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pivotCacheDefinition+xml" PartName="/xl/pivotCache/pivotCacheDefinition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pivotTable+xml" PartName="/xl/pivotTables/pivotTable1.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in" sheetId="1" r:id="rId5"/>
    <sheet state="visible" name="New" sheetId="2" r:id="rId6"/>
    <sheet state="visible" name="Rerun" sheetId="3" r:id="rId7"/>
    <sheet state="visible" name="Exam Date Sep 19, 2026" sheetId="4" r:id="rId8"/>
    <sheet state="visible" name="Exam Date Sep 20, 2026" sheetId="5" r:id="rId9"/>
    <sheet state="visible" name="Exam Date Oct 16, 2026" sheetId="6" r:id="rId10"/>
    <sheet state="visible" name="Exam Date Oct 17, 2026" sheetId="7" r:id="rId11"/>
    <sheet state="visible" name="Exam Date Oct 18, 2026" sheetId="8" r:id="rId12"/>
    <sheet state="visible" name="Exam Date Oct 23, 2026" sheetId="9" r:id="rId13"/>
    <sheet state="visible" name="Exam Date Oct 24, 2026" sheetId="10" r:id="rId14"/>
    <sheet state="visible" name="Exam Date Oct 25, 2026" sheetId="11" r:id="rId15"/>
    <sheet state="hidden" name="Pivot Table 1" sheetId="12" r:id="rId16"/>
  </sheets>
  <definedNames/>
  <calcPr/>
  <pivotCaches>
    <pivotCache cacheId="0" r:id="rId17"/>
  </pivotCaches>
</workbook>
</file>

<file path=xl/sharedStrings.xml><?xml version="1.0" encoding="utf-8"?>
<sst xmlns="http://schemas.openxmlformats.org/spreadsheetml/2006/main" count="18410" uniqueCount="7225">
  <si>
    <t>Click here to download the sheet</t>
  </si>
  <si>
    <t>TIMELINE</t>
  </si>
  <si>
    <t>4 Weeks (SET 1)</t>
  </si>
  <si>
    <t>8 Weeks (SET 1)</t>
  </si>
  <si>
    <t>12 Weeks</t>
  </si>
  <si>
    <t>4 Weeks (SET 2)</t>
  </si>
  <si>
    <t>8 Weeks (SET 2)</t>
  </si>
  <si>
    <t>Start of Course</t>
  </si>
  <si>
    <t>End of Course</t>
  </si>
  <si>
    <t>Exam Dates</t>
  </si>
  <si>
    <t>Saturday, September 19, 2026
Sunday, September 20, 2026
2 Sessions on each date (9am-12 noon; 2pm-5pm)</t>
  </si>
  <si>
    <t>Friday, October 16, 2026
Saturday, October 17, 2026
Sunday, October 18, 2026
Friday, October 23, 2026
Saturday, October 24, 2026
Sunday, October 25, 2026
2 Sessions on each date (9am-12 noon; 2pm-5pm)</t>
  </si>
  <si>
    <r>
      <rPr>
        <rFont val="Arial"/>
        <b/>
        <color theme="1"/>
      </rPr>
      <t xml:space="preserve">Possible additional exam dates
</t>
    </r>
    <r>
      <rPr>
        <rFont val="Arial"/>
        <b/>
        <color rgb="FFFF0000"/>
      </rPr>
      <t>(These dates cannot be choosen by the candidates and this will be decided by NPTEL as per the availability)</t>
    </r>
    <r>
      <rPr>
        <rFont val="Arial"/>
        <b/>
        <color theme="1"/>
      </rPr>
      <t xml:space="preserve">
</t>
    </r>
  </si>
  <si>
    <t>Friday, September 18, 2026
2 Sessions on each date (9am-12 noon; 2pm-5pm)</t>
  </si>
  <si>
    <t>Monday, October 19, 2026
Monday, October 26, 2026
2 Sessions on each date (9am-12 noon; 2pm-5pm)</t>
  </si>
  <si>
    <t>Open enrollment to the Course</t>
  </si>
  <si>
    <t>Close enrollment to the Course</t>
  </si>
  <si>
    <t>Jul 27 2026 - 5pm</t>
  </si>
  <si>
    <t>Aug 17 2026 - 5pm</t>
  </si>
  <si>
    <t>Open exam registration form</t>
  </si>
  <si>
    <t>Jun 16, 2026 - 10am</t>
  </si>
  <si>
    <t>Close exam registration form</t>
  </si>
  <si>
    <t>Aug 10, 2026 - 5:00PM / Aug 14, 2026- 5:00PM</t>
  </si>
  <si>
    <t>Aug 24, 2026 5pm / Aug 28, 2026 5pm</t>
  </si>
  <si>
    <t>Course ID</t>
  </si>
  <si>
    <t>Discipline</t>
  </si>
  <si>
    <t>Course Name</t>
  </si>
  <si>
    <t>SME Name</t>
  </si>
  <si>
    <t>Institute</t>
  </si>
  <si>
    <t>Coordinating Institute</t>
  </si>
  <si>
    <t>Duration</t>
  </si>
  <si>
    <t>Type</t>
  </si>
  <si>
    <t>Start date</t>
  </si>
  <si>
    <t>End date</t>
  </si>
  <si>
    <t>Exam date</t>
  </si>
  <si>
    <t>Enrollment End date</t>
  </si>
  <si>
    <t>Exam Registration End date</t>
  </si>
  <si>
    <t>UG/PG</t>
  </si>
  <si>
    <t>Core/Elective</t>
  </si>
  <si>
    <t>FDP</t>
  </si>
  <si>
    <t>Applicable NPTEL Domain</t>
  </si>
  <si>
    <t>Click here to Join the course</t>
  </si>
  <si>
    <t>current ID</t>
  </si>
  <si>
    <t>Old course URL</t>
  </si>
  <si>
    <t>Check Old ID</t>
  </si>
  <si>
    <t>NPTEL URL</t>
  </si>
  <si>
    <t>NPTEL ID</t>
  </si>
  <si>
    <t xml:space="preserve"> </t>
  </si>
  <si>
    <t>noc26-ae21</t>
  </si>
  <si>
    <t>Aerospace Engineering/Mechanical Engineering</t>
  </si>
  <si>
    <t>Computational Fluid Dynamics using the Finite Element Method</t>
  </si>
  <si>
    <t>Prof. Sanjay Mittal</t>
  </si>
  <si>
    <t>IIT Kanpur</t>
  </si>
  <si>
    <t>New</t>
  </si>
  <si>
    <t>Elective</t>
  </si>
  <si>
    <t>Yes</t>
  </si>
  <si>
    <t>Flight Mechanics, 
Computational Engineering, Computational Thermo Fluids, Energy Systems</t>
  </si>
  <si>
    <t>noc26_ae21</t>
  </si>
  <si>
    <t>noc26-ae22</t>
  </si>
  <si>
    <t>Aerospace Engineering</t>
  </si>
  <si>
    <t>Principles of Perception and Planning for Aerial Vehicles</t>
  </si>
  <si>
    <t>Prof. K Madhava Krishna
Dr. Harikumar Kandath
Dr. Antony Thomas</t>
  </si>
  <si>
    <t>IIIT Hyderabad</t>
  </si>
  <si>
    <t>IIT Madras</t>
  </si>
  <si>
    <t>Flight Mechanics</t>
  </si>
  <si>
    <t>noc26_ae22</t>
  </si>
  <si>
    <t>noc26-ae23</t>
  </si>
  <si>
    <t>Introduction to Airplane Performance</t>
  </si>
  <si>
    <t>Prof. A K Ghosh</t>
  </si>
  <si>
    <t>8 Weeks</t>
  </si>
  <si>
    <t>Rerun</t>
  </si>
  <si>
    <t>UG</t>
  </si>
  <si>
    <t>Core</t>
  </si>
  <si>
    <t>No</t>
  </si>
  <si>
    <t>noc26_ae23</t>
  </si>
  <si>
    <t>https://onlinecourses.nptel.ac.in/noc25_ae24/preview</t>
  </si>
  <si>
    <t>noc25_ae24</t>
  </si>
  <si>
    <t>https://nptel.ac.in/courses/101104061</t>
  </si>
  <si>
    <t>noc26-ae24</t>
  </si>
  <si>
    <t>Design of Fixed Wing Unmanned Aerial Vehicles</t>
  </si>
  <si>
    <t>Prof. Saderla Subrahmanyam</t>
  </si>
  <si>
    <t>noc26_ae24</t>
  </si>
  <si>
    <t>https://onlinecourses.nptel.ac.in/noc25_ae25/preview</t>
  </si>
  <si>
    <t>noc25_ae25</t>
  </si>
  <si>
    <t>https://nptel.ac.in/courses/101104073</t>
  </si>
  <si>
    <t>noc26-ae25</t>
  </si>
  <si>
    <t>UAV Design - Part II</t>
  </si>
  <si>
    <t>noc26_ae25</t>
  </si>
  <si>
    <t>https://onlinecourses.nptel.ac.in/noc25_ae26/preview</t>
  </si>
  <si>
    <t>noc25_ae26</t>
  </si>
  <si>
    <t>https://nptel.ac.in/courses/101104083</t>
  </si>
  <si>
    <t>noc26-ae26</t>
  </si>
  <si>
    <t>Aircraft Structures - I</t>
  </si>
  <si>
    <t>Prof. Anup Ghosh</t>
  </si>
  <si>
    <t>IIT Kharagpur</t>
  </si>
  <si>
    <t>noc26_ae26</t>
  </si>
  <si>
    <t>https://onlinecourses.nptel.ac.in/noc25_ae31/preview</t>
  </si>
  <si>
    <t>noc25_ae31</t>
  </si>
  <si>
    <t>https://nptel.ac.in/courses/101105084</t>
  </si>
  <si>
    <t>noc26-ae27</t>
  </si>
  <si>
    <t>Drone Systems and Control</t>
  </si>
  <si>
    <t>Prof. Suresh Sundaram,
Prof. Rudrashis Majumder</t>
  </si>
  <si>
    <t>IISc Bangalore</t>
  </si>
  <si>
    <t>noc26_ae27</t>
  </si>
  <si>
    <t>https://onlinecourses.nptel.ac.in/noc25_ae30/preview</t>
  </si>
  <si>
    <t>noc25_ae30</t>
  </si>
  <si>
    <t>https://nptel.ac.in/courses/101108661</t>
  </si>
  <si>
    <t>noc26-ae28</t>
  </si>
  <si>
    <t>Introduction to Aerospace Engineering - Flight</t>
  </si>
  <si>
    <t>Prof. Rajkumar S. Pant</t>
  </si>
  <si>
    <t>IIT Bombay</t>
  </si>
  <si>
    <t>noc26_ae28</t>
  </si>
  <si>
    <t>https://onlinecourses.nptel.ac.in/noc25_ae19/preview</t>
  </si>
  <si>
    <t>noc25_ae19</t>
  </si>
  <si>
    <t>https://nptel.ac.in/courses/101101079</t>
  </si>
  <si>
    <t>noc26-ae29</t>
  </si>
  <si>
    <t>Introduction to Aircraft Design</t>
  </si>
  <si>
    <t>noc26_ae29</t>
  </si>
  <si>
    <t>https://onlinecourses.nptel.ac.in/noc25_ae20/preview</t>
  </si>
  <si>
    <t>noc25_ae20</t>
  </si>
  <si>
    <t>https://nptel.ac.in/courses/101101083</t>
  </si>
  <si>
    <t>noc26-ae30</t>
  </si>
  <si>
    <t>Rocket Propulsion</t>
  </si>
  <si>
    <t>Prof. K. Ramamurthi,
Prof. P.A. Ramakrishna</t>
  </si>
  <si>
    <t>Propulsion</t>
  </si>
  <si>
    <t>noc26_ae30</t>
  </si>
  <si>
    <t>https://onlinecourses.nptel.ac.in/noc25_ae18/preview</t>
  </si>
  <si>
    <t>noc25_ae18</t>
  </si>
  <si>
    <t>https://nptel.ac.in/courses/101106082</t>
  </si>
  <si>
    <t>noc26-ae31</t>
  </si>
  <si>
    <t>Aircraft Stability and Control</t>
  </si>
  <si>
    <t>noc26_ae31</t>
  </si>
  <si>
    <t>https://onlinecourses.nptel.ac.in/noc25_ae23/preview</t>
  </si>
  <si>
    <t>noc25_ae23</t>
  </si>
  <si>
    <t>https://nptel.ac.in/courses/101104062</t>
  </si>
  <si>
    <t>noc26-ae32</t>
  </si>
  <si>
    <t>Introduction to Airbreathing Propulsion</t>
  </si>
  <si>
    <t>Prof. Ashoke De</t>
  </si>
  <si>
    <t>noc26_ae32</t>
  </si>
  <si>
    <t>https://onlinecourses.nptel.ac.in/noc25_ae21/preview</t>
  </si>
  <si>
    <t>noc25_ae21</t>
  </si>
  <si>
    <t>https://nptel.ac.in/courses/101104084</t>
  </si>
  <si>
    <t>noc26-ae33</t>
  </si>
  <si>
    <t>Applied Computational Fluid Dynamics</t>
  </si>
  <si>
    <t>Prof. Rajesh Ranjan</t>
  </si>
  <si>
    <t>Computational Thermo Fluids</t>
  </si>
  <si>
    <t>noc26_ae33</t>
  </si>
  <si>
    <t>https://onlinecourses.nptel.ac.in/noc25_ae22/preview</t>
  </si>
  <si>
    <t>noc25_ae22</t>
  </si>
  <si>
    <t>https://nptel.ac.in/courses/101104450</t>
  </si>
  <si>
    <t>noc26-ae34</t>
  </si>
  <si>
    <t>Space Environment and its Effects on Orbital Spacecrafts</t>
  </si>
  <si>
    <t>Prof. Soumyabrata Chakrabarty</t>
  </si>
  <si>
    <t>PG</t>
  </si>
  <si>
    <t>noc26_ae34</t>
  </si>
  <si>
    <t>https://onlinecourses.nptel.ac.in/noc25_ae35/preview</t>
  </si>
  <si>
    <t>noc25_ae35</t>
  </si>
  <si>
    <t>https://nptel.ac.in/courses/101104796</t>
  </si>
  <si>
    <t>noc26-ae35</t>
  </si>
  <si>
    <t>Industrial Aerodynamics</t>
  </si>
  <si>
    <t>Prof. Sunil Manohar Dash</t>
  </si>
  <si>
    <t>noc26_ae35</t>
  </si>
  <si>
    <t>https://onlinecourses.nptel.ac.in/noc25_ae27/preview</t>
  </si>
  <si>
    <t>noc25_ae27</t>
  </si>
  <si>
    <t>https://nptel.ac.in/courses/101105660</t>
  </si>
  <si>
    <t>noc26-ae36</t>
  </si>
  <si>
    <t>Mechanics of Composite Materials and Structures</t>
  </si>
  <si>
    <t>Prof. Mohammed Rabius Sunny</t>
  </si>
  <si>
    <t>noc26_ae36</t>
  </si>
  <si>
    <t>https://onlinecourses.nptel.ac.in/noc25_ae33/preview</t>
  </si>
  <si>
    <t>noc25_ae33</t>
  </si>
  <si>
    <t>https://nptel.ac.in/courses/101105662</t>
  </si>
  <si>
    <t>noc26-ae37</t>
  </si>
  <si>
    <t>Smart Structures</t>
  </si>
  <si>
    <t>noc26_ae37</t>
  </si>
  <si>
    <t>https://onlinecourses.nptel.ac.in/noc25_ae28/preview</t>
  </si>
  <si>
    <t>noc25_ae28</t>
  </si>
  <si>
    <t>https://nptel.ac.in/courses/101105090</t>
  </si>
  <si>
    <t>noc26-ae38</t>
  </si>
  <si>
    <t>Space Flight Mechanics</t>
  </si>
  <si>
    <t>Prof. Manoranjan Sinha</t>
  </si>
  <si>
    <t>noc26_ae38</t>
  </si>
  <si>
    <t>https://onlinecourses.nptel.ac.in/noc25_ae29/preview</t>
  </si>
  <si>
    <t>noc25_ae29</t>
  </si>
  <si>
    <t>https://nptel.ac.in/courses/101105083</t>
  </si>
  <si>
    <t>noc26-ae39</t>
  </si>
  <si>
    <t>Aerodynamic Design of Axial Flow Compressors &amp; Fans</t>
  </si>
  <si>
    <t>Prof. Chetankumar Sureshbhai Mistry</t>
  </si>
  <si>
    <t>noc26_ae39</t>
  </si>
  <si>
    <t>https://onlinecourses.nptel.ac.in/noc25_ae34/preview</t>
  </si>
  <si>
    <t>noc25_ae34</t>
  </si>
  <si>
    <t>https://nptel.ac.in/courses/101105089</t>
  </si>
  <si>
    <t>noc26-ae40</t>
  </si>
  <si>
    <t>Introduction to CFD</t>
  </si>
  <si>
    <t>Prof. Arnab Roy</t>
  </si>
  <si>
    <t>noc26_ae40</t>
  </si>
  <si>
    <t>https://onlinecourses.nptel.ac.in/noc25_ae32/preview</t>
  </si>
  <si>
    <t>noc25_ae32</t>
  </si>
  <si>
    <t>https://nptel.ac.in/courses/101105085</t>
  </si>
  <si>
    <t>noc26-ae41</t>
  </si>
  <si>
    <t>Elements of Mechanical Vibration</t>
  </si>
  <si>
    <t>Prof. Ashish K Darpe</t>
  </si>
  <si>
    <t>IIT Delhi</t>
  </si>
  <si>
    <t>noc26_ae41</t>
  </si>
  <si>
    <t>https://onlinecourses.nptel.ac.in/noc25_ae17/preview</t>
  </si>
  <si>
    <t>noc25_ae17</t>
  </si>
  <si>
    <t>https://nptel.ac.in/courses/101102090</t>
  </si>
  <si>
    <t>noc26-ae42</t>
  </si>
  <si>
    <t>Introduction to Rocket Propulsion</t>
  </si>
  <si>
    <t>Prof. D.P. Mishra</t>
  </si>
  <si>
    <t>noc26_ae42</t>
  </si>
  <si>
    <t>https://onlinecourses.nptel.ac.in/noc19_ae08/preview</t>
  </si>
  <si>
    <t>noc19_ae08</t>
  </si>
  <si>
    <t>https://nptel.ac.in/courses/101104078</t>
  </si>
  <si>
    <t>noc26-ag17</t>
  </si>
  <si>
    <t>Agricultural Engineering</t>
  </si>
  <si>
    <t>Operations Research</t>
  </si>
  <si>
    <t>Prof. Rajendra Singh</t>
  </si>
  <si>
    <t>Operations</t>
  </si>
  <si>
    <t>noc26_ag17</t>
  </si>
  <si>
    <t>https://onlinecourses.nptel.ac.in/noc25_ag15/preview</t>
  </si>
  <si>
    <t>noc25_ag15</t>
  </si>
  <si>
    <t>https://nptel.ac.in/courses/126105663</t>
  </si>
  <si>
    <t>noc26-ag18</t>
  </si>
  <si>
    <t>Food Oils and Fats: Chemistry and Technology</t>
  </si>
  <si>
    <t>Prof. Hari. Niwas Mishra</t>
  </si>
  <si>
    <t>Food Process Engineering</t>
  </si>
  <si>
    <t>noc26_ag18</t>
  </si>
  <si>
    <t>https://onlinecourses.nptel.ac.in/noc25_ag16/preview</t>
  </si>
  <si>
    <t>noc25_ag16</t>
  </si>
  <si>
    <t>https://nptel.ac.in/courses/126105027</t>
  </si>
  <si>
    <t>noc26-ag19</t>
  </si>
  <si>
    <t>Advanced Aquaculture Technology</t>
  </si>
  <si>
    <t>Prof. Gourav Dhar Bhowmick</t>
  </si>
  <si>
    <t>noc26_ag19</t>
  </si>
  <si>
    <t>https://onlinecourses.nptel.ac.in/noc25_ag17/preview</t>
  </si>
  <si>
    <t>noc25_ag17</t>
  </si>
  <si>
    <t>https://nptel.ac.in/courses/126105022</t>
  </si>
  <si>
    <t>noc26-ag20</t>
  </si>
  <si>
    <t>Post Harvest Operations and Processing of Fruits, Vegetables, Spices and Plantation Crop Products</t>
  </si>
  <si>
    <t>Prof. Hari Niwas Mishra</t>
  </si>
  <si>
    <t>noc26_ag20</t>
  </si>
  <si>
    <t>https://onlinecourses.nptel.ac.in/noc25_ag18/preview</t>
  </si>
  <si>
    <t>noc25_ag18</t>
  </si>
  <si>
    <t>https://nptel.ac.in/courses/126105023</t>
  </si>
  <si>
    <t>noc26-ag21</t>
  </si>
  <si>
    <t>Soil Fertility and Fertilizers</t>
  </si>
  <si>
    <t>Prof. Somsubhra Chakraborty</t>
  </si>
  <si>
    <t>Integrated Soil and Water Management</t>
  </si>
  <si>
    <t>noc26_ag21</t>
  </si>
  <si>
    <t>https://onlinecourses.nptel.ac.in/noc25_ag19/preview</t>
  </si>
  <si>
    <t>noc25_ag19</t>
  </si>
  <si>
    <t>https://nptel.ac.in/courses/126105024</t>
  </si>
  <si>
    <t>noc26-ag22</t>
  </si>
  <si>
    <t>Micro Irrigation Engineering</t>
  </si>
  <si>
    <t>Prof. Kamlesh Narayan Tiwari</t>
  </si>
  <si>
    <t>noc26_ag22</t>
  </si>
  <si>
    <t>https://onlinecourses.nptel.ac.in/noc25_ag20/preview</t>
  </si>
  <si>
    <t>noc25_ag20</t>
  </si>
  <si>
    <t>https://nptel.ac.in/courses/126105019</t>
  </si>
  <si>
    <t>noc26-ag23</t>
  </si>
  <si>
    <t>Dairy and Food Process and Products Technology</t>
  </si>
  <si>
    <t>Prof. Tridib Kumar Goswami</t>
  </si>
  <si>
    <t>noc26_ag23</t>
  </si>
  <si>
    <t>https://onlinecourses.nptel.ac.in/noc25_ag22/preview</t>
  </si>
  <si>
    <t>noc25_ag22</t>
  </si>
  <si>
    <t>https://nptel.ac.in/courses/126105013</t>
  </si>
  <si>
    <t>noc26-ag24</t>
  </si>
  <si>
    <t>Farm Machinery</t>
  </si>
  <si>
    <t>Prof. V K Tewari</t>
  </si>
  <si>
    <t>noc26_ag24</t>
  </si>
  <si>
    <t>https://onlinecourses.nptel.ac.in/noc25_ag21/preview</t>
  </si>
  <si>
    <t>noc25_ag21</t>
  </si>
  <si>
    <t>https://nptel.ac.in/courses/126105009</t>
  </si>
  <si>
    <t>noc26-ag25</t>
  </si>
  <si>
    <t>Fundamentals of Food Process Engineering</t>
  </si>
  <si>
    <t>Prof. Jayeeta Mitra</t>
  </si>
  <si>
    <t>noc26_ag25</t>
  </si>
  <si>
    <t>https://onlinecourses.nptel.ac.in/noc25_ag24/preview</t>
  </si>
  <si>
    <t>noc25_ag24</t>
  </si>
  <si>
    <t>https://nptel.ac.in/courses/126105011</t>
  </si>
  <si>
    <t>noc26-ag26</t>
  </si>
  <si>
    <t>Thermal Operations in Food Process Engineering: Theory and Applications</t>
  </si>
  <si>
    <t>noc26_ag26</t>
  </si>
  <si>
    <t>https://onlinecourses.nptel.ac.in/noc25_ag23/preview</t>
  </si>
  <si>
    <t>noc25_ag23</t>
  </si>
  <si>
    <t>https://nptel.ac.in/courses/126105018</t>
  </si>
  <si>
    <t>noc26-ag27</t>
  </si>
  <si>
    <t>Irrigation and Drainage</t>
  </si>
  <si>
    <t>Prof. Damodhara Rao Mailapalli</t>
  </si>
  <si>
    <t>noc26_ag27</t>
  </si>
  <si>
    <t>https://onlinecourses.nptel.ac.in/noc25_ag25/preview</t>
  </si>
  <si>
    <t>noc25_ag25</t>
  </si>
  <si>
    <t>https://nptel.ac.in/courses/126105010</t>
  </si>
  <si>
    <t>noc26-ag28</t>
  </si>
  <si>
    <t>Natural Resources Management</t>
  </si>
  <si>
    <t>Prof. Sudip Mitra</t>
  </si>
  <si>
    <t>IIT Guwahati</t>
  </si>
  <si>
    <t>noc26_ag28</t>
  </si>
  <si>
    <t>https://onlinecourses.nptel.ac.in/noc25_ag26/preview</t>
  </si>
  <si>
    <t>noc25_ag26</t>
  </si>
  <si>
    <t>https://nptel.ac.in/courses/126103022</t>
  </si>
  <si>
    <t>noc26-ar18</t>
  </si>
  <si>
    <t>Architecture and Planning</t>
  </si>
  <si>
    <t>Low-Cost Building Materials and Techniques</t>
  </si>
  <si>
    <t>Prof. Vishal Chettry</t>
  </si>
  <si>
    <t>IIT (BHU) Varanasi</t>
  </si>
  <si>
    <t>noc26_ar18</t>
  </si>
  <si>
    <t>noc26-ar19</t>
  </si>
  <si>
    <t>Tall Building Architecture</t>
  </si>
  <si>
    <t>Prof. Sumana Gupta,
Prof. Shankha Pratim Bhattacharya</t>
  </si>
  <si>
    <t>noc26_ar19</t>
  </si>
  <si>
    <t>noc26-ar20</t>
  </si>
  <si>
    <t>Visual Communication Design for Digital Media</t>
  </si>
  <si>
    <t>Prof. Saptarshi Kolay</t>
  </si>
  <si>
    <t>IIT Roorkee</t>
  </si>
  <si>
    <t>4 Weeks</t>
  </si>
  <si>
    <t>noc26_ar20</t>
  </si>
  <si>
    <t>https://onlinecourses.nptel.ac.in/noc25_ar17/preview</t>
  </si>
  <si>
    <t>noc25_ar17</t>
  </si>
  <si>
    <t>https://nptel.ac.in/courses/124107002</t>
  </si>
  <si>
    <t>noc26-ar21</t>
  </si>
  <si>
    <t>Principles and Applications of Building Science</t>
  </si>
  <si>
    <t>Prof. E. Rajasekar</t>
  </si>
  <si>
    <t>Building Services</t>
  </si>
  <si>
    <t>noc26_ar21</t>
  </si>
  <si>
    <t>https://onlinecourses.nptel.ac.in/noc25_ar22/preview</t>
  </si>
  <si>
    <t>noc25_ar22</t>
  </si>
  <si>
    <t>https://nptel.ac.in/courses/105107156</t>
  </si>
  <si>
    <t>noc26-ar22</t>
  </si>
  <si>
    <t>Introduction to Interaction Design</t>
  </si>
  <si>
    <t>Prof. Sonal Atreya</t>
  </si>
  <si>
    <t>noc26_ar22</t>
  </si>
  <si>
    <t>https://onlinecourses.nptel.ac.in/noc25_ar24/preview</t>
  </si>
  <si>
    <t>noc25_ar24</t>
  </si>
  <si>
    <t>https://nptel.ac.in/courses/124107164</t>
  </si>
  <si>
    <t>noc26-ar23</t>
  </si>
  <si>
    <t>International Studies in Vernacular Architecture</t>
  </si>
  <si>
    <t>Prof. Ram Sateesh Pasupuleti,
Prof. Yenny Gunawan,
Prof. Melissa Malouf Belz</t>
  </si>
  <si>
    <t>Architectural Theory</t>
  </si>
  <si>
    <t>noc26_ar23</t>
  </si>
  <si>
    <t>https://onlinecourses.nptel.ac.in/noc25_ar16/preview</t>
  </si>
  <si>
    <t>noc25_ar16</t>
  </si>
  <si>
    <t>https://nptel.ac.in/courses/124107162</t>
  </si>
  <si>
    <t>noc26-ar24</t>
  </si>
  <si>
    <t>Introduction to Urban Planning</t>
  </si>
  <si>
    <t>Prof. Harshit Sosan Lakra</t>
  </si>
  <si>
    <t>Urban Planning Building Services</t>
  </si>
  <si>
    <t>noc26_ar24</t>
  </si>
  <si>
    <t>https://onlinecourses.nptel.ac.in/noc25_ar14/preview</t>
  </si>
  <si>
    <t>noc25_ar14</t>
  </si>
  <si>
    <t>https://nptel.ac.in/courses/124107158</t>
  </si>
  <si>
    <t>noc26-ar25</t>
  </si>
  <si>
    <t>Modern Indian Architecture</t>
  </si>
  <si>
    <t>Prof. P.S. Chani</t>
  </si>
  <si>
    <t>noc26_ar25</t>
  </si>
  <si>
    <t>https://onlinecourses.nptel.ac.in/noc25_ar15/preview</t>
  </si>
  <si>
    <t>noc25_ar15</t>
  </si>
  <si>
    <t>https://nptel.ac.in/courses/124107161</t>
  </si>
  <si>
    <t>noc26-ar26</t>
  </si>
  <si>
    <t>Contemporary Architecture and Design</t>
  </si>
  <si>
    <t>noc26_ar26</t>
  </si>
  <si>
    <t>https://onlinecourses.nptel.ac.in/noc25_ar18/preview</t>
  </si>
  <si>
    <t>noc25_ar18</t>
  </si>
  <si>
    <t>https://nptel.ac.in/courses/124107005</t>
  </si>
  <si>
    <t>noc26-ar27</t>
  </si>
  <si>
    <t>Role of Craft and Technology in Interior - Architecture</t>
  </si>
  <si>
    <t>Prof. Smriti Saraswat</t>
  </si>
  <si>
    <t>noc26_ar27</t>
  </si>
  <si>
    <t>https://onlinecourses.nptel.ac.in/noc25_ar19/preview</t>
  </si>
  <si>
    <t>noc25_ar19</t>
  </si>
  <si>
    <t>https://nptel.ac.in/courses/124107006</t>
  </si>
  <si>
    <t>noc26-ar28</t>
  </si>
  <si>
    <t>Housing Policy &amp; Planning</t>
  </si>
  <si>
    <t>Prof. Uttam Kumar Roy</t>
  </si>
  <si>
    <t>noc26_ar28</t>
  </si>
  <si>
    <t>https://onlinecourses.nptel.ac.in/noc25_ar20/preview</t>
  </si>
  <si>
    <t>noc25_ar20</t>
  </si>
  <si>
    <t>https://nptel.ac.in/courses/124107001</t>
  </si>
  <si>
    <t>noc26-ar29</t>
  </si>
  <si>
    <t>Understanding and Reducing Ghg Emissions – Focus On Scope 1 and 2 Emission Reduction through Building Design and Construction</t>
  </si>
  <si>
    <t>Prof. Avlokita Agrawal</t>
  </si>
  <si>
    <t>noc26_ar29</t>
  </si>
  <si>
    <t>https://onlinecourses.nptel.ac.in/noc25_ar23/preview</t>
  </si>
  <si>
    <t>noc25_ar23</t>
  </si>
  <si>
    <t>https://nptel.ac.in/courses/124107165</t>
  </si>
  <si>
    <t>noc26-ar30</t>
  </si>
  <si>
    <t>Building Materials and Composites</t>
  </si>
  <si>
    <t>Prof. Sumana Gupta</t>
  </si>
  <si>
    <t>Materials and Construction Building Services
Construction Materials Technology</t>
  </si>
  <si>
    <t>noc26_ar30</t>
  </si>
  <si>
    <t>https://onlinecourses.nptel.ac.in/noc25_ar26/preview</t>
  </si>
  <si>
    <t>noc25_ar26</t>
  </si>
  <si>
    <t>https://nptel.ac.in/courses/124105013</t>
  </si>
  <si>
    <t>noc26-ar31</t>
  </si>
  <si>
    <t>Sustainable Architecture</t>
  </si>
  <si>
    <t>Sustainable Architecture
Architectural Theory</t>
  </si>
  <si>
    <t>noc26_ar31</t>
  </si>
  <si>
    <t>https://onlinecourses.nptel.ac.in/noc25_ar13/preview</t>
  </si>
  <si>
    <t>noc25_ar13</t>
  </si>
  <si>
    <t>https://nptel.ac.in/courses/124107011</t>
  </si>
  <si>
    <t>noc26-ar32</t>
  </si>
  <si>
    <t>Urban governance and Development Management (UGDM)</t>
  </si>
  <si>
    <t>noc26_ar32</t>
  </si>
  <si>
    <t>https://onlinecourses.nptel.ac.in/noc25_ar21/preview</t>
  </si>
  <si>
    <t>noc25_ar21</t>
  </si>
  <si>
    <t>https://nptel.ac.in/courses/124107007</t>
  </si>
  <si>
    <t>noc26-ar33</t>
  </si>
  <si>
    <t>Architecture and Planning, Civil Engineering</t>
  </si>
  <si>
    <t>Building Materials as a Cornerstone to Sustainability</t>
  </si>
  <si>
    <t>Prof. Iyer Vijayalaxmi Kasinath</t>
  </si>
  <si>
    <t>School of Planning and Architecture Vijayawada</t>
  </si>
  <si>
    <t>noc26_ar33</t>
  </si>
  <si>
    <t>https://onlinecourses.nptel.ac.in/noc25_ar29/preview</t>
  </si>
  <si>
    <t>noc25_ar29</t>
  </si>
  <si>
    <t>https://nptel.ac.in/courses/124106455</t>
  </si>
  <si>
    <t>noc26-ar34</t>
  </si>
  <si>
    <t>Architectural Approaches to Decarbonization of Buildings</t>
  </si>
  <si>
    <t>noc26_ar34</t>
  </si>
  <si>
    <t>https://onlinecourses.nptel.ac.in/noc25_ar30/preview</t>
  </si>
  <si>
    <t>noc25_ar30</t>
  </si>
  <si>
    <t>https://nptel.ac.in/courses/124106454</t>
  </si>
  <si>
    <t>noc26-ar35</t>
  </si>
  <si>
    <t>Urban Utilities Planning: Water Supply, Sanitation and Drainage</t>
  </si>
  <si>
    <t>Prof. Debapratim Pandit</t>
  </si>
  <si>
    <t>noc26_ar35</t>
  </si>
  <si>
    <t>https://onlinecourses.nptel.ac.in/noc25_ar25/preview</t>
  </si>
  <si>
    <t>noc25_ar25</t>
  </si>
  <si>
    <t>https://nptel.ac.in/courses/124105158</t>
  </si>
  <si>
    <t>noc26-ar36</t>
  </si>
  <si>
    <t>Urban Landuse and Transportation Planning</t>
  </si>
  <si>
    <t>noc26_ar36</t>
  </si>
  <si>
    <t>https://onlinecourses.nptel.ac.in/noc25_ar27/preview</t>
  </si>
  <si>
    <t>noc25_ar27</t>
  </si>
  <si>
    <t>https://nptel.ac.in/courses/124105016</t>
  </si>
  <si>
    <t>noc26-ar37</t>
  </si>
  <si>
    <t>Finishing Materials and Systems for Building Applications</t>
  </si>
  <si>
    <t>Prof. Aaditya Pratap Sanyal</t>
  </si>
  <si>
    <t>noc26_ar37</t>
  </si>
  <si>
    <t>noc26-ar38</t>
  </si>
  <si>
    <t>Intelligent and Smart Buildings in the Context of Futuristic Architecture</t>
  </si>
  <si>
    <t>Prof. P. S. Chani,
Prof. Venu Shree</t>
  </si>
  <si>
    <t xml:space="preserve">
IIT Roorkee
NIT Hamirpur</t>
  </si>
  <si>
    <t>noc26_ar38</t>
  </si>
  <si>
    <t>noc26-ar39</t>
  </si>
  <si>
    <t>Inclusive Planning and Universal Design</t>
  </si>
  <si>
    <t>Prof. Haimanti Banerji</t>
  </si>
  <si>
    <t>noc26_ar39</t>
  </si>
  <si>
    <t>https://onlinecourses.nptel.ac.in/noc25_ar12/preview</t>
  </si>
  <si>
    <t>noc25_ar12</t>
  </si>
  <si>
    <t>https://nptel.ac.in/courses/124105665</t>
  </si>
  <si>
    <t>noc26-ar40</t>
  </si>
  <si>
    <t>Architectural Acoustics</t>
  </si>
  <si>
    <t>noc26_ar40</t>
  </si>
  <si>
    <t>https://onlinecourses.nptel.ac.in/noc25_ar28/preview</t>
  </si>
  <si>
    <t>noc25_ar28</t>
  </si>
  <si>
    <t>https://nptel.ac.in/courses/124105004</t>
  </si>
  <si>
    <t>noc26-bt100</t>
  </si>
  <si>
    <t>Life Sciences/Biological Sciences/Biotechnology</t>
  </si>
  <si>
    <t>Cell Signaling</t>
  </si>
  <si>
    <t>Prof. Ram Kumar Mishra</t>
  </si>
  <si>
    <t>IISER Bhopal</t>
  </si>
  <si>
    <t>Biosciences</t>
  </si>
  <si>
    <t>noc26_bt100</t>
  </si>
  <si>
    <t>https://onlinecourses.nptel.ac.in/noc25_bt88/preview</t>
  </si>
  <si>
    <t>noc25_bt88</t>
  </si>
  <si>
    <t>https://nptel.ac.in/courses/102106752</t>
  </si>
  <si>
    <t>noc26-bt101</t>
  </si>
  <si>
    <t>Biotechnology and Bioengineering</t>
  </si>
  <si>
    <t>Cell Culture Technologies</t>
  </si>
  <si>
    <t>Prof. Mainak Das</t>
  </si>
  <si>
    <t>Bioengineering
Biosciences</t>
  </si>
  <si>
    <t>noc26_bt101</t>
  </si>
  <si>
    <t>https://onlinecourses.nptel.ac.in/noc25_bt80/preview</t>
  </si>
  <si>
    <t>noc25_bt80</t>
  </si>
  <si>
    <t>https://nptel.ac.in/courses/102104059</t>
  </si>
  <si>
    <t>noc26-bt102</t>
  </si>
  <si>
    <t>Introduction to Cell Biology</t>
  </si>
  <si>
    <t>Prof. Nagaraj Balasubramanian,
Prof. Girish Ratnaparkhi</t>
  </si>
  <si>
    <t>IISER Pune</t>
  </si>
  <si>
    <t>noc26_bt102</t>
  </si>
  <si>
    <t>https://onlinecourses.nptel.ac.in/noc25_bt69/preview</t>
  </si>
  <si>
    <t>noc25_bt69</t>
  </si>
  <si>
    <t>https://nptel.ac.in/courses/102106096</t>
  </si>
  <si>
    <t>noc26-bt51</t>
  </si>
  <si>
    <t>Biosciences and Bioengineering</t>
  </si>
  <si>
    <t>Epigenetics</t>
  </si>
  <si>
    <t>Prof. Arumugam Rajavelu</t>
  </si>
  <si>
    <t>noc26_bt51</t>
  </si>
  <si>
    <t>noc26-bt52</t>
  </si>
  <si>
    <t>Fundamentals of General Immunology</t>
  </si>
  <si>
    <t>Prof. Sachin Kumar</t>
  </si>
  <si>
    <t>noc26_bt52</t>
  </si>
  <si>
    <t>noc26-bt53</t>
  </si>
  <si>
    <t>Transport Phenomena in Bioprocess Engineering</t>
  </si>
  <si>
    <t>Prof. Selvaraju Narayanasamy</t>
  </si>
  <si>
    <t>Bioprocesses</t>
  </si>
  <si>
    <t>noc26_bt53</t>
  </si>
  <si>
    <t>noc26-bt54</t>
  </si>
  <si>
    <t>Biotechnology and Bioscience / Bio engineering Engineering</t>
  </si>
  <si>
    <t>Mechanical Characterization and Modelling of Tissues</t>
  </si>
  <si>
    <t>Prof. Arnab Chanda</t>
  </si>
  <si>
    <t>Bioengineering</t>
  </si>
  <si>
    <t>noc26_bt54</t>
  </si>
  <si>
    <t>noc26-bt56</t>
  </si>
  <si>
    <t>Energy, Climate And Sustainability</t>
  </si>
  <si>
    <t>Biodiversity for Sustainability</t>
  </si>
  <si>
    <t>Prof. Ankur Awadhiya</t>
  </si>
  <si>
    <t>noc26_bt56</t>
  </si>
  <si>
    <t>noc26-bt57</t>
  </si>
  <si>
    <t>Proteins and Gel-Based Proteomics</t>
  </si>
  <si>
    <t>Prof. Sanjeeva Srivastava</t>
  </si>
  <si>
    <t>noc26_bt57</t>
  </si>
  <si>
    <t>https://onlinecourses.nptel.ac.in/noc25_bt78/preview</t>
  </si>
  <si>
    <t>noc25_bt78</t>
  </si>
  <si>
    <t>https://nptel.ac.in/courses/102101049</t>
  </si>
  <si>
    <t>noc26-bt58</t>
  </si>
  <si>
    <t>Bioreactors</t>
  </si>
  <si>
    <t>Prof. G. K. Suraishkumar</t>
  </si>
  <si>
    <t>noc26_bt58</t>
  </si>
  <si>
    <t>https://onlinecourses.nptel.ac.in/noc25_bt65/preview</t>
  </si>
  <si>
    <t>noc25_bt65</t>
  </si>
  <si>
    <t>https://nptel.ac.in/courses/102106053</t>
  </si>
  <si>
    <t>noc26-bt59</t>
  </si>
  <si>
    <t>Introduction to Dynamical Models In Biology</t>
  </si>
  <si>
    <t>Prof. Biplab Bose</t>
  </si>
  <si>
    <t>Computational Biology</t>
  </si>
  <si>
    <t>noc26_bt59</t>
  </si>
  <si>
    <t>https://onlinecourses.nptel.ac.in/noc25_bt51/preview</t>
  </si>
  <si>
    <t>noc25_bt51</t>
  </si>
  <si>
    <t>https://nptel.ac.in/courses/102103056</t>
  </si>
  <si>
    <t>noc26-bt60</t>
  </si>
  <si>
    <t>Introduction to Proteomics</t>
  </si>
  <si>
    <t>noc26_bt60</t>
  </si>
  <si>
    <t>https://onlinecourses.nptel.ac.in/noc25_bt72/preview</t>
  </si>
  <si>
    <t>noc25_bt72</t>
  </si>
  <si>
    <t>https://nptel.ac.in/courses/102101055</t>
  </si>
  <si>
    <t>noc26-bt61</t>
  </si>
  <si>
    <t>Introduction to Biostatistics</t>
  </si>
  <si>
    <t>Prof. Shamik Sen</t>
  </si>
  <si>
    <t>noc26_bt61</t>
  </si>
  <si>
    <t>https://onlinecourses.nptel.ac.in/noc25_bt73/preview</t>
  </si>
  <si>
    <t>noc25_bt73</t>
  </si>
  <si>
    <t>https://nptel.ac.in/courses/102101056</t>
  </si>
  <si>
    <t>noc26-bt62</t>
  </si>
  <si>
    <t>Introduction to Mechanobiology</t>
  </si>
  <si>
    <t>noc26_bt62</t>
  </si>
  <si>
    <t>https://onlinecourses.nptel.ac.in/noc25_bt74/preview</t>
  </si>
  <si>
    <t>noc25_bt74</t>
  </si>
  <si>
    <t>https://nptel.ac.in/courses/102101058</t>
  </si>
  <si>
    <t>noc26-bt63</t>
  </si>
  <si>
    <t>Cellular Biophysics: a Framework for Quantitative Biology</t>
  </si>
  <si>
    <t>Prof. Chaitanya A.Athale</t>
  </si>
  <si>
    <t>noc26_bt63</t>
  </si>
  <si>
    <t>https://onlinecourses.nptel.ac.in/noc25_bt60/preview</t>
  </si>
  <si>
    <t>noc25_bt60</t>
  </si>
  <si>
    <t>https://nptel.ac.in/courses/102106093</t>
  </si>
  <si>
    <t>noc26-bt65</t>
  </si>
  <si>
    <t>Tissue Engineering</t>
  </si>
  <si>
    <t>Prof. Vignesh Muthuvijayan</t>
  </si>
  <si>
    <t>noc26_bt65</t>
  </si>
  <si>
    <t>https://onlinecourses.nptel.ac.in/noc25_bt66/preview</t>
  </si>
  <si>
    <t>noc25_bt66</t>
  </si>
  <si>
    <t>https://nptel.ac.in/courses/102106081</t>
  </si>
  <si>
    <t>noc26-bt66</t>
  </si>
  <si>
    <t>Advances in Omics</t>
  </si>
  <si>
    <t>Prof. Nagarjun Vijay</t>
  </si>
  <si>
    <t>Biosciences
Computational Biology</t>
  </si>
  <si>
    <t>noc26_bt66</t>
  </si>
  <si>
    <t>https://onlinecourses.nptel.ac.in/noc25_bt45/preview</t>
  </si>
  <si>
    <t>noc25_bt45</t>
  </si>
  <si>
    <t>https://nptel.ac.in/courses/102106456</t>
  </si>
  <si>
    <t>noc26-bt67</t>
  </si>
  <si>
    <t>Plant Cell Bioprocessing</t>
  </si>
  <si>
    <t>Prof. Smita Srivastava</t>
  </si>
  <si>
    <t>noc26_bt67</t>
  </si>
  <si>
    <t>https://onlinecourses.nptel.ac.in/noc25_bt63/preview</t>
  </si>
  <si>
    <t>noc25_bt63</t>
  </si>
  <si>
    <t>https://nptel.ac.in/courses/102106080</t>
  </si>
  <si>
    <t>noc26-bt68</t>
  </si>
  <si>
    <t>Organ Printing</t>
  </si>
  <si>
    <t>Prof. Falguni Pati</t>
  </si>
  <si>
    <t>IIT Hyderabad</t>
  </si>
  <si>
    <t>noc26_bt68</t>
  </si>
  <si>
    <t>https://onlinecourses.nptel.ac.in/noc25_bt68/preview</t>
  </si>
  <si>
    <t>noc25_bt68</t>
  </si>
  <si>
    <t>https://nptel.ac.in/courses/102106095</t>
  </si>
  <si>
    <t>noc26-bt69</t>
  </si>
  <si>
    <t>Biology, Physics or Chemistry</t>
  </si>
  <si>
    <t>Fundamentals of Cryo-Electron Microscopy (Cryo-EM) and 3D Image Processing in Structural Biology</t>
  </si>
  <si>
    <t>Prof. Somnath Dutta</t>
  </si>
  <si>
    <t>noc26_bt69</t>
  </si>
  <si>
    <t>https://onlinecourses.nptel.ac.in/noc25_bt47/preview</t>
  </si>
  <si>
    <t>noc25_bt47</t>
  </si>
  <si>
    <t>https://nptel.ac.in/courses/102108668</t>
  </si>
  <si>
    <t>noc26-bt70</t>
  </si>
  <si>
    <t>Drug Delivery: Principles and Engineering</t>
  </si>
  <si>
    <t>Prof. Rachit Agarwal</t>
  </si>
  <si>
    <t>noc26_bt70</t>
  </si>
  <si>
    <t>https://onlinecourses.nptel.ac.in/noc25_bt55/preview</t>
  </si>
  <si>
    <t>noc25_bt55</t>
  </si>
  <si>
    <t>https://nptel.ac.in/courses/102108077</t>
  </si>
  <si>
    <t>noc26-bt71</t>
  </si>
  <si>
    <t>Biological Sciences &amp; Bioengineering
Electronics &amp; Communication Engineering</t>
  </si>
  <si>
    <t>Fundamentals of Micro and Nanofabrication</t>
  </si>
  <si>
    <t>Prof. Sushobhan Avasthi,
Prof. Shankar Selvaraja</t>
  </si>
  <si>
    <t>noc26_bt71</t>
  </si>
  <si>
    <t>https://onlinecourses.nptel.ac.in/noc25_bt86/preview</t>
  </si>
  <si>
    <t>noc25_bt86</t>
  </si>
  <si>
    <t>https://nptel.ac.in/courses/102108078</t>
  </si>
  <si>
    <t>noc26-bt72</t>
  </si>
  <si>
    <t>Introduction to Proteogenomics</t>
  </si>
  <si>
    <t>noc26_bt72</t>
  </si>
  <si>
    <t>https://onlinecourses.nptel.ac.in/noc25_bt71/preview</t>
  </si>
  <si>
    <t>noc25_bt71</t>
  </si>
  <si>
    <t>https://nptel.ac.in/courses/102101076</t>
  </si>
  <si>
    <t>noc26-bt73</t>
  </si>
  <si>
    <t>Medical Image Analysis</t>
  </si>
  <si>
    <t>Prof. Ganapathy krishnamurthi</t>
  </si>
  <si>
    <t>noc26_bt73</t>
  </si>
  <si>
    <t>https://onlinecourses.nptel.ac.in/noc25_bt61/preview</t>
  </si>
  <si>
    <t>noc25_bt61</t>
  </si>
  <si>
    <t>https://nptel.ac.in/courses/102106094</t>
  </si>
  <si>
    <t>noc26-bt74</t>
  </si>
  <si>
    <t>Introduction to Developmental Biology</t>
  </si>
  <si>
    <t>Prof. Subramaniam K</t>
  </si>
  <si>
    <t>noc26_bt74</t>
  </si>
  <si>
    <t>https://onlinecourses.nptel.ac.in/noc25_bt64/preview</t>
  </si>
  <si>
    <t>noc25_bt64</t>
  </si>
  <si>
    <t>https://nptel.ac.in/courses/102106084</t>
  </si>
  <si>
    <t>noc26-bt76</t>
  </si>
  <si>
    <t>Transport Phenomena in Biological Systems</t>
  </si>
  <si>
    <t>Bioprocesses
Bioengineering</t>
  </si>
  <si>
    <t>noc26_bt76</t>
  </si>
  <si>
    <t>https://onlinecourses.nptel.ac.in/noc25_bt67/preview</t>
  </si>
  <si>
    <t>noc25_bt67</t>
  </si>
  <si>
    <t>https://nptel.ac.in/courses/102106083</t>
  </si>
  <si>
    <t>noc26-bt77</t>
  </si>
  <si>
    <t>Regeneration Biology</t>
  </si>
  <si>
    <t>Prof. Rajesh Ramachandran</t>
  </si>
  <si>
    <t>IISER Mohali</t>
  </si>
  <si>
    <t>noc26_bt77</t>
  </si>
  <si>
    <t>https://onlinecourses.nptel.ac.in/noc25_bt46/preview</t>
  </si>
  <si>
    <t>noc25_bt46</t>
  </si>
  <si>
    <t>https://nptel.ac.in/courses/102106667</t>
  </si>
  <si>
    <t>noc26-bt78</t>
  </si>
  <si>
    <t>Biomedical Engineering</t>
  </si>
  <si>
    <t>Biomedical Instrumentation</t>
  </si>
  <si>
    <t>Prof. Varadhan SKM</t>
  </si>
  <si>
    <t>noc26_bt78</t>
  </si>
  <si>
    <t>https://onlinecourses.nptel.ac.in/noc25_bt49/preview</t>
  </si>
  <si>
    <t>noc25_bt49</t>
  </si>
  <si>
    <t>https://nptel.ac.in/courses/102106669</t>
  </si>
  <si>
    <t>noc26-bt79</t>
  </si>
  <si>
    <t>Biomedical Engineering, Pharmaceutical Engineering</t>
  </si>
  <si>
    <t>Human Physiology</t>
  </si>
  <si>
    <t>Prof. Sudip Mukherjee</t>
  </si>
  <si>
    <t>noc26_bt79</t>
  </si>
  <si>
    <t>https://onlinecourses.nptel.ac.in/noc25_bt50/preview</t>
  </si>
  <si>
    <t>noc25_bt50</t>
  </si>
  <si>
    <t>https://nptel.ac.in/courses/102106670</t>
  </si>
  <si>
    <t>noc26-bt80</t>
  </si>
  <si>
    <t>Biotechnology, Chemical Engineering</t>
  </si>
  <si>
    <t>Biological Engineering</t>
  </si>
  <si>
    <t>Prof. Abhishek Suresh Dhoble</t>
  </si>
  <si>
    <t>Bioprocesses
Minor 3</t>
  </si>
  <si>
    <t>noc26_bt80</t>
  </si>
  <si>
    <t>https://onlinecourses.nptel.ac.in/noc25_bt85/preview</t>
  </si>
  <si>
    <t>noc25_bt85</t>
  </si>
  <si>
    <t>https://nptel.ac.in/courses/102106673</t>
  </si>
  <si>
    <t>noc26-bt81</t>
  </si>
  <si>
    <t>Life Sciences, Biology</t>
  </si>
  <si>
    <t>An Introduction to Evolutionary Biology</t>
  </si>
  <si>
    <t>Prof. Sutirth Dey</t>
  </si>
  <si>
    <t>noc26_bt81</t>
  </si>
  <si>
    <t>https://onlinecourses.nptel.ac.in/noc25_bt87/preview</t>
  </si>
  <si>
    <t>noc25_bt87</t>
  </si>
  <si>
    <t>https://nptel.ac.in/courses/102106751</t>
  </si>
  <si>
    <t>noc26-bt82</t>
  </si>
  <si>
    <t>Introduction to Biomedical Imaging Systems</t>
  </si>
  <si>
    <t>Prof. Arun K. Thittai</t>
  </si>
  <si>
    <t>Control and Instrumentation</t>
  </si>
  <si>
    <t>noc26_bt82</t>
  </si>
  <si>
    <t>https://onlinecourses.nptel.ac.in/noc25_bt76/preview</t>
  </si>
  <si>
    <t>noc25_bt76</t>
  </si>
  <si>
    <t>https://nptel.ac.in/courses/102105090</t>
  </si>
  <si>
    <t>noc26-bt83</t>
  </si>
  <si>
    <t>Statistics for Biomedical Engineers</t>
  </si>
  <si>
    <t>Prof. Babji Srinivasan</t>
  </si>
  <si>
    <t>Bioengineering
Computational Biology</t>
  </si>
  <si>
    <t>noc26_bt83</t>
  </si>
  <si>
    <t>https://onlinecourses.nptel.ac.in/noc25_bt48/preview</t>
  </si>
  <si>
    <t>noc25_bt48</t>
  </si>
  <si>
    <t>https://nptel.ac.in/courses/102106457</t>
  </si>
  <si>
    <t>noc26-bt84</t>
  </si>
  <si>
    <t>Animal Physiology</t>
  </si>
  <si>
    <t>noc26_bt84</t>
  </si>
  <si>
    <t>https://onlinecourses.nptel.ac.in/noc25_bt79/preview</t>
  </si>
  <si>
    <t>noc25_bt79</t>
  </si>
  <si>
    <t>https://nptel.ac.in/courses/102104058</t>
  </si>
  <si>
    <t>noc26-bt85</t>
  </si>
  <si>
    <t>Immunology</t>
  </si>
  <si>
    <t>Prof. Sudip Kumar Ghosh,
Prof. Agneyo Ganguly</t>
  </si>
  <si>
    <t>noc26_bt85</t>
  </si>
  <si>
    <t>https://onlinecourses.nptel.ac.in/noc25_bt58/preview</t>
  </si>
  <si>
    <t>noc25_bt58</t>
  </si>
  <si>
    <t>https://nptel.ac.in/courses/102105083</t>
  </si>
  <si>
    <t>noc26-bt86</t>
  </si>
  <si>
    <t>Next Generation Sequencing Technologies : Data Analysis and Applications</t>
  </si>
  <si>
    <t>Prof. Riddhiman Dhar</t>
  </si>
  <si>
    <t>noc26_bt86</t>
  </si>
  <si>
    <t>https://onlinecourses.nptel.ac.in/noc25_bt81/preview</t>
  </si>
  <si>
    <t>noc25_bt81</t>
  </si>
  <si>
    <t>https://nptel.ac.in/courses/102105099</t>
  </si>
  <si>
    <t>noc26-bt87</t>
  </si>
  <si>
    <t>Computational Neuroscience</t>
  </si>
  <si>
    <t>Prof. Sharba Bandyopadhyay</t>
  </si>
  <si>
    <t>noc26_bt87</t>
  </si>
  <si>
    <t>https://onlinecourses.nptel.ac.in/noc25_bt82/preview</t>
  </si>
  <si>
    <t>noc25_bt82</t>
  </si>
  <si>
    <t>https://nptel.ac.in/courses/102105100</t>
  </si>
  <si>
    <t>noc26-bt88</t>
  </si>
  <si>
    <t>Environmental Biotechnology</t>
  </si>
  <si>
    <t>Prof. Pinaki Sar</t>
  </si>
  <si>
    <t>noc26_bt88</t>
  </si>
  <si>
    <t>https://onlinecourses.nptel.ac.in/noc25_bt83/preview</t>
  </si>
  <si>
    <t>noc25_bt83</t>
  </si>
  <si>
    <t>https://nptel.ac.in/courses/102105088</t>
  </si>
  <si>
    <t>noc26-bt89</t>
  </si>
  <si>
    <t>Industrial Biotechnology</t>
  </si>
  <si>
    <t>Prof. Debabrata Das</t>
  </si>
  <si>
    <t>noc26_bt89</t>
  </si>
  <si>
    <t>https://onlinecourses.nptel.ac.in/noc25_bt56/preview</t>
  </si>
  <si>
    <t>noc25_bt56</t>
  </si>
  <si>
    <t>https://nptel.ac.in/courses/102105058</t>
  </si>
  <si>
    <t>noc26-bt90</t>
  </si>
  <si>
    <t>Cognition and its Computation</t>
  </si>
  <si>
    <t>Prof. Sharba Bandyopadhyay,
Prof. Rajlakshmi Guha</t>
  </si>
  <si>
    <t>noc26_bt90</t>
  </si>
  <si>
    <t>https://onlinecourses.nptel.ac.in/noc25_bt59/preview</t>
  </si>
  <si>
    <t>noc25_bt59</t>
  </si>
  <si>
    <t>https://nptel.ac.in/courses/108105185</t>
  </si>
  <si>
    <t>noc26-bt91</t>
  </si>
  <si>
    <t>Cell and Molecular Biology</t>
  </si>
  <si>
    <t>Prof. Vishal Trivedi</t>
  </si>
  <si>
    <t>noc26_bt91</t>
  </si>
  <si>
    <t>https://onlinecourses.nptel.ac.in/noc25_bt57/preview</t>
  </si>
  <si>
    <t>noc25_bt57</t>
  </si>
  <si>
    <t>https://nptel.ac.in/courses/102103671</t>
  </si>
  <si>
    <t>noc26-bt92</t>
  </si>
  <si>
    <t>Genome Editing and Engineering</t>
  </si>
  <si>
    <t>Prof. Utpal Bora</t>
  </si>
  <si>
    <t>noc26_bt92</t>
  </si>
  <si>
    <t>https://onlinecourses.nptel.ac.in/noc25_bt52/preview</t>
  </si>
  <si>
    <t>noc25_bt52</t>
  </si>
  <si>
    <t>https://nptel.ac.in/courses/102103093</t>
  </si>
  <si>
    <t>noc26-bt93</t>
  </si>
  <si>
    <t>Genetic Engineering: Theory And Application</t>
  </si>
  <si>
    <t>Bioprocesses
Biosciences</t>
  </si>
  <si>
    <t>noc26_bt93</t>
  </si>
  <si>
    <t>https://onlinecourses.nptel.ac.in/noc25_bt53/preview</t>
  </si>
  <si>
    <t>noc25_bt53</t>
  </si>
  <si>
    <t>https://nptel.ac.in/courses/102103074</t>
  </si>
  <si>
    <t>noc26-bt94</t>
  </si>
  <si>
    <t>Experimental Biotechnology</t>
  </si>
  <si>
    <t>noc26_bt94</t>
  </si>
  <si>
    <t>https://onlinecourses.nptel.ac.in/noc25_bt54/preview</t>
  </si>
  <si>
    <t>noc25_bt54</t>
  </si>
  <si>
    <t>https://nptel.ac.in/courses/102103083</t>
  </si>
  <si>
    <t>noc26-bt95</t>
  </si>
  <si>
    <t>Biotechnology and Bioscience / Bio engineering; Chemical Engineering</t>
  </si>
  <si>
    <t>Fundamentals of Bioprocess Engineering</t>
  </si>
  <si>
    <t>Prof. Lalit M. Pandey</t>
  </si>
  <si>
    <t>noc26_bt95</t>
  </si>
  <si>
    <t>https://onlinecourses.nptel.ac.in/noc25_bt84/preview</t>
  </si>
  <si>
    <t>noc25_bt84</t>
  </si>
  <si>
    <t>https://nptel.ac.in/courses/102103672</t>
  </si>
  <si>
    <t>noc26-bt96</t>
  </si>
  <si>
    <t>Evolution in the Genomic Era</t>
  </si>
  <si>
    <t>noc26_bt96</t>
  </si>
  <si>
    <t>noc26-bt97</t>
  </si>
  <si>
    <t>Biomedical Nanotechnology</t>
  </si>
  <si>
    <t>Prof. P. Gopinath</t>
  </si>
  <si>
    <t>noc26_bt97</t>
  </si>
  <si>
    <t>https://onlinecourses.nptel.ac.in/noc25_bt70/preview</t>
  </si>
  <si>
    <t>noc25_bt70</t>
  </si>
  <si>
    <t>https://nptel.ac.in/courses/102107058</t>
  </si>
  <si>
    <t>noc26-bt98</t>
  </si>
  <si>
    <t>Neurobiology</t>
  </si>
  <si>
    <t>Prof. Nitin Gupta</t>
  </si>
  <si>
    <t>noc26_bt98</t>
  </si>
  <si>
    <t>https://onlinecourses.nptel.ac.in/noc25_bt77/preview</t>
  </si>
  <si>
    <t>noc25_bt77</t>
  </si>
  <si>
    <t>https://nptel.ac.in/courses/102104099</t>
  </si>
  <si>
    <t>noc26-bt99</t>
  </si>
  <si>
    <t>Physiology</t>
  </si>
  <si>
    <t>Electrophysiology of Heart</t>
  </si>
  <si>
    <t>Prof. Arijita Banerjee</t>
  </si>
  <si>
    <t>noc26_bt99</t>
  </si>
  <si>
    <t>https://onlinecourses.nptel.ac.in/noc25_bt89/preview</t>
  </si>
  <si>
    <t>noc25_bt89</t>
  </si>
  <si>
    <t>https://nptel.ac.in/courses/102105101</t>
  </si>
  <si>
    <t>noc26-ce100</t>
  </si>
  <si>
    <t>Civil Engineering</t>
  </si>
  <si>
    <t>Remote Sensing and GIS</t>
  </si>
  <si>
    <t>Prof. Rishikesh Bharti</t>
  </si>
  <si>
    <t>noc26_ce100</t>
  </si>
  <si>
    <t>https://onlinecourses.nptel.ac.in/noc25_ce108/preview</t>
  </si>
  <si>
    <t>noc25_ce108</t>
  </si>
  <si>
    <t>https://nptel.ac.in/courses/105103193</t>
  </si>
  <si>
    <t>noc26-ce101</t>
  </si>
  <si>
    <t>River Engineering</t>
  </si>
  <si>
    <t>Prof. Subashisa Dutta</t>
  </si>
  <si>
    <t>noc26_ce101</t>
  </si>
  <si>
    <t>https://onlinecourses.nptel.ac.in/noc25_ce104/preview</t>
  </si>
  <si>
    <t>noc25_ce104</t>
  </si>
  <si>
    <t>https://nptel.ac.in/courses/105103204</t>
  </si>
  <si>
    <t>noc26-ce102</t>
  </si>
  <si>
    <t>Finite Element Method and Computational Structural Dynamics</t>
  </si>
  <si>
    <t>Prof. Manish Shrikhande</t>
  </si>
  <si>
    <t>Structural Analysis</t>
  </si>
  <si>
    <t>noc26_ce102</t>
  </si>
  <si>
    <t>https://onlinecourses.nptel.ac.in/noc25_ce76/preview</t>
  </si>
  <si>
    <t>noc25_ce76</t>
  </si>
  <si>
    <t>https://nptel.ac.in/courses/105107209</t>
  </si>
  <si>
    <t>noc26-ce103</t>
  </si>
  <si>
    <t>Civil Engineering/Earthquake Engineering</t>
  </si>
  <si>
    <t>Earthquake Geotechnical Engineering</t>
  </si>
  <si>
    <t>Prof. B. K. Maheshwari</t>
  </si>
  <si>
    <t>noc26_ce103</t>
  </si>
  <si>
    <t>https://onlinecourses.nptel.ac.in/noc25_ce130/preview</t>
  </si>
  <si>
    <t>noc25_ce130</t>
  </si>
  <si>
    <t>https://nptel.ac.in/courses/105107225</t>
  </si>
  <si>
    <t>noc26-ce104</t>
  </si>
  <si>
    <t>Civil Engineering/Earth Sciences</t>
  </si>
  <si>
    <t>Plate Tectonics</t>
  </si>
  <si>
    <t>Prof. Pitambar Pati</t>
  </si>
  <si>
    <t>noc26_ce104</t>
  </si>
  <si>
    <t>https://onlinecourses.nptel.ac.in/noc25_ce85/preview</t>
  </si>
  <si>
    <t>noc25_ce85</t>
  </si>
  <si>
    <t>https://nptel.ac.in/courses/105107224</t>
  </si>
  <si>
    <t>noc26-ce105</t>
  </si>
  <si>
    <t>Earth Sciences</t>
  </si>
  <si>
    <t>Groundwater Engineering</t>
  </si>
  <si>
    <t>Prof. Arun K. Saraf</t>
  </si>
  <si>
    <t>noc26_ce105</t>
  </si>
  <si>
    <t>https://onlinecourses.nptel.ac.in/noc25_ce136/preview</t>
  </si>
  <si>
    <t>noc25_ce136</t>
  </si>
  <si>
    <t>https://nptel.ac.in/courses/105107473</t>
  </si>
  <si>
    <t>noc26-ce106</t>
  </si>
  <si>
    <t>Environmental Chemistry</t>
  </si>
  <si>
    <t>Prof. Bhanu Prakash Vellanki</t>
  </si>
  <si>
    <t>Environment</t>
  </si>
  <si>
    <t>noc26_ce106</t>
  </si>
  <si>
    <t>https://onlinecourses.nptel.ac.in/noc25_ce78/preview</t>
  </si>
  <si>
    <t>noc25_ce78</t>
  </si>
  <si>
    <t>https://nptel.ac.in/courses/105107176</t>
  </si>
  <si>
    <t>noc26-ce107</t>
  </si>
  <si>
    <t>Sustainable Transportation systems</t>
  </si>
  <si>
    <t>Prof. Bhola Ram Gurjar</t>
  </si>
  <si>
    <t>Urban Infrastructure Planning and Management</t>
  </si>
  <si>
    <t>noc26_ce107</t>
  </si>
  <si>
    <t>https://onlinecourses.nptel.ac.in/noc25_ce79/preview</t>
  </si>
  <si>
    <t>noc25_ce79</t>
  </si>
  <si>
    <t>https://nptel.ac.in/courses/105107210</t>
  </si>
  <si>
    <t>noc26-ce108</t>
  </si>
  <si>
    <t>Environmental Modeling and Simulation</t>
  </si>
  <si>
    <t>Prof. Gargi Singh</t>
  </si>
  <si>
    <t>noc26_ce108</t>
  </si>
  <si>
    <t>https://onlinecourses.nptel.ac.in/noc25_ce80/preview</t>
  </si>
  <si>
    <t>noc25_ce80</t>
  </si>
  <si>
    <t>https://nptel.ac.in/courses/105107217</t>
  </si>
  <si>
    <t>noc26-ce109</t>
  </si>
  <si>
    <t>Pavement Materials (Under Pavement Engineering)</t>
  </si>
  <si>
    <t>Prof. Nikhil Saboo</t>
  </si>
  <si>
    <t>noc26_ce109</t>
  </si>
  <si>
    <t>https://onlinecourses.nptel.ac.in/noc25_ce81/preview</t>
  </si>
  <si>
    <t>noc25_ce81</t>
  </si>
  <si>
    <t>https://nptel.ac.in/courses/105107219</t>
  </si>
  <si>
    <t>noc26-ce110</t>
  </si>
  <si>
    <t>Advanced Geomatics Engineering</t>
  </si>
  <si>
    <t>Prof. Pradeep Kumar Garg</t>
  </si>
  <si>
    <t>noc26_ce110</t>
  </si>
  <si>
    <t>https://onlinecourses.nptel.ac.in/noc25_ce82/preview</t>
  </si>
  <si>
    <t>noc25_ce82</t>
  </si>
  <si>
    <t>https://nptel.ac.in/courses/105107218</t>
  </si>
  <si>
    <t>noc26-ce111</t>
  </si>
  <si>
    <t>Underground Space Technology</t>
  </si>
  <si>
    <t>Prof. Priti Maheshwari</t>
  </si>
  <si>
    <t>noc26_ce111</t>
  </si>
  <si>
    <t>https://onlinecourses.nptel.ac.in/noc25_ce83/preview</t>
  </si>
  <si>
    <t>noc25_ce83</t>
  </si>
  <si>
    <t>https://nptel.ac.in/courses/105107216</t>
  </si>
  <si>
    <t>noc26-ce112</t>
  </si>
  <si>
    <t>Geometric Design of Highways</t>
  </si>
  <si>
    <t>Prof. Rajat Rastogi</t>
  </si>
  <si>
    <t>noc26_ce112</t>
  </si>
  <si>
    <t>https://onlinecourses.nptel.ac.in/noc25_ce84/preview</t>
  </si>
  <si>
    <t>noc25_ce84</t>
  </si>
  <si>
    <t>https://nptel.ac.in/courses/105107220</t>
  </si>
  <si>
    <t>noc26-ce113</t>
  </si>
  <si>
    <t>Introduction to Engineering Seismology</t>
  </si>
  <si>
    <t>Prof. P. Anbazhagan</t>
  </si>
  <si>
    <t>noc26_ce113</t>
  </si>
  <si>
    <t>https://onlinecourses.nptel.ac.in/noc25_ce100/preview</t>
  </si>
  <si>
    <t>noc25_ce100</t>
  </si>
  <si>
    <t>https://nptel.ac.in/courses/105108204</t>
  </si>
  <si>
    <t>noc26-ce114</t>
  </si>
  <si>
    <t>Geoscience/Earth Sciences</t>
  </si>
  <si>
    <t>Principles of Stratigraphy</t>
  </si>
  <si>
    <t>Prof. Soumyajit Mukherjee</t>
  </si>
  <si>
    <t>noc26_ce114</t>
  </si>
  <si>
    <t>https://onlinecourses.nptel.ac.in/noc25_ce144/preview</t>
  </si>
  <si>
    <t>noc25_ce144</t>
  </si>
  <si>
    <t>https://nptel.ac.in/courses/105101732</t>
  </si>
  <si>
    <t>noc26-ce115</t>
  </si>
  <si>
    <t>Remote Sensing: Principles and Applications</t>
  </si>
  <si>
    <t>Prof. Eswar Rajasekaran</t>
  </si>
  <si>
    <t>noc26_ce115</t>
  </si>
  <si>
    <t>https://onlinecourses.nptel.ac.in/noc25_ce86/preview</t>
  </si>
  <si>
    <t>noc25_ce86</t>
  </si>
  <si>
    <t>https://nptel.ac.in/courses/105101206</t>
  </si>
  <si>
    <t>noc26-ce116</t>
  </si>
  <si>
    <t>Geotechnical Engineering - II</t>
  </si>
  <si>
    <t>Prof. D. N. Singh</t>
  </si>
  <si>
    <t>noc26_ce116</t>
  </si>
  <si>
    <t>https://onlinecourses.nptel.ac.in/noc25_ce87/preview</t>
  </si>
  <si>
    <t>noc25_ce87</t>
  </si>
  <si>
    <t>https://nptel.ac.in/courses/105101216</t>
  </si>
  <si>
    <t>noc26-ce117</t>
  </si>
  <si>
    <t>Environmental Geomechanics</t>
  </si>
  <si>
    <t>noc26_ce117</t>
  </si>
  <si>
    <t>https://onlinecourses.nptel.ac.in/noc25_ce88/preview</t>
  </si>
  <si>
    <t>noc25_ce88</t>
  </si>
  <si>
    <t>https://nptel.ac.in/courses/105101200</t>
  </si>
  <si>
    <t>noc26-ce118</t>
  </si>
  <si>
    <t>Dynamics of Structures</t>
  </si>
  <si>
    <t>Prof. Manish Kumar</t>
  </si>
  <si>
    <t>noc26_ce118</t>
  </si>
  <si>
    <t>https://onlinecourses.nptel.ac.in/noc25_ce101/preview</t>
  </si>
  <si>
    <t>noc25_ce101</t>
  </si>
  <si>
    <t>https://nptel.ac.in/courses/105101209</t>
  </si>
  <si>
    <t>noc26-ce119</t>
  </si>
  <si>
    <t>Stress and Strain Issues in Structural Geology</t>
  </si>
  <si>
    <t>noc26_ce119</t>
  </si>
  <si>
    <t>https://onlinecourses.nptel.ac.in/noc25_ce137/preview</t>
  </si>
  <si>
    <t>noc25_ce137</t>
  </si>
  <si>
    <t>https://nptel.ac.in/courses/105101474</t>
  </si>
  <si>
    <t>noc26-ce120</t>
  </si>
  <si>
    <t>Geosynthetics and Reinforced Soil Structures</t>
  </si>
  <si>
    <t>Prof. K. Rajagopal
Prof. Dali Naidu Arnepalli</t>
  </si>
  <si>
    <t>Andhra University
 IIT Madras</t>
  </si>
  <si>
    <t>noc26_ce120</t>
  </si>
  <si>
    <t>https://onlinecourses.nptel.ac.in/noc26_ce60/preview</t>
  </si>
  <si>
    <t>noc26_ce60</t>
  </si>
  <si>
    <t>https://nptel.ac.in/courses/105106052</t>
  </si>
  <si>
    <t>noc26-ce121</t>
  </si>
  <si>
    <t>Civil Engineering/Geology/Engineering Geology/Environmental Engineering/Environmental Science/Geography/Management</t>
  </si>
  <si>
    <t>Sustainable Groundwater Management</t>
  </si>
  <si>
    <t>Prof. Elango Lakshmanan</t>
  </si>
  <si>
    <t>noc26_ce121</t>
  </si>
  <si>
    <t>https://onlinecourses.nptel.ac.in/noc25_ce131/preview</t>
  </si>
  <si>
    <t>noc25_ce131</t>
  </si>
  <si>
    <t>https://nptel.ac.in/courses/105106694</t>
  </si>
  <si>
    <t>noc26-ce122</t>
  </si>
  <si>
    <t>Earth and Environmental Sciences</t>
  </si>
  <si>
    <t>Climate Change - Extreme Events</t>
  </si>
  <si>
    <t>Prof. Somil Swarnkar</t>
  </si>
  <si>
    <t>noc26_ce122</t>
  </si>
  <si>
    <t>https://onlinecourses.nptel.ac.in/noc25_ce135/preview</t>
  </si>
  <si>
    <t>noc25_ce135</t>
  </si>
  <si>
    <t>https://nptel.ac.in/courses/105106707</t>
  </si>
  <si>
    <t>noc26-ce123</t>
  </si>
  <si>
    <t>Civil/ Structural Engineering</t>
  </si>
  <si>
    <t>Advanced Reinforced Concrete Design</t>
  </si>
  <si>
    <t>Prof. S. Suriya Prakash</t>
  </si>
  <si>
    <t>Structural Design</t>
  </si>
  <si>
    <t>noc26_ce123</t>
  </si>
  <si>
    <t>https://onlinecourses.nptel.ac.in/noc25_ce132/preview</t>
  </si>
  <si>
    <t>noc25_ce132</t>
  </si>
  <si>
    <t>https://nptel.ac.in/courses/105106224</t>
  </si>
  <si>
    <t>noc26-ce124</t>
  </si>
  <si>
    <t>Admixtures And Special Concretes</t>
  </si>
  <si>
    <t>Prof. Manu Santhanam</t>
  </si>
  <si>
    <t>Construction Materials Technology</t>
  </si>
  <si>
    <t>noc26_ce124</t>
  </si>
  <si>
    <t>https://onlinecourses.nptel.ac.in/noc25_ce93/preview</t>
  </si>
  <si>
    <t>noc25_ce93</t>
  </si>
  <si>
    <t>https://nptel.ac.in/courses/105106225</t>
  </si>
  <si>
    <t>noc26-ce125</t>
  </si>
  <si>
    <t>Climate and Environmental Science and Technology</t>
  </si>
  <si>
    <t>An Introduction to Climate Dynamics, Variability and Monitoring</t>
  </si>
  <si>
    <t>Prof. Sayak Banerjee</t>
  </si>
  <si>
    <t>noc26_ce125</t>
  </si>
  <si>
    <t>https://onlinecourses.nptel.ac.in/noc25_ce133/preview</t>
  </si>
  <si>
    <t>noc25_ce133</t>
  </si>
  <si>
    <t>https://nptel.ac.in/courses/105106465</t>
  </si>
  <si>
    <t>noc26-ce126</t>
  </si>
  <si>
    <t>Environmental Engineering, Civil Engineering</t>
  </si>
  <si>
    <t>Indoor Air Pollution: Sources, Effects, Monitoring, Control and Modeling</t>
  </si>
  <si>
    <t>Prof. Asif Qureshi</t>
  </si>
  <si>
    <t>noc26_ce126</t>
  </si>
  <si>
    <t>https://onlinecourses.nptel.ac.in/noc25_ce142/preview</t>
  </si>
  <si>
    <t>noc25_ce142</t>
  </si>
  <si>
    <t>https://nptel.ac.in/courses/105106491</t>
  </si>
  <si>
    <t>noc26-ce127</t>
  </si>
  <si>
    <t>Civil Engineering,Earth Sciences</t>
  </si>
  <si>
    <t>Introduction to Sequence Stratigraphy</t>
  </si>
  <si>
    <t>Prof. Biplab Bhattacharya</t>
  </si>
  <si>
    <t>noc26_ce127</t>
  </si>
  <si>
    <t>https://onlinecourses.nptel.ac.in/noc25_ce140/preview</t>
  </si>
  <si>
    <t>noc25_ce140</t>
  </si>
  <si>
    <t>https://nptel.ac.in/courses/105107710</t>
  </si>
  <si>
    <t>noc26-ce128</t>
  </si>
  <si>
    <t>Mechanics of Solids - IITK</t>
  </si>
  <si>
    <t>Prof. Priyanka Ghosh</t>
  </si>
  <si>
    <t>Structural Analysis
Structural Design</t>
  </si>
  <si>
    <t>noc26_ce128</t>
  </si>
  <si>
    <t>https://onlinecourses.nptel.ac.in/noc25_ce97/preview</t>
  </si>
  <si>
    <t>noc25_ce97</t>
  </si>
  <si>
    <t>https://nptel.ac.in/courses/105104160</t>
  </si>
  <si>
    <t>noc26-ce129</t>
  </si>
  <si>
    <t>Structural Geology</t>
  </si>
  <si>
    <t>Prof. Santanu Misra</t>
  </si>
  <si>
    <t>noc26_ce129</t>
  </si>
  <si>
    <t>https://onlinecourses.nptel.ac.in/noc25_ce98/preview</t>
  </si>
  <si>
    <t>noc25_ce98</t>
  </si>
  <si>
    <t>https://nptel.ac.in/courses/105104191</t>
  </si>
  <si>
    <t>noc26-ce130</t>
  </si>
  <si>
    <t>Civil Engineering, Aerospace Engineering</t>
  </si>
  <si>
    <t>Stability of Structures</t>
  </si>
  <si>
    <t>Prof. Sudib Kumar Mishra</t>
  </si>
  <si>
    <t>noc26_ce130</t>
  </si>
  <si>
    <t>https://onlinecourses.nptel.ac.in/noc25_ce126/preview</t>
  </si>
  <si>
    <t>noc25_ce126</t>
  </si>
  <si>
    <t>https://nptel.ac.in/courses/105104693</t>
  </si>
  <si>
    <t>noc26-ce131</t>
  </si>
  <si>
    <t>Earthquake Geology: A tool for Seismic Hazard Assessment</t>
  </si>
  <si>
    <t>Prof. Javed N Malik</t>
  </si>
  <si>
    <t>noc26_ce131</t>
  </si>
  <si>
    <t>https://onlinecourses.nptel.ac.in/noc25_ce138/preview</t>
  </si>
  <si>
    <t>noc25_ce138</t>
  </si>
  <si>
    <t>https://nptel.ac.in/courses/105104708</t>
  </si>
  <si>
    <t>noc26-ce132</t>
  </si>
  <si>
    <t>Advanced Structural Analysis</t>
  </si>
  <si>
    <t>Prof. Devesh Punera</t>
  </si>
  <si>
    <t>IIT Bhubaneswar</t>
  </si>
  <si>
    <t>noc26_ce132</t>
  </si>
  <si>
    <t>https://onlinecourses.nptel.ac.in/noc25_ce110/preview</t>
  </si>
  <si>
    <t>noc25_ce110</t>
  </si>
  <si>
    <t>https://nptel.ac.in/courses/105105690</t>
  </si>
  <si>
    <t>noc26-ce133</t>
  </si>
  <si>
    <t>Computational Geomechanics</t>
  </si>
  <si>
    <t>Prof. Shantanu Patra</t>
  </si>
  <si>
    <t>noc26_ce133</t>
  </si>
  <si>
    <t>https://onlinecourses.nptel.ac.in/noc25_ce124/preview</t>
  </si>
  <si>
    <t>noc25_ce124</t>
  </si>
  <si>
    <t>https://nptel.ac.in/courses/105105691</t>
  </si>
  <si>
    <t>noc26-ce134</t>
  </si>
  <si>
    <t>Earth Sciences and Civil Engineering</t>
  </si>
  <si>
    <t>Geotechniques of Dams, Tunnels and Underground Spaces</t>
  </si>
  <si>
    <t>Prof. R. K. Dubey</t>
  </si>
  <si>
    <t>IIT-ISM Dhanbad</t>
  </si>
  <si>
    <t>noc26_ce134</t>
  </si>
  <si>
    <t>https://onlinecourses.nptel.ac.in/noc25_ce139/preview</t>
  </si>
  <si>
    <t>noc25_ce139</t>
  </si>
  <si>
    <t>https://nptel.ac.in/courses/105105709</t>
  </si>
  <si>
    <t>noc26-ce135</t>
  </si>
  <si>
    <t>Mechanics of Materials</t>
  </si>
  <si>
    <t>Prof. Saravanan.U</t>
  </si>
  <si>
    <t>noc26_ce135</t>
  </si>
  <si>
    <t>https://onlinecourses.nptel.ac.in/noc25_ce94/preview</t>
  </si>
  <si>
    <t>noc25_ce94</t>
  </si>
  <si>
    <t>https://nptel.ac.in/courses/105106172</t>
  </si>
  <si>
    <t>noc26-ce136</t>
  </si>
  <si>
    <t>Bridge Engineering</t>
  </si>
  <si>
    <t>Prof. Piyali Sengupta</t>
  </si>
  <si>
    <t>noc26_ce136</t>
  </si>
  <si>
    <t>https://onlinecourses.nptel.ac.in/noc25_ce112/preview</t>
  </si>
  <si>
    <t>noc25_ce112</t>
  </si>
  <si>
    <t>https://nptel.ac.in/courses/105105216</t>
  </si>
  <si>
    <t>noc26-ce137</t>
  </si>
  <si>
    <t>Introduction to Multimodal Urban Transportation Systems (MUTS)</t>
  </si>
  <si>
    <t>Prof. Arkopal Kishore Goswami</t>
  </si>
  <si>
    <t>Urban Infrastructure Planning and Management
Urban Planning Building Services</t>
  </si>
  <si>
    <t>noc26_ce137</t>
  </si>
  <si>
    <t>https://onlinecourses.nptel.ac.in/noc25_ce113/preview</t>
  </si>
  <si>
    <t>noc25_ce113</t>
  </si>
  <si>
    <t>https://nptel.ac.in/courses/105105204</t>
  </si>
  <si>
    <t>noc26-ce138</t>
  </si>
  <si>
    <t>Rock Mechanics and Tunneling</t>
  </si>
  <si>
    <t>Prof. Debarghya Chakraborty</t>
  </si>
  <si>
    <t>noc26_ce138</t>
  </si>
  <si>
    <t>https://onlinecourses.nptel.ac.in/noc25_ce114/preview</t>
  </si>
  <si>
    <t>noc25_ce114</t>
  </si>
  <si>
    <t>https://nptel.ac.in/courses/105105212</t>
  </si>
  <si>
    <t>noc26-ce139</t>
  </si>
  <si>
    <t>Ground Improvement</t>
  </si>
  <si>
    <t>Prof. Dilip Kumar Baidya</t>
  </si>
  <si>
    <t>noc26_ce139</t>
  </si>
  <si>
    <t>https://onlinecourses.nptel.ac.in/noc25_ce115/preview</t>
  </si>
  <si>
    <t>noc25_ce115</t>
  </si>
  <si>
    <t>https://nptel.ac.in/courses/105105210</t>
  </si>
  <si>
    <t>noc26-ce140</t>
  </si>
  <si>
    <t>Wastewater Treatment and Recycling</t>
  </si>
  <si>
    <t>Prof. Manoj Kumar Tiwari</t>
  </si>
  <si>
    <t>noc26_ce140</t>
  </si>
  <si>
    <t>https://onlinecourses.nptel.ac.in/noc25_ce116/preview</t>
  </si>
  <si>
    <t>noc25_ce116</t>
  </si>
  <si>
    <t>https://nptel.ac.in/courses/105105178</t>
  </si>
  <si>
    <t>noc26-ce141</t>
  </si>
  <si>
    <t>Geoengineering</t>
  </si>
  <si>
    <t>noc26_ce141</t>
  </si>
  <si>
    <t>https://onlinecourses.nptel.ac.in/noc25_ce119/preview</t>
  </si>
  <si>
    <t>noc25_ce119</t>
  </si>
  <si>
    <t>https://nptel.ac.in/courses/105105464</t>
  </si>
  <si>
    <t>noc26-ce142</t>
  </si>
  <si>
    <t>Integrated Waste Management for a Smart City</t>
  </si>
  <si>
    <t>Prof. Brajesh Kumar Dubey</t>
  </si>
  <si>
    <t>Environment
Urban Infrastructure Planning and Management</t>
  </si>
  <si>
    <t>noc26_ce142</t>
  </si>
  <si>
    <t>https://onlinecourses.nptel.ac.in/noc25_ce122/preview</t>
  </si>
  <si>
    <t>noc25_ce122</t>
  </si>
  <si>
    <t>https://nptel.ac.in/courses/105105160</t>
  </si>
  <si>
    <t>noc26-ce143</t>
  </si>
  <si>
    <t>Civil engineering/Applied Geophysics</t>
  </si>
  <si>
    <t>Earthquake Seismology</t>
  </si>
  <si>
    <t>Prof. Mohit Agrawal</t>
  </si>
  <si>
    <t>noc26_ce143</t>
  </si>
  <si>
    <t>https://onlinecourses.nptel.ac.in/noc25_ce127/preview</t>
  </si>
  <si>
    <t>noc25_ce127</t>
  </si>
  <si>
    <t>https://nptel.ac.in/courses/105105225</t>
  </si>
  <si>
    <t>noc26-ce144</t>
  </si>
  <si>
    <t>Engineering Geology</t>
  </si>
  <si>
    <t>noc26_ce144</t>
  </si>
  <si>
    <t>https://onlinecourses.nptel.ac.in/noc25_ce129/preview</t>
  </si>
  <si>
    <t>noc25_ce129</t>
  </si>
  <si>
    <t>https://nptel.ac.in/courses/105105226</t>
  </si>
  <si>
    <t>noc26-ce145</t>
  </si>
  <si>
    <t>Environmental Science; Civil Engineering</t>
  </si>
  <si>
    <t>Availability and Management of Groundwater Resources</t>
  </si>
  <si>
    <t>Prof. Prasoon Kumar Singh</t>
  </si>
  <si>
    <t>noc26_ce145</t>
  </si>
  <si>
    <t>https://onlinecourses.nptel.ac.in/noc25_ce143/preview</t>
  </si>
  <si>
    <t>noc25_ce143</t>
  </si>
  <si>
    <t>https://nptel.ac.in/courses/105105219</t>
  </si>
  <si>
    <t>noc26-ce146</t>
  </si>
  <si>
    <t>Soil Mechanics/Geotechnical Engineering I</t>
  </si>
  <si>
    <t>noc26_ce146</t>
  </si>
  <si>
    <t>https://onlinecourses.nptel.ac.in/noc25_ce118/preview</t>
  </si>
  <si>
    <t>noc25_ce118</t>
  </si>
  <si>
    <t>https://nptel.ac.in/courses/105105168</t>
  </si>
  <si>
    <t>noc26-ce147</t>
  </si>
  <si>
    <t>Foundation Engineering</t>
  </si>
  <si>
    <t>Prof. Kousik Deb</t>
  </si>
  <si>
    <t>noc26_ce147</t>
  </si>
  <si>
    <t>https://onlinecourses.nptel.ac.in/noc25_ce120/preview</t>
  </si>
  <si>
    <t>noc25_ce120</t>
  </si>
  <si>
    <t>https://nptel.ac.in/courses/105105176</t>
  </si>
  <si>
    <t>noc26-ce148</t>
  </si>
  <si>
    <t>Design of Steel Structures</t>
  </si>
  <si>
    <t>Prof. Damodar Maity</t>
  </si>
  <si>
    <t>noc26_ce148</t>
  </si>
  <si>
    <t>https://onlinecourses.nptel.ac.in/noc25_ce121/preview</t>
  </si>
  <si>
    <t>noc25_ce121</t>
  </si>
  <si>
    <t>https://nptel.ac.in/courses/105105162</t>
  </si>
  <si>
    <t>noc26-ce149</t>
  </si>
  <si>
    <t>Design of Reinforced Concrete Structures</t>
  </si>
  <si>
    <t>Prof. Nirjhar Dhang</t>
  </si>
  <si>
    <t>noc26_ce149</t>
  </si>
  <si>
    <t>https://onlinecourses.nptel.ac.in/noc25_ce123/preview</t>
  </si>
  <si>
    <t>noc25_ce123</t>
  </si>
  <si>
    <t>https://nptel.ac.in/courses/105105105</t>
  </si>
  <si>
    <t>noc26-ce150</t>
  </si>
  <si>
    <t>Geotechnical Earthquake Engineering</t>
  </si>
  <si>
    <t>noc26_ce150</t>
  </si>
  <si>
    <t>https://onlinecourses.nptel.ac.in/noc25_ce111/preview</t>
  </si>
  <si>
    <t>noc25_ce111</t>
  </si>
  <si>
    <t>https://nptel.ac.in/courses/105105224</t>
  </si>
  <si>
    <t>noc26-ce151</t>
  </si>
  <si>
    <t>Structural Dynamics: Theory and Computation</t>
  </si>
  <si>
    <t>Prof. Arnab Banerjee</t>
  </si>
  <si>
    <t>noc26_ce151</t>
  </si>
  <si>
    <t>https://onlinecourses.nptel.ac.in/noc25_ce92/preview</t>
  </si>
  <si>
    <t>noc25_ce92</t>
  </si>
  <si>
    <t>https://nptel.ac.in/courses/105102688</t>
  </si>
  <si>
    <t>noc26-ce152</t>
  </si>
  <si>
    <t>Subsurface Exploration: Importance and Techniques Involved</t>
  </si>
  <si>
    <t>Prof. Abhishek Kumar</t>
  </si>
  <si>
    <t>8 Weeks (Rerun) + 4 Weeks (New)</t>
  </si>
  <si>
    <t>Rerun (Upgraded)</t>
  </si>
  <si>
    <t>noc26_ce152</t>
  </si>
  <si>
    <t>https://onlinecourses.nptel.ac.in/noc25_ce106/preview</t>
  </si>
  <si>
    <t>noc25_ce106</t>
  </si>
  <si>
    <t>https://nptel.ac.in/courses/105103182</t>
  </si>
  <si>
    <t>noc26-ce153</t>
  </si>
  <si>
    <t>Municipal Solid Waste Management</t>
  </si>
  <si>
    <t>Prof. Ajay Kalamdhad</t>
  </si>
  <si>
    <t>noc26_ce153</t>
  </si>
  <si>
    <t>https://onlinecourses.nptel.ac.in/noc25_ce109/preview</t>
  </si>
  <si>
    <t>noc25_ce109</t>
  </si>
  <si>
    <t>https://nptel.ac.in/courses/105103205</t>
  </si>
  <si>
    <t>noc26-ce154</t>
  </si>
  <si>
    <t>Reliability-Based Structural Design</t>
  </si>
  <si>
    <t>Prof. Arunasis Chakarborty</t>
  </si>
  <si>
    <t>noc26_ce154</t>
  </si>
  <si>
    <t>https://onlinecourses.nptel.ac.in/noc25_ce103/preview</t>
  </si>
  <si>
    <t>noc25_ce103</t>
  </si>
  <si>
    <t>https://nptel.ac.in/courses/105103224</t>
  </si>
  <si>
    <t>noc26-ce155</t>
  </si>
  <si>
    <t>Mechanics of Solids - IITG</t>
  </si>
  <si>
    <t>noc26_ce155</t>
  </si>
  <si>
    <t>https://onlinecourses.nptel.ac.in/noc25_ce74/preview</t>
  </si>
  <si>
    <t>noc25_ce74</t>
  </si>
  <si>
    <t>https://nptel.ac.in/courses/105103684</t>
  </si>
  <si>
    <t>noc26-ce156</t>
  </si>
  <si>
    <t>Blast and Impact Resistant Structures</t>
  </si>
  <si>
    <t>Prof. Hrishikesh Sharma</t>
  </si>
  <si>
    <t>noc26_ce156</t>
  </si>
  <si>
    <t>https://onlinecourses.nptel.ac.in/noc25_ce90/preview</t>
  </si>
  <si>
    <t>noc25_ce90</t>
  </si>
  <si>
    <t>https://nptel.ac.in/courses/105103687</t>
  </si>
  <si>
    <t>noc26-ce157</t>
  </si>
  <si>
    <t>Pavement Construction Technology</t>
  </si>
  <si>
    <t>Prof. Rajan Choudhary</t>
  </si>
  <si>
    <t>noc26_ce157</t>
  </si>
  <si>
    <t>https://onlinecourses.nptel.ac.in/noc25_ce75/preview</t>
  </si>
  <si>
    <t>noc25_ce75</t>
  </si>
  <si>
    <t>https://nptel.ac.in/courses/105103685</t>
  </si>
  <si>
    <t>noc26-ce158</t>
  </si>
  <si>
    <t>Optimization Methods for Civil Engineering</t>
  </si>
  <si>
    <t>Prof. Rajib Kumar Bhattacharjya</t>
  </si>
  <si>
    <t>noc26_ce158</t>
  </si>
  <si>
    <t>https://onlinecourses.nptel.ac.in/noc25_ce105/preview</t>
  </si>
  <si>
    <t>noc25_ce105</t>
  </si>
  <si>
    <t>https://nptel.ac.in/courses/105103210</t>
  </si>
  <si>
    <t>noc26-ce159</t>
  </si>
  <si>
    <t>Fluid Mechanics</t>
  </si>
  <si>
    <t>noc26_ce159</t>
  </si>
  <si>
    <t>https://onlinecourses.nptel.ac.in/noc25_ce107/preview</t>
  </si>
  <si>
    <t>noc25_ce107</t>
  </si>
  <si>
    <t>https://nptel.ac.in/courses/105103192</t>
  </si>
  <si>
    <t>noc26-ce160</t>
  </si>
  <si>
    <t>Remote Sensing for Natural Hazard Studies</t>
  </si>
  <si>
    <t>noc26_ce160</t>
  </si>
  <si>
    <t>https://onlinecourses.nptel.ac.in/noc25_ce125/preview</t>
  </si>
  <si>
    <t>noc25_ce125</t>
  </si>
  <si>
    <t>https://nptel.ac.in/courses/105103692</t>
  </si>
  <si>
    <t>noc26-ce161</t>
  </si>
  <si>
    <t>Fire Protection, Services and Maintenance Management of Building</t>
  </si>
  <si>
    <t>Prof. B Bhattacharjee</t>
  </si>
  <si>
    <t>noc26_ce161</t>
  </si>
  <si>
    <t>https://onlinecourses.nptel.ac.in/noc20_ce09/preview</t>
  </si>
  <si>
    <t>noc20_ce09</t>
  </si>
  <si>
    <t>https://nptel.ac.in/courses/105102176</t>
  </si>
  <si>
    <t>noc26-ce162</t>
  </si>
  <si>
    <t>Sustainable Materials and Green Buildings</t>
  </si>
  <si>
    <t>Sustainable Architecture
Materials and Construction Building Services
Construction Materials Technology</t>
  </si>
  <si>
    <t>noc26_ce162</t>
  </si>
  <si>
    <t>https://onlinecourses.nptel.ac.in/noc19_ce40/preview</t>
  </si>
  <si>
    <t>noc19_ce40</t>
  </si>
  <si>
    <t>https://nptel.ac.in/courses/105102195</t>
  </si>
  <si>
    <t>noc26-ce163</t>
  </si>
  <si>
    <t>Civil Engineering - Construction Management</t>
  </si>
  <si>
    <t>Introduction to Lean Construction - Module II: Advanced Concepts and Tools</t>
  </si>
  <si>
    <t>Prof. Koshy Varghese,
Prof. N. Raghavan,
Prof. Ganesh Devkar</t>
  </si>
  <si>
    <t>IIT Madras
CEPT University</t>
  </si>
  <si>
    <t>Construction Materials and Technology</t>
  </si>
  <si>
    <t>noc26_ce163</t>
  </si>
  <si>
    <t>noc26-ce165</t>
  </si>
  <si>
    <t>Environmental Science; Civil Engineering, Earth Science</t>
  </si>
  <si>
    <t>Isotope Geochemistry</t>
  </si>
  <si>
    <t>Prof. Gyana Ranjan Tripathy</t>
  </si>
  <si>
    <t>noc26_ce165</t>
  </si>
  <si>
    <t>noc26-ce166</t>
  </si>
  <si>
    <t>Environmental Engineering
 Civil Engineering
 Chemical Engineering</t>
  </si>
  <si>
    <t>Environmental Nanotechnology and Applications</t>
  </si>
  <si>
    <t>Prof. Remya Neelancherry</t>
  </si>
  <si>
    <t>Energy and Environment
Environment</t>
  </si>
  <si>
    <t>noc26_ce166</t>
  </si>
  <si>
    <t>https://onlinecourses.nptel.ac.in/noc25_ce141/preview</t>
  </si>
  <si>
    <t>noc25_ce141</t>
  </si>
  <si>
    <t>https://nptel.ac.in/courses/105105731</t>
  </si>
  <si>
    <t>noc26-ce82</t>
  </si>
  <si>
    <t>Energy, Climate and Sustainability, Mechanical Engineering</t>
  </si>
  <si>
    <t>The Nuclear Energy Option</t>
  </si>
  <si>
    <t>Prof. Sreenivas Jayanti</t>
  </si>
  <si>
    <t>Energy Systems</t>
  </si>
  <si>
    <t>noc26_ce82</t>
  </si>
  <si>
    <t>noc26-ce83</t>
  </si>
  <si>
    <t>Civil Engineering, Mechanical Engineering and Aerospace Engineering</t>
  </si>
  <si>
    <t>Advanced Plasticity of Solid Continua</t>
  </si>
  <si>
    <t>Prof. Debasish Roy</t>
  </si>
  <si>
    <t>noc26_ce83</t>
  </si>
  <si>
    <t>noc26-ce84</t>
  </si>
  <si>
    <t>Wave Propagation through Periodic Structures and Metamaterials</t>
  </si>
  <si>
    <t>noc26_ce84</t>
  </si>
  <si>
    <t>noc26-ce85</t>
  </si>
  <si>
    <t>Civil Engineering
Architecture and Planning
Design Engineering</t>
  </si>
  <si>
    <t>Design of Steel-Concrete Composite Structures</t>
  </si>
  <si>
    <t>Prof. Anil Agarwal</t>
  </si>
  <si>
    <t>noc26_ce85</t>
  </si>
  <si>
    <t>noc26-ce87</t>
  </si>
  <si>
    <t>Civil Engineering, Environment, Ecology, Data Science and Artificial Intelligence</t>
  </si>
  <si>
    <t>Statistical and Machine Learning Methods: Basics and Applications</t>
  </si>
  <si>
    <t>Prof. Rajib Maity</t>
  </si>
  <si>
    <t>noc26_ce87</t>
  </si>
  <si>
    <t>noc26-ce88</t>
  </si>
  <si>
    <t>Meshfree Methods and Peridynamics for Fracture Mechanics</t>
  </si>
  <si>
    <t>Prof. Pranesh Roy</t>
  </si>
  <si>
    <t>noc26_ce88</t>
  </si>
  <si>
    <t>noc26-ce89</t>
  </si>
  <si>
    <t>Strength and Deformation Characteristics of Soils</t>
  </si>
  <si>
    <t>Prof. Paramita Bhattacharya</t>
  </si>
  <si>
    <t>noc26_ce89</t>
  </si>
  <si>
    <t>noc26-ce90</t>
  </si>
  <si>
    <t>Applied Geophysics</t>
  </si>
  <si>
    <t>Seismological Data Analysis</t>
  </si>
  <si>
    <t>noc26_ce90</t>
  </si>
  <si>
    <t>noc26-ce91</t>
  </si>
  <si>
    <t>Rock Slope Engineering</t>
  </si>
  <si>
    <t>Prof. R.K. Dubey</t>
  </si>
  <si>
    <t>noc26_ce91</t>
  </si>
  <si>
    <t>noc26-ce93</t>
  </si>
  <si>
    <t>Global Navigation Satellite Systems and Applications</t>
  </si>
  <si>
    <t>noc26_ce93</t>
  </si>
  <si>
    <t>https://onlinecourses.nptel.ac.in/noc25_ce77/preview</t>
  </si>
  <si>
    <t>noc25_ce77</t>
  </si>
  <si>
    <t>https://nptel.ac.in/courses/105107194</t>
  </si>
  <si>
    <t>noc26-ce94</t>
  </si>
  <si>
    <t>Geotechnical Engineering Laboratory</t>
  </si>
  <si>
    <t>Prof. J.N. Mandal</t>
  </si>
  <si>
    <t>noc26_ce94</t>
  </si>
  <si>
    <t>https://onlinecourses.nptel.ac.in/noc25_ce99/preview</t>
  </si>
  <si>
    <t>noc25_ce99</t>
  </si>
  <si>
    <t>https://nptel.ac.in/courses/105101160</t>
  </si>
  <si>
    <t>noc26-ce95</t>
  </si>
  <si>
    <t>Introductory Field Structural Geology</t>
  </si>
  <si>
    <t>noc26_ce95</t>
  </si>
  <si>
    <t>https://onlinecourses.nptel.ac.in/noc25_ce96/preview</t>
  </si>
  <si>
    <t>noc25_ce96</t>
  </si>
  <si>
    <t>https://nptel.ac.in/courses/105104216</t>
  </si>
  <si>
    <t>noc26-ce96</t>
  </si>
  <si>
    <t>Project Planning &amp; Control</t>
  </si>
  <si>
    <t>Prof. Koshy Varghese</t>
  </si>
  <si>
    <t>noc26_ce96</t>
  </si>
  <si>
    <t>https://onlinecourses.nptel.ac.in/noc25_ce91/preview</t>
  </si>
  <si>
    <t>noc25_ce91</t>
  </si>
  <si>
    <t>https://nptel.ac.in/courses/105106149</t>
  </si>
  <si>
    <t>noc26-ce97</t>
  </si>
  <si>
    <t>Principles of Construction Management</t>
  </si>
  <si>
    <t>Prof. Sudhir Misra</t>
  </si>
  <si>
    <t>noc26_ce97</t>
  </si>
  <si>
    <t>https://onlinecourses.nptel.ac.in/noc25_ce95/preview</t>
  </si>
  <si>
    <t>noc25_ce95</t>
  </si>
  <si>
    <t>https://nptel.ac.in/courses/105104161</t>
  </si>
  <si>
    <t>noc26-ce98</t>
  </si>
  <si>
    <t>Earth Sciences for Civil Engineering (Hindi)</t>
  </si>
  <si>
    <t>noc26_ce98</t>
  </si>
  <si>
    <t>https://onlinecourses.nptel.ac.in/noc25_ce128/preview</t>
  </si>
  <si>
    <t>noc25_ce128</t>
  </si>
  <si>
    <t>https://nptel.ac.in/courses/105104224</t>
  </si>
  <si>
    <t>noc26-ce99</t>
  </si>
  <si>
    <t>Sustainable Engineering Concepts and Life Cycle Analysis</t>
  </si>
  <si>
    <t>Environment
Sustainable Architecture</t>
  </si>
  <si>
    <t>noc26_ce99</t>
  </si>
  <si>
    <t>https://onlinecourses.nptel.ac.in/noc26_ce44/preview</t>
  </si>
  <si>
    <t>noc26_ce44</t>
  </si>
  <si>
    <t>https://nptel.ac.in/courses/105105157</t>
  </si>
  <si>
    <t>noc26-ch100</t>
  </si>
  <si>
    <t>Chemical Engineering</t>
  </si>
  <si>
    <t>Mass Transfer Operations II</t>
  </si>
  <si>
    <t>Prof. Chandan Das</t>
  </si>
  <si>
    <t>Minor 1</t>
  </si>
  <si>
    <t>noc26_ch100</t>
  </si>
  <si>
    <t>https://onlinecourses.nptel.ac.in/noc25_ch68/preview</t>
  </si>
  <si>
    <t>noc25_ch68</t>
  </si>
  <si>
    <t>https://nptel.ac.in/courses/103103154</t>
  </si>
  <si>
    <t>noc26-ch101</t>
  </si>
  <si>
    <t>Mechanical Unit Operations</t>
  </si>
  <si>
    <t>Prof. Nanda Kishore</t>
  </si>
  <si>
    <t>noc26_ch101</t>
  </si>
  <si>
    <t>https://onlinecourses.nptel.ac.in/noc25_ch72/preview</t>
  </si>
  <si>
    <t>noc25_ch72</t>
  </si>
  <si>
    <t>https://nptel.ac.in/courses/103103155</t>
  </si>
  <si>
    <t>noc26-ch102</t>
  </si>
  <si>
    <t>Organic Chemical Technology</t>
  </si>
  <si>
    <t>noc26_ch102</t>
  </si>
  <si>
    <t>https://onlinecourses.nptel.ac.in/noc25_ch76/preview</t>
  </si>
  <si>
    <t>noc25_ch76</t>
  </si>
  <si>
    <t>https://nptel.ac.in/courses/103103220</t>
  </si>
  <si>
    <t>noc26-ch103</t>
  </si>
  <si>
    <t>Aspen Plus® Simulation Software - A Basic Course for Beginners</t>
  </si>
  <si>
    <t>Prof. Prabirkumar Saha</t>
  </si>
  <si>
    <t>Computational Chemical Engineering</t>
  </si>
  <si>
    <t>noc26_ch103</t>
  </si>
  <si>
    <t>https://onlinecourses.nptel.ac.in/noc26_ch16/preview</t>
  </si>
  <si>
    <t>noc26_ch16</t>
  </si>
  <si>
    <t>https://nptel.ac.in/courses/103103209</t>
  </si>
  <si>
    <t>noc26-ch104</t>
  </si>
  <si>
    <t>Aspen Plus® Simulation Software - An Advanced Course for Learners</t>
  </si>
  <si>
    <t>noc26_ch104</t>
  </si>
  <si>
    <t>https://onlinecourses.nptel.ac.in/noc26_ch17/preview</t>
  </si>
  <si>
    <t>noc26_ch17</t>
  </si>
  <si>
    <t>https://nptel.ac.in/courses/103103675</t>
  </si>
  <si>
    <t>noc26-ch105</t>
  </si>
  <si>
    <t>Thermal Processing of Foods</t>
  </si>
  <si>
    <t>Prof. R. Anandalakshmi</t>
  </si>
  <si>
    <t>noc26_ch105</t>
  </si>
  <si>
    <t>https://onlinecourses.nptel.ac.in/noc25_ch78/preview</t>
  </si>
  <si>
    <t>noc25_ch78</t>
  </si>
  <si>
    <t>https://nptel.ac.in/courses/126103017</t>
  </si>
  <si>
    <t>noc26-ch106</t>
  </si>
  <si>
    <t>Chemical Process Intensification</t>
  </si>
  <si>
    <t>Prof. Subrata Kumar Majumder</t>
  </si>
  <si>
    <t>noc26_ch106</t>
  </si>
  <si>
    <t>https://onlinecourses.nptel.ac.in/noc25_ch74/preview</t>
  </si>
  <si>
    <t>noc25_ch74</t>
  </si>
  <si>
    <t>https://nptel.ac.in/courses/103103152</t>
  </si>
  <si>
    <t>noc26-ch107</t>
  </si>
  <si>
    <t>Fluidization Engineering</t>
  </si>
  <si>
    <t>noc26_ch107</t>
  </si>
  <si>
    <t>https://onlinecourses.nptel.ac.in/noc25_ch71/preview</t>
  </si>
  <si>
    <t>noc25_ch71</t>
  </si>
  <si>
    <t>https://nptel.ac.in/courses/103103132</t>
  </si>
  <si>
    <t>noc26-ch108</t>
  </si>
  <si>
    <t>Solid-Fluid Operations</t>
  </si>
  <si>
    <t>noc26_ch108</t>
  </si>
  <si>
    <t>https://onlinecourses.nptel.ac.in/noc25_ch69/preview</t>
  </si>
  <si>
    <t>noc25_ch69</t>
  </si>
  <si>
    <t>https://nptel.ac.in/courses/103103221</t>
  </si>
  <si>
    <t>noc26-ch109</t>
  </si>
  <si>
    <t>Pharmaceutical Engineering</t>
  </si>
  <si>
    <t>Pharmaceutical Jurisprudence and Practice</t>
  </si>
  <si>
    <t>Prof. Ruchi Chawla</t>
  </si>
  <si>
    <t>noc26_ch109</t>
  </si>
  <si>
    <t>noc26-ch110</t>
  </si>
  <si>
    <t>Infrared Spectroscopy for Pollution Monitoring</t>
  </si>
  <si>
    <t>Prof. J.R. Mudakavi</t>
  </si>
  <si>
    <t>noc26_ch110</t>
  </si>
  <si>
    <t>https://onlinecourses.nptel.ac.in/noc25_ch64/preview</t>
  </si>
  <si>
    <t>noc25_ch64</t>
  </si>
  <si>
    <t>https://nptel.ac.in/courses/103108139</t>
  </si>
  <si>
    <t>noc26-ch111</t>
  </si>
  <si>
    <t>Nanotechnology in Chemical Engineering</t>
  </si>
  <si>
    <t>Prof. Taraknath Das</t>
  </si>
  <si>
    <t>Minor 1
Polymers and Colloidal Materials</t>
  </si>
  <si>
    <t>noc26_ch111</t>
  </si>
  <si>
    <t>https://onlinecourses.nptel.ac.in/noc25_ch62/preview</t>
  </si>
  <si>
    <t>noc25_ch62</t>
  </si>
  <si>
    <t>https://nptel.ac.in/courses/103107676</t>
  </si>
  <si>
    <t>noc26-ch52</t>
  </si>
  <si>
    <t>Medicinal Chemistry of Antimicrobial Agent</t>
  </si>
  <si>
    <t>Prof. Deepak Kumar</t>
  </si>
  <si>
    <t>noc26_ch52</t>
  </si>
  <si>
    <t>noc26-ch53</t>
  </si>
  <si>
    <t>Petroleum Engineering; Chemical Engineering, Geology and Geophysics</t>
  </si>
  <si>
    <t>Applied Reservoir Engineering</t>
  </si>
  <si>
    <t>Prof. Keka Ojha</t>
  </si>
  <si>
    <t>Minor 3</t>
  </si>
  <si>
    <t>noc26_ch53</t>
  </si>
  <si>
    <t>noc26-ch54</t>
  </si>
  <si>
    <t>Introduction to Scaling Analysis and Perturbation Methods for Chemical Engineers</t>
  </si>
  <si>
    <t>Prof. Sourav Sengupta</t>
  </si>
  <si>
    <t>noc26_ch54</t>
  </si>
  <si>
    <t>noc26-ch55</t>
  </si>
  <si>
    <t>Pharmaceutical Sciences, 
Clinical Pharmacotherapeutics</t>
  </si>
  <si>
    <t>General Pharmacotherapeutics</t>
  </si>
  <si>
    <t>Prof. Vinod Tiwari</t>
  </si>
  <si>
    <t>noc26_ch55</t>
  </si>
  <si>
    <t>noc26-ch56</t>
  </si>
  <si>
    <t>Analysis and Modeling in Chemical Engineering</t>
  </si>
  <si>
    <t>Prof. Prateek Kumar Jha</t>
  </si>
  <si>
    <t>noc26_ch56</t>
  </si>
  <si>
    <t>noc26-ch57</t>
  </si>
  <si>
    <t>Principles of Chemical Reaction Engineering</t>
  </si>
  <si>
    <t>Prof.  Koustuv Ray
Prof. Kshetramohan Sahoo</t>
  </si>
  <si>
    <t>Minor 1, Minor 2, Minor 3</t>
  </si>
  <si>
    <t>noc26_ch57</t>
  </si>
  <si>
    <t>noc26-ch58</t>
  </si>
  <si>
    <t>Mechanical Operations</t>
  </si>
  <si>
    <t>Prof. Shabina Khanam</t>
  </si>
  <si>
    <t>noc26_ch58</t>
  </si>
  <si>
    <t>https://onlinecourses.nptel.ac.in/noc25_ch53/preview</t>
  </si>
  <si>
    <t>noc25_ch53</t>
  </si>
  <si>
    <t>https://nptel.ac.in/courses/103107123</t>
  </si>
  <si>
    <t>noc26-ch59</t>
  </si>
  <si>
    <t>Equipment Design: Mechanical Aspects</t>
  </si>
  <si>
    <t>noc26_ch59</t>
  </si>
  <si>
    <t>https://onlinecourses.nptel.ac.in/noc25_ch54/preview</t>
  </si>
  <si>
    <t>noc25_ch54</t>
  </si>
  <si>
    <t>https://nptel.ac.in/courses/103107143</t>
  </si>
  <si>
    <t>noc26-ch60</t>
  </si>
  <si>
    <t>Technologies for Clean and Renewable Energy Production</t>
  </si>
  <si>
    <t>Prof. P. Mondal</t>
  </si>
  <si>
    <t>Energy and Environment
Energy Systems</t>
  </si>
  <si>
    <t>noc26_ch60</t>
  </si>
  <si>
    <t>https://onlinecourses.nptel.ac.in/noc25_ch57/preview</t>
  </si>
  <si>
    <t>noc25_ch57</t>
  </si>
  <si>
    <t>https://nptel.ac.in/courses/103107157</t>
  </si>
  <si>
    <t>noc26-ch61</t>
  </si>
  <si>
    <t>Trace and Ultra-Trace Analysis of Metals using Atomic Absorption Spectrometry</t>
  </si>
  <si>
    <t>noc26_ch61</t>
  </si>
  <si>
    <t>https://onlinecourses.nptel.ac.in/noc25_ch65/preview</t>
  </si>
  <si>
    <t>noc25_ch65</t>
  </si>
  <si>
    <t>https://nptel.ac.in/courses/103108127</t>
  </si>
  <si>
    <t>noc26-ch62</t>
  </si>
  <si>
    <t>Chemical Process Control</t>
  </si>
  <si>
    <t>Prof. Sujit Jogwar</t>
  </si>
  <si>
    <t>noc26_ch62</t>
  </si>
  <si>
    <t>https://onlinecourses.nptel.ac.in/noc25_ch63/preview</t>
  </si>
  <si>
    <t>noc25_ch63</t>
  </si>
  <si>
    <t>https://nptel.ac.in/courses/103101142</t>
  </si>
  <si>
    <t>noc26-ch63</t>
  </si>
  <si>
    <t>Colloids and Surfaces</t>
  </si>
  <si>
    <t>Prof. Basavaraj Madivala Gurappa</t>
  </si>
  <si>
    <t>Polymers and Colloidal Materials</t>
  </si>
  <si>
    <t>noc26_ch63</t>
  </si>
  <si>
    <t>https://onlinecourses.nptel.ac.in/noc25_ch50/preview</t>
  </si>
  <si>
    <t>noc25_ch50</t>
  </si>
  <si>
    <t>https://nptel.ac.in/courses/105106204</t>
  </si>
  <si>
    <t>noc26-ch64</t>
  </si>
  <si>
    <t>Petroleum Technology</t>
  </si>
  <si>
    <t>Prof. Sonali Sengupta</t>
  </si>
  <si>
    <t>noc26_ch64</t>
  </si>
  <si>
    <t>https://onlinecourses.nptel.ac.in/noc25_ch82/preview</t>
  </si>
  <si>
    <t>noc25_ch82</t>
  </si>
  <si>
    <t>https://nptel.ac.in/courses/103105221</t>
  </si>
  <si>
    <t>noc26-ch65</t>
  </si>
  <si>
    <t>Chemical engineering</t>
  </si>
  <si>
    <t>Rheology and Processing of Paints, Plastic, and Elastomer Based Composites</t>
  </si>
  <si>
    <t>Prof. Santanu Chattopadhyay</t>
  </si>
  <si>
    <t>noc26_ch65</t>
  </si>
  <si>
    <t>https://onlinecourses.nptel.ac.in/noc25_ch83/preview</t>
  </si>
  <si>
    <t>noc25_ch83</t>
  </si>
  <si>
    <t>https://nptel.ac.in/courses/103105222</t>
  </si>
  <si>
    <t>noc26-ch66</t>
  </si>
  <si>
    <t>Adsorption Science and Technology: Fundamentals and Applications</t>
  </si>
  <si>
    <t>Prof. Sourav Mondal</t>
  </si>
  <si>
    <t>noc26_ch66</t>
  </si>
  <si>
    <t>https://onlinecourses.nptel.ac.in/noc25_ch86/preview</t>
  </si>
  <si>
    <t>noc25_ch86</t>
  </si>
  <si>
    <t>https://nptel.ac.in/courses/103105461</t>
  </si>
  <si>
    <t>noc26-ch67</t>
  </si>
  <si>
    <t>Introduction to Polymer Physics - IITG</t>
  </si>
  <si>
    <t>Prof. Amit Kumar</t>
  </si>
  <si>
    <t>noc26_ch67</t>
  </si>
  <si>
    <t>https://onlinecourses.nptel.ac.in/noc25_ch66/preview</t>
  </si>
  <si>
    <t>noc25_ch66</t>
  </si>
  <si>
    <t>https://nptel.ac.in/courses/103103139</t>
  </si>
  <si>
    <t>noc26-ch68</t>
  </si>
  <si>
    <t>Natural Gas Engineering</t>
  </si>
  <si>
    <t>Prof. Pankaj Tiwari</t>
  </si>
  <si>
    <t>noc26_ch68</t>
  </si>
  <si>
    <t>https://onlinecourses.nptel.ac.in/noc25_ch77/preview</t>
  </si>
  <si>
    <t>noc25_ch77</t>
  </si>
  <si>
    <t>https://nptel.ac.in/courses/103103140</t>
  </si>
  <si>
    <t>noc26-ch69</t>
  </si>
  <si>
    <t>Chemical Engineering/Multidisciplinary</t>
  </si>
  <si>
    <t>Energy Conversion Technologies (Biomass and Coal)</t>
  </si>
  <si>
    <t>Prof. Vaibhav V. Goud</t>
  </si>
  <si>
    <t>Energy and Environment</t>
  </si>
  <si>
    <t>noc26_ch69</t>
  </si>
  <si>
    <t>https://onlinecourses.nptel.ac.in/noc25_ch79/preview</t>
  </si>
  <si>
    <t>noc25_ch79</t>
  </si>
  <si>
    <t>https://nptel.ac.in/courses/103103222</t>
  </si>
  <si>
    <t>noc26-ch70</t>
  </si>
  <si>
    <t>Advanced Thermodynamics</t>
  </si>
  <si>
    <t>noc26_ch70</t>
  </si>
  <si>
    <t>https://onlinecourses.nptel.ac.in/noc25_ch01/preview</t>
  </si>
  <si>
    <t>noc25_ch01</t>
  </si>
  <si>
    <t>https://nptel.ac.in/courses/103103162</t>
  </si>
  <si>
    <t>noc26-ch71</t>
  </si>
  <si>
    <t>Introduction to Polymer Physics</t>
  </si>
  <si>
    <t>noc26_ch71</t>
  </si>
  <si>
    <t>https://onlinecourses.nptel.ac.in/noc25_ch55/preview</t>
  </si>
  <si>
    <t>noc25_ch55</t>
  </si>
  <si>
    <t>https://nptel.ac.in/courses/103107139</t>
  </si>
  <si>
    <t>noc26-ch72</t>
  </si>
  <si>
    <t>Chemical Process Safety</t>
  </si>
  <si>
    <t>Prof. Shishir Sinha</t>
  </si>
  <si>
    <t>Minor 2</t>
  </si>
  <si>
    <t>noc26_ch72</t>
  </si>
  <si>
    <t>https://onlinecourses.nptel.ac.in/noc25_ch56/preview</t>
  </si>
  <si>
    <t>noc25_ch56</t>
  </si>
  <si>
    <t>https://nptel.ac.in/courses/103107156</t>
  </si>
  <si>
    <t>noc26-ch73</t>
  </si>
  <si>
    <t>Basic Environmental Engineering and Pollution Abatement</t>
  </si>
  <si>
    <t>noc26_ch73</t>
  </si>
  <si>
    <t>https://onlinecourses.nptel.ac.in/noc25_ch58/preview</t>
  </si>
  <si>
    <t>noc25_ch58</t>
  </si>
  <si>
    <t>https://nptel.ac.in/courses/103107215</t>
  </si>
  <si>
    <t>noc26-ch74</t>
  </si>
  <si>
    <t>Novel Drug Delivery Systems</t>
  </si>
  <si>
    <t>Prof. Sathish Dyawanapelly</t>
  </si>
  <si>
    <t>Institute of Chemical Technology, Mumbai</t>
  </si>
  <si>
    <t>noc26_ch74</t>
  </si>
  <si>
    <t>https://onlinecourses.nptel.ac.in/noc25_ch101/preview</t>
  </si>
  <si>
    <t>noc25_ch101</t>
  </si>
  <si>
    <t>https://nptel.ac.in/courses/103101786</t>
  </si>
  <si>
    <t>noc26-ch75</t>
  </si>
  <si>
    <t>Pharmacognosy and Phytochemistry</t>
  </si>
  <si>
    <t>Prof. Galvina Pereira</t>
  </si>
  <si>
    <t>noc26_ch75</t>
  </si>
  <si>
    <t>https://onlinecourses.nptel.ac.in/noc25_ch102/preview</t>
  </si>
  <si>
    <t>noc25_ch102</t>
  </si>
  <si>
    <t>https://nptel.ac.in/courses/103101787</t>
  </si>
  <si>
    <t>noc26-ch76</t>
  </si>
  <si>
    <t>Chemical Engineering,Energy Science and Engineering</t>
  </si>
  <si>
    <t>Hydrogen Energy: Production, Storage, Transportation and Safety</t>
  </si>
  <si>
    <t>Prof. Pratibha Sharma</t>
  </si>
  <si>
    <t>noc26_ch76</t>
  </si>
  <si>
    <t>https://onlinecourses.nptel.ac.in/noc25_ch93/preview</t>
  </si>
  <si>
    <t>noc25_ch93</t>
  </si>
  <si>
    <t>https://nptel.ac.in/courses/103101215</t>
  </si>
  <si>
    <t>noc26-ch77</t>
  </si>
  <si>
    <t>Polymers: Concepts, Properties, Uses and Sustainability</t>
  </si>
  <si>
    <t>Prof. Abhijit P Deshpande</t>
  </si>
  <si>
    <t>noc26_ch77</t>
  </si>
  <si>
    <t>https://onlinecourses.nptel.ac.in/noc25_ch51/preview</t>
  </si>
  <si>
    <t>noc25_ch51</t>
  </si>
  <si>
    <t>https://nptel.ac.in/courses/105106205</t>
  </si>
  <si>
    <t>noc26-ch78</t>
  </si>
  <si>
    <t>Cheminformatics, Computational chemistry, Computer-aided drug design (CADD)</t>
  </si>
  <si>
    <t>Artificial Intelligence in Drug Discovery and Development</t>
  </si>
  <si>
    <t>Prof. Rajnish Kumar</t>
  </si>
  <si>
    <t>noc26_ch78</t>
  </si>
  <si>
    <t>https://onlinecourses.nptel.ac.in/noc25_ch96/preview</t>
  </si>
  <si>
    <t>noc25_ch96</t>
  </si>
  <si>
    <t>https://nptel.ac.in/courses/103106681</t>
  </si>
  <si>
    <t>noc26-ch79</t>
  </si>
  <si>
    <t>Pharmaceutical Dosage Forms</t>
  </si>
  <si>
    <t>noc26_ch79</t>
  </si>
  <si>
    <t>https://onlinecourses.nptel.ac.in/noc25_ch98/preview</t>
  </si>
  <si>
    <t>noc25_ch98</t>
  </si>
  <si>
    <t>https://nptel.ac.in/courses/103106783</t>
  </si>
  <si>
    <t>noc26-ch80</t>
  </si>
  <si>
    <t>Pharmaceutical Crystal Engineering for Design, Development and Scale-up for Pharmaceutical Solids</t>
  </si>
  <si>
    <t>Prof. Dinesh Kumar</t>
  </si>
  <si>
    <t>noc26_ch80</t>
  </si>
  <si>
    <t>https://onlinecourses.nptel.ac.in/noc25_ch99/preview</t>
  </si>
  <si>
    <t>noc25_ch99</t>
  </si>
  <si>
    <t>https://nptel.ac.in/courses/103106784</t>
  </si>
  <si>
    <t>noc26-ch81</t>
  </si>
  <si>
    <t>Pharmaceutical Sciences</t>
  </si>
  <si>
    <t>Pharmacological and Toxicological Screening Methods</t>
  </si>
  <si>
    <t>noc26_ch81</t>
  </si>
  <si>
    <t>https://onlinecourses.nptel.ac.in/noc25_ch100/preview</t>
  </si>
  <si>
    <t>noc25_ch100</t>
  </si>
  <si>
    <t>https://nptel.ac.in/courses/103106785</t>
  </si>
  <si>
    <t>noc26-ch82</t>
  </si>
  <si>
    <t>Chemical Engineering/Petroleum Engineering/Reservoir Engineering</t>
  </si>
  <si>
    <t>Artificial Lift</t>
  </si>
  <si>
    <t>Prof. Abdus Samad</t>
  </si>
  <si>
    <t>noc26_ch82</t>
  </si>
  <si>
    <t>https://onlinecourses.nptel.ac.in/noc25_ch94/preview</t>
  </si>
  <si>
    <t>noc25_ch94</t>
  </si>
  <si>
    <t>https://nptel.ac.in/courses/103106220</t>
  </si>
  <si>
    <t>noc26-ch83</t>
  </si>
  <si>
    <t>Advanced Reaction Engineering</t>
  </si>
  <si>
    <t>noc26_ch83</t>
  </si>
  <si>
    <t>https://onlinecourses.nptel.ac.in/noc25_ch60/preview</t>
  </si>
  <si>
    <t>noc25_ch60</t>
  </si>
  <si>
    <t>https://nptel.ac.in/courses/103107220</t>
  </si>
  <si>
    <t>noc26-ch84</t>
  </si>
  <si>
    <t>Polymer Process Engineering</t>
  </si>
  <si>
    <t>noc26_ch84</t>
  </si>
  <si>
    <t>https://onlinecourses.nptel.ac.in/noc25_ch59/preview</t>
  </si>
  <si>
    <t>noc25_ch59</t>
  </si>
  <si>
    <t>https://nptel.ac.in/courses/103107221</t>
  </si>
  <si>
    <t>noc26-ch85</t>
  </si>
  <si>
    <t>Chemical Engineering Thermodynamics</t>
  </si>
  <si>
    <t>Prof. Jayant K. Singh</t>
  </si>
  <si>
    <t>Minor 1
Minor 2
Minor 3</t>
  </si>
  <si>
    <t>noc26_ch85</t>
  </si>
  <si>
    <t>https://onlinecourses.nptel.ac.in/noc25_ch61/preview</t>
  </si>
  <si>
    <t>noc25_ch61</t>
  </si>
  <si>
    <t>https://nptel.ac.in/courses/103104151</t>
  </si>
  <si>
    <t>noc26-ch86</t>
  </si>
  <si>
    <t>Advanced Heat Conduction</t>
  </si>
  <si>
    <t>Prof. Debasis Sarkar</t>
  </si>
  <si>
    <t>noc26_ch86</t>
  </si>
  <si>
    <t>https://onlinecourses.nptel.ac.in/noc25_ch88/preview</t>
  </si>
  <si>
    <t>noc25_ch88</t>
  </si>
  <si>
    <t>https://nptel.ac.in/courses/103105677</t>
  </si>
  <si>
    <t>noc26-ch87</t>
  </si>
  <si>
    <t>Chemical Engineering, Biotechnology and Bioengineering, Mechanical Engineering</t>
  </si>
  <si>
    <t>CFD Applications in Chemical Processes</t>
  </si>
  <si>
    <t>Prof. Arnab Atta</t>
  </si>
  <si>
    <t>Computational Thermo Fluids
Bioprocesses
Minor 3</t>
  </si>
  <si>
    <t>noc26_ch87</t>
  </si>
  <si>
    <t>https://onlinecourses.nptel.ac.in/noc25_ch91/preview</t>
  </si>
  <si>
    <t>noc25_ch91</t>
  </si>
  <si>
    <t>https://nptel.ac.in/courses/103105679</t>
  </si>
  <si>
    <t>noc26-ch88</t>
  </si>
  <si>
    <t>Chemical Engineering, Mechanical Engineering, Energy Engineering, Civil Engineering</t>
  </si>
  <si>
    <t>Engineering Aspects of Biofuels and Biomass Conversion Technologies</t>
  </si>
  <si>
    <t>Prof. Ejaz Ahmad</t>
  </si>
  <si>
    <t>noc26_ch88</t>
  </si>
  <si>
    <t>https://onlinecourses.nptel.ac.in/noc25_ch92/preview</t>
  </si>
  <si>
    <t>noc25_ch92</t>
  </si>
  <si>
    <t>https://nptel.ac.in/courses/103105680</t>
  </si>
  <si>
    <t>noc26-ch89</t>
  </si>
  <si>
    <t>Petroleum Engineering</t>
  </si>
  <si>
    <t>Introduction to Python and Petroleum Data Analytics</t>
  </si>
  <si>
    <t>Prof. Archana</t>
  </si>
  <si>
    <t>noc26_ch89</t>
  </si>
  <si>
    <t>https://onlinecourses.nptel.ac.in/noc25_ch97/preview</t>
  </si>
  <si>
    <t>noc25_ch97</t>
  </si>
  <si>
    <t>https://nptel.ac.in/courses/103105782</t>
  </si>
  <si>
    <t>noc26-ch90</t>
  </si>
  <si>
    <t>Polymer Science and Technology, Material Science and Engineering, Chemical Engineering, Rubber Technology</t>
  </si>
  <si>
    <t>Foundations on Rubber Science, Technology and Manufacturing</t>
  </si>
  <si>
    <t>noc26_ch90</t>
  </si>
  <si>
    <t>https://onlinecourses.nptel.ac.in/noc25_ch103/preview</t>
  </si>
  <si>
    <t>noc25_ch103</t>
  </si>
  <si>
    <t>https://nptel.ac.in/courses/103105795</t>
  </si>
  <si>
    <t>noc26-ch91</t>
  </si>
  <si>
    <t>Fluid and Particle Mechanics</t>
  </si>
  <si>
    <t>Prof. Sumesh,
Prof. Basavaraju</t>
  </si>
  <si>
    <t>noc26_ch91</t>
  </si>
  <si>
    <t>https://onlinecourses.nptel.ac.in/noc25_ch49/preview</t>
  </si>
  <si>
    <t>noc25_ch49</t>
  </si>
  <si>
    <t>https://nptel.ac.in/courses/103106158</t>
  </si>
  <si>
    <t>noc26-ch92</t>
  </si>
  <si>
    <t>Matlab-Based Programming Lab in Chemical Engineering</t>
  </si>
  <si>
    <t>Prof. Parag A. Deshpande</t>
  </si>
  <si>
    <t>noc26_ch92</t>
  </si>
  <si>
    <t>https://onlinecourses.nptel.ac.in/noc25_ch81/preview</t>
  </si>
  <si>
    <t>noc25_ch81</t>
  </si>
  <si>
    <t>https://nptel.ac.in/courses/103105220</t>
  </si>
  <si>
    <t>noc26-ch93</t>
  </si>
  <si>
    <t>Enhanced Oil Recovery Techniques</t>
  </si>
  <si>
    <t>Prof. Ajay Mandal</t>
  </si>
  <si>
    <t>noc26_ch93</t>
  </si>
  <si>
    <t>https://onlinecourses.nptel.ac.in/noc25_ch85/preview</t>
  </si>
  <si>
    <t>noc25_ch85</t>
  </si>
  <si>
    <t>https://nptel.ac.in/courses/103105460</t>
  </si>
  <si>
    <t>noc26-ch94</t>
  </si>
  <si>
    <t>Heat Transfer - IITKGP</t>
  </si>
  <si>
    <t>Prof. Sunando Dasgupta</t>
  </si>
  <si>
    <t>Energy Systems
Minor 1</t>
  </si>
  <si>
    <t>noc26_ch94</t>
  </si>
  <si>
    <t>https://onlinecourses.nptel.ac.in/noc25_ch87/preview</t>
  </si>
  <si>
    <t>noc25_ch87</t>
  </si>
  <si>
    <t>https://nptel.ac.in/courses/103105140</t>
  </si>
  <si>
    <t>noc26-ch95</t>
  </si>
  <si>
    <t>Mathematical Modelling and Simulation of Chemical Engineering Process</t>
  </si>
  <si>
    <t>noc26_ch95</t>
  </si>
  <si>
    <t>https://onlinecourses.nptel.ac.in/noc25_ch84/preview</t>
  </si>
  <si>
    <t>noc25_ch84</t>
  </si>
  <si>
    <t>https://nptel.ac.in/courses/103105215</t>
  </si>
  <si>
    <t>noc26-ch96</t>
  </si>
  <si>
    <t>Principles and Practices of Process Equipment and Plant Design</t>
  </si>
  <si>
    <t>Prof. Gargi Das,
Prof. S Ray</t>
  </si>
  <si>
    <t>noc26_ch96</t>
  </si>
  <si>
    <t>https://onlinecourses.nptel.ac.in/noc25_ch89/preview</t>
  </si>
  <si>
    <t>noc25_ch89</t>
  </si>
  <si>
    <t>https://nptel.ac.in/courses/103105210</t>
  </si>
  <si>
    <t>noc26-ch97</t>
  </si>
  <si>
    <t>Petroleum Formation Evaluation</t>
  </si>
  <si>
    <t>Prof. Neetish Kumar Maurya,
Prof. Sayantan Ghosh</t>
  </si>
  <si>
    <t>noc26_ch97</t>
  </si>
  <si>
    <t>https://onlinecourses.nptel.ac.in/noc25_ch95/preview</t>
  </si>
  <si>
    <t>noc25_ch95</t>
  </si>
  <si>
    <t>https://nptel.ac.in/courses/103105223</t>
  </si>
  <si>
    <t>noc26-ch98</t>
  </si>
  <si>
    <t>Chemical Reaction Engineering - I</t>
  </si>
  <si>
    <t>Prof. Bishnupada Mandal</t>
  </si>
  <si>
    <t>noc26_ch98</t>
  </si>
  <si>
    <t>https://onlinecourses.nptel.ac.in/noc25_ch73/preview</t>
  </si>
  <si>
    <t>noc25_ch73</t>
  </si>
  <si>
    <t>https://nptel.ac.in/courses/103103153</t>
  </si>
  <si>
    <t>noc26-ch99</t>
  </si>
  <si>
    <t>Mass Transfer Operations - I</t>
  </si>
  <si>
    <t>noc26_ch99</t>
  </si>
  <si>
    <t>https://onlinecourses.nptel.ac.in/noc25_ch70/preview</t>
  </si>
  <si>
    <t>noc25_ch70</t>
  </si>
  <si>
    <t>https://nptel.ac.in/courses/103103145</t>
  </si>
  <si>
    <t>noc26-cs100</t>
  </si>
  <si>
    <t>Computer Science and Engineering</t>
  </si>
  <si>
    <t>Privacy Enabling Techniques (PETS)</t>
  </si>
  <si>
    <t>Prof. Debdeep Mukhopadhyay</t>
  </si>
  <si>
    <t>noc26_cs100</t>
  </si>
  <si>
    <t>noc26-cs101</t>
  </si>
  <si>
    <t>Theory and Practice of Modern Cryptography</t>
  </si>
  <si>
    <t>Prof. Sourav Mukhopadhyay</t>
  </si>
  <si>
    <t>noc26_cs101</t>
  </si>
  <si>
    <t>noc26-cs102</t>
  </si>
  <si>
    <t>Foundations of Machine Learning</t>
  </si>
  <si>
    <t>Prof. J. SakethaNath</t>
  </si>
  <si>
    <t>noc26_cs102</t>
  </si>
  <si>
    <t>noc26-cs103</t>
  </si>
  <si>
    <t>Foundations of Immersive Design for AR/VR</t>
  </si>
  <si>
    <t>Prof. Amar Kumar Behera</t>
  </si>
  <si>
    <t>noc26_cs103</t>
  </si>
  <si>
    <t>noc26-cs104</t>
  </si>
  <si>
    <t>Generative AI for Computer Vision</t>
  </si>
  <si>
    <t>Prof. Arijit Sur</t>
  </si>
  <si>
    <t>Data Science</t>
  </si>
  <si>
    <t>noc26_cs104</t>
  </si>
  <si>
    <t>noc26-cs105</t>
  </si>
  <si>
    <t>Demystifying Networking</t>
  </si>
  <si>
    <t>Prof. Sridhar Iyer,
Prof. Ashutosh Raina</t>
  </si>
  <si>
    <t>noc26_cs105</t>
  </si>
  <si>
    <t>https://onlinecourses.nptel.ac.in/noc25_cs125/preview</t>
  </si>
  <si>
    <t>noc25_cs125</t>
  </si>
  <si>
    <t>https://nptel.ac.in/courses/106101209</t>
  </si>
  <si>
    <t>noc26-cs106</t>
  </si>
  <si>
    <t>C Programming and Assembly Language</t>
  </si>
  <si>
    <t>Prof. Janakiraman Viraraghavan</t>
  </si>
  <si>
    <t>noc26_cs106</t>
  </si>
  <si>
    <t>https://onlinecourses.nptel.ac.in/noc25_cs114/preview</t>
  </si>
  <si>
    <t>noc25_cs114</t>
  </si>
  <si>
    <t>https://nptel.ac.in/courses/106106210</t>
  </si>
  <si>
    <t>noc26-cs107</t>
  </si>
  <si>
    <t>Python for Data Science</t>
  </si>
  <si>
    <t>Prof. Ragunathan Rengasamy</t>
  </si>
  <si>
    <t>Artificial Intelligence
Data Science</t>
  </si>
  <si>
    <t>noc26_cs107</t>
  </si>
  <si>
    <t>https://onlinecourses.nptel.ac.in/noc26_cs80/preview</t>
  </si>
  <si>
    <t>noc26_cs80</t>
  </si>
  <si>
    <t>https://nptel.ac.in/courses/106106212</t>
  </si>
  <si>
    <t>noc26-cs108</t>
  </si>
  <si>
    <t>Introduction to Graph Algorithms</t>
  </si>
  <si>
    <t>Prof. C Pandu Rangan</t>
  </si>
  <si>
    <t>Foundations of Computing</t>
  </si>
  <si>
    <t>noc26_cs108</t>
  </si>
  <si>
    <t>https://onlinecourses.nptel.ac.in/noc25_cs124/preview</t>
  </si>
  <si>
    <t>noc25_cs124</t>
  </si>
  <si>
    <t>https://nptel.ac.in/courses/106108468</t>
  </si>
  <si>
    <t>noc26-cs109</t>
  </si>
  <si>
    <t>Programming, Data Structures And Algorithms Using Python</t>
  </si>
  <si>
    <t>Prof. Madhavan Mukund</t>
  </si>
  <si>
    <t>Chennai Mathematical Institute</t>
  </si>
  <si>
    <t>Computational Biology
Artificial Intelligence
Data Science
Programming
Foundations of Computing</t>
  </si>
  <si>
    <t>noc26_cs109</t>
  </si>
  <si>
    <t>https://onlinecourses.nptel.ac.in/noc26_cs79/preview</t>
  </si>
  <si>
    <t>noc26_cs79</t>
  </si>
  <si>
    <t>https://nptel.ac.in/courses/106106145</t>
  </si>
  <si>
    <t>noc26-cs110</t>
  </si>
  <si>
    <t>Design and analysis of algorithms</t>
  </si>
  <si>
    <t>noc26_cs110</t>
  </si>
  <si>
    <t>https://onlinecourses.nptel.ac.in/noc26_cs67/preview</t>
  </si>
  <si>
    <t>noc26_cs67</t>
  </si>
  <si>
    <t>https://nptel.ac.in/courses/106106131</t>
  </si>
  <si>
    <t>noc26-cs111</t>
  </si>
  <si>
    <t>Introduction to Machine Learning (Tamil)</t>
  </si>
  <si>
    <t>Prof. Arun Rajkumar</t>
  </si>
  <si>
    <t>noc26_cs111</t>
  </si>
  <si>
    <t>https://onlinecourses.nptel.ac.in/noc26_cs73/preview</t>
  </si>
  <si>
    <t>noc26_cs73</t>
  </si>
  <si>
    <t>https://nptel.ac.in/courses/106106236</t>
  </si>
  <si>
    <t>noc26-cs112</t>
  </si>
  <si>
    <t>Data Science for Engineers</t>
  </si>
  <si>
    <t>Prof. Ragunathan Rengasamy,
Prof. Shankar Narasimhan</t>
  </si>
  <si>
    <t>Data Science
Programming</t>
  </si>
  <si>
    <t>noc26_cs112</t>
  </si>
  <si>
    <t>https://onlinecourses.nptel.ac.in/noc26_cs65/preview</t>
  </si>
  <si>
    <t>noc26_cs65</t>
  </si>
  <si>
    <t>https://nptel.ac.in/courses/106106179</t>
  </si>
  <si>
    <t>noc26-cs113</t>
  </si>
  <si>
    <t>Introduction to programming in C</t>
  </si>
  <si>
    <t>Prof. Satyadev Nandakumar</t>
  </si>
  <si>
    <t>noc26_cs113</t>
  </si>
  <si>
    <t>https://onlinecourses.nptel.ac.in/noc25_cs119/preview</t>
  </si>
  <si>
    <t>noc25_cs119</t>
  </si>
  <si>
    <t>https://nptel.ac.in/courses/106104128</t>
  </si>
  <si>
    <t>noc26-cs114</t>
  </si>
  <si>
    <t>Theory of Computation</t>
  </si>
  <si>
    <t>Prof. Raghunath Tewari</t>
  </si>
  <si>
    <t>noc26_cs114</t>
  </si>
  <si>
    <t>https://onlinecourses.nptel.ac.in/noc25_cs121/preview</t>
  </si>
  <si>
    <t>noc25_cs121</t>
  </si>
  <si>
    <t>https://nptel.ac.in/courses/106104148</t>
  </si>
  <si>
    <t>noc26-cs115</t>
  </si>
  <si>
    <t>Distributed Systems</t>
  </si>
  <si>
    <t>Prof. Rajiv Misra</t>
  </si>
  <si>
    <t>IIT Patna</t>
  </si>
  <si>
    <t>noc26_cs115</t>
  </si>
  <si>
    <t>https://onlinecourses.nptel.ac.in/noc25_cs130/preview</t>
  </si>
  <si>
    <t>noc25_cs130</t>
  </si>
  <si>
    <t>https://nptel.ac.in/courses/106106168</t>
  </si>
  <si>
    <t>noc26-cs116</t>
  </si>
  <si>
    <t>Foundations and Applications of Machine Learning (Bengali)</t>
  </si>
  <si>
    <t>Prof. Adway Mitra</t>
  </si>
  <si>
    <t>noc26_cs116</t>
  </si>
  <si>
    <t>https://onlinecourses.nptel.ac.in/noc25_cs138/preview</t>
  </si>
  <si>
    <t>noc25_cs138</t>
  </si>
  <si>
    <t>https://nptel.ac.in/courses/106105247</t>
  </si>
  <si>
    <t>noc26-cs117</t>
  </si>
  <si>
    <t>Data Base Management System</t>
  </si>
  <si>
    <t>Prof. Partha Pratim Das,
Prof. Samiran Chattopadhyay</t>
  </si>
  <si>
    <t>Programming</t>
  </si>
  <si>
    <t>noc26_cs117</t>
  </si>
  <si>
    <t>https://onlinecourses.nptel.ac.in/noc26_cs39/preview</t>
  </si>
  <si>
    <t>noc26_cs39</t>
  </si>
  <si>
    <t>https://nptel.ac.in/courses/106105175</t>
  </si>
  <si>
    <t>noc26-cs118</t>
  </si>
  <si>
    <t>Artificial Intelligence for Economics</t>
  </si>
  <si>
    <t>Prof. Adway Mitra,
Prof. Dripto Bakshi,
Prof. Palash Dey</t>
  </si>
  <si>
    <t>noc26_cs118</t>
  </si>
  <si>
    <t>https://onlinecourses.nptel.ac.in/noc25_cs152/preview</t>
  </si>
  <si>
    <t>noc25_cs152</t>
  </si>
  <si>
    <t>https://nptel.ac.in/courses/106105470</t>
  </si>
  <si>
    <t>noc26-cs119</t>
  </si>
  <si>
    <t>Introduction to Machine Learning - IITKGP</t>
  </si>
  <si>
    <t>Prof. Sudeshna Sarkar</t>
  </si>
  <si>
    <t>Artificial Intelligence
Data Science
Programming
Robotics</t>
  </si>
  <si>
    <t>noc26_cs119</t>
  </si>
  <si>
    <t>https://onlinecourses.nptel.ac.in/noc25_cs149/preview</t>
  </si>
  <si>
    <t>noc25_cs149</t>
  </si>
  <si>
    <t>https://nptel.ac.in/courses/106105152</t>
  </si>
  <si>
    <t>noc26-cs120</t>
  </si>
  <si>
    <t>Hardware Modeling using Verilog</t>
  </si>
  <si>
    <t>Prof. Indranil Sengupta</t>
  </si>
  <si>
    <t>VLSI design</t>
  </si>
  <si>
    <t>noc26_cs120</t>
  </si>
  <si>
    <t>https://onlinecourses.nptel.ac.in/noc25_cs155/preview</t>
  </si>
  <si>
    <t>noc25_cs155</t>
  </si>
  <si>
    <t>https://nptel.ac.in/courses/106105165</t>
  </si>
  <si>
    <t>noc26-cs121</t>
  </si>
  <si>
    <t>computer Science and Engineering</t>
  </si>
  <si>
    <t>Machine Learning for Earth System Sciences</t>
  </si>
  <si>
    <t>noc26_cs121</t>
  </si>
  <si>
    <t>https://onlinecourses.nptel.ac.in/noc25_cs157/preview</t>
  </si>
  <si>
    <t>noc25_cs157</t>
  </si>
  <si>
    <t>https://nptel.ac.in/courses/106105238</t>
  </si>
  <si>
    <t>noc26-cs122</t>
  </si>
  <si>
    <t>Scalable Data Science</t>
  </si>
  <si>
    <t>Prof. Anirban Dasgupta,
Prof. Sourangshu Bhattacharya</t>
  </si>
  <si>
    <t>IIT Gandhinagar
 IIT Kharagpur</t>
  </si>
  <si>
    <t>noc26_cs122</t>
  </si>
  <si>
    <t>https://onlinecourses.nptel.ac.in/noc25_cs160/preview</t>
  </si>
  <si>
    <t>noc25_cs160</t>
  </si>
  <si>
    <t>https://nptel.ac.in/courses/106105186</t>
  </si>
  <si>
    <t>noc26-cs123</t>
  </si>
  <si>
    <t>Introduction to Operating Systems</t>
  </si>
  <si>
    <t>Prof. Chester Rebeiro</t>
  </si>
  <si>
    <t>Systems
Cyber Security</t>
  </si>
  <si>
    <t>noc26_cs123</t>
  </si>
  <si>
    <t>https://onlinecourses.nptel.ac.in/noc25_cs94/preview</t>
  </si>
  <si>
    <t>noc25_cs94</t>
  </si>
  <si>
    <t>https://nptel.ac.in/courses/106106144</t>
  </si>
  <si>
    <t>noc26-cs124</t>
  </si>
  <si>
    <t>Stochastic Approximation: Theory and Applications</t>
  </si>
  <si>
    <t>Prof. Gugan Chandrashekhar Mallika Thoppe</t>
  </si>
  <si>
    <t>Data Science
Foundations of Computing
Communication and Signal Processing</t>
  </si>
  <si>
    <t>noc26_cs124</t>
  </si>
  <si>
    <t>https://onlinecourses.nptel.ac.in/noc25_cs111/preview</t>
  </si>
  <si>
    <t>noc25_cs111</t>
  </si>
  <si>
    <t>https://nptel.ac.in/courses/106108700</t>
  </si>
  <si>
    <t>noc26-cs125</t>
  </si>
  <si>
    <t>Discrete Mathematics - IIITB</t>
  </si>
  <si>
    <t>Prof. Ashish Choudhury</t>
  </si>
  <si>
    <t>IIIT Bangalore</t>
  </si>
  <si>
    <t>noc26_cs125</t>
  </si>
  <si>
    <t>https://onlinecourses.nptel.ac.in/noc25_cs127/preview</t>
  </si>
  <si>
    <t>noc25_cs127</t>
  </si>
  <si>
    <t>https://nptel.ac.in/courses/106108227</t>
  </si>
  <si>
    <t>noc26-cs126</t>
  </si>
  <si>
    <t>Secure Computation: Part II</t>
  </si>
  <si>
    <t>Cyber Security</t>
  </si>
  <si>
    <t>noc26_cs126</t>
  </si>
  <si>
    <t>https://onlinecourses.nptel.ac.in/noc25_cs128/preview</t>
  </si>
  <si>
    <t>noc25_cs128</t>
  </si>
  <si>
    <t>https://nptel.ac.in/courses/106108237</t>
  </si>
  <si>
    <t>noc26-cs127</t>
  </si>
  <si>
    <t>Linear Algebra Through Geometry</t>
  </si>
  <si>
    <t>Prof. Ashok Rao,
Prof. M Krishna Kumar,
Prof. Arulalan M R</t>
  </si>
  <si>
    <t>IISc Bangalore
NITK Surathkal</t>
  </si>
  <si>
    <t>Foundations of Computing
Communication and Signal Processing
Control and Instrumentation</t>
  </si>
  <si>
    <t>noc26_cs127</t>
  </si>
  <si>
    <t>https://onlinecourses.nptel.ac.in/noc25_cs129/preview</t>
  </si>
  <si>
    <t>noc25_cs129</t>
  </si>
  <si>
    <t>https://nptel.ac.in/courses/106108482</t>
  </si>
  <si>
    <t>noc26-cs128</t>
  </si>
  <si>
    <t>Mathematical Foundations for Machine Learning</t>
  </si>
  <si>
    <t>Prof. Ashok Rao,
Prof. Arulalan Rajan</t>
  </si>
  <si>
    <t>noc26_cs128</t>
  </si>
  <si>
    <t>https://onlinecourses.nptel.ac.in/noc25_cs136/preview</t>
  </si>
  <si>
    <t>noc25_cs136</t>
  </si>
  <si>
    <t>https://nptel.ac.in/courses/106108702</t>
  </si>
  <si>
    <t>noc26-cs129</t>
  </si>
  <si>
    <t>Artificial Intelligence: Concepts and Techniques</t>
  </si>
  <si>
    <t>Prof. V. Susheela Devi</t>
  </si>
  <si>
    <t>Artificial Intelligence</t>
  </si>
  <si>
    <t>noc26_cs129</t>
  </si>
  <si>
    <t>https://onlinecourses.nptel.ac.in/noc25_cs159/preview</t>
  </si>
  <si>
    <t>noc25_cs159</t>
  </si>
  <si>
    <t>https://nptel.ac.in/courses/106108705</t>
  </si>
  <si>
    <t>noc26-cs130</t>
  </si>
  <si>
    <t>Computer Science and Engineering, Electrical Engineering, Mathematics</t>
  </si>
  <si>
    <t>Distributed Optimization and Machine Learning</t>
  </si>
  <si>
    <t>Prof. Mayank Baranwal</t>
  </si>
  <si>
    <t>Communication and Signal Processing
Control and Instrumentation</t>
  </si>
  <si>
    <t>noc26_cs130</t>
  </si>
  <si>
    <t>https://onlinecourses.nptel.ac.in/noc25_cs86/preview</t>
  </si>
  <si>
    <t>noc25_cs86</t>
  </si>
  <si>
    <t>https://nptel.ac.in/courses/106101466</t>
  </si>
  <si>
    <t>noc26-cs131</t>
  </si>
  <si>
    <t>Software Testing</t>
  </si>
  <si>
    <t>Prof. Meenakshi D'souza</t>
  </si>
  <si>
    <t>noc26_cs131</t>
  </si>
  <si>
    <t>https://onlinecourses.nptel.ac.in/noc25_cs113/preview</t>
  </si>
  <si>
    <t>noc25_cs113</t>
  </si>
  <si>
    <t>https://nptel.ac.in/courses/106101163</t>
  </si>
  <si>
    <t>noc26-cs132</t>
  </si>
  <si>
    <t>Artificial Intelligence: Search Methods for Problem solving</t>
  </si>
  <si>
    <t>Prof. Deepak Khemani</t>
  </si>
  <si>
    <t>noc26_cs132</t>
  </si>
  <si>
    <t>https://onlinecourses.nptel.ac.in/noc25_cs88/preview</t>
  </si>
  <si>
    <t>noc25_cs88</t>
  </si>
  <si>
    <t>https://nptel.ac.in/courses/106106226</t>
  </si>
  <si>
    <t>noc26-cs133</t>
  </si>
  <si>
    <t>Introduction to Machine Learning</t>
  </si>
  <si>
    <t>Prof. Balaraman Ravindran</t>
  </si>
  <si>
    <t>noc26_cs133</t>
  </si>
  <si>
    <t>https://onlinecourses.nptel.ac.in/noc26_cs74/preview</t>
  </si>
  <si>
    <t>noc26_cs74</t>
  </si>
  <si>
    <t>https://nptel.ac.in/courses/106106139</t>
  </si>
  <si>
    <t>noc26-cs134</t>
  </si>
  <si>
    <t>Reinforcement Learning</t>
  </si>
  <si>
    <t>Artificial Intelligence
Data Science
Robotics</t>
  </si>
  <si>
    <t>noc26_cs134</t>
  </si>
  <si>
    <t>https://onlinecourses.nptel.ac.in/noc26_cs81/preview</t>
  </si>
  <si>
    <t>noc26_cs81</t>
  </si>
  <si>
    <t>https://nptel.ac.in/courses/106106143</t>
  </si>
  <si>
    <t>noc26-cs135</t>
  </si>
  <si>
    <t>Social Networks</t>
  </si>
  <si>
    <t>Prof. Sudarshan Iyengar</t>
  </si>
  <si>
    <t>IIT Ropar</t>
  </si>
  <si>
    <t>noc26_cs135</t>
  </si>
  <si>
    <t>https://onlinecourses.nptel.ac.in/noc26_cs82/preview</t>
  </si>
  <si>
    <t>noc26_cs82</t>
  </si>
  <si>
    <t>https://nptel.ac.in/courses/106106169</t>
  </si>
  <si>
    <t>noc26-cs136</t>
  </si>
  <si>
    <t>The Joy of Computing using Python</t>
  </si>
  <si>
    <t>noc26_cs136</t>
  </si>
  <si>
    <t>https://onlinecourses.nptel.ac.in/noc26_cs84/preview</t>
  </si>
  <si>
    <t>noc26_cs84</t>
  </si>
  <si>
    <t>https://nptel.ac.in/courses/106106182</t>
  </si>
  <si>
    <t>noc26-cs137</t>
  </si>
  <si>
    <t>Discrete Mathematics</t>
  </si>
  <si>
    <t>Foundations of Computing
Foundations of Mathematics</t>
  </si>
  <si>
    <t>noc26_cs137</t>
  </si>
  <si>
    <t>https://onlinecourses.nptel.ac.in/noc26_cs68/preview</t>
  </si>
  <si>
    <t>noc26_cs68</t>
  </si>
  <si>
    <t>https://nptel.ac.in/courses/106106183</t>
  </si>
  <si>
    <t>noc26-cs138</t>
  </si>
  <si>
    <t>Deep Learning - IIT Ropar</t>
  </si>
  <si>
    <t>noc26_cs138</t>
  </si>
  <si>
    <t>https://onlinecourses.nptel.ac.in/noc26_cs66/preview</t>
  </si>
  <si>
    <t>noc26_cs66</t>
  </si>
  <si>
    <t>https://nptel.ac.in/courses/106106184</t>
  </si>
  <si>
    <t>noc26-cs139</t>
  </si>
  <si>
    <t>Human Computer Interaction (In Hindi)</t>
  </si>
  <si>
    <t>Prof. Rajiv Ratn Shah</t>
  </si>
  <si>
    <t>IIIT Delhi</t>
  </si>
  <si>
    <t>noc26_cs139</t>
  </si>
  <si>
    <t>https://onlinecourses.nptel.ac.in/noc25_cs112/preview</t>
  </si>
  <si>
    <t>noc25_cs112</t>
  </si>
  <si>
    <t>https://nptel.ac.in/courses/106106701</t>
  </si>
  <si>
    <t>noc26-cs140</t>
  </si>
  <si>
    <t>Computer Science and Electrical Engineering</t>
  </si>
  <si>
    <t>Foundations of Virtual Reality</t>
  </si>
  <si>
    <t>Prof. M.Manivannan,
Prof. Anna LaValle,
Prof. Steven LaValle</t>
  </si>
  <si>
    <t>IIT Madras
University of Oulu</t>
  </si>
  <si>
    <t>Systems</t>
  </si>
  <si>
    <t>noc26_cs140</t>
  </si>
  <si>
    <t>https://onlinecourses.nptel.ac.in/noc25_cs87/preview</t>
  </si>
  <si>
    <t>noc25_cs87</t>
  </si>
  <si>
    <t>https://nptel.ac.in/courses/106106699</t>
  </si>
  <si>
    <t>noc26-cs141</t>
  </si>
  <si>
    <t>Privacy and Security in Online Social Media</t>
  </si>
  <si>
    <t>Prof. Ponnurangam Kumaraguru</t>
  </si>
  <si>
    <t>noc26_cs141</t>
  </si>
  <si>
    <t>https://onlinecourses.nptel.ac.in/noc25_cs117/preview</t>
  </si>
  <si>
    <t>noc25_cs117</t>
  </si>
  <si>
    <t>https://nptel.ac.in/courses/106106146</t>
  </si>
  <si>
    <t>noc26-cs142</t>
  </si>
  <si>
    <t>Computational Complexity</t>
  </si>
  <si>
    <t>Prof. Subrahmanyam Kalyanasundaram</t>
  </si>
  <si>
    <t>noc26_cs142</t>
  </si>
  <si>
    <t>https://onlinecourses.nptel.ac.in/noc25_cs115/preview</t>
  </si>
  <si>
    <t>noc25_cs115</t>
  </si>
  <si>
    <t>https://nptel.ac.in/courses/106106229</t>
  </si>
  <si>
    <t>noc26-cs143</t>
  </si>
  <si>
    <t>Computer Science and Engineering/Electronics and Communication Engineering</t>
  </si>
  <si>
    <t>Machine Learning (Ml) In Hindi</t>
  </si>
  <si>
    <t>Prof. Anubha Gupta</t>
  </si>
  <si>
    <t>noc26_cs143</t>
  </si>
  <si>
    <t>https://onlinecourses.nptel.ac.in/noc25_cs162/preview</t>
  </si>
  <si>
    <t>noc25_cs162</t>
  </si>
  <si>
    <t>https://nptel.ac.in/courses/106106247</t>
  </si>
  <si>
    <t>noc26-cs144</t>
  </si>
  <si>
    <t>Cyber Security and Privacy</t>
  </si>
  <si>
    <t>Prof. Saji K Mathew</t>
  </si>
  <si>
    <t>noc26_cs144</t>
  </si>
  <si>
    <t>https://onlinecourses.nptel.ac.in/noc25_cs116/preview</t>
  </si>
  <si>
    <t>noc25_cs116</t>
  </si>
  <si>
    <t>https://nptel.ac.in/courses/106106248</t>
  </si>
  <si>
    <t>noc26-cs145</t>
  </si>
  <si>
    <t>Responsible &amp; Safe AI Systems</t>
  </si>
  <si>
    <t>Prof. Ponnurangam Kumaraguru,
Prof. Balaraman Ravindran,
Prof. Arun Rajkumar</t>
  </si>
  <si>
    <t>IIIT Hyderabad and IIT Madras</t>
  </si>
  <si>
    <t>noc26_cs145</t>
  </si>
  <si>
    <t>https://onlinecourses.nptel.ac.in/noc25_cs118/preview</t>
  </si>
  <si>
    <t>noc25_cs118</t>
  </si>
  <si>
    <t>https://nptel.ac.in/courses/106106472</t>
  </si>
  <si>
    <t>noc26-cs146</t>
  </si>
  <si>
    <t>Data Structures and Algorithms Design</t>
  </si>
  <si>
    <t>Prof. Nitin Saxena</t>
  </si>
  <si>
    <t>noc26_cs146</t>
  </si>
  <si>
    <t>https://onlinecourses.nptel.ac.in/noc25_cs81/preview</t>
  </si>
  <si>
    <t>noc25_cs81</t>
  </si>
  <si>
    <t>https://nptel.ac.in/courses/106104697</t>
  </si>
  <si>
    <t>noc26-cs147</t>
  </si>
  <si>
    <t>Second Level Algorithms</t>
  </si>
  <si>
    <t>Prof. Palash Dey</t>
  </si>
  <si>
    <t>noc26_cs147</t>
  </si>
  <si>
    <t>https://onlinecourses.nptel.ac.in/noc25_cs158/preview</t>
  </si>
  <si>
    <t>noc25_cs158</t>
  </si>
  <si>
    <t>https://nptel.ac.in/courses/106105704</t>
  </si>
  <si>
    <t>noc26-cs148</t>
  </si>
  <si>
    <t>Arithmetic Circuit Complexity</t>
  </si>
  <si>
    <t>noc26_cs148</t>
  </si>
  <si>
    <t>https://onlinecourses.nptel.ac.in/noc22_cs60/preview</t>
  </si>
  <si>
    <t>noc22_cs60</t>
  </si>
  <si>
    <t>https://nptel.ac.in/courses/106104221</t>
  </si>
  <si>
    <t>noc26-cs149</t>
  </si>
  <si>
    <t>Computational Number Theory and Algebra</t>
  </si>
  <si>
    <t>noc26_cs149</t>
  </si>
  <si>
    <t>https://onlinecourses.nptel.ac.in/noc25_cs14/preview</t>
  </si>
  <si>
    <t>noc25_cs14</t>
  </si>
  <si>
    <t>https://nptel.ac.in/courses/111104138</t>
  </si>
  <si>
    <t>noc26-cs150</t>
  </si>
  <si>
    <t>Cloud Computing</t>
  </si>
  <si>
    <t>Prof. Soumya Kanti Ghosh</t>
  </si>
  <si>
    <t>Programming
Systems</t>
  </si>
  <si>
    <t>noc26_cs150</t>
  </si>
  <si>
    <t>https://onlinecourses.nptel.ac.in/noc26_cs55/preview</t>
  </si>
  <si>
    <t>noc26_cs55</t>
  </si>
  <si>
    <t>https://nptel.ac.in/courses/106105167</t>
  </si>
  <si>
    <t>noc26-cs151</t>
  </si>
  <si>
    <t>Software Engineering</t>
  </si>
  <si>
    <t>Prof. Rajib Mall</t>
  </si>
  <si>
    <t>noc26_cs151</t>
  </si>
  <si>
    <t>https://onlinecourses.nptel.ac.in/noc25_cs108/preview</t>
  </si>
  <si>
    <t>noc25_cs108</t>
  </si>
  <si>
    <t>https://nptel.ac.in/courses/106105182</t>
  </si>
  <si>
    <t>noc26-cs152</t>
  </si>
  <si>
    <t>Software Project Management</t>
  </si>
  <si>
    <t>Prof. Rajib Mall,
Prof. Durga Prasad Mohapatra</t>
  </si>
  <si>
    <t>noc26_cs152</t>
  </si>
  <si>
    <t>https://onlinecourses.nptel.ac.in/noc25_cs109/preview</t>
  </si>
  <si>
    <t>noc25_cs109</t>
  </si>
  <si>
    <t>https://nptel.ac.in/courses/106105218</t>
  </si>
  <si>
    <t>noc26-cs153</t>
  </si>
  <si>
    <t>Programming In Java</t>
  </si>
  <si>
    <t>Prof. Debasis Samanta</t>
  </si>
  <si>
    <t>noc26_cs153</t>
  </si>
  <si>
    <t>https://onlinecourses.nptel.ac.in/noc26_cs36/preview</t>
  </si>
  <si>
    <t>noc26_cs36</t>
  </si>
  <si>
    <t>https://nptel.ac.in/courses/106105191</t>
  </si>
  <si>
    <t>noc26-cs154</t>
  </si>
  <si>
    <t>Statistical Learning for Reliability Analysis</t>
  </si>
  <si>
    <t>Prof. Monalisa Sarma</t>
  </si>
  <si>
    <t>noc26_cs154</t>
  </si>
  <si>
    <t>https://onlinecourses.nptel.ac.in/noc25_cs139/preview</t>
  </si>
  <si>
    <t>noc25_cs139</t>
  </si>
  <si>
    <t>https://nptel.ac.in/courses/106105239</t>
  </si>
  <si>
    <t>noc26-cs155</t>
  </si>
  <si>
    <t>Problem Solving through Programming in C</t>
  </si>
  <si>
    <t>Prof. Anupam Basu</t>
  </si>
  <si>
    <t>noc26_cs155</t>
  </si>
  <si>
    <t>https://onlinecourses.nptel.ac.in/noc26_cs53/preview</t>
  </si>
  <si>
    <t>noc26_cs53</t>
  </si>
  <si>
    <t>https://nptel.ac.in/courses/106105171</t>
  </si>
  <si>
    <t>noc26-cs156</t>
  </si>
  <si>
    <t>Operating System Fundamentals</t>
  </si>
  <si>
    <t>noc26_cs156</t>
  </si>
  <si>
    <t>https://onlinecourses.nptel.ac.in/noc25_cs141/preview</t>
  </si>
  <si>
    <t>noc25_cs141</t>
  </si>
  <si>
    <t>https://nptel.ac.in/courses/106105214</t>
  </si>
  <si>
    <t>noc26-cs157</t>
  </si>
  <si>
    <t>Ethical Hacking</t>
  </si>
  <si>
    <t>noc26_cs157</t>
  </si>
  <si>
    <t>https://onlinecourses.nptel.ac.in/noc25_cs142/preview</t>
  </si>
  <si>
    <t>noc25_cs142</t>
  </si>
  <si>
    <t>https://nptel.ac.in/courses/106105217</t>
  </si>
  <si>
    <t>noc26-cs158</t>
  </si>
  <si>
    <t>Computer Vision</t>
  </si>
  <si>
    <t>Prof. Jayanta Mukhopadhyay</t>
  </si>
  <si>
    <t>noc26_cs158</t>
  </si>
  <si>
    <t>https://onlinecourses.nptel.ac.in/noc25_cs143/preview</t>
  </si>
  <si>
    <t>noc25_cs143</t>
  </si>
  <si>
    <t>https://nptel.ac.in/courses/106105216</t>
  </si>
  <si>
    <t>noc26-cs159</t>
  </si>
  <si>
    <t>Programming in Modern C++</t>
  </si>
  <si>
    <t>Prof. Partha Pratim Das</t>
  </si>
  <si>
    <t>noc26_cs159</t>
  </si>
  <si>
    <t>https://onlinecourses.nptel.ac.in/noc26_cs52/preview</t>
  </si>
  <si>
    <t>noc26_cs52</t>
  </si>
  <si>
    <t>https://nptel.ac.in/courses/106105234</t>
  </si>
  <si>
    <t>noc26-cs160</t>
  </si>
  <si>
    <t>Introduction to Industry 4.0 and Industrial Internet of Things</t>
  </si>
  <si>
    <t>Prof. Sudip Misra</t>
  </si>
  <si>
    <t>noc26_cs160</t>
  </si>
  <si>
    <t>https://onlinecourses.nptel.ac.in/noc26_cs38/preview</t>
  </si>
  <si>
    <t>noc26_cs38</t>
  </si>
  <si>
    <t>https://nptel.ac.in/courses/106105195</t>
  </si>
  <si>
    <t>noc26-cs161</t>
  </si>
  <si>
    <t>Introduction to Internet of Things</t>
  </si>
  <si>
    <t>noc26_cs161</t>
  </si>
  <si>
    <t>https://onlinecourses.nptel.ac.in/noc26_cs37/preview</t>
  </si>
  <si>
    <t>noc26_cs37</t>
  </si>
  <si>
    <t>https://nptel.ac.in/courses/106105166</t>
  </si>
  <si>
    <t>noc26-cs162</t>
  </si>
  <si>
    <t>Data Structure and Algorithms using Java</t>
  </si>
  <si>
    <t>noc26_cs162</t>
  </si>
  <si>
    <t>https://onlinecourses.nptel.ac.in/noc25_cs148/preview</t>
  </si>
  <si>
    <t>noc25_cs148</t>
  </si>
  <si>
    <t>https://nptel.ac.in/courses/106105225</t>
  </si>
  <si>
    <t>noc26-cs163</t>
  </si>
  <si>
    <t>Introduction to Algorithms and Analysis</t>
  </si>
  <si>
    <t>noc26_cs163</t>
  </si>
  <si>
    <t>https://onlinecourses.nptel.ac.in/noc25_cs150/preview</t>
  </si>
  <si>
    <t>noc25_cs150</t>
  </si>
  <si>
    <t>https://nptel.ac.in/courses/106105164</t>
  </si>
  <si>
    <t>noc26-cs164</t>
  </si>
  <si>
    <t>Algorithmic Game Theory</t>
  </si>
  <si>
    <t>noc26_cs164</t>
  </si>
  <si>
    <t>https://onlinecourses.nptel.ac.in/noc25_cs151/preview</t>
  </si>
  <si>
    <t>noc25_cs151</t>
  </si>
  <si>
    <t>https://nptel.ac.in/courses/106105237</t>
  </si>
  <si>
    <t>noc26-cs165</t>
  </si>
  <si>
    <t>Approximation Algorithm</t>
  </si>
  <si>
    <t>noc26_cs165</t>
  </si>
  <si>
    <t>https://onlinecourses.nptel.ac.in/noc25_cs153/preview</t>
  </si>
  <si>
    <t>noc25_cs153</t>
  </si>
  <si>
    <t>https://nptel.ac.in/courses/106105471</t>
  </si>
  <si>
    <t>noc26-cs166</t>
  </si>
  <si>
    <t>Computer Architecture and Organization</t>
  </si>
  <si>
    <t>Prof. Indranil Sengupta,
Prof. Kamalika Datta</t>
  </si>
  <si>
    <t>noc26_cs166</t>
  </si>
  <si>
    <t>https://onlinecourses.nptel.ac.in/noc25_cs154/preview</t>
  </si>
  <si>
    <t>noc25_cs154</t>
  </si>
  <si>
    <t>https://nptel.ac.in/courses/106105163</t>
  </si>
  <si>
    <t>noc26-cs167</t>
  </si>
  <si>
    <t>Real-Time Systems</t>
  </si>
  <si>
    <t>noc26_cs167</t>
  </si>
  <si>
    <t>https://onlinecourses.nptel.ac.in/noc25_cs156/preview</t>
  </si>
  <si>
    <t>noc25_cs156</t>
  </si>
  <si>
    <t>https://nptel.ac.in/courses/106105229</t>
  </si>
  <si>
    <t>noc26-cs168</t>
  </si>
  <si>
    <t>Computer Architecture</t>
  </si>
  <si>
    <t>Prof. Smruti Ranjan Sarangi</t>
  </si>
  <si>
    <t>noc26_cs168</t>
  </si>
  <si>
    <t>https://onlinecourses.nptel.ac.in/noc25_cs83/preview</t>
  </si>
  <si>
    <t>noc25_cs83</t>
  </si>
  <si>
    <t>https://nptel.ac.in/courses/106102157</t>
  </si>
  <si>
    <t>noc26-cs169</t>
  </si>
  <si>
    <t>Advanced Distributed Systems</t>
  </si>
  <si>
    <t>noc26_cs169</t>
  </si>
  <si>
    <t>https://onlinecourses.nptel.ac.in/noc25_cs84/preview</t>
  </si>
  <si>
    <t>noc25_cs84</t>
  </si>
  <si>
    <t>https://nptel.ac.in/courses/106102237</t>
  </si>
  <si>
    <t>noc26-cs170</t>
  </si>
  <si>
    <t>Social Network Analysis</t>
  </si>
  <si>
    <t>Prof. Tanmoy Chakraborty</t>
  </si>
  <si>
    <t>noc26_cs170</t>
  </si>
  <si>
    <t>https://onlinecourses.nptel.ac.in/noc25_cs100/preview</t>
  </si>
  <si>
    <t>noc25_cs100</t>
  </si>
  <si>
    <t>https://nptel.ac.in/courses/106106239</t>
  </si>
  <si>
    <t>noc26-cs171</t>
  </si>
  <si>
    <t>Introduction to Large Language Models (LLMs)</t>
  </si>
  <si>
    <t>Prof. Tanmoy Chakraborty,
Prof. Soumen Chakraborti</t>
  </si>
  <si>
    <t>IIT Delhi
IIT Bombay</t>
  </si>
  <si>
    <t>Artificial Intelligence
Data Science
Communication and Signal Processing</t>
  </si>
  <si>
    <t>noc26_cs171</t>
  </si>
  <si>
    <t>https://onlinecourses.nptel.ac.in/noc26_cs88/preview</t>
  </si>
  <si>
    <t>noc26_cs88</t>
  </si>
  <si>
    <t>https://nptel.ac.in/courses/106102576</t>
  </si>
  <si>
    <t>noc26-cs172</t>
  </si>
  <si>
    <t>Parameterized Algorithms</t>
  </si>
  <si>
    <t>Prof. Neeldhara Misra,
Prof. Saket Saurabh</t>
  </si>
  <si>
    <t>IIT Gandhinagar
Institute of Mathematical Sciences (IMSc)</t>
  </si>
  <si>
    <t>noc26_cs172</t>
  </si>
  <si>
    <t>https://onlinecourses.nptel.ac.in/noc25_cs96/preview</t>
  </si>
  <si>
    <t>noc25_cs96</t>
  </si>
  <si>
    <t>https://nptel.ac.in/courses/106106230</t>
  </si>
  <si>
    <t>noc26-cs173</t>
  </si>
  <si>
    <t>Getting Started With Competitive Programming</t>
  </si>
  <si>
    <t>Prof. Neeldhara Misra</t>
  </si>
  <si>
    <t>IIT Gandhinagar</t>
  </si>
  <si>
    <t>noc26_cs173</t>
  </si>
  <si>
    <t>https://onlinecourses.nptel.ac.in/noc26_cs69/preview</t>
  </si>
  <si>
    <t>noc26_cs69</t>
  </si>
  <si>
    <t>https://nptel.ac.in/courses/106106231</t>
  </si>
  <si>
    <t>noc26-cs174</t>
  </si>
  <si>
    <t>Deep Learning for Computer Vision</t>
  </si>
  <si>
    <t>Prof. Vineeth N Balasubramanian</t>
  </si>
  <si>
    <t>noc26_cs174</t>
  </si>
  <si>
    <t>https://onlinecourses.nptel.ac.in/noc25_cs93/preview</t>
  </si>
  <si>
    <t>noc25_cs93</t>
  </si>
  <si>
    <t>https://nptel.ac.in/courses/106106224</t>
  </si>
  <si>
    <t>noc26-cs175</t>
  </si>
  <si>
    <t>C-Based VLSI Design</t>
  </si>
  <si>
    <t>Prof. Chandan Karfa</t>
  </si>
  <si>
    <t>noc26_cs175</t>
  </si>
  <si>
    <t>https://onlinecourses.nptel.ac.in/noc25_cs132/preview</t>
  </si>
  <si>
    <t>noc25_cs132</t>
  </si>
  <si>
    <t>https://nptel.ac.in/courses/106103229</t>
  </si>
  <si>
    <t>noc26-cs176</t>
  </si>
  <si>
    <t>Multi-Core Computer Architecture</t>
  </si>
  <si>
    <t>Prof. John Jose</t>
  </si>
  <si>
    <t>noc26_cs176</t>
  </si>
  <si>
    <t>https://onlinecourses.nptel.ac.in/noc25_cs134/preview</t>
  </si>
  <si>
    <t>noc25_cs134</t>
  </si>
  <si>
    <t>https://nptel.ac.in/courses/106103184</t>
  </si>
  <si>
    <t>noc26-cs177</t>
  </si>
  <si>
    <t>Design &amp; Implementation Of Human-Computer Interfaces</t>
  </si>
  <si>
    <t>Prof. Samit Bhattacharya</t>
  </si>
  <si>
    <t>noc26_cs177</t>
  </si>
  <si>
    <t>https://onlinecourses.nptel.ac.in/noc25_cs135/preview</t>
  </si>
  <si>
    <t>noc25_cs135</t>
  </si>
  <si>
    <t>https://nptel.ac.in/courses/106103237</t>
  </si>
  <si>
    <t>noc26-cs178</t>
  </si>
  <si>
    <t>Computer Graphics</t>
  </si>
  <si>
    <t>noc26_cs178</t>
  </si>
  <si>
    <t>https://onlinecourses.nptel.ac.in/noc25_cs133/preview</t>
  </si>
  <si>
    <t>noc25_cs133</t>
  </si>
  <si>
    <t>https://nptel.ac.in/courses/106103224</t>
  </si>
  <si>
    <t>noc26-cs179</t>
  </si>
  <si>
    <t>Applied Accelerated Artificial Intelligence</t>
  </si>
  <si>
    <t>Prof. Satyajit Das,
Prof. Satyadhyan Chickerur</t>
  </si>
  <si>
    <t>IIT Guwahati
KLE Technological University</t>
  </si>
  <si>
    <t>noc26_cs179</t>
  </si>
  <si>
    <t>https://onlinecourses.nptel.ac.in/noc25_cs98/preview</t>
  </si>
  <si>
    <t>noc25_cs98</t>
  </si>
  <si>
    <t>https://nptel.ac.in/courses/106106238</t>
  </si>
  <si>
    <t>noc26-cs180</t>
  </si>
  <si>
    <t>Natural Language Processing</t>
  </si>
  <si>
    <t>Prof. Pawan Goyal</t>
  </si>
  <si>
    <t>noc26_cs180</t>
  </si>
  <si>
    <t>https://onlinecourses.nptel.ac.in/noc26_cs45/preview</t>
  </si>
  <si>
    <t>noc26_cs45</t>
  </si>
  <si>
    <t>https://nptel.ac.in/courses/106105158</t>
  </si>
  <si>
    <t>noc26-cs181</t>
  </si>
  <si>
    <t>Deep Learning for Natural Language Processing</t>
  </si>
  <si>
    <t>noc26_cs181</t>
  </si>
  <si>
    <t>https://onlinecourses.nptel.ac.in/noc26_cs33/preview</t>
  </si>
  <si>
    <t>noc26_cs33</t>
  </si>
  <si>
    <t>https://nptel.ac.in/courses/108105572</t>
  </si>
  <si>
    <t>noc26-cs182</t>
  </si>
  <si>
    <t>Artificial Intelligence: Foundations and Algorithms
Old course name: An Introduction to Artificial Intelligence</t>
  </si>
  <si>
    <t>Prof. Mausam</t>
  </si>
  <si>
    <t>noc26_cs182</t>
  </si>
  <si>
    <t>https://onlinecourses.nptel.ac.in/noc24_cs08/preview</t>
  </si>
  <si>
    <t>noc24_cs08</t>
  </si>
  <si>
    <t>https://nptel.ac.in/courses/106102220</t>
  </si>
  <si>
    <t>noc26-cs183</t>
  </si>
  <si>
    <t>Mechanical/Electrical/Electronics/Computer Science/Robotics and AI</t>
  </si>
  <si>
    <t>Introduction to Application of Artificial Intelligence to Robotics</t>
  </si>
  <si>
    <t>Prof. Pushparaj Mani Pathak</t>
  </si>
  <si>
    <t>Robotics, 
Control and Instrumentation</t>
  </si>
  <si>
    <t>noc26_cs183</t>
  </si>
  <si>
    <t>noc26-cs184</t>
  </si>
  <si>
    <t>Introduction to Computer and Network Performance Analysis using Queuing Systems</t>
  </si>
  <si>
    <t>Prof. Varsha Apte</t>
  </si>
  <si>
    <t>noc26_cs184</t>
  </si>
  <si>
    <t>https://onlinecourses.nptel.ac.in/noc25_cs126/preview</t>
  </si>
  <si>
    <t>noc25_cs126</t>
  </si>
  <si>
    <t>https://nptel.ac.in/courses/106101238</t>
  </si>
  <si>
    <t>noc26-cs185</t>
  </si>
  <si>
    <t>Software Conceptual Design</t>
  </si>
  <si>
    <t>Prof. Sridhar Iyer,
Prof. Prajish Prasad,
Prof. T. G. Lakshmi</t>
  </si>
  <si>
    <t>noc26_cs185</t>
  </si>
  <si>
    <t>https://onlinecourses.nptel.ac.in/noc25_cs82/preview</t>
  </si>
  <si>
    <t>noc25_cs82</t>
  </si>
  <si>
    <t>https://nptel.ac.in/courses/106101235</t>
  </si>
  <si>
    <t>noc26-cs186</t>
  </si>
  <si>
    <t>Mobile Virtual Reality and Artificial Intelligence</t>
  </si>
  <si>
    <t>Prof. Varun Dutt</t>
  </si>
  <si>
    <t>IIT Mandi</t>
  </si>
  <si>
    <t>noc26_cs186</t>
  </si>
  <si>
    <t>https://onlinecourses.nptel.ac.in/noc25_cs80/preview</t>
  </si>
  <si>
    <t>noc25_cs80</t>
  </si>
  <si>
    <t>https://nptel.ac.in/courses/106106696</t>
  </si>
  <si>
    <t>noc26-cs187</t>
  </si>
  <si>
    <t>Linear programming and its applications to computer science</t>
  </si>
  <si>
    <t>Prof. Rajat Mittal</t>
  </si>
  <si>
    <t>noc26_cs187</t>
  </si>
  <si>
    <t>https://onlinecourses.nptel.ac.in/noc25_cs77/preview</t>
  </si>
  <si>
    <t>noc25_cs77</t>
  </si>
  <si>
    <t>https://nptel.ac.in/courses/106104356</t>
  </si>
  <si>
    <t>noc26-cs188</t>
  </si>
  <si>
    <t>Programming with Generative AI</t>
  </si>
  <si>
    <t>Prof. Viraj Kumar</t>
  </si>
  <si>
    <t>noc26_cs188</t>
  </si>
  <si>
    <t>https://onlinecourses.nptel.ac.in/noc25_cs137/preview</t>
  </si>
  <si>
    <t>noc25_cs137</t>
  </si>
  <si>
    <t>https://nptel.ac.in/courses/106108703</t>
  </si>
  <si>
    <t>noc26-cs189</t>
  </si>
  <si>
    <t>Big Data Computing</t>
  </si>
  <si>
    <t>noc26_cs189</t>
  </si>
  <si>
    <t>https://onlinecourses.nptel.ac.in/noc25_cs131/preview</t>
  </si>
  <si>
    <t>noc25_cs131</t>
  </si>
  <si>
    <t>https://nptel.ac.in/courses/106104189</t>
  </si>
  <si>
    <t>noc26-cs90</t>
  </si>
  <si>
    <t>Functional Programming with OCaml</t>
  </si>
  <si>
    <t>Prof. K C Sivaramakrishnan</t>
  </si>
  <si>
    <t>noc26_cs90</t>
  </si>
  <si>
    <t>noc26-cs91</t>
  </si>
  <si>
    <t>Statistics and data science</t>
  </si>
  <si>
    <t>Exploratory Data Analysis for Data Science with R Software (Hindi)</t>
  </si>
  <si>
    <t>Prof. Shalabh</t>
  </si>
  <si>
    <t>noc26_cs91</t>
  </si>
  <si>
    <t>noc26-cs92</t>
  </si>
  <si>
    <t>Formal Methods for System Verification</t>
  </si>
  <si>
    <t>noc26_cs92</t>
  </si>
  <si>
    <t>noc26-cs93</t>
  </si>
  <si>
    <t>Information Systems</t>
  </si>
  <si>
    <t>Digital Transformation and Technological Innovation</t>
  </si>
  <si>
    <t>Prof. Gaurav Dixit</t>
  </si>
  <si>
    <t>noc26_cs93</t>
  </si>
  <si>
    <t>noc26-cs94</t>
  </si>
  <si>
    <t>Computer Science</t>
  </si>
  <si>
    <t>Intermediary Algorithm</t>
  </si>
  <si>
    <t>noc26_cs94</t>
  </si>
  <si>
    <t>noc26-cs95</t>
  </si>
  <si>
    <t>Fundamentals of Generative AI and Large Language Models: Theory and Practice</t>
  </si>
  <si>
    <t>Prof. Sriram Ganapathy,
Prof. Ashwini Kodipalli,
Prof. Baishali Garai</t>
  </si>
  <si>
    <t>IISc Bangalore
PES University
RV University</t>
  </si>
  <si>
    <t>noc26_cs95</t>
  </si>
  <si>
    <t>noc26-cs96</t>
  </si>
  <si>
    <t>Computer System Optimizations for ML</t>
  </si>
  <si>
    <t>Prof. Sumit K. Mandal</t>
  </si>
  <si>
    <t>noc26_cs96</t>
  </si>
  <si>
    <t>noc26-cs97</t>
  </si>
  <si>
    <t>Mathematical Foundations of Generative AI</t>
  </si>
  <si>
    <t>Prof. Prathosh A. P</t>
  </si>
  <si>
    <t>noc26_cs97</t>
  </si>
  <si>
    <t>noc26-cs98</t>
  </si>
  <si>
    <t>Computer Science and Engineering
Civil Engineering
Environmental Science</t>
  </si>
  <si>
    <t>AI for Earth Observation</t>
  </si>
  <si>
    <t>Prof. Sudipan Saha</t>
  </si>
  <si>
    <t>noc26_cs98</t>
  </si>
  <si>
    <t>noc26-cs99</t>
  </si>
  <si>
    <t>Computer Networks</t>
  </si>
  <si>
    <t>Prof. Neminath Hubballi</t>
  </si>
  <si>
    <t>IIT Indore</t>
  </si>
  <si>
    <t>noc26_cs99</t>
  </si>
  <si>
    <t>noc26-cy41</t>
  </si>
  <si>
    <t>Chemistry and Biochemistry</t>
  </si>
  <si>
    <t>Metal Mediated Synthesis - I</t>
  </si>
  <si>
    <t>Prof. D. Maiti</t>
  </si>
  <si>
    <t>noc26_cy41</t>
  </si>
  <si>
    <t>https://onlinecourses.nptel.ac.in/noc25_cy60/preview</t>
  </si>
  <si>
    <t>noc25_cy60</t>
  </si>
  <si>
    <t>https://nptel.ac.in/courses/104101092</t>
  </si>
  <si>
    <t>noc26-cy42</t>
  </si>
  <si>
    <t>Metals In Biology</t>
  </si>
  <si>
    <t>noc26_cy42</t>
  </si>
  <si>
    <t>https://onlinecourses.nptel.ac.in/noc25_cy61/preview</t>
  </si>
  <si>
    <t>noc25_cy61</t>
  </si>
  <si>
    <t>https://nptel.ac.in/courses/104101116</t>
  </si>
  <si>
    <t>noc26-cy43</t>
  </si>
  <si>
    <t>Mechanisms in Organic Chemistry</t>
  </si>
  <si>
    <t>Prof. Nandita Madhavan</t>
  </si>
  <si>
    <t>noc26_cy43</t>
  </si>
  <si>
    <t>https://onlinecourses.nptel.ac.in/noc25_cy64/preview</t>
  </si>
  <si>
    <t>noc25_cy64</t>
  </si>
  <si>
    <t>https://nptel.ac.in/courses/104101115</t>
  </si>
  <si>
    <t>noc26-cy44</t>
  </si>
  <si>
    <t>Chemistry</t>
  </si>
  <si>
    <t>Quantum Mechanics and Molecular Spectroscopy</t>
  </si>
  <si>
    <t>Prof. G Naresh Patwari</t>
  </si>
  <si>
    <t>noc26_cy44</t>
  </si>
  <si>
    <t>https://onlinecourses.nptel.ac.in/noc25_cy49/preview</t>
  </si>
  <si>
    <t>noc25_cy49</t>
  </si>
  <si>
    <t>https://nptel.ac.in/courses/104101126</t>
  </si>
  <si>
    <t>noc26-cy45</t>
  </si>
  <si>
    <t>Introductory Organic Chemistry II</t>
  </si>
  <si>
    <t>Prof. Neeraja Dashaputre,
Prof. Harinath Chakrapani</t>
  </si>
  <si>
    <t>noc26_cy45</t>
  </si>
  <si>
    <t>https://onlinecourses.nptel.ac.in/noc25_cy45/preview</t>
  </si>
  <si>
    <t>noc25_cy45</t>
  </si>
  <si>
    <t>https://nptel.ac.in/courses/104106131</t>
  </si>
  <si>
    <t>noc26-cy46</t>
  </si>
  <si>
    <t>Chemistry and Physics of Surfaces and Interfaces</t>
  </si>
  <si>
    <t>Prof. Thiruvancheril G. Gopakumar</t>
  </si>
  <si>
    <t>noc26_cy46</t>
  </si>
  <si>
    <t>https://onlinecourses.nptel.ac.in/noc25_cy47/preview</t>
  </si>
  <si>
    <t>noc25_cy47</t>
  </si>
  <si>
    <t>https://nptel.ac.in/courses/104104130</t>
  </si>
  <si>
    <t>noc26-cy47</t>
  </si>
  <si>
    <t>Introduction to Polymer Science</t>
  </si>
  <si>
    <t>Prof. Dibakar Dhara</t>
  </si>
  <si>
    <t>noc26_cy47</t>
  </si>
  <si>
    <t>https://onlinecourses.nptel.ac.in/noc25_cy56/preview</t>
  </si>
  <si>
    <t>noc25_cy56</t>
  </si>
  <si>
    <t>https://nptel.ac.in/courses/104105124</t>
  </si>
  <si>
    <t>noc26-cy48</t>
  </si>
  <si>
    <t>Application of Spectroscopic Methods In Molecular Structure Determination</t>
  </si>
  <si>
    <t>Prof. S. Sankararaman</t>
  </si>
  <si>
    <t>noc26_cy48</t>
  </si>
  <si>
    <t>https://onlinecourses.nptel.ac.in/noc25_cy39/preview</t>
  </si>
  <si>
    <t>noc25_cy39</t>
  </si>
  <si>
    <t>https://nptel.ac.in/courses/104106075</t>
  </si>
  <si>
    <t>noc26-cy49</t>
  </si>
  <si>
    <t>One and Two Dimensional NMR Spectroscopy for Chemists</t>
  </si>
  <si>
    <t>Prof. N. Suryaprakash</t>
  </si>
  <si>
    <t>noc26_cy49</t>
  </si>
  <si>
    <t>https://onlinecourses.nptel.ac.in/noc25_cy67/preview</t>
  </si>
  <si>
    <t>noc25_cy67</t>
  </si>
  <si>
    <t>https://nptel.ac.in/courses/104108124</t>
  </si>
  <si>
    <t>noc26-cy50</t>
  </si>
  <si>
    <t>Time Dependent Quantum Chemistry</t>
  </si>
  <si>
    <t>Prof. Atanu Bhattacharya</t>
  </si>
  <si>
    <t>GITAM Visakhapatnam</t>
  </si>
  <si>
    <t>noc26_cy50</t>
  </si>
  <si>
    <t>https://onlinecourses.nptel.ac.in/noc25_cy68/preview</t>
  </si>
  <si>
    <t>noc25_cy68</t>
  </si>
  <si>
    <t>https://nptel.ac.in/courses/104108132</t>
  </si>
  <si>
    <t>noc26-cy51</t>
  </si>
  <si>
    <t>Ultrafast Optics and Spectroscopy</t>
  </si>
  <si>
    <t>Photonics</t>
  </si>
  <si>
    <t>noc26_cy51</t>
  </si>
  <si>
    <t>https://onlinecourses.nptel.ac.in/noc25_cy69/preview</t>
  </si>
  <si>
    <t>noc25_cy69</t>
  </si>
  <si>
    <t>https://nptel.ac.in/courses/104108118</t>
  </si>
  <si>
    <t>noc26-cy52</t>
  </si>
  <si>
    <t>Advanced Transition Metal Chemistry</t>
  </si>
  <si>
    <t>Prof. M S Balakrishna</t>
  </si>
  <si>
    <t>noc26_cy52</t>
  </si>
  <si>
    <t>https://onlinecourses.nptel.ac.in/noc25_cy63/preview</t>
  </si>
  <si>
    <t>noc25_cy63</t>
  </si>
  <si>
    <t>https://nptel.ac.in/courses/104101136</t>
  </si>
  <si>
    <t>noc26-cy53</t>
  </si>
  <si>
    <t>Transition Metal Organometallic Chemistry: Principles to Applications</t>
  </si>
  <si>
    <t>Prof. P. Ghosh</t>
  </si>
  <si>
    <t>noc26_cy53</t>
  </si>
  <si>
    <t>https://onlinecourses.nptel.ac.in/noc25_cy65/preview</t>
  </si>
  <si>
    <t>noc25_cy65</t>
  </si>
  <si>
    <t>https://nptel.ac.in/courses/104101091</t>
  </si>
  <si>
    <t>noc26-cy54</t>
  </si>
  <si>
    <t>Symmetry and Group Theory</t>
  </si>
  <si>
    <t>Prof. Anindya Datta</t>
  </si>
  <si>
    <t>noc26_cy54</t>
  </si>
  <si>
    <t>https://onlinecourses.nptel.ac.in/noc25_cy42/preview</t>
  </si>
  <si>
    <t>noc25_cy42</t>
  </si>
  <si>
    <t>https://nptel.ac.in/courses/104101094</t>
  </si>
  <si>
    <t>noc26-cy55</t>
  </si>
  <si>
    <t>Concepts of Chemistry for Engineering</t>
  </si>
  <si>
    <t>Prof. Anindya Datta,
Prof. Debabrata Maiti,
Prof. Chidambar Kulkarni,
Prof. Arnab Dutta</t>
  </si>
  <si>
    <t>noc26_cy55</t>
  </si>
  <si>
    <t>https://onlinecourses.nptel.ac.in/noc25_cy48/preview</t>
  </si>
  <si>
    <t>noc25_cy48</t>
  </si>
  <si>
    <t>https://nptel.ac.in/courses/104101130</t>
  </si>
  <si>
    <t>noc26-cy56</t>
  </si>
  <si>
    <t>Circular Dichroism (CD) and Mossbauer Spectroscopy for Chemists</t>
  </si>
  <si>
    <t>Prof. Arnab Dutta</t>
  </si>
  <si>
    <t>noc26_cy56</t>
  </si>
  <si>
    <t>https://onlinecourses.nptel.ac.in/noc25_cy50/preview</t>
  </si>
  <si>
    <t>noc25_cy50</t>
  </si>
  <si>
    <t>https://nptel.ac.in/courses/104101134</t>
  </si>
  <si>
    <t>noc26-cy57</t>
  </si>
  <si>
    <t>Classics in Total Synthesis - I</t>
  </si>
  <si>
    <t>Prof. Krishna P Kaliappan</t>
  </si>
  <si>
    <t>noc26_cy57</t>
  </si>
  <si>
    <t>https://onlinecourses.nptel.ac.in/noc25_cy51/preview</t>
  </si>
  <si>
    <t>noc25_cy51</t>
  </si>
  <si>
    <t>https://nptel.ac.in/courses/104101133</t>
  </si>
  <si>
    <t>noc26-cy58</t>
  </si>
  <si>
    <t>Basic Statistical Mechanics</t>
  </si>
  <si>
    <t>Prof. Biman Bagchi</t>
  </si>
  <si>
    <t>noc26_cy58</t>
  </si>
  <si>
    <t>https://onlinecourses.nptel.ac.in/noc25_cy52/preview</t>
  </si>
  <si>
    <t>noc25_cy52</t>
  </si>
  <si>
    <t>https://nptel.ac.in/courses/104101125</t>
  </si>
  <si>
    <t>noc26-cy59</t>
  </si>
  <si>
    <t>Fundamentals of Statistical Thermodynamics</t>
  </si>
  <si>
    <t>Prof. Nand Kishore</t>
  </si>
  <si>
    <t>noc26_cy59</t>
  </si>
  <si>
    <t>https://onlinecourses.nptel.ac.in/noc25_cy55/preview</t>
  </si>
  <si>
    <t>noc25_cy55</t>
  </si>
  <si>
    <t>https://nptel.ac.in/courses/104101139</t>
  </si>
  <si>
    <t>noc26-cy60</t>
  </si>
  <si>
    <t>Quantum Chemistry of Atoms and Molecules</t>
  </si>
  <si>
    <t>noc26_cy60</t>
  </si>
  <si>
    <t>https://onlinecourses.nptel.ac.in/noc25_cy62/preview</t>
  </si>
  <si>
    <t>noc25_cy62</t>
  </si>
  <si>
    <t>https://nptel.ac.in/courses/104101124</t>
  </si>
  <si>
    <t>noc26-cy61</t>
  </si>
  <si>
    <t>NMR Spectroscopy for Chemists and Biologists</t>
  </si>
  <si>
    <t>Prof. Ashutosh Kumar,
Prof. R. V Hosur</t>
  </si>
  <si>
    <t>noc26_cy61</t>
  </si>
  <si>
    <t>https://onlinecourses.nptel.ac.in/noc25_cy66/preview</t>
  </si>
  <si>
    <t>noc25_cy66</t>
  </si>
  <si>
    <t>https://nptel.ac.in/courses/104101117</t>
  </si>
  <si>
    <t>noc26-cy62</t>
  </si>
  <si>
    <t>NMR Spectroscopy for Structural Biology</t>
  </si>
  <si>
    <t>noc26_cy62</t>
  </si>
  <si>
    <t>https://onlinecourses.nptel.ac.in/noc25_cy38/preview</t>
  </si>
  <si>
    <t>noc25_cy38</t>
  </si>
  <si>
    <t>https://nptel.ac.in/courses/104101135</t>
  </si>
  <si>
    <t>noc26-cy63</t>
  </si>
  <si>
    <t>Chemical and Biological Thermodynamics: Principles to Applications</t>
  </si>
  <si>
    <t>noc26_cy63</t>
  </si>
  <si>
    <t>https://onlinecourses.nptel.ac.in/noc17_cy09/preview</t>
  </si>
  <si>
    <t>noc17_cy09</t>
  </si>
  <si>
    <t>https://nptel.ac.in/courses/104101084</t>
  </si>
  <si>
    <t>noc26-cy64</t>
  </si>
  <si>
    <t>Spectroscopic Techniques for Pharmaceutical and Biopharmaceutical Industries</t>
  </si>
  <si>
    <t>Prof. Shashank Deep</t>
  </si>
  <si>
    <t>noc26_cy64</t>
  </si>
  <si>
    <t>https://onlinecourses.nptel.ac.in/noc25_cy43/preview</t>
  </si>
  <si>
    <t>noc25_cy43</t>
  </si>
  <si>
    <t>https://nptel.ac.in/courses/104102113</t>
  </si>
  <si>
    <t>noc26-cy65</t>
  </si>
  <si>
    <t>Fundamentals and Applications of Supramolecular Chemistry</t>
  </si>
  <si>
    <t>Prof. Deepak Chopra</t>
  </si>
  <si>
    <t>noc26_cy65</t>
  </si>
  <si>
    <t>https://onlinecourses.nptel.ac.in/noc25_cy44/preview</t>
  </si>
  <si>
    <t>noc25_cy44</t>
  </si>
  <si>
    <t>https://nptel.ac.in/courses/104106683</t>
  </si>
  <si>
    <t>noc26-cy66</t>
  </si>
  <si>
    <t>Introduction to Chemical Thermodynamics and Kinetics</t>
  </si>
  <si>
    <t>Prof. Arijit Kumar De</t>
  </si>
  <si>
    <t>noc26_cy66</t>
  </si>
  <si>
    <t>https://onlinecourses.nptel.ac.in/noc25_cy46/preview</t>
  </si>
  <si>
    <t>noc25_cy46</t>
  </si>
  <si>
    <t>https://nptel.ac.in/courses/104106089</t>
  </si>
  <si>
    <t>noc26-cy67</t>
  </si>
  <si>
    <t>Chemical Crystallography</t>
  </si>
  <si>
    <t>Prof. Angshuman Roy Choudhury</t>
  </si>
  <si>
    <t>noc26_cy67</t>
  </si>
  <si>
    <t>https://onlinecourses.nptel.ac.in/noc25_cy40/preview</t>
  </si>
  <si>
    <t>noc25_cy40</t>
  </si>
  <si>
    <t>https://nptel.ac.in/courses/104106093</t>
  </si>
  <si>
    <t>noc26-cy68</t>
  </si>
  <si>
    <t>Fundamentals of Protein Chemistry</t>
  </si>
  <si>
    <t>Prof. Swagata Dasgupta</t>
  </si>
  <si>
    <t>noc26_cy68</t>
  </si>
  <si>
    <t>https://onlinecourses.nptel.ac.in/noc25_cy57/preview</t>
  </si>
  <si>
    <t>noc25_cy57</t>
  </si>
  <si>
    <t>https://nptel.ac.in/courses/102105089</t>
  </si>
  <si>
    <t>noc26-cy69</t>
  </si>
  <si>
    <t>Organic Chemistry in Biology and Drug Development</t>
  </si>
  <si>
    <t>Prof. Amit Basak</t>
  </si>
  <si>
    <t>noc26_cy69</t>
  </si>
  <si>
    <t>https://onlinecourses.nptel.ac.in/noc25_cy58/preview</t>
  </si>
  <si>
    <t>noc25_cy58</t>
  </si>
  <si>
    <t>https://nptel.ac.in/courses/104105120</t>
  </si>
  <si>
    <t>noc26-cy70</t>
  </si>
  <si>
    <t>Molecular Rearrangements and Reactive Intermediates in Organic Synthesis</t>
  </si>
  <si>
    <t>Prof. Santanu Panda</t>
  </si>
  <si>
    <t>noc26_cy70</t>
  </si>
  <si>
    <t>https://onlinecourses.nptel.ac.in/noc25_cy59/preview</t>
  </si>
  <si>
    <t>noc25_cy59</t>
  </si>
  <si>
    <t>https://nptel.ac.in/courses/104105462</t>
  </si>
  <si>
    <t>noc26-cy71</t>
  </si>
  <si>
    <t>Overview and Integration of Cellular Metabolism</t>
  </si>
  <si>
    <t>Prof. Aritri Bir,
Prof. Arindam Ghosh</t>
  </si>
  <si>
    <t>noc26_cy71</t>
  </si>
  <si>
    <t>https://onlinecourses.nptel.ac.in/noc25_cy70/preview</t>
  </si>
  <si>
    <t>noc25_cy70</t>
  </si>
  <si>
    <t>https://nptel.ac.in/courses/104105139</t>
  </si>
  <si>
    <t>noc26-cy72</t>
  </si>
  <si>
    <t>Biological Inorganic Chemistry</t>
  </si>
  <si>
    <t>Prof. Debashis Ray</t>
  </si>
  <si>
    <t>noc26_cy72</t>
  </si>
  <si>
    <t>https://onlinecourses.nptel.ac.in/noc25_cy72/preview</t>
  </si>
  <si>
    <t>noc25_cy72</t>
  </si>
  <si>
    <t>https://nptel.ac.in/courses/104105130</t>
  </si>
  <si>
    <t>noc26-cy73</t>
  </si>
  <si>
    <t>Analytical Chemistry</t>
  </si>
  <si>
    <t>Materials Characterization</t>
  </si>
  <si>
    <t>noc26_cy73</t>
  </si>
  <si>
    <t>https://onlinecourses.nptel.ac.in/noc25_cy71/preview</t>
  </si>
  <si>
    <t>noc25_cy71</t>
  </si>
  <si>
    <t>https://nptel.ac.in/courses/104105084</t>
  </si>
  <si>
    <t>noc26-cy74</t>
  </si>
  <si>
    <t>Reagents in Organic Synthesis</t>
  </si>
  <si>
    <t>Prof. Subhas Chandra Pan</t>
  </si>
  <si>
    <t>noc26_cy74</t>
  </si>
  <si>
    <t>https://onlinecourses.nptel.ac.in/noc25_cy54/preview</t>
  </si>
  <si>
    <t>noc25_cy54</t>
  </si>
  <si>
    <t>https://nptel.ac.in/courses/104103111</t>
  </si>
  <si>
    <t>noc26-cy75</t>
  </si>
  <si>
    <t>Principles of Organic Synthesis</t>
  </si>
  <si>
    <t>Prof. T Punniyamurthy</t>
  </si>
  <si>
    <t>noc26_cy75</t>
  </si>
  <si>
    <t>https://onlinecourses.nptel.ac.in/noc25_cy53/preview</t>
  </si>
  <si>
    <t>noc25_cy53</t>
  </si>
  <si>
    <t>https://nptel.ac.in/courses/104103110</t>
  </si>
  <si>
    <t>noc26-cy76</t>
  </si>
  <si>
    <t>Cycloaddition</t>
  </si>
  <si>
    <t>noc26_cy76</t>
  </si>
  <si>
    <t>https://onlinecourses.nptel.ac.in/noc25_cy41/preview</t>
  </si>
  <si>
    <t>noc25_cy41</t>
  </si>
  <si>
    <t>https://nptel.ac.in/courses/104101682</t>
  </si>
  <si>
    <t>noc26-de19</t>
  </si>
  <si>
    <t>Design Engineering</t>
  </si>
  <si>
    <t>User Research Methods</t>
  </si>
  <si>
    <t>Prof. Sharmistha Banerjee</t>
  </si>
  <si>
    <t>noc26_de19</t>
  </si>
  <si>
    <t>noc26-de20</t>
  </si>
  <si>
    <t>Understanding Design</t>
  </si>
  <si>
    <t>Prof. Nina Sabnani</t>
  </si>
  <si>
    <t>noc26_de20</t>
  </si>
  <si>
    <t>https://onlinecourses.nptel.ac.in/noc26_de05/preview</t>
  </si>
  <si>
    <t>noc26_de05</t>
  </si>
  <si>
    <t>https://nptel.ac.in/courses/107101087</t>
  </si>
  <si>
    <t>noc26-de21</t>
  </si>
  <si>
    <t>Innovation by Design</t>
  </si>
  <si>
    <t>Prof. B.K. Chakravarthy</t>
  </si>
  <si>
    <t>Patents and Intellectual Property Rights</t>
  </si>
  <si>
    <t>noc26_de21</t>
  </si>
  <si>
    <t>https://onlinecourses.nptel.ac.in/noc26_de08/preview</t>
  </si>
  <si>
    <t>noc26_de08</t>
  </si>
  <si>
    <t>https://nptel.ac.in/courses/107101086</t>
  </si>
  <si>
    <t>noc26-de22</t>
  </si>
  <si>
    <t>Ergonomics Workplace Analysis</t>
  </si>
  <si>
    <t>Prof. Urmi R. Salve</t>
  </si>
  <si>
    <t>Product Design</t>
  </si>
  <si>
    <t>noc26_de22</t>
  </si>
  <si>
    <t>https://onlinecourses.nptel.ac.in/noc25_de22/preview</t>
  </si>
  <si>
    <t>noc25_de22</t>
  </si>
  <si>
    <t>https://nptel.ac.in/courses/107103085</t>
  </si>
  <si>
    <t>noc26-de23</t>
  </si>
  <si>
    <t>Design, Technology and Innovation</t>
  </si>
  <si>
    <t>noc26_de23</t>
  </si>
  <si>
    <t>https://onlinecourses.nptel.ac.in/noc26_de09/preview</t>
  </si>
  <si>
    <t>noc26_de09</t>
  </si>
  <si>
    <t>https://nptel.ac.in/courses/107101088</t>
  </si>
  <si>
    <t>noc26-de24</t>
  </si>
  <si>
    <t>Understanding Ethnography</t>
  </si>
  <si>
    <t>noc26_de24</t>
  </si>
  <si>
    <t>https://onlinecourses.nptel.ac.in/noc26_de07/preview</t>
  </si>
  <si>
    <t>noc26_de07</t>
  </si>
  <si>
    <t>https://nptel.ac.in/courses/107101091</t>
  </si>
  <si>
    <t>noc26-de25</t>
  </si>
  <si>
    <t>Form and Aesthetics</t>
  </si>
  <si>
    <t>noc26_de25</t>
  </si>
  <si>
    <t>https://onlinecourses.nptel.ac.in/noc25_de13/preview</t>
  </si>
  <si>
    <t>noc25_de13</t>
  </si>
  <si>
    <t>https://nptel.ac.in/courses/107101706</t>
  </si>
  <si>
    <t>noc26-de26</t>
  </si>
  <si>
    <t>Understanding Incubation and Entrepreneurship</t>
  </si>
  <si>
    <t>noc26_de26</t>
  </si>
  <si>
    <t>https://onlinecourses.nptel.ac.in/noc26_de06/preview</t>
  </si>
  <si>
    <t>noc26_de06</t>
  </si>
  <si>
    <t>https://nptel.ac.in/courses/107101092</t>
  </si>
  <si>
    <t>noc26-de27</t>
  </si>
  <si>
    <t>Control systems</t>
  </si>
  <si>
    <t>Prof. C.S.Shankar Ram</t>
  </si>
  <si>
    <t>noc26_de27</t>
  </si>
  <si>
    <t>https://onlinecourses.nptel.ac.in/noc25_de14/preview</t>
  </si>
  <si>
    <t>noc25_de14</t>
  </si>
  <si>
    <t>https://nptel.ac.in/courses/107106081</t>
  </si>
  <si>
    <t>noc26-de28</t>
  </si>
  <si>
    <t>Engineering Design</t>
  </si>
  <si>
    <t>Geographic Information System</t>
  </si>
  <si>
    <t>Prof. Bharath H Aithal</t>
  </si>
  <si>
    <t>noc26_de28</t>
  </si>
  <si>
    <t>https://onlinecourses.nptel.ac.in/noc25_de24/preview</t>
  </si>
  <si>
    <t>noc25_de24</t>
  </si>
  <si>
    <t>https://nptel.ac.in/courses/107105088</t>
  </si>
  <si>
    <t>noc26-de29</t>
  </si>
  <si>
    <t>Functional And Conceptual Design</t>
  </si>
  <si>
    <t>Prof. Asokan T</t>
  </si>
  <si>
    <t>noc26_de29</t>
  </si>
  <si>
    <t>https://onlinecourses.nptel.ac.in/noc25_de17/preview</t>
  </si>
  <si>
    <t>noc25_de17</t>
  </si>
  <si>
    <t>https://nptel.ac.in/courses/107106089</t>
  </si>
  <si>
    <t>noc26-de30</t>
  </si>
  <si>
    <t>System Design For Sustainability</t>
  </si>
  <si>
    <t>noc26_de30</t>
  </si>
  <si>
    <t>https://onlinecourses.nptel.ac.in/noc25_de21/preview</t>
  </si>
  <si>
    <t>noc25_de21</t>
  </si>
  <si>
    <t>https://nptel.ac.in/courses/107103081</t>
  </si>
  <si>
    <t>noc26-de31</t>
  </si>
  <si>
    <t>Ergonomics Research Techniques</t>
  </si>
  <si>
    <t>noc26_de31</t>
  </si>
  <si>
    <t>https://onlinecourses.nptel.ac.in/noc25_de23/preview</t>
  </si>
  <si>
    <t>noc25_de23</t>
  </si>
  <si>
    <t>https://nptel.ac.in/courses/107103093</t>
  </si>
  <si>
    <t>noc26-ec11</t>
  </si>
  <si>
    <t>Economic Sciences</t>
  </si>
  <si>
    <t>International Financial Management</t>
  </si>
  <si>
    <t>Prof. Ashu Khanna</t>
  </si>
  <si>
    <t>Economics &amp; Finance, 
Managerial Economics</t>
  </si>
  <si>
    <t>noc26_ec11</t>
  </si>
  <si>
    <t>noc26-ec12</t>
  </si>
  <si>
    <t>Applied Production Analysis using MATLAB</t>
  </si>
  <si>
    <t>Prof. Vipin V</t>
  </si>
  <si>
    <t>Managerial Economics</t>
  </si>
  <si>
    <t>noc26_ec12</t>
  </si>
  <si>
    <t>noc26-ec13</t>
  </si>
  <si>
    <t>Humanities and Social Sciences</t>
  </si>
  <si>
    <t>Labour Economics - Theory and Practice</t>
  </si>
  <si>
    <t>Prof. Falguni Pattanaik</t>
  </si>
  <si>
    <t>Economics</t>
  </si>
  <si>
    <t>noc26_ec13</t>
  </si>
  <si>
    <t>https://onlinecourses.nptel.ac.in/noc25_ec12/preview</t>
  </si>
  <si>
    <t>noc25_ec12</t>
  </si>
  <si>
    <t>https://nptel.ac.in/courses/130107476</t>
  </si>
  <si>
    <t>noc26-ec14</t>
  </si>
  <si>
    <t>Environmental &amp; Resource Economics</t>
  </si>
  <si>
    <t>Prof. Sabuj Kumar Mandal</t>
  </si>
  <si>
    <t>Sustainable Architecture
Economics</t>
  </si>
  <si>
    <t>noc26_ec14</t>
  </si>
  <si>
    <t>https://onlinecourses.nptel.ac.in/noc25_ec08/preview</t>
  </si>
  <si>
    <t>noc25_ec08</t>
  </si>
  <si>
    <t>https://nptel.ac.in/courses/130106113</t>
  </si>
  <si>
    <t>noc26-ec15</t>
  </si>
  <si>
    <t>Spatial Statistics and Spatial Econometrics</t>
  </si>
  <si>
    <t>Prof. Gaurav Arora</t>
  </si>
  <si>
    <t>noc26_ec15</t>
  </si>
  <si>
    <t>https://onlinecourses.nptel.ac.in/noc25_ec09/preview</t>
  </si>
  <si>
    <t>noc25_ec09</t>
  </si>
  <si>
    <t>https://nptel.ac.in/courses/130106115</t>
  </si>
  <si>
    <t>noc26-ec16</t>
  </si>
  <si>
    <t>Foundations of Accounting &amp; Finance</t>
  </si>
  <si>
    <t>Prof. Arun Kumar Gopalaswamy</t>
  </si>
  <si>
    <t>noc26_ec16</t>
  </si>
  <si>
    <t>https://onlinecourses.nptel.ac.in/noc26_ec06/preview</t>
  </si>
  <si>
    <t>noc26_ec06</t>
  </si>
  <si>
    <t>https://nptel.ac.in/courses/110106368</t>
  </si>
  <si>
    <t>noc26-ec17</t>
  </si>
  <si>
    <t>Economics Of Innovation</t>
  </si>
  <si>
    <t>Prof. Ruchi Sharma</t>
  </si>
  <si>
    <t>noc26_ec17</t>
  </si>
  <si>
    <t>https://onlinecourses.nptel.ac.in/noc25_ec11/preview</t>
  </si>
  <si>
    <t>noc25_ec11</t>
  </si>
  <si>
    <t>https://nptel.ac.in/courses/130106117</t>
  </si>
  <si>
    <t>noc26-ec18</t>
  </si>
  <si>
    <t>Principles Of Economics</t>
  </si>
  <si>
    <t>noc26_ec18</t>
  </si>
  <si>
    <t>https://onlinecourses.nptel.ac.in/noc25_ec15/preview</t>
  </si>
  <si>
    <t>noc25_ec15</t>
  </si>
  <si>
    <t>https://nptel.ac.in/courses/130106118</t>
  </si>
  <si>
    <t>noc26-ec19</t>
  </si>
  <si>
    <t>Introduction to Microeconomics in Hindi and Without Calculus</t>
  </si>
  <si>
    <t>Prof. Vimal Kumar</t>
  </si>
  <si>
    <t>noc26_ec19</t>
  </si>
  <si>
    <t>https://onlinecourses.nptel.ac.in/noc25_ec14/preview</t>
  </si>
  <si>
    <t>noc25_ec14</t>
  </si>
  <si>
    <t>https://nptel.ac.in/courses/130104115</t>
  </si>
  <si>
    <t>noc26-ec20</t>
  </si>
  <si>
    <t>Economics of Banking and Finance Markets</t>
  </si>
  <si>
    <t>Prof. Sukumar Vellakkal</t>
  </si>
  <si>
    <t>noc26_ec20</t>
  </si>
  <si>
    <t>https://onlinecourses.nptel.ac.in/noc25_ec13/preview</t>
  </si>
  <si>
    <t>noc25_ec13</t>
  </si>
  <si>
    <t>https://nptel.ac.in/courses/130104116</t>
  </si>
  <si>
    <t>noc26-ec21</t>
  </si>
  <si>
    <t>Statistics, Finance, Economics, Engineering</t>
  </si>
  <si>
    <t>Computational Finance 1</t>
  </si>
  <si>
    <t>Prof. Sourish Das,
Prof. Bikramaditya Datta</t>
  </si>
  <si>
    <t>Chennai Mathematical Institute
IIT Kanpur</t>
  </si>
  <si>
    <t>Economics &amp; Finance</t>
  </si>
  <si>
    <t>noc26_ec21</t>
  </si>
  <si>
    <t>noc26-ec22</t>
  </si>
  <si>
    <t>Introduction to Alternative Finance</t>
  </si>
  <si>
    <t>Prof. Wasim Ahmad</t>
  </si>
  <si>
    <t>noc26_ec22</t>
  </si>
  <si>
    <t>noc26-ec23</t>
  </si>
  <si>
    <t>Economic Environment and Business Strategy</t>
  </si>
  <si>
    <t>Economics
Managerial Economics</t>
  </si>
  <si>
    <t>noc26_ec23</t>
  </si>
  <si>
    <t>https://onlinecourses.nptel.ac.in/noc25_ec16/preview</t>
  </si>
  <si>
    <t>noc25_ec16</t>
  </si>
  <si>
    <t>https://nptel.ac.in/courses/130104711</t>
  </si>
  <si>
    <t>noc26-ee100</t>
  </si>
  <si>
    <t>Electrical and Electronics Engineering</t>
  </si>
  <si>
    <t>Optimal Control Systems</t>
  </si>
  <si>
    <t>Prof. Dwaipayan Mukherjee</t>
  </si>
  <si>
    <t>noc26_ee100</t>
  </si>
  <si>
    <t>noc26-ee101</t>
  </si>
  <si>
    <t>Electrical Engineering
Electronics and Communication Engineering
Physics</t>
  </si>
  <si>
    <t>Semiconductor Devices to Sensors: Principles, Design, and Application</t>
  </si>
  <si>
    <t>Prof. Mitradip Bhattacharjee</t>
  </si>
  <si>
    <t>VLSI Design</t>
  </si>
  <si>
    <t>noc26_ee101</t>
  </si>
  <si>
    <t>noc26-ee102</t>
  </si>
  <si>
    <t>Two-Dimensional Signal Processing: Principles and Practices</t>
  </si>
  <si>
    <t>Prof. P. Sumathi</t>
  </si>
  <si>
    <t>Communication and Signal Processing</t>
  </si>
  <si>
    <t>noc26_ee102</t>
  </si>
  <si>
    <t>noc26-ee103</t>
  </si>
  <si>
    <t>Electric Vehicle: Its Components, Charging Infrastructure and Grid Integration Solution</t>
  </si>
  <si>
    <t>Prof. Siba Kumar Patro
Prof. Narayana Prasad Padhy
Prof. Ramkrishna Pasumarthy</t>
  </si>
  <si>
    <t>Power Systems and Power Electronics</t>
  </si>
  <si>
    <t>noc26_ee103</t>
  </si>
  <si>
    <t>noc26-ee104</t>
  </si>
  <si>
    <t>Electronics and Communication Engineering</t>
  </si>
  <si>
    <t>Basics of Software Defined Radios and Practical Applications</t>
  </si>
  <si>
    <t>Prof. Meenakshi Rawat</t>
  </si>
  <si>
    <t>noc26_ee104</t>
  </si>
  <si>
    <t>https://onlinecourses.nptel.ac.in/noc25_ee171/preview</t>
  </si>
  <si>
    <t>noc25_ee171</t>
  </si>
  <si>
    <t>https://nptel.ac.in/courses/108107107</t>
  </si>
  <si>
    <t>noc26-ee105</t>
  </si>
  <si>
    <t>Design and Simulation of Power Conversion using Open Source Tools</t>
  </si>
  <si>
    <t>Prof. L. Umanand</t>
  </si>
  <si>
    <t>noc26_ee105</t>
  </si>
  <si>
    <t>https://onlinecourses.nptel.ac.in/noc25_ee167/preview</t>
  </si>
  <si>
    <t>noc25_ee167</t>
  </si>
  <si>
    <t>https://nptel.ac.in/courses/108108166</t>
  </si>
  <si>
    <t>noc26-ee106</t>
  </si>
  <si>
    <t>Advanced Linear Continuous Control Systems: Applications with MATLAB Programming and Simulink</t>
  </si>
  <si>
    <t>Prof. Yogesh Vijay Hote</t>
  </si>
  <si>
    <t>noc26_ee106</t>
  </si>
  <si>
    <t>https://onlinecourses.nptel.ac.in/noc25_ee98/preview</t>
  </si>
  <si>
    <t>noc25_ee98</t>
  </si>
  <si>
    <t>https://nptel.ac.in/courses/108107115</t>
  </si>
  <si>
    <t>noc26-ee107</t>
  </si>
  <si>
    <t>Dc Microgrid and Control System</t>
  </si>
  <si>
    <t>Prof. Avik Bhattacharya</t>
  </si>
  <si>
    <t>noc26_ee107</t>
  </si>
  <si>
    <t>https://onlinecourses.nptel.ac.in/noc25_ee99/preview</t>
  </si>
  <si>
    <t>noc25_ee99</t>
  </si>
  <si>
    <t>https://nptel.ac.in/courses/108107143</t>
  </si>
  <si>
    <t>noc26-ee108</t>
  </si>
  <si>
    <t>Advance Power Electronics and Control</t>
  </si>
  <si>
    <t>noc26_ee108</t>
  </si>
  <si>
    <t>https://onlinecourses.nptel.ac.in/noc25_ee100/preview</t>
  </si>
  <si>
    <t>noc25_ee100</t>
  </si>
  <si>
    <t>https://nptel.ac.in/courses/108107128</t>
  </si>
  <si>
    <t>noc26-ee109</t>
  </si>
  <si>
    <t>Power System Protection and Switchgear</t>
  </si>
  <si>
    <t>Prof. Bhaveshkumar R. Bhalja</t>
  </si>
  <si>
    <t>noc26_ee109</t>
  </si>
  <si>
    <t>https://onlinecourses.nptel.ac.in/noc25_ee101/preview</t>
  </si>
  <si>
    <t>noc25_ee101</t>
  </si>
  <si>
    <t>https://nptel.ac.in/courses/108107167</t>
  </si>
  <si>
    <t>noc26-ee110</t>
  </si>
  <si>
    <t>Electronics and Communication Engineering, Microelectronics and VLSI</t>
  </si>
  <si>
    <t>Low Voltage CMOS Circuit Operation</t>
  </si>
  <si>
    <t>Prof. Anand Bulusu</t>
  </si>
  <si>
    <t>noc26_ee110</t>
  </si>
  <si>
    <t>https://onlinecourses.nptel.ac.in/noc25_ee173/preview</t>
  </si>
  <si>
    <t>noc25_ee173</t>
  </si>
  <si>
    <t>https://nptel.ac.in/courses/117107485</t>
  </si>
  <si>
    <t>noc26-ee111</t>
  </si>
  <si>
    <t>Advances in UHV Transmission and Distribution</t>
  </si>
  <si>
    <t>Prof. Subba Reddy B</t>
  </si>
  <si>
    <t>noc26_ee111</t>
  </si>
  <si>
    <t>https://onlinecourses.nptel.ac.in/noc25_ee141/preview</t>
  </si>
  <si>
    <t>noc25_ee141</t>
  </si>
  <si>
    <t>https://nptel.ac.in/courses/108108099</t>
  </si>
  <si>
    <t>noc26-ee112</t>
  </si>
  <si>
    <t>Fundamentals of Wireless Communication (Hindi)</t>
  </si>
  <si>
    <t>Prof. Vivek Ashok Bohara</t>
  </si>
  <si>
    <t>noc26_ee112</t>
  </si>
  <si>
    <t>https://onlinecourses.nptel.ac.in/noc25_ee107/preview</t>
  </si>
  <si>
    <t>noc25_ee107</t>
  </si>
  <si>
    <t>https://nptel.ac.in/courses/108106192</t>
  </si>
  <si>
    <t>noc26-ee113</t>
  </si>
  <si>
    <t>Sensor Technologies: Physics, Fabrication, and Circuits</t>
  </si>
  <si>
    <t>noc26_ee113</t>
  </si>
  <si>
    <t>https://onlinecourses.nptel.ac.in/noc25_ee108/preview</t>
  </si>
  <si>
    <t>noc25_ee108</t>
  </si>
  <si>
    <t>https://nptel.ac.in/courses/108106193</t>
  </si>
  <si>
    <t>noc26-ee114</t>
  </si>
  <si>
    <t>Digital Switching - I</t>
  </si>
  <si>
    <t>Prof. Y.N.Singh</t>
  </si>
  <si>
    <t>noc26_ee114</t>
  </si>
  <si>
    <t>https://onlinecourses.nptel.ac.in/noc25_ee116/preview</t>
  </si>
  <si>
    <t>noc25_ee116</t>
  </si>
  <si>
    <t>https://nptel.ac.in/courses/117104128</t>
  </si>
  <si>
    <t>noc26-ee115</t>
  </si>
  <si>
    <t>Principles of Modern CDMA/ MIMO/ OFDM Wireless Communications</t>
  </si>
  <si>
    <t>Prof. Aditya K. Jagannatham</t>
  </si>
  <si>
    <t>noc26_ee115</t>
  </si>
  <si>
    <t>https://onlinecourses.nptel.ac.in/noc25_ee112/preview</t>
  </si>
  <si>
    <t>noc25_ee112</t>
  </si>
  <si>
    <t>https://nptel.ac.in/courses/117104115</t>
  </si>
  <si>
    <t>noc26-ee116</t>
  </si>
  <si>
    <t>An Introduction to Coding Theory</t>
  </si>
  <si>
    <t>Prof. Adrish Banerjee</t>
  </si>
  <si>
    <t>noc26_ee116</t>
  </si>
  <si>
    <t>https://onlinecourses.nptel.ac.in/noc25_ee114/preview</t>
  </si>
  <si>
    <t>noc25_ee114</t>
  </si>
  <si>
    <t>https://nptel.ac.in/courses/108104092</t>
  </si>
  <si>
    <t>noc26-ee117</t>
  </si>
  <si>
    <t>डिजिटल स्विचिंग (Digital Switching)</t>
  </si>
  <si>
    <t>Prof. Yatindra N Singh</t>
  </si>
  <si>
    <t>noc26_ee117</t>
  </si>
  <si>
    <t>https://onlinecourses.nptel.ac.in/noc25_ee117/preview</t>
  </si>
  <si>
    <t>noc25_ee117</t>
  </si>
  <si>
    <t>https://nptel.ac.in/courses/108104192</t>
  </si>
  <si>
    <t>noc26-ee118</t>
  </si>
  <si>
    <t>Electronics and Electrical Engineering</t>
  </si>
  <si>
    <t>VLSI Interconnects</t>
  </si>
  <si>
    <t>Prof. Sarang Pendharker</t>
  </si>
  <si>
    <t>noc26_ee118</t>
  </si>
  <si>
    <t>https://onlinecourses.nptel.ac.in/noc25_ee184/preview</t>
  </si>
  <si>
    <t>noc25_ee184</t>
  </si>
  <si>
    <t>https://nptel.ac.in/courses/108105187</t>
  </si>
  <si>
    <t>noc26-ee119</t>
  </si>
  <si>
    <t>Digital Speech Processing</t>
  </si>
  <si>
    <t>Prof. Shyamal Kumar Das Mandal</t>
  </si>
  <si>
    <t>noc26_ee119</t>
  </si>
  <si>
    <t>https://onlinecourses.nptel.ac.in/noc25_ee170/preview</t>
  </si>
  <si>
    <t>noc25_ee170</t>
  </si>
  <si>
    <t>https://nptel.ac.in/courses/117105145</t>
  </si>
  <si>
    <t>noc26-ee120</t>
  </si>
  <si>
    <t>System Design through Verilog</t>
  </si>
  <si>
    <t>Prof. Shaik Rafi Ahamed</t>
  </si>
  <si>
    <t>noc26_ee120</t>
  </si>
  <si>
    <t>https://onlinecourses.nptel.ac.in/noc25_ee180/preview</t>
  </si>
  <si>
    <t>noc25_ee180</t>
  </si>
  <si>
    <t>https://nptel.ac.in/courses/108103179</t>
  </si>
  <si>
    <t>noc26-ee121</t>
  </si>
  <si>
    <t>Electrical Distribution System Analysis</t>
  </si>
  <si>
    <t>Prof. N. P. Padhy,
Late. Prof. G. B. Kumbhar</t>
  </si>
  <si>
    <t>noc26_ee121</t>
  </si>
  <si>
    <t>https://onlinecourses.nptel.ac.in/noc25_ee102/preview</t>
  </si>
  <si>
    <t>noc25_ee102</t>
  </si>
  <si>
    <t>https://nptel.ac.in/courses/108107112</t>
  </si>
  <si>
    <t>noc26-ee122</t>
  </si>
  <si>
    <t>Modeling, Analysis and Estimation of Three Phase Unbalanced Power Network</t>
  </si>
  <si>
    <t>Prof. Biswarup Das</t>
  </si>
  <si>
    <t>noc26_ee122</t>
  </si>
  <si>
    <t>https://onlinecourses.nptel.ac.in/noc25_ee136/preview</t>
  </si>
  <si>
    <t>noc25_ee136</t>
  </si>
  <si>
    <t>https://nptel.ac.in/courses/108107477</t>
  </si>
  <si>
    <t>noc26-ee123</t>
  </si>
  <si>
    <t>Microelectronics: Devices to Circuits</t>
  </si>
  <si>
    <t>Prof. Sudeb Dasgupta</t>
  </si>
  <si>
    <t>VLSI design
Control and Instrumentation</t>
  </si>
  <si>
    <t>noc26_ee123</t>
  </si>
  <si>
    <t>https://onlinecourses.nptel.ac.in/noc25_ee110/preview</t>
  </si>
  <si>
    <t>noc25_ee110</t>
  </si>
  <si>
    <t>https://nptel.ac.in/courses/108107142</t>
  </si>
  <si>
    <t>noc26-ee124</t>
  </si>
  <si>
    <t>Mathematical Aspects of Biomedical Electronic System Design</t>
  </si>
  <si>
    <t>Prof. Chandramani Singh</t>
  </si>
  <si>
    <t>noc26_ee124</t>
  </si>
  <si>
    <t>https://onlinecourses.nptel.ac.in/noc25_ee139/preview</t>
  </si>
  <si>
    <t>noc25_ee139</t>
  </si>
  <si>
    <t>https://nptel.ac.in/courses/108108180</t>
  </si>
  <si>
    <t>noc26-ee125</t>
  </si>
  <si>
    <t>Electronic Systems for Cancer Diagnosis</t>
  </si>
  <si>
    <t>Prof. Hardik Jeetendra Pandya</t>
  </si>
  <si>
    <t>noc26_ee125</t>
  </si>
  <si>
    <t>https://onlinecourses.nptel.ac.in/noc25_ee142/preview</t>
  </si>
  <si>
    <t>noc25_ee142</t>
  </si>
  <si>
    <t>https://nptel.ac.in/courses/108108124</t>
  </si>
  <si>
    <t>noc26-ee126</t>
  </si>
  <si>
    <t>Fabrication Techniques for MEMs-based Sensors: Clinical Perspective</t>
  </si>
  <si>
    <t>noc26_ee126</t>
  </si>
  <si>
    <t>https://onlinecourses.nptel.ac.in/noc25_ee144/preview</t>
  </si>
  <si>
    <t>noc25_ee144</t>
  </si>
  <si>
    <t>https://nptel.ac.in/courses/108108113</t>
  </si>
  <si>
    <t>noc26-ee127</t>
  </si>
  <si>
    <t>Design of Electric Motor</t>
  </si>
  <si>
    <t>Prof. Prathap Reddy</t>
  </si>
  <si>
    <t>noc26_ee127</t>
  </si>
  <si>
    <t>https://onlinecourses.nptel.ac.in/noc25_ee145/preview</t>
  </si>
  <si>
    <t>noc25_ee145</t>
  </si>
  <si>
    <t>https://nptel.ac.in/courses/108108191</t>
  </si>
  <si>
    <t>noc26-ee128</t>
  </si>
  <si>
    <t>Mathematical Methods and Techniques in Signal Processing</t>
  </si>
  <si>
    <t>Prof. Shayan Srinivasa Garani</t>
  </si>
  <si>
    <t>noc26_ee128</t>
  </si>
  <si>
    <t>https://onlinecourses.nptel.ac.in/noc25_ee153/preview</t>
  </si>
  <si>
    <t>noc25_ee153</t>
  </si>
  <si>
    <t>https://nptel.ac.in/courses/108108109</t>
  </si>
  <si>
    <t>noc26-ee129</t>
  </si>
  <si>
    <t>Neural Networks for Signal Processing - I</t>
  </si>
  <si>
    <t>noc26_ee129</t>
  </si>
  <si>
    <t>https://onlinecourses.nptel.ac.in/noc25_ee154/preview</t>
  </si>
  <si>
    <t>noc25_ee154</t>
  </si>
  <si>
    <t>https://nptel.ac.in/courses/108108148</t>
  </si>
  <si>
    <t>noc26-ee130</t>
  </si>
  <si>
    <t>Enclosure Design of Electronics Equipment</t>
  </si>
  <si>
    <t>Prof. N. V Chalapathi Rao</t>
  </si>
  <si>
    <t>noc26_ee130</t>
  </si>
  <si>
    <t>https://onlinecourses.nptel.ac.in/noc25_ee168/preview</t>
  </si>
  <si>
    <t>noc25_ee168</t>
  </si>
  <si>
    <t>https://nptel.ac.in/courses/117108140</t>
  </si>
  <si>
    <t>noc26-ee131</t>
  </si>
  <si>
    <t>Principles of Digital Communications</t>
  </si>
  <si>
    <t>Prof. S. N. Merchant</t>
  </si>
  <si>
    <t>noc26_ee131</t>
  </si>
  <si>
    <t>https://onlinecourses.nptel.ac.in/noc25_ee152/preview</t>
  </si>
  <si>
    <t>noc25_ee152</t>
  </si>
  <si>
    <t>https://nptel.ac.in/courses/108101113</t>
  </si>
  <si>
    <t>noc26-ee132</t>
  </si>
  <si>
    <t>Stochastic Control and Communication</t>
  </si>
  <si>
    <t>Prof. Ankur A. Kulkarni</t>
  </si>
  <si>
    <t>noc26_ee132</t>
  </si>
  <si>
    <t>https://onlinecourses.nptel.ac.in/noc25_ee146/preview</t>
  </si>
  <si>
    <t>noc25_ee146</t>
  </si>
  <si>
    <t>https://nptel.ac.in/courses/108101185</t>
  </si>
  <si>
    <t>noc26-ee133</t>
  </si>
  <si>
    <t>Computer-Aided Design of Electrical Machines</t>
  </si>
  <si>
    <t>Prof. Bhim Singh</t>
  </si>
  <si>
    <t>noc26_ee133</t>
  </si>
  <si>
    <t>https://onlinecourses.nptel.ac.in/noc25_ee14/preview</t>
  </si>
  <si>
    <t>noc25_ee14</t>
  </si>
  <si>
    <t>https://nptel.ac.in/courses/108102372</t>
  </si>
  <si>
    <t>noc26-ee134</t>
  </si>
  <si>
    <t>Advance Power Electronics</t>
  </si>
  <si>
    <t>noc26_ee134</t>
  </si>
  <si>
    <t>https://onlinecourses.nptel.ac.in/noc25_ee02/preview</t>
  </si>
  <si>
    <t>noc25_ee02</t>
  </si>
  <si>
    <t>https://nptel.ac.in/courses/108102584</t>
  </si>
  <si>
    <t>noc26-ee135</t>
  </si>
  <si>
    <t>Analog Electronic Circuit</t>
  </si>
  <si>
    <t>Prof. Shouribrata Chatterjee</t>
  </si>
  <si>
    <t>noc26_ee135</t>
  </si>
  <si>
    <t>https://onlinecourses.nptel.ac.in/noc25_ee103/preview</t>
  </si>
  <si>
    <t>noc25_ee103</t>
  </si>
  <si>
    <t>https://nptel.ac.in/courses/108102112</t>
  </si>
  <si>
    <t>noc26-ee137</t>
  </si>
  <si>
    <t>Fiber Optic Communication Technology</t>
  </si>
  <si>
    <t>Prof. Deepa Venkitesh</t>
  </si>
  <si>
    <t>noc26_ee137</t>
  </si>
  <si>
    <t>https://onlinecourses.nptel.ac.in/noc25_ee90/preview</t>
  </si>
  <si>
    <t>noc25_ee90</t>
  </si>
  <si>
    <t>https://nptel.ac.in/courses/108106167</t>
  </si>
  <si>
    <t>noc26-ee138</t>
  </si>
  <si>
    <t>Basic Electrical Circuits</t>
  </si>
  <si>
    <t>Prof. Gajendranath Chowdary</t>
  </si>
  <si>
    <t>IIT Hyderabad (IITM)</t>
  </si>
  <si>
    <t>VLSI design
Power Systems and Power Electronics
Control and Instrumentation</t>
  </si>
  <si>
    <t>noc26_ee138</t>
  </si>
  <si>
    <t>https://onlinecourses.nptel.ac.in/noc25_ee91/preview</t>
  </si>
  <si>
    <t>noc25_ee91</t>
  </si>
  <si>
    <t>https://nptel.ac.in/courses/117106108</t>
  </si>
  <si>
    <t>noc26-ee139</t>
  </si>
  <si>
    <t>Introduction to Semiconductor Devices</t>
  </si>
  <si>
    <t>Prof. Naresh Kumar Emani</t>
  </si>
  <si>
    <t>noc26_ee139</t>
  </si>
  <si>
    <t>https://onlinecourses.nptel.ac.in/noc25_ee92/preview</t>
  </si>
  <si>
    <t>noc25_ee92</t>
  </si>
  <si>
    <t>https://nptel.ac.in/courses/108106181</t>
  </si>
  <si>
    <t>noc26-ee140</t>
  </si>
  <si>
    <t>Phase-locked loops</t>
  </si>
  <si>
    <t>Prof. Saurabh Saxena</t>
  </si>
  <si>
    <t>noc26_ee140</t>
  </si>
  <si>
    <t>https://onlinecourses.nptel.ac.in/noc25_ee93/preview</t>
  </si>
  <si>
    <t>noc25_ee93</t>
  </si>
  <si>
    <t>https://nptel.ac.in/courses/108106184</t>
  </si>
  <si>
    <t>noc26-ee141</t>
  </si>
  <si>
    <t>Fundamentals of Nano and Quantum Photonics</t>
  </si>
  <si>
    <t>noc26_ee141</t>
  </si>
  <si>
    <t>https://onlinecourses.nptel.ac.in/noc25_ee96/preview</t>
  </si>
  <si>
    <t>noc25_ee96</t>
  </si>
  <si>
    <t>https://nptel.ac.in/courses/108106186</t>
  </si>
  <si>
    <t>noc26-ee142</t>
  </si>
  <si>
    <t>Optical Engineering</t>
  </si>
  <si>
    <t>Prof. Shanti Bhattacharya</t>
  </si>
  <si>
    <t>noc26_ee142</t>
  </si>
  <si>
    <t>https://onlinecourses.nptel.ac.in/noc25_ee97/preview</t>
  </si>
  <si>
    <t>noc25_ee97</t>
  </si>
  <si>
    <t>https://nptel.ac.in/courses/108106161</t>
  </si>
  <si>
    <t>noc26-ee143</t>
  </si>
  <si>
    <t>Electrical Engineering/Aerospace Engineering</t>
  </si>
  <si>
    <t>Sliding Mode Control and Applications</t>
  </si>
  <si>
    <t>Prof. Shyam Kamal</t>
  </si>
  <si>
    <t>Flight Mechanics
Control and Instrumentation</t>
  </si>
  <si>
    <t>noc26_ee143</t>
  </si>
  <si>
    <t>https://onlinecourses.nptel.ac.in/noc25_ee165/preview</t>
  </si>
  <si>
    <t>noc25_ee165</t>
  </si>
  <si>
    <t>https://nptel.ac.in/courses/108106722</t>
  </si>
  <si>
    <t>noc26-ee144</t>
  </si>
  <si>
    <t>Control Engineering</t>
  </si>
  <si>
    <t>Prof. Ramkrishna Pasumarthy,
Prof. Mousumi Mukherjee</t>
  </si>
  <si>
    <t>IIT Madras
IIEST Shibpur</t>
  </si>
  <si>
    <t>Control and Instrumentation
Power Systems and Power Electronics</t>
  </si>
  <si>
    <t>noc26_ee144</t>
  </si>
  <si>
    <t>https://onlinecourses.nptel.ac.in/noc26_ee68/preview</t>
  </si>
  <si>
    <t>noc26_ee68</t>
  </si>
  <si>
    <t>https://nptel.ac.in/courses/108106098</t>
  </si>
  <si>
    <t>noc26-ee145</t>
  </si>
  <si>
    <t>Linear Systems Theory</t>
  </si>
  <si>
    <t>Prof. Ramkrishna Pasumarthy</t>
  </si>
  <si>
    <t>noc26_ee145</t>
  </si>
  <si>
    <t>https://onlinecourses.nptel.ac.in/noc25_ee105/preview</t>
  </si>
  <si>
    <t>noc25_ee105</t>
  </si>
  <si>
    <t>https://nptel.ac.in/courses/108106150</t>
  </si>
  <si>
    <t>noc26-ee146</t>
  </si>
  <si>
    <t>Introduction to Wireless and Cellular Communications</t>
  </si>
  <si>
    <t>Prof. David Koilpillai</t>
  </si>
  <si>
    <t>noc26_ee146</t>
  </si>
  <si>
    <t>https://onlinecourses.nptel.ac.in/noc25_ee109/preview</t>
  </si>
  <si>
    <t>noc25_ee109</t>
  </si>
  <si>
    <t>https://nptel.ac.in/courses/106106167</t>
  </si>
  <si>
    <t>noc26-ee147</t>
  </si>
  <si>
    <t>VLSI Design Flow: RTL to GDS</t>
  </si>
  <si>
    <t>Prof. Sneh Saurabh</t>
  </si>
  <si>
    <t>noc26_ee147</t>
  </si>
  <si>
    <t>https://onlinecourses.nptel.ac.in/noc25_ee106/preview</t>
  </si>
  <si>
    <t>noc25_ee106</t>
  </si>
  <si>
    <t>https://nptel.ac.in/courses/108106191</t>
  </si>
  <si>
    <t>noc26-ee148</t>
  </si>
  <si>
    <t>Optimization Theory and Algorithms</t>
  </si>
  <si>
    <t>Prof. Uday K Khankhoje</t>
  </si>
  <si>
    <t>noc26_ee148</t>
  </si>
  <si>
    <t>https://onlinecourses.nptel.ac.in/noc25_ee137/preview</t>
  </si>
  <si>
    <t>noc25_ee137</t>
  </si>
  <si>
    <t>https://nptel.ac.in/courses/108106478</t>
  </si>
  <si>
    <t>noc26-ee149</t>
  </si>
  <si>
    <t>Power Electronics with Wide Band Gap Devices</t>
  </si>
  <si>
    <t>Prof. Moumita Das</t>
  </si>
  <si>
    <t>noc26_ee149</t>
  </si>
  <si>
    <t>https://onlinecourses.nptel.ac.in/noc25_ee135/preview</t>
  </si>
  <si>
    <t>noc25_ee135</t>
  </si>
  <si>
    <t>https://nptel.ac.in/courses/108106480</t>
  </si>
  <si>
    <t>noc26-ee150</t>
  </si>
  <si>
    <t>Electrical, Mechanical, and Aerospace Engineering</t>
  </si>
  <si>
    <t>Nonlinear Dynamical Systems and Control</t>
  </si>
  <si>
    <t>Prof. Vijaysekhar Chellaboina</t>
  </si>
  <si>
    <t>noc26_ee150</t>
  </si>
  <si>
    <t>https://onlinecourses.nptel.ac.in/noc25_ee166/preview</t>
  </si>
  <si>
    <t>noc25_ee166</t>
  </si>
  <si>
    <t>https://nptel.ac.in/courses/117106483</t>
  </si>
  <si>
    <t>noc26-ee151</t>
  </si>
  <si>
    <t>Advanced Distribution System Analysis and Operation</t>
  </si>
  <si>
    <t>Prof. N. P. Padhy,
Prof. Subho Paul</t>
  </si>
  <si>
    <t>noc26_ee151</t>
  </si>
  <si>
    <t>https://onlinecourses.nptel.ac.in/noc25_ee150/preview</t>
  </si>
  <si>
    <t>noc25_ee150</t>
  </si>
  <si>
    <t>https://nptel.ac.in/courses/108107716</t>
  </si>
  <si>
    <t>noc26-ee152</t>
  </si>
  <si>
    <t>Charging Infrastructure</t>
  </si>
  <si>
    <t>Prof. Apurv Kumar Yadav</t>
  </si>
  <si>
    <t>noc26_ee152</t>
  </si>
  <si>
    <t>https://onlinecourses.nptel.ac.in/noc25_ee134/preview</t>
  </si>
  <si>
    <t>noc25_ee134</t>
  </si>
  <si>
    <t>https://nptel.ac.in/courses/108107715</t>
  </si>
  <si>
    <t>noc26-ee153</t>
  </si>
  <si>
    <t>Cryogenic Electronics for Quantum Computing</t>
  </si>
  <si>
    <t>noc26_ee153</t>
  </si>
  <si>
    <t>https://onlinecourses.nptel.ac.in/noc25_ee175/preview</t>
  </si>
  <si>
    <t>noc25_ee175</t>
  </si>
  <si>
    <t>https://nptel.ac.in/courses/117107724</t>
  </si>
  <si>
    <t>noc26-ee154</t>
  </si>
  <si>
    <t>Analog VLSI Design</t>
  </si>
  <si>
    <t>Prof. Imon Mondal</t>
  </si>
  <si>
    <t>noc26_ee154</t>
  </si>
  <si>
    <t>https://onlinecourses.nptel.ac.in/noc25_ee111/preview</t>
  </si>
  <si>
    <t>noc25_ee111</t>
  </si>
  <si>
    <t>https://nptel.ac.in/courses/108104193</t>
  </si>
  <si>
    <t>noc26-ee155</t>
  </si>
  <si>
    <t>Applied Electromagnetics for Engineers</t>
  </si>
  <si>
    <t>Prof. Pradeep Kumar K</t>
  </si>
  <si>
    <t>noc26_ee155</t>
  </si>
  <si>
    <t>https://onlinecourses.nptel.ac.in/noc25_ee148/preview</t>
  </si>
  <si>
    <t>noc25_ee148</t>
  </si>
  <si>
    <t>https://nptel.ac.in/courses/108104099</t>
  </si>
  <si>
    <t>noc26-ee156</t>
  </si>
  <si>
    <t>Electromagnetic Theory</t>
  </si>
  <si>
    <t>noc26_ee156</t>
  </si>
  <si>
    <t>https://onlinecourses.nptel.ac.in/noc25_ee149/preview</t>
  </si>
  <si>
    <t>noc25_ee149</t>
  </si>
  <si>
    <t>https://nptel.ac.in/courses/108104087</t>
  </si>
  <si>
    <t>noc26-ee157</t>
  </si>
  <si>
    <t>Applied Linear Algebra for Signal Processing, Data Analytics and Machine Learning</t>
  </si>
  <si>
    <t>noc26_ee157</t>
  </si>
  <si>
    <t>https://onlinecourses.nptel.ac.in/noc25_ee113/preview</t>
  </si>
  <si>
    <t>noc25_ee113</t>
  </si>
  <si>
    <t>https://nptel.ac.in/courses/108104174</t>
  </si>
  <si>
    <t>noc26-ee158</t>
  </si>
  <si>
    <t>Economic Operations and Control of Power Systems</t>
  </si>
  <si>
    <t>Prof. Gururaj Mirle Vishwanath,
Prof. Narayana Prasad Padhy</t>
  </si>
  <si>
    <t>noc26_ee158</t>
  </si>
  <si>
    <t>https://onlinecourses.nptel.ac.in/noc25_ee115/preview</t>
  </si>
  <si>
    <t>noc25_ee115</t>
  </si>
  <si>
    <t>https://nptel.ac.in/courses/108104191</t>
  </si>
  <si>
    <t>noc26-ee159</t>
  </si>
  <si>
    <t>5G Wireless Standard Design</t>
  </si>
  <si>
    <t>Prof. Rohit Budhiraja</t>
  </si>
  <si>
    <t>noc26_ee159</t>
  </si>
  <si>
    <t>https://onlinecourses.nptel.ac.in/noc25_ee172/preview</t>
  </si>
  <si>
    <t>noc25_ee172</t>
  </si>
  <si>
    <t>https://nptel.ac.in/courses/117104484</t>
  </si>
  <si>
    <t>noc26-ee160</t>
  </si>
  <si>
    <t>Power Network Analysis</t>
  </si>
  <si>
    <t>Prof. Abheejeet Mohapatra</t>
  </si>
  <si>
    <t>noc26_ee160</t>
  </si>
  <si>
    <t>https://onlinecourses.nptel.ac.in/noc25_ee159/preview</t>
  </si>
  <si>
    <t>noc25_ee159</t>
  </si>
  <si>
    <t>https://nptel.ac.in/courses/108104720</t>
  </si>
  <si>
    <t>noc26-ee161</t>
  </si>
  <si>
    <t>Introduction to Multi-Agent Systems</t>
  </si>
  <si>
    <t>Prof. Twinkle Tripathy</t>
  </si>
  <si>
    <t>noc26_ee161</t>
  </si>
  <si>
    <t>https://onlinecourses.nptel.ac.in/noc25_ee156/preview</t>
  </si>
  <si>
    <t>noc25_ee156</t>
  </si>
  <si>
    <t>https://nptel.ac.in/courses/108104719</t>
  </si>
  <si>
    <t>noc26-ee162</t>
  </si>
  <si>
    <t>RFIC Design</t>
  </si>
  <si>
    <t>noc26_ee162</t>
  </si>
  <si>
    <t>https://onlinecourses.nptel.ac.in/noc25_ee185/preview</t>
  </si>
  <si>
    <t>noc25_ee185</t>
  </si>
  <si>
    <t>https://nptel.ac.in/courses/117104727</t>
  </si>
  <si>
    <t>noc26-ee163</t>
  </si>
  <si>
    <t>Electrical and Electronics Engineering, Physics</t>
  </si>
  <si>
    <t>Modeling and TCAD Simulation of Solar PV Cell</t>
  </si>
  <si>
    <t>Prof. Mukul Kumar Das</t>
  </si>
  <si>
    <t>noc26_ee163</t>
  </si>
  <si>
    <t>https://onlinecourses.nptel.ac.in/noc25_ee132/preview</t>
  </si>
  <si>
    <t>noc25_ee132</t>
  </si>
  <si>
    <t>https://nptel.ac.in/courses/108105713</t>
  </si>
  <si>
    <t>noc26-ee164</t>
  </si>
  <si>
    <t>Convex Optimization in Control</t>
  </si>
  <si>
    <t>Prof. Ashish Ranjan Hota</t>
  </si>
  <si>
    <t>noc26_ee164</t>
  </si>
  <si>
    <t>https://onlinecourses.nptel.ac.in/noc25_ee155/preview</t>
  </si>
  <si>
    <t>noc25_ee155</t>
  </si>
  <si>
    <t>https://nptel.ac.in/courses/108105718</t>
  </si>
  <si>
    <t>noc26-ee165</t>
  </si>
  <si>
    <t>Electrical Engineering / Electronics and Communication Engineering</t>
  </si>
  <si>
    <t>Passive Microwave Circuits, Devices, and Measurements</t>
  </si>
  <si>
    <t>Prof. Debapratim Ghosh</t>
  </si>
  <si>
    <t>noc26_ee165</t>
  </si>
  <si>
    <t>https://onlinecourses.nptel.ac.in/noc25_ee164/preview</t>
  </si>
  <si>
    <t>noc25_ee164</t>
  </si>
  <si>
    <t>https://nptel.ac.in/courses/108105721</t>
  </si>
  <si>
    <t>noc26-ee166</t>
  </si>
  <si>
    <t>Real-Time Digital Signal Processing</t>
  </si>
  <si>
    <t>Prof. Rathna G N</t>
  </si>
  <si>
    <t>noc26_ee166</t>
  </si>
  <si>
    <t>https://onlinecourses.nptel.ac.in/noc25_ee118/preview</t>
  </si>
  <si>
    <t>noc25_ee118</t>
  </si>
  <si>
    <t>https://nptel.ac.in/courses/108108185</t>
  </si>
  <si>
    <t>noc26-ee167</t>
  </si>
  <si>
    <t>Design of Photovoltaic Systems</t>
  </si>
  <si>
    <t>noc26_ee167</t>
  </si>
  <si>
    <t>https://onlinecourses.nptel.ac.in/noc25_ee119/preview</t>
  </si>
  <si>
    <t>noc25_ee119</t>
  </si>
  <si>
    <t>https://nptel.ac.in/courses/117108141</t>
  </si>
  <si>
    <t>noc26-ee168</t>
  </si>
  <si>
    <t>Semiconductor Devices and Circuits</t>
  </si>
  <si>
    <t>Prof. Sanjiv Sambandan</t>
  </si>
  <si>
    <t>noc26_ee168</t>
  </si>
  <si>
    <t>https://onlinecourses.nptel.ac.in/noc25_ee140/preview</t>
  </si>
  <si>
    <t>noc25_ee140</t>
  </si>
  <si>
    <t>https://nptel.ac.in/courses/108108112</t>
  </si>
  <si>
    <t>noc26-ee169</t>
  </si>
  <si>
    <t>Introduction to Photonics</t>
  </si>
  <si>
    <t>Prof. Balaji Srinivasan</t>
  </si>
  <si>
    <t>noc26_ee169</t>
  </si>
  <si>
    <t>https://onlinecourses.nptel.ac.in/noc25_ee94/preview</t>
  </si>
  <si>
    <t>noc25_ee94</t>
  </si>
  <si>
    <t>https://nptel.ac.in/courses/108106135</t>
  </si>
  <si>
    <t>noc26-ee170</t>
  </si>
  <si>
    <t>Power System Protection</t>
  </si>
  <si>
    <t>Prof. Ashok Kumar Pradhan</t>
  </si>
  <si>
    <t>noc26_ee170</t>
  </si>
  <si>
    <t>https://onlinecourses.nptel.ac.in/noc25_ee122/preview</t>
  </si>
  <si>
    <t>noc25_ee122</t>
  </si>
  <si>
    <t>https://nptel.ac.in/courses/108105167</t>
  </si>
  <si>
    <t>noc26-ee171</t>
  </si>
  <si>
    <t>Electrical Measurement and Electronic Instruments</t>
  </si>
  <si>
    <t>Prof. Avishek Chatterjee</t>
  </si>
  <si>
    <t>noc26_ee171</t>
  </si>
  <si>
    <t>https://onlinecourses.nptel.ac.in/noc25_ee123/preview</t>
  </si>
  <si>
    <t>noc25_ee123</t>
  </si>
  <si>
    <t>https://nptel.ac.in/courses/108105153</t>
  </si>
  <si>
    <t>noc26-ee172</t>
  </si>
  <si>
    <t>Pattern Recognition and Application</t>
  </si>
  <si>
    <t>Prof. Prabir Kumar Biswas</t>
  </si>
  <si>
    <t>noc26_ee172</t>
  </si>
  <si>
    <t>https://onlinecourses.nptel.ac.in/noc25_ee127/preview</t>
  </si>
  <si>
    <t>noc25_ee127</t>
  </si>
  <si>
    <t>https://nptel.ac.in/courses/117105101</t>
  </si>
  <si>
    <t>noc26-ee173</t>
  </si>
  <si>
    <t>Principles and Techniques of Modern Radar Systems</t>
  </si>
  <si>
    <t>Prof. Amitabha Bhattacharya</t>
  </si>
  <si>
    <t>noc26_ee173</t>
  </si>
  <si>
    <t>https://onlinecourses.nptel.ac.in/noc25_ee129/preview</t>
  </si>
  <si>
    <t>noc25_ee129</t>
  </si>
  <si>
    <t>https://nptel.ac.in/courses/108105154</t>
  </si>
  <si>
    <t>noc26-ee174</t>
  </si>
  <si>
    <t>Analog Electronic Circuits - IITKGP</t>
  </si>
  <si>
    <t>Prof. Pradip Mandal</t>
  </si>
  <si>
    <t>noc26_ee174</t>
  </si>
  <si>
    <t>https://onlinecourses.nptel.ac.in/noc25_ee157/preview</t>
  </si>
  <si>
    <t>noc25_ee157</t>
  </si>
  <si>
    <t>https://nptel.ac.in/courses/108105158</t>
  </si>
  <si>
    <t>noc26-ee175</t>
  </si>
  <si>
    <t>A Basic Course on Electric and Magnetic Circuits</t>
  </si>
  <si>
    <t>noc26_ee175</t>
  </si>
  <si>
    <t>https://onlinecourses.nptel.ac.in/noc25_ee158/preview</t>
  </si>
  <si>
    <t>noc25_ee158</t>
  </si>
  <si>
    <t>https://nptel.ac.in/courses/108105479</t>
  </si>
  <si>
    <t>noc26-ee176</t>
  </si>
  <si>
    <t>Electrical Machines - I</t>
  </si>
  <si>
    <t>Prof. Tapas Kumar Bhattacharya</t>
  </si>
  <si>
    <t>noc26_ee176</t>
  </si>
  <si>
    <t>https://onlinecourses.nptel.ac.in/noc25_ee124/preview</t>
  </si>
  <si>
    <t>noc25_ee124</t>
  </si>
  <si>
    <t>https://nptel.ac.in/courses/108105155</t>
  </si>
  <si>
    <t>noc26-ee177</t>
  </si>
  <si>
    <t>Digital Circuits</t>
  </si>
  <si>
    <t>noc26_ee177</t>
  </si>
  <si>
    <t>https://onlinecourses.nptel.ac.in/noc25_ee125/preview</t>
  </si>
  <si>
    <t>noc25_ee125</t>
  </si>
  <si>
    <t>https://nptel.ac.in/courses/108105113</t>
  </si>
  <si>
    <t>noc26-ee178</t>
  </si>
  <si>
    <t>Digital Image Processing</t>
  </si>
  <si>
    <t>Communication and Signal Processing
Robotics</t>
  </si>
  <si>
    <t>noc26_ee178</t>
  </si>
  <si>
    <t>https://onlinecourses.nptel.ac.in/noc25_ee126/preview</t>
  </si>
  <si>
    <t>noc25_ee126</t>
  </si>
  <si>
    <t>https://nptel.ac.in/courses/117105135</t>
  </si>
  <si>
    <t>noc26-ee179</t>
  </si>
  <si>
    <t>Modern Digital Communication Techniques</t>
  </si>
  <si>
    <t>Prof. Suvra Sekhar Das</t>
  </si>
  <si>
    <t>noc26_ee179</t>
  </si>
  <si>
    <t>https://onlinecourses.nptel.ac.in/noc25_ee130/preview</t>
  </si>
  <si>
    <t>noc25_ee130</t>
  </si>
  <si>
    <t>https://nptel.ac.in/courses/117105144</t>
  </si>
  <si>
    <t>noc26-ee180</t>
  </si>
  <si>
    <t>Analog Communication</t>
  </si>
  <si>
    <t>Prof. Goutam Das</t>
  </si>
  <si>
    <t>noc26_ee180</t>
  </si>
  <si>
    <t>https://onlinecourses.nptel.ac.in/noc25_ee131/preview</t>
  </si>
  <si>
    <t>noc25_ee131</t>
  </si>
  <si>
    <t>https://nptel.ac.in/courses/117105143</t>
  </si>
  <si>
    <t>noc26-ee181</t>
  </si>
  <si>
    <t>Fundamentals of Electrical Engineering</t>
  </si>
  <si>
    <t>Prof. Debapriya Das</t>
  </si>
  <si>
    <t>noc26_ee181</t>
  </si>
  <si>
    <t>https://onlinecourses.nptel.ac.in/noc25_ee160/preview</t>
  </si>
  <si>
    <t>noc25_ee160</t>
  </si>
  <si>
    <t>https://nptel.ac.in/courses/108105112</t>
  </si>
  <si>
    <t>noc26-ee182</t>
  </si>
  <si>
    <t>Power System Analysis</t>
  </si>
  <si>
    <t>noc26_ee182</t>
  </si>
  <si>
    <t>https://onlinecourses.nptel.ac.in/noc25_ee169/preview</t>
  </si>
  <si>
    <t>noc25_ee169</t>
  </si>
  <si>
    <t>https://nptel.ac.in/courses/117105140</t>
  </si>
  <si>
    <t>noc26-ee183</t>
  </si>
  <si>
    <t>Nanobiophotonics: Touching Our Daily Life</t>
  </si>
  <si>
    <t>Prof. Basudev Lahiri</t>
  </si>
  <si>
    <t>noc26_ee183</t>
  </si>
  <si>
    <t>https://onlinecourses.nptel.ac.in/noc25_ee121/preview</t>
  </si>
  <si>
    <t>noc25_ee121</t>
  </si>
  <si>
    <t>https://nptel.ac.in/courses/108105192</t>
  </si>
  <si>
    <t>noc26-ee184</t>
  </si>
  <si>
    <t>Signal Processing for mm Wave Communication for 5G and Beyond</t>
  </si>
  <si>
    <t>Prof. Amit Kumar Dutta</t>
  </si>
  <si>
    <t>noc26_ee184</t>
  </si>
  <si>
    <t>https://onlinecourses.nptel.ac.in/noc25_ee161/preview</t>
  </si>
  <si>
    <t>noc25_ee161</t>
  </si>
  <si>
    <t>https://nptel.ac.in/courses/108105179</t>
  </si>
  <si>
    <t>noc26-ee185</t>
  </si>
  <si>
    <t>Control and Tuning Methods in Switched Mode Power Converters</t>
  </si>
  <si>
    <t>Prof. Santanu Kapat</t>
  </si>
  <si>
    <t>noc26_ee185</t>
  </si>
  <si>
    <t>https://onlinecourses.nptel.ac.in/noc25_ee162/preview</t>
  </si>
  <si>
    <t>noc25_ee162</t>
  </si>
  <si>
    <t>https://nptel.ac.in/courses/108105180</t>
  </si>
  <si>
    <t>noc26-ee186</t>
  </si>
  <si>
    <t>Probability Foundations for Electrical Engineers</t>
  </si>
  <si>
    <t>Prof. Krishna Jagannathan</t>
  </si>
  <si>
    <t>noc26_ee186</t>
  </si>
  <si>
    <t>https://onlinecourses.nptel.ac.in/noc25_ee95/preview</t>
  </si>
  <si>
    <t>noc25_ee95</t>
  </si>
  <si>
    <t>https://nptel.ac.in/courses/108106083</t>
  </si>
  <si>
    <t>noc26-ee187</t>
  </si>
  <si>
    <t>Electronic Systems Design: Hands-on Circuits and PCB Design with CAD software</t>
  </si>
  <si>
    <t>Prof. Ankur Gupta</t>
  </si>
  <si>
    <t>VLSI design
Communication and Signal Processing
Control and Instrumentation</t>
  </si>
  <si>
    <t>noc26_ee187</t>
  </si>
  <si>
    <t>https://onlinecourses.nptel.ac.in/noc25_ee163/preview</t>
  </si>
  <si>
    <t>noc25_ee163</t>
  </si>
  <si>
    <t>https://nptel.ac.in/courses/108102481</t>
  </si>
  <si>
    <t>noc26-ee188</t>
  </si>
  <si>
    <t>Line Commutated and PWM Rectifiers</t>
  </si>
  <si>
    <t>Prof. Anandarup Das</t>
  </si>
  <si>
    <t>noc26_ee188</t>
  </si>
  <si>
    <t>https://onlinecourses.nptel.ac.in/noc25_ee151/preview</t>
  </si>
  <si>
    <t>noc25_ee151</t>
  </si>
  <si>
    <t>https://nptel.ac.in/courses/108102717</t>
  </si>
  <si>
    <t>noc26-ee189</t>
  </si>
  <si>
    <t>Machine Learning and Deep learning - Fundamentals and Applications</t>
  </si>
  <si>
    <t>Prof. M.K. Bhuyan</t>
  </si>
  <si>
    <t>noc26_ee189</t>
  </si>
  <si>
    <t>https://onlinecourses.nptel.ac.in/noc25_ee181/preview</t>
  </si>
  <si>
    <t>noc25_ee181</t>
  </si>
  <si>
    <t>https://nptel.ac.in/courses/108103192</t>
  </si>
  <si>
    <t>noc26-ee190</t>
  </si>
  <si>
    <t>Microwave Engineering</t>
  </si>
  <si>
    <t>Prof. Ratnajit Bhattacharjee</t>
  </si>
  <si>
    <t>noc26_ee190</t>
  </si>
  <si>
    <t>https://onlinecourses.nptel.ac.in/noc25_ee178/preview</t>
  </si>
  <si>
    <t>noc25_ee178</t>
  </si>
  <si>
    <t>https://nptel.ac.in/courses/108103141</t>
  </si>
  <si>
    <t>noc26-ee191</t>
  </si>
  <si>
    <t>Simulation Of Communication Systems Using Matlab</t>
  </si>
  <si>
    <t>Prof. Ribhu</t>
  </si>
  <si>
    <t>noc26_ee191</t>
  </si>
  <si>
    <t>https://onlinecourses.nptel.ac.in/noc25_ee179/preview</t>
  </si>
  <si>
    <t>noc25_ee179</t>
  </si>
  <si>
    <t>https://nptel.ac.in/courses/108103191</t>
  </si>
  <si>
    <t>noc26-ee192</t>
  </si>
  <si>
    <t>Introduction to Microwave and Optical Metamaterials</t>
  </si>
  <si>
    <t>Prof. Debabrata Sikdar</t>
  </si>
  <si>
    <t>noc26_ee192</t>
  </si>
  <si>
    <t>https://onlinecourses.nptel.ac.in/noc25_ee174/preview</t>
  </si>
  <si>
    <t>noc25_ee174</t>
  </si>
  <si>
    <t>https://nptel.ac.in/courses/117103723</t>
  </si>
  <si>
    <t>noc26-ee193</t>
  </si>
  <si>
    <t>Microsensors and Nanosensors</t>
  </si>
  <si>
    <t>Prof. Ravindra Kumar Jha</t>
  </si>
  <si>
    <t>noc26_ee193</t>
  </si>
  <si>
    <t>https://onlinecourses.nptel.ac.in/noc25_ee177/preview</t>
  </si>
  <si>
    <t>noc25_ee177</t>
  </si>
  <si>
    <t>https://nptel.ac.in/courses/117103726</t>
  </si>
  <si>
    <t>noc26-ee194</t>
  </si>
  <si>
    <t>Power Electronics Applications in Power Systems</t>
  </si>
  <si>
    <t>Prof. Sanjib Ganguly</t>
  </si>
  <si>
    <t>noc26_ee194</t>
  </si>
  <si>
    <t>https://onlinecourses.nptel.ac.in/noc25_ee183/preview</t>
  </si>
  <si>
    <t>noc25_ee183</t>
  </si>
  <si>
    <t>https://nptel.ac.in/courses/117103488</t>
  </si>
  <si>
    <t>noc26-ee195</t>
  </si>
  <si>
    <t>Electronics and Electrical Engineering, Physics</t>
  </si>
  <si>
    <t>Nanophotonics, Plasmonics, and Metamaterials</t>
  </si>
  <si>
    <t>noc26_ee195</t>
  </si>
  <si>
    <t>https://onlinecourses.nptel.ac.in/noc25_ee187/preview</t>
  </si>
  <si>
    <t>noc25_ee187</t>
  </si>
  <si>
    <t>https://nptel.ac.in/courses/117103150</t>
  </si>
  <si>
    <t>noc26-ee197</t>
  </si>
  <si>
    <t>Electronics and Communication Engineering, Electrical Engineering, Computer Science and Engineering, Multidisciplinary</t>
  </si>
  <si>
    <t>Software-Defined Radio (SDR) Hands-on for Communication Systems Design</t>
  </si>
  <si>
    <t>Prof. Suraj Srivastava</t>
  </si>
  <si>
    <t>IIT Jodhpur</t>
  </si>
  <si>
    <t>noc26_ee197</t>
  </si>
  <si>
    <t>noc26-ee198</t>
  </si>
  <si>
    <t>Signal Processing Algorithms and Architectures</t>
  </si>
  <si>
    <t>Prof. Anirban Dasgupta</t>
  </si>
  <si>
    <t>noc26_ee198</t>
  </si>
  <si>
    <t>https://onlinecourses.nptel.ac.in/noc25_ee176/preview</t>
  </si>
  <si>
    <t>noc25_ee176</t>
  </si>
  <si>
    <t>https://nptel.ac.in/courses/117103725</t>
  </si>
  <si>
    <t>noc26-ee199</t>
  </si>
  <si>
    <t>Physical Modelling for Electronics Enclosures using Rapid Prototyping</t>
  </si>
  <si>
    <t>noc26_ee199</t>
  </si>
  <si>
    <t>https://onlinecourses.nptel.ac.in/noc25_ee138/preview</t>
  </si>
  <si>
    <t>noc25_ee138</t>
  </si>
  <si>
    <t>https://nptel.ac.in/courses/108108115</t>
  </si>
  <si>
    <t>noc26-ee200</t>
  </si>
  <si>
    <t>Electronic Modules for Industrial Applications using Op-Amps</t>
  </si>
  <si>
    <t>noc26_ee200</t>
  </si>
  <si>
    <t>https://onlinecourses.nptel.ac.in/noc25_ee143/preview</t>
  </si>
  <si>
    <t>noc25_ee143</t>
  </si>
  <si>
    <t>https://nptel.ac.in/courses/108108125</t>
  </si>
  <si>
    <t>noc26-ee201</t>
  </si>
  <si>
    <t>Introduction to Adaptive Signal Processing</t>
  </si>
  <si>
    <t>Prof. Mrityunjoy Chakraborty</t>
  </si>
  <si>
    <t>noc26_ee201</t>
  </si>
  <si>
    <t>https://onlinecourses.nptel.ac.in/noc25_ee120/preview</t>
  </si>
  <si>
    <t>noc25_ee120</t>
  </si>
  <si>
    <t>https://nptel.ac.in/courses/108105191</t>
  </si>
  <si>
    <t>noc26-ee202</t>
  </si>
  <si>
    <t>Analysis and Design Principles of Microwave Antennas</t>
  </si>
  <si>
    <t>noc26_ee202</t>
  </si>
  <si>
    <t>https://onlinecourses.nptel.ac.in/noc25_ee128/preview</t>
  </si>
  <si>
    <t>noc25_ee128</t>
  </si>
  <si>
    <t>https://nptel.ac.in/courses/108105114</t>
  </si>
  <si>
    <t>noc26-ee93</t>
  </si>
  <si>
    <t>Simulation of Modern Power Systems</t>
  </si>
  <si>
    <t>noc26_ee93</t>
  </si>
  <si>
    <t>noc26-ee94</t>
  </si>
  <si>
    <t>Analog and Digital communications II (Hinglish)</t>
  </si>
  <si>
    <t>VLSI Design
Communication and Signal Processing
Control and Instrumentation
Photonics</t>
  </si>
  <si>
    <t>noc26_ee94</t>
  </si>
  <si>
    <t>noc26-ee95</t>
  </si>
  <si>
    <t>Modern Display Technologies: Flat Panel Displays</t>
  </si>
  <si>
    <t>noc26_ee95</t>
  </si>
  <si>
    <t>noc26-ee96</t>
  </si>
  <si>
    <t>Electrical Engineering, Electronics and Communication</t>
  </si>
  <si>
    <t>AI driven Perception, Learning and Mapping for Drones</t>
  </si>
  <si>
    <t>Prof. Suresh Sundaram,
Prof. Aniruddh Sikdar</t>
  </si>
  <si>
    <t>Communication and Signal Processing 
Control and Instrumentation</t>
  </si>
  <si>
    <t>noc26_ee96</t>
  </si>
  <si>
    <t>noc26-ee97</t>
  </si>
  <si>
    <t>Network Theory</t>
  </si>
  <si>
    <t>Prof. Shouri Chatterjee</t>
  </si>
  <si>
    <t>VLSI Design
Communication and Signal Processing
Power Systems and Power Electronics
Control and Instrumentation
Photonics</t>
  </si>
  <si>
    <t>noc26_ee97</t>
  </si>
  <si>
    <t>noc26-ee98</t>
  </si>
  <si>
    <t>Grid-Connected Power Converters - Operating Principles</t>
  </si>
  <si>
    <t>Prof. V Seshadri Sravan Kumar</t>
  </si>
  <si>
    <t>Power Systems and Power Electronics
Control and Instrumentation</t>
  </si>
  <si>
    <t>noc26_ee98</t>
  </si>
  <si>
    <t>noc26-ee99</t>
  </si>
  <si>
    <t>Electrical Engineering, Computer Science</t>
  </si>
  <si>
    <t>Matrix Theory and Applications</t>
  </si>
  <si>
    <t>Prof. Aditya Siripuram</t>
  </si>
  <si>
    <t>Communication and Signal Processing
Control and Instrumentation
Foundations of Computing</t>
  </si>
  <si>
    <t>noc26_ee99</t>
  </si>
  <si>
    <t>noc26-ge100</t>
  </si>
  <si>
    <t>Sports Science</t>
  </si>
  <si>
    <t>Basics of Food and Nutrition</t>
  </si>
  <si>
    <t>Dr. V. Supriya</t>
  </si>
  <si>
    <t>Sri Ramachandra Institute of Higher Education and Research</t>
  </si>
  <si>
    <t>noc26_ge100</t>
  </si>
  <si>
    <t>noc26-ge101</t>
  </si>
  <si>
    <t>Multi-disciplinary primarily for Mechanical, Electrical, Aerospace and Chemical engineering streams</t>
  </si>
  <si>
    <t>Intelligent Feedback and Control</t>
  </si>
  <si>
    <t>Prof. Leena Vachhani</t>
  </si>
  <si>
    <t>Flight Mechanics
Minor 2
Control and Instrumentation</t>
  </si>
  <si>
    <t>noc26_ge101</t>
  </si>
  <si>
    <t>https://onlinecourses.nptel.ac.in/noc25_ge57/preview</t>
  </si>
  <si>
    <t>noc25_ge57</t>
  </si>
  <si>
    <t>https://nptel.ac.in/courses/127101530</t>
  </si>
  <si>
    <t>noc26-ge102</t>
  </si>
  <si>
    <t>Multidisciplinary</t>
  </si>
  <si>
    <t>Adolescent Health and Well-Being: A Holistic Approach</t>
  </si>
  <si>
    <t>Prof. Sumana Samanta,
Prof. Parmeshwar Satpathy</t>
  </si>
  <si>
    <t>noc26_ge102</t>
  </si>
  <si>
    <t>https://onlinecourses.nptel.ac.in/noc25_ge73/preview</t>
  </si>
  <si>
    <t>noc25_ge73</t>
  </si>
  <si>
    <t>https://nptel.ac.in/courses/127105236</t>
  </si>
  <si>
    <t>noc26-ge103</t>
  </si>
  <si>
    <t>Interdisciplinary</t>
  </si>
  <si>
    <t>Intellectual Property Portfolio Management</t>
  </si>
  <si>
    <t>Prof. Rajat Agrawal</t>
  </si>
  <si>
    <t>Faculty Domain - Advanced</t>
  </si>
  <si>
    <t>noc26_ge103</t>
  </si>
  <si>
    <t>https://onlinecourses.nptel.ac.in/noc25_ge51/preview</t>
  </si>
  <si>
    <t>noc25_ge51</t>
  </si>
  <si>
    <t>https://nptel.ac.in/courses/127107502</t>
  </si>
  <si>
    <t>noc26-ge104</t>
  </si>
  <si>
    <t>Multi-disciplinary (students of all engineering specializations
and practicing professionals, including policy makers, will
find the course useful)</t>
  </si>
  <si>
    <t>Introduction to Infrastructure Asset Management</t>
  </si>
  <si>
    <t>Prof. Sudhir Misra,
Prof. Chirag Kothari</t>
  </si>
  <si>
    <t>noc26_ge104</t>
  </si>
  <si>
    <t>https://onlinecourses.nptel.ac.in/noc25_ge56/preview</t>
  </si>
  <si>
    <t>noc25_ge56</t>
  </si>
  <si>
    <t>https://nptel.ac.in/courses/127104777</t>
  </si>
  <si>
    <t>noc26-ge105</t>
  </si>
  <si>
    <t>Any Engineering, Science and Management Disciplines</t>
  </si>
  <si>
    <t>Artificial Intelligence in Industrial and Management Engineering</t>
  </si>
  <si>
    <t>Prof. Deepu Philip,
Prof. Prabal Pratap Singh</t>
  </si>
  <si>
    <t>Operations
Minor</t>
  </si>
  <si>
    <t>noc26_ge105</t>
  </si>
  <si>
    <t>https://onlinecourses.nptel.ac.in/noc25_ge44/preview</t>
  </si>
  <si>
    <t>noc25_ge44</t>
  </si>
  <si>
    <t>https://nptel.ac.in/courses/127104664</t>
  </si>
  <si>
    <t>noc26-ge106</t>
  </si>
  <si>
    <t>Accreditation and Outcome Based Learning</t>
  </si>
  <si>
    <t>Prof. Ak Ray (Retd.),
Prof. Sk Das Mandal</t>
  </si>
  <si>
    <t>Faculty Domain - Fundamental
Faculty Domain - Advanced</t>
  </si>
  <si>
    <t>noc26_ge106</t>
  </si>
  <si>
    <t>https://onlinecourses.nptel.ac.in/noc25_ge63/preview</t>
  </si>
  <si>
    <t>noc25_ge63</t>
  </si>
  <si>
    <t>https://nptel.ac.in/courses/127105017</t>
  </si>
  <si>
    <t>noc26-ge47</t>
  </si>
  <si>
    <t>Nonlinear Dynamics and Chaos</t>
  </si>
  <si>
    <t>Prof. Mahesh Panchagnula</t>
  </si>
  <si>
    <t>noc26_ge47</t>
  </si>
  <si>
    <t>noc26-ge48</t>
  </si>
  <si>
    <t>Electrical Engineering, Electronics Communication (Control System Engineering, Signal Processing and Communication), Aerospace Engineering (Control System Specialization only), Automobile Engineering, Robotics and Signal Processing</t>
  </si>
  <si>
    <t>Perception Algorithms for Autonomous Systems</t>
  </si>
  <si>
    <t>Prof. Anirban Roy</t>
  </si>
  <si>
    <t>Flight Mechanics, 
Robotics, 
Communication and Signal Processing
Control and Instrumentation</t>
  </si>
  <si>
    <t>noc26_ge48</t>
  </si>
  <si>
    <t>noc26-ge49</t>
  </si>
  <si>
    <t>Application of AI in Reliability Engineering - Prognostics and Systems Health Management (PHM)</t>
  </si>
  <si>
    <t>Prof. Prabhakar V Varde</t>
  </si>
  <si>
    <t>Homi Bhabha National Institute (HBNI)</t>
  </si>
  <si>
    <t>noc26_ge49</t>
  </si>
  <si>
    <t>noc26-ge50</t>
  </si>
  <si>
    <t>Public Health and Healthcare</t>
  </si>
  <si>
    <t>Nutritional Epidemiology: A Way Towards a Healthy Life</t>
  </si>
  <si>
    <t>Prof. Dhananjay D Mankar</t>
  </si>
  <si>
    <t>Tata Institute of Social Sciences, Mumbai</t>
  </si>
  <si>
    <t>noc26_ge50</t>
  </si>
  <si>
    <t>noc26-ge55</t>
  </si>
  <si>
    <t>Centre for Educational Technology</t>
  </si>
  <si>
    <t>Designing AI-driven Personalised Learning Environments</t>
  </si>
  <si>
    <t>Prof. Ramkumar Rajendran</t>
  </si>
  <si>
    <t>Fundamental and Advanced</t>
  </si>
  <si>
    <t>noc26_ge55</t>
  </si>
  <si>
    <t>noc26-ge57</t>
  </si>
  <si>
    <t>Cognitive Science, Psychology, Linguistics, Neuroscience</t>
  </si>
  <si>
    <t>Mathematical Tools for Cognitive Science</t>
  </si>
  <si>
    <t>Prof. Himanshu Yadav</t>
  </si>
  <si>
    <t>noc26_ge57</t>
  </si>
  <si>
    <t>noc26-ge58</t>
  </si>
  <si>
    <t>Technical Communication for Engineers</t>
  </si>
  <si>
    <t>noc26_ge58</t>
  </si>
  <si>
    <t>https://onlinecourses.nptel.ac.in/noc25_ge42/preview</t>
  </si>
  <si>
    <t>noc25_ge42</t>
  </si>
  <si>
    <t>https://nptel.ac.in/courses/121107451</t>
  </si>
  <si>
    <t>noc26-ge59</t>
  </si>
  <si>
    <t>Health sciences</t>
  </si>
  <si>
    <t>Electrocardiogram - Interpretation and Application in Clinical Practice</t>
  </si>
  <si>
    <t>Prof. Brinda Srinivasagopalane &amp; Team</t>
  </si>
  <si>
    <t>Chettinad Hospital and Research Institute</t>
  </si>
  <si>
    <t>noc26_ge59</t>
  </si>
  <si>
    <t>https://onlinecourses.nptel.ac.in/noc25_ge48/preview</t>
  </si>
  <si>
    <t>noc25_ge48</t>
  </si>
  <si>
    <t>https://nptel.ac.in/courses/127106232</t>
  </si>
  <si>
    <t>noc26-ge60</t>
  </si>
  <si>
    <t>Making Learning Engaging Through Interactive Games</t>
  </si>
  <si>
    <t>Prof. Kartic Vaidyanathan</t>
  </si>
  <si>
    <t>Faculty Domain - Fundamental</t>
  </si>
  <si>
    <t>noc26_ge60</t>
  </si>
  <si>
    <t>https://onlinecourses.nptel.ac.in/noc25_ge67/preview</t>
  </si>
  <si>
    <t>noc25_ge67</t>
  </si>
  <si>
    <t>https://nptel.ac.in/courses/127106533</t>
  </si>
  <si>
    <t>noc26-ge61</t>
  </si>
  <si>
    <t>Teaching and Learning in General Programs: TALG</t>
  </si>
  <si>
    <t>Prof. N. J. Rao</t>
  </si>
  <si>
    <t>noc26_ge61</t>
  </si>
  <si>
    <t>https://onlinecourses.nptel.ac.in/noc25_ge71/preview</t>
  </si>
  <si>
    <t>noc25_ge71</t>
  </si>
  <si>
    <t>https://nptel.ac.in/courses/127108015</t>
  </si>
  <si>
    <t>noc26-ge62</t>
  </si>
  <si>
    <t>Canning Technology, Value Addition of Seafood (Fish Processing)</t>
  </si>
  <si>
    <t>Prof. Abhilash Sasidharan,
Prof. Maya Raman</t>
  </si>
  <si>
    <t>KUFOS Panangad</t>
  </si>
  <si>
    <t>noc26_ge62</t>
  </si>
  <si>
    <t>https://onlinecourses.nptel.ac.in/noc25_ge64/preview</t>
  </si>
  <si>
    <t>noc25_ge64</t>
  </si>
  <si>
    <t>https://nptel.ac.in/courses/127106236</t>
  </si>
  <si>
    <t>noc26-ge63</t>
  </si>
  <si>
    <t>Food Packaging Technology</t>
  </si>
  <si>
    <t>Prof. Maya Raman,
Prof. Jenny Ann John</t>
  </si>
  <si>
    <t>noc26_ge63</t>
  </si>
  <si>
    <t>https://onlinecourses.nptel.ac.in/noc25_ge65/preview</t>
  </si>
  <si>
    <t>noc25_ge65</t>
  </si>
  <si>
    <t>https://nptel.ac.in/courses/127106237</t>
  </si>
  <si>
    <t>noc26-ge64</t>
  </si>
  <si>
    <t>Introduction to Biomimicry</t>
  </si>
  <si>
    <t>Prof. Shiva Subramaniam,
Prof. Sivakumar Srinivasan,
Prof. Satya Seshadri,
Prof. Mrinalini</t>
  </si>
  <si>
    <t>noc26_ge64</t>
  </si>
  <si>
    <t>https://onlinecourses.nptel.ac.in/noc25_ge60/preview</t>
  </si>
  <si>
    <t>noc25_ge60</t>
  </si>
  <si>
    <t>https://nptel.ac.in/courses/127106231</t>
  </si>
  <si>
    <t>noc26-ge65</t>
  </si>
  <si>
    <t>Basics of Health Promotion and Education Intervention</t>
  </si>
  <si>
    <t>Prof. Arista Lahiri,
Prof. Sweety Suman Jha,
Prof. Chandrashekhar Taklikar,
Prof. Madhumita Dobe</t>
  </si>
  <si>
    <t>noc26_ge65</t>
  </si>
  <si>
    <t>https://onlinecourses.nptel.ac.in/noc25_ge75/preview</t>
  </si>
  <si>
    <t>noc25_ge75</t>
  </si>
  <si>
    <t>https://nptel.ac.in/courses/127105232</t>
  </si>
  <si>
    <t>noc26-ge66</t>
  </si>
  <si>
    <t>Manage TB</t>
  </si>
  <si>
    <t>Prof. Manoj Murhekar,
Prof. Dina Nair</t>
  </si>
  <si>
    <t>ICMR - National Institute for Research in Tuberculosis (NIRT)</t>
  </si>
  <si>
    <t>noc26_ge66</t>
  </si>
  <si>
    <t>https://onlinecourses.nptel.ac.in/noc25_ge62/preview</t>
  </si>
  <si>
    <t>noc25_ge62</t>
  </si>
  <si>
    <t>https://nptel.ac.in/courses/127106003</t>
  </si>
  <si>
    <t>noc26-ge67</t>
  </si>
  <si>
    <t>Current Regulatory Requirements For Conducting Clinical Trials In India For Investigational New Drugs/New Drug (Version 3.0)</t>
  </si>
  <si>
    <t>Prof. D. K. Sable,
Prof. Rubina Bose,
Prof. Y. K. Gupta,
Prof. Nandini K. Kumar,
Late Shri Arun Kumar B. Ramteke,
Prof. Neha Chawla,
Prof. M. Vishnu V. Rao,
Prof. Atul Juneja,
Prof. Tulsi Adhikari,
Prof. Mohua Maulik</t>
  </si>
  <si>
    <t>CDSA,THSTI,DBT</t>
  </si>
  <si>
    <t>noc26_ge67</t>
  </si>
  <si>
    <t>https://onlinecourses.nptel.ac.in/noc25_ge61/preview</t>
  </si>
  <si>
    <t>noc25_ge61</t>
  </si>
  <si>
    <t>https://nptel.ac.in/courses/127106137</t>
  </si>
  <si>
    <t>noc26-ge68</t>
  </si>
  <si>
    <t>Electronics &amp; Communication Engineering</t>
  </si>
  <si>
    <t>Biomedical Ultrasound: Fundamentals of Imaging and Micromachined Transducers</t>
  </si>
  <si>
    <t>Prof. Himanshu Shekhar,
Prof. Karla P. Mercado-Shekhar,
Prof. Hardik J. Pandya</t>
  </si>
  <si>
    <t>IIT Gandhinagar
IISc Bangalore</t>
  </si>
  <si>
    <t>Bioengineering
Control and Instrumentation</t>
  </si>
  <si>
    <t>noc26_ge68</t>
  </si>
  <si>
    <t>https://onlinecourses.nptel.ac.in/noc25_ge45/preview</t>
  </si>
  <si>
    <t>noc25_ge45</t>
  </si>
  <si>
    <t>https://nptel.ac.in/courses/121108458</t>
  </si>
  <si>
    <t>noc26-ge69</t>
  </si>
  <si>
    <t>OBE and Accreditation</t>
  </si>
  <si>
    <t>Prof. N. J. Rao ,
Prof. K. Rajanikanth</t>
  </si>
  <si>
    <t>IISc Bangalore
MSRIT</t>
  </si>
  <si>
    <t>noc26_ge69</t>
  </si>
  <si>
    <t>https://onlinecourses.nptel.ac.in/noc25_ge79/preview</t>
  </si>
  <si>
    <t>noc25_ge79</t>
  </si>
  <si>
    <t>https://nptel.ac.in/courses/127108780</t>
  </si>
  <si>
    <t>noc26-ge70</t>
  </si>
  <si>
    <t>Instruction for Good Learning</t>
  </si>
  <si>
    <t>Prof. N. J. Rao ,
Prof. K. Rajanikanth,
Prof. R. Chandrashekar </t>
  </si>
  <si>
    <t>IIIT Bangalore
MSRIT
IISc Bangalore</t>
  </si>
  <si>
    <t>noc26_ge70</t>
  </si>
  <si>
    <t>https://onlinecourses.nptel.ac.in/noc25_ge80/preview</t>
  </si>
  <si>
    <t>noc25_ge80</t>
  </si>
  <si>
    <t>https://nptel.ac.in/courses/127108781</t>
  </si>
  <si>
    <t>noc26-ge71</t>
  </si>
  <si>
    <t>Risk-Conscious Operations Management (RCOM)</t>
  </si>
  <si>
    <t>noc26_ge71</t>
  </si>
  <si>
    <t>https://onlinecourses.nptel.ac.in/noc25_ge50/preview</t>
  </si>
  <si>
    <t>noc25_ge50</t>
  </si>
  <si>
    <t>https://nptel.ac.in/courses/127101744</t>
  </si>
  <si>
    <t>noc26-ge72</t>
  </si>
  <si>
    <t>Learning Analytics Tools</t>
  </si>
  <si>
    <t>Data Science
Faculty Domain - Fundamental
Faculty Domain - Advanced</t>
  </si>
  <si>
    <t>noc26_ge72</t>
  </si>
  <si>
    <t>https://onlinecourses.nptel.ac.in/noc25_ge70/preview</t>
  </si>
  <si>
    <t>noc25_ge70</t>
  </si>
  <si>
    <t>https://nptel.ac.in/courses/106101224</t>
  </si>
  <si>
    <t>noc26-ge73</t>
  </si>
  <si>
    <t>Engineering Sciences (Interdisciplinary)</t>
  </si>
  <si>
    <t>Risk-based Engineering</t>
  </si>
  <si>
    <t>noc26_ge73</t>
  </si>
  <si>
    <t>https://onlinecourses.nptel.ac.in/noc25_ge47/preview</t>
  </si>
  <si>
    <t>noc25_ge47</t>
  </si>
  <si>
    <t>https://nptel.ac.in/courses/121101490</t>
  </si>
  <si>
    <t>noc26-ge74</t>
  </si>
  <si>
    <t>Bandit Algorithm (Online Machine Learning)</t>
  </si>
  <si>
    <t>Prof. Manjesh Hanawal</t>
  </si>
  <si>
    <t>noc26_ge74</t>
  </si>
  <si>
    <t>https://onlinecourses.nptel.ac.in/noc25_ge72/preview</t>
  </si>
  <si>
    <t>noc25_ge72</t>
  </si>
  <si>
    <t>https://nptel.ac.in/courses/110101145</t>
  </si>
  <si>
    <t>noc26-ge75</t>
  </si>
  <si>
    <t>Rural Water Resources Management</t>
  </si>
  <si>
    <t>Prof. Pennan Chinnasamy</t>
  </si>
  <si>
    <t>noc26_ge75</t>
  </si>
  <si>
    <t>https://onlinecourses.nptel.ac.in/noc25_ge31/preview</t>
  </si>
  <si>
    <t>noc25_ge31</t>
  </si>
  <si>
    <t>https://nptel.ac.in/courses/105101215</t>
  </si>
  <si>
    <t>noc26-ge76</t>
  </si>
  <si>
    <t>Neuroscience of Human Movements</t>
  </si>
  <si>
    <t>Prof. Varadhan</t>
  </si>
  <si>
    <t>noc26_ge76</t>
  </si>
  <si>
    <t>https://onlinecourses.nptel.ac.in/noc25_ge58/preview</t>
  </si>
  <si>
    <t>noc25_ge58</t>
  </si>
  <si>
    <t>https://nptel.ac.in/courses/127106001</t>
  </si>
  <si>
    <t>noc26-ge77</t>
  </si>
  <si>
    <t>Numerical Methods for Engineers</t>
  </si>
  <si>
    <t>Prof. Niket Kaisare</t>
  </si>
  <si>
    <t>Computational Chemical Engineering
Computational Engineering
Computational Mechanics
Advanced Mechanics</t>
  </si>
  <si>
    <t>noc26_ge77</t>
  </si>
  <si>
    <t>https://onlinecourses.nptel.ac.in/noc25_ge59/preview</t>
  </si>
  <si>
    <t>noc25_ge59</t>
  </si>
  <si>
    <t>https://nptel.ac.in/courses/127106019</t>
  </si>
  <si>
    <t>noc26-ge78</t>
  </si>
  <si>
    <t>One Health</t>
  </si>
  <si>
    <t>Multi Faculty</t>
  </si>
  <si>
    <t>ICMR - Regional Medical Research Centre, Bhubaneswar</t>
  </si>
  <si>
    <t>noc26_ge78</t>
  </si>
  <si>
    <t>https://onlinecourses.nptel.ac.in/noc26_ge39/preview</t>
  </si>
  <si>
    <t>noc26_ge39</t>
  </si>
  <si>
    <t>https://nptel.ac.in/courses/127106233</t>
  </si>
  <si>
    <t>noc26-ge79</t>
  </si>
  <si>
    <t>Research Methodology</t>
  </si>
  <si>
    <t>Prof. Edamana Prasad,
Prof. Prathap Haridoss</t>
  </si>
  <si>
    <t>noc26_ge79</t>
  </si>
  <si>
    <t>https://onlinecourses.nptel.ac.in/noc26_ge43/preview</t>
  </si>
  <si>
    <t>noc26_ge43</t>
  </si>
  <si>
    <t>https://nptel.ac.in/courses/121106007</t>
  </si>
  <si>
    <t>noc26-ge80</t>
  </si>
  <si>
    <t>Energy, Multidisciplinary</t>
  </si>
  <si>
    <t>Hydrogen Energy: Technology and Economics</t>
  </si>
  <si>
    <t>Prof. Pratham Arora,
Prof. Amit C. Bhosale</t>
  </si>
  <si>
    <t>noc26_ge80</t>
  </si>
  <si>
    <t>https://onlinecourses.nptel.ac.in/noc25_ge46/preview</t>
  </si>
  <si>
    <t>noc25_ge46</t>
  </si>
  <si>
    <t>https://nptel.ac.in/courses/127107729</t>
  </si>
  <si>
    <t>noc26-ge81</t>
  </si>
  <si>
    <t>Carbon Accounting and Sustainable Designs in Product Lifecycle Management</t>
  </si>
  <si>
    <t>Prof. Deepu Philip,
Prof. Amandeep Singh Oberoi,
Prof. Prabal Pratap Singh</t>
  </si>
  <si>
    <t>noc26_ge81</t>
  </si>
  <si>
    <t>https://onlinecourses.nptel.ac.in/noc25_ge43/preview</t>
  </si>
  <si>
    <t>noc25_ge43</t>
  </si>
  <si>
    <t>https://nptel.ac.in/courses/121104452</t>
  </si>
  <si>
    <t>noc26-ge82</t>
  </si>
  <si>
    <t>Biotechnology And Biosciences</t>
  </si>
  <si>
    <t>Conservation Geography</t>
  </si>
  <si>
    <t>noc26_ge82</t>
  </si>
  <si>
    <t>https://onlinecourses.nptel.ac.in/noc25_ge68/preview</t>
  </si>
  <si>
    <t>noc25_ge68</t>
  </si>
  <si>
    <t>https://nptel.ac.in/courses/102104088</t>
  </si>
  <si>
    <t>noc26-ge83</t>
  </si>
  <si>
    <t>Wild Life Ecology</t>
  </si>
  <si>
    <t>noc26_ge83</t>
  </si>
  <si>
    <t>https://onlinecourses.nptel.ac.in/noc25_ge69/preview</t>
  </si>
  <si>
    <t>noc25_ge69</t>
  </si>
  <si>
    <t>https://nptel.ac.in/courses/102104073</t>
  </si>
  <si>
    <t>noc26-ge84</t>
  </si>
  <si>
    <t>Essential Neuroscience: A Beginners Guide</t>
  </si>
  <si>
    <t>noc26_ge84</t>
  </si>
  <si>
    <t>https://onlinecourses.nptel.ac.in/noc25_ge78/preview</t>
  </si>
  <si>
    <t>noc25_ge78</t>
  </si>
  <si>
    <t>https://nptel.ac.in/courses/127105779</t>
  </si>
  <si>
    <t>noc26-ge85</t>
  </si>
  <si>
    <t>Machine Learning for Core Engineering Disciplines</t>
  </si>
  <si>
    <t>Prof. Ananth Govind Rajan</t>
  </si>
  <si>
    <t>Flight Mechanics
Construction Materials Technology
Structural Analysis
Structural Design
Environment
Bioprocesses
Bioengineering
Biosciences
Computational Biology
Computational Engineering
Computational Thermo Fluids
Advanced Mechanics
Propulsion
Energy Systems
Manufacturing Processes and Technology
Product Design
Advanced Dynamics and Vibration
Computational Mechanics
Robotics</t>
  </si>
  <si>
    <t>noc26_ge85</t>
  </si>
  <si>
    <t>https://onlinecourses.nptel.ac.in/noc25_ge77/preview</t>
  </si>
  <si>
    <t>noc25_ge77</t>
  </si>
  <si>
    <t>https://nptel.ac.in/courses/127108778</t>
  </si>
  <si>
    <t>noc26-ge86</t>
  </si>
  <si>
    <t>Certificate in Integrative Palliative Care - 3</t>
  </si>
  <si>
    <t>Prof. Piyush Gupta,
Prof. Geeta Joshi,
Prof. Yashavant Joshi</t>
  </si>
  <si>
    <t>International Institute of Distance Learning, An Initiative of NAPCAIM</t>
  </si>
  <si>
    <t>noc26_ge86</t>
  </si>
  <si>
    <t>https://onlinecourses.nptel.ac.in/noc25_ge06/preview</t>
  </si>
  <si>
    <t>noc25_ge06</t>
  </si>
  <si>
    <t>https://nptel.ac.in/courses/127104590</t>
  </si>
  <si>
    <t>noc26-ge87</t>
  </si>
  <si>
    <t>Health Sciences</t>
  </si>
  <si>
    <t>Research Methods in Health Promotion</t>
  </si>
  <si>
    <t>Prof. Arista Lahiri,
Prof. Sweety Suman Jha,
Prof. Madhumita Dobe</t>
  </si>
  <si>
    <t>noc26_ge87</t>
  </si>
  <si>
    <t>https://onlinecourses.nptel.ac.in/noc25_ge49/preview</t>
  </si>
  <si>
    <t>noc25_ge49</t>
  </si>
  <si>
    <t>https://nptel.ac.in/courses/127105237</t>
  </si>
  <si>
    <t>noc26-ge88</t>
  </si>
  <si>
    <t>Thin Film Technology</t>
  </si>
  <si>
    <t>Prof. Samit K Ray</t>
  </si>
  <si>
    <t>Bioengineering
Minor 1
VLSI design
Electronic Materials</t>
  </si>
  <si>
    <t>noc26_ge88</t>
  </si>
  <si>
    <t>https://onlinecourses.nptel.ac.in/noc25_ge74/preview</t>
  </si>
  <si>
    <t>noc25_ge74</t>
  </si>
  <si>
    <t>https://nptel.ac.in/courses/127105531</t>
  </si>
  <si>
    <t>noc26-ge89</t>
  </si>
  <si>
    <t>An Integrated Approach to Common Childhood Diseases and Developmental Disorders in India</t>
  </si>
  <si>
    <t>Prof. Soumi Kundu,
Prof. Nabarun Karmakar,
Prof. Parama Banerjee</t>
  </si>
  <si>
    <t>noc26_ge89</t>
  </si>
  <si>
    <t>https://onlinecourses.nptel.ac.in/noc25_ge76/preview</t>
  </si>
  <si>
    <t>noc25_ge76</t>
  </si>
  <si>
    <t>https://nptel.ac.in/courses/127105532</t>
  </si>
  <si>
    <t>noc26-ge90</t>
  </si>
  <si>
    <t>Multidisciplinary, Mechanical Engineering</t>
  </si>
  <si>
    <t>Sustainable Power Generation Systems</t>
  </si>
  <si>
    <t>Prof. Pankaj Kalita</t>
  </si>
  <si>
    <t>Energy and Environment
Power Systems and Power Electronics</t>
  </si>
  <si>
    <t>noc26_ge90</t>
  </si>
  <si>
    <t>https://onlinecourses.nptel.ac.in/noc25_ge54/preview</t>
  </si>
  <si>
    <t>noc25_ge54</t>
  </si>
  <si>
    <t>https://nptel.ac.in/courses/127103236</t>
  </si>
  <si>
    <t>noc26-ge91</t>
  </si>
  <si>
    <t>Solar Energy Engineering and Technology</t>
  </si>
  <si>
    <t>noc26_ge91</t>
  </si>
  <si>
    <t>https://onlinecourses.nptel.ac.in/noc25_ge53/preview</t>
  </si>
  <si>
    <t>noc25_ge53</t>
  </si>
  <si>
    <t>https://nptel.ac.in/courses/115103123</t>
  </si>
  <si>
    <t>noc26-ge92</t>
  </si>
  <si>
    <t>Fundamental of Fluid Mechanics for Chemical And Biomedical Engineers</t>
  </si>
  <si>
    <t>Prof. Raghvendra Gupta</t>
  </si>
  <si>
    <t>Bioprocesses
Bioengineering
Minor 3</t>
  </si>
  <si>
    <t>noc26_ge92</t>
  </si>
  <si>
    <t>https://onlinecourses.nptel.ac.in/noc25_ge13/preview</t>
  </si>
  <si>
    <t>noc25_ge13</t>
  </si>
  <si>
    <t>https://nptel.ac.in/courses/127103225</t>
  </si>
  <si>
    <t>noc26-ge93</t>
  </si>
  <si>
    <t>Fundamentals of Artificial Intelligence</t>
  </si>
  <si>
    <t>Prof. Shyamanta M. Hazarika</t>
  </si>
  <si>
    <t>Robotics</t>
  </si>
  <si>
    <t>noc26_ge93</t>
  </si>
  <si>
    <t>https://onlinecourses.nptel.ac.in/noc25_ge55/preview</t>
  </si>
  <si>
    <t>noc25_ge55</t>
  </si>
  <si>
    <t>https://nptel.ac.in/courses/112103280</t>
  </si>
  <si>
    <t>noc26-ge94</t>
  </si>
  <si>
    <t>Atmospheric Science</t>
  </si>
  <si>
    <t>Statistical Data Analysis: Application to Atmospheric Science</t>
  </si>
  <si>
    <t>Prof. Sarita Azad</t>
  </si>
  <si>
    <t>noc26_ge94</t>
  </si>
  <si>
    <t>noc26-ge95</t>
  </si>
  <si>
    <t>Technology, Disability, and Technoableism</t>
  </si>
  <si>
    <t>Prof. Amita Dhanda,
Prof. Nilesh Singit</t>
  </si>
  <si>
    <t>NALSAR University of Law</t>
  </si>
  <si>
    <t>noc26_ge95</t>
  </si>
  <si>
    <t>noc26-ge96</t>
  </si>
  <si>
    <t>AI for Clinicians</t>
  </si>
  <si>
    <t>Prof. Balaji Srinivasan and 
Prof. Ganapathy Krishnamurthi</t>
  </si>
  <si>
    <t>noc26_ge96</t>
  </si>
  <si>
    <t>noc26-ge97</t>
  </si>
  <si>
    <t>Healthcare Institutes</t>
  </si>
  <si>
    <t>Healthcare Administration &amp; Management</t>
  </si>
  <si>
    <t>Prof. Jithesh V,
Prof. Neeraj Garg,
Prof. Deepti Sahran</t>
  </si>
  <si>
    <t>Armed Forces Medical College, Pune</t>
  </si>
  <si>
    <t>noc26_ge97</t>
  </si>
  <si>
    <t>noc26-ge98</t>
  </si>
  <si>
    <t>Energy, Climate, and Sustainability
Multidisciplinary</t>
  </si>
  <si>
    <t>Renewable Energy Sources: Fundamentals and Technologies</t>
  </si>
  <si>
    <t>Prof. Sonal K Thengane</t>
  </si>
  <si>
    <t>noc26_ge98</t>
  </si>
  <si>
    <t>noc26-ge99</t>
  </si>
  <si>
    <t>Mind Body and Wellness</t>
  </si>
  <si>
    <t>Dr. D. C. Mathangi</t>
  </si>
  <si>
    <t>noc26_ge99</t>
  </si>
  <si>
    <t>noc26-hs121</t>
  </si>
  <si>
    <t>Visual Cultures: Art History and Visual Communication</t>
  </si>
  <si>
    <t>Prof. Babitha Justin</t>
  </si>
  <si>
    <t>Indian Institute of Space Science and Technology</t>
  </si>
  <si>
    <t>noc26_hs121</t>
  </si>
  <si>
    <t>noc26-hs124</t>
  </si>
  <si>
    <t>Food Narratives and Cultural Studies</t>
  </si>
  <si>
    <t>Prof. Gigy J Alex</t>
  </si>
  <si>
    <t>English Studies</t>
  </si>
  <si>
    <t>noc26_hs124</t>
  </si>
  <si>
    <t>noc26-hs125</t>
  </si>
  <si>
    <t>Autonomous Mobility Systems</t>
  </si>
  <si>
    <t>Introduction to Autonomous Systems</t>
  </si>
  <si>
    <t>Prof. Ashok Joshi</t>
  </si>
  <si>
    <t>noc26_hs125</t>
  </si>
  <si>
    <t>noc26-hs126</t>
  </si>
  <si>
    <t>Humanities and Social Sciences- Economics, Public policy, Public Administration, Social Sciences</t>
  </si>
  <si>
    <t>Fundamentals of Public Policy and Analysis</t>
  </si>
  <si>
    <t>Prof.. Diptimayee Nayak,
Prof. Sukhpal Singh</t>
  </si>
  <si>
    <t>noc26_hs126</t>
  </si>
  <si>
    <t>noc26-hs127</t>
  </si>
  <si>
    <t>Foundations of Psychology: Concepts and Applications</t>
  </si>
  <si>
    <t>Prof. Dilwar Hussain</t>
  </si>
  <si>
    <t>noc26_hs127</t>
  </si>
  <si>
    <t>noc26-hs131</t>
  </si>
  <si>
    <t>Health and Disability in Humanities</t>
  </si>
  <si>
    <t>Prof. Smita Jha</t>
  </si>
  <si>
    <t>noc26_hs131</t>
  </si>
  <si>
    <t>noc26-hs133</t>
  </si>
  <si>
    <t>Developing Soft Skills and Leadership through Indian Knowledge System</t>
  </si>
  <si>
    <t>Prof. Nagendra Kumar
Prof. Anurag Kumar</t>
  </si>
  <si>
    <t>IIT Roorkee
SMVD University, Katra, Jammu</t>
  </si>
  <si>
    <t>noc26_hs133</t>
  </si>
  <si>
    <t>noc26-hs135</t>
  </si>
  <si>
    <t>Economics of IPR</t>
  </si>
  <si>
    <t>Prof. Nalin Bharti</t>
  </si>
  <si>
    <t>noc26_hs135</t>
  </si>
  <si>
    <t>https://onlinecourses.nptel.ac.in/noc25_hs151/preview</t>
  </si>
  <si>
    <t>noc25_hs151</t>
  </si>
  <si>
    <t>https://nptel.ac.in/courses/109106100</t>
  </si>
  <si>
    <t>noc26-hs136</t>
  </si>
  <si>
    <t>Perspectives on Neurolinguistic</t>
  </si>
  <si>
    <t>Psychology</t>
  </si>
  <si>
    <t>noc26_hs136</t>
  </si>
  <si>
    <t>https://onlinecourses.nptel.ac.in/noc25_hs167/preview</t>
  </si>
  <si>
    <t>noc25_hs167</t>
  </si>
  <si>
    <t>https://nptel.ac.in/courses/109107132</t>
  </si>
  <si>
    <t>noc26-hs137</t>
  </si>
  <si>
    <t>Body Language: Key to Professional Success</t>
  </si>
  <si>
    <t>Prof. Rashmi Gaur</t>
  </si>
  <si>
    <t>noc26_hs137</t>
  </si>
  <si>
    <t>https://onlinecourses.nptel.ac.in/noc25_hs161/preview</t>
  </si>
  <si>
    <t>noc25_hs161</t>
  </si>
  <si>
    <t>https://nptel.ac.in/courses/109107154</t>
  </si>
  <si>
    <t>noc26-hs138</t>
  </si>
  <si>
    <t>Sociology of Science</t>
  </si>
  <si>
    <t>Prof. Aninday Jayant Mishra</t>
  </si>
  <si>
    <t>noc26_hs138</t>
  </si>
  <si>
    <t>https://onlinecourses.nptel.ac.in/noc25_hs170/preview</t>
  </si>
  <si>
    <t>noc25_hs170</t>
  </si>
  <si>
    <t>https://nptel.ac.in/courses/109107131</t>
  </si>
  <si>
    <t>noc26-hs139</t>
  </si>
  <si>
    <t>Brief Introduction to Psychology</t>
  </si>
  <si>
    <t>Prof. Braj Bhushan</t>
  </si>
  <si>
    <t>noc26_hs139</t>
  </si>
  <si>
    <t>https://onlinecourses.nptel.ac.in/noc25_hs175/preview</t>
  </si>
  <si>
    <t>noc25_hs175</t>
  </si>
  <si>
    <t>https://nptel.ac.in/courses/109104093</t>
  </si>
  <si>
    <t>noc26-hs140</t>
  </si>
  <si>
    <t>Cognition, Transformation and Lives</t>
  </si>
  <si>
    <t>Prof. Alok Bajpai</t>
  </si>
  <si>
    <t>noc26_hs140</t>
  </si>
  <si>
    <t>https://onlinecourses.nptel.ac.in/noc25_hs198/preview</t>
  </si>
  <si>
    <t>noc25_hs198</t>
  </si>
  <si>
    <t>https://nptel.ac.in/courses/109104121</t>
  </si>
  <si>
    <t>noc26-hs141</t>
  </si>
  <si>
    <t>प्रमुख हिंदी कहानियां और भारतीय समाज</t>
  </si>
  <si>
    <t>Prof. Shri Prakash Shukla</t>
  </si>
  <si>
    <t>noc26_hs141</t>
  </si>
  <si>
    <t>https://onlinecourses.nptel.ac.in/noc25_hs199/preview</t>
  </si>
  <si>
    <t>noc25_hs199</t>
  </si>
  <si>
    <t>https://nptel.ac.in/courses/109104197</t>
  </si>
  <si>
    <t>noc26-hs142</t>
  </si>
  <si>
    <t>Introduction to Indian Art - An Appreciation</t>
  </si>
  <si>
    <t>Prof. Soumik Nandy Majumdar</t>
  </si>
  <si>
    <t>Visva Bharati University, Santiniketan</t>
  </si>
  <si>
    <t>noc26_hs142</t>
  </si>
  <si>
    <t>https://onlinecourses.nptel.ac.in/noc25_hs200/preview</t>
  </si>
  <si>
    <t>noc25_hs200</t>
  </si>
  <si>
    <t>https://nptel.ac.in/courses/109104102</t>
  </si>
  <si>
    <t>noc26-hs143</t>
  </si>
  <si>
    <t>Visual Perception and Art: A Survey Across the Cultures</t>
  </si>
  <si>
    <t>noc26_hs143</t>
  </si>
  <si>
    <t>https://onlinecourses.nptel.ac.in/noc25_hs182/preview</t>
  </si>
  <si>
    <t>noc25_hs182</t>
  </si>
  <si>
    <t>https://nptel.ac.in/courses/109104122</t>
  </si>
  <si>
    <t>noc26-hs144</t>
  </si>
  <si>
    <t>Business Japanese and Business Manner</t>
  </si>
  <si>
    <t>Prof. Vatsala Misra,
Prof. Yumiko Furuichi</t>
  </si>
  <si>
    <t>IIT Kanpur, University of Tokyo</t>
  </si>
  <si>
    <t>noc26_hs144</t>
  </si>
  <si>
    <t>https://onlinecourses.nptel.ac.in/noc25_hs183/preview</t>
  </si>
  <si>
    <t>noc25_hs183</t>
  </si>
  <si>
    <t>https://nptel.ac.in/courses/109104496</t>
  </si>
  <si>
    <t>noc26-hs145</t>
  </si>
  <si>
    <t>Stress Management</t>
  </si>
  <si>
    <t>Prof. Rajlakshmi Guha</t>
  </si>
  <si>
    <t>noc26_hs145</t>
  </si>
  <si>
    <t>https://onlinecourses.nptel.ac.in/noc25_hs140/preview</t>
  </si>
  <si>
    <t>noc25_hs140</t>
  </si>
  <si>
    <t>https://nptel.ac.in/courses/121105009</t>
  </si>
  <si>
    <t>noc26-hs146</t>
  </si>
  <si>
    <t>Great Experiments in Psychology</t>
  </si>
  <si>
    <t>noc26_hs146</t>
  </si>
  <si>
    <t>https://onlinecourses.nptel.ac.in/noc26_hs61/preview</t>
  </si>
  <si>
    <t>noc26_hs61</t>
  </si>
  <si>
    <t>https://nptel.ac.in/courses/109105118</t>
  </si>
  <si>
    <t>noc26-hs147</t>
  </si>
  <si>
    <t>Water, Society and Sustainability</t>
  </si>
  <si>
    <t>Prof. Jenia Mukherjee</t>
  </si>
  <si>
    <t>noc26_hs147</t>
  </si>
  <si>
    <t>https://onlinecourses.nptel.ac.in/noc25_hs144/preview</t>
  </si>
  <si>
    <t>noc25_hs144</t>
  </si>
  <si>
    <t>https://nptel.ac.in/courses/109105136</t>
  </si>
  <si>
    <t>noc26-hs148</t>
  </si>
  <si>
    <t>Managing Intellectual Property in Universities</t>
  </si>
  <si>
    <t>Prof. Feroz Ali</t>
  </si>
  <si>
    <t>noc26_hs148</t>
  </si>
  <si>
    <t>https://onlinecourses.nptel.ac.in/noc25_hs131/preview</t>
  </si>
  <si>
    <t>noc25_hs131</t>
  </si>
  <si>
    <t>https://nptel.ac.in/courses/109106148</t>
  </si>
  <si>
    <t>noc26-hs149</t>
  </si>
  <si>
    <t>Patent Drafting for Beginners</t>
  </si>
  <si>
    <t>Patents and Intellectual Property Rights
Faculty Domain - Advanced</t>
  </si>
  <si>
    <t>noc26_hs149</t>
  </si>
  <si>
    <t>https://onlinecourses.nptel.ac.in/noc26_hs94/preview</t>
  </si>
  <si>
    <t>noc26_hs94</t>
  </si>
  <si>
    <t>https://nptel.ac.in/courses/109106128</t>
  </si>
  <si>
    <t>noc26-hs150</t>
  </si>
  <si>
    <t>Health Research Fundamentals</t>
  </si>
  <si>
    <t>Multifaculty</t>
  </si>
  <si>
    <t>National Institute of Epidemiology</t>
  </si>
  <si>
    <t>noc26_hs150</t>
  </si>
  <si>
    <t>https://onlinecourses.nptel.ac.in/noc26_hs82/preview</t>
  </si>
  <si>
    <t>noc26_hs82</t>
  </si>
  <si>
    <t>https://nptel.ac.in/courses/109106095</t>
  </si>
  <si>
    <t>noc26-hs151</t>
  </si>
  <si>
    <t>Appreciating Carnatic Music</t>
  </si>
  <si>
    <t>Prof. Lakshmi Sreeram</t>
  </si>
  <si>
    <t>Ahmedabad University</t>
  </si>
  <si>
    <t>noc26_hs151</t>
  </si>
  <si>
    <t>https://onlinecourses.nptel.ac.in/noc25_hs119/preview</t>
  </si>
  <si>
    <t>noc25_hs119</t>
  </si>
  <si>
    <t>https://nptel.ac.in/courses/109106087</t>
  </si>
  <si>
    <t>noc26-hs152</t>
  </si>
  <si>
    <t>Postmodernism in Literature</t>
  </si>
  <si>
    <t>Prof. Merin Simi Raj</t>
  </si>
  <si>
    <t>noc26_hs152</t>
  </si>
  <si>
    <t>https://onlinecourses.nptel.ac.in/noc25_hs130/preview</t>
  </si>
  <si>
    <t>noc25_hs130</t>
  </si>
  <si>
    <t>https://nptel.ac.in/courses/109106130</t>
  </si>
  <si>
    <t>noc26-hs153</t>
  </si>
  <si>
    <t>An Introduction to Indian Literary Theory</t>
  </si>
  <si>
    <t>Prof. Sreenath V.S</t>
  </si>
  <si>
    <t>noc26_hs153</t>
  </si>
  <si>
    <t>https://onlinecourses.nptel.ac.in/noc25_hs132/preview</t>
  </si>
  <si>
    <t>noc25_hs132</t>
  </si>
  <si>
    <t>https://nptel.ac.in/courses/109106195</t>
  </si>
  <si>
    <t>noc26-hs154</t>
  </si>
  <si>
    <t>Film Appreciation</t>
  </si>
  <si>
    <t>Prof. Aysha Viswamohan</t>
  </si>
  <si>
    <t>noc26_hs154</t>
  </si>
  <si>
    <t>https://onlinecourses.nptel.ac.in/noc24_hs109/preview</t>
  </si>
  <si>
    <t>noc24_hs109</t>
  </si>
  <si>
    <t>https://nptel.ac.in/courses/109106086</t>
  </si>
  <si>
    <t>noc26-hs155</t>
  </si>
  <si>
    <t>Social History of Medicine In Colonial India</t>
  </si>
  <si>
    <t>Prof. John Bosco Lourdusamy</t>
  </si>
  <si>
    <t>noc26_hs155</t>
  </si>
  <si>
    <t>https://onlinecourses.nptel.ac.in/noc25_hs152/preview</t>
  </si>
  <si>
    <t>noc25_hs152</t>
  </si>
  <si>
    <t>https://nptel.ac.in/courses/109106203</t>
  </si>
  <si>
    <t>noc26-hs156</t>
  </si>
  <si>
    <t>Literature, Cultural Studies</t>
  </si>
  <si>
    <t>Indian Popular Culture</t>
  </si>
  <si>
    <t>Prof. Bibhuti Mary Kachhap</t>
  </si>
  <si>
    <t>IIT Tirupati</t>
  </si>
  <si>
    <t>noc26_hs156</t>
  </si>
  <si>
    <t>https://onlinecourses.nptel.ac.in/noc25_hs217/preview</t>
  </si>
  <si>
    <t>noc25_hs217</t>
  </si>
  <si>
    <t>https://nptel.ac.in/courses/109106505</t>
  </si>
  <si>
    <t>noc26-hs157</t>
  </si>
  <si>
    <t>Handling Large-Scale Unit Level Data</t>
  </si>
  <si>
    <t>Prof. Pratap C. Mohanty</t>
  </si>
  <si>
    <t>noc26_hs157</t>
  </si>
  <si>
    <t>https://onlinecourses.nptel.ac.in/noc25_hs163/preview</t>
  </si>
  <si>
    <t>noc25_hs163</t>
  </si>
  <si>
    <t>https://nptel.ac.in/courses/109107182</t>
  </si>
  <si>
    <t>noc26-hs158</t>
  </si>
  <si>
    <t>Introduction to Basic Cognitive Processes</t>
  </si>
  <si>
    <t>Prof. Ark Verma</t>
  </si>
  <si>
    <t>noc26_hs158</t>
  </si>
  <si>
    <t>https://onlinecourses.nptel.ac.in/noc25_hs178/preview</t>
  </si>
  <si>
    <t>noc25_hs178</t>
  </si>
  <si>
    <t>https://nptel.ac.in/courses/109104123</t>
  </si>
  <si>
    <t>noc26-hs159</t>
  </si>
  <si>
    <t>Folk and Minor Art in India</t>
  </si>
  <si>
    <t>Prof. Shatarupa Thakurta Roy</t>
  </si>
  <si>
    <t>noc26_hs159</t>
  </si>
  <si>
    <t>https://onlinecourses.nptel.ac.in/noc25_hs201/preview</t>
  </si>
  <si>
    <t>noc25_hs201</t>
  </si>
  <si>
    <t>https://nptel.ac.in/courses/109104106</t>
  </si>
  <si>
    <t>noc26-hs160</t>
  </si>
  <si>
    <t>Soft Skill Development</t>
  </si>
  <si>
    <t>Prof. Priyadarshi Patnaik,
Prof. V. N. Giri,
Prof. D. Suar</t>
  </si>
  <si>
    <t>noc26_hs160</t>
  </si>
  <si>
    <t>https://onlinecourses.nptel.ac.in/noc26_hs54/preview</t>
  </si>
  <si>
    <t>noc26_hs54</t>
  </si>
  <si>
    <t>https://nptel.ac.in/courses/109105110</t>
  </si>
  <si>
    <t>noc26-hs161</t>
  </si>
  <si>
    <t>Sustainable Happiness</t>
  </si>
  <si>
    <t>Prof. Atasi Mohanty</t>
  </si>
  <si>
    <t>noc26_hs161</t>
  </si>
  <si>
    <t>https://onlinecourses.nptel.ac.in/noc25_hs204/preview</t>
  </si>
  <si>
    <t>noc25_hs204</t>
  </si>
  <si>
    <t>https://nptel.ac.in/courses/109105493</t>
  </si>
  <si>
    <t>noc26-hs162</t>
  </si>
  <si>
    <t>Tools and Technologies of Language Documentation</t>
  </si>
  <si>
    <t>Prof. Bornini Lahiri,
Prof. Dripta Piplai (Mondal)</t>
  </si>
  <si>
    <t>noc26_hs162</t>
  </si>
  <si>
    <t>https://onlinecourses.nptel.ac.in/noc25_hs206/preview</t>
  </si>
  <si>
    <t>noc25_hs206</t>
  </si>
  <si>
    <t>https://nptel.ac.in/courses/109105495</t>
  </si>
  <si>
    <t>noc26-hs163</t>
  </si>
  <si>
    <t>Globalization and Culture</t>
  </si>
  <si>
    <t>Prof. Anjali Gera Roy</t>
  </si>
  <si>
    <t>noc26_hs163</t>
  </si>
  <si>
    <t>https://onlinecourses.nptel.ac.in/noc25_hs211/preview</t>
  </si>
  <si>
    <t>noc25_hs211</t>
  </si>
  <si>
    <t>https://nptel.ac.in/courses/109105113</t>
  </si>
  <si>
    <t>noc26-hs164</t>
  </si>
  <si>
    <t>Entrepreneurship and IP Strategy</t>
  </si>
  <si>
    <t>Prof. Gouri Gargate</t>
  </si>
  <si>
    <t>noc26_hs164</t>
  </si>
  <si>
    <t>https://onlinecourses.nptel.ac.in/noc25_hs213/preview</t>
  </si>
  <si>
    <t>noc25_hs213</t>
  </si>
  <si>
    <t>https://nptel.ac.in/courses/109105176</t>
  </si>
  <si>
    <t>noc26-hs165</t>
  </si>
  <si>
    <t>Urbanization and Environment</t>
  </si>
  <si>
    <t>noc26_hs165</t>
  </si>
  <si>
    <t>https://onlinecourses.nptel.ac.in/noc25_hs113/preview</t>
  </si>
  <si>
    <t>noc25_hs113</t>
  </si>
  <si>
    <t>https://nptel.ac.in/courses/109105185</t>
  </si>
  <si>
    <t>noc26-hs166</t>
  </si>
  <si>
    <t>Consumer Psychology</t>
  </si>
  <si>
    <t>Prof. Naveen Kashyap</t>
  </si>
  <si>
    <t>noc26_hs166</t>
  </si>
  <si>
    <t>https://onlinecourses.nptel.ac.in/noc25_hs194/preview</t>
  </si>
  <si>
    <t>noc25_hs194</t>
  </si>
  <si>
    <t>https://nptel.ac.in/courses/109103136</t>
  </si>
  <si>
    <t>noc26-hs167</t>
  </si>
  <si>
    <t>The Psychology of Language</t>
  </si>
  <si>
    <t>noc26_hs167</t>
  </si>
  <si>
    <t>https://onlinecourses.nptel.ac.in/noc25_hs193/preview</t>
  </si>
  <si>
    <t>noc25_hs193</t>
  </si>
  <si>
    <t>https://nptel.ac.in/courses/109103152</t>
  </si>
  <si>
    <t>noc26-hs168</t>
  </si>
  <si>
    <t>Applied Positive Psychology</t>
  </si>
  <si>
    <t>noc26_hs168</t>
  </si>
  <si>
    <t>https://onlinecourses.nptel.ac.in/noc25_hs145/preview</t>
  </si>
  <si>
    <t>noc25_hs145</t>
  </si>
  <si>
    <t>https://nptel.ac.in/courses/109103736</t>
  </si>
  <si>
    <t>noc26-hs169</t>
  </si>
  <si>
    <t>Humanities And Social Sciences</t>
  </si>
  <si>
    <t>Psychology Of Stress, Health And Well-Being</t>
  </si>
  <si>
    <t>noc26_hs169</t>
  </si>
  <si>
    <t>https://onlinecourses.nptel.ac.in/noc25_hs68/preview</t>
  </si>
  <si>
    <t>noc25_hs68</t>
  </si>
  <si>
    <t>https://nptel.ac.in/courses/109103182</t>
  </si>
  <si>
    <t>noc26-hs170</t>
  </si>
  <si>
    <t>समास Samāsa In PāṇInian Grammar - II</t>
  </si>
  <si>
    <t>Prof. Malhar Kulkarni</t>
  </si>
  <si>
    <t>noc26_hs170</t>
  </si>
  <si>
    <t>https://onlinecourses.nptel.ac.in/noc25_hs116/preview</t>
  </si>
  <si>
    <t>noc25_hs116</t>
  </si>
  <si>
    <t>https://nptel.ac.in/courses/109101203</t>
  </si>
  <si>
    <t>noc26-hs171</t>
  </si>
  <si>
    <t>सन्धि Sandhi in Paninian Grammar</t>
  </si>
  <si>
    <t>noc26_hs171</t>
  </si>
  <si>
    <t>https://onlinecourses.nptel.ac.in/noc25_hs185/preview</t>
  </si>
  <si>
    <t>noc25_hs185</t>
  </si>
  <si>
    <t>https://nptel.ac.in/courses/109101195</t>
  </si>
  <si>
    <t>noc26-hs172</t>
  </si>
  <si>
    <t>Text, Textuality and Digital Media</t>
  </si>
  <si>
    <t>Prof. Arjun Ghosh</t>
  </si>
  <si>
    <t>noc26_hs172</t>
  </si>
  <si>
    <t>https://onlinecourses.nptel.ac.in/noc25_hs146/preview</t>
  </si>
  <si>
    <t>noc25_hs146</t>
  </si>
  <si>
    <t>https://nptel.ac.in/courses/109102156</t>
  </si>
  <si>
    <t>noc26-hs173</t>
  </si>
  <si>
    <t>Applied Linguistics</t>
  </si>
  <si>
    <t>Prof. Rajesh Kumar</t>
  </si>
  <si>
    <t>noc26_hs173</t>
  </si>
  <si>
    <t>https://onlinecourses.nptel.ac.in/noc25_hs118/preview</t>
  </si>
  <si>
    <t>noc25_hs118</t>
  </si>
  <si>
    <t>https://nptel.ac.in/courses/109106114</t>
  </si>
  <si>
    <t>noc26-hs174</t>
  </si>
  <si>
    <t>German - I</t>
  </si>
  <si>
    <t>Prof. Milind Brahme</t>
  </si>
  <si>
    <t>noc26_hs174</t>
  </si>
  <si>
    <t>https://onlinecourses.nptel.ac.in/noc26_hs78/preview</t>
  </si>
  <si>
    <t>noc26_hs78</t>
  </si>
  <si>
    <t>https://nptel.ac.in/courses/109106166</t>
  </si>
  <si>
    <t>noc26-hs175</t>
  </si>
  <si>
    <t>German - II</t>
  </si>
  <si>
    <t>noc26_hs175</t>
  </si>
  <si>
    <t>https://onlinecourses.nptel.ac.in/noc26_hs79/preview</t>
  </si>
  <si>
    <t>noc26_hs79</t>
  </si>
  <si>
    <t>https://nptel.ac.in/courses/109106165</t>
  </si>
  <si>
    <t>noc26-hs176</t>
  </si>
  <si>
    <t>The Popular Gothic Novel</t>
  </si>
  <si>
    <t>Prof. Divya A</t>
  </si>
  <si>
    <t>noc26_hs176</t>
  </si>
  <si>
    <t>https://onlinecourses.nptel.ac.in/noc25_hs123/preview</t>
  </si>
  <si>
    <t>noc25_hs123</t>
  </si>
  <si>
    <t>https://nptel.ac.in/courses/109106177</t>
  </si>
  <si>
    <t>noc26-hs177</t>
  </si>
  <si>
    <t>Classical Sociological Theory</t>
  </si>
  <si>
    <t>Prof. R. Santhosh</t>
  </si>
  <si>
    <t>noc26_hs177</t>
  </si>
  <si>
    <t>https://onlinecourses.nptel.ac.in/noc25_hs124/preview</t>
  </si>
  <si>
    <t>noc25_hs124</t>
  </si>
  <si>
    <t>https://nptel.ac.in/courses/109106180</t>
  </si>
  <si>
    <t>noc26-hs178</t>
  </si>
  <si>
    <t>Poetry</t>
  </si>
  <si>
    <t>Prof. S P Dhanavel</t>
  </si>
  <si>
    <t>noc26_hs178</t>
  </si>
  <si>
    <t>https://onlinecourses.nptel.ac.in/noc25_hs125/preview</t>
  </si>
  <si>
    <t>noc25_hs125</t>
  </si>
  <si>
    <t>https://nptel.ac.in/courses/109106176</t>
  </si>
  <si>
    <t>noc26-hs179</t>
  </si>
  <si>
    <t>Short Fiction in Indian Literature</t>
  </si>
  <si>
    <t>Prof. A Divya</t>
  </si>
  <si>
    <t>noc26_hs179</t>
  </si>
  <si>
    <t>https://onlinecourses.nptel.ac.in/noc25_hs126/preview</t>
  </si>
  <si>
    <t>noc25_hs126</t>
  </si>
  <si>
    <t>https://nptel.ac.in/courses/109106138</t>
  </si>
  <si>
    <t>noc26-hs180</t>
  </si>
  <si>
    <t>Feminist Writings</t>
  </si>
  <si>
    <t>Prof. Avishek Parui</t>
  </si>
  <si>
    <t>noc26_hs180</t>
  </si>
  <si>
    <t>https://onlinecourses.nptel.ac.in/noc25_hs127/preview</t>
  </si>
  <si>
    <t>noc25_hs127</t>
  </si>
  <si>
    <t>https://nptel.ac.in/courses/109106146</t>
  </si>
  <si>
    <t>noc26-hs181</t>
  </si>
  <si>
    <t>History of English Language and Literature</t>
  </si>
  <si>
    <t>noc26_hs181</t>
  </si>
  <si>
    <t>https://onlinecourses.nptel.ac.in/noc25_hs129/preview</t>
  </si>
  <si>
    <t>noc25_hs129</t>
  </si>
  <si>
    <t>https://nptel.ac.in/courses/109106124</t>
  </si>
  <si>
    <t>noc26-hs182</t>
  </si>
  <si>
    <t>German - III</t>
  </si>
  <si>
    <t>noc26_hs182</t>
  </si>
  <si>
    <t>https://onlinecourses.nptel.ac.in/noc26_hs80/preview</t>
  </si>
  <si>
    <t>noc26_hs80</t>
  </si>
  <si>
    <t>https://nptel.ac.in/courses/109106190</t>
  </si>
  <si>
    <t>noc26-hs183</t>
  </si>
  <si>
    <t>Indian National Movement</t>
  </si>
  <si>
    <t>Prof. Santhosh Abraham</t>
  </si>
  <si>
    <t>noc26_hs183</t>
  </si>
  <si>
    <t>https://onlinecourses.nptel.ac.in/noc25_hs139/preview</t>
  </si>
  <si>
    <t>noc25_hs139</t>
  </si>
  <si>
    <t>https://nptel.ac.in/courses/109106735</t>
  </si>
  <si>
    <t>noc26-hs184</t>
  </si>
  <si>
    <t>Business English Communication</t>
  </si>
  <si>
    <t>4 Weeks (Rerun) + 8 Weeks (New)</t>
  </si>
  <si>
    <t>noc26_hs184</t>
  </si>
  <si>
    <t>https://onlinecourses.nptel.ac.in/noc18_hs18/preview</t>
  </si>
  <si>
    <t>noc18_hs18</t>
  </si>
  <si>
    <t>https://nptel.ac.in/courses/109106129</t>
  </si>
  <si>
    <t>noc26-hs185</t>
  </si>
  <si>
    <t>Indian Society: Sociological Perspectives</t>
  </si>
  <si>
    <t>noc26_hs185</t>
  </si>
  <si>
    <t>https://onlinecourses.nptel.ac.in/noc25_hs153/preview</t>
  </si>
  <si>
    <t>noc25_hs153</t>
  </si>
  <si>
    <t>https://nptel.ac.in/courses/109106204</t>
  </si>
  <si>
    <t>noc26-hs186</t>
  </si>
  <si>
    <t>Korean I</t>
  </si>
  <si>
    <t>Prof. Soo Jin Shim</t>
  </si>
  <si>
    <t>noc26_hs186</t>
  </si>
  <si>
    <t>https://onlinecourses.nptel.ac.in/noc25_hs173/preview</t>
  </si>
  <si>
    <t>noc25_hs173</t>
  </si>
  <si>
    <t>https://nptel.ac.in/courses/109106499</t>
  </si>
  <si>
    <t>noc26-hs187</t>
  </si>
  <si>
    <t>Performance Traditions of the Mahabharata in Tamil Nadu</t>
  </si>
  <si>
    <t>Prof. Sashikanth Ananthachari,
Prof. Rajesh Kumar</t>
  </si>
  <si>
    <t>noc26_hs187</t>
  </si>
  <si>
    <t>https://onlinecourses.nptel.ac.in/noc25_hs158/preview</t>
  </si>
  <si>
    <t>noc25_hs158</t>
  </si>
  <si>
    <t>https://nptel.ac.in/courses/109106500</t>
  </si>
  <si>
    <t>noc26-hs188</t>
  </si>
  <si>
    <t>Human Resource Management</t>
  </si>
  <si>
    <t>HR Analytics</t>
  </si>
  <si>
    <t>Prof. Santosh Rangnekar,
Prof. Abhishek Singh</t>
  </si>
  <si>
    <t>IIT Roorkee
 XLRI Jamshedpur</t>
  </si>
  <si>
    <t>Minor</t>
  </si>
  <si>
    <t>noc26_hs188</t>
  </si>
  <si>
    <t>https://onlinecourses.nptel.ac.in/noc25_hs112/preview</t>
  </si>
  <si>
    <t>noc25_hs112</t>
  </si>
  <si>
    <t>https://nptel.ac.in/courses/110107492</t>
  </si>
  <si>
    <t>noc26-hs189</t>
  </si>
  <si>
    <t>International Trade - Theory And Empirics</t>
  </si>
  <si>
    <t>noc26_hs189</t>
  </si>
  <si>
    <t>https://onlinecourses.nptel.ac.in/noc25_hs164/preview</t>
  </si>
  <si>
    <t>noc25_hs164</t>
  </si>
  <si>
    <t>https://nptel.ac.in/courses/109107173</t>
  </si>
  <si>
    <t>noc26-hs190</t>
  </si>
  <si>
    <t>Twentieth-Century English Poetry: Between Lyric and Epic</t>
  </si>
  <si>
    <t>Prof. Aruni Mahapatra</t>
  </si>
  <si>
    <t>noc26_hs190</t>
  </si>
  <si>
    <t>https://onlinecourses.nptel.ac.in/noc25_hs149/preview</t>
  </si>
  <si>
    <t>noc25_hs149</t>
  </si>
  <si>
    <t>https://nptel.ac.in/courses/109107739</t>
  </si>
  <si>
    <t>noc26-hs191</t>
  </si>
  <si>
    <t>The Fiction of Indian Diaspora</t>
  </si>
  <si>
    <t>Prof. Nagendra Kumar</t>
  </si>
  <si>
    <t>noc26_hs191</t>
  </si>
  <si>
    <t>https://onlinecourses.nptel.ac.in/noc25_hs111/preview</t>
  </si>
  <si>
    <t>noc25_hs111</t>
  </si>
  <si>
    <t>https://nptel.ac.in/courses/109107730</t>
  </si>
  <si>
    <t>noc26-hs192</t>
  </si>
  <si>
    <t>Literature, Culture and Media</t>
  </si>
  <si>
    <t>noc26_hs192</t>
  </si>
  <si>
    <t>https://onlinecourses.nptel.ac.in/noc25_hs162/preview</t>
  </si>
  <si>
    <t>noc25_hs162</t>
  </si>
  <si>
    <t>https://nptel.ac.in/courses/109107139</t>
  </si>
  <si>
    <t>noc26-hs193</t>
  </si>
  <si>
    <t>Soft Skills</t>
  </si>
  <si>
    <t>Prof. Binod Mishra</t>
  </si>
  <si>
    <t>noc26_hs193</t>
  </si>
  <si>
    <t>https://onlinecourses.nptel.ac.in/noc25_hs159/preview</t>
  </si>
  <si>
    <t>noc25_hs159</t>
  </si>
  <si>
    <t>https://nptel.ac.in/courses/109107121</t>
  </si>
  <si>
    <t>noc26-hs194</t>
  </si>
  <si>
    <t>Public Speaking</t>
  </si>
  <si>
    <t>noc26_hs194</t>
  </si>
  <si>
    <t>https://onlinecourses.nptel.ac.in/noc25_hs160/preview</t>
  </si>
  <si>
    <t>noc25_hs160</t>
  </si>
  <si>
    <t>https://nptel.ac.in/courses/109107195</t>
  </si>
  <si>
    <t>noc26-hs195</t>
  </si>
  <si>
    <t>Partition of India in Print Media And Cinema</t>
  </si>
  <si>
    <t>Prof. Sarbani Banerjee</t>
  </si>
  <si>
    <t>noc26_hs195</t>
  </si>
  <si>
    <t>https://onlinecourses.nptel.ac.in/noc25_hs165/preview</t>
  </si>
  <si>
    <t>noc25_hs165</t>
  </si>
  <si>
    <t>https://nptel.ac.in/courses/109107196</t>
  </si>
  <si>
    <t>noc26-hs196</t>
  </si>
  <si>
    <t>Performative Gender and Religions in South Asia</t>
  </si>
  <si>
    <t>noc26_hs196</t>
  </si>
  <si>
    <t>https://onlinecourses.nptel.ac.in/noc25_hs166/preview</t>
  </si>
  <si>
    <t>noc25_hs166</t>
  </si>
  <si>
    <t>https://nptel.ac.in/courses/109107205</t>
  </si>
  <si>
    <t>noc26-hs197</t>
  </si>
  <si>
    <t>Tribal Studies in India: Interdisciplinary Perspectives and Approaches</t>
  </si>
  <si>
    <t>Prof. Roluahpuia,
Prof. Sarbani Banerjee</t>
  </si>
  <si>
    <t>noc26_hs197</t>
  </si>
  <si>
    <t>https://onlinecourses.nptel.ac.in/noc25_hs115/preview</t>
  </si>
  <si>
    <t>noc25_hs115</t>
  </si>
  <si>
    <t>https://nptel.ac.in/courses/109107734</t>
  </si>
  <si>
    <t>noc26-hs198</t>
  </si>
  <si>
    <t>Advance Course in Social Psychology</t>
  </si>
  <si>
    <t>Prof. Pooja Garg</t>
  </si>
  <si>
    <t>noc26_hs198</t>
  </si>
  <si>
    <t>https://onlinecourses.nptel.ac.in/noc25_hs171/preview</t>
  </si>
  <si>
    <t>noc25_hs171</t>
  </si>
  <si>
    <t>https://nptel.ac.in/courses/109107204</t>
  </si>
  <si>
    <t>noc26-hs199</t>
  </si>
  <si>
    <t>Advance Course in Organizational Behavior</t>
  </si>
  <si>
    <t>noc26_hs199</t>
  </si>
  <si>
    <t>https://onlinecourses.nptel.ac.in/noc25_hs150/preview</t>
  </si>
  <si>
    <t>noc25_hs150</t>
  </si>
  <si>
    <t>https://nptel.ac.in/courses/109107740</t>
  </si>
  <si>
    <t>noc26-hs200</t>
  </si>
  <si>
    <t>Introduction to Japanese Language and Culture - II</t>
  </si>
  <si>
    <t>Prof. Vatsala Misra</t>
  </si>
  <si>
    <t>noc26_hs200</t>
  </si>
  <si>
    <t>https://onlinecourses.nptel.ac.in/noc25_hs179/preview</t>
  </si>
  <si>
    <t>noc25_hs179</t>
  </si>
  <si>
    <t>https://nptel.ac.in/courses/109104195</t>
  </si>
  <si>
    <t>noc26-hs201</t>
  </si>
  <si>
    <t>Indian Art: Materials, Techniques and Artistic Practices</t>
  </si>
  <si>
    <t>Prof. Rajarshi Sengupta</t>
  </si>
  <si>
    <t>noc26_hs201</t>
  </si>
  <si>
    <t>https://onlinecourses.nptel.ac.in/noc25_hs180/preview</t>
  </si>
  <si>
    <t>noc25_hs180</t>
  </si>
  <si>
    <t>https://nptel.ac.in/courses/109104196</t>
  </si>
  <si>
    <t>noc26-hs202</t>
  </si>
  <si>
    <t>Threads of Visual Exploration: Textiles and Allied Practices - Part I &amp; II</t>
  </si>
  <si>
    <t>noc26_hs202</t>
  </si>
  <si>
    <t>https://onlinecourses.nptel.ac.in/noc25_hs181/preview</t>
  </si>
  <si>
    <t>noc25_hs181</t>
  </si>
  <si>
    <r>
      <rPr>
        <color rgb="FF1155CC"/>
        <u/>
      </rPr>
      <t>https://nptel.ac.in/courses/109104204</t>
    </r>
    <r>
      <rPr/>
      <t xml:space="preserve">
</t>
    </r>
    <r>
      <rPr>
        <color rgb="FF1155CC"/>
        <u/>
      </rPr>
      <t>https://nptel.ac.in/courses/109104497</t>
    </r>
  </si>
  <si>
    <r>
      <rPr/>
      <t xml:space="preserve">https://nptel.ac.in/courses/109104204
</t>
    </r>
    <r>
      <rPr>
        <color rgb="FF1155CC"/>
        <u/>
      </rPr>
      <t>https://nptel.ac.in/courses/109104497</t>
    </r>
  </si>
  <si>
    <t>109104204
109104497</t>
  </si>
  <si>
    <t>noc26-hs203</t>
  </si>
  <si>
    <t>Behavioural Sciences (Psychology)</t>
  </si>
  <si>
    <t>Mental Health and Wellbeing</t>
  </si>
  <si>
    <t>Prof. Santanu Misra,
Dr. Oyin Mibang,
Dr. Aneesh T,
Ms. Akanksha Awasthy,
Ms. Charul Bhoria,
Ms. Shreyasi Vashishta,
Mr. Sunny Sharma,
Ms. Rita Shukla,
Mr. Ansuma Narzary,
Ms. Amandip Saikia</t>
  </si>
  <si>
    <t>noc26_hs203</t>
  </si>
  <si>
    <t>https://onlinecourses.nptel.ac.in/noc25_hs109/preview</t>
  </si>
  <si>
    <t>noc25_hs109</t>
  </si>
  <si>
    <t>https://nptel.ac.in/courses/109104666</t>
  </si>
  <si>
    <t>noc26-hs204</t>
  </si>
  <si>
    <t>Education</t>
  </si>
  <si>
    <t>Inclusive Education</t>
  </si>
  <si>
    <t>Prof. Umakant Prasad</t>
  </si>
  <si>
    <t>Visva-Bharati University, Santiniketan</t>
  </si>
  <si>
    <t>noc26_hs204</t>
  </si>
  <si>
    <t>https://onlinecourses.nptel.ac.in/noc25_hs110/preview</t>
  </si>
  <si>
    <t>noc25_hs110</t>
  </si>
  <si>
    <t>https://nptel.ac.in/courses/109105712</t>
  </si>
  <si>
    <t>noc26-hs206</t>
  </si>
  <si>
    <t>Psychology of Learning</t>
  </si>
  <si>
    <t>noc26_hs206</t>
  </si>
  <si>
    <t>https://onlinecourses.nptel.ac.in/noc25_hs202/preview</t>
  </si>
  <si>
    <t>noc25_hs202</t>
  </si>
  <si>
    <t>https://nptel.ac.in/courses/109105204</t>
  </si>
  <si>
    <t>noc26-hs207</t>
  </si>
  <si>
    <t>Introduction to Language and Linguistics</t>
  </si>
  <si>
    <t>Prof. Dripta Piplai (Mondal),
Prof. Bornini Lahiri</t>
  </si>
  <si>
    <t>noc26_hs207</t>
  </si>
  <si>
    <t>https://onlinecourses.nptel.ac.in/noc25_hs203/preview</t>
  </si>
  <si>
    <t>noc25_hs203</t>
  </si>
  <si>
    <t>https://nptel.ac.in/courses/109105205</t>
  </si>
  <si>
    <t>noc26-hs208</t>
  </si>
  <si>
    <t>Logistics &amp; Supply Chain Management</t>
  </si>
  <si>
    <t>Prof. Vikas Thakur</t>
  </si>
  <si>
    <t>noc26_hs208</t>
  </si>
  <si>
    <t>https://onlinecourses.nptel.ac.in/noc25_hs205/preview</t>
  </si>
  <si>
    <t>noc25_hs205</t>
  </si>
  <si>
    <t>https://nptel.ac.in/courses/109105494</t>
  </si>
  <si>
    <t>noc26-hs209</t>
  </si>
  <si>
    <t>Introduction to Basic Spoken Sanskrit and Intermediate Level of Spoken Sanskrit</t>
  </si>
  <si>
    <t>Prof. Anuradha Choudry</t>
  </si>
  <si>
    <t>noc26_hs209</t>
  </si>
  <si>
    <t>https://onlinecourses.nptel.ac.in/noc25_hs209/preview</t>
  </si>
  <si>
    <t>noc25_hs209</t>
  </si>
  <si>
    <r>
      <rPr>
        <color rgb="FF1155CC"/>
        <u/>
      </rPr>
      <t>https://nptel.ac.in/courses/109105169</t>
    </r>
    <r>
      <rPr/>
      <t xml:space="preserve">
</t>
    </r>
    <r>
      <rPr>
        <color rgb="FF1155CC"/>
        <u/>
      </rPr>
      <t>https://nptel.ac.in/courses/109105135</t>
    </r>
  </si>
  <si>
    <t>https://nptel.ac.in/courses/109105169
https://nptel.ac.in/courses/109105135</t>
  </si>
  <si>
    <t>109105169
109105135</t>
  </si>
  <si>
    <t>noc26-hs210</t>
  </si>
  <si>
    <t>Environmental Science</t>
  </si>
  <si>
    <t>Prof. Shamik Chowdhury,
Prof. Sudha Goel</t>
  </si>
  <si>
    <t>noc26_hs210</t>
  </si>
  <si>
    <t>https://onlinecourses.nptel.ac.in/noc26_hs120/preview</t>
  </si>
  <si>
    <t>noc26_hs120</t>
  </si>
  <si>
    <t>https://nptel.ac.in/courses/109105203</t>
  </si>
  <si>
    <t>noc26-hs211</t>
  </si>
  <si>
    <t>Human Resource Development</t>
  </si>
  <si>
    <t>Prof. Kbl Srivastava</t>
  </si>
  <si>
    <t>noc26_hs211</t>
  </si>
  <si>
    <t>https://onlinecourses.nptel.ac.in/noc25_hs210/preview</t>
  </si>
  <si>
    <t>noc25_hs210</t>
  </si>
  <si>
    <t>https://nptel.ac.in/courses/109105121</t>
  </si>
  <si>
    <t>noc26-hs212</t>
  </si>
  <si>
    <t>Introduction to Market Structures</t>
  </si>
  <si>
    <t>Prof. Amarjyoti Mahanta</t>
  </si>
  <si>
    <t>noc26_hs212</t>
  </si>
  <si>
    <t>https://onlinecourses.nptel.ac.in/noc25_hs186/preview</t>
  </si>
  <si>
    <t>noc25_hs186</t>
  </si>
  <si>
    <t>https://nptel.ac.in/courses/109103187</t>
  </si>
  <si>
    <t>noc26-hs213</t>
  </si>
  <si>
    <t>Mathematics for Economics - I</t>
  </si>
  <si>
    <t>Prof. Debarshi Das</t>
  </si>
  <si>
    <t>noc26_hs213</t>
  </si>
  <si>
    <t>https://onlinecourses.nptel.ac.in/noc25_hs187/preview</t>
  </si>
  <si>
    <t>noc25_hs187</t>
  </si>
  <si>
    <t>https://nptel.ac.in/courses/109103188</t>
  </si>
  <si>
    <t>noc26-hs214</t>
  </si>
  <si>
    <t>Introduction To Western Political Thought</t>
  </si>
  <si>
    <t>Prof. Mithilesh Kumar Jha</t>
  </si>
  <si>
    <t>noc26_hs214</t>
  </si>
  <si>
    <t>https://onlinecourses.nptel.ac.in/noc25_hs188/preview</t>
  </si>
  <si>
    <t>noc25_hs188</t>
  </si>
  <si>
    <t>https://nptel.ac.in/courses/109103176</t>
  </si>
  <si>
    <t>noc26-hs215</t>
  </si>
  <si>
    <t>Ecology and Society</t>
  </si>
  <si>
    <t>Prof. Ngamjahao Kipgen</t>
  </si>
  <si>
    <t>noc26_hs215</t>
  </si>
  <si>
    <t>https://onlinecourses.nptel.ac.in/noc25_hs192/preview</t>
  </si>
  <si>
    <t>noc25_hs192</t>
  </si>
  <si>
    <t>https://nptel.ac.in/courses/109103123</t>
  </si>
  <si>
    <t>noc26-hs216</t>
  </si>
  <si>
    <t>Environment and Development</t>
  </si>
  <si>
    <t>noc26_hs216</t>
  </si>
  <si>
    <t>https://onlinecourses.nptel.ac.in/noc25_hs195/preview</t>
  </si>
  <si>
    <t>noc25_hs195</t>
  </si>
  <si>
    <t>https://nptel.ac.in/courses/109103186</t>
  </si>
  <si>
    <t>noc26-hs217</t>
  </si>
  <si>
    <t>Science, Technology and Society</t>
  </si>
  <si>
    <t>Prof. Sambit Mallick</t>
  </si>
  <si>
    <t>noc26_hs217</t>
  </si>
  <si>
    <t>https://onlinecourses.nptel.ac.in/noc25_hs189/preview</t>
  </si>
  <si>
    <t>noc25_hs189</t>
  </si>
  <si>
    <t>https://nptel.ac.in/courses/109103121</t>
  </si>
  <si>
    <t>noc26-hs218</t>
  </si>
  <si>
    <t>Sociology of Development</t>
  </si>
  <si>
    <t>noc26_hs218</t>
  </si>
  <si>
    <t>https://onlinecourses.nptel.ac.in/noc25_hs191/preview</t>
  </si>
  <si>
    <t>noc25_hs191</t>
  </si>
  <si>
    <t>https://nptel.ac.in/courses/109103185</t>
  </si>
  <si>
    <t>noc26-hs219</t>
  </si>
  <si>
    <t>Humanities and Social Sciences(Economics, Development Studies)</t>
  </si>
  <si>
    <t>Economics of Health and Education</t>
  </si>
  <si>
    <t>Prof. Rajshree Bedamatta</t>
  </si>
  <si>
    <t>Faculty Domain - Advanced
Economics</t>
  </si>
  <si>
    <t>noc26_hs219</t>
  </si>
  <si>
    <t>https://onlinecourses.nptel.ac.in/noc25_hs197/preview</t>
  </si>
  <si>
    <t>noc25_hs197</t>
  </si>
  <si>
    <t>https://nptel.ac.in/courses/109103501</t>
  </si>
  <si>
    <t>noc26-hs220</t>
  </si>
  <si>
    <t>Linguistics</t>
  </si>
  <si>
    <t>Fundamentals of Language Acquisition</t>
  </si>
  <si>
    <t>Prof. Bidisha Som</t>
  </si>
  <si>
    <t>noc26_hs220</t>
  </si>
  <si>
    <t>https://onlinecourses.nptel.ac.in/noc25_hs216/preview</t>
  </si>
  <si>
    <t>noc25_hs216</t>
  </si>
  <si>
    <t>https://nptel.ac.in/courses/109103753</t>
  </si>
  <si>
    <t>noc26-hs221</t>
  </si>
  <si>
    <t>Literary and Cultural Disability Studies: An Exploration</t>
  </si>
  <si>
    <t>Prof. Hemachandran Karah</t>
  </si>
  <si>
    <t>noc26_hs221</t>
  </si>
  <si>
    <t>https://onlinecourses.nptel.ac.in/noc25_hs133/preview</t>
  </si>
  <si>
    <t>noc25_hs133</t>
  </si>
  <si>
    <t>https://nptel.ac.in/courses/109106185</t>
  </si>
  <si>
    <t>noc26-hs222</t>
  </si>
  <si>
    <t>Patent Law for Engineers And Scientists</t>
  </si>
  <si>
    <t>noc26_hs222</t>
  </si>
  <si>
    <t>https://onlinecourses.nptel.ac.in/noc26_hs95/preview</t>
  </si>
  <si>
    <t>noc26_hs95</t>
  </si>
  <si>
    <t>https://nptel.ac.in/courses/110106081</t>
  </si>
  <si>
    <t>noc26-hs223</t>
  </si>
  <si>
    <t>Ecological Economics</t>
  </si>
  <si>
    <t>Prof. Anamika Barua</t>
  </si>
  <si>
    <t>noc26_hs223</t>
  </si>
  <si>
    <t>noc26-hs224</t>
  </si>
  <si>
    <t>Research Writing</t>
  </si>
  <si>
    <t>Prof. Rajeshwari Dutt</t>
  </si>
  <si>
    <t>noc26_hs224</t>
  </si>
  <si>
    <t>noc26-hs225</t>
  </si>
  <si>
    <t>Faculty, Humanities and Social Sciences</t>
  </si>
  <si>
    <t>Curriculum and Course Design</t>
  </si>
  <si>
    <t>Prof. K. Rajanikanth,
Prof. N. J. Rao</t>
  </si>
  <si>
    <t>MSRIT
IISc Bangalore</t>
  </si>
  <si>
    <t>Fundamental</t>
  </si>
  <si>
    <t>noc26_hs225</t>
  </si>
  <si>
    <t>noc26-hs226</t>
  </si>
  <si>
    <t>Introduction to Medical Humanities</t>
  </si>
  <si>
    <t>Prof. Priyanka Tripathi</t>
  </si>
  <si>
    <t>noc26_hs226</t>
  </si>
  <si>
    <t>noc26-hs228</t>
  </si>
  <si>
    <t>Literature, Religion, and the Secular: Cultural Perspectives for English Literary Studies through a Reading of Postsecular Theory</t>
  </si>
  <si>
    <t>Prof. Shuhita Bhattacharjee</t>
  </si>
  <si>
    <t>noc26_hs228</t>
  </si>
  <si>
    <t>noc26-hs229</t>
  </si>
  <si>
    <t>Linguistic Typology Through Indian Languages</t>
  </si>
  <si>
    <t>Prof. Bornini Lahiri
Prof. Dripta Piplai (Mondal)</t>
  </si>
  <si>
    <t>noc26_hs229</t>
  </si>
  <si>
    <t>noc26-hs230</t>
  </si>
  <si>
    <t>Sociology</t>
  </si>
  <si>
    <t>Sociology of Media and Communication</t>
  </si>
  <si>
    <t>Prof. Rituparna Patgiri</t>
  </si>
  <si>
    <t>noc26_hs230</t>
  </si>
  <si>
    <t>noc26-hs231</t>
  </si>
  <si>
    <t>Psychology of Everyday</t>
  </si>
  <si>
    <t>Prof. Braj Bhushan,
Prof. Alok Bajpai</t>
  </si>
  <si>
    <t>noc26_hs231</t>
  </si>
  <si>
    <t>https://onlinecourses.nptel.ac.in/noc25_hs176/preview</t>
  </si>
  <si>
    <t>noc25_hs176</t>
  </si>
  <si>
    <t>https://nptel.ac.in/courses/109104151</t>
  </si>
  <si>
    <t>noc26-hs232</t>
  </si>
  <si>
    <t>Philosophy</t>
  </si>
  <si>
    <t>Moral Thinking: An Introduction to Values and Ethics</t>
  </si>
  <si>
    <t>Prof. Vineet Sahu</t>
  </si>
  <si>
    <t>noc26_hs232</t>
  </si>
  <si>
    <t>https://onlinecourses.nptel.ac.in/noc25_hs219/preview</t>
  </si>
  <si>
    <t>noc25_hs219</t>
  </si>
  <si>
    <t>https://nptel.ac.in/courses/109104206</t>
  </si>
  <si>
    <t>noc26-hs233</t>
  </si>
  <si>
    <t>Sociology and Resource Management</t>
  </si>
  <si>
    <t>Prof. Archana Patnaik,
Prof. Amrita Sen</t>
  </si>
  <si>
    <t>noc26_hs233</t>
  </si>
  <si>
    <t>https://onlinecourses.nptel.ac.in/noc25_hs207/preview</t>
  </si>
  <si>
    <t>noc25_hs207</t>
  </si>
  <si>
    <t>https://nptel.ac.in/courses/109105195</t>
  </si>
  <si>
    <t>noc26-hs234</t>
  </si>
  <si>
    <t>Urban Sociology</t>
  </si>
  <si>
    <t>Prof. Amrita Sen,
Prof. Archana Patnaik</t>
  </si>
  <si>
    <t>noc26_hs234</t>
  </si>
  <si>
    <t>https://onlinecourses.nptel.ac.in/noc25_hs208/preview</t>
  </si>
  <si>
    <t>noc25_hs208</t>
  </si>
  <si>
    <t>https://nptel.ac.in/courses/109105196</t>
  </si>
  <si>
    <t>noc26-hs235</t>
  </si>
  <si>
    <t>Mastering Speaking and Presentations: A case Based Approach</t>
  </si>
  <si>
    <t>Prof. Seema Singh</t>
  </si>
  <si>
    <t>noc26_hs235</t>
  </si>
  <si>
    <t>https://onlinecourses.nptel.ac.in/noc25_hs96/preview</t>
  </si>
  <si>
    <t>noc25_hs96</t>
  </si>
  <si>
    <t>https://nptel.ac.in/courses/109105605</t>
  </si>
  <si>
    <t>noc26-hs236</t>
  </si>
  <si>
    <t>Gender and literature</t>
  </si>
  <si>
    <t>noc26_hs236</t>
  </si>
  <si>
    <t>https://onlinecourses.nptel.ac.in/noc25_hs128/preview</t>
  </si>
  <si>
    <t>noc25_hs128</t>
  </si>
  <si>
    <t>https://nptel.ac.in/courses/109103122</t>
  </si>
  <si>
    <t>noc26-hs237</t>
  </si>
  <si>
    <t>Energy Economics And Policy</t>
  </si>
  <si>
    <t>Prof. Shyamasree Dasgupta</t>
  </si>
  <si>
    <t>Sustainable Architecture
Energy and Environment
Economics
Energy Systems</t>
  </si>
  <si>
    <t>noc26_hs237</t>
  </si>
  <si>
    <t>https://onlinecourses.nptel.ac.in/noc25_hs136/preview</t>
  </si>
  <si>
    <t>noc25_hs136</t>
  </si>
  <si>
    <t>https://nptel.ac.in/courses/109106161</t>
  </si>
  <si>
    <t>noc26-hs238</t>
  </si>
  <si>
    <t>The Literature of Climate Crisis</t>
  </si>
  <si>
    <t>Prof. Pramod K Nayar</t>
  </si>
  <si>
    <t>University of Hyderabad</t>
  </si>
  <si>
    <t>noc26_hs238</t>
  </si>
  <si>
    <t>https://onlinecourses.nptel.ac.in/noc25_hs114/preview</t>
  </si>
  <si>
    <t>noc25_hs114</t>
  </si>
  <si>
    <t>https://nptel.ac.in/courses/109106733</t>
  </si>
  <si>
    <t>noc26-hs239</t>
  </si>
  <si>
    <t>Nation and Narration</t>
  </si>
  <si>
    <t>Prof. Sreenath V.S,
Prof. Anandita Pan</t>
  </si>
  <si>
    <t>IIT Madras
IIT Hyderabad</t>
  </si>
  <si>
    <t>noc26_hs239</t>
  </si>
  <si>
    <t>https://onlinecourses.nptel.ac.in/noc25_hs147/preview</t>
  </si>
  <si>
    <t>noc25_hs147</t>
  </si>
  <si>
    <t>https://nptel.ac.in/courses/109106737</t>
  </si>
  <si>
    <t>noc26-hs240</t>
  </si>
  <si>
    <t>Sports Sciences</t>
  </si>
  <si>
    <t>Introduction to Physical Medicine and Rehabilitation in Sports</t>
  </si>
  <si>
    <t>Col (Dr) Anup Krishnan,
Wg Cdr (Dr) CS Guru</t>
  </si>
  <si>
    <t>noc26_hs240</t>
  </si>
  <si>
    <t>https://onlinecourses.nptel.ac.in/noc25_hs223/preview</t>
  </si>
  <si>
    <t>noc25_hs223</t>
  </si>
  <si>
    <t>https://nptel.ac.in/courses/109106797</t>
  </si>
  <si>
    <t>noc26-hs241</t>
  </si>
  <si>
    <t>Technical English for Engineers</t>
  </si>
  <si>
    <t>noc26_hs241</t>
  </si>
  <si>
    <t>https://onlinecourses.nptel.ac.in/noc24_hs175/preview</t>
  </si>
  <si>
    <t>noc24_hs175</t>
  </si>
  <si>
    <t>https://nptel.ac.in/courses/109106094</t>
  </si>
  <si>
    <t>noc26-hs242</t>
  </si>
  <si>
    <t>Sports and Performance Nutrition</t>
  </si>
  <si>
    <t>Prof. Geetha Ghaliyavar</t>
  </si>
  <si>
    <t>noc26_hs242</t>
  </si>
  <si>
    <t>https://onlinecourses.nptel.ac.in/noc25_hs154/preview</t>
  </si>
  <si>
    <t>noc25_hs154</t>
  </si>
  <si>
    <t>https://nptel.ac.in/courses/109106402</t>
  </si>
  <si>
    <t>noc26-hs243</t>
  </si>
  <si>
    <t>Sports Psychology</t>
  </si>
  <si>
    <t>Prof. Chaitanya Sridhar,
Prof. Nivedita Rajan,
Prof. Priyanka Prabhakar</t>
  </si>
  <si>
    <t>noc26_hs243</t>
  </si>
  <si>
    <t>https://onlinecourses.nptel.ac.in/noc25_hs155/preview</t>
  </si>
  <si>
    <t>noc25_hs155</t>
  </si>
  <si>
    <t>https://nptel.ac.in/courses/109106403</t>
  </si>
  <si>
    <t>noc26-hs244</t>
  </si>
  <si>
    <t>Introduction to Exercise Physiology &amp; Sports Performance</t>
  </si>
  <si>
    <t>Col (Dr) Anup Krishnan (Retd),
Wg Cdr (Dr) CS Guru,
Prof. Pralay Majumdar</t>
  </si>
  <si>
    <t>noc26_hs244</t>
  </si>
  <si>
    <t>https://onlinecourses.nptel.ac.in/noc25_hs156/preview</t>
  </si>
  <si>
    <t>noc25_hs156</t>
  </si>
  <si>
    <t>https://nptel.ac.in/courses/109106406</t>
  </si>
  <si>
    <t>noc26-hs245</t>
  </si>
  <si>
    <t>Fundamentals of Sports Training, Load Management and recovery</t>
  </si>
  <si>
    <t>Col (Dr) Anup Krishnan (Retd),
Prof. Kaustubh Shedjale</t>
  </si>
  <si>
    <t>noc26_hs245</t>
  </si>
  <si>
    <t>https://onlinecourses.nptel.ac.in/noc25_hs157/preview</t>
  </si>
  <si>
    <t>noc25_hs157</t>
  </si>
  <si>
    <t>https://nptel.ac.in/courses/109106407</t>
  </si>
  <si>
    <t>noc26-hs246</t>
  </si>
  <si>
    <t>Interdisciplinary/English</t>
  </si>
  <si>
    <t>Posthumanism: An Introduction</t>
  </si>
  <si>
    <t>noc26_hs246</t>
  </si>
  <si>
    <t>https://onlinecourses.nptel.ac.in/noc25_hs215/preview</t>
  </si>
  <si>
    <t>noc25_hs215</t>
  </si>
  <si>
    <t>https://nptel.ac.in/courses/109106503</t>
  </si>
  <si>
    <t>noc26-hs247</t>
  </si>
  <si>
    <t>Research Methodology in Humanities and Social Sciences</t>
  </si>
  <si>
    <t>noc26_hs247</t>
  </si>
  <si>
    <t>https://onlinecourses.nptel.ac.in/noc25_hs184/preview</t>
  </si>
  <si>
    <t>noc25_hs184</t>
  </si>
  <si>
    <t>https://nptel.ac.in/courses/109107741</t>
  </si>
  <si>
    <t>noc26-hs248</t>
  </si>
  <si>
    <t>Memory</t>
  </si>
  <si>
    <t>Prof. M. K. Asthana</t>
  </si>
  <si>
    <t>noc26_hs248</t>
  </si>
  <si>
    <t>https://onlinecourses.nptel.ac.in/noc25_hs220/preview</t>
  </si>
  <si>
    <t>noc25_hs220</t>
  </si>
  <si>
    <t>https://nptel.ac.in/courses/109107541</t>
  </si>
  <si>
    <t>noc26-hs249</t>
  </si>
  <si>
    <t>Developing Soft Skills and Personality</t>
  </si>
  <si>
    <t>Prof. T Ravichandran</t>
  </si>
  <si>
    <t>noc26_hs249</t>
  </si>
  <si>
    <t>https://onlinecourses.nptel.ac.in/noc25_hs174/preview</t>
  </si>
  <si>
    <t>noc25_hs174</t>
  </si>
  <si>
    <t>https://nptel.ac.in/courses/109104107</t>
  </si>
  <si>
    <t>noc26-hs250</t>
  </si>
  <si>
    <t>Introduction to Advanced Cognitive Processes</t>
  </si>
  <si>
    <t>noc26_hs250</t>
  </si>
  <si>
    <t>https://onlinecourses.nptel.ac.in/noc25_hs177/preview</t>
  </si>
  <si>
    <t>noc25_hs177</t>
  </si>
  <si>
    <t>https://nptel.ac.in/courses/109104126</t>
  </si>
  <si>
    <t>noc26-hs251</t>
  </si>
  <si>
    <t>Introductory Rural Sociology: Continuity and Change</t>
  </si>
  <si>
    <t>Prof. Ashish Saxena</t>
  </si>
  <si>
    <t>University of Allahabad</t>
  </si>
  <si>
    <t>noc26_hs251</t>
  </si>
  <si>
    <t>https://onlinecourses.nptel.ac.in/noc25_hs221/preview</t>
  </si>
  <si>
    <t>noc25_hs221</t>
  </si>
  <si>
    <t>https://nptel.ac.in/courses/109104203</t>
  </si>
  <si>
    <t>noc26-hs252</t>
  </si>
  <si>
    <t>The Science of Happiness and Wellbeing</t>
  </si>
  <si>
    <t>Prof. Priyadarshi Patnaik,
Prof. Manas K Mandal</t>
  </si>
  <si>
    <t>noc26_hs252</t>
  </si>
  <si>
    <t>https://onlinecourses.nptel.ac.in/noc26_hs64/preview</t>
  </si>
  <si>
    <t>noc26_hs64</t>
  </si>
  <si>
    <t>https://nptel.ac.in/courses/109105199</t>
  </si>
  <si>
    <t>noc26-hs253</t>
  </si>
  <si>
    <t>Development Research Methods</t>
  </si>
  <si>
    <t>noc26_hs253</t>
  </si>
  <si>
    <t>https://onlinecourses.nptel.ac.in/noc25_hs190/preview</t>
  </si>
  <si>
    <t>noc25_hs190</t>
  </si>
  <si>
    <t>https://nptel.ac.in/courses/109103153</t>
  </si>
  <si>
    <t>noc26-hs254</t>
  </si>
  <si>
    <t>Engineering Psychology</t>
  </si>
  <si>
    <t>noc26_hs254</t>
  </si>
  <si>
    <t>https://onlinecourses.nptel.ac.in/noc25_hs196/preview</t>
  </si>
  <si>
    <t>noc25_hs196</t>
  </si>
  <si>
    <t>https://nptel.ac.in/courses/109103540</t>
  </si>
  <si>
    <t>noc26-lw11</t>
  </si>
  <si>
    <t>Law</t>
  </si>
  <si>
    <t>Banking and Finance Laws</t>
  </si>
  <si>
    <t>Prof. K. Vidyullatha Reddy</t>
  </si>
  <si>
    <t>noc26_lw11</t>
  </si>
  <si>
    <t>noc26-lw12</t>
  </si>
  <si>
    <t>Law of Dispute Resolution in International Trade</t>
  </si>
  <si>
    <t>Prof. Kapil Sharma</t>
  </si>
  <si>
    <t>noc26_lw12</t>
  </si>
  <si>
    <t>noc26-lw13</t>
  </si>
  <si>
    <t>Legal and Regulatory Issues in Biotechnology</t>
  </si>
  <si>
    <t>Prof. Niharika Sahoo Bhattacharya</t>
  </si>
  <si>
    <t>noc26_lw13</t>
  </si>
  <si>
    <t>https://onlinecourses.nptel.ac.in/noc25_lw18/preview</t>
  </si>
  <si>
    <t>noc25_lw18</t>
  </si>
  <si>
    <t>https://nptel.ac.in/courses/129105005</t>
  </si>
  <si>
    <t>noc26-lw14</t>
  </si>
  <si>
    <t>Conflict Management through Mediation</t>
  </si>
  <si>
    <t>Prof. Ashok R. Patil</t>
  </si>
  <si>
    <t>National Law School of India University</t>
  </si>
  <si>
    <t>noc26_lw14</t>
  </si>
  <si>
    <t>https://onlinecourses.nptel.ac.in/noc25_lw20/preview</t>
  </si>
  <si>
    <t>noc25_lw20</t>
  </si>
  <si>
    <t>https://nptel.ac.in/courses/129106008</t>
  </si>
  <si>
    <t>noc26-lw15</t>
  </si>
  <si>
    <t>Biodiversity Protection, Farmers and Breeders Rights</t>
  </si>
  <si>
    <t>Prof. Padmavati Manchikanti,
Prof. Narendran Thiruthy</t>
  </si>
  <si>
    <t>noc26_lw15</t>
  </si>
  <si>
    <t>https://onlinecourses.nptel.ac.in/noc25_lw14/preview</t>
  </si>
  <si>
    <t>noc25_lw14</t>
  </si>
  <si>
    <t>https://nptel.ac.in/courses/129105008</t>
  </si>
  <si>
    <t>noc26-lw16</t>
  </si>
  <si>
    <t>Introduction to Law on Electricity</t>
  </si>
  <si>
    <t>Prof. Uday Shankar</t>
  </si>
  <si>
    <t>noc26_lw16</t>
  </si>
  <si>
    <t>https://onlinecourses.nptel.ac.in/noc25_lw16/preview</t>
  </si>
  <si>
    <t>noc25_lw16</t>
  </si>
  <si>
    <t>https://nptel.ac.in/courses/129105004</t>
  </si>
  <si>
    <t>noc26-lw17</t>
  </si>
  <si>
    <t>Insolvency and Bankruptcy Law in India</t>
  </si>
  <si>
    <t>Prof. A Sridhar</t>
  </si>
  <si>
    <t>noc26_lw17</t>
  </si>
  <si>
    <t>https://onlinecourses.nptel.ac.in/noc25_lw10/preview</t>
  </si>
  <si>
    <t>noc25_lw10</t>
  </si>
  <si>
    <t>https://nptel.ac.in/courses/129106746</t>
  </si>
  <si>
    <t>noc26-lw18</t>
  </si>
  <si>
    <t>International Investment Law and the Environment</t>
  </si>
  <si>
    <t>Prof. Eluckiaa A</t>
  </si>
  <si>
    <t>noc26_lw18</t>
  </si>
  <si>
    <t>https://onlinecourses.nptel.ac.in/noc25_lw11/preview</t>
  </si>
  <si>
    <t>noc25_lw11</t>
  </si>
  <si>
    <t>https://nptel.ac.in/courses/129106747</t>
  </si>
  <si>
    <t>noc26-lw19</t>
  </si>
  <si>
    <t>Copyright and Related Rights Law</t>
  </si>
  <si>
    <t>Prof. Rohan Cherian Thomas</t>
  </si>
  <si>
    <t>noc26_lw19</t>
  </si>
  <si>
    <t>https://onlinecourses.nptel.ac.in/noc25_lw13/preview</t>
  </si>
  <si>
    <t>noc25_lw13</t>
  </si>
  <si>
    <t>https://nptel.ac.in/courses/129106749</t>
  </si>
  <si>
    <t>noc26-lw20</t>
  </si>
  <si>
    <t>New Labour Codes of India</t>
  </si>
  <si>
    <t>Prof. Raju KD</t>
  </si>
  <si>
    <t>noc26_lw20</t>
  </si>
  <si>
    <t>https://onlinecourses.nptel.ac.in/noc25_lw17/preview</t>
  </si>
  <si>
    <t>noc25_lw17</t>
  </si>
  <si>
    <t>https://nptel.ac.in/courses/129105006</t>
  </si>
  <si>
    <t>noc26-lw21</t>
  </si>
  <si>
    <t>Right To Information and Good Governance</t>
  </si>
  <si>
    <t>Prof. Sairam Bhat</t>
  </si>
  <si>
    <t>National Law School of India University, Bangalore</t>
  </si>
  <si>
    <t>noc26_lw21</t>
  </si>
  <si>
    <t>https://onlinecourses.nptel.ac.in/noc25_lw08/preview</t>
  </si>
  <si>
    <t>noc25_lw08</t>
  </si>
  <si>
    <t>https://nptel.ac.in/courses/129106001</t>
  </si>
  <si>
    <t>noc26-lw22</t>
  </si>
  <si>
    <t>Constitution Of India and Environmental Governance: Administrative and Adjudicatory Process</t>
  </si>
  <si>
    <t>Prof. Sairam Bhat,
Prof. M. K. Ramesh</t>
  </si>
  <si>
    <t>noc26_lw22</t>
  </si>
  <si>
    <t>https://onlinecourses.nptel.ac.in/noc25_lw09/preview</t>
  </si>
  <si>
    <t>noc25_lw09</t>
  </si>
  <si>
    <t>https://nptel.ac.in/courses/129106002</t>
  </si>
  <si>
    <t>noc26-lw23</t>
  </si>
  <si>
    <t>Music and Entertainment Industry Law</t>
  </si>
  <si>
    <t>Prof. Narendran Thiruthy</t>
  </si>
  <si>
    <t>noc26_lw23</t>
  </si>
  <si>
    <t>noc26-lw24</t>
  </si>
  <si>
    <t>Governance of Artificial Intelligence</t>
  </si>
  <si>
    <t>Prof. Krishna Ravi Srinivas</t>
  </si>
  <si>
    <t>noc26_lw24</t>
  </si>
  <si>
    <t>noc26-lw25</t>
  </si>
  <si>
    <t>Basic Course on Indian Constitution in Telugu</t>
  </si>
  <si>
    <t>Prof. Srikrishna Deva Rao,
Prof. Vasanthi Nimushakavi</t>
  </si>
  <si>
    <t>noc26_lw25</t>
  </si>
  <si>
    <t>https://onlinecourses.nptel.ac.in/noc25_lw19/preview</t>
  </si>
  <si>
    <t>noc25_lw19</t>
  </si>
  <si>
    <t>https://nptel.ac.in/courses/129106750</t>
  </si>
  <si>
    <t>noc26-lw26</t>
  </si>
  <si>
    <t>Artificial Intelligence, Law and Justice</t>
  </si>
  <si>
    <t>noc26_lw26</t>
  </si>
  <si>
    <t>https://onlinecourses.nptel.ac.in/noc25_lw12/preview</t>
  </si>
  <si>
    <t>noc25_lw12</t>
  </si>
  <si>
    <t>https://nptel.ac.in/courses/129106748</t>
  </si>
  <si>
    <t>noc26-lw27</t>
  </si>
  <si>
    <t>Legal and Regulatory Compliance for Small and Medium Business Enterprises</t>
  </si>
  <si>
    <t>noc26_lw27</t>
  </si>
  <si>
    <t>https://onlinecourses.nptel.ac.in/noc25_lw07/preview</t>
  </si>
  <si>
    <t>noc25_lw07</t>
  </si>
  <si>
    <t>https://nptel.ac.in/courses/129105674</t>
  </si>
  <si>
    <t>noc26-lw28</t>
  </si>
  <si>
    <t>Intellectual Property Disputes: Court Practices and Enforcement</t>
  </si>
  <si>
    <t>noc26_lw28</t>
  </si>
  <si>
    <t>https://onlinecourses.nptel.ac.in/noc25_lw15/preview</t>
  </si>
  <si>
    <t>noc25_lw15</t>
  </si>
  <si>
    <t>https://nptel.ac.in/courses/129105504</t>
  </si>
  <si>
    <t>noc26-ma100</t>
  </si>
  <si>
    <t>Mathematics</t>
  </si>
  <si>
    <t>Linear Algebra</t>
  </si>
  <si>
    <t>Prof. Dilip P. Patil</t>
  </si>
  <si>
    <t>noc26_ma100</t>
  </si>
  <si>
    <t>https://onlinecourses.nptel.ac.in/noc25_ma114/preview</t>
  </si>
  <si>
    <t>noc25_ma114</t>
  </si>
  <si>
    <t>https://nptel.ac.in/courses/111108098</t>
  </si>
  <si>
    <t>noc26-ma101</t>
  </si>
  <si>
    <t>An Introduction to Smooth Manifolds</t>
  </si>
  <si>
    <t>Prof. Harish Seshadri</t>
  </si>
  <si>
    <t>noc26_ma101</t>
  </si>
  <si>
    <t>https://onlinecourses.nptel.ac.in/noc25_ma116/preview</t>
  </si>
  <si>
    <t>noc25_ma116</t>
  </si>
  <si>
    <t>https://nptel.ac.in/courses/111108134</t>
  </si>
  <si>
    <t>noc26-ma102</t>
  </si>
  <si>
    <t>A Basic Course in Number Theory</t>
  </si>
  <si>
    <t>Prof. Shripad Garge</t>
  </si>
  <si>
    <t>Algebra</t>
  </si>
  <si>
    <t>noc26_ma102</t>
  </si>
  <si>
    <t>https://onlinecourses.nptel.ac.in/noc25_ma102/preview</t>
  </si>
  <si>
    <t>noc25_ma102</t>
  </si>
  <si>
    <t>https://nptel.ac.in/courses/111101137</t>
  </si>
  <si>
    <t>noc26-ma103</t>
  </si>
  <si>
    <t>Measure Theory</t>
  </si>
  <si>
    <t>Prof. Inder Kumar Rana</t>
  </si>
  <si>
    <t>noc26_ma103</t>
  </si>
  <si>
    <t>https://onlinecourses.nptel.ac.in/noc25_ma86/preview</t>
  </si>
  <si>
    <t>noc25_ma86</t>
  </si>
  <si>
    <t>https://nptel.ac.in/courses/111101100</t>
  </si>
  <si>
    <t>noc26-ma104</t>
  </si>
  <si>
    <t>Partial Differential Equations - IITB</t>
  </si>
  <si>
    <t>Prof. Sivaji Ganesh</t>
  </si>
  <si>
    <t>noc26_ma104</t>
  </si>
  <si>
    <t>https://onlinecourses.nptel.ac.in/noc25_ma111/preview</t>
  </si>
  <si>
    <t>noc25_ma111</t>
  </si>
  <si>
    <t>https://nptel.ac.in/courses/111101153</t>
  </si>
  <si>
    <t>noc26-ma105</t>
  </si>
  <si>
    <t>An introduction to Point-Set-Topology Part - II</t>
  </si>
  <si>
    <t>Prof. Anant R Shastri</t>
  </si>
  <si>
    <t>noc26_ma105</t>
  </si>
  <si>
    <t>https://onlinecourses.nptel.ac.in/noc25_ma112/preview</t>
  </si>
  <si>
    <t>noc25_ma112</t>
  </si>
  <si>
    <t>https://nptel.ac.in/courses/111101160</t>
  </si>
  <si>
    <t>noc26-ma106</t>
  </si>
  <si>
    <t>Galois Theory</t>
  </si>
  <si>
    <t>Prof. Dilip Patil</t>
  </si>
  <si>
    <t>noc26_ma106</t>
  </si>
  <si>
    <t>https://onlinecourses.nptel.ac.in/noc25_ma113/preview</t>
  </si>
  <si>
    <t>noc25_ma113</t>
  </si>
  <si>
    <t>https://nptel.ac.in/courses/111101117</t>
  </si>
  <si>
    <t>noc26-ma107</t>
  </si>
  <si>
    <t>Introduction to Probability Theory and Stochastic Processes</t>
  </si>
  <si>
    <t>Prof. S Dharmaraja</t>
  </si>
  <si>
    <t>noc26_ma107</t>
  </si>
  <si>
    <t>https://onlinecourses.nptel.ac.in/noc25_ma90/preview</t>
  </si>
  <si>
    <t>noc25_ma90</t>
  </si>
  <si>
    <t>https://nptel.ac.in/courses/111102111</t>
  </si>
  <si>
    <t>noc26-ma108</t>
  </si>
  <si>
    <t>Introduction to Methods of Applied Mathematics</t>
  </si>
  <si>
    <t>Prof. Mani Mehra,
Prof. Vivek Kumar Aggarwal</t>
  </si>
  <si>
    <t>noc26_ma108</t>
  </si>
  <si>
    <t>https://onlinecourses.nptel.ac.in/noc25_ma91/preview</t>
  </si>
  <si>
    <t>noc25_ma91</t>
  </si>
  <si>
    <t>https://nptel.ac.in/courses/111102133</t>
  </si>
  <si>
    <t>noc26-ma109</t>
  </si>
  <si>
    <t>Matrix Computation and its applications</t>
  </si>
  <si>
    <t>noc26_ma109</t>
  </si>
  <si>
    <t>https://onlinecourses.nptel.ac.in/noc25_ma92/preview</t>
  </si>
  <si>
    <t>noc25_ma92</t>
  </si>
  <si>
    <t>https://nptel.ac.in/courses/111102152</t>
  </si>
  <si>
    <t>noc26-ma110</t>
  </si>
  <si>
    <t>Regression Analysis</t>
  </si>
  <si>
    <t>Prof. Soumen Maity</t>
  </si>
  <si>
    <t>noc26_ma110</t>
  </si>
  <si>
    <t>https://onlinecourses.nptel.ac.in/noc25_ma65/preview</t>
  </si>
  <si>
    <t>noc25_ma65</t>
  </si>
  <si>
    <t>https://nptel.ac.in/courses/111105042</t>
  </si>
  <si>
    <t>noc26-ma111</t>
  </si>
  <si>
    <t>Measure and Integration</t>
  </si>
  <si>
    <t>Prof. S. Kesavan</t>
  </si>
  <si>
    <t>The Institute of Mathematical Sciences</t>
  </si>
  <si>
    <t>noc26_ma111</t>
  </si>
  <si>
    <t>https://onlinecourses.nptel.ac.in/noc25_ma68/preview</t>
  </si>
  <si>
    <t>noc25_ma68</t>
  </si>
  <si>
    <t>https://nptel.ac.in/courses/111106161</t>
  </si>
  <si>
    <t>noc26-ma112</t>
  </si>
  <si>
    <t>Sobolev Spaces and Partial Differential Equations</t>
  </si>
  <si>
    <t>noc26_ma112</t>
  </si>
  <si>
    <t>https://onlinecourses.nptel.ac.in/noc25_ma70/preview</t>
  </si>
  <si>
    <t>noc25_ma70</t>
  </si>
  <si>
    <t>https://nptel.ac.in/courses/111106154</t>
  </si>
  <si>
    <t>noc26-ma113</t>
  </si>
  <si>
    <t>Combinatorics</t>
  </si>
  <si>
    <t>Prof. Narayanan N</t>
  </si>
  <si>
    <t>noc26_ma113</t>
  </si>
  <si>
    <t>https://onlinecourses.nptel.ac.in/noc25_ma71/preview</t>
  </si>
  <si>
    <t>noc25_ma71</t>
  </si>
  <si>
    <t>https://nptel.ac.in/courses/111106155</t>
  </si>
  <si>
    <t>noc26-ma114</t>
  </si>
  <si>
    <t>Approximate Reasoning using Fuzzy Set Theory</t>
  </si>
  <si>
    <t>Prof. Balasubramaniam Jayaram</t>
  </si>
  <si>
    <t>noc26_ma114</t>
  </si>
  <si>
    <t>https://onlinecourses.nptel.ac.in/noc25_ma73/preview</t>
  </si>
  <si>
    <t>noc25_ma73</t>
  </si>
  <si>
    <t>https://nptel.ac.in/courses/111106162</t>
  </si>
  <si>
    <t>noc26-ma115</t>
  </si>
  <si>
    <t>Differential Equations for Engineers</t>
  </si>
  <si>
    <t>Prof. Srinivasa Rao Manam</t>
  </si>
  <si>
    <t>noc26_ma115</t>
  </si>
  <si>
    <t>https://onlinecourses.nptel.ac.in/noc25_ma74/preview</t>
  </si>
  <si>
    <t>noc25_ma74</t>
  </si>
  <si>
    <t>https://nptel.ac.in/courses/111106100</t>
  </si>
  <si>
    <t>noc26-ma116</t>
  </si>
  <si>
    <t>Algebra 1: Foundations</t>
  </si>
  <si>
    <t>Prof. Jaikrishnan J</t>
  </si>
  <si>
    <t>IIT Palakkad</t>
  </si>
  <si>
    <t>noc26_ma116</t>
  </si>
  <si>
    <t>https://onlinecourses.nptel.ac.in/noc25_ma76/preview</t>
  </si>
  <si>
    <t>noc25_ma76</t>
  </si>
  <si>
    <t>https://nptel.ac.in/courses/111106763</t>
  </si>
  <si>
    <t>noc26-ma117</t>
  </si>
  <si>
    <t>Computational Commutative Algebra</t>
  </si>
  <si>
    <t>Prof. Manoj Kummini</t>
  </si>
  <si>
    <t>noc26_ma117</t>
  </si>
  <si>
    <t>https://onlinecourses.nptel.ac.in/noc25_ma94/preview</t>
  </si>
  <si>
    <t>noc25_ma94</t>
  </si>
  <si>
    <t>https://nptel.ac.in/courses/111106138</t>
  </si>
  <si>
    <t>noc26-ma118</t>
  </si>
  <si>
    <t>Introduction To Algebraic Geometry</t>
  </si>
  <si>
    <t>Prof. Arijit Dey</t>
  </si>
  <si>
    <t>noc26_ma118</t>
  </si>
  <si>
    <t>https://onlinecourses.nptel.ac.in/noc25_ma109/preview</t>
  </si>
  <si>
    <t>noc25_ma109</t>
  </si>
  <si>
    <t>https://nptel.ac.in/courses/111106168</t>
  </si>
  <si>
    <t>noc26-ma119</t>
  </si>
  <si>
    <t>Probability Theory for Data Science</t>
  </si>
  <si>
    <t>Prof. Ishapathik Das</t>
  </si>
  <si>
    <t>noc26_ma119</t>
  </si>
  <si>
    <t>https://onlinecourses.nptel.ac.in/noc25_ma95/preview</t>
  </si>
  <si>
    <t>noc25_ma95</t>
  </si>
  <si>
    <t>https://nptel.ac.in/courses/111106525</t>
  </si>
  <si>
    <t>noc26-ma120</t>
  </si>
  <si>
    <t>Introduction to Fourier Analysis</t>
  </si>
  <si>
    <t>Prof. Parasar Mohanty</t>
  </si>
  <si>
    <t>noc26_ma120</t>
  </si>
  <si>
    <t>https://onlinecourses.nptel.ac.in/noc25_ma117/preview</t>
  </si>
  <si>
    <t>noc25_ma117</t>
  </si>
  <si>
    <t>https://nptel.ac.in/courses/111104519</t>
  </si>
  <si>
    <t>noc26-ma121</t>
  </si>
  <si>
    <t>Ordinary Differential Equations</t>
  </si>
  <si>
    <t>Prof. Kaushik Bal</t>
  </si>
  <si>
    <t>Foundations of Mathematics</t>
  </si>
  <si>
    <t>noc26_ma121</t>
  </si>
  <si>
    <t>https://onlinecourses.nptel.ac.in/noc25_ma104/preview</t>
  </si>
  <si>
    <t>noc25_ma104</t>
  </si>
  <si>
    <t>https://nptel.ac.in/courses/111104521</t>
  </si>
  <si>
    <t>noc26-ma122</t>
  </si>
  <si>
    <t>A Primer to Mathematical Optimization</t>
  </si>
  <si>
    <t>Prof. Debdas Ghosh</t>
  </si>
  <si>
    <t>noc26_ma122</t>
  </si>
  <si>
    <t>https://onlinecourses.nptel.ac.in/noc25_ma105/preview</t>
  </si>
  <si>
    <t>noc25_ma105</t>
  </si>
  <si>
    <t>https://nptel.ac.in/courses/111104165</t>
  </si>
  <si>
    <t>noc26-ma123</t>
  </si>
  <si>
    <t>Foundations of R Software</t>
  </si>
  <si>
    <t>noc26_ma123</t>
  </si>
  <si>
    <t>https://onlinecourses.nptel.ac.in/noc25_ma99/preview</t>
  </si>
  <si>
    <t>noc25_ma99</t>
  </si>
  <si>
    <t>https://nptel.ac.in/courses/111104160</t>
  </si>
  <si>
    <t>noc26-ma124</t>
  </si>
  <si>
    <t>Category Theory</t>
  </si>
  <si>
    <t>Prof. Amit Kuber</t>
  </si>
  <si>
    <t>noc26_ma124</t>
  </si>
  <si>
    <t>https://onlinecourses.nptel.ac.in/noc25_ma106/preview</t>
  </si>
  <si>
    <t>noc25_ma106</t>
  </si>
  <si>
    <t>https://nptel.ac.in/courses/111104524</t>
  </si>
  <si>
    <t>noc26-ma125</t>
  </si>
  <si>
    <t>Geometry of Curves and Surfaces</t>
  </si>
  <si>
    <t>Prof. Abhijit Pal</t>
  </si>
  <si>
    <t>noc26_ma125</t>
  </si>
  <si>
    <t>https://onlinecourses.nptel.ac.in/noc25_ma101/preview</t>
  </si>
  <si>
    <t>noc25_ma101</t>
  </si>
  <si>
    <t>https://nptel.ac.in/courses/111104765</t>
  </si>
  <si>
    <t>noc26-ma126</t>
  </si>
  <si>
    <t>Algebra - I</t>
  </si>
  <si>
    <t>Prof. S. Viswanath,
Prof. Amritanshu Prasad</t>
  </si>
  <si>
    <t>Institute of Mathematical Sciences</t>
  </si>
  <si>
    <t>noc26_ma126</t>
  </si>
  <si>
    <t>https://onlinecourses.nptel.ac.in/noc25_ma67/preview</t>
  </si>
  <si>
    <t>noc25_ma67</t>
  </si>
  <si>
    <t>https://nptel.ac.in/courses/111106137</t>
  </si>
  <si>
    <t>noc26-ma127</t>
  </si>
  <si>
    <t>Real Analysis II</t>
  </si>
  <si>
    <t>noc26_ma127</t>
  </si>
  <si>
    <t>https://onlinecourses.nptel.ac.in/noc25_ma75/preview</t>
  </si>
  <si>
    <t>noc25_ma75</t>
  </si>
  <si>
    <t>https://nptel.ac.in/courses/111106153</t>
  </si>
  <si>
    <t>noc26-ma128</t>
  </si>
  <si>
    <t>Multivariate Procedures with R (in Hindi Language)</t>
  </si>
  <si>
    <t>noc26_ma128</t>
  </si>
  <si>
    <t>https://onlinecourses.nptel.ac.in/noc25_ma40/preview</t>
  </si>
  <si>
    <t>noc25_ma40</t>
  </si>
  <si>
    <t>https://nptel.ac.in/courses/111104612</t>
  </si>
  <si>
    <t>noc26-ma129</t>
  </si>
  <si>
    <t>Engineering &amp; Science</t>
  </si>
  <si>
    <t>Mathematics for Machine Learning</t>
  </si>
  <si>
    <t>Prof. Debjani Chakraborty,
Prof. Debashree Guha Adhya</t>
  </si>
  <si>
    <t>noc26_ma129</t>
  </si>
  <si>
    <t>https://onlinecourses.nptel.ac.in/noc25_ma61/preview</t>
  </si>
  <si>
    <t>noc25_ma61</t>
  </si>
  <si>
    <t>https://nptel.ac.in/courses/111105489</t>
  </si>
  <si>
    <t>noc26-ma130</t>
  </si>
  <si>
    <t>Advanced Calculus for Engineers</t>
  </si>
  <si>
    <t>Prof. Jitendra Kumar,
Prof. Somesh Kumar</t>
  </si>
  <si>
    <t>noc26_ma130</t>
  </si>
  <si>
    <t>https://onlinecourses.nptel.ac.in/noc25_ma77/preview</t>
  </si>
  <si>
    <t>noc25_ma77</t>
  </si>
  <si>
    <t>https://nptel.ac.in/courses/111105160</t>
  </si>
  <si>
    <t>noc26-ma131</t>
  </si>
  <si>
    <t>Introductory Course in Real Analysis</t>
  </si>
  <si>
    <t>Prof. P D Srivastava</t>
  </si>
  <si>
    <t>noc26_ma131</t>
  </si>
  <si>
    <t>https://onlinecourses.nptel.ac.in/noc25_ma118/preview</t>
  </si>
  <si>
    <t>noc25_ma118</t>
  </si>
  <si>
    <t>https://nptel.ac.in/courses/111105098</t>
  </si>
  <si>
    <t>noc26-ma132</t>
  </si>
  <si>
    <t>Advanced Theory of Ordinary Differential Equations</t>
  </si>
  <si>
    <t>Prof. Hari Shankar Mahato</t>
  </si>
  <si>
    <t>noc26_ma132</t>
  </si>
  <si>
    <t>https://onlinecourses.nptel.ac.in/noc25_ma119/preview</t>
  </si>
  <si>
    <t>noc25_ma119</t>
  </si>
  <si>
    <t>https://nptel.ac.in/courses/111105522</t>
  </si>
  <si>
    <t>noc26-ma133</t>
  </si>
  <si>
    <t>Engineering Mathematics - I</t>
  </si>
  <si>
    <t>Prof. Jitendra Kumar</t>
  </si>
  <si>
    <t>noc26_ma133</t>
  </si>
  <si>
    <t>https://onlinecourses.nptel.ac.in/noc25_ma79/preview</t>
  </si>
  <si>
    <t>noc25_ma79</t>
  </si>
  <si>
    <t>https://nptel.ac.in/courses/111105121</t>
  </si>
  <si>
    <t>noc26-ma134</t>
  </si>
  <si>
    <t>Applied Mathematics</t>
  </si>
  <si>
    <t>Essentials of Topology</t>
  </si>
  <si>
    <t>Prof. S. P. Tiwari</t>
  </si>
  <si>
    <t>noc26_ma134</t>
  </si>
  <si>
    <t>https://onlinecourses.nptel.ac.in/noc25_ma60/preview</t>
  </si>
  <si>
    <t>noc25_ma60</t>
  </si>
  <si>
    <t>https://nptel.ac.in/courses/111105169</t>
  </si>
  <si>
    <t>noc26-ma135</t>
  </si>
  <si>
    <t>Mathematics, Management</t>
  </si>
  <si>
    <t>Matrix Solver</t>
  </si>
  <si>
    <t>Prof. Somnath Roy</t>
  </si>
  <si>
    <t>noc26_ma135</t>
  </si>
  <si>
    <t>https://onlinecourses.nptel.ac.in/noc25_ma62/preview</t>
  </si>
  <si>
    <t>noc25_ma62</t>
  </si>
  <si>
    <t>https://nptel.ac.in/courses/111105111</t>
  </si>
  <si>
    <t>noc26-ma136</t>
  </si>
  <si>
    <t>Rings and Modules</t>
  </si>
  <si>
    <t>Prof. Mousumi Mandal,
Prof. Ramakrishna Nanduri</t>
  </si>
  <si>
    <t>noc26_ma136</t>
  </si>
  <si>
    <t>https://onlinecourses.nptel.ac.in/noc25_ma120/preview</t>
  </si>
  <si>
    <t>noc25_ma120</t>
  </si>
  <si>
    <t>https://nptel.ac.in/courses/111105161</t>
  </si>
  <si>
    <t>noc26-ma137</t>
  </si>
  <si>
    <t>Complex Analysis - IITM</t>
  </si>
  <si>
    <t>Prof. Pranav Haridas</t>
  </si>
  <si>
    <t>Kerala School of Mathematics</t>
  </si>
  <si>
    <t>noc26_ma137</t>
  </si>
  <si>
    <t>https://onlinecourses.nptel.ac.in/noc25_ma66/preview</t>
  </si>
  <si>
    <t>noc25_ma66</t>
  </si>
  <si>
    <t>https://nptel.ac.in/courses/111106141</t>
  </si>
  <si>
    <t>noc26-ma138</t>
  </si>
  <si>
    <t>Introduction to Probability Theory and Stochastic Processes (Tamil)</t>
  </si>
  <si>
    <t>noc26_ma138</t>
  </si>
  <si>
    <t>https://onlinecourses.nptel.ac.in/noc25_ma121/preview</t>
  </si>
  <si>
    <t>noc25_ma121</t>
  </si>
  <si>
    <t>https://nptel.ac.in/courses/111102518</t>
  </si>
  <si>
    <t>noc26-ma139</t>
  </si>
  <si>
    <t>Statistics – Mathematical Sciences</t>
  </si>
  <si>
    <t>Introduction to Probability &amp; Statistics (in Hindi)</t>
  </si>
  <si>
    <t>Prof. Abhay Gopal Bhatt</t>
  </si>
  <si>
    <t>ISI Delhi</t>
  </si>
  <si>
    <t>noc26_ma139</t>
  </si>
  <si>
    <t>https://onlinecourses.nptel.ac.in/noc25_ma123/preview</t>
  </si>
  <si>
    <t>noc25_ma123</t>
  </si>
  <si>
    <t>https://nptel.ac.in/courses/111102798</t>
  </si>
  <si>
    <t>noc26-ma140</t>
  </si>
  <si>
    <t>Computer Science and Engineering,
Mathematics,
Electrical Engineering</t>
  </si>
  <si>
    <t>Linear Algebra for Machine Learning and Quantum Computing</t>
  </si>
  <si>
    <t>Prof. Ranveer Singh</t>
  </si>
  <si>
    <t>noc26_ma140</t>
  </si>
  <si>
    <t>noc26-ma141</t>
  </si>
  <si>
    <t>Ordinary Differential Equations : Power series, eigenvalues and Green functions</t>
  </si>
  <si>
    <t>Prof. Somnath Bhattacharyya</t>
  </si>
  <si>
    <t>noc26_ma141</t>
  </si>
  <si>
    <t>noc26-ma142</t>
  </si>
  <si>
    <t>Commutative Algebra with a Viewpoint towards Algebraic Number Theory</t>
  </si>
  <si>
    <t>Prof. Bharathwaj Palvannan</t>
  </si>
  <si>
    <t>noc26_ma142</t>
  </si>
  <si>
    <t>noc26-ma143</t>
  </si>
  <si>
    <t>Mathematical Sciences (Statistics)</t>
  </si>
  <si>
    <t>Basics of Nonparametric Tests with Applications by R</t>
  </si>
  <si>
    <t>Prof. Saran Ishika Maiti</t>
  </si>
  <si>
    <t>noc26_ma143</t>
  </si>
  <si>
    <t>https://onlinecourses.nptel.ac.in/noc25_ma63/preview</t>
  </si>
  <si>
    <t>noc25_ma63</t>
  </si>
  <si>
    <t>https://nptel.ac.in/courses/111105762</t>
  </si>
  <si>
    <t>noc26-ma144</t>
  </si>
  <si>
    <t>C* Algebras and Spectral Theorem</t>
  </si>
  <si>
    <t>Prof. E K Narayanan</t>
  </si>
  <si>
    <t>noc26_ma144</t>
  </si>
  <si>
    <t>https://onlinecourses.nptel.ac.in/noc25_ma115/preview</t>
  </si>
  <si>
    <t>noc25_ma115</t>
  </si>
  <si>
    <t>https://nptel.ac.in/courses/111108164</t>
  </si>
  <si>
    <t>noc26-ma145</t>
  </si>
  <si>
    <t>Mathematics and Statistics</t>
  </si>
  <si>
    <t>Partial Differential Equations</t>
  </si>
  <si>
    <t>noc26_ma145</t>
  </si>
  <si>
    <t>https://onlinecourses.nptel.ac.in/noc25_ma122/preview</t>
  </si>
  <si>
    <t>noc25_ma122</t>
  </si>
  <si>
    <t>https://nptel.ac.in/courses/111104766</t>
  </si>
  <si>
    <t>noc26-ma71</t>
  </si>
  <si>
    <t>The Geometry of Möbius Transformations</t>
  </si>
  <si>
    <t>Prof. Krishnendu Gongopadhyay</t>
  </si>
  <si>
    <t>noc26_ma71</t>
  </si>
  <si>
    <t>noc26-ma72</t>
  </si>
  <si>
    <t>Introduction to Algebraic Structures</t>
  </si>
  <si>
    <t>Prof. Mahesh Kakde,
Prof. R. Venkatesh</t>
  </si>
  <si>
    <t>noc26_ma72</t>
  </si>
  <si>
    <t>noc26-ma73</t>
  </si>
  <si>
    <t>Multivariable Differential Calculus and Ordinary Differential Equations</t>
  </si>
  <si>
    <t>Prof. Vamsi Pritham Pingali</t>
  </si>
  <si>
    <t>noc26_ma73</t>
  </si>
  <si>
    <t>noc26-ma74</t>
  </si>
  <si>
    <t>Wavelets and Applications</t>
  </si>
  <si>
    <t>Prof. CS Sastry</t>
  </si>
  <si>
    <t>noc26_ma74</t>
  </si>
  <si>
    <t>noc26-ma75</t>
  </si>
  <si>
    <t>Math Foundation</t>
  </si>
  <si>
    <t>Prof. Sukumar D</t>
  </si>
  <si>
    <t>Foundations</t>
  </si>
  <si>
    <t>noc26_ma75</t>
  </si>
  <si>
    <t>noc26-ma77</t>
  </si>
  <si>
    <t>Complex Analysis</t>
  </si>
  <si>
    <t>noc26_ma77</t>
  </si>
  <si>
    <t>noc26-ma78</t>
  </si>
  <si>
    <t>Mathematics &amp; Computing</t>
  </si>
  <si>
    <t>Design and Analysis of Algorithms with Applications</t>
  </si>
  <si>
    <t>Prof. Srinivasa Rao Pentyala</t>
  </si>
  <si>
    <t>noc26_ma78</t>
  </si>
  <si>
    <t>noc26-ma79</t>
  </si>
  <si>
    <t>Fractals and Multifractals</t>
  </si>
  <si>
    <t>Prof. M. Guru Prem Prasad
Prof. A. Gowrisankar</t>
  </si>
  <si>
    <t>IIT Guwahati &amp; VIT, Vellore</t>
  </si>
  <si>
    <t>noc26_ma79</t>
  </si>
  <si>
    <t>noc26-ma80</t>
  </si>
  <si>
    <t>Introduction to Software Engineering: A Road Map to Reliable Software Development and Maintenance</t>
  </si>
  <si>
    <t>Prof. Subhashis Chatterjee</t>
  </si>
  <si>
    <t>noc26_ma80</t>
  </si>
  <si>
    <t>noc26-ma81</t>
  </si>
  <si>
    <t>Complex Analysis - I</t>
  </si>
  <si>
    <t>Prof. Arup Chattopadhyay</t>
  </si>
  <si>
    <t>noc26_ma81</t>
  </si>
  <si>
    <t>noc26-ma83</t>
  </si>
  <si>
    <t>Matrix Analysis with Applications</t>
  </si>
  <si>
    <t>Prof. S. K. Gupta,
Prof. Sanjeev Kumar</t>
  </si>
  <si>
    <t>noc26_ma83</t>
  </si>
  <si>
    <t>https://onlinecourses.nptel.ac.in/noc25_ma81/preview</t>
  </si>
  <si>
    <t>noc25_ma81</t>
  </si>
  <si>
    <t>https://nptel.ac.in/courses/111107112</t>
  </si>
  <si>
    <t>noc26-ma84</t>
  </si>
  <si>
    <t>Numerical methods</t>
  </si>
  <si>
    <t>Prof. Ameeya Kumar Nayak,
Prof. Sanjeev Kumar</t>
  </si>
  <si>
    <t>noc26_ma84</t>
  </si>
  <si>
    <t>https://onlinecourses.nptel.ac.in/noc25_ma83/preview</t>
  </si>
  <si>
    <t>noc25_ma83</t>
  </si>
  <si>
    <t>https://nptel.ac.in/courses/111107105</t>
  </si>
  <si>
    <t>noc26-ma85</t>
  </si>
  <si>
    <t>Operations Research - IITR</t>
  </si>
  <si>
    <t>Prof. Kusumdeep</t>
  </si>
  <si>
    <t>noc26_ma85</t>
  </si>
  <si>
    <t>https://onlinecourses.nptel.ac.in/noc25_ma84/preview</t>
  </si>
  <si>
    <t>noc25_ma84</t>
  </si>
  <si>
    <t>https://nptel.ac.in/courses/111107128</t>
  </si>
  <si>
    <t>noc26-ma86</t>
  </si>
  <si>
    <t>Advanced Partial Differential Equations - (Part I: Distributions and Sobolev Spaces)</t>
  </si>
  <si>
    <t>Prof. A. K. Nandakumaran,
Prof. P. S. Datti</t>
  </si>
  <si>
    <t>noc26_ma86</t>
  </si>
  <si>
    <t>https://onlinecourses.nptel.ac.in/noc25_ma107/preview</t>
  </si>
  <si>
    <t>noc25_ma107</t>
  </si>
  <si>
    <t>https://nptel.ac.in/courses/111108168</t>
  </si>
  <si>
    <t>noc26-ma87</t>
  </si>
  <si>
    <t>First Course on Partial Differential Equations - II</t>
  </si>
  <si>
    <t>noc26_ma87</t>
  </si>
  <si>
    <t>https://onlinecourses.nptel.ac.in/noc25_ma108/preview</t>
  </si>
  <si>
    <t>noc25_ma108</t>
  </si>
  <si>
    <t>https://nptel.ac.in/courses/111108152</t>
  </si>
  <si>
    <t>noc26-ma88</t>
  </si>
  <si>
    <t>Calculus for Economics, Commerce and Management</t>
  </si>
  <si>
    <t>noc26_ma88</t>
  </si>
  <si>
    <t>https://onlinecourses.nptel.ac.in/noc25_ma87/preview</t>
  </si>
  <si>
    <t>noc25_ma87</t>
  </si>
  <si>
    <t>https://nptel.ac.in/courses/111101109</t>
  </si>
  <si>
    <t>noc26-ma89</t>
  </si>
  <si>
    <t>Point Set Topology</t>
  </si>
  <si>
    <t>Prof. Ronnie Sebastian</t>
  </si>
  <si>
    <t>noc26_ma89</t>
  </si>
  <si>
    <t>https://onlinecourses.nptel.ac.in/noc25_ma110/preview</t>
  </si>
  <si>
    <t>noc25_ma110</t>
  </si>
  <si>
    <t>https://nptel.ac.in/courses/111101168</t>
  </si>
  <si>
    <t>noc26-ma90</t>
  </si>
  <si>
    <t>Introduction to Abstract Group Theory</t>
  </si>
  <si>
    <t>Prof. Krishna Hanumanthu</t>
  </si>
  <si>
    <t>Algebra
Foundations of Mathematics</t>
  </si>
  <si>
    <t>noc26_ma90</t>
  </si>
  <si>
    <t>https://onlinecourses.nptel.ac.in/noc25_ma64/preview</t>
  </si>
  <si>
    <t>noc25_ma64</t>
  </si>
  <si>
    <t>https://nptel.ac.in/courses/111106113</t>
  </si>
  <si>
    <t>noc26-ma91</t>
  </si>
  <si>
    <t>Calculus of One Real Variable</t>
  </si>
  <si>
    <t>Prof. Joydeep Dutta</t>
  </si>
  <si>
    <t>noc26_ma91</t>
  </si>
  <si>
    <t>https://onlinecourses.nptel.ac.in/noc25_ma97/preview</t>
  </si>
  <si>
    <t>noc25_ma97</t>
  </si>
  <si>
    <t>https://nptel.ac.in/courses/109104124</t>
  </si>
  <si>
    <t>noc26-ma92</t>
  </si>
  <si>
    <t>Calculus of Several Real Variables</t>
  </si>
  <si>
    <t>noc26_ma92</t>
  </si>
  <si>
    <t>https://onlinecourses.nptel.ac.in/noc25_ma98/preview</t>
  </si>
  <si>
    <t>noc25_ma98</t>
  </si>
  <si>
    <t>https://nptel.ac.in/courses/111104125</t>
  </si>
  <si>
    <t>noc26-ma93</t>
  </si>
  <si>
    <t>Measure Theoretic Probability 1</t>
  </si>
  <si>
    <t>Prof. Suprio Bhar</t>
  </si>
  <si>
    <t>noc26_ma93</t>
  </si>
  <si>
    <t>https://onlinecourses.nptel.ac.in/noc25_ma103/preview</t>
  </si>
  <si>
    <t>noc25_ma103</t>
  </si>
  <si>
    <t>https://nptel.ac.in/courses/111104152</t>
  </si>
  <si>
    <t>noc26-ma94</t>
  </si>
  <si>
    <t>Mathematical Methods In Physics 2</t>
  </si>
  <si>
    <t>Prof. Auditya Sharma</t>
  </si>
  <si>
    <t>noc26_ma94</t>
  </si>
  <si>
    <t>https://onlinecourses.nptel.ac.in/noc25_ma69/preview</t>
  </si>
  <si>
    <t>noc25_ma69</t>
  </si>
  <si>
    <t>https://nptel.ac.in/courses/111106152</t>
  </si>
  <si>
    <t>noc26-ma95</t>
  </si>
  <si>
    <t>Introduction to Abstract and Linear Algebra</t>
  </si>
  <si>
    <t>noc26_ma95</t>
  </si>
  <si>
    <t>https://onlinecourses.nptel.ac.in/noc25_ma78/preview</t>
  </si>
  <si>
    <t>noc25_ma78</t>
  </si>
  <si>
    <t>https://nptel.ac.in/courses/111105112</t>
  </si>
  <si>
    <t>noc26-ma96</t>
  </si>
  <si>
    <t>Mathematical Methods and its Applications</t>
  </si>
  <si>
    <t>Prof. S. K. Gupta,
Prof. P. N. Agrawal</t>
  </si>
  <si>
    <t>noc26_ma96</t>
  </si>
  <si>
    <t>https://onlinecourses.nptel.ac.in/noc25_ma80/preview</t>
  </si>
  <si>
    <t>noc25_ma80</t>
  </si>
  <si>
    <t>https://nptel.ac.in/courses/111107098</t>
  </si>
  <si>
    <t>noc26-ma97</t>
  </si>
  <si>
    <t>Essential Mathematics for Machine Learning</t>
  </si>
  <si>
    <t>noc26_ma97</t>
  </si>
  <si>
    <t>https://onlinecourses.nptel.ac.in/noc25_ma82/preview</t>
  </si>
  <si>
    <t>noc25_ma82</t>
  </si>
  <si>
    <t>https://nptel.ac.in/courses/111107137</t>
  </si>
  <si>
    <t>noc26-ma98</t>
  </si>
  <si>
    <t>Advanced Engineering Mathematics</t>
  </si>
  <si>
    <t>Prof. P.N. Agarwal</t>
  </si>
  <si>
    <t>noc26_ma98</t>
  </si>
  <si>
    <t>https://onlinecourses.nptel.ac.in/noc25_ma85/preview</t>
  </si>
  <si>
    <t>noc25_ma85</t>
  </si>
  <si>
    <t>https://nptel.ac.in/courses/111107119</t>
  </si>
  <si>
    <t>noc26-ma99</t>
  </si>
  <si>
    <t>EXCELing with Mathematical Modeling</t>
  </si>
  <si>
    <t>Prof. Sandip Banerjee</t>
  </si>
  <si>
    <t>noc26_ma99</t>
  </si>
  <si>
    <t>https://onlinecourses.nptel.ac.in/noc25_ma96/preview</t>
  </si>
  <si>
    <t>noc25_ma96</t>
  </si>
  <si>
    <t>https://nptel.ac.in/courses/111107523</t>
  </si>
  <si>
    <t>noc26-me105</t>
  </si>
  <si>
    <t>Mechanical Engineering</t>
  </si>
  <si>
    <t>Microfluidics and Microsystems</t>
  </si>
  <si>
    <t>Prof. Ashis Kumar Sen</t>
  </si>
  <si>
    <t>Energy Systems, Computational Thermo Fluids, Propulsion</t>
  </si>
  <si>
    <t>noc26_me105</t>
  </si>
  <si>
    <t>noc26-me106</t>
  </si>
  <si>
    <t>Foundations of Fluid Mechanics</t>
  </si>
  <si>
    <t>Prof. Anubhab Roy</t>
  </si>
  <si>
    <t>Computational Thermo Fluids, Propulsion</t>
  </si>
  <si>
    <t>noc26_me106</t>
  </si>
  <si>
    <t>noc26-me107</t>
  </si>
  <si>
    <t>Mechanical Engineering (Manufacturing Engineering)</t>
  </si>
  <si>
    <t>Fundamentals of Casting and Solidification</t>
  </si>
  <si>
    <t>Prof. Virkeshwar Kumar</t>
  </si>
  <si>
    <t>noc26_me107</t>
  </si>
  <si>
    <t>noc26-me108</t>
  </si>
  <si>
    <t>Geophysical Fluid Dynamics</t>
  </si>
  <si>
    <t>Prof. Ritabrata Thakur</t>
  </si>
  <si>
    <t>noc26_me108</t>
  </si>
  <si>
    <t>noc26-me109</t>
  </si>
  <si>
    <t>Material Selection for Mechanical Design</t>
  </si>
  <si>
    <t>Prof. Bishakh Bhattacharya</t>
  </si>
  <si>
    <t>noc26_me109</t>
  </si>
  <si>
    <t>noc26-me110</t>
  </si>
  <si>
    <t>Heat Transfer</t>
  </si>
  <si>
    <t>Prof. S.V. Prabhu,
Prof. Arunkumar Sridharan</t>
  </si>
  <si>
    <t>Computational Thermo Fluids, Energy Systems</t>
  </si>
  <si>
    <t>noc26_me110</t>
  </si>
  <si>
    <t>noc26-me111</t>
  </si>
  <si>
    <t>Mechanical Engineering, Metallurgy and Materials Science,
Biomedical Engineering, Engineering Design, Electrical
Engineering</t>
  </si>
  <si>
    <t>Laser-Assisted Measurements and Micro Manufacturing</t>
  </si>
  <si>
    <t>Prof.Nilesh J Vasa
Prof.Palani Anand Iyamperumal</t>
  </si>
  <si>
    <t>Control and Instrumentation
Photonics, 
Manufacturing Processes and Technology</t>
  </si>
  <si>
    <t>noc26_me111</t>
  </si>
  <si>
    <t>noc26-me112</t>
  </si>
  <si>
    <t>Product Design And Development</t>
  </si>
  <si>
    <t>Prof. Inderdeep Singh</t>
  </si>
  <si>
    <t>noc26_me112</t>
  </si>
  <si>
    <t>https://onlinecourses.nptel.ac.in/noc25_me121/preview</t>
  </si>
  <si>
    <t>noc25_me121</t>
  </si>
  <si>
    <t>https://nptel.ac.in/courses/112107217</t>
  </si>
  <si>
    <t>noc26-me113</t>
  </si>
  <si>
    <t>Product Design Using Value Engineering</t>
  </si>
  <si>
    <t>noc26_me113</t>
  </si>
  <si>
    <t>https://onlinecourses.nptel.ac.in/noc25_me100/preview</t>
  </si>
  <si>
    <t>noc25_me100</t>
  </si>
  <si>
    <t>https://nptel.ac.in/courses/112107282</t>
  </si>
  <si>
    <t>noc26-me114</t>
  </si>
  <si>
    <t>Selection of Nanomaterials for Energy Harvesting And Storage Application</t>
  </si>
  <si>
    <t>Prof. Kaushik Pal</t>
  </si>
  <si>
    <t>noc26_me114</t>
  </si>
  <si>
    <t>https://onlinecourses.nptel.ac.in/noc25_me115/preview</t>
  </si>
  <si>
    <t>noc25_me115</t>
  </si>
  <si>
    <t>https://nptel.ac.in/courses/112107283</t>
  </si>
  <si>
    <t>noc26-me115</t>
  </si>
  <si>
    <t>Structural Analysis of Nanomaterials</t>
  </si>
  <si>
    <t>noc26_me115</t>
  </si>
  <si>
    <t>https://onlinecourses.nptel.ac.in/noc25_me116/preview</t>
  </si>
  <si>
    <t>noc25_me116</t>
  </si>
  <si>
    <t>https://nptel.ac.in/courses/113107081</t>
  </si>
  <si>
    <t>noc26-me116</t>
  </si>
  <si>
    <t>Foundations of Cognitive Robotics</t>
  </si>
  <si>
    <t>noc26_me116</t>
  </si>
  <si>
    <t>https://onlinecourses.nptel.ac.in/noc25_me126/preview</t>
  </si>
  <si>
    <t>noc25_me126</t>
  </si>
  <si>
    <t>https://nptel.ac.in/courses/112104293</t>
  </si>
  <si>
    <t>noc26-me117</t>
  </si>
  <si>
    <t>Principles of Vibration Control</t>
  </si>
  <si>
    <t>noc26_me117</t>
  </si>
  <si>
    <t>https://onlinecourses.nptel.ac.in/noc25_me127/preview</t>
  </si>
  <si>
    <t>noc25_me127</t>
  </si>
  <si>
    <t>https://nptel.ac.in/courses/112104211</t>
  </si>
  <si>
    <t>noc26-me118</t>
  </si>
  <si>
    <t>Manufacturing Processes - Casting and Joining</t>
  </si>
  <si>
    <t>Prof. Sounak Kumar Choudhury</t>
  </si>
  <si>
    <t>Manufacturing Processes and Technology
Product Design</t>
  </si>
  <si>
    <t>noc26_me118</t>
  </si>
  <si>
    <t>https://onlinecourses.nptel.ac.in/noc25_me128/preview</t>
  </si>
  <si>
    <t>noc25_me128</t>
  </si>
  <si>
    <t>https://nptel.ac.in/courses/112104301</t>
  </si>
  <si>
    <t>noc26-me119</t>
  </si>
  <si>
    <t>Foundation of Computational Fluid Dynamics</t>
  </si>
  <si>
    <t>Prof. Vengadesan</t>
  </si>
  <si>
    <t>noc26_me119</t>
  </si>
  <si>
    <t>https://onlinecourses.nptel.ac.in/noc25_me124/preview</t>
  </si>
  <si>
    <t>noc25_me124</t>
  </si>
  <si>
    <t>https://nptel.ac.in/courses/112106186</t>
  </si>
  <si>
    <t>noc26-me120</t>
  </si>
  <si>
    <t>Mechanics and Control of Robotic Manipulators</t>
  </si>
  <si>
    <t>Prof. Santhakumar Mohan</t>
  </si>
  <si>
    <t>Robotics
Advanced Mechanics
Advanced Dynamics and Vibration</t>
  </si>
  <si>
    <t>noc26_me120</t>
  </si>
  <si>
    <t>https://onlinecourses.nptel.ac.in/noc25_me105/preview</t>
  </si>
  <si>
    <t>noc25_me105</t>
  </si>
  <si>
    <t>https://nptel.ac.in/courses/112106304</t>
  </si>
  <si>
    <t>noc26-me121</t>
  </si>
  <si>
    <t>Fluid dynamics and turbomachines</t>
  </si>
  <si>
    <t>Prof. Dhiman Chatterjee,
Prof. Shamit Bakshi</t>
  </si>
  <si>
    <t>noc26_me121</t>
  </si>
  <si>
    <t>https://onlinecourses.nptel.ac.in/noc25_me132/preview</t>
  </si>
  <si>
    <t>noc25_me132</t>
  </si>
  <si>
    <t>https://nptel.ac.in/courses/112106200</t>
  </si>
  <si>
    <t>noc26-me122</t>
  </si>
  <si>
    <t>Principles of Metal Forming Technology</t>
  </si>
  <si>
    <t>Prof. P. K. Jha</t>
  </si>
  <si>
    <t>noc26_me122</t>
  </si>
  <si>
    <t>https://onlinecourses.nptel.ac.in/noc25_me117/preview</t>
  </si>
  <si>
    <t>noc25_me117</t>
  </si>
  <si>
    <t>https://nptel.ac.in/courses/112107250</t>
  </si>
  <si>
    <t>noc26-me123</t>
  </si>
  <si>
    <t>Power Plant Engineering</t>
  </si>
  <si>
    <t>Prof. Ravi Kumar</t>
  </si>
  <si>
    <t>noc26_me123</t>
  </si>
  <si>
    <t>https://onlinecourses.nptel.ac.in/noc25_me113/preview</t>
  </si>
  <si>
    <t>noc25_me113</t>
  </si>
  <si>
    <t>https://nptel.ac.in/courses/112107291</t>
  </si>
  <si>
    <t>noc26-me124</t>
  </si>
  <si>
    <t>Refrigeration and Air-conditioning</t>
  </si>
  <si>
    <t>noc26_me124</t>
  </si>
  <si>
    <t>https://onlinecourses.nptel.ac.in/noc25_me114/preview</t>
  </si>
  <si>
    <t>noc25_me114</t>
  </si>
  <si>
    <t>https://nptel.ac.in/courses/112107208</t>
  </si>
  <si>
    <t>noc26-me125</t>
  </si>
  <si>
    <t>Introduction to Mechanical Vibration</t>
  </si>
  <si>
    <t>Prof. Anil Kumar</t>
  </si>
  <si>
    <t>Advanced Mechanics
Advanced Dynamics and Vibration</t>
  </si>
  <si>
    <t>noc26_me125</t>
  </si>
  <si>
    <t>https://onlinecourses.nptel.ac.in/noc25_me112/preview</t>
  </si>
  <si>
    <t>noc25_me112</t>
  </si>
  <si>
    <t>https://nptel.ac.in/courses/112107212</t>
  </si>
  <si>
    <t>noc26-me126</t>
  </si>
  <si>
    <t>Basics of Finite Element Analysis - I</t>
  </si>
  <si>
    <t>Prof. Nachiketa Tiwari</t>
  </si>
  <si>
    <t>Computational Engineering
Advanced Mechanics
Computational Mechanics</t>
  </si>
  <si>
    <t>noc26_me126</t>
  </si>
  <si>
    <t>https://onlinecourses.nptel.ac.in/noc25_me158/preview</t>
  </si>
  <si>
    <t>noc25_me158</t>
  </si>
  <si>
    <t>https://nptel.ac.in/courses/112104193</t>
  </si>
  <si>
    <t>noc26-me127</t>
  </si>
  <si>
    <t>Prof. Dk Pratihar</t>
  </si>
  <si>
    <t>noc26_me127</t>
  </si>
  <si>
    <t>https://onlinecourses.nptel.ac.in/noc25_me166/preview</t>
  </si>
  <si>
    <t>noc25_me166</t>
  </si>
  <si>
    <t>https://nptel.ac.in/courses/112105249</t>
  </si>
  <si>
    <t>noc26-me128</t>
  </si>
  <si>
    <t>Welding Application Technology</t>
  </si>
  <si>
    <t>Prof. Pankaj Biswas</t>
  </si>
  <si>
    <t>noc26_me128</t>
  </si>
  <si>
    <t>https://onlinecourses.nptel.ac.in/noc25_me150/preview</t>
  </si>
  <si>
    <t>noc25_me150</t>
  </si>
  <si>
    <t>https://nptel.ac.in/courses/112103305</t>
  </si>
  <si>
    <t>noc26-me129</t>
  </si>
  <si>
    <t>Steam Power Engineering</t>
  </si>
  <si>
    <t>Prof. Vinayak N. Kulkarni</t>
  </si>
  <si>
    <t>noc26_me129</t>
  </si>
  <si>
    <t>https://onlinecourses.nptel.ac.in/noc25_me146/preview</t>
  </si>
  <si>
    <t>noc25_me146</t>
  </si>
  <si>
    <t>https://nptel.ac.in/courses/112103277</t>
  </si>
  <si>
    <t>noc26-me130</t>
  </si>
  <si>
    <t>Compliant Mechanisms: Principles and Design</t>
  </si>
  <si>
    <t>Prof. G. K. Ananthasuresh</t>
  </si>
  <si>
    <t>noc26_me130</t>
  </si>
  <si>
    <t>https://onlinecourses.nptel.ac.in/noc25_me133/preview</t>
  </si>
  <si>
    <t>noc25_me133</t>
  </si>
  <si>
    <t>https://nptel.ac.in/courses/112108211</t>
  </si>
  <si>
    <t>noc26-me131</t>
  </si>
  <si>
    <t>Convective Heat Transfer</t>
  </si>
  <si>
    <t>Prof. Saptarshi Basu</t>
  </si>
  <si>
    <t>noc26_me131</t>
  </si>
  <si>
    <t>https://onlinecourses.nptel.ac.in/noc25_me134/preview</t>
  </si>
  <si>
    <t>noc25_me134</t>
  </si>
  <si>
    <t>https://nptel.ac.in/courses/112108246</t>
  </si>
  <si>
    <t>noc26-me132</t>
  </si>
  <si>
    <t>Fundamentals of Acoustics</t>
  </si>
  <si>
    <t>Prof. Venkata R. Sonti</t>
  </si>
  <si>
    <t>noc26_me132</t>
  </si>
  <si>
    <t>https://onlinecourses.nptel.ac.in/noc25_me159/preview</t>
  </si>
  <si>
    <t>noc25_me159</t>
  </si>
  <si>
    <t>https://nptel.ac.in/courses/112108527</t>
  </si>
  <si>
    <t>noc26-me133</t>
  </si>
  <si>
    <t>Mechanical Engineering, Electronics and Electrical Engineering</t>
  </si>
  <si>
    <t>Design of Mechatronic Systems</t>
  </si>
  <si>
    <t>Prof. Prasanna Gandhi</t>
  </si>
  <si>
    <t>Manufacturing Processes and Technology
Product Design
Robotics</t>
  </si>
  <si>
    <t>noc26_me133</t>
  </si>
  <si>
    <t>https://onlinecourses.nptel.ac.in/noc25_me179/preview</t>
  </si>
  <si>
    <t>noc25_me179</t>
  </si>
  <si>
    <t>https://nptel.ac.in/courses/112101304</t>
  </si>
  <si>
    <t>noc26-me134</t>
  </si>
  <si>
    <t>Solid Mechanics</t>
  </si>
  <si>
    <t>Prof. Ajeet Kumar</t>
  </si>
  <si>
    <t>Advanced Mechanics</t>
  </si>
  <si>
    <t>noc26_me134</t>
  </si>
  <si>
    <t>https://onlinecourses.nptel.ac.in/noc25_me123/preview</t>
  </si>
  <si>
    <t>noc25_me123</t>
  </si>
  <si>
    <t>https://nptel.ac.in/courses/112102284</t>
  </si>
  <si>
    <t>noc26-me135</t>
  </si>
  <si>
    <t>Thermodynamics</t>
  </si>
  <si>
    <t>Prof. Anand T. N. C</t>
  </si>
  <si>
    <t>Propulsion
Energy Systems</t>
  </si>
  <si>
    <t>noc26_me135</t>
  </si>
  <si>
    <t>https://onlinecourses.nptel.ac.in/noc25_me102/preview</t>
  </si>
  <si>
    <t>noc25_me102</t>
  </si>
  <si>
    <t>https://nptel.ac.in/courses/127106135</t>
  </si>
  <si>
    <t>noc26-me136</t>
  </si>
  <si>
    <t>Computational Fluid Dynamics using Finite Volume Method</t>
  </si>
  <si>
    <t>Prof. Kameswararao Anupindi</t>
  </si>
  <si>
    <t>Computational Thermo Fluids
Computational Engineering</t>
  </si>
  <si>
    <t>noc26_me136</t>
  </si>
  <si>
    <t>https://onlinecourses.nptel.ac.in/noc25_me103/preview</t>
  </si>
  <si>
    <t>noc25_me103</t>
  </si>
  <si>
    <t>https://nptel.ac.in/courses/112106294</t>
  </si>
  <si>
    <t>noc26-me137</t>
  </si>
  <si>
    <t>Strength of Materials</t>
  </si>
  <si>
    <t>Prof. K. Ramesh,
Prof. Tarkes Dora Pallicity</t>
  </si>
  <si>
    <t>IIT Madras
IIT Guwahati</t>
  </si>
  <si>
    <t>noc26_me137</t>
  </si>
  <si>
    <t>https://onlinecourses.nptel.ac.in/noc26_me70/preview</t>
  </si>
  <si>
    <t>noc26_me70</t>
  </si>
  <si>
    <t>https://nptel.ac.in/courses/112106319</t>
  </si>
  <si>
    <t>noc26-me138</t>
  </si>
  <si>
    <t>Advanced Fluid Mechanics</t>
  </si>
  <si>
    <t>noc26_me138</t>
  </si>
  <si>
    <t>https://onlinecourses.nptel.ac.in/noc25_me111/preview</t>
  </si>
  <si>
    <t>noc25_me111</t>
  </si>
  <si>
    <t>https://nptel.ac.in/courses/112106768</t>
  </si>
  <si>
    <t>noc26-me139</t>
  </si>
  <si>
    <t>Microrobotics</t>
  </si>
  <si>
    <t>Prof. I. A. Palani</t>
  </si>
  <si>
    <t>noc26_me139</t>
  </si>
  <si>
    <t>https://onlinecourses.nptel.ac.in/noc25_me177/preview</t>
  </si>
  <si>
    <t>noc25_me177</t>
  </si>
  <si>
    <t>https://nptel.ac.in/courses/112106772</t>
  </si>
  <si>
    <t>noc26-me140</t>
  </si>
  <si>
    <t>Engineering Fracture Mechanics</t>
  </si>
  <si>
    <t>noc26_me140</t>
  </si>
  <si>
    <t>https://onlinecourses.nptel.ac.in/noc25_me109/preview</t>
  </si>
  <si>
    <t>noc25_me109</t>
  </si>
  <si>
    <t>https://nptel.ac.in/courses/112106065</t>
  </si>
  <si>
    <t>noc26-me141</t>
  </si>
  <si>
    <t>Mechanical Engineering, Chemical Engineering</t>
  </si>
  <si>
    <t>Sustainable Energy Technology</t>
  </si>
  <si>
    <t>noc26_me141</t>
  </si>
  <si>
    <t>https://onlinecourses.nptel.ac.in/noc25_me178/preview</t>
  </si>
  <si>
    <t>noc25_me178</t>
  </si>
  <si>
    <t>https://nptel.ac.in/courses/112106318</t>
  </si>
  <si>
    <t>noc26-me142</t>
  </si>
  <si>
    <t>Mechanical/Chemical engineering</t>
  </si>
  <si>
    <t>Engineering Thermodynamics</t>
  </si>
  <si>
    <t>Prof. V. Raghavan</t>
  </si>
  <si>
    <t>noc26_me142</t>
  </si>
  <si>
    <t>https://onlinecourses.nptel.ac.in/noc25_me182/preview</t>
  </si>
  <si>
    <t>noc25_me182</t>
  </si>
  <si>
    <t>https://nptel.ac.in/courses/112106320</t>
  </si>
  <si>
    <t>noc26-me143</t>
  </si>
  <si>
    <t>Mechanical/Chemical/Aerospace</t>
  </si>
  <si>
    <t>Theory of Fire Propagation (Fire Dynamics)</t>
  </si>
  <si>
    <t>noc26_me143</t>
  </si>
  <si>
    <t>https://onlinecourses.nptel.ac.in/noc25_me183/preview</t>
  </si>
  <si>
    <t>noc25_me183</t>
  </si>
  <si>
    <t>https://nptel.ac.in/courses/112106321</t>
  </si>
  <si>
    <t>noc26-me144</t>
  </si>
  <si>
    <t>Applied Mechanics</t>
  </si>
  <si>
    <t>Turbulence Modeling</t>
  </si>
  <si>
    <t>Prof. Vagesh D Narasimhamurthy</t>
  </si>
  <si>
    <t>noc26_me144</t>
  </si>
  <si>
    <t>https://onlinecourses.nptel.ac.in/noc25_me96/preview</t>
  </si>
  <si>
    <t>noc25_me96</t>
  </si>
  <si>
    <t>https://nptel.ac.in/courses/112106453</t>
  </si>
  <si>
    <t>noc26-me145</t>
  </si>
  <si>
    <t>Explosions and Safety</t>
  </si>
  <si>
    <t>Prof. K. Ramamurthi,
Prof. Prasad Patnaik BSV</t>
  </si>
  <si>
    <t>noc26_me145</t>
  </si>
  <si>
    <t>https://onlinecourses.nptel.ac.in/noc25_me110/preview</t>
  </si>
  <si>
    <t>noc25_me110</t>
  </si>
  <si>
    <t>https://nptel.ac.in/courses/112106177</t>
  </si>
  <si>
    <t>noc26-me146</t>
  </si>
  <si>
    <t>Mechanics of Human Movement</t>
  </si>
  <si>
    <t>Prof. Sujatha Srinivasan</t>
  </si>
  <si>
    <t>noc26_me146</t>
  </si>
  <si>
    <t>https://onlinecourses.nptel.ac.in/noc21_me52/preview</t>
  </si>
  <si>
    <t>noc21_me52</t>
  </si>
  <si>
    <t>https://nptel.ac.in/courses/112106248</t>
  </si>
  <si>
    <t>noc26-me147</t>
  </si>
  <si>
    <t>Mechanical Engineering, Physics</t>
  </si>
  <si>
    <t>Mechanics</t>
  </si>
  <si>
    <t>Prof. Anjani Kumar Tiwari</t>
  </si>
  <si>
    <t>noc26_me147</t>
  </si>
  <si>
    <t>https://onlinecourses.nptel.ac.in/noc25_me184/preview</t>
  </si>
  <si>
    <t>noc25_me184</t>
  </si>
  <si>
    <t>https://nptel.ac.in/courses/112107539</t>
  </si>
  <si>
    <t>noc26-me148</t>
  </si>
  <si>
    <t>Theory of Production Processes</t>
  </si>
  <si>
    <t>Manufacturing Processes and Technology</t>
  </si>
  <si>
    <t>noc26_me148</t>
  </si>
  <si>
    <t>https://onlinecourses.nptel.ac.in/noc25_me118/preview</t>
  </si>
  <si>
    <t>noc25_me118</t>
  </si>
  <si>
    <t>https://nptel.ac.in/courses/112107239</t>
  </si>
  <si>
    <t>noc26-me149</t>
  </si>
  <si>
    <t>Work System Design</t>
  </si>
  <si>
    <t>noc26_me149</t>
  </si>
  <si>
    <t>https://onlinecourses.nptel.ac.in/noc25_me122/preview</t>
  </si>
  <si>
    <t>noc25_me122</t>
  </si>
  <si>
    <t>https://nptel.ac.in/courses/112107249</t>
  </si>
  <si>
    <t>noc26-me150</t>
  </si>
  <si>
    <t>Material Processing (Metallurgical Aspects): Fundamental, and Practical</t>
  </si>
  <si>
    <t>Prof. Dheerendra Kumar Dwivedi</t>
  </si>
  <si>
    <t>Minor in Metallurgy</t>
  </si>
  <si>
    <t>noc26_me150</t>
  </si>
  <si>
    <t>https://onlinecourses.nptel.ac.in/noc25_me101/preview</t>
  </si>
  <si>
    <t>noc25_me101</t>
  </si>
  <si>
    <t>https://nptel.ac.in/courses/112107767</t>
  </si>
  <si>
    <t>noc26-me151</t>
  </si>
  <si>
    <t>Fundamentals of Manufacturing Processes</t>
  </si>
  <si>
    <t>noc26_me151</t>
  </si>
  <si>
    <t>https://onlinecourses.nptel.ac.in/noc25_me119/preview</t>
  </si>
  <si>
    <t>noc25_me119</t>
  </si>
  <si>
    <t>https://nptel.ac.in/courses/112107219</t>
  </si>
  <si>
    <t>noc26-me152</t>
  </si>
  <si>
    <t>Joining Technologies for Metals</t>
  </si>
  <si>
    <t>Materials Joining</t>
  </si>
  <si>
    <t>noc26_me152</t>
  </si>
  <si>
    <t>https://onlinecourses.nptel.ac.in/noc25_me120/preview</t>
  </si>
  <si>
    <t>noc25_me120</t>
  </si>
  <si>
    <t>https://nptel.ac.in/courses/112107213</t>
  </si>
  <si>
    <t>noc26-me153</t>
  </si>
  <si>
    <t>Applied Numerical Methods</t>
  </si>
  <si>
    <t>Prof. Malay K. Das</t>
  </si>
  <si>
    <t>noc26_me153</t>
  </si>
  <si>
    <t>https://onlinecourses.nptel.ac.in/noc25_me97/preview</t>
  </si>
  <si>
    <t>noc25_me97</t>
  </si>
  <si>
    <t>https://nptel.ac.in/courses/112104318</t>
  </si>
  <si>
    <t>noc26-me154</t>
  </si>
  <si>
    <t>Rapid Manufacturing</t>
  </si>
  <si>
    <t>Prof. Janakranjan Ramkumar,
Prof. Amandeep Singh Oberoi</t>
  </si>
  <si>
    <t>noc26_me154</t>
  </si>
  <si>
    <t>https://onlinecourses.nptel.ac.in/noc25_me125/preview</t>
  </si>
  <si>
    <t>noc25_me125</t>
  </si>
  <si>
    <t>https://nptel.ac.in/courses/112104265</t>
  </si>
  <si>
    <t>noc26-me155</t>
  </si>
  <si>
    <t>Manufacturing Systems Technology I &amp; II</t>
  </si>
  <si>
    <t>Prof. Shantanu Bhattacharya</t>
  </si>
  <si>
    <t>noc26_me155</t>
  </si>
  <si>
    <t>https://onlinecourses.nptel.ac.in/noc25_me156/preview</t>
  </si>
  <si>
    <t>noc25_me156</t>
  </si>
  <si>
    <r>
      <rPr>
        <color rgb="FF1155CC"/>
        <u/>
      </rPr>
      <t>https://nptel.ac.in/courses/112104188</t>
    </r>
    <r>
      <rPr/>
      <t xml:space="preserve">
</t>
    </r>
    <r>
      <rPr>
        <color rgb="FF1155CC"/>
        <u/>
      </rPr>
      <t>https://nptel.ac.in/courses/112104189</t>
    </r>
  </si>
  <si>
    <t>https://nptel.ac.in/courses/112104188
https://nptel.ac.in/courses/112104189</t>
  </si>
  <si>
    <t>112104188
112104189</t>
  </si>
  <si>
    <t>noc26-me156</t>
  </si>
  <si>
    <t>Introduction to Composites</t>
  </si>
  <si>
    <t>noc26_me156</t>
  </si>
  <si>
    <t>https://onlinecourses.nptel.ac.in/noc25_me136/preview</t>
  </si>
  <si>
    <t>noc25_me136</t>
  </si>
  <si>
    <t>https://nptel.ac.in/courses/112104229</t>
  </si>
  <si>
    <t>noc26-me157</t>
  </si>
  <si>
    <t>Production Technology: Theory and Practice</t>
  </si>
  <si>
    <t>noc26_me157</t>
  </si>
  <si>
    <t>https://onlinecourses.nptel.ac.in/noc25_me129/preview</t>
  </si>
  <si>
    <t>noc25_me129</t>
  </si>
  <si>
    <t>https://nptel.ac.in/courses/112104304</t>
  </si>
  <si>
    <t>noc26-me158</t>
  </si>
  <si>
    <t>Metal Additive Manufacturing</t>
  </si>
  <si>
    <t>noc26_me158</t>
  </si>
  <si>
    <t>https://onlinecourses.nptel.ac.in/noc25_me130/preview</t>
  </si>
  <si>
    <t>noc25_me130</t>
  </si>
  <si>
    <t>https://nptel.ac.in/courses/112104312</t>
  </si>
  <si>
    <t>noc26-me159</t>
  </si>
  <si>
    <t>Computational Fluid Dynamics and Heat Transfer</t>
  </si>
  <si>
    <t>Prof. Gautam Biswas</t>
  </si>
  <si>
    <t>noc26_me159</t>
  </si>
  <si>
    <t>https://onlinecourses.nptel.ac.in/noc25_me131/preview</t>
  </si>
  <si>
    <t>noc25_me131</t>
  </si>
  <si>
    <t>https://nptel.ac.in/courses/112104302</t>
  </si>
  <si>
    <t>noc26-me160</t>
  </si>
  <si>
    <t>Basics of Mechanical Engineering - 3</t>
  </si>
  <si>
    <t>Computational Thermo Fluids
Energy Systems</t>
  </si>
  <si>
    <t>noc26_me160</t>
  </si>
  <si>
    <t>https://onlinecourses.nptel.ac.in/noc25_me168/preview</t>
  </si>
  <si>
    <t>noc25_me168</t>
  </si>
  <si>
    <t>https://nptel.ac.in/courses/112104769</t>
  </si>
  <si>
    <t>noc26-me161</t>
  </si>
  <si>
    <t>Applied Elasticity</t>
  </si>
  <si>
    <t>Prof. Soham Roychowdhury</t>
  </si>
  <si>
    <t>noc26_me161</t>
  </si>
  <si>
    <t>https://onlinecourses.nptel.ac.in/noc25_me169/preview</t>
  </si>
  <si>
    <t>noc25_me169</t>
  </si>
  <si>
    <t>https://nptel.ac.in/courses/112105770</t>
  </si>
  <si>
    <t>noc26-me162</t>
  </si>
  <si>
    <t>Fundamentals of Heat Transfer</t>
  </si>
  <si>
    <t>noc26_me162</t>
  </si>
  <si>
    <t>https://onlinecourses.nptel.ac.in/noc25_me171/preview</t>
  </si>
  <si>
    <t>noc25_me171</t>
  </si>
  <si>
    <t>https://nptel.ac.in/courses/112105771</t>
  </si>
  <si>
    <t>noc26-me163</t>
  </si>
  <si>
    <t>Vibrations of Plates and Shells</t>
  </si>
  <si>
    <t>noc26_me163</t>
  </si>
  <si>
    <t>https://onlinecourses.nptel.ac.in/noc25_me160/preview</t>
  </si>
  <si>
    <t>noc25_me160</t>
  </si>
  <si>
    <t>https://nptel.ac.in/courses/112108312</t>
  </si>
  <si>
    <t>noc26-me164</t>
  </si>
  <si>
    <t>Engineering Mechanics</t>
  </si>
  <si>
    <t>Prof. K. Ramesh,
Prof. Hariprasad</t>
  </si>
  <si>
    <t>IIT Madras
Amrita Vishwa Vidyapeetham</t>
  </si>
  <si>
    <t>Computational Engineering
Advanced Mechanics
Advanced Dynamics and Vibration
Computational Mechanics</t>
  </si>
  <si>
    <t>noc26_me164</t>
  </si>
  <si>
    <t>https://onlinecourses.nptel.ac.in/noc25_me108/preview</t>
  </si>
  <si>
    <t>noc25_me108</t>
  </si>
  <si>
    <t>https://nptel.ac.in/courses/112106286</t>
  </si>
  <si>
    <t>noc26-me165</t>
  </si>
  <si>
    <t>Basics of Materials Engineering</t>
  </si>
  <si>
    <t>Prof. Ratna Kumar Annabattula</t>
  </si>
  <si>
    <t>Advanced Mechanics
Product Design</t>
  </si>
  <si>
    <t>noc26_me165</t>
  </si>
  <si>
    <t>https://onlinecourses.nptel.ac.in/noc25_me104/preview</t>
  </si>
  <si>
    <t>noc25_me104</t>
  </si>
  <si>
    <t>https://nptel.ac.in/courses/112106293</t>
  </si>
  <si>
    <t>noc26-me166</t>
  </si>
  <si>
    <t>Interfacial Fluid Mechanics</t>
  </si>
  <si>
    <t>Prof. Harish N Dixit</t>
  </si>
  <si>
    <t>noc26_me166</t>
  </si>
  <si>
    <t>https://onlinecourses.nptel.ac.in/noc25_me106/preview</t>
  </si>
  <si>
    <t>noc25_me106</t>
  </si>
  <si>
    <t>https://nptel.ac.in/courses/112106312</t>
  </si>
  <si>
    <t>noc26-me167</t>
  </si>
  <si>
    <t>Industrial Robotics: Theories for Implementation</t>
  </si>
  <si>
    <t>Prof. Arun Dayal Udai</t>
  </si>
  <si>
    <t>noc26_me167</t>
  </si>
  <si>
    <t>https://onlinecourses.nptel.ac.in/noc25_me161/preview</t>
  </si>
  <si>
    <t>noc25_me161</t>
  </si>
  <si>
    <t>https://nptel.ac.in/courses/112105319</t>
  </si>
  <si>
    <t>noc26-me168</t>
  </si>
  <si>
    <t>Microfluidics and Nanofluidics</t>
  </si>
  <si>
    <t>Prof. Suman Chakraborty</t>
  </si>
  <si>
    <t>noc26_me168</t>
  </si>
  <si>
    <t>https://onlinecourses.nptel.ac.in/noc25_me162/preview</t>
  </si>
  <si>
    <t>noc25_me162</t>
  </si>
  <si>
    <t>https://nptel.ac.in/courses/112105318</t>
  </si>
  <si>
    <t>noc26-me169</t>
  </si>
  <si>
    <t>Computational Fluid Dynamics</t>
  </si>
  <si>
    <t>noc26_me169</t>
  </si>
  <si>
    <t>https://onlinecourses.nptel.ac.in/noc25_me165/preview</t>
  </si>
  <si>
    <t>noc25_me165</t>
  </si>
  <si>
    <t>https://nptel.ac.in/courses/112105254</t>
  </si>
  <si>
    <t>noc26-me170</t>
  </si>
  <si>
    <t>Advanced Fluid Mechanics - IITKGP</t>
  </si>
  <si>
    <t>noc26_me170</t>
  </si>
  <si>
    <t>https://onlinecourses.nptel.ac.in/noc25_me174/preview</t>
  </si>
  <si>
    <t>noc25_me174</t>
  </si>
  <si>
    <t>https://nptel.ac.in/courses/112105218</t>
  </si>
  <si>
    <t>noc26-me171</t>
  </si>
  <si>
    <t>Energy Conservation and Waste Heat Recovery</t>
  </si>
  <si>
    <t>Prof. Prasanta Kumar Das,
Prof. A Bhattacharya</t>
  </si>
  <si>
    <t>noc26_me171</t>
  </si>
  <si>
    <t>https://onlinecourses.nptel.ac.in/noc25_me167/preview</t>
  </si>
  <si>
    <t>noc25_me167</t>
  </si>
  <si>
    <t>https://nptel.ac.in/courses/112105221</t>
  </si>
  <si>
    <t>noc26-me172</t>
  </si>
  <si>
    <t>Heat Exchangers: Fundamentals and Design Analysis</t>
  </si>
  <si>
    <t>Prof. Prasanta Kumar Das,
Prof. Indranil Ghosh</t>
  </si>
  <si>
    <t>noc26_me172</t>
  </si>
  <si>
    <t>https://onlinecourses.nptel.ac.in/noc25_me170/preview</t>
  </si>
  <si>
    <t>noc25_me170</t>
  </si>
  <si>
    <t>https://nptel.ac.in/courses/112105248</t>
  </si>
  <si>
    <t>noc26-me173</t>
  </si>
  <si>
    <t>Advanced Dynamics</t>
  </si>
  <si>
    <t>Prof. Anirvan DasGupta</t>
  </si>
  <si>
    <t>Advanced Dynamics and Vibration
Advanced Mechanics
Computational Mechanics</t>
  </si>
  <si>
    <t>noc26_me173</t>
  </si>
  <si>
    <t>https://onlinecourses.nptel.ac.in/noc25_me176/preview</t>
  </si>
  <si>
    <t>noc25_me176</t>
  </si>
  <si>
    <t>https://nptel.ac.in/courses/112105304</t>
  </si>
  <si>
    <t>noc26-me174</t>
  </si>
  <si>
    <t>Science, Aerospace Engineering, Automotive Engineering, Civil Engineering.</t>
  </si>
  <si>
    <t>Mechanical Behavior of Polymers and Composites</t>
  </si>
  <si>
    <t>Prof. Naresh V Datla</t>
  </si>
  <si>
    <t>noc26_me174</t>
  </si>
  <si>
    <t>https://onlinecourses.nptel.ac.in/noc25_me185/preview</t>
  </si>
  <si>
    <t>noc25_me185</t>
  </si>
  <si>
    <t>https://nptel.ac.in/courses/112102319</t>
  </si>
  <si>
    <t>noc26-me175</t>
  </si>
  <si>
    <t>Engineering Graphics and Design</t>
  </si>
  <si>
    <t>Prof. Naresh Datla,
Prof. S.R. Kale</t>
  </si>
  <si>
    <t>noc26_me175</t>
  </si>
  <si>
    <t>https://onlinecourses.nptel.ac.in/noc25_me173/preview</t>
  </si>
  <si>
    <t>noc25_me173</t>
  </si>
  <si>
    <t>https://nptel.ac.in/courses/112102304</t>
  </si>
  <si>
    <t>noc26-me176</t>
  </si>
  <si>
    <t>Experimental Modal Analysis</t>
  </si>
  <si>
    <t>Prof. Subodh V. Modak</t>
  </si>
  <si>
    <t>noc26_me176</t>
  </si>
  <si>
    <t>https://onlinecourses.nptel.ac.in/noc25_me175/preview</t>
  </si>
  <si>
    <t>noc25_me175</t>
  </si>
  <si>
    <t>https://nptel.ac.in/courses/112102318</t>
  </si>
  <si>
    <t>noc26-me177</t>
  </si>
  <si>
    <t>Mechanical Engineering, Material Science, Aerospace Engineering, Automotive Engineering, Civil Engineering.</t>
  </si>
  <si>
    <t>Design of Precision Machines</t>
  </si>
  <si>
    <t>Prof. Jitendra P. Khatait</t>
  </si>
  <si>
    <t>Construction Materials Technology
Structural Analysis
Structural Design
Environment
Product Design</t>
  </si>
  <si>
    <t>noc26_me177</t>
  </si>
  <si>
    <t>https://onlinecourses.nptel.ac.in/noc25_me180/preview</t>
  </si>
  <si>
    <t>noc25_me180</t>
  </si>
  <si>
    <t>https://nptel.ac.in/courses/112102773</t>
  </si>
  <si>
    <t>noc26-me178</t>
  </si>
  <si>
    <t>Fundamentals of Convective Heat Transfer</t>
  </si>
  <si>
    <t>Prof. Amaresh Dalal</t>
  </si>
  <si>
    <t>Computational Engineering
Computational Thermo Fluids
Energy Systems</t>
  </si>
  <si>
    <t>noc26_me178</t>
  </si>
  <si>
    <t>https://onlinecourses.nptel.ac.in/noc25_me140/preview</t>
  </si>
  <si>
    <t>noc25_me140</t>
  </si>
  <si>
    <t>https://nptel.ac.in/courses/112103297</t>
  </si>
  <si>
    <t>noc26-me179</t>
  </si>
  <si>
    <t>Fundamentals of Conduction And Radiation</t>
  </si>
  <si>
    <t>Prof. Amaresh Dalal,
Prof. Dipankar N Basu</t>
  </si>
  <si>
    <t>noc26_me179</t>
  </si>
  <si>
    <t>https://onlinecourses.nptel.ac.in/noc25_me143/preview</t>
  </si>
  <si>
    <t>noc25_me143</t>
  </si>
  <si>
    <t>https://nptel.ac.in/courses/112103276</t>
  </si>
  <si>
    <t>noc26-me180</t>
  </si>
  <si>
    <t>Finite Element Method: Variational Methods to Computer Programming</t>
  </si>
  <si>
    <t>Prof. Atanu Banerjee,
Prof. Arup Nandy</t>
  </si>
  <si>
    <t>noc26_me180</t>
  </si>
  <si>
    <t>https://onlinecourses.nptel.ac.in/noc25_me138/preview</t>
  </si>
  <si>
    <t>noc25_me138</t>
  </si>
  <si>
    <t>https://nptel.ac.in/courses/112103295</t>
  </si>
  <si>
    <t>noc26-me181</t>
  </si>
  <si>
    <t>Applied Thermodynamics for Engineers</t>
  </si>
  <si>
    <t>Prof. Dipankar N. Basu</t>
  </si>
  <si>
    <t>noc26_me181</t>
  </si>
  <si>
    <t>https://onlinecourses.nptel.ac.in/noc25_me145/preview</t>
  </si>
  <si>
    <t>noc25_me145</t>
  </si>
  <si>
    <t>https://nptel.ac.in/courses/112103275</t>
  </si>
  <si>
    <t>noc26-me182</t>
  </si>
  <si>
    <t>Advanced Thermodynamics and Combustion</t>
  </si>
  <si>
    <t>Prof. Niranjan Sahoo</t>
  </si>
  <si>
    <t>noc26_me182</t>
  </si>
  <si>
    <t>https://onlinecourses.nptel.ac.in/noc25_me141/preview</t>
  </si>
  <si>
    <t>noc25_me141</t>
  </si>
  <si>
    <t>https://nptel.ac.in/courses/112103313</t>
  </si>
  <si>
    <t>noc26-me183</t>
  </si>
  <si>
    <t>Applied Thermodynamics</t>
  </si>
  <si>
    <t>Prof. Niranjan Sahoo,
Prof. Pranab Kumar Mondal</t>
  </si>
  <si>
    <t>noc26_me183</t>
  </si>
  <si>
    <t>https://onlinecourses.nptel.ac.in/noc25_me148/preview</t>
  </si>
  <si>
    <t>noc25_me148</t>
  </si>
  <si>
    <t>https://nptel.ac.in/courses/112103307</t>
  </si>
  <si>
    <t>noc26-me184</t>
  </si>
  <si>
    <t>Experimental Methods in Fluid Mechanics</t>
  </si>
  <si>
    <t>Prof. Pranab K. Mondal</t>
  </si>
  <si>
    <t>noc26_me184</t>
  </si>
  <si>
    <t>https://onlinecourses.nptel.ac.in/noc25_me172/preview</t>
  </si>
  <si>
    <t>noc25_me172</t>
  </si>
  <si>
    <t>https://nptel.ac.in/courses/112103290</t>
  </si>
  <si>
    <t>noc26-me185</t>
  </si>
  <si>
    <t>Principle of Hydraulic Machines And System Design</t>
  </si>
  <si>
    <t>noc26_me185</t>
  </si>
  <si>
    <t>https://onlinecourses.nptel.ac.in/noc25_me144/preview</t>
  </si>
  <si>
    <t>noc25_me144</t>
  </si>
  <si>
    <t>https://nptel.ac.in/courses/112103249</t>
  </si>
  <si>
    <t>noc26-me186</t>
  </si>
  <si>
    <t>Dynamic Behaviour of Materials</t>
  </si>
  <si>
    <t>Prof. Prasenjit Khanikar</t>
  </si>
  <si>
    <t>noc26_me186</t>
  </si>
  <si>
    <t>https://onlinecourses.nptel.ac.in/noc25_me139/preview</t>
  </si>
  <si>
    <t>noc25_me139</t>
  </si>
  <si>
    <t>https://nptel.ac.in/courses/112103278</t>
  </si>
  <si>
    <t>noc26-me187</t>
  </si>
  <si>
    <t>Computational Continuum Mechanics</t>
  </si>
  <si>
    <t>Prof. Sachin Singh Gautam</t>
  </si>
  <si>
    <t>Computational Thermo Fluids
Advanced Mechanics
Advanced Dynamics and Vibration
Computational Mechanics</t>
  </si>
  <si>
    <t>noc26_me187</t>
  </si>
  <si>
    <t>https://onlinecourses.nptel.ac.in/noc25_me137/preview</t>
  </si>
  <si>
    <t>noc25_me137</t>
  </si>
  <si>
    <t>https://nptel.ac.in/courses/112103296</t>
  </si>
  <si>
    <t>noc26-me188</t>
  </si>
  <si>
    <t>Fundamentals of Additive Manufacturing Technologies</t>
  </si>
  <si>
    <t>Prof. Sajan Kapil</t>
  </si>
  <si>
    <t>noc26_me188</t>
  </si>
  <si>
    <t>https://onlinecourses.nptel.ac.in/noc25_me151/preview</t>
  </si>
  <si>
    <t>noc25_me151</t>
  </si>
  <si>
    <t>https://nptel.ac.in/courses/112103306</t>
  </si>
  <si>
    <t>noc26-me189</t>
  </si>
  <si>
    <t>Automation In Manufacturing</t>
  </si>
  <si>
    <t>Prof. Shrikrishna N. Joshi</t>
  </si>
  <si>
    <t>noc26_me189</t>
  </si>
  <si>
    <t>https://onlinecourses.nptel.ac.in/noc25_me154/preview</t>
  </si>
  <si>
    <t>noc25_me154</t>
  </si>
  <si>
    <t>https://nptel.ac.in/courses/112103293</t>
  </si>
  <si>
    <t>noc26-me190</t>
  </si>
  <si>
    <t>Mathematical Modeling of Manufacturing Processes</t>
  </si>
  <si>
    <t>Prof. Swarup Bag</t>
  </si>
  <si>
    <t>noc26_me190</t>
  </si>
  <si>
    <t>https://onlinecourses.nptel.ac.in/noc25_me142/preview</t>
  </si>
  <si>
    <t>noc25_me142</t>
  </si>
  <si>
    <t>https://nptel.ac.in/courses/112103273</t>
  </si>
  <si>
    <t>noc26-me191</t>
  </si>
  <si>
    <t>Materials Processing (Casting, Forming and Welding)</t>
  </si>
  <si>
    <t>noc26_me191</t>
  </si>
  <si>
    <t>https://onlinecourses.nptel.ac.in/noc25_me155/preview</t>
  </si>
  <si>
    <t>noc25_me155</t>
  </si>
  <si>
    <t>https://nptel.ac.in/courses/112103528</t>
  </si>
  <si>
    <t>noc26-me192</t>
  </si>
  <si>
    <t>Aircraft Propulsion</t>
  </si>
  <si>
    <t>noc26_me192</t>
  </si>
  <si>
    <t>https://onlinecourses.nptel.ac.in/noc25_me147/preview</t>
  </si>
  <si>
    <t>noc25_me147</t>
  </si>
  <si>
    <t>https://nptel.ac.in/courses/112103281</t>
  </si>
  <si>
    <t>noc26-me193</t>
  </si>
  <si>
    <t>Mechanical, Production Engineering</t>
  </si>
  <si>
    <t>Industrial Engineering and Operations Research</t>
  </si>
  <si>
    <t>Prof. Uday Shanker Dixit</t>
  </si>
  <si>
    <t>noc26_me193</t>
  </si>
  <si>
    <t>https://onlinecourses.nptel.ac.in/noc25_me181/preview</t>
  </si>
  <si>
    <t>noc25_me181</t>
  </si>
  <si>
    <t>https://nptel.ac.in/courses/112103774</t>
  </si>
  <si>
    <t>noc26-me194</t>
  </si>
  <si>
    <t>Thermal Management of Electronics</t>
  </si>
  <si>
    <t>Prof. Sarthak Nag,
Prof. Parmod Kumar</t>
  </si>
  <si>
    <t>noc26_me194</t>
  </si>
  <si>
    <t>noc26-me195</t>
  </si>
  <si>
    <t>Optical Methods for Solid and Fluid Mechanics</t>
  </si>
  <si>
    <t>Prof. Aloke Kumar,
Prof. Koushik Viswanathan</t>
  </si>
  <si>
    <t>noc26_me195</t>
  </si>
  <si>
    <t>https://onlinecourses.nptel.ac.in/noc25_me135/preview</t>
  </si>
  <si>
    <t>noc25_me135</t>
  </si>
  <si>
    <t>https://nptel.ac.in/courses/112108316</t>
  </si>
  <si>
    <t>noc26-me196</t>
  </si>
  <si>
    <t>Engineering Economic Analysis</t>
  </si>
  <si>
    <t>Prof. Pradeep Kumar Jha</t>
  </si>
  <si>
    <t>noc26_me196</t>
  </si>
  <si>
    <t>https://onlinecourses.nptel.ac.in/noc25_me98/preview</t>
  </si>
  <si>
    <t>noc25_me98</t>
  </si>
  <si>
    <t>https://nptel.ac.in/courses/112107209</t>
  </si>
  <si>
    <t>noc26-me197</t>
  </si>
  <si>
    <t>Weldability of Metals</t>
  </si>
  <si>
    <t>Prof. Varun Sharma,
Prof. Dheerendra Kumar Dwivedi</t>
  </si>
  <si>
    <t>noc26_me197</t>
  </si>
  <si>
    <t>https://onlinecourses.nptel.ac.in/noc25_me99/preview</t>
  </si>
  <si>
    <t>noc25_me99</t>
  </si>
  <si>
    <t>https://nptel.ac.in/courses/112107257</t>
  </si>
  <si>
    <t>noc26-me198</t>
  </si>
  <si>
    <t>Design Practice - II</t>
  </si>
  <si>
    <t>noc26_me198</t>
  </si>
  <si>
    <t>https://onlinecourses.nptel.ac.in/noc25_me157/preview</t>
  </si>
  <si>
    <t>noc25_me157</t>
  </si>
  <si>
    <t>https://nptel.ac.in/courses/112104252</t>
  </si>
  <si>
    <t>noc26-me199</t>
  </si>
  <si>
    <t>Biomechanics of Joints and Orthopaedic Implants</t>
  </si>
  <si>
    <t>Prof. Sanjay Gupta</t>
  </si>
  <si>
    <t>noc26_me199</t>
  </si>
  <si>
    <t>https://onlinecourses.nptel.ac.in/noc25_me163/preview</t>
  </si>
  <si>
    <t>noc25_me163</t>
  </si>
  <si>
    <t>https://nptel.ac.in/courses/112105305</t>
  </si>
  <si>
    <t>noc26-me200</t>
  </si>
  <si>
    <t>Mechanism and Robot Kinematics</t>
  </si>
  <si>
    <t>Prof. Anirvan Dasgupta</t>
  </si>
  <si>
    <t>noc26_me200</t>
  </si>
  <si>
    <t>https://onlinecourses.nptel.ac.in/noc25_me164/preview</t>
  </si>
  <si>
    <t>noc25_me164</t>
  </si>
  <si>
    <t>https://nptel.ac.in/courses/112105236</t>
  </si>
  <si>
    <t>noc26-me201</t>
  </si>
  <si>
    <t>High Performance Computing for Scientists and Engineers</t>
  </si>
  <si>
    <t>Computational Engineering</t>
  </si>
  <si>
    <t>noc26_me201</t>
  </si>
  <si>
    <t>https://onlinecourses.nptel.ac.in/noc20_me61/preview</t>
  </si>
  <si>
    <t>noc20_me61</t>
  </si>
  <si>
    <t>https://nptel.ac.in/courses/112105293</t>
  </si>
  <si>
    <t>noc26-me202</t>
  </si>
  <si>
    <t>Advanced Machining Processes</t>
  </si>
  <si>
    <t>Prof. Manas Das</t>
  </si>
  <si>
    <t>noc26_me202</t>
  </si>
  <si>
    <t>https://onlinecourses.nptel.ac.in/noc25_me153/preview</t>
  </si>
  <si>
    <t>noc25_me153</t>
  </si>
  <si>
    <t>https://nptel.ac.in/courses/112103202</t>
  </si>
  <si>
    <t>noc26-me203</t>
  </si>
  <si>
    <t>Laser Based Manufacturing</t>
  </si>
  <si>
    <t>noc26_me203</t>
  </si>
  <si>
    <t>https://onlinecourses.nptel.ac.in/noc25_me152/preview</t>
  </si>
  <si>
    <t>noc25_me152</t>
  </si>
  <si>
    <t>https://nptel.ac.in/courses/112103312</t>
  </si>
  <si>
    <t>noc26-me204</t>
  </si>
  <si>
    <t>Advances in Welding and Joining Technologies</t>
  </si>
  <si>
    <t>noc26_me204</t>
  </si>
  <si>
    <t>https://onlinecourses.nptel.ac.in/noc25_me149/preview</t>
  </si>
  <si>
    <t>noc25_me149</t>
  </si>
  <si>
    <t>https://nptel.ac.in/courses/112103244</t>
  </si>
  <si>
    <t>noc26-mg100</t>
  </si>
  <si>
    <t>Management</t>
  </si>
  <si>
    <t>Corporate Social Responsibility</t>
  </si>
  <si>
    <t>Prof. Aradhna Malik</t>
  </si>
  <si>
    <t>noc26_mg100</t>
  </si>
  <si>
    <t>https://onlinecourses.nptel.ac.in/noc25_mg139/preview</t>
  </si>
  <si>
    <t>noc25_mg139</t>
  </si>
  <si>
    <t>https://nptel.ac.in/courses/110105081</t>
  </si>
  <si>
    <t>noc26-mg101</t>
  </si>
  <si>
    <t>Knowledge Management</t>
  </si>
  <si>
    <t>Prof. K B L Srivastava</t>
  </si>
  <si>
    <t>noc26_mg101</t>
  </si>
  <si>
    <t>https://onlinecourses.nptel.ac.in/noc25_mg148/preview</t>
  </si>
  <si>
    <t>noc25_mg148</t>
  </si>
  <si>
    <t>https://nptel.ac.in/courses/110105076</t>
  </si>
  <si>
    <t>noc26-mg102</t>
  </si>
  <si>
    <t>Decision Modeling</t>
  </si>
  <si>
    <t>Prof. Biswajit Mahanty</t>
  </si>
  <si>
    <t>noc26_mg102</t>
  </si>
  <si>
    <t>https://onlinecourses.nptel.ac.in/noc25_mg150/preview</t>
  </si>
  <si>
    <t>noc25_mg150</t>
  </si>
  <si>
    <t>https://nptel.ac.in/courses/110105082</t>
  </si>
  <si>
    <t>noc26-mg103</t>
  </si>
  <si>
    <t>Management Accounting</t>
  </si>
  <si>
    <t>Prof. Anil K. Sharma</t>
  </si>
  <si>
    <t>noc26_mg103</t>
  </si>
  <si>
    <t>https://onlinecourses.nptel.ac.in/noc25_mg85/preview</t>
  </si>
  <si>
    <t>noc25_mg85</t>
  </si>
  <si>
    <t>https://nptel.ac.in/courses/110107127</t>
  </si>
  <si>
    <t>noc26-mg104</t>
  </si>
  <si>
    <t>Working Capital Management</t>
  </si>
  <si>
    <t>noc26_mg104</t>
  </si>
  <si>
    <t>https://onlinecourses.nptel.ac.in/noc25_mg86/preview</t>
  </si>
  <si>
    <t>noc25_mg86</t>
  </si>
  <si>
    <t>https://nptel.ac.in/courses/110107093</t>
  </si>
  <si>
    <t>noc26-mg105</t>
  </si>
  <si>
    <t>Marketing Research and Analysis</t>
  </si>
  <si>
    <t>Prof. J.K.Nayak</t>
  </si>
  <si>
    <t>Marketing</t>
  </si>
  <si>
    <t>noc26_mg105</t>
  </si>
  <si>
    <t>https://onlinecourses.nptel.ac.in/noc25_mg89/preview</t>
  </si>
  <si>
    <t>noc25_mg89</t>
  </si>
  <si>
    <t>https://nptel.ac.in/courses/110107080</t>
  </si>
  <si>
    <t>noc26-mg106</t>
  </si>
  <si>
    <t>Project Management for Managers</t>
  </si>
  <si>
    <t>Prof. Mukesh Kumar Barua</t>
  </si>
  <si>
    <t>noc26_mg106</t>
  </si>
  <si>
    <t>https://onlinecourses.nptel.ac.in/noc25_mg90/preview</t>
  </si>
  <si>
    <t>noc25_mg90</t>
  </si>
  <si>
    <t>https://nptel.ac.in/courses/110107081</t>
  </si>
  <si>
    <t>noc26-mg107</t>
  </si>
  <si>
    <t>Managerial Skills for Interpersonal Dynamics</t>
  </si>
  <si>
    <t>Prof. Santosh Rangnekar</t>
  </si>
  <si>
    <t>noc26_mg107</t>
  </si>
  <si>
    <t>https://onlinecourses.nptel.ac.in/noc25_mg91/preview</t>
  </si>
  <si>
    <t>noc25_mg91</t>
  </si>
  <si>
    <t>https://nptel.ac.in/courses/110107143</t>
  </si>
  <si>
    <t>noc26-mg108</t>
  </si>
  <si>
    <t>Training of Trainers</t>
  </si>
  <si>
    <t>Faculty Domain - Advanced
Human Resource Management</t>
  </si>
  <si>
    <t>noc26_mg108</t>
  </si>
  <si>
    <t>https://onlinecourses.nptel.ac.in/noc25_mg92/preview</t>
  </si>
  <si>
    <t>noc25_mg92</t>
  </si>
  <si>
    <t>https://nptel.ac.in/courses/110107126</t>
  </si>
  <si>
    <t>noc26-mg109</t>
  </si>
  <si>
    <t>Product and Brand Management</t>
  </si>
  <si>
    <t>Prof. Vinay Sharma</t>
  </si>
  <si>
    <t>noc26_mg109</t>
  </si>
  <si>
    <t>https://onlinecourses.nptel.ac.in/noc25_mg96/preview</t>
  </si>
  <si>
    <t>noc25_mg96</t>
  </si>
  <si>
    <t>https://nptel.ac.in/courses/110107161</t>
  </si>
  <si>
    <t>noc26-mg110</t>
  </si>
  <si>
    <t>Quantitative Investment Management</t>
  </si>
  <si>
    <t>Prof. J. P Singh</t>
  </si>
  <si>
    <t>noc26_mg110</t>
  </si>
  <si>
    <t>https://onlinecourses.nptel.ac.in/noc25_mg97/preview</t>
  </si>
  <si>
    <t>noc25_mg97</t>
  </si>
  <si>
    <t>https://nptel.ac.in/courses/110107162</t>
  </si>
  <si>
    <t>noc26-mg111</t>
  </si>
  <si>
    <t>Security Analysis &amp; Portfolio Management</t>
  </si>
  <si>
    <t>noc26_mg111</t>
  </si>
  <si>
    <t>https://onlinecourses.nptel.ac.in/noc25_mg98/preview</t>
  </si>
  <si>
    <t>noc25_mg98</t>
  </si>
  <si>
    <t>https://nptel.ac.in/courses/110107154</t>
  </si>
  <si>
    <t>noc26-mg112</t>
  </si>
  <si>
    <t>Operations and Supply Chain Management</t>
  </si>
  <si>
    <t>Prof. G. Srinivasan</t>
  </si>
  <si>
    <t>noc26_mg112</t>
  </si>
  <si>
    <t>https://onlinecourses.nptel.ac.in/noc25_mg105/preview</t>
  </si>
  <si>
    <t>noc25_mg105</t>
  </si>
  <si>
    <t>https://nptel.ac.in/courses/110106045</t>
  </si>
  <si>
    <t>noc26-mg113</t>
  </si>
  <si>
    <t>Organizational Behaviour</t>
  </si>
  <si>
    <t>Prof. M. P. Ganesh</t>
  </si>
  <si>
    <t>noc26_mg113</t>
  </si>
  <si>
    <t>https://onlinecourses.nptel.ac.in/noc25_mg80/preview</t>
  </si>
  <si>
    <t>noc25_mg80</t>
  </si>
  <si>
    <t>https://nptel.ac.in/courses/110106145</t>
  </si>
  <si>
    <t>noc26-mg114</t>
  </si>
  <si>
    <t>Entrepreneurship</t>
  </si>
  <si>
    <t>Prof. C Bhaktavatsala Rao</t>
  </si>
  <si>
    <t>noc26_mg114</t>
  </si>
  <si>
    <t>https://onlinecourses.nptel.ac.in/noc25_mg81/preview</t>
  </si>
  <si>
    <t>noc25_mg81</t>
  </si>
  <si>
    <t>https://nptel.ac.in/courses/110106141</t>
  </si>
  <si>
    <t>noc26-mg115</t>
  </si>
  <si>
    <t>Project Selection and Finance for Professionals</t>
  </si>
  <si>
    <t>Prof. Anil Kumar Sharma</t>
  </si>
  <si>
    <t>noc26_mg115</t>
  </si>
  <si>
    <t>https://onlinecourses.nptel.ac.in/noc25_mg153/preview</t>
  </si>
  <si>
    <t>noc25_mg153</t>
  </si>
  <si>
    <t>https://nptel.ac.in/courses/110107757</t>
  </si>
  <si>
    <t>noc26-mg116</t>
  </si>
  <si>
    <t>Business to Business Marketing (B2B)</t>
  </si>
  <si>
    <t>Prof. Jogendra Kumar Nayak</t>
  </si>
  <si>
    <t>noc26_mg116</t>
  </si>
  <si>
    <t>https://onlinecourses.nptel.ac.in/noc25_mg110/preview</t>
  </si>
  <si>
    <t>noc25_mg110</t>
  </si>
  <si>
    <t>https://nptel.ac.in/courses/110107168</t>
  </si>
  <si>
    <t>noc26-mg117</t>
  </si>
  <si>
    <t>Strategic Management</t>
  </si>
  <si>
    <t>noc26_mg117</t>
  </si>
  <si>
    <t>https://onlinecourses.nptel.ac.in/noc25_mg111/preview</t>
  </si>
  <si>
    <t>noc25_mg111</t>
  </si>
  <si>
    <t>https://nptel.ac.in/courses/110107509</t>
  </si>
  <si>
    <t>noc26-mg118</t>
  </si>
  <si>
    <t>Path Integral Methods in Physics &amp; Finance</t>
  </si>
  <si>
    <t>Prof. J. P. Singh</t>
  </si>
  <si>
    <t>noc26_mg118</t>
  </si>
  <si>
    <t>https://onlinecourses.nptel.ac.in/noc25_mg146/preview</t>
  </si>
  <si>
    <t>noc25_mg146</t>
  </si>
  <si>
    <t>https://nptel.ac.in/courses/110107146</t>
  </si>
  <si>
    <t>noc26-mg119</t>
  </si>
  <si>
    <t>Management/ Economics</t>
  </si>
  <si>
    <t>Principles of Behavioral Economics</t>
  </si>
  <si>
    <t>Prof. Sujata Kar</t>
  </si>
  <si>
    <t>Economics
Managerial Economics
Economics &amp; Finance</t>
  </si>
  <si>
    <t>noc26_mg119</t>
  </si>
  <si>
    <t>https://onlinecourses.nptel.ac.in/noc25_mg156/preview</t>
  </si>
  <si>
    <t>noc25_mg156</t>
  </si>
  <si>
    <t>https://nptel.ac.in/courses/110107759</t>
  </si>
  <si>
    <t>noc26-mg120</t>
  </si>
  <si>
    <t>Decision Making with Spreadsheet</t>
  </si>
  <si>
    <t>Prof. Ramesh Anbanandam</t>
  </si>
  <si>
    <t>noc26_mg120</t>
  </si>
  <si>
    <t>https://onlinecourses.nptel.ac.in/noc25_mg113/preview</t>
  </si>
  <si>
    <t>noc25_mg113</t>
  </si>
  <si>
    <t>https://nptel.ac.in/courses/110107157</t>
  </si>
  <si>
    <t>noc26-mg121</t>
  </si>
  <si>
    <t>Data Analysis &amp; Decision Making - II</t>
  </si>
  <si>
    <t>Prof. Raghu Nandan Sengupta</t>
  </si>
  <si>
    <t>noc26_mg121</t>
  </si>
  <si>
    <t>https://onlinecourses.nptel.ac.in/noc25_mg125/preview</t>
  </si>
  <si>
    <t>noc25_mg125</t>
  </si>
  <si>
    <t>https://nptel.ac.in/courses/110104118</t>
  </si>
  <si>
    <t>noc26-mg122</t>
  </si>
  <si>
    <t>Management / Finance / Data Science</t>
  </si>
  <si>
    <t>Advanced R Programming for Data Analytics in Business</t>
  </si>
  <si>
    <t>Prof. Abhinava Tripathi</t>
  </si>
  <si>
    <t>noc26_mg122</t>
  </si>
  <si>
    <t>https://onlinecourses.nptel.ac.in/noc25_mg154/preview</t>
  </si>
  <si>
    <t>noc25_mg154</t>
  </si>
  <si>
    <t>https://nptel.ac.in/courses/110104513</t>
  </si>
  <si>
    <t>noc26-mg123</t>
  </si>
  <si>
    <t>Industrial Engineering, Management Sciences, Operations Research/Optimization, All fields of engineering, Economics, Mathematics/Statistics</t>
  </si>
  <si>
    <t>Application of Forecasting, Regression and Time Series Models</t>
  </si>
  <si>
    <t>Economics
Operations
Economics &amp; Finance</t>
  </si>
  <si>
    <t>noc26_mg123</t>
  </si>
  <si>
    <t>https://onlinecourses.nptel.ac.in/noc25_mg77/preview</t>
  </si>
  <si>
    <t>noc25_mg77</t>
  </si>
  <si>
    <t>https://nptel.ac.in/courses/110104743</t>
  </si>
  <si>
    <t>noc26-mg124</t>
  </si>
  <si>
    <t>Applied Econometrics</t>
  </si>
  <si>
    <t>Prof. Tutan Ahmed</t>
  </si>
  <si>
    <t>noc26_mg124</t>
  </si>
  <si>
    <t>https://onlinecourses.nptel.ac.in/noc21_mg77/preview</t>
  </si>
  <si>
    <t>noc21_mg77</t>
  </si>
  <si>
    <t>https://nptel.ac.in/courses/110105153</t>
  </si>
  <si>
    <t>noc26-mg125</t>
  </si>
  <si>
    <t>Production and Operations Management: Theory and Application</t>
  </si>
  <si>
    <t>Prof. Sanjib Chowdhury</t>
  </si>
  <si>
    <t>noc26_mg125</t>
  </si>
  <si>
    <t>https://onlinecourses.nptel.ac.in/noc25_mg126/preview</t>
  </si>
  <si>
    <t>noc25_mg126</t>
  </si>
  <si>
    <t>https://nptel.ac.in/courses/110105755</t>
  </si>
  <si>
    <t>noc26-mg126</t>
  </si>
  <si>
    <t>Six Sigma</t>
  </si>
  <si>
    <t>Prof. Jitesh J Thakkar</t>
  </si>
  <si>
    <t>noc26_mg126</t>
  </si>
  <si>
    <t>https://onlinecourses.nptel.ac.in/noc25_mg83/preview</t>
  </si>
  <si>
    <t>noc25_mg83</t>
  </si>
  <si>
    <t>https://nptel.ac.in/courses/110105123</t>
  </si>
  <si>
    <t>noc26-mg127</t>
  </si>
  <si>
    <t>Commodity Derivatives &amp; Risk Management</t>
  </si>
  <si>
    <t>Prof. Prabina Rajib</t>
  </si>
  <si>
    <t>noc26_mg127</t>
  </si>
  <si>
    <t>https://onlinecourses.nptel.ac.in/noc25_mg128/preview</t>
  </si>
  <si>
    <t>noc25_mg128</t>
  </si>
  <si>
    <t>https://nptel.ac.in/courses/110105168</t>
  </si>
  <si>
    <t>noc26-mg128</t>
  </si>
  <si>
    <t>Human Factors Engineering</t>
  </si>
  <si>
    <t>Prof. Pradip Kumar Ray,
Prof. Virendra Kumar Tewari</t>
  </si>
  <si>
    <t>noc26_mg128</t>
  </si>
  <si>
    <t>https://onlinecourses.nptel.ac.in/noc25_mg130/preview</t>
  </si>
  <si>
    <t>noc25_mg130</t>
  </si>
  <si>
    <t>https://nptel.ac.in/courses/110105162</t>
  </si>
  <si>
    <t>noc26-mg129</t>
  </si>
  <si>
    <t>Management Information System</t>
  </si>
  <si>
    <t>Prof. Kunal Kanti Ghosh,
Prof. Saini Das,
Prof. Surojit Mookherjee</t>
  </si>
  <si>
    <t>noc26_mg129</t>
  </si>
  <si>
    <t>https://onlinecourses.nptel.ac.in/noc25_mg133/preview</t>
  </si>
  <si>
    <t>noc25_mg133</t>
  </si>
  <si>
    <t>https://nptel.ac.in/courses/110105148</t>
  </si>
  <si>
    <t>noc26-mg130</t>
  </si>
  <si>
    <t>Automation in Production Systems and Management</t>
  </si>
  <si>
    <t>Prof. Pradip Kumar Ray</t>
  </si>
  <si>
    <t>Operations
Managerial Economics</t>
  </si>
  <si>
    <t>noc26_mg130</t>
  </si>
  <si>
    <t>https://onlinecourses.nptel.ac.in/noc25_mg135/preview</t>
  </si>
  <si>
    <t>noc25_mg135</t>
  </si>
  <si>
    <t>https://nptel.ac.in/courses/110105155</t>
  </si>
  <si>
    <t>noc26-mg131</t>
  </si>
  <si>
    <t>Organizational Behaviour - II</t>
  </si>
  <si>
    <t>Prof. Susmita Mukhopadhyay,
Prof. Sangeeta Sahney,
Prof. S. Srinivasan</t>
  </si>
  <si>
    <t>noc26_mg131</t>
  </si>
  <si>
    <t>https://onlinecourses.nptel.ac.in/noc25_mg136/preview</t>
  </si>
  <si>
    <t>noc25_mg136</t>
  </si>
  <si>
    <t>https://nptel.ac.in/courses/110105154</t>
  </si>
  <si>
    <t>noc26-mg132</t>
  </si>
  <si>
    <t>Performance and Reward Management</t>
  </si>
  <si>
    <t>Prof. Susmita Mukhopadhyay</t>
  </si>
  <si>
    <t>noc26_mg132</t>
  </si>
  <si>
    <t>https://onlinecourses.nptel.ac.in/noc25_mg145/preview</t>
  </si>
  <si>
    <t>noc25_mg145</t>
  </si>
  <si>
    <t>https://nptel.ac.in/courses/110105137</t>
  </si>
  <si>
    <t>noc26-mg133</t>
  </si>
  <si>
    <t>Decision Support System for Managers</t>
  </si>
  <si>
    <t>Prof. Kunal Kanti Ghosh,
Prof. Anupam Ghosh,
Prof. Sujoy Bhattacharya</t>
  </si>
  <si>
    <t>noc26_mg133</t>
  </si>
  <si>
    <t>https://onlinecourses.nptel.ac.in/noc25_mg151/preview</t>
  </si>
  <si>
    <t>noc25_mg151</t>
  </si>
  <si>
    <t>https://nptel.ac.in/courses/110105147</t>
  </si>
  <si>
    <t>noc26-mg134</t>
  </si>
  <si>
    <t>E-Business</t>
  </si>
  <si>
    <t>Prof. Mamata Jenamani</t>
  </si>
  <si>
    <t>noc26_mg134</t>
  </si>
  <si>
    <t>https://onlinecourses.nptel.ac.in/noc26_mg41/preview</t>
  </si>
  <si>
    <t>noc26_mg41</t>
  </si>
  <si>
    <t>https://nptel.ac.in/courses/110105083</t>
  </si>
  <si>
    <t>noc26-mg135</t>
  </si>
  <si>
    <t>Industrial Safety Engineering</t>
  </si>
  <si>
    <t>Prof. Jhareswar Maiti</t>
  </si>
  <si>
    <t>noc26_mg135</t>
  </si>
  <si>
    <t>https://onlinecourses.nptel.ac.in/noc25_mg142/preview</t>
  </si>
  <si>
    <t>noc25_mg142</t>
  </si>
  <si>
    <t>https://nptel.ac.in/courses/110105094</t>
  </si>
  <si>
    <t>noc26-mg136</t>
  </si>
  <si>
    <t>Strategy And Technology: A Practical Primer</t>
  </si>
  <si>
    <t>noc26_mg136</t>
  </si>
  <si>
    <t>https://onlinecourses.nptel.ac.in/noc25_mg82/preview</t>
  </si>
  <si>
    <t>noc25_mg82</t>
  </si>
  <si>
    <t>https://nptel.ac.in/courses/110106157</t>
  </si>
  <si>
    <t>noc26-mg137</t>
  </si>
  <si>
    <t>Labour Welfare and Industrial Relations</t>
  </si>
  <si>
    <t>Prof. Abraham Cyril Issac</t>
  </si>
  <si>
    <t>noc26_mg137</t>
  </si>
  <si>
    <t>https://onlinecourses.nptel.ac.in/noc25_mg159/preview</t>
  </si>
  <si>
    <t>noc25_mg159</t>
  </si>
  <si>
    <t>https://nptel.ac.in/courses/110103506</t>
  </si>
  <si>
    <t>noc26-mg138</t>
  </si>
  <si>
    <t>Learning and Development in Organizations</t>
  </si>
  <si>
    <t>noc26_mg138</t>
  </si>
  <si>
    <t>https://onlinecourses.nptel.ac.in/noc25_mg84/preview</t>
  </si>
  <si>
    <t>noc25_mg84</t>
  </si>
  <si>
    <t>https://nptel.ac.in/courses/110103754</t>
  </si>
  <si>
    <t>noc26-mg139</t>
  </si>
  <si>
    <t>Business/ Management</t>
  </si>
  <si>
    <t>Digital Marketing in the AI era - Part 1</t>
  </si>
  <si>
    <t>Prof. Prathamesh Vivek Kittur</t>
  </si>
  <si>
    <t>noc26_mg139</t>
  </si>
  <si>
    <t>noc26-mg142</t>
  </si>
  <si>
    <t>Business and Sustainable Development</t>
  </si>
  <si>
    <t>Prof. Trupti Mishra</t>
  </si>
  <si>
    <t>noc26_mg142</t>
  </si>
  <si>
    <t>https://onlinecourses.nptel.ac.in/noc25_mg124/preview</t>
  </si>
  <si>
    <t>noc25_mg124</t>
  </si>
  <si>
    <t>https://nptel.ac.in/courses/110101153</t>
  </si>
  <si>
    <t>noc26-mg143</t>
  </si>
  <si>
    <t>Gender Justice and Workplace Security</t>
  </si>
  <si>
    <t>Prof. Dipa Dube</t>
  </si>
  <si>
    <t>noc26_mg143</t>
  </si>
  <si>
    <t>https://onlinecourses.nptel.ac.in/noc25_mg131/preview</t>
  </si>
  <si>
    <t>noc25_mg131</t>
  </si>
  <si>
    <t>https://nptel.ac.in/courses/110105080</t>
  </si>
  <si>
    <t>noc26-mg144</t>
  </si>
  <si>
    <t>Toyota Production System</t>
  </si>
  <si>
    <t>noc26_mg144</t>
  </si>
  <si>
    <t>https://onlinecourses.nptel.ac.in/noc25_mg93/preview</t>
  </si>
  <si>
    <t>noc25_mg93</t>
  </si>
  <si>
    <t>https://nptel.ac.in/courses/110107130</t>
  </si>
  <si>
    <t>noc26-mg145</t>
  </si>
  <si>
    <t>Innovation, Business Models and Entrepreneurship</t>
  </si>
  <si>
    <t>Prof. Rajat Agrawal
Prof. Vinay Sharma</t>
  </si>
  <si>
    <t>noc26_mg145</t>
  </si>
  <si>
    <t>https://onlinecourses.nptel.ac.in/noc25_mg95/preview</t>
  </si>
  <si>
    <t>noc25_mg95</t>
  </si>
  <si>
    <t>https://nptel.ac.in/courses/110107094</t>
  </si>
  <si>
    <t>noc26-mg146</t>
  </si>
  <si>
    <t>Strategic Management - The Competitive Edge</t>
  </si>
  <si>
    <t>Prof. R Srinivasan</t>
  </si>
  <si>
    <t>noc26_mg146</t>
  </si>
  <si>
    <t>https://onlinecourses.nptel.ac.in/noc25_mg123/preview</t>
  </si>
  <si>
    <t>noc25_mg123</t>
  </si>
  <si>
    <t>https://nptel.ac.in/courses/110108161</t>
  </si>
  <si>
    <t>noc26-mg147</t>
  </si>
  <si>
    <t>Yoga and Positive Psychology for Managing Career and Life</t>
  </si>
  <si>
    <t>Prof. Ashish Pandey</t>
  </si>
  <si>
    <t>ELective</t>
  </si>
  <si>
    <t>noc26_mg147</t>
  </si>
  <si>
    <t>https://onlinecourses.nptel.ac.in/noc26_mg14/preview</t>
  </si>
  <si>
    <t>noc26_mg14</t>
  </si>
  <si>
    <t>https://nptel.ac.in/courses/110101165</t>
  </si>
  <si>
    <t>noc26-mg148</t>
  </si>
  <si>
    <t>Fundamentals of Cost Accounting</t>
  </si>
  <si>
    <t>Prof. Arindam Banerjee</t>
  </si>
  <si>
    <t>The Institute of Cost Accountants of India (ICMAI)</t>
  </si>
  <si>
    <t>noc26_mg148</t>
  </si>
  <si>
    <t>https://onlinecourses.nptel.ac.in/noc25_mg108/preview</t>
  </si>
  <si>
    <t>noc25_mg108</t>
  </si>
  <si>
    <t>https://nptel.ac.in/courses/110106511</t>
  </si>
  <si>
    <t>noc26-mg149</t>
  </si>
  <si>
    <t>Research for Marketing Decisions</t>
  </si>
  <si>
    <t>Prof. Vaibhav Chawla</t>
  </si>
  <si>
    <t>noc26_mg149</t>
  </si>
  <si>
    <t>https://onlinecourses.nptel.ac.in/noc25_mg157/preview</t>
  </si>
  <si>
    <t>noc25_mg157</t>
  </si>
  <si>
    <t>https://nptel.ac.in/courses/110106514</t>
  </si>
  <si>
    <t>noc26-mg150</t>
  </si>
  <si>
    <t>Introduction to GST</t>
  </si>
  <si>
    <t>Prof. Mahammad Rafi Syed</t>
  </si>
  <si>
    <t>noc26_mg150</t>
  </si>
  <si>
    <t>https://onlinecourses.nptel.ac.in/noc25_mg109/preview</t>
  </si>
  <si>
    <t>noc25_mg109</t>
  </si>
  <si>
    <t>https://nptel.ac.in/courses/110106512</t>
  </si>
  <si>
    <t>noc26-mg151</t>
  </si>
  <si>
    <t>Economics of Health and Health Care</t>
  </si>
  <si>
    <t>Prof. Angan Sengupta</t>
  </si>
  <si>
    <t>Amrita Vishwa Vidyapeetham, Bangalore</t>
  </si>
  <si>
    <t>noc26_mg151</t>
  </si>
  <si>
    <t>https://onlinecourses.nptel.ac.in/noc25_mg114/preview</t>
  </si>
  <si>
    <t>noc25_mg114</t>
  </si>
  <si>
    <t>https://nptel.ac.in/courses/110104095</t>
  </si>
  <si>
    <t>noc26-mg152</t>
  </si>
  <si>
    <t>Marketing Management - I</t>
  </si>
  <si>
    <t>Prof. Jayanta Chatterjee,
Prof. Shashi Shekhar Mishra</t>
  </si>
  <si>
    <t>Marketing
Minor</t>
  </si>
  <si>
    <t>noc26_mg152</t>
  </si>
  <si>
    <t>https://onlinecourses.nptel.ac.in/noc25_mg115/preview</t>
  </si>
  <si>
    <t>noc25_mg115</t>
  </si>
  <si>
    <t>https://nptel.ac.in/courses/110104068</t>
  </si>
  <si>
    <t>noc26-mg153</t>
  </si>
  <si>
    <t>Business Marketing - Technology Focus</t>
  </si>
  <si>
    <t>Prof. Jayanta Chatterjee</t>
  </si>
  <si>
    <t>noc26_mg153</t>
  </si>
  <si>
    <t>https://onlinecourses.nptel.ac.in/noc25_mg120/preview</t>
  </si>
  <si>
    <t>noc25_mg120</t>
  </si>
  <si>
    <t>https://nptel.ac.in/courses/110104507</t>
  </si>
  <si>
    <t>noc26-mg154</t>
  </si>
  <si>
    <t>Principles of Human Resource Management</t>
  </si>
  <si>
    <t>noc26_mg154</t>
  </si>
  <si>
    <t>https://onlinecourses.nptel.ac.in/noc22_mg103/preview</t>
  </si>
  <si>
    <t>noc22_mg103</t>
  </si>
  <si>
    <t>https://nptel.ac.in/courses/110105069</t>
  </si>
  <si>
    <t>noc26-mg155</t>
  </si>
  <si>
    <t>Foundation of Digital Business</t>
  </si>
  <si>
    <t>Prof. Surojit Mookherjee</t>
  </si>
  <si>
    <t>Minor
Economics &amp; Finance</t>
  </si>
  <si>
    <t>noc26_mg155</t>
  </si>
  <si>
    <t>https://onlinecourses.nptel.ac.in/noc25_mg152/preview</t>
  </si>
  <si>
    <t>noc25_mg152</t>
  </si>
  <si>
    <t>https://nptel.ac.in/courses/110105756</t>
  </si>
  <si>
    <t>noc26-mg156</t>
  </si>
  <si>
    <t>Intellectual Property Rights and Competition Law</t>
  </si>
  <si>
    <t>Prof. K. D. Raju,
Prof. Niharika Sahoo Bhattacharya</t>
  </si>
  <si>
    <t>noc26_mg156</t>
  </si>
  <si>
    <t>https://onlinecourses.nptel.ac.in/noc25_mg132/preview</t>
  </si>
  <si>
    <t>noc25_mg132</t>
  </si>
  <si>
    <t>https://nptel.ac.in/courses/110105139</t>
  </si>
  <si>
    <t>noc26-mg157</t>
  </si>
  <si>
    <t>Customer Relationship Management</t>
  </si>
  <si>
    <t>Prof. Swagato Chatterjee</t>
  </si>
  <si>
    <t>noc26_mg157</t>
  </si>
  <si>
    <t>https://onlinecourses.nptel.ac.in/noc25_mg137/preview</t>
  </si>
  <si>
    <t>noc25_mg137</t>
  </si>
  <si>
    <t>https://nptel.ac.in/courses/110105145</t>
  </si>
  <si>
    <t>noc26-mg158</t>
  </si>
  <si>
    <t>Ethics in Engineering Practice</t>
  </si>
  <si>
    <t>noc26_mg158</t>
  </si>
  <si>
    <t>https://onlinecourses.nptel.ac.in/noc26_mg42/preview</t>
  </si>
  <si>
    <t>noc26_mg42</t>
  </si>
  <si>
    <t>https://nptel.ac.in/courses/110105097</t>
  </si>
  <si>
    <t>noc26-mg159</t>
  </si>
  <si>
    <t>Patent Search for Engineers and Lawyers</t>
  </si>
  <si>
    <t>Prof. M. Padmavati
Prof. Shreya Matilal</t>
  </si>
  <si>
    <t>noc26_mg159</t>
  </si>
  <si>
    <t>https://onlinecourses.nptel.ac.in/noc25_mg143/preview</t>
  </si>
  <si>
    <t>noc25_mg143</t>
  </si>
  <si>
    <t>https://nptel.ac.in/courses/110105140</t>
  </si>
  <si>
    <t>noc26-mg80</t>
  </si>
  <si>
    <t>Foundations of Entrepreneurship</t>
  </si>
  <si>
    <t>Prof. Anuradha Narasimhan</t>
  </si>
  <si>
    <t>noc26_mg80</t>
  </si>
  <si>
    <t>noc26-mg81</t>
  </si>
  <si>
    <t>Business Analytics &amp; Data Mining Modeling Using R Part II</t>
  </si>
  <si>
    <t>noc26_mg81</t>
  </si>
  <si>
    <t>https://onlinecourses.nptel.ac.in/noc25_mg87/preview</t>
  </si>
  <si>
    <t>noc25_mg87</t>
  </si>
  <si>
    <t>https://nptel.ac.in/courses/110107095</t>
  </si>
  <si>
    <t>noc26-mg82</t>
  </si>
  <si>
    <t>Cost Accounting</t>
  </si>
  <si>
    <t>Prof. Varadraj Bapat</t>
  </si>
  <si>
    <t>noc26_mg82</t>
  </si>
  <si>
    <t>https://onlinecourses.nptel.ac.in/noc25_mg122/preview</t>
  </si>
  <si>
    <t>noc25_mg122</t>
  </si>
  <si>
    <t>https://nptel.ac.in/courses/110101132</t>
  </si>
  <si>
    <t>noc26-mg83</t>
  </si>
  <si>
    <t>Decision-Making Under Uncertainty</t>
  </si>
  <si>
    <t>Prof. N. Gautam</t>
  </si>
  <si>
    <t>Syracuse University</t>
  </si>
  <si>
    <t>noc26_mg83</t>
  </si>
  <si>
    <t>https://onlinecourses.nptel.ac.in/noc25_mg79/preview</t>
  </si>
  <si>
    <t>noc25_mg79</t>
  </si>
  <si>
    <t>https://nptel.ac.in/courses/110106134</t>
  </si>
  <si>
    <t>noc26-mg84</t>
  </si>
  <si>
    <t>Design Thinking - A Primer</t>
  </si>
  <si>
    <t>Prof. Ashwin Mahalingam,
Prof. Bala Ramadurai</t>
  </si>
  <si>
    <t>noc26_mg84</t>
  </si>
  <si>
    <t>https://onlinecourses.nptel.ac.in/noc26_mg51/preview</t>
  </si>
  <si>
    <t>noc26_mg51</t>
  </si>
  <si>
    <t>https://nptel.ac.in/courses/110106124</t>
  </si>
  <si>
    <t>noc26-mg85</t>
  </si>
  <si>
    <t>Working In Contemporary Teams</t>
  </si>
  <si>
    <t>Prof. M. P Ganesh,
Prof. Chitra Dey</t>
  </si>
  <si>
    <t>IIT Hyderabad
 Anna University</t>
  </si>
  <si>
    <t>noc26_mg85</t>
  </si>
  <si>
    <t>https://onlinecourses.nptel.ac.in/noc25_mg107/preview</t>
  </si>
  <si>
    <t>noc25_mg107</t>
  </si>
  <si>
    <t>https://nptel.ac.in/courses/110106167</t>
  </si>
  <si>
    <t>noc26-mg86</t>
  </si>
  <si>
    <t>Strategic Communication for Sustainable Development</t>
  </si>
  <si>
    <t>noc26_mg86</t>
  </si>
  <si>
    <t>https://onlinecourses.nptel.ac.in/noc25_mg140/preview</t>
  </si>
  <si>
    <t>noc25_mg140</t>
  </si>
  <si>
    <t>https://nptel.ac.in/courses/110105073</t>
  </si>
  <si>
    <t>noc26-mg87</t>
  </si>
  <si>
    <t>Business Analytics &amp; Text Mining Modeling Using Python</t>
  </si>
  <si>
    <t>noc26_mg87</t>
  </si>
  <si>
    <t>https://onlinecourses.nptel.ac.in/noc25_mg88/preview</t>
  </si>
  <si>
    <t>noc25_mg88</t>
  </si>
  <si>
    <t>https://nptel.ac.in/courses/110107129</t>
  </si>
  <si>
    <t>noc26-mg88</t>
  </si>
  <si>
    <t>Manufacturing Strategy</t>
  </si>
  <si>
    <t>noc26_mg88</t>
  </si>
  <si>
    <t>https://onlinecourses.nptel.ac.in/noc25_mg94/preview</t>
  </si>
  <si>
    <t>noc25_mg94</t>
  </si>
  <si>
    <t>https://nptel.ac.in/courses/110107116</t>
  </si>
  <si>
    <t>noc26-mg89</t>
  </si>
  <si>
    <t>Strategic Sales Management</t>
  </si>
  <si>
    <t>Prof. Sourabh Arora,
Prof. Kalpak Kulkarni</t>
  </si>
  <si>
    <t>noc26_mg89</t>
  </si>
  <si>
    <t>https://onlinecourses.nptel.ac.in/noc25_mg99/preview</t>
  </si>
  <si>
    <t>noc25_mg99</t>
  </si>
  <si>
    <t>https://nptel.ac.in/courses/110107163</t>
  </si>
  <si>
    <t>noc26-mg90</t>
  </si>
  <si>
    <t>Econometric Modelling</t>
  </si>
  <si>
    <t>noc26_mg90</t>
  </si>
  <si>
    <t>https://onlinecourses.nptel.ac.in/noc25_mg100/preview</t>
  </si>
  <si>
    <t>noc25_mg100</t>
  </si>
  <si>
    <t>https://nptel.ac.in/courses/110107153</t>
  </si>
  <si>
    <t>noc26-mg91</t>
  </si>
  <si>
    <t>Organization Development and Change in 21st Century</t>
  </si>
  <si>
    <t>Human Resource Management
Faculty Domain - Advanced</t>
  </si>
  <si>
    <t>noc26_mg91</t>
  </si>
  <si>
    <t>https://onlinecourses.nptel.ac.in/noc25_mg103/preview</t>
  </si>
  <si>
    <t>noc25_mg103</t>
  </si>
  <si>
    <t>https://nptel.ac.in/courses/110101146</t>
  </si>
  <si>
    <t>noc26-mg92</t>
  </si>
  <si>
    <t>Financial Accounting</t>
  </si>
  <si>
    <t>noc26_mg92</t>
  </si>
  <si>
    <t>https://onlinecourses.nptel.ac.in/noc25_mg121/preview</t>
  </si>
  <si>
    <t>noc25_mg121</t>
  </si>
  <si>
    <t>https://nptel.ac.in/courses/110101131</t>
  </si>
  <si>
    <t>noc26-mg93</t>
  </si>
  <si>
    <t>Retail Marketing Strategy</t>
  </si>
  <si>
    <t>Prof. Sourabh Arora</t>
  </si>
  <si>
    <t>noc26_mg93</t>
  </si>
  <si>
    <t>https://onlinecourses.nptel.ac.in/noc25_mg112/preview</t>
  </si>
  <si>
    <t>noc25_mg112</t>
  </si>
  <si>
    <t>https://nptel.ac.in/courses/110107167</t>
  </si>
  <si>
    <t>noc26-mg94</t>
  </si>
  <si>
    <t>Industrial Management &amp; Engineering</t>
  </si>
  <si>
    <t>Project Management</t>
  </si>
  <si>
    <t>noc26_mg94</t>
  </si>
  <si>
    <t>https://onlinecourses.nptel.ac.in/noc25_mg78/preview</t>
  </si>
  <si>
    <t>noc25_mg78</t>
  </si>
  <si>
    <t>https://nptel.ac.in/courses/110104073</t>
  </si>
  <si>
    <t>noc26-mg95</t>
  </si>
  <si>
    <t>Managing Services</t>
  </si>
  <si>
    <t>noc26_mg95</t>
  </si>
  <si>
    <t>https://onlinecourses.nptel.ac.in/noc25_mg116/preview</t>
  </si>
  <si>
    <t>noc25_mg116</t>
  </si>
  <si>
    <t>https://nptel.ac.in/courses/110104065</t>
  </si>
  <si>
    <t>noc26-mg96</t>
  </si>
  <si>
    <t>Advanced Algorithmic Trading and Portfolio Management</t>
  </si>
  <si>
    <t>noc26_mg96</t>
  </si>
  <si>
    <t>https://onlinecourses.nptel.ac.in/noc25_mg118/preview</t>
  </si>
  <si>
    <t>noc25_mg118</t>
  </si>
  <si>
    <t>https://nptel.ac.in/courses/110104169</t>
  </si>
  <si>
    <t>noc26-mg97</t>
  </si>
  <si>
    <t>Brand Management</t>
  </si>
  <si>
    <t>Army Institute of Management, Kolkata</t>
  </si>
  <si>
    <t>noc26_mg97</t>
  </si>
  <si>
    <t>https://onlinecourses.nptel.ac.in/noc25_mg119/preview</t>
  </si>
  <si>
    <t>noc25_mg119</t>
  </si>
  <si>
    <t>https://nptel.ac.in/courses/110104167</t>
  </si>
  <si>
    <t>noc26-mg98</t>
  </si>
  <si>
    <t>Project Management: Planning, Execution, Evaluation and Control</t>
  </si>
  <si>
    <t>noc26_mg98</t>
  </si>
  <si>
    <t>https://onlinecourses.nptel.ac.in/noc25_mg127/preview</t>
  </si>
  <si>
    <t>noc25_mg127</t>
  </si>
  <si>
    <t>https://nptel.ac.in/courses/110105167</t>
  </si>
  <si>
    <t>noc26-mg99</t>
  </si>
  <si>
    <t>Corporate Finance</t>
  </si>
  <si>
    <t>Prof. Abhijeet Chandra</t>
  </si>
  <si>
    <t>noc26_mg99</t>
  </si>
  <si>
    <t>https://onlinecourses.nptel.ac.in/noc25_mg138/preview</t>
  </si>
  <si>
    <t>noc25_mg138</t>
  </si>
  <si>
    <t>https://nptel.ac.in/courses/110105156</t>
  </si>
  <si>
    <t>noc26-mm48</t>
  </si>
  <si>
    <t>Materials Science and Engineering</t>
  </si>
  <si>
    <t>Phase Diagrams and Phase Transformations Ceramic Systems</t>
  </si>
  <si>
    <t>Prof. Mohammad Imteyaz Ahmad,
Prof. Pavan Pujar</t>
  </si>
  <si>
    <t>noc26_mm48</t>
  </si>
  <si>
    <t>noc26-mm49</t>
  </si>
  <si>
    <t>Metallurgical and Materials Engineering, Mechanical Engineering</t>
  </si>
  <si>
    <t>Stainless Steel Technology</t>
  </si>
  <si>
    <t>Prof. Sudipta Patra</t>
  </si>
  <si>
    <t>noc26_mm49</t>
  </si>
  <si>
    <t>noc26-mm50</t>
  </si>
  <si>
    <t>Deep Learning in Material Science and Engineering: From Concepts to Applications</t>
  </si>
  <si>
    <t>Prof. Krishanu Biswas</t>
  </si>
  <si>
    <t>noc26_mm50</t>
  </si>
  <si>
    <t>noc26-mm51</t>
  </si>
  <si>
    <t>Metallurgical Engineering and Materials Sciences</t>
  </si>
  <si>
    <t>Computational Methods in Materials Science and Engineering</t>
  </si>
  <si>
    <t>Prof. Saswata Bhattacharya,
Prof. Anuj Goyal</t>
  </si>
  <si>
    <t>noc26_mm51</t>
  </si>
  <si>
    <t>noc26-mm53</t>
  </si>
  <si>
    <t>Metallurgical and Materials Engineering</t>
  </si>
  <si>
    <t>Principles of Functional Materials Synthesis</t>
  </si>
  <si>
    <t>Prof. Pavan Nukala</t>
  </si>
  <si>
    <t>noc26_mm53</t>
  </si>
  <si>
    <t>noc26-mm54</t>
  </si>
  <si>
    <t>Mining Engineering</t>
  </si>
  <si>
    <t>Ventilation and Climate Control</t>
  </si>
  <si>
    <t>Prof. Paluchamy B</t>
  </si>
  <si>
    <t>noc26_mm54</t>
  </si>
  <si>
    <t>noc26-mm55</t>
  </si>
  <si>
    <t>Materials Science and Engineering, Metallurgical Engineering, Mechanical Engineering, Chemical Engineering</t>
  </si>
  <si>
    <t>Fundamentals of Corrosion (in Bengali)</t>
  </si>
  <si>
    <t>Prof. Kallol Mondal</t>
  </si>
  <si>
    <t>noc26_mm55</t>
  </si>
  <si>
    <t>noc26-mm56</t>
  </si>
  <si>
    <t>Fundamentals of Electronic Device Fabrication</t>
  </si>
  <si>
    <t>Prof. Parasuraman Swaminathan</t>
  </si>
  <si>
    <t>Electronic Materials
Minor in Materials Science</t>
  </si>
  <si>
    <t>noc26_mm56</t>
  </si>
  <si>
    <t>https://onlinecourses.nptel.ac.in/noc25_mm41/preview</t>
  </si>
  <si>
    <t>noc25_mm41</t>
  </si>
  <si>
    <t>https://nptel.ac.in/courses/113106062</t>
  </si>
  <si>
    <t>noc26-mm57</t>
  </si>
  <si>
    <t>Thermo-Mechanical and Thermo-Chemical Processes</t>
  </si>
  <si>
    <t>Prof. Vivek Pancholi,
Prof. S. R. Meka</t>
  </si>
  <si>
    <t>Materials Joining
Minor in Metallurgy</t>
  </si>
  <si>
    <t>noc26_mm57</t>
  </si>
  <si>
    <t>https://onlinecourses.nptel.ac.in/noc25_mm48/preview</t>
  </si>
  <si>
    <t>noc25_mm48</t>
  </si>
  <si>
    <t>https://nptel.ac.in/courses/113107091</t>
  </si>
  <si>
    <t>noc26-mm58</t>
  </si>
  <si>
    <t>Defects in Crystalline Solids (Part - I)</t>
  </si>
  <si>
    <t>Prof. Shashank Shekhar</t>
  </si>
  <si>
    <t>noc26_mm58</t>
  </si>
  <si>
    <t>https://onlinecourses.nptel.ac.in/noc25_mm40/preview</t>
  </si>
  <si>
    <t>noc25_mm40</t>
  </si>
  <si>
    <t>https://nptel.ac.in/courses/113104081</t>
  </si>
  <si>
    <t>noc26-mm59</t>
  </si>
  <si>
    <t>Fundamentals and Applications of Dielectric Ceramics</t>
  </si>
  <si>
    <t>Prof. Ashish Garg</t>
  </si>
  <si>
    <t>noc26_mm59</t>
  </si>
  <si>
    <t>https://onlinecourses.nptel.ac.in/noc25_mm59/preview</t>
  </si>
  <si>
    <t>noc25_mm59</t>
  </si>
  <si>
    <t>https://nptel.ac.in/courses/113104090</t>
  </si>
  <si>
    <t>noc26-mm60</t>
  </si>
  <si>
    <t>Nature and Properties of Materials - An Introductory Course</t>
  </si>
  <si>
    <t>Minor in Materials Science</t>
  </si>
  <si>
    <t>noc26_mm60</t>
  </si>
  <si>
    <t>https://onlinecourses.nptel.ac.in/noc25_mm58/preview</t>
  </si>
  <si>
    <t>noc25_mm58</t>
  </si>
  <si>
    <t>https://nptel.ac.in/courses/113104076</t>
  </si>
  <si>
    <t>noc26-mm61</t>
  </si>
  <si>
    <t>Fundamentals of Material Processing - I</t>
  </si>
  <si>
    <t>noc26_mm61</t>
  </si>
  <si>
    <t>https://onlinecourses.nptel.ac.in/noc25_mm60/preview</t>
  </si>
  <si>
    <t>noc25_mm60</t>
  </si>
  <si>
    <t>https://nptel.ac.in/courses/113104073</t>
  </si>
  <si>
    <t>noc26-mm62</t>
  </si>
  <si>
    <t>Mechanical Behaviour of Materials (Part - II)</t>
  </si>
  <si>
    <t>Prof. Shashank Shekhar,
Prof. Sudhanshu Shekhar Singh</t>
  </si>
  <si>
    <t>noc26_mm62</t>
  </si>
  <si>
    <t>https://onlinecourses.nptel.ac.in/noc25_mm61/preview</t>
  </si>
  <si>
    <t>noc25_mm61</t>
  </si>
  <si>
    <t>https://nptel.ac.in/courses/113104105</t>
  </si>
  <si>
    <t>noc26-mm63</t>
  </si>
  <si>
    <t>Electronic Properties of the Materials: Computational Approach</t>
  </si>
  <si>
    <t>Prof. Somnath Bhowmick</t>
  </si>
  <si>
    <t>noc26_mm63</t>
  </si>
  <si>
    <t>https://onlinecourses.nptel.ac.in/noc25_mm51/preview</t>
  </si>
  <si>
    <t>noc25_mm51</t>
  </si>
  <si>
    <t>https://nptel.ac.in/courses/113104106</t>
  </si>
  <si>
    <t>noc26-mm64</t>
  </si>
  <si>
    <t>Nanotechnology, Science and Applications</t>
  </si>
  <si>
    <t>Prof. Prathap Haridoss</t>
  </si>
  <si>
    <t>noc26_mm64</t>
  </si>
  <si>
    <t>https://onlinecourses.nptel.ac.in/noc25_mm44/preview</t>
  </si>
  <si>
    <t>noc25_mm44</t>
  </si>
  <si>
    <t>https://nptel.ac.in/courses/113106093</t>
  </si>
  <si>
    <t>noc26-mm65</t>
  </si>
  <si>
    <t>Welding science and technology (In Tamil) இணைப்பியலின் தொழில்நுட்பமும் அதன் அறிவியலும்</t>
  </si>
  <si>
    <t>Prof. Murugaiyan Amirthalingam</t>
  </si>
  <si>
    <t>noc26_mm65</t>
  </si>
  <si>
    <t>https://onlinecourses.nptel.ac.in/noc25_mm46/preview</t>
  </si>
  <si>
    <t>noc25_mm46</t>
  </si>
  <si>
    <t>https://nptel.ac.in/courses/113106106</t>
  </si>
  <si>
    <t>noc26-mm66</t>
  </si>
  <si>
    <t>Advanced Material Characterization by Atom Probe Tomography and Electron Microscopy</t>
  </si>
  <si>
    <t>Prof. Surendra Kumar Makineni</t>
  </si>
  <si>
    <t>noc26_mm66</t>
  </si>
  <si>
    <t>https://onlinecourses.nptel.ac.in/noc25_mm35/preview</t>
  </si>
  <si>
    <t>noc25_mm35</t>
  </si>
  <si>
    <t>https://nptel.ac.in/courses/113108760</t>
  </si>
  <si>
    <t>noc26-mm67</t>
  </si>
  <si>
    <t>Materials Design for Electronic, Electromechanical and Optical Functions</t>
  </si>
  <si>
    <t>Electronic Materials</t>
  </si>
  <si>
    <t>noc26_mm67</t>
  </si>
  <si>
    <t>https://onlinecourses.nptel.ac.in/noc25_mm63/preview</t>
  </si>
  <si>
    <t>noc25_mm63</t>
  </si>
  <si>
    <t>https://nptel.ac.in/courses/113108515</t>
  </si>
  <si>
    <t>noc26-mm68</t>
  </si>
  <si>
    <t>Phase Field Modelling: The Materials Science, Mathematics and Computational Aspects</t>
  </si>
  <si>
    <t>Prof. M.P. Gururajan</t>
  </si>
  <si>
    <t>noc26_mm68</t>
  </si>
  <si>
    <t>https://onlinecourses.nptel.ac.in/noc25_mm62/preview</t>
  </si>
  <si>
    <t>noc25_mm62</t>
  </si>
  <si>
    <t>https://nptel.ac.in/courses/113101072</t>
  </si>
  <si>
    <t>noc26-mm69</t>
  </si>
  <si>
    <t>Powder Metallurgy</t>
  </si>
  <si>
    <t>Prof. Ranjit Bauri</t>
  </si>
  <si>
    <t>noc26_mm69</t>
  </si>
  <si>
    <t>https://onlinecourses.nptel.ac.in/noc25_mm42/preview</t>
  </si>
  <si>
    <t>noc25_mm42</t>
  </si>
  <si>
    <t>https://nptel.ac.in/courses/113106098</t>
  </si>
  <si>
    <t>noc26-mm70</t>
  </si>
  <si>
    <t>Aluminium based Alloys and Metal Matrix Composites</t>
  </si>
  <si>
    <t>noc26_mm70</t>
  </si>
  <si>
    <t>https://onlinecourses.nptel.ac.in/noc25_mm45/preview</t>
  </si>
  <si>
    <t>noc25_mm45</t>
  </si>
  <si>
    <t>https://nptel.ac.in/courses/113106105</t>
  </si>
  <si>
    <t>noc26-mm71</t>
  </si>
  <si>
    <t>Computational Thermodynamics and Kinetics of Materials</t>
  </si>
  <si>
    <t>Prof. K. Guruvidyathri</t>
  </si>
  <si>
    <t>noc26_mm71</t>
  </si>
  <si>
    <t>https://onlinecourses.nptel.ac.in/noc25_mm64/preview</t>
  </si>
  <si>
    <t>noc25_mm64</t>
  </si>
  <si>
    <t>https://nptel.ac.in/courses/113106776</t>
  </si>
  <si>
    <t>noc26-mm72</t>
  </si>
  <si>
    <t>Mechanical Behavior of Materials</t>
  </si>
  <si>
    <t>Prof. S. Sankaran</t>
  </si>
  <si>
    <t>noc26_mm72</t>
  </si>
  <si>
    <t>https://onlinecourses.nptel.ac.in/noc25_mm49/preview</t>
  </si>
  <si>
    <t>noc25_mm49</t>
  </si>
  <si>
    <t>https://nptel.ac.in/courses/113106101</t>
  </si>
  <si>
    <t>noc26-mm73</t>
  </si>
  <si>
    <t>X-ray Crystallography &amp; Diffraction</t>
  </si>
  <si>
    <t>Prof. Ranjit Kumar Ray,
Prof. Sankaran. S</t>
  </si>
  <si>
    <t>IIEST Shibpur</t>
  </si>
  <si>
    <t>Materials Characterization
Minor in Materials Science</t>
  </si>
  <si>
    <t>noc26_mm73</t>
  </si>
  <si>
    <t>https://onlinecourses.nptel.ac.in/noc25_mm50/preview</t>
  </si>
  <si>
    <t>noc25_mm50</t>
  </si>
  <si>
    <t>https://nptel.ac.in/courses/112106227</t>
  </si>
  <si>
    <t>noc26-mm74</t>
  </si>
  <si>
    <t>Thermodynamics and Kinetics Of Materials</t>
  </si>
  <si>
    <t>Prof. Saswata Bhattacharya</t>
  </si>
  <si>
    <t>Minor in Metallurgy
Minor in Materials Science</t>
  </si>
  <si>
    <t>noc26_mm74</t>
  </si>
  <si>
    <t>https://onlinecourses.nptel.ac.in/noc25_mm47/preview</t>
  </si>
  <si>
    <t>noc25_mm47</t>
  </si>
  <si>
    <t>https://nptel.ac.in/courses/113106109</t>
  </si>
  <si>
    <t>noc26-mm75</t>
  </si>
  <si>
    <t>Nanomaterials and their Properties</t>
  </si>
  <si>
    <t>noc26_mm75</t>
  </si>
  <si>
    <t>https://onlinecourses.nptel.ac.in/noc25_mm36/preview</t>
  </si>
  <si>
    <t>noc25_mm36</t>
  </si>
  <si>
    <t>https://nptel.ac.in/courses/113104102</t>
  </si>
  <si>
    <t>noc26-mm76</t>
  </si>
  <si>
    <t>Artificial Intelligence and Machine Learning in Materials Engineering</t>
  </si>
  <si>
    <t>noc26_mm76</t>
  </si>
  <si>
    <t>https://onlinecourses.nptel.ac.in/noc25_mm37/preview</t>
  </si>
  <si>
    <t>noc25_mm37</t>
  </si>
  <si>
    <t>https://nptel.ac.in/courses/113104517</t>
  </si>
  <si>
    <t>noc26-mm77</t>
  </si>
  <si>
    <t>Phase Diagrams in Single Component and Binary Systems</t>
  </si>
  <si>
    <t>noc26_mm77</t>
  </si>
  <si>
    <t>https://onlinecourses.nptel.ac.in/noc25_mm56/preview</t>
  </si>
  <si>
    <t>noc25_mm56</t>
  </si>
  <si>
    <t>https://nptel.ac.in/courses/113104775</t>
  </si>
  <si>
    <t>noc26-mm78</t>
  </si>
  <si>
    <t>Physics of Materials</t>
  </si>
  <si>
    <t>noc26_mm78</t>
  </si>
  <si>
    <t>https://onlinecourses.nptel.ac.in/noc25_mm43/preview</t>
  </si>
  <si>
    <t>noc25_mm43</t>
  </si>
  <si>
    <t>https://nptel.ac.in/courses/113106039</t>
  </si>
  <si>
    <t>noc26-mm79</t>
  </si>
  <si>
    <t>Techniques of Materials Characterization</t>
  </si>
  <si>
    <t>Prof. Shibayan Roy</t>
  </si>
  <si>
    <t>noc26_mm79</t>
  </si>
  <si>
    <t>https://onlinecourses.nptel.ac.in/noc25_mm52/preview</t>
  </si>
  <si>
    <t>noc25_mm52</t>
  </si>
  <si>
    <t>https://nptel.ac.in/courses/113105101</t>
  </si>
  <si>
    <t>noc26-mm80</t>
  </si>
  <si>
    <t>Surface Mining Technology</t>
  </si>
  <si>
    <t>Prof. Kaushik Dey</t>
  </si>
  <si>
    <t>Sustainable Surface Mining Engineering</t>
  </si>
  <si>
    <t>noc26_mm80</t>
  </si>
  <si>
    <t>https://onlinecourses.nptel.ac.in/noc25_mm54/preview</t>
  </si>
  <si>
    <t>noc25_mm54</t>
  </si>
  <si>
    <t>https://nptel.ac.in/courses/123105007</t>
  </si>
  <si>
    <t>noc26-mm81</t>
  </si>
  <si>
    <t>Fundamentals of Composite and Cellular Materials</t>
  </si>
  <si>
    <t>Prof. Tapas Laha,
Prof. Siddhartha Roy</t>
  </si>
  <si>
    <t>noc26_mm81</t>
  </si>
  <si>
    <t>https://onlinecourses.nptel.ac.in/noc25_mm65/preview</t>
  </si>
  <si>
    <t>noc25_mm65</t>
  </si>
  <si>
    <t>https://nptel.ac.in/courses/113105109</t>
  </si>
  <si>
    <t>noc26-mm82</t>
  </si>
  <si>
    <t>Mine Closure and Sustainability Planning</t>
  </si>
  <si>
    <t>Prof. Khanindra Pathak</t>
  </si>
  <si>
    <t>noc26_mm82</t>
  </si>
  <si>
    <t>https://onlinecourses.nptel.ac.in/noc25_mm70/preview</t>
  </si>
  <si>
    <t>noc25_mm70</t>
  </si>
  <si>
    <t>https://nptel.ac.in/courses/113105107</t>
  </si>
  <si>
    <t>noc26-mm83</t>
  </si>
  <si>
    <t>Advanced Materials and Processes</t>
  </si>
  <si>
    <t>Prof. Jayanta Das</t>
  </si>
  <si>
    <t>noc26_mm83</t>
  </si>
  <si>
    <t>https://onlinecourses.nptel.ac.in/noc25_mm53/preview</t>
  </si>
  <si>
    <t>noc25_mm53</t>
  </si>
  <si>
    <t>https://nptel.ac.in/courses/113105081</t>
  </si>
  <si>
    <t>noc26-mm84</t>
  </si>
  <si>
    <t>Fracture, Fatigue and Failure Of Materials</t>
  </si>
  <si>
    <t>Prof. Indrani Sen</t>
  </si>
  <si>
    <t>noc26_mm84</t>
  </si>
  <si>
    <t>https://onlinecourses.nptel.ac.in/noc25_mm66/preview</t>
  </si>
  <si>
    <t>noc25_mm66</t>
  </si>
  <si>
    <t>https://nptel.ac.in/courses/113105106</t>
  </si>
  <si>
    <t>noc26-mm85</t>
  </si>
  <si>
    <t>Environmental Degradation and Surface Engineering</t>
  </si>
  <si>
    <t>Prof. Jyotsna Dutta Majumdar,
Prof.Indranil Manna</t>
  </si>
  <si>
    <t>noc26_mm85</t>
  </si>
  <si>
    <t>https://onlinecourses.nptel.ac.in/noc25_mm67/preview</t>
  </si>
  <si>
    <t>noc25_mm67</t>
  </si>
  <si>
    <t>https://nptel.ac.in/courses/113105105</t>
  </si>
  <si>
    <t>noc26-mm86</t>
  </si>
  <si>
    <t>Underground Mining of Metalliferous Deposits</t>
  </si>
  <si>
    <t>Prof. Bibhuti Bhusan Mandal,
Prof. Kaushik Dey</t>
  </si>
  <si>
    <t>noc26_mm86</t>
  </si>
  <si>
    <t>https://onlinecourses.nptel.ac.in/noc25_mm69/preview</t>
  </si>
  <si>
    <t>noc25_mm69</t>
  </si>
  <si>
    <t>https://nptel.ac.in/courses/123105006</t>
  </si>
  <si>
    <t>noc26-mm87</t>
  </si>
  <si>
    <t>Metallurgy/Material-science/Tribology</t>
  </si>
  <si>
    <t>Corrosion/Environmental Degradation/Surface Engineering</t>
  </si>
  <si>
    <t>Prof. (HAG) Harish Hirani</t>
  </si>
  <si>
    <t>noc26_mm87</t>
  </si>
  <si>
    <t>https://onlinecourses.nptel.ac.in/noc25_mm68/preview</t>
  </si>
  <si>
    <t>noc25_mm68</t>
  </si>
  <si>
    <t>https://nptel.ac.in/courses/113102109</t>
  </si>
  <si>
    <t>noc26-mm88</t>
  </si>
  <si>
    <t>Crystals, Symmetry and Tensors</t>
  </si>
  <si>
    <t>Prof. Rajesh Prasad</t>
  </si>
  <si>
    <t>noc26_mm88</t>
  </si>
  <si>
    <t>https://onlinecourses.nptel.ac.in/noc25_mm55/preview</t>
  </si>
  <si>
    <t>noc25_mm55</t>
  </si>
  <si>
    <t>https://nptel.ac.in/courses/113102108</t>
  </si>
  <si>
    <t>noc26-mm89</t>
  </si>
  <si>
    <t>Welding of Advanced High Strength Steels for Automotive Applications</t>
  </si>
  <si>
    <t>noc26_mm89</t>
  </si>
  <si>
    <t>https://onlinecourses.nptel.ac.in/noc23_mm34/preview</t>
  </si>
  <si>
    <t>noc23_mm34</t>
  </si>
  <si>
    <t>https://nptel.ac.in/courses/113106082</t>
  </si>
  <si>
    <t>noc26-mm90</t>
  </si>
  <si>
    <t>Phase Diagrams in Single Component and Binary Systems in Bengali</t>
  </si>
  <si>
    <t>noc26_mm90</t>
  </si>
  <si>
    <t>https://onlinecourses.nptel.ac.in/noc25_mm38/preview</t>
  </si>
  <si>
    <t>noc25_mm38</t>
  </si>
  <si>
    <t>https://nptel.ac.in/courses/113104516</t>
  </si>
  <si>
    <t>noc26-mm91</t>
  </si>
  <si>
    <t>Metallurgical and Electronic Waste Recycling</t>
  </si>
  <si>
    <t>Prof. Arunabh Meshram</t>
  </si>
  <si>
    <t>noc26_mm91</t>
  </si>
  <si>
    <t>https://onlinecourses.nptel.ac.in/noc25_mm57/preview</t>
  </si>
  <si>
    <t>noc25_mm57</t>
  </si>
  <si>
    <t>https://nptel.ac.in/courses/113104529</t>
  </si>
  <si>
    <t>noc26-oe05</t>
  </si>
  <si>
    <t>Ocean Engineering</t>
  </si>
  <si>
    <t>Marine Propulsion</t>
  </si>
  <si>
    <t>Prof. Anirban Bhattacharyya</t>
  </si>
  <si>
    <t>noc26_oe05</t>
  </si>
  <si>
    <t>https://onlinecourses.nptel.ac.in/noc25_oe08/preview</t>
  </si>
  <si>
    <t>noc25_oe08</t>
  </si>
  <si>
    <t>https://nptel.ac.in/courses/114105047</t>
  </si>
  <si>
    <t>noc26-oe06</t>
  </si>
  <si>
    <t>Advanced Design of Steel Structures</t>
  </si>
  <si>
    <t>Prof. Srinivasan Chandrasekaran</t>
  </si>
  <si>
    <t>noc26_oe06</t>
  </si>
  <si>
    <t>https://onlinecourses.nptel.ac.in/noc26_oe02/preview</t>
  </si>
  <si>
    <t>noc26_oe02</t>
  </si>
  <si>
    <t>https://nptel.ac.in/courses/114106047</t>
  </si>
  <si>
    <t>noc26-oe07</t>
  </si>
  <si>
    <t>Dynamics of Ocean Structures</t>
  </si>
  <si>
    <t>noc26_oe07</t>
  </si>
  <si>
    <t>https://onlinecourses.nptel.ac.in/noc25_oe05/preview</t>
  </si>
  <si>
    <t>noc25_oe05</t>
  </si>
  <si>
    <t>https://nptel.ac.in/courses/114106038</t>
  </si>
  <si>
    <t>noc26-oe08</t>
  </si>
  <si>
    <t>Computer Methods of Structural Analysis of Offshore Structures</t>
  </si>
  <si>
    <t>noc26_oe08</t>
  </si>
  <si>
    <t>https://onlinecourses.nptel.ac.in/noc25_oe06/preview</t>
  </si>
  <si>
    <t>noc25_oe06</t>
  </si>
  <si>
    <t>https://nptel.ac.in/courses/114106045</t>
  </si>
  <si>
    <t>noc26-oe09</t>
  </si>
  <si>
    <t>Marine Engineering</t>
  </si>
  <si>
    <t>noc26_oe09</t>
  </si>
  <si>
    <t>https://onlinecourses.nptel.ac.in/noc25_oe07/preview</t>
  </si>
  <si>
    <t>noc25_oe07</t>
  </si>
  <si>
    <t>https://nptel.ac.in/courses/114106534</t>
  </si>
  <si>
    <t>noc26-ph34</t>
  </si>
  <si>
    <t>Materials Science and Engineering, Metallurgical Engineering, Electrical Engineering, Energy Engineering, Physics, Chemistry</t>
  </si>
  <si>
    <t>Fundamentals of Solar Photovoltaics and Technologies</t>
  </si>
  <si>
    <t>noc26_ph34</t>
  </si>
  <si>
    <t>noc26-ph35</t>
  </si>
  <si>
    <t>Physics</t>
  </si>
  <si>
    <t>Electroweak Interactions in the Standard Model of Particle Physics</t>
  </si>
  <si>
    <t>Prof. Subhaditya Bhattacharya</t>
  </si>
  <si>
    <t>noc26_ph35</t>
  </si>
  <si>
    <t>noc26-ph36</t>
  </si>
  <si>
    <t>Quantum Field Theory and Quantum Entanglement</t>
  </si>
  <si>
    <t>Prof. Sudhir K Vempati</t>
  </si>
  <si>
    <t>noc26_ph36</t>
  </si>
  <si>
    <t>noc26-ph37</t>
  </si>
  <si>
    <t>Nuclear Physics and Particle Physics through Experiments</t>
  </si>
  <si>
    <t>Prof. Vivek Datar</t>
  </si>
  <si>
    <t>noc26_ph37</t>
  </si>
  <si>
    <t>noc26-ph38</t>
  </si>
  <si>
    <t>Topological Phases of Matter</t>
  </si>
  <si>
    <t>Prof. Tanmoy Das</t>
  </si>
  <si>
    <t>noc26_ph38</t>
  </si>
  <si>
    <t>noc26-ph39</t>
  </si>
  <si>
    <t>Biophysics</t>
  </si>
  <si>
    <t>Prof. Amar Nath Gupta</t>
  </si>
  <si>
    <t>noc26_ph39</t>
  </si>
  <si>
    <t>noc26-ph40</t>
  </si>
  <si>
    <t>Solar Photovoltaics Fundamentals, Technology and Applications</t>
  </si>
  <si>
    <t>Prof. Soumitra Satapathi</t>
  </si>
  <si>
    <t>noc26_ph40</t>
  </si>
  <si>
    <t>https://onlinecourses.nptel.ac.in/noc25_ph34/preview</t>
  </si>
  <si>
    <t>noc25_ph34</t>
  </si>
  <si>
    <t>https://nptel.ac.in/courses/115107116</t>
  </si>
  <si>
    <t>noc26-ph41</t>
  </si>
  <si>
    <t>Newtonian Mechanics with Examples</t>
  </si>
  <si>
    <t>Prof. Shiladitya Sengupta</t>
  </si>
  <si>
    <t>noc26_ph41</t>
  </si>
  <si>
    <t>https://onlinecourses.nptel.ac.in/noc25_ph37/preview</t>
  </si>
  <si>
    <t>noc25_ph37</t>
  </si>
  <si>
    <t>https://nptel.ac.in/courses/115107134</t>
  </si>
  <si>
    <t>noc26-ph42</t>
  </si>
  <si>
    <t>Concepts in Magnetism and Superconductivity</t>
  </si>
  <si>
    <t>Prof. A Taraphder</t>
  </si>
  <si>
    <t>noc26_ph42</t>
  </si>
  <si>
    <t>https://onlinecourses.nptel.ac.in/noc25_ph49/preview</t>
  </si>
  <si>
    <t>noc25_ph49</t>
  </si>
  <si>
    <t>https://nptel.ac.in/courses/115105131</t>
  </si>
  <si>
    <t>noc26-ph43</t>
  </si>
  <si>
    <t>Advanced Condensed Matter Physics</t>
  </si>
  <si>
    <t>Prof. Saurabh Basu</t>
  </si>
  <si>
    <t>noc26_ph43</t>
  </si>
  <si>
    <t>https://onlinecourses.nptel.ac.in/noc24_ph03/preview</t>
  </si>
  <si>
    <t>noc24_ph03</t>
  </si>
  <si>
    <t>https://nptel.ac.in/courses/115103102</t>
  </si>
  <si>
    <t>noc26-ph44</t>
  </si>
  <si>
    <t>Advanced Quantum Mechanics With Applications</t>
  </si>
  <si>
    <t>noc26_ph44</t>
  </si>
  <si>
    <t>https://onlinecourses.nptel.ac.in/noc25_ph44/preview</t>
  </si>
  <si>
    <t>noc25_ph44</t>
  </si>
  <si>
    <t>https://nptel.ac.in/courses/115103104</t>
  </si>
  <si>
    <t>noc26-ph45</t>
  </si>
  <si>
    <t>Quantum Mechanics in the Relativistic Regime</t>
  </si>
  <si>
    <t>Prof. Sudhir Kumar Vempati</t>
  </si>
  <si>
    <t>noc26_ph45</t>
  </si>
  <si>
    <t>https://onlinecourses.nptel.ac.in/noc25_ph32/preview</t>
  </si>
  <si>
    <t>noc25_ph32</t>
  </si>
  <si>
    <t>https://nptel.ac.in/courses/115108791</t>
  </si>
  <si>
    <t>noc26-ph46</t>
  </si>
  <si>
    <t>Theory and Applications in Thermal and Cold Plasma</t>
  </si>
  <si>
    <t>Prof. Srikumar Ghorui</t>
  </si>
  <si>
    <t>IIT Bombay
Homi Bhabha National Institute (HBNI)</t>
  </si>
  <si>
    <t>noc26_ph46</t>
  </si>
  <si>
    <t>https://onlinecourses.nptel.ac.in/noc25_ph46/preview</t>
  </si>
  <si>
    <t>noc25_ph46</t>
  </si>
  <si>
    <t>https://nptel.ac.in/courses/115101792</t>
  </si>
  <si>
    <t>noc26-ph47</t>
  </si>
  <si>
    <t>Neutron Scattering for Condensed Matter Studies</t>
  </si>
  <si>
    <t>Prof. Saibal Basu</t>
  </si>
  <si>
    <t>noc26_ph47</t>
  </si>
  <si>
    <t>https://onlinecourses.nptel.ac.in/noc25_ph40/preview</t>
  </si>
  <si>
    <t>noc25_ph40</t>
  </si>
  <si>
    <t>https://nptel.ac.in/courses/115101131</t>
  </si>
  <si>
    <t>noc26-ph48</t>
  </si>
  <si>
    <t>Accelerator Physics</t>
  </si>
  <si>
    <t>Prof. Pitamber Singh,
Prof. Rajni Pande,
Prof. Amalendu Sharma</t>
  </si>
  <si>
    <t>noc26_ph48</t>
  </si>
  <si>
    <t>https://onlinecourses.nptel.ac.in/noc25_ph47/preview</t>
  </si>
  <si>
    <t>noc25_ph47</t>
  </si>
  <si>
    <t>https://nptel.ac.in/courses/115101132</t>
  </si>
  <si>
    <t>noc26-ph49</t>
  </si>
  <si>
    <t>Introduction to General Relativity</t>
  </si>
  <si>
    <t>Prof. Shubho R. Roy,
Prof. Arpan Bhattacharyya</t>
  </si>
  <si>
    <t>IIT Hyderabad and IIT Gandhinagar</t>
  </si>
  <si>
    <t>noc26_ph49</t>
  </si>
  <si>
    <t>https://onlinecourses.nptel.ac.in/noc25_ph55/preview</t>
  </si>
  <si>
    <t>noc25_ph55</t>
  </si>
  <si>
    <t>https://nptel.ac.in/courses/115106793</t>
  </si>
  <si>
    <t>noc26-ph50</t>
  </si>
  <si>
    <t>Foundations of Quantum Theory: Non-Relativistic Approach</t>
  </si>
  <si>
    <t>Prof. Sandeep Kumar Goyal</t>
  </si>
  <si>
    <t>noc26_ph50</t>
  </si>
  <si>
    <t>https://onlinecourses.nptel.ac.in/noc25_ph33/preview</t>
  </si>
  <si>
    <t>noc25_ph33</t>
  </si>
  <si>
    <t>https://nptel.ac.in/courses/115106536</t>
  </si>
  <si>
    <t>noc26-ph51</t>
  </si>
  <si>
    <t>Advanced Atmospheric Physics</t>
  </si>
  <si>
    <t>Prof. M. V. Sunil Krishna</t>
  </si>
  <si>
    <t>noc26_ph51</t>
  </si>
  <si>
    <t>https://onlinecourses.nptel.ac.in/noc25_ph36/preview</t>
  </si>
  <si>
    <t>noc25_ph36</t>
  </si>
  <si>
    <t>https://nptel.ac.in/courses/115107129</t>
  </si>
  <si>
    <t>noc26-ph52</t>
  </si>
  <si>
    <t>Applied Optics</t>
  </si>
  <si>
    <t>Prof. Akhilesh Kumar Mishra</t>
  </si>
  <si>
    <t>noc26_ph52</t>
  </si>
  <si>
    <t>https://onlinecourses.nptel.ac.in/noc25_ph35/preview</t>
  </si>
  <si>
    <t>noc25_ph35</t>
  </si>
  <si>
    <t>https://nptel.ac.in/courses/115107131</t>
  </si>
  <si>
    <t>noc26-ph53</t>
  </si>
  <si>
    <t>Introduction to Astrophysical Fluids</t>
  </si>
  <si>
    <t>Prof. Supratik Banerjee</t>
  </si>
  <si>
    <t>noc26_ph53</t>
  </si>
  <si>
    <t>https://onlinecourses.nptel.ac.in/noc25_ph38/preview</t>
  </si>
  <si>
    <t>noc25_ph38</t>
  </si>
  <si>
    <t>https://nptel.ac.in/courses/115104124</t>
  </si>
  <si>
    <t>noc26-ph54</t>
  </si>
  <si>
    <t>Classical Motion of a Single Particle</t>
  </si>
  <si>
    <t>noc26_ph54</t>
  </si>
  <si>
    <t>https://onlinecourses.nptel.ac.in/noc25_ph39/preview</t>
  </si>
  <si>
    <t>noc25_ph39</t>
  </si>
  <si>
    <t>https://nptel.ac.in/courses/115104535</t>
  </si>
  <si>
    <t>noc26-ph55</t>
  </si>
  <si>
    <t>Introduction to Electromagnetic Theory (Hindi)</t>
  </si>
  <si>
    <t>Prof. Manoj Harbola</t>
  </si>
  <si>
    <t>noc26_ph55</t>
  </si>
  <si>
    <t>https://onlinecourses.nptel.ac.in/noc25_ph41/preview</t>
  </si>
  <si>
    <t>noc25_ph41</t>
  </si>
  <si>
    <t>https://nptel.ac.in/courses/115104134</t>
  </si>
  <si>
    <t>noc26-ph56</t>
  </si>
  <si>
    <t>Physical Sciences, Materials Science And Engineering</t>
  </si>
  <si>
    <t>Physics of Nanomaterials</t>
  </si>
  <si>
    <t>Prof. Amreesh Chandra</t>
  </si>
  <si>
    <t>noc26_ph56</t>
  </si>
  <si>
    <t>https://onlinecourses.nptel.ac.in/noc25_ph30/preview</t>
  </si>
  <si>
    <t>noc25_ph30</t>
  </si>
  <si>
    <t>https://nptel.ac.in/courses/115105789</t>
  </si>
  <si>
    <t>noc26-ph57</t>
  </si>
  <si>
    <t>Physics of Renewable Energy Systems</t>
  </si>
  <si>
    <t>noc26_ph57</t>
  </si>
  <si>
    <t>https://onlinecourses.nptel.ac.in/noc25_ph50/preview</t>
  </si>
  <si>
    <t>noc25_ph50</t>
  </si>
  <si>
    <t>https://nptel.ac.in/courses/115105127</t>
  </si>
  <si>
    <t>noc26-ph58</t>
  </si>
  <si>
    <t>Wave Optics</t>
  </si>
  <si>
    <t>Prof. Samudra Roy</t>
  </si>
  <si>
    <t>noc26_ph58</t>
  </si>
  <si>
    <t>https://onlinecourses.nptel.ac.in/noc25_ph53/preview</t>
  </si>
  <si>
    <t>noc25_ph53</t>
  </si>
  <si>
    <t>https://nptel.ac.in/courses/115105537</t>
  </si>
  <si>
    <t>noc26-ph59</t>
  </si>
  <si>
    <t>Foundations of Classical Electrodynamics</t>
  </si>
  <si>
    <t>noc26_ph59</t>
  </si>
  <si>
    <t>https://onlinecourses.nptel.ac.in/noc25_ph54/preview</t>
  </si>
  <si>
    <t>noc25_ph54</t>
  </si>
  <si>
    <t>https://nptel.ac.in/courses/115105132</t>
  </si>
  <si>
    <t>noc26-ph60</t>
  </si>
  <si>
    <t>Experimental Physics I</t>
  </si>
  <si>
    <t>Prof. Amal Kumar Das</t>
  </si>
  <si>
    <t>noc26_ph60</t>
  </si>
  <si>
    <t>https://onlinecourses.nptel.ac.in/noc25_ph51/preview</t>
  </si>
  <si>
    <t>noc25_ph51</t>
  </si>
  <si>
    <t>https://nptel.ac.in/courses/115105110</t>
  </si>
  <si>
    <t>noc26-ph61</t>
  </si>
  <si>
    <t>Solid State Physics</t>
  </si>
  <si>
    <t>noc26_ph61</t>
  </si>
  <si>
    <t>https://onlinecourses.nptel.ac.in/noc25_ph52/preview</t>
  </si>
  <si>
    <t>noc25_ph52</t>
  </si>
  <si>
    <t>https://nptel.ac.in/courses/115105099</t>
  </si>
  <si>
    <t>noc26-ph62</t>
  </si>
  <si>
    <t>Physics (Other areas, Energy science, materials science and Chemical engineering)</t>
  </si>
  <si>
    <t>Energy Materials and Devices</t>
  </si>
  <si>
    <t>Prof. Santanu Ghosh</t>
  </si>
  <si>
    <t>noc26_ph62</t>
  </si>
  <si>
    <t>https://onlinecourses.nptel.ac.in/noc25_ph56/preview</t>
  </si>
  <si>
    <t>noc25_ph56</t>
  </si>
  <si>
    <t>https://nptel.ac.in/courses/115102794</t>
  </si>
  <si>
    <t>noc26-ph63</t>
  </si>
  <si>
    <t>Dynamics of Classical and Quantum Fields</t>
  </si>
  <si>
    <t>Prof. Girish S. Setlur</t>
  </si>
  <si>
    <t>noc26_ph63</t>
  </si>
  <si>
    <t>https://onlinecourses.nptel.ac.in/noc25_ph42/preview</t>
  </si>
  <si>
    <t>noc25_ph42</t>
  </si>
  <si>
    <t>https://nptel.ac.in/courses/115103131</t>
  </si>
  <si>
    <t>noc26-ph64</t>
  </si>
  <si>
    <t>Statistical Physics of Non-Interacting and Interacting Systems</t>
  </si>
  <si>
    <t>noc26_ph64</t>
  </si>
  <si>
    <t>https://onlinecourses.nptel.ac.in/noc25_ph45/preview</t>
  </si>
  <si>
    <t>noc25_ph45</t>
  </si>
  <si>
    <t>https://nptel.ac.in/courses/115103538</t>
  </si>
  <si>
    <t>noc26-ph65</t>
  </si>
  <si>
    <t>Multidisciplinary
Electrical Engineering
Energy Systems Engineering</t>
  </si>
  <si>
    <t>Solar Photovoltaic System Design</t>
  </si>
  <si>
    <t>Prof. Rhythm Singh</t>
  </si>
  <si>
    <t>noc26_ph65</t>
  </si>
  <si>
    <t>noc26-ph66</t>
  </si>
  <si>
    <t>Essentials of Quantum Optics</t>
  </si>
  <si>
    <t>Prof. Amarendra Kumar Sarma</t>
  </si>
  <si>
    <t>noc26_ph66</t>
  </si>
  <si>
    <t>https://onlinecourses.nptel.ac.in/noc25_ph31/preview</t>
  </si>
  <si>
    <t>noc25_ph31</t>
  </si>
  <si>
    <t>https://nptel.ac.in/courses/115103790</t>
  </si>
  <si>
    <t>noc26-te09</t>
  </si>
  <si>
    <t>Textile and Fibre Engineering</t>
  </si>
  <si>
    <t>Principles of Combing, Roving preparation &amp; Ring spinning</t>
  </si>
  <si>
    <t>Prof. R Chattopadhyay</t>
  </si>
  <si>
    <t>noc26_te09</t>
  </si>
  <si>
    <t>https://onlinecourses.nptel.ac.in/noc25_te08/preview</t>
  </si>
  <si>
    <t>noc25_te08</t>
  </si>
  <si>
    <t>https://nptel.ac.in/courses/116102055</t>
  </si>
  <si>
    <t>noc26-te10</t>
  </si>
  <si>
    <t>Yarn Manufacture I: Principle of Opening, Cleaning, Carding and Drawing</t>
  </si>
  <si>
    <t>noc26_te10</t>
  </si>
  <si>
    <t>https://onlinecourses.nptel.ac.in/noc25_te09/preview</t>
  </si>
  <si>
    <t>noc25_te09</t>
  </si>
  <si>
    <t>https://nptel.ac.in/courses/116102048</t>
  </si>
  <si>
    <t>noc26-te11</t>
  </si>
  <si>
    <t>Textile Technology</t>
  </si>
  <si>
    <t>Science of Clothing Comfort</t>
  </si>
  <si>
    <t>Prof. Apurba Das</t>
  </si>
  <si>
    <t>noc26_te11</t>
  </si>
  <si>
    <t>https://onlinecourses.nptel.ac.in/noc25_te10/preview</t>
  </si>
  <si>
    <t>noc25_te10</t>
  </si>
  <si>
    <t>https://nptel.ac.in/courses/116102047</t>
  </si>
  <si>
    <t>noc26-te12</t>
  </si>
  <si>
    <t>Textile Finishing</t>
  </si>
  <si>
    <t>Prof. Kushal Sen</t>
  </si>
  <si>
    <t>noc26_te12</t>
  </si>
  <si>
    <t>https://onlinecourses.nptel.ac.in/noc25_te12/preview</t>
  </si>
  <si>
    <t>noc25_te12</t>
  </si>
  <si>
    <t>https://nptel.ac.in/courses/116102054</t>
  </si>
  <si>
    <t>noc26-te13</t>
  </si>
  <si>
    <t>Textile Engineering</t>
  </si>
  <si>
    <t>Technical Textiles</t>
  </si>
  <si>
    <t>noc26_te13</t>
  </si>
  <si>
    <t>https://onlinecourses.nptel.ac.in/noc25_te11/preview</t>
  </si>
  <si>
    <t>noc25_te11</t>
  </si>
  <si>
    <t>https://nptel.ac.in/courses/116102057</t>
  </si>
  <si>
    <t>noc26-te14</t>
  </si>
  <si>
    <t>Science and Technology of Weft and Warp Knitting</t>
  </si>
  <si>
    <t>Prof. Bipin Kumar</t>
  </si>
  <si>
    <t>noc26_te14</t>
  </si>
  <si>
    <t>https://onlinecourses.nptel.ac.in/noc25_te13/preview</t>
  </si>
  <si>
    <t>noc25_te13</t>
  </si>
  <si>
    <t>https://nptel.ac.in/courses/116102056</t>
  </si>
  <si>
    <t>COUNTA of Type</t>
  </si>
  <si>
    <t>Course type</t>
  </si>
  <si>
    <t>No. of courses</t>
  </si>
  <si>
    <t>Grand Total</t>
  </si>
  <si>
    <t>Total</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</si>
</sst>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m d, yyyy"/>
    <numFmt numFmtId="165" formatCode="mmmm&quot; &quot;d&quot;, &quot;yyyy"/>
  </numFmts>
  <fonts count="19">
    <font>
      <sz val="10.0"/>
      <color rgb="FF000000"/>
      <name val="Arial"/>
      <scheme val="minor"/>
    </font>
    <font>
      <b/>
      <u/>
      <sz val="19.0"/>
      <color rgb="FF0000FF"/>
    </font>
    <font/>
    <font>
      <b/>
      <sz val="19.0"/>
      <color theme="1"/>
      <name val="Arial"/>
      <scheme val="minor"/>
    </font>
    <font>
      <b/>
      <color theme="1"/>
      <name val="Arial"/>
      <scheme val="minor"/>
    </font>
    <font>
      <b/>
      <color rgb="FF0000FF"/>
      <name val="Arial"/>
    </font>
    <font>
      <b/>
      <sz val="12.0"/>
      <color theme="1"/>
      <name val="Arial"/>
      <scheme val="minor"/>
    </font>
    <font>
      <b/>
      <color theme="1"/>
      <name val="Arial"/>
    </font>
    <font>
      <b/>
      <color rgb="FF000000"/>
      <name val="Arial"/>
    </font>
    <font>
      <color theme="1"/>
      <name val="Arial"/>
      <scheme val="minor"/>
    </font>
    <font>
      <u/>
      <color rgb="FF0000FF"/>
    </font>
    <font>
      <u/>
      <color rgb="FF0000FF"/>
    </font>
    <font>
      <u/>
      <color rgb="FF0000FF"/>
    </font>
    <font>
      <color theme="1"/>
      <name val="Arial"/>
    </font>
    <font>
      <u/>
      <color rgb="FF0000FF"/>
    </font>
    <font>
      <u/>
      <color rgb="FF0000FF"/>
    </font>
    <font>
      <u/>
      <color rgb="FF0000FF"/>
    </font>
    <font>
      <u/>
      <color rgb="FF0000FF"/>
    </font>
    <font>
      <u/>
      <color rgb="FF0000FF"/>
    </font>
  </fonts>
  <fills count="10">
    <fill>
      <patternFill patternType="none"/>
    </fill>
    <fill>
      <patternFill patternType="lightGray"/>
    </fill>
    <fill>
      <patternFill patternType="solid">
        <fgColor rgb="FFC9DAF8"/>
        <bgColor rgb="FFC9DAF8"/>
      </patternFill>
    </fill>
    <fill>
      <patternFill patternType="solid">
        <fgColor rgb="FFFFFF00"/>
        <bgColor rgb="FFFFFF00"/>
      </patternFill>
    </fill>
    <fill>
      <patternFill patternType="solid">
        <fgColor rgb="FFF1BBD5"/>
        <bgColor rgb="FFF1BBD5"/>
      </patternFill>
    </fill>
    <fill>
      <patternFill patternType="solid">
        <fgColor rgb="FFD9EAD3"/>
        <bgColor rgb="FFD9EAD3"/>
      </patternFill>
    </fill>
    <fill>
      <patternFill patternType="solid">
        <fgColor rgb="FFCFE2F3"/>
        <bgColor rgb="FFCFE2F3"/>
      </patternFill>
    </fill>
    <fill>
      <patternFill patternType="solid">
        <fgColor rgb="FFFCE5CD"/>
        <bgColor rgb="FFFCE5CD"/>
      </patternFill>
    </fill>
    <fill>
      <patternFill patternType="solid">
        <fgColor rgb="FF00FFFF"/>
        <bgColor rgb="FF00FFFF"/>
      </patternFill>
    </fill>
    <fill>
      <patternFill patternType="solid">
        <fgColor rgb="FFA4C2F4"/>
        <bgColor rgb="FFA4C2F4"/>
      </patternFill>
    </fill>
  </fills>
  <borders count="7">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75">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2" fillId="0" fontId="2" numFmtId="0" xfId="0" applyBorder="1" applyFont="1"/>
    <xf borderId="3" fillId="0" fontId="2" numFmtId="0" xfId="0" applyBorder="1" applyFont="1"/>
    <xf borderId="0" fillId="0" fontId="3" numFmtId="0" xfId="0" applyAlignment="1" applyFont="1">
      <alignment horizontal="center" readingOrder="0" shrinkToFit="0" vertical="center" wrapText="1"/>
    </xf>
    <xf borderId="0" fillId="0" fontId="4" numFmtId="0" xfId="0" applyAlignment="1" applyFont="1">
      <alignment shrinkToFit="0" wrapText="1"/>
    </xf>
    <xf borderId="0" fillId="3" fontId="4" numFmtId="0" xfId="0" applyAlignment="1" applyFill="1" applyFont="1">
      <alignment shrinkToFit="0" wrapText="1"/>
    </xf>
    <xf borderId="4" fillId="2" fontId="5" numFmtId="0" xfId="0" applyAlignment="1" applyBorder="1" applyFont="1">
      <alignment horizontal="center" shrinkToFit="0" vertical="bottom" wrapText="1"/>
    </xf>
    <xf borderId="0" fillId="0" fontId="6" numFmtId="0" xfId="0" applyAlignment="1" applyFont="1">
      <alignment horizontal="center" readingOrder="0" shrinkToFit="0" vertical="center" wrapText="1"/>
    </xf>
    <xf borderId="0" fillId="3" fontId="6" numFmtId="0" xfId="0" applyAlignment="1" applyFont="1">
      <alignment horizontal="center" readingOrder="0" shrinkToFit="0" vertical="center" wrapText="1"/>
    </xf>
    <xf borderId="4" fillId="4" fontId="7" numFmtId="0" xfId="0" applyAlignment="1" applyBorder="1" applyFill="1" applyFont="1">
      <alignment horizontal="center" shrinkToFit="0" vertical="bottom" wrapText="1"/>
    </xf>
    <xf borderId="4" fillId="4" fontId="7" numFmtId="165" xfId="0" applyAlignment="1" applyBorder="1" applyFont="1" applyNumberFormat="1">
      <alignment horizontal="center" readingOrder="0" shrinkToFit="0" vertical="bottom" wrapText="1"/>
    </xf>
    <xf borderId="1" fillId="5" fontId="7" numFmtId="0" xfId="0" applyAlignment="1" applyBorder="1" applyFill="1" applyFont="1">
      <alignment horizontal="center" readingOrder="0" shrinkToFit="0" vertical="bottom" wrapText="1"/>
    </xf>
    <xf borderId="1" fillId="4" fontId="7" numFmtId="164" xfId="0" applyAlignment="1" applyBorder="1" applyFont="1" applyNumberFormat="1">
      <alignment horizontal="center" readingOrder="0" shrinkToFit="0" vertical="bottom" wrapText="1"/>
    </xf>
    <xf borderId="1" fillId="6" fontId="8" numFmtId="0" xfId="0" applyAlignment="1" applyBorder="1" applyFill="1" applyFont="1">
      <alignment horizontal="center" readingOrder="0" shrinkToFit="0" wrapText="1"/>
    </xf>
    <xf borderId="1" fillId="6" fontId="7" numFmtId="0" xfId="0" applyAlignment="1" applyBorder="1" applyFont="1">
      <alignment horizontal="center" readingOrder="0" shrinkToFit="0" wrapText="1"/>
    </xf>
    <xf borderId="1" fillId="4" fontId="8" numFmtId="0" xfId="0" applyAlignment="1" applyBorder="1" applyFont="1">
      <alignment horizontal="center" readingOrder="0" shrinkToFit="0" vertical="bottom" wrapText="1"/>
    </xf>
    <xf borderId="1" fillId="4" fontId="7" numFmtId="0" xfId="0" applyAlignment="1" applyBorder="1" applyFont="1">
      <alignment horizontal="center" readingOrder="0" shrinkToFit="0" vertical="bottom" wrapText="1"/>
    </xf>
    <xf borderId="5" fillId="0" fontId="6" numFmtId="0" xfId="0" applyAlignment="1" applyBorder="1" applyFont="1">
      <alignment horizontal="center" readingOrder="0" shrinkToFit="0" vertical="center" wrapText="1"/>
    </xf>
    <xf borderId="4" fillId="7" fontId="6" numFmtId="0" xfId="0" applyAlignment="1" applyBorder="1" applyFill="1" applyFont="1">
      <alignment horizontal="center" readingOrder="0" shrinkToFit="0" wrapText="1"/>
    </xf>
    <xf borderId="4" fillId="7" fontId="6" numFmtId="0" xfId="0" applyAlignment="1" applyBorder="1" applyFont="1">
      <alignment readingOrder="0" shrinkToFit="0" wrapText="1"/>
    </xf>
    <xf borderId="4" fillId="7" fontId="6" numFmtId="0" xfId="0" applyAlignment="1" applyBorder="1" applyFont="1">
      <alignment horizontal="center" readingOrder="0" shrinkToFit="0" vertical="center" wrapText="1"/>
    </xf>
    <xf borderId="6" fillId="7" fontId="6" numFmtId="0" xfId="0" applyAlignment="1" applyBorder="1" applyFont="1">
      <alignment horizontal="center" readingOrder="0" shrinkToFit="0" vertical="center" wrapText="1"/>
    </xf>
    <xf borderId="6" fillId="8" fontId="6" numFmtId="0" xfId="0" applyAlignment="1" applyBorder="1" applyFill="1" applyFont="1">
      <alignment horizontal="center" readingOrder="0" shrinkToFit="0" vertical="center" wrapText="1"/>
    </xf>
    <xf borderId="6" fillId="3" fontId="6" numFmtId="0" xfId="0" applyAlignment="1" applyBorder="1" applyFont="1">
      <alignment horizontal="center" readingOrder="0" shrinkToFit="0" vertical="center" wrapText="1"/>
    </xf>
    <xf borderId="4" fillId="3" fontId="6" numFmtId="0" xfId="0" applyAlignment="1" applyBorder="1" applyFont="1">
      <alignment horizontal="center" readingOrder="0" shrinkToFit="0" vertical="center" wrapText="1"/>
    </xf>
    <xf borderId="4" fillId="0" fontId="9" numFmtId="0" xfId="0" applyAlignment="1" applyBorder="1" applyFont="1">
      <alignment horizontal="center" readingOrder="0" shrinkToFit="0" wrapText="1"/>
    </xf>
    <xf borderId="4" fillId="0" fontId="9" numFmtId="0" xfId="0" applyAlignment="1" applyBorder="1" applyFont="1">
      <alignment readingOrder="0" shrinkToFit="0" wrapText="1"/>
    </xf>
    <xf borderId="4" fillId="0" fontId="9" numFmtId="0" xfId="0" applyAlignment="1" applyBorder="1" applyFont="1">
      <alignment horizontal="center" readingOrder="0" shrinkToFit="0" vertical="center" wrapText="1"/>
    </xf>
    <xf borderId="4" fillId="0" fontId="9" numFmtId="164" xfId="0" applyAlignment="1" applyBorder="1" applyFont="1" applyNumberFormat="1">
      <alignment shrinkToFit="0" wrapText="1"/>
    </xf>
    <xf borderId="4" fillId="0" fontId="9" numFmtId="0" xfId="0" applyAlignment="1" applyBorder="1" applyFont="1">
      <alignment shrinkToFit="0" wrapText="1"/>
    </xf>
    <xf borderId="4" fillId="0" fontId="10" numFmtId="0" xfId="0" applyAlignment="1" applyBorder="1" applyFont="1">
      <alignment shrinkToFit="0" wrapText="1"/>
    </xf>
    <xf borderId="4" fillId="3" fontId="11" numFmtId="0" xfId="0" applyAlignment="1" applyBorder="1" applyFont="1">
      <alignment shrinkToFit="0" wrapText="1"/>
    </xf>
    <xf borderId="4" fillId="3" fontId="9" numFmtId="0" xfId="0" applyAlignment="1" applyBorder="1" applyFont="1">
      <alignment readingOrder="0" shrinkToFit="0" wrapText="1"/>
    </xf>
    <xf borderId="4" fillId="3" fontId="9" numFmtId="0" xfId="0" applyAlignment="1" applyBorder="1" applyFont="1">
      <alignment shrinkToFit="0" wrapText="1"/>
    </xf>
    <xf borderId="0" fillId="3" fontId="12" numFmtId="0" xfId="0" applyAlignment="1" applyFont="1">
      <alignment shrinkToFit="0" wrapText="1"/>
    </xf>
    <xf borderId="0" fillId="3" fontId="9" numFmtId="0" xfId="0" applyAlignment="1" applyFont="1">
      <alignment shrinkToFit="0" wrapText="1"/>
    </xf>
    <xf borderId="0" fillId="0" fontId="9" numFmtId="0" xfId="0" applyAlignment="1" applyFont="1">
      <alignment shrinkToFit="0" wrapText="1"/>
    </xf>
    <xf borderId="4" fillId="8" fontId="9" numFmtId="0" xfId="0" applyAlignment="1" applyBorder="1" applyFont="1">
      <alignment readingOrder="0" shrinkToFit="0" wrapText="1"/>
    </xf>
    <xf borderId="4" fillId="0" fontId="13" numFmtId="0" xfId="0" applyAlignment="1" applyBorder="1" applyFont="1">
      <alignment readingOrder="0" shrinkToFit="0" vertical="bottom" wrapText="1"/>
    </xf>
    <xf borderId="4" fillId="0" fontId="13" numFmtId="0" xfId="0" applyAlignment="1" applyBorder="1" applyFont="1">
      <alignment shrinkToFit="0" vertical="bottom" wrapText="1"/>
    </xf>
    <xf borderId="4" fillId="3" fontId="14" numFmtId="0" xfId="0" applyAlignment="1" applyBorder="1" applyFont="1">
      <alignment readingOrder="0" shrinkToFit="0" wrapText="1"/>
    </xf>
    <xf borderId="4" fillId="0" fontId="13" numFmtId="0" xfId="0" applyAlignment="1" applyBorder="1" applyFont="1">
      <alignment horizontal="center" shrinkToFit="0" vertical="bottom" wrapText="1"/>
    </xf>
    <xf borderId="4" fillId="0" fontId="9" numFmtId="164" xfId="0" applyAlignment="1" applyBorder="1" applyFont="1" applyNumberFormat="1">
      <alignment readingOrder="0" shrinkToFit="0" wrapText="1"/>
    </xf>
    <xf borderId="4" fillId="0" fontId="13" numFmtId="0" xfId="0" applyAlignment="1" applyBorder="1" applyFont="1">
      <alignment horizontal="center" shrinkToFit="0" vertical="center" wrapText="1"/>
    </xf>
    <xf borderId="4" fillId="0" fontId="13" numFmtId="0" xfId="0" applyAlignment="1" applyBorder="1" applyFont="1">
      <alignment horizontal="center" readingOrder="0" shrinkToFit="0" vertical="center" wrapText="1"/>
    </xf>
    <xf borderId="4" fillId="0" fontId="13" numFmtId="0" xfId="0" applyAlignment="1" applyBorder="1" applyFont="1">
      <alignment horizontal="center" readingOrder="0" shrinkToFit="0" vertical="bottom" wrapText="1"/>
    </xf>
    <xf borderId="4" fillId="0" fontId="9" numFmtId="0" xfId="0" applyAlignment="1" applyBorder="1" applyFont="1">
      <alignment readingOrder="0"/>
    </xf>
    <xf borderId="4" fillId="0" fontId="9" numFmtId="0" xfId="0" applyAlignment="1" applyBorder="1" applyFont="1">
      <alignment horizontal="center" readingOrder="0"/>
    </xf>
    <xf borderId="4" fillId="0" fontId="9" numFmtId="0" xfId="0" applyAlignment="1" applyBorder="1" applyFont="1">
      <alignment horizontal="left" readingOrder="0" shrinkToFit="0" wrapText="1"/>
    </xf>
    <xf borderId="4" fillId="0" fontId="15" numFmtId="0" xfId="0" applyAlignment="1" applyBorder="1" applyFont="1">
      <alignment readingOrder="0" shrinkToFit="0" wrapText="1"/>
    </xf>
    <xf borderId="0" fillId="3" fontId="16" numFmtId="0" xfId="0" applyAlignment="1" applyFont="1">
      <alignment readingOrder="0" shrinkToFit="0" wrapText="1"/>
    </xf>
    <xf borderId="4" fillId="0" fontId="13" numFmtId="10" xfId="0" applyAlignment="1" applyBorder="1" applyFont="1" applyNumberFormat="1">
      <alignment shrinkToFit="0" vertical="bottom" wrapText="1"/>
    </xf>
    <xf borderId="4" fillId="0" fontId="13" numFmtId="10" xfId="0" applyAlignment="1" applyBorder="1" applyFont="1" applyNumberFormat="1">
      <alignment horizontal="center" shrinkToFit="0" vertical="center" wrapText="1"/>
    </xf>
    <xf borderId="0" fillId="0" fontId="4" numFmtId="0" xfId="0" applyAlignment="1" applyFont="1">
      <alignment horizontal="center" readingOrder="0" shrinkToFit="0" wrapText="1"/>
    </xf>
    <xf borderId="0" fillId="0" fontId="9" numFmtId="0" xfId="0" applyAlignment="1" applyFont="1">
      <alignment readingOrder="0" shrinkToFit="0" wrapText="1"/>
    </xf>
    <xf borderId="0" fillId="0" fontId="9" numFmtId="0" xfId="0" applyAlignment="1" applyFont="1">
      <alignment horizontal="center" readingOrder="0" shrinkToFit="0" vertical="center" wrapText="1"/>
    </xf>
    <xf borderId="0" fillId="8" fontId="9" numFmtId="0" xfId="0" applyAlignment="1" applyFont="1">
      <alignment shrinkToFit="0" wrapText="1"/>
    </xf>
    <xf borderId="0" fillId="8" fontId="9" numFmtId="0" xfId="0" applyAlignment="1" applyFont="1">
      <alignment readingOrder="0" shrinkToFit="0" wrapText="1"/>
    </xf>
    <xf borderId="0" fillId="3" fontId="9" numFmtId="0" xfId="0" applyAlignment="1" applyFont="1">
      <alignment readingOrder="0" shrinkToFit="0" wrapText="1"/>
    </xf>
    <xf borderId="4" fillId="8" fontId="6" numFmtId="0" xfId="0" applyAlignment="1" applyBorder="1" applyFont="1">
      <alignment horizontal="center" readingOrder="0" shrinkToFit="0" vertical="center" wrapText="1"/>
    </xf>
    <xf borderId="4" fillId="0" fontId="9" numFmtId="0" xfId="0" applyBorder="1" applyFont="1"/>
    <xf borderId="4" fillId="0" fontId="9" numFmtId="164" xfId="0" applyBorder="1" applyFont="1" applyNumberFormat="1"/>
    <xf borderId="4" fillId="0" fontId="17" numFmtId="0" xfId="0" applyBorder="1" applyFont="1"/>
    <xf borderId="4" fillId="0" fontId="9" numFmtId="10" xfId="0" applyBorder="1" applyFont="1" applyNumberFormat="1"/>
    <xf borderId="0" fillId="0" fontId="18" numFmtId="0" xfId="0" applyFont="1"/>
    <xf borderId="0" fillId="0" fontId="9" numFmtId="0" xfId="0" applyFont="1"/>
    <xf borderId="4" fillId="9" fontId="4" numFmtId="0" xfId="0" applyAlignment="1" applyBorder="1" applyFill="1" applyFont="1">
      <alignment horizontal="center" readingOrder="0"/>
    </xf>
    <xf borderId="0" fillId="0" fontId="9" numFmtId="164" xfId="0" applyAlignment="1" applyFont="1" applyNumberFormat="1">
      <alignment readingOrder="0"/>
    </xf>
    <xf borderId="0" fillId="0" fontId="9" numFmtId="0" xfId="0" applyAlignment="1" applyFont="1">
      <alignment horizontal="center"/>
    </xf>
    <xf borderId="4" fillId="3" fontId="4" numFmtId="0" xfId="0" applyAlignment="1" applyBorder="1" applyFont="1">
      <alignment horizontal="center" readingOrder="0"/>
    </xf>
    <xf borderId="4" fillId="3" fontId="4" numFmtId="0" xfId="0" applyAlignment="1" applyBorder="1" applyFont="1">
      <alignment horizontal="center"/>
    </xf>
    <xf borderId="4" fillId="0" fontId="9" numFmtId="0" xfId="0" applyAlignment="1" applyBorder="1" applyFont="1">
      <alignment horizontal="center"/>
    </xf>
    <xf borderId="0" fillId="0" fontId="9" numFmtId="0" xfId="0" applyAlignment="1" applyFont="1">
      <alignment readingOrder="0"/>
    </xf>
    <xf borderId="0" fillId="0" fontId="9" numFmtId="10"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pivotCacheDefinition" Target="pivotCache/pivotCacheDefinition1.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pivotCache/_rels/pivotCacheDefinition1.xml.rels><?xml version="1.0" encoding="UTF-8" standalone="yes"?><Relationships xmlns="http://schemas.openxmlformats.org/package/2006/relationships"><Relationship Type="http://schemas.openxmlformats.org/officeDocument/2006/relationships/externalLinkPath" TargetMode="External"/></Relationships>
</file>

<file path=xl/pivotCache/pivotCacheDefinition1.xml><?xml version="1.0" encoding="utf-8"?>
<pivot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invalid="1" refreshOnLoad="1">
  <cacheSource type="worksheet">
    <worksheetSource ref="A11:AD1194" sheet="Main"/>
  </cacheSource>
  <cacheFields>
    <cacheField name="Course ID" numFmtId="0">
      <sharedItems containsBlank="1">
        <s v="noc26-ae21"/>
        <s v="noc26-ae22"/>
        <s v="noc26-ae23"/>
        <s v="noc26-ae24"/>
        <s v="noc26-ae25"/>
        <s v="noc26-ae26"/>
        <s v="noc26-ae27"/>
        <s v="noc26-ae28"/>
        <s v="noc26-ae29"/>
        <s v="noc26-ae30"/>
        <s v="noc26-ae31"/>
        <s v="noc26-ae32"/>
        <s v="noc26-ae33"/>
        <s v="noc26-ae34"/>
        <s v="noc26-ae35"/>
        <s v="noc26-ae36"/>
        <s v="noc26-ae37"/>
        <s v="noc26-ae38"/>
        <s v="noc26-ae39"/>
        <s v="noc26-ae40"/>
        <s v="noc26-ae41"/>
        <s v="noc26-ae42"/>
        <s v="noc26-ag17"/>
        <s v="noc26-ag18"/>
        <s v="noc26-ag19"/>
        <s v="noc26-ag20"/>
        <s v="noc26-ag21"/>
        <s v="noc26-ag22"/>
        <s v="noc26-ag23"/>
        <s v="noc26-ag24"/>
        <s v="noc26-ag25"/>
        <s v="noc26-ag26"/>
        <s v="noc26-ag27"/>
        <s v="noc26-ag28"/>
        <s v="noc26-ar18"/>
        <s v="noc26-ar19"/>
        <s v="noc26-ar20"/>
        <s v="noc26-ar21"/>
        <s v="noc26-ar22"/>
        <s v="noc26-ar23"/>
        <s v="noc26-ar24"/>
        <s v="noc26-ar25"/>
        <s v="noc26-ar26"/>
        <s v="noc26-ar27"/>
        <s v="noc26-ar28"/>
        <s v="noc26-ar29"/>
        <s v="noc26-ar30"/>
        <s v="noc26-ar31"/>
        <s v="noc26-ar32"/>
        <s v="noc26-ar33"/>
        <s v="noc26-ar34"/>
        <s v="noc26-ar35"/>
        <s v="noc26-ar36"/>
        <s v="noc26-ar37"/>
        <s v="noc26-ar38"/>
        <s v="noc26-ar39"/>
        <s v="noc26-ar40"/>
        <s v="noc26-bt100"/>
        <s v="noc26-bt101"/>
        <s v="noc26-bt102"/>
        <s v="noc26-bt51"/>
        <s v="noc26-bt52"/>
        <s v="noc26-bt53"/>
        <s v="noc26-bt54"/>
        <s v="noc26-bt56"/>
        <s v="noc26-bt57"/>
        <s v="noc26-bt58"/>
        <s v="noc26-bt59"/>
        <s v="noc26-bt60"/>
        <s v="noc26-bt61"/>
        <s v="noc26-bt62"/>
        <s v="noc26-bt63"/>
        <s v="noc26-bt65"/>
        <s v="noc26-bt66"/>
        <s v="noc26-bt67"/>
        <s v="noc26-bt68"/>
        <s v="noc26-bt69"/>
        <s v="noc26-bt70"/>
        <s v="noc26-bt71"/>
        <s v="noc26-bt72"/>
        <s v="noc26-bt73"/>
        <s v="noc26-bt74"/>
        <s v="noc26-bt76"/>
        <s v="noc26-bt77"/>
        <s v="noc26-bt78"/>
        <s v="noc26-bt79"/>
        <s v="noc26-bt80"/>
        <s v="noc26-bt81"/>
        <s v="noc26-bt82"/>
        <s v="noc26-bt83"/>
        <s v="noc26-bt84"/>
        <s v="noc26-bt85"/>
        <s v="noc26-bt86"/>
        <s v="noc26-bt87"/>
        <s v="noc26-bt88"/>
        <s v="noc26-bt89"/>
        <s v="noc26-bt90"/>
        <s v="noc26-bt91"/>
        <s v="noc26-bt92"/>
        <s v="noc26-bt93"/>
        <s v="noc26-bt94"/>
        <s v="noc26-bt95"/>
        <s v="noc26-bt96"/>
        <s v="noc26-bt97"/>
        <s v="noc26-bt98"/>
        <s v="noc26-bt99"/>
        <s v="noc26-ce100"/>
        <s v="noc26-ce101"/>
        <s v="noc26-ce102"/>
        <s v="noc26-ce103"/>
        <s v="noc26-ce104"/>
        <s v="noc26-ce105"/>
        <s v="noc26-ce106"/>
        <s v="noc26-ce107"/>
        <s v="noc26-ce108"/>
        <s v="noc26-ce109"/>
        <s v="noc26-ce110"/>
        <s v="noc26-ce111"/>
        <s v="noc26-ce112"/>
        <s v="noc26-ce113"/>
        <s v="noc26-ce114"/>
        <s v="noc26-ce115"/>
        <s v="noc26-ce116"/>
        <s v="noc26-ce117"/>
        <s v="noc26-ce118"/>
        <s v="noc26-ce119"/>
        <s v="noc26-ce120"/>
        <s v="noc26-ce121"/>
        <s v="noc26-ce122"/>
        <s v="noc26-ce123"/>
        <s v="noc26-ce124"/>
        <s v="noc26-ce125"/>
        <s v="noc26-ce126"/>
        <s v="noc26-ce127"/>
        <s v="noc26-ce128"/>
        <s v="noc26-ce129"/>
        <s v="noc26-ce130"/>
        <s v="noc26-ce131"/>
        <s v="noc26-ce132"/>
        <s v="noc26-ce133"/>
        <s v="noc26-ce134"/>
        <s v="noc26-ce135"/>
        <s v="noc26-ce136"/>
        <s v="noc26-ce137"/>
        <s v="noc26-ce138"/>
        <s v="noc26-ce139"/>
        <s v="noc26-ce140"/>
        <s v="noc26-ce141"/>
        <s v="noc26-ce142"/>
        <s v="noc26-ce143"/>
        <s v="noc26-ce144"/>
        <s v="noc26-ce145"/>
        <s v="noc26-ce146"/>
        <s v="noc26-ce147"/>
        <s v="noc26-ce148"/>
        <s v="noc26-ce149"/>
        <s v="noc26-ce150"/>
        <s v="noc26-ce151"/>
        <s v="noc26-ce152"/>
        <s v="noc26-ce153"/>
        <s v="noc26-ce154"/>
        <s v="noc26-ce155"/>
        <s v="noc26-ce156"/>
        <s v="noc26-ce157"/>
        <s v="noc26-ce158"/>
        <s v="noc26-ce159"/>
        <s v="noc26-ce160"/>
        <s v="noc26-ce161"/>
        <s v="noc26-ce162"/>
        <s v="noc26-ce163"/>
        <s v="noc26-ce165"/>
        <s v="noc26-ce166"/>
        <s v="noc26-ce82"/>
        <s v="noc26-ce83"/>
        <s v="noc26-ce84"/>
        <s v="noc26-ce85"/>
        <s v="noc26-ce87"/>
        <s v="noc26-ce88"/>
        <s v="noc26-ce89"/>
        <s v="noc26-ce90"/>
        <s v="noc26-ce91"/>
        <s v="noc26-ce93"/>
        <s v="noc26-ce94"/>
        <s v="noc26-ce95"/>
        <s v="noc26-ce96"/>
        <s v="noc26-ce97"/>
        <s v="noc26-ce98"/>
        <s v="noc26-ce99"/>
        <s v="noc26-ch100"/>
        <s v="noc26-ch101"/>
        <s v="noc26-ch102"/>
        <s v="noc26-ch103"/>
        <s v="noc26-ch104"/>
        <s v="noc26-ch105"/>
        <s v="noc26-ch106"/>
        <s v="noc26-ch107"/>
        <s v="noc26-ch108"/>
        <s v="noc26-ch109"/>
        <s v="noc26-ch110"/>
        <s v="noc26-ch111"/>
        <s v="noc26-ch52"/>
        <s v="noc26-ch53"/>
        <s v="noc26-ch54"/>
        <s v="noc26-ch55"/>
        <s v="noc26-ch56"/>
        <s v="noc26-ch57"/>
        <s v="noc26-ch58"/>
        <s v="noc26-ch59"/>
        <s v="noc26-ch60"/>
        <s v="noc26-ch61"/>
        <s v="noc26-ch62"/>
        <s v="noc26-ch63"/>
        <s v="noc26-ch64"/>
        <s v="noc26-ch65"/>
        <s v="noc26-ch66"/>
        <s v="noc26-ch67"/>
        <s v="noc26-ch68"/>
        <s v="noc26-ch69"/>
        <s v="noc26-ch70"/>
        <s v="noc26-ch71"/>
        <s v="noc26-ch72"/>
        <s v="noc26-ch73"/>
        <s v="noc26-ch74"/>
        <s v="noc26-ch75"/>
        <s v="noc26-ch76"/>
        <s v="noc26-ch77"/>
        <s v="noc26-ch78"/>
        <s v="noc26-ch79"/>
        <s v="noc26-ch80"/>
        <s v="noc26-ch81"/>
        <s v="noc26-ch82"/>
        <s v="noc26-ch83"/>
        <s v="noc26-ch84"/>
        <s v="noc26-ch85"/>
        <s v="noc26-ch86"/>
        <s v="noc26-ch87"/>
        <s v="noc26-ch88"/>
        <s v="noc26-ch89"/>
        <s v="noc26-ch90"/>
        <s v="noc26-ch91"/>
        <s v="noc26-ch92"/>
        <s v="noc26-ch93"/>
        <s v="noc26-ch94"/>
        <s v="noc26-ch95"/>
        <s v="noc26-ch96"/>
        <s v="noc26-ch97"/>
        <s v="noc26-ch98"/>
        <s v="noc26-ch99"/>
        <s v="noc26-cs100"/>
        <s v="noc26-cs101"/>
        <s v="noc26-cs102"/>
        <s v="noc26-cs103"/>
        <s v="noc26-cs104"/>
        <s v="noc26-cs105"/>
        <s v="noc26-cs106"/>
        <s v="noc26-cs107"/>
        <s v="noc26-cs108"/>
        <s v="noc26-cs109"/>
        <s v="noc26-cs110"/>
        <s v="noc26-cs111"/>
        <s v="noc26-cs112"/>
        <s v="noc26-cs113"/>
        <s v="noc26-cs114"/>
        <s v="noc26-cs115"/>
        <s v="noc26-cs116"/>
        <s v="noc26-cs117"/>
        <s v="noc26-cs118"/>
        <s v="noc26-cs119"/>
        <s v="noc26-cs120"/>
        <s v="noc26-cs121"/>
        <s v="noc26-cs122"/>
        <s v="noc26-cs123"/>
        <s v="noc26-cs124"/>
        <s v="noc26-cs125"/>
        <s v="noc26-cs126"/>
        <s v="noc26-cs127"/>
        <s v="noc26-cs128"/>
        <s v="noc26-cs129"/>
        <s v="noc26-cs130"/>
        <s v="noc26-cs131"/>
        <s v="noc26-cs132"/>
        <s v="noc26-cs133"/>
        <s v="noc26-cs134"/>
        <s v="noc26-cs135"/>
        <s v="noc26-cs136"/>
        <s v="noc26-cs137"/>
        <s v="noc26-cs138"/>
        <s v="noc26-cs139"/>
        <s v="noc26-cs140"/>
        <s v="noc26-cs141"/>
        <s v="noc26-cs142"/>
        <s v="noc26-cs143"/>
        <s v="noc26-cs144"/>
        <s v="noc26-cs145"/>
        <s v="noc26-cs146"/>
        <s v="noc26-cs147"/>
        <s v="noc26-cs148"/>
        <s v="noc26-cs149"/>
        <s v="noc26-cs150"/>
        <s v="noc26-cs151"/>
        <s v="noc26-cs152"/>
        <s v="noc26-cs153"/>
        <s v="noc26-cs154"/>
        <s v="noc26-cs155"/>
        <s v="noc26-cs156"/>
        <s v="noc26-cs157"/>
        <s v="noc26-cs158"/>
        <s v="noc26-cs159"/>
        <s v="noc26-cs160"/>
        <s v="noc26-cs161"/>
        <s v="noc26-cs162"/>
        <s v="noc26-cs163"/>
        <s v="noc26-cs164"/>
        <s v="noc26-cs165"/>
        <s v="noc26-cs166"/>
        <s v="noc26-cs167"/>
        <s v="noc26-cs168"/>
        <s v="noc26-cs169"/>
        <s v="noc26-cs170"/>
        <s v="noc26-cs171"/>
        <s v="noc26-cs172"/>
        <s v="noc26-cs173"/>
        <s v="noc26-cs174"/>
        <s v="noc26-cs175"/>
        <s v="noc26-cs176"/>
        <s v="noc26-cs177"/>
        <s v="noc26-cs178"/>
        <s v="noc26-cs179"/>
        <s v="noc26-cs180"/>
        <s v="noc26-cs181"/>
        <s v="noc26-cs182"/>
        <s v="noc26-cs183"/>
        <s v="noc26-cs184"/>
        <s v="noc26-cs185"/>
        <s v="noc26-cs186"/>
        <s v="noc26-cs187"/>
        <s v="noc26-cs188"/>
        <s v="noc26-cs189"/>
        <s v="noc26-cs90"/>
        <s v="noc26-cs91"/>
        <s v="noc26-cs92"/>
        <s v="noc26-cs93"/>
        <s v="noc26-cs94"/>
        <s v="noc26-cs95"/>
        <s v="noc26-cs96"/>
        <s v="noc26-cs97"/>
        <s v="noc26-cs98"/>
        <s v="noc26-cs99"/>
        <s v="noc26-cy41"/>
        <s v="noc26-cy42"/>
        <s v="noc26-cy43"/>
        <s v="noc26-cy44"/>
        <s v="noc26-cy45"/>
        <s v="noc26-cy46"/>
        <s v="noc26-cy47"/>
        <s v="noc26-cy48"/>
        <s v="noc26-cy49"/>
        <s v="noc26-cy50"/>
        <s v="noc26-cy51"/>
        <s v="noc26-cy52"/>
        <s v="noc26-cy53"/>
        <s v="noc26-cy54"/>
        <s v="noc26-cy55"/>
        <s v="noc26-cy56"/>
        <s v="noc26-cy57"/>
        <s v="noc26-cy58"/>
        <s v="noc26-cy59"/>
        <s v="noc26-cy60"/>
        <s v="noc26-cy61"/>
        <s v="noc26-cy62"/>
        <s v="noc26-cy63"/>
        <s v="noc26-cy64"/>
        <s v="noc26-cy65"/>
        <s v="noc26-cy66"/>
        <s v="noc26-cy67"/>
        <s v="noc26-cy68"/>
        <s v="noc26-cy69"/>
        <s v="noc26-cy70"/>
        <s v="noc26-cy71"/>
        <s v="noc26-cy72"/>
        <s v="noc26-cy73"/>
        <s v="noc26-cy74"/>
        <s v="noc26-cy75"/>
        <s v="noc26-cy76"/>
        <s v="noc26-de19"/>
        <s v="noc26-de20"/>
        <s v="noc26-de21"/>
        <s v="noc26-de22"/>
        <s v="noc26-de23"/>
        <s v="noc26-de24"/>
        <s v="noc26-de25"/>
        <s v="noc26-de26"/>
        <s v="noc26-de27"/>
        <s v="noc26-de28"/>
        <s v="noc26-de29"/>
        <s v="noc26-de30"/>
        <s v="noc26-de31"/>
        <s v="noc26-ec11"/>
        <s v="noc26-ec12"/>
        <s v="noc26-ec13"/>
        <s v="noc26-ec14"/>
        <s v="noc26-ec15"/>
        <s v="noc26-ec16"/>
        <s v="noc26-ec17"/>
        <s v="noc26-ec18"/>
        <s v="noc26-ec19"/>
        <s v="noc26-ec20"/>
        <s v="noc26-ec21"/>
        <s v="noc26-ec22"/>
        <s v="noc26-ec23"/>
        <s v="noc26-ee100"/>
        <s v="noc26-ee101"/>
        <s v="noc26-ee102"/>
        <s v="noc26-ee103"/>
        <s v="noc26-ee104"/>
        <s v="noc26-ee105"/>
        <s v="noc26-ee106"/>
        <s v="noc26-ee107"/>
        <s v="noc26-ee108"/>
        <s v="noc26-ee109"/>
        <s v="noc26-ee110"/>
        <s v="noc26-ee111"/>
        <s v="noc26-ee112"/>
        <s v="noc26-ee113"/>
        <s v="noc26-ee114"/>
        <s v="noc26-ee115"/>
        <s v="noc26-ee116"/>
        <s v="noc26-ee117"/>
        <s v="noc26-ee118"/>
        <s v="noc26-ee119"/>
        <s v="noc26-ee120"/>
        <s v="noc26-ee121"/>
        <s v="noc26-ee122"/>
        <s v="noc26-ee123"/>
        <s v="noc26-ee124"/>
        <s v="noc26-ee125"/>
        <s v="noc26-ee126"/>
        <s v="noc26-ee127"/>
        <s v="noc26-ee128"/>
        <s v="noc26-ee129"/>
        <s v="noc26-ee130"/>
        <s v="noc26-ee131"/>
        <s v="noc26-ee132"/>
        <s v="noc26-ee133"/>
        <s v="noc26-ee134"/>
        <s v="noc26-ee135"/>
        <s v="noc26-ee137"/>
        <s v="noc26-ee138"/>
        <s v="noc26-ee139"/>
        <s v="noc26-ee140"/>
        <s v="noc26-ee141"/>
        <s v="noc26-ee142"/>
        <s v="noc26-ee143"/>
        <s v="noc26-ee144"/>
        <s v="noc26-ee145"/>
        <s v="noc26-ee146"/>
        <s v="noc26-ee147"/>
        <s v="noc26-ee148"/>
        <s v="noc26-ee149"/>
        <s v="noc26-ee150"/>
        <s v="noc26-ee151"/>
        <s v="noc26-ee152"/>
        <s v="noc26-ee153"/>
        <s v="noc26-ee154"/>
        <s v="noc26-ee155"/>
        <s v="noc26-ee156"/>
        <s v="noc26-ee157"/>
        <s v="noc26-ee158"/>
        <s v="noc26-ee159"/>
        <s v="noc26-ee160"/>
        <s v="noc26-ee161"/>
        <s v="noc26-ee162"/>
        <s v="noc26-ee163"/>
        <s v="noc26-ee164"/>
        <s v="noc26-ee165"/>
        <s v="noc26-ee166"/>
        <s v="noc26-ee167"/>
        <s v="noc26-ee168"/>
        <s v="noc26-ee169"/>
        <s v="noc26-ee170"/>
        <s v="noc26-ee171"/>
        <s v="noc26-ee172"/>
        <s v="noc26-ee173"/>
        <s v="noc26-ee174"/>
        <s v="noc26-ee175"/>
        <s v="noc26-ee176"/>
        <s v="noc26-ee177"/>
        <s v="noc26-ee178"/>
        <s v="noc26-ee179"/>
        <s v="noc26-ee180"/>
        <s v="noc26-ee181"/>
        <s v="noc26-ee182"/>
        <s v="noc26-ee183"/>
        <s v="noc26-ee184"/>
        <s v="noc26-ee185"/>
        <s v="noc26-ee186"/>
        <s v="noc26-ee187"/>
        <s v="noc26-ee188"/>
        <s v="noc26-ee189"/>
        <s v="noc26-ee190"/>
        <s v="noc26-ee191"/>
        <s v="noc26-ee192"/>
        <s v="noc26-ee193"/>
        <s v="noc26-ee194"/>
        <s v="noc26-ee195"/>
        <s v="noc26-ee197"/>
        <s v="noc26-ee198"/>
        <s v="noc26-ee199"/>
        <s v="noc26-ee200"/>
        <s v="noc26-ee201"/>
        <s v="noc26-ee202"/>
        <s v="noc26-ee93"/>
        <s v="noc26-ee94"/>
        <s v="noc26-ee95"/>
        <s v="noc26-ee96"/>
        <s v="noc26-ee97"/>
        <s v="noc26-ee98"/>
        <s v="noc26-ee99"/>
        <s v="noc26-ge100"/>
        <s v="noc26-ge101"/>
        <s v="noc26-ge102"/>
        <s v="noc26-ge103"/>
        <s v="noc26-ge104"/>
        <s v="noc26-ge105"/>
        <s v="noc26-ge106"/>
        <s v="noc26-ge47"/>
        <s v="noc26-ge48"/>
        <s v="noc26-ge49"/>
        <s v="noc26-ge50"/>
        <s v="noc26-ge55"/>
        <s v="noc26-ge57"/>
        <s v="noc26-ge58"/>
        <s v="noc26-ge59"/>
        <s v="noc26-ge60"/>
        <s v="noc26-ge61"/>
        <s v="noc26-ge62"/>
        <s v="noc26-ge63"/>
        <s v="noc26-ge64"/>
        <s v="noc26-ge65"/>
        <s v="noc26-ge66"/>
        <s v="noc26-ge67"/>
        <s v="noc26-ge68"/>
        <s v="noc26-ge69"/>
        <s v="noc26-ge70"/>
        <s v="noc26-ge71"/>
        <s v="noc26-ge72"/>
        <s v="noc26-ge73"/>
        <s v="noc26-ge74"/>
        <s v="noc26-ge75"/>
        <s v="noc26-ge76"/>
        <s v="noc26-ge77"/>
        <s v="noc26-ge78"/>
        <s v="noc26-ge79"/>
        <s v="noc26-ge80"/>
        <s v="noc26-ge81"/>
        <s v="noc26-ge82"/>
        <s v="noc26-ge83"/>
        <s v="noc26-ge84"/>
        <s v="noc26-ge85"/>
        <s v="noc26-ge86"/>
        <s v="noc26-ge87"/>
        <s v="noc26-ge88"/>
        <s v="noc26-ge89"/>
        <s v="noc26-ge90"/>
        <s v="noc26-ge91"/>
        <s v="noc26-ge92"/>
        <s v="noc26-ge93"/>
        <s v="noc26-ge94"/>
        <s v="noc26-ge95"/>
        <s v="noc26-ge96"/>
        <s v="noc26-ge97"/>
        <s v="noc26-ge98"/>
        <s v="noc26-ge99"/>
        <s v="noc26-hs121"/>
        <s v="noc26-hs124"/>
        <s v="noc26-hs125"/>
        <s v="noc26-hs126"/>
        <s v="noc26-hs127"/>
        <s v="noc26-hs131"/>
        <s v="noc26-hs133"/>
        <s v="noc26-hs135"/>
        <s v="noc26-hs136"/>
        <s v="noc26-hs137"/>
        <s v="noc26-hs138"/>
        <s v="noc26-hs139"/>
        <s v="noc26-hs140"/>
        <s v="noc26-hs141"/>
        <s v="noc26-hs142"/>
        <s v="noc26-hs143"/>
        <s v="noc26-hs144"/>
        <s v="noc26-hs145"/>
        <s v="noc26-hs146"/>
        <s v="noc26-hs147"/>
        <s v="noc26-hs148"/>
        <s v="noc26-hs149"/>
        <s v="noc26-hs150"/>
        <s v="noc26-hs151"/>
        <s v="noc26-hs152"/>
        <s v="noc26-hs153"/>
        <s v="noc26-hs154"/>
        <s v="noc26-hs155"/>
        <s v="noc26-hs156"/>
        <s v="noc26-hs157"/>
        <s v="noc26-hs158"/>
        <s v="noc26-hs159"/>
        <s v="noc26-hs160"/>
        <s v="noc26-hs161"/>
        <s v="noc26-hs162"/>
        <s v="noc26-hs163"/>
        <s v="noc26-hs164"/>
        <s v="noc26-hs165"/>
        <s v="noc26-hs166"/>
        <s v="noc26-hs167"/>
        <s v="noc26-hs168"/>
        <s v="noc26-hs169"/>
        <s v="noc26-hs170"/>
        <s v="noc26-hs171"/>
        <s v="noc26-hs172"/>
        <s v="noc26-hs173"/>
        <s v="noc26-hs174"/>
        <s v="noc26-hs175"/>
        <s v="noc26-hs176"/>
        <s v="noc26-hs177"/>
        <s v="noc26-hs178"/>
        <s v="noc26-hs179"/>
        <s v="noc26-hs180"/>
        <s v="noc26-hs181"/>
        <s v="noc26-hs182"/>
        <s v="noc26-hs183"/>
        <s v="noc26-hs184"/>
        <s v="noc26-hs185"/>
        <s v="noc26-hs186"/>
        <s v="noc26-hs187"/>
        <s v="noc26-hs188"/>
        <s v="noc26-hs189"/>
        <s v="noc26-hs190"/>
        <s v="noc26-hs191"/>
        <s v="noc26-hs192"/>
        <s v="noc26-hs193"/>
        <s v="noc26-hs194"/>
        <s v="noc26-hs195"/>
        <s v="noc26-hs196"/>
        <s v="noc26-hs197"/>
        <s v="noc26-hs198"/>
        <s v="noc26-hs199"/>
        <s v="noc26-hs200"/>
        <s v="noc26-hs201"/>
        <s v="noc26-hs202"/>
        <s v="noc26-hs203"/>
        <s v="noc26-hs204"/>
        <s v="noc26-hs206"/>
        <s v="noc26-hs207"/>
        <s v="noc26-hs208"/>
        <s v="noc26-hs209"/>
        <s v="noc26-hs210"/>
        <s v="noc26-hs211"/>
        <s v="noc26-hs212"/>
        <s v="noc26-hs213"/>
        <s v="noc26-hs214"/>
        <s v="noc26-hs215"/>
        <s v="noc26-hs216"/>
        <s v="noc26-hs217"/>
        <s v="noc26-hs218"/>
        <s v="noc26-hs219"/>
        <s v="noc26-hs220"/>
        <s v="noc26-hs221"/>
        <s v="noc26-hs222"/>
        <s v="noc26-hs223"/>
        <s v="noc26-hs224"/>
        <s v="noc26-hs225"/>
        <s v="noc26-hs226"/>
        <s v="noc26-hs228"/>
        <s v="noc26-hs229"/>
        <s v="noc26-hs230"/>
        <s v="noc26-hs231"/>
        <s v="noc26-hs232"/>
        <s v="noc26-hs233"/>
        <s v="noc26-hs234"/>
        <s v="noc26-hs235"/>
        <s v="noc26-hs236"/>
        <s v="noc26-hs237"/>
        <s v="noc26-hs238"/>
        <s v="noc26-hs239"/>
        <s v="noc26-hs240"/>
        <s v="noc26-hs241"/>
        <s v="noc26-hs242"/>
        <s v="noc26-hs243"/>
        <s v="noc26-hs244"/>
        <s v="noc26-hs245"/>
        <s v="noc26-hs246"/>
        <s v="noc26-hs247"/>
        <s v="noc26-hs248"/>
        <s v="noc26-hs249"/>
        <s v="noc26-hs250"/>
        <s v="noc26-hs251"/>
        <s v="noc26-hs252"/>
        <s v="noc26-hs253"/>
        <s v="noc26-hs254"/>
        <s v="noc26-lw11"/>
        <s v="noc26-lw12"/>
        <s v="noc26-lw13"/>
        <s v="noc26-lw14"/>
        <s v="noc26-lw15"/>
        <s v="noc26-lw16"/>
        <s v="noc26-lw17"/>
        <s v="noc26-lw18"/>
        <s v="noc26-lw19"/>
        <s v="noc26-lw20"/>
        <s v="noc26-lw21"/>
        <s v="noc26-lw22"/>
        <s v="noc26-lw23"/>
        <s v="noc26-lw24"/>
        <s v="noc26-lw25"/>
        <s v="noc26-lw26"/>
        <s v="noc26-lw27"/>
        <s v="noc26-lw28"/>
        <s v="noc26-ma100"/>
        <s v="noc26-ma101"/>
        <s v="noc26-ma102"/>
        <s v="noc26-ma103"/>
        <s v="noc26-ma104"/>
        <s v="noc26-ma105"/>
        <s v="noc26-ma106"/>
        <s v="noc26-ma107"/>
        <s v="noc26-ma108"/>
        <s v="noc26-ma109"/>
        <s v="noc26-ma110"/>
        <s v="noc26-ma111"/>
        <s v="noc26-ma112"/>
        <s v="noc26-ma113"/>
        <s v="noc26-ma114"/>
        <s v="noc26-ma115"/>
        <s v="noc26-ma116"/>
        <s v="noc26-ma117"/>
        <s v="noc26-ma118"/>
        <s v="noc26-ma119"/>
        <s v="noc26-ma120"/>
        <s v="noc26-ma121"/>
        <s v="noc26-ma122"/>
        <s v="noc26-ma123"/>
        <s v="noc26-ma124"/>
        <s v="noc26-ma125"/>
        <s v="noc26-ma126"/>
        <s v="noc26-ma127"/>
        <s v="noc26-ma128"/>
        <s v="noc26-ma129"/>
        <s v="noc26-ma130"/>
        <s v="noc26-ma131"/>
        <s v="noc26-ma132"/>
        <s v="noc26-ma133"/>
        <s v="noc26-ma134"/>
        <s v="noc26-ma135"/>
        <s v="noc26-ma136"/>
        <s v="noc26-ma137"/>
        <s v="noc26-ma138"/>
        <s v="noc26-ma139"/>
        <s v="noc26-ma140"/>
        <s v="noc26-ma141"/>
        <s v="noc26-ma142"/>
        <s v="noc26-ma143"/>
        <s v="noc26-ma144"/>
        <s v="noc26-ma145"/>
        <s v="noc26-ma71"/>
        <s v="noc26-ma72"/>
        <s v="noc26-ma73"/>
        <s v="noc26-ma74"/>
        <s v="noc26-ma75"/>
        <s v="noc26-ma77"/>
        <s v="noc26-ma78"/>
        <s v="noc26-ma79"/>
        <s v="noc26-ma80"/>
        <s v="noc26-ma81"/>
        <s v="noc26-ma83"/>
        <s v="noc26-ma84"/>
        <s v="noc26-ma85"/>
        <s v="noc26-ma86"/>
        <s v="noc26-ma87"/>
        <s v="noc26-ma88"/>
        <s v="noc26-ma89"/>
        <s v="noc26-ma90"/>
        <s v="noc26-ma91"/>
        <s v="noc26-ma92"/>
        <s v="noc26-ma93"/>
        <s v="noc26-ma94"/>
        <s v="noc26-ma95"/>
        <s v="noc26-ma96"/>
        <s v="noc26-ma97"/>
        <s v="noc26-ma98"/>
        <s v="noc26-ma99"/>
        <s v="noc26-me105"/>
        <s v="noc26-me106"/>
        <s v="noc26-me107"/>
        <s v="noc26-me108"/>
        <s v="noc26-me109"/>
        <s v="noc26-me110"/>
        <s v="noc26-me111"/>
        <s v="noc26-me112"/>
        <s v="noc26-me113"/>
        <s v="noc26-me114"/>
        <s v="noc26-me115"/>
        <s v="noc26-me116"/>
        <s v="noc26-me117"/>
        <s v="noc26-me118"/>
        <s v="noc26-me119"/>
        <s v="noc26-me120"/>
        <s v="noc26-me121"/>
        <s v="noc26-me122"/>
        <s v="noc26-me123"/>
        <s v="noc26-me124"/>
        <s v="noc26-me125"/>
        <s v="noc26-me126"/>
        <s v="noc26-me127"/>
        <s v="noc26-me128"/>
        <s v="noc26-me129"/>
        <s v="noc26-me130"/>
        <s v="noc26-me131"/>
        <s v="noc26-me132"/>
        <s v="noc26-me133"/>
        <s v="noc26-me134"/>
        <s v="noc26-me135"/>
        <s v="noc26-me136"/>
        <s v="noc26-me137"/>
        <s v="noc26-me138"/>
        <s v="noc26-me139"/>
        <s v="noc26-me140"/>
        <s v="noc26-me141"/>
        <s v="noc26-me142"/>
        <s v="noc26-me143"/>
        <s v="noc26-me144"/>
        <s v="noc26-me145"/>
        <s v="noc26-me146"/>
        <s v="noc26-me147"/>
        <s v="noc26-me148"/>
        <s v="noc26-me149"/>
        <s v="noc26-me150"/>
        <s v="noc26-me151"/>
        <s v="noc26-me152"/>
        <s v="noc26-me153"/>
        <s v="noc26-me154"/>
        <s v="noc26-me155"/>
        <s v="noc26-me156"/>
        <s v="noc26-me157"/>
        <s v="noc26-me158"/>
        <s v="noc26-me159"/>
        <s v="noc26-me160"/>
        <s v="noc26-me161"/>
        <s v="noc26-me162"/>
        <s v="noc26-me163"/>
        <s v="noc26-me164"/>
        <s v="noc26-me165"/>
        <s v="noc26-me166"/>
        <s v="noc26-me167"/>
        <s v="noc26-me168"/>
        <s v="noc26-me169"/>
        <s v="noc26-me170"/>
        <s v="noc26-me171"/>
        <s v="noc26-me172"/>
        <s v="noc26-me173"/>
        <s v="noc26-me174"/>
        <s v="noc26-me175"/>
        <s v="noc26-me176"/>
        <s v="noc26-me177"/>
        <s v="noc26-me178"/>
        <s v="noc26-me179"/>
        <s v="noc26-me180"/>
        <s v="noc26-me181"/>
        <s v="noc26-me182"/>
        <s v="noc26-me183"/>
        <s v="noc26-me184"/>
        <s v="noc26-me185"/>
        <s v="noc26-me186"/>
        <s v="noc26-me187"/>
        <s v="noc26-me188"/>
        <s v="noc26-me189"/>
        <s v="noc26-me190"/>
        <s v="noc26-me191"/>
        <s v="noc26-me192"/>
        <s v="noc26-me193"/>
        <s v="noc26-me194"/>
        <s v="noc26-me195"/>
        <s v="noc26-me196"/>
        <s v="noc26-me197"/>
        <s v="noc26-me198"/>
        <s v="noc26-me199"/>
        <s v="noc26-me200"/>
        <s v="noc26-me201"/>
        <s v="noc26-me202"/>
        <s v="noc26-me203"/>
        <s v="noc26-me204"/>
        <s v="noc26-mg100"/>
        <s v="noc26-mg101"/>
        <s v="noc26-mg102"/>
        <s v="noc26-mg103"/>
        <s v="noc26-mg104"/>
        <s v="noc26-mg105"/>
        <s v="noc26-mg106"/>
        <s v="noc26-mg107"/>
        <s v="noc26-mg108"/>
        <s v="noc26-mg109"/>
        <s v="noc26-mg110"/>
        <s v="noc26-mg111"/>
        <s v="noc26-mg112"/>
        <s v="noc26-mg113"/>
        <s v="noc26-mg114"/>
        <s v="noc26-mg115"/>
        <s v="noc26-mg116"/>
        <s v="noc26-mg117"/>
        <s v="noc26-mg118"/>
        <s v="noc26-mg119"/>
        <s v="noc26-mg120"/>
        <s v="noc26-mg121"/>
        <s v="noc26-mg122"/>
        <s v="noc26-mg123"/>
        <s v="noc26-mg124"/>
        <s v="noc26-mg125"/>
        <s v="noc26-mg126"/>
        <s v="noc26-mg127"/>
        <s v="noc26-mg128"/>
        <s v="noc26-mg129"/>
        <s v="noc26-mg130"/>
        <s v="noc26-mg131"/>
        <s v="noc26-mg132"/>
        <s v="noc26-mg133"/>
        <s v="noc26-mg134"/>
        <s v="noc26-mg135"/>
        <s v="noc26-mg136"/>
        <s v="noc26-mg137"/>
        <s v="noc26-mg138"/>
        <s v="noc26-mg139"/>
        <s v="noc26-mg142"/>
        <s v="noc26-mg143"/>
        <s v="noc26-mg144"/>
        <s v="noc26-mg145"/>
        <s v="noc26-mg146"/>
        <s v="noc26-mg147"/>
        <s v="noc26-mg148"/>
        <s v="noc26-mg149"/>
        <s v="noc26-mg150"/>
        <s v="noc26-mg151"/>
        <s v="noc26-mg152"/>
        <s v="noc26-mg153"/>
        <s v="noc26-mg154"/>
        <s v="noc26-mg155"/>
        <s v="noc26-mg156"/>
        <s v="noc26-mg157"/>
        <s v="noc26-mg158"/>
        <s v="noc26-mg159"/>
        <s v="noc26-mg80"/>
        <s v="noc26-mg81"/>
        <s v="noc26-mg82"/>
        <s v="noc26-mg83"/>
        <s v="noc26-mg84"/>
        <s v="noc26-mg85"/>
        <s v="noc26-mg86"/>
        <s v="noc26-mg87"/>
        <s v="noc26-mg88"/>
        <s v="noc26-mg89"/>
        <s v="noc26-mg90"/>
        <s v="noc26-mg91"/>
        <s v="noc26-mg92"/>
        <s v="noc26-mg93"/>
        <s v="noc26-mg94"/>
        <s v="noc26-mg95"/>
        <s v="noc26-mg96"/>
        <s v="noc26-mg97"/>
        <s v="noc26-mg98"/>
        <s v="noc26-mg99"/>
        <s v="noc26-mm48"/>
        <s v="noc26-mm49"/>
        <s v="noc26-mm50"/>
        <s v="noc26-mm51"/>
        <s v="noc26-mm53"/>
        <s v="noc26-mm54"/>
        <s v="noc26-mm55"/>
        <s v="noc26-mm56"/>
        <s v="noc26-mm57"/>
        <s v="noc26-mm58"/>
        <s v="noc26-mm59"/>
        <s v="noc26-mm60"/>
        <s v="noc26-mm61"/>
        <s v="noc26-mm62"/>
        <s v="noc26-mm63"/>
        <s v="noc26-mm64"/>
        <s v="noc26-mm65"/>
        <s v="noc26-mm66"/>
        <s v="noc26-mm67"/>
        <s v="noc26-mm68"/>
        <s v="noc26-mm69"/>
        <s v="noc26-mm70"/>
        <s v="noc26-mm71"/>
        <s v="noc26-mm72"/>
        <s v="noc26-mm73"/>
        <s v="noc26-mm74"/>
        <s v="noc26-mm75"/>
        <s v="noc26-mm76"/>
        <s v="noc26-mm77"/>
        <s v="noc26-mm78"/>
        <s v="noc26-mm79"/>
        <s v="noc26-mm80"/>
        <s v="noc26-mm81"/>
        <s v="noc26-mm82"/>
        <s v="noc26-mm83"/>
        <s v="noc26-mm84"/>
        <s v="noc26-mm85"/>
        <s v="noc26-mm86"/>
        <s v="noc26-mm87"/>
        <s v="noc26-mm88"/>
        <s v="noc26-mm89"/>
        <s v="noc26-mm90"/>
        <s v="noc26-mm91"/>
        <s v="noc26-oe05"/>
        <s v="noc26-oe06"/>
        <s v="noc26-oe07"/>
        <s v="noc26-oe08"/>
        <s v="noc26-oe09"/>
        <s v="noc26-ph34"/>
        <s v="noc26-ph35"/>
        <s v="noc26-ph36"/>
        <s v="noc26-ph37"/>
        <s v="noc26-ph38"/>
        <s v="noc26-ph39"/>
        <s v="noc26-ph40"/>
        <s v="noc26-ph41"/>
        <s v="noc26-ph42"/>
        <s v="noc26-ph43"/>
        <s v="noc26-ph44"/>
        <s v="noc26-ph45"/>
        <s v="noc26-ph46"/>
        <s v="noc26-ph47"/>
        <s v="noc26-ph48"/>
        <s v="noc26-ph49"/>
        <s v="noc26-ph50"/>
        <s v="noc26-ph51"/>
        <s v="noc26-ph52"/>
        <s v="noc26-ph53"/>
        <s v="noc26-ph54"/>
        <s v="noc26-ph55"/>
        <s v="noc26-ph56"/>
        <s v="noc26-ph57"/>
        <s v="noc26-ph58"/>
        <s v="noc26-ph59"/>
        <s v="noc26-ph60"/>
        <s v="noc26-ph61"/>
        <s v="noc26-ph62"/>
        <s v="noc26-ph63"/>
        <s v="noc26-ph64"/>
        <s v="noc26-ph65"/>
        <s v="noc26-ph66"/>
        <s v="noc26-te09"/>
        <s v="noc26-te10"/>
        <s v="noc26-te11"/>
        <s v="noc26-te12"/>
        <s v="noc26-te13"/>
        <s v="noc26-te14"/>
        <m/>
      </sharedItems>
    </cacheField>
    <cacheField name="Discipline" numFmtId="0">
      <sharedItems containsBlank="1">
        <s v="Aerospace Engineering/Mechanical Engineering"/>
        <s v="Aerospace Engineering"/>
        <s v="Agricultural Engineering"/>
        <s v="Architecture and Planning"/>
        <s v="Architecture and Planning, Civil Engineering"/>
        <s v="Life Sciences/Biological Sciences/Biotechnology"/>
        <s v="Biotechnology and Bioengineering"/>
        <s v="Biosciences and Bioengineering"/>
        <s v="Biotechnology and Bioscience / Bio engineering Engineering"/>
        <s v="Energy, Climate And Sustainability"/>
        <s v="Biology, Physics or Chemistry"/>
        <s v="Biological Sciences &amp; Bioengineering&#10;Electronics &amp; Communication Engineering"/>
        <s v="Biomedical Engineering"/>
        <s v="Biomedical Engineering, Pharmaceutical Engineering"/>
        <s v="Biotechnology, Chemical Engineering"/>
        <s v="Life Sciences, Biology"/>
        <s v="Biotechnology and Bioscience / Bio engineering; Chemical Engineering"/>
        <s v="Physiology"/>
        <s v="Civil Engineering"/>
        <s v="Civil Engineering/Earthquake Engineering"/>
        <s v="Civil Engineering/Earth Sciences"/>
        <s v="Earth Sciences"/>
        <s v="Geoscience/Earth Sciences"/>
        <s v="Civil Engineering/Geology/Engineering Geology/Environmental Engineering/Environmental Science/Geography/Management"/>
        <s v="Earth and Environmental Sciences"/>
        <s v="Civil/ Structural Engineering"/>
        <s v="Climate and Environmental Science and Technology"/>
        <s v="Environmental Engineering, Civil Engineering"/>
        <s v="Civil Engineering,Earth Sciences"/>
        <s v="Civil Engineering, Aerospace Engineering"/>
        <s v="Earth Sciences and Civil Engineering"/>
        <s v="Civil engineering/Applied Geophysics"/>
        <s v="Environmental Science; Civil Engineering"/>
        <s v="Civil Engineering - Construction Management"/>
        <s v="Environmental Science; Civil Engineering, Earth Science"/>
        <s v="Environmental Engineering&#10; Civil Engineering&#10; Chemical Engineering"/>
        <s v="Energy, Climate and Sustainability, Mechanical Engineering"/>
        <s v="Civil Engineering, Mechanical Engineering and Aerospace Engineering"/>
        <s v="Civil Engineering&#10;Architecture and Planning&#10;Design Engineering"/>
        <s v="Civil Engineering, Environment, Ecology, Data Science and Artificial Intelligence"/>
        <s v="Applied Geophysics"/>
        <s v="Chemical Engineering"/>
        <s v="Pharmaceutical Engineering"/>
        <s v="Petroleum Engineering; Chemical Engineering, Geology and Geophysics"/>
        <s v="Pharmaceutical Sciences, &#10;Clinical Pharmacotherapeutics"/>
        <s v="Chemical Engineering/Multidisciplinary"/>
        <s v="Chemical Engineering,Energy Science and Engineering"/>
        <s v="Cheminformatics, Computational chemistry, Computer-aided drug design (CADD)"/>
        <s v="Pharmaceutical Sciences"/>
        <s v="Chemical Engineering/Petroleum Engineering/Reservoir Engineering"/>
        <s v="Chemical Engineering, Biotechnology and Bioengineering, Mechanical Engineering"/>
        <s v="Chemical Engineering, Mechanical Engineering, Energy Engineering, Civil Engineering"/>
        <s v="Petroleum Engineering"/>
        <s v="Polymer Science and Technology, Material Science and Engineering, Chemical Engineering, Rubber Technology"/>
        <s v="Computer Science and Engineering"/>
        <s v="Computer Science and Engineering, Electrical Engineering, Mathematics"/>
        <s v="Computer Science and Electrical Engineering"/>
        <s v="Computer Science and Engineering/Electronics and Communication Engineering"/>
        <s v="Mechanical/Electrical/Electronics/Computer Science/Robotics and AI"/>
        <s v="Statistics and data science"/>
        <s v="Information Systems"/>
        <s v="Computer Science"/>
        <s v="Computer Science and Engineering&#10;Civil Engineering&#10;Environmental Science"/>
        <s v="Chemistry and Biochemistry"/>
        <s v="Chemistry"/>
        <s v="Design Engineering"/>
        <s v="Engineering Design"/>
        <s v="Economic Sciences"/>
        <s v="Humanities and Social Sciences"/>
        <s v="Statistics, Finance, Economics, Engineering"/>
        <s v="Electrical and Electronics Engineering"/>
        <s v="Electrical Engineering&#10;Electronics and Communication Engineering&#10;Physics"/>
        <s v="Electronics and Communication Engineering"/>
        <s v="Electronics and Communication Engineering, Microelectronics and VLSI"/>
        <s v="Electronics and Electrical Engineering"/>
        <s v="Electrical Engineering/Aerospace Engineering"/>
        <s v="Electrical, Mechanical, and Aerospace Engineering"/>
        <s v="Electrical and Electronics Engineering, Physics"/>
        <s v="Electrical Engineering / Electronics and Communication Engineering"/>
        <s v="Electronics and Electrical Engineering, Physics"/>
        <s v="Electronics and Communication Engineering, Electrical Engineering, Computer Science and Engineering, Multidisciplinary"/>
        <s v="Electrical Engineering, Electronics and Communication"/>
        <s v="Electrical Engineering, Computer Science"/>
        <s v="Sports Science"/>
        <s v="Multi-disciplinary primarily for Mechanical, Electrical, Aerospace and Chemical engineering streams"/>
        <s v="Multidisciplinary"/>
        <s v="Interdisciplinary"/>
        <s v="Multi-disciplinary (students of all engineering specializations&#10;and practicing professionals, including policy makers, will&#10;find the course useful)"/>
        <s v="Any Engineering, Science and Management Disciplines"/>
        <s v="Electrical Engineering, Electronics Communication (Control System Engineering, Signal Processing and Communication), Aerospace Engineering (Control System Specialization only), Automobile Engineering, Robotics and Signal Processing"/>
        <s v="Public Health and Healthcare"/>
        <s v="Centre for Educational Technology"/>
        <s v="Cognitive Science, Psychology, Linguistics, Neuroscience"/>
        <s v="Health sciences"/>
        <s v="Electronics &amp; Communication Engineering"/>
        <s v="Engineering Sciences (Interdisciplinary)"/>
        <s v="Energy, Multidisciplinary"/>
        <s v="Biotechnology And Biosciences"/>
        <s v="Multidisciplinary, Mechanical Engineering"/>
        <s v="Atmospheric Science"/>
        <s v="Healthcare Institutes"/>
        <s v="Energy, Climate, and Sustainability&#10;Multidisciplinary"/>
        <s v="Autonomous Mobility Systems"/>
        <s v="Humanities and Social Sciences- Economics, Public policy, Public Administration, Social Sciences"/>
        <s v="Literature, Cultural Studies"/>
        <s v="Human Resource Management"/>
        <s v="Behavioural Sciences (Psychology)"/>
        <s v="Education"/>
        <s v="Humanities and Social Sciences(Economics, Development Studies)"/>
        <s v="Linguistics"/>
        <s v="Faculty, Humanities and Social Sciences"/>
        <s v="Sociology"/>
        <s v="Philosophy"/>
        <s v="Sports Sciences"/>
        <s v="Interdisciplinary/English"/>
        <s v="Psychology"/>
        <s v="Law"/>
        <s v="Mathematics"/>
        <s v="Engineering &amp; Science"/>
        <s v="Applied Mathematics"/>
        <s v="Mathematics, Management"/>
        <s v="Statistics – Mathematical Sciences"/>
        <s v="Computer Science and Engineering,&#10;Mathematics,&#10;Electrical Engineering"/>
        <s v="Mathematical Sciences (Statistics)"/>
        <s v="Mathematics and Statistics"/>
        <s v="Mathematics &amp; Computing"/>
        <s v="Mechanical Engineering"/>
        <s v="Mechanical Engineering (Manufacturing Engineering)"/>
        <s v="Product Design"/>
        <s v="Mechanical Engineering, Metallurgy and Materials Science,&#10;Biomedical Engineering, Engineering Design, Electrical&#10;Engineering"/>
        <s v="Mechanical Engineering, Electronics and Electrical Engineering"/>
        <s v="Mechanical Engineering, Chemical Engineering"/>
        <s v="Mechanical/Chemical engineering"/>
        <s v="Mechanical/Chemical/Aerospace"/>
        <s v="Applied Mechanics"/>
        <s v="Mechanical Engineering, Physics"/>
        <s v="Science, Aerospace Engineering, Automotive Engineering, Civil Engineering."/>
        <s v="Mechanical Engineering, Material Science, Aerospace Engineering, Automotive Engineering, Civil Engineering."/>
        <s v="Mechanical, Production Engineering"/>
        <s v="Management"/>
        <s v="Management/ Economics"/>
        <s v="Management / Finance / Data Science"/>
        <s v="Industrial Engineering, Management Sciences, Operations Research/Optimization, All fields of engineering, Economics, Mathematics/Statistics"/>
        <s v="Business/ Management"/>
        <s v="Marketing"/>
        <s v="Industrial Management &amp; Engineering"/>
        <s v="Materials Science and Engineering"/>
        <s v="Metallurgical and Materials Engineering, Mechanical Engineering"/>
        <s v="Metallurgical Engineering and Materials Sciences"/>
        <s v="Metallurgical and Materials Engineering"/>
        <s v="Mining Engineering"/>
        <s v="Materials Science and Engineering, Metallurgical Engineering, Mechanical Engineering, Chemical Engineering"/>
        <s v="Metallurgy/Material-science/Tribology"/>
        <s v="Ocean Engineering"/>
        <s v="Materials Science and Engineering, Metallurgical Engineering, Electrical Engineering, Energy Engineering, Physics, Chemistry"/>
        <s v="Physics"/>
        <s v="Physical Sciences, Materials Science And Engineering"/>
        <s v="Physics (Other areas, Energy science, materials science and Chemical engineering)"/>
        <s v="Multidisciplinary&#10;Electrical Engineering&#10;Energy Systems Engineering"/>
        <s v="Textile and Fibre Engineering"/>
        <s v="Textile Technology"/>
        <s v="Textile Engineering"/>
        <m/>
      </sharedItems>
    </cacheField>
    <cacheField name="Course Name" numFmtId="0">
      <sharedItems containsBlank="1">
        <s v="Computational Fluid Dynamics using the Finite Element Method"/>
        <s v="Principles of Perception and Planning for Aerial Vehicles"/>
        <s v="Introduction to Airplane Performance"/>
        <s v="Design of Fixed Wing Unmanned Aerial Vehicles"/>
        <s v="UAV Design - Part II"/>
        <s v="Aircraft Structures - I"/>
        <s v="Drone Systems and Control"/>
        <s v="Introduction to Aerospace Engineering - Flight"/>
        <s v="Introduction to Aircraft Design"/>
        <s v="Rocket Propulsion"/>
        <s v="Aircraft Stability and Control"/>
        <s v="Introduction to Airbreathing Propulsion"/>
        <s v="Applied Computational Fluid Dynamics"/>
        <s v="Space Environment and its Effects on Orbital Spacecrafts"/>
        <s v="Industrial Aerodynamics"/>
        <s v="Mechanics of Composite Materials and Structures"/>
        <s v="Smart Structures"/>
        <s v="Space Flight Mechanics"/>
        <s v="Aerodynamic Design of Axial Flow Compressors &amp; Fans"/>
        <s v="Introduction to CFD"/>
        <s v="Elements of Mechanical Vibration"/>
        <s v="Introduction to Rocket Propulsion"/>
        <s v="Operations Research"/>
        <s v="Food Oils and Fats: Chemistry and Technology"/>
        <s v="Advanced Aquaculture Technology"/>
        <s v="Post Harvest Operations and Processing of Fruits, Vegetables, Spices and Plantation Crop Products"/>
        <s v="Soil Fertility and Fertilizers"/>
        <s v="Micro Irrigation Engineering"/>
        <s v="Dairy and Food Process and Products Technology"/>
        <s v="Farm Machinery"/>
        <s v="Fundamentals of Food Process Engineering"/>
        <s v="Thermal Operations in Food Process Engineering: Theory and Applications"/>
        <s v="Irrigation and Drainage"/>
        <s v="Natural Resources Management"/>
        <s v="Low-Cost Building Materials and Techniques"/>
        <s v="Tall Building Architecture"/>
        <s v="Visual Communication Design for Digital Media"/>
        <s v="Principles and Applications of Building Science"/>
        <s v="Introduction to Interaction Design"/>
        <s v="International Studies in Vernacular Architecture"/>
        <s v="Introduction to Urban Planning"/>
        <s v="Modern Indian Architecture"/>
        <s v="Contemporary Architecture and Design"/>
        <s v="Role of Craft and Technology in Interior - Architecture"/>
        <s v="Housing Policy &amp; Planning"/>
        <s v="Understanding and Reducing Ghg Emissions – Focus On Scope 1 and 2 Emission Reduction through Building Design and Construction"/>
        <s v="Building Materials and Composites"/>
        <s v="Sustainable Architecture"/>
        <s v="Urban governance and Development Management (UGDM)"/>
        <s v="Building Materials as a Cornerstone to Sustainability"/>
        <s v="Architectural Approaches to Decarbonization of Buildings"/>
        <s v="Urban Utilities Planning: Water Supply, Sanitation and Drainage"/>
        <s v="Urban Landuse and Transportation Planning"/>
        <s v="Finishing Materials and Systems for Building Applications"/>
        <s v="Intelligent and Smart Buildings in the Context of Futuristic Architecture"/>
        <s v="Inclusive Planning and Universal Design"/>
        <s v="Architectural Acoustics"/>
        <s v="Cell Signaling"/>
        <s v="Cell Culture Technologies"/>
        <s v="Introduction to Cell Biology"/>
        <s v="Epigenetics"/>
        <s v="Fundamentals of General Immunology"/>
        <s v="Transport Phenomena in Bioprocess Engineering"/>
        <s v="Mechanical Characterization and Modelling of Tissues"/>
        <s v="Biodiversity for Sustainability"/>
        <s v="Proteins and Gel-Based Proteomics"/>
        <s v="Bioreactors"/>
        <s v="Introduction to Dynamical Models In Biology"/>
        <s v="Introduction to Proteomics"/>
        <s v="Introduction to Biostatistics"/>
        <s v="Introduction to Mechanobiology"/>
        <s v="Cellular Biophysics: a Framework for Quantitative Biology"/>
        <s v="Tissue Engineering"/>
        <s v="Advances in Omics"/>
        <s v="Plant Cell Bioprocessing"/>
        <s v="Organ Printing"/>
        <s v="Fundamentals of Cryo-Electron Microscopy (Cryo-EM) and 3D Image Processing in Structural Biology"/>
        <s v="Drug Delivery: Principles and Engineering"/>
        <s v="Fundamentals of Micro and Nanofabrication"/>
        <s v="Introduction to Proteogenomics"/>
        <s v="Medical Image Analysis"/>
        <s v="Introduction to Developmental Biology"/>
        <s v="Transport Phenomena in Biological Systems"/>
        <s v="Regeneration Biology"/>
        <s v="Biomedical Instrumentation"/>
        <s v="Human Physiology"/>
        <s v="Biological Engineering"/>
        <s v="An Introduction to Evolutionary Biology"/>
        <s v="Introduction to Biomedical Imaging Systems"/>
        <s v="Statistics for Biomedical Engineers"/>
        <s v="Animal Physiology"/>
        <s v="Immunology"/>
        <s v="Next Generation Sequencing Technologies : Data Analysis and Applications"/>
        <s v="Computational Neuroscience"/>
        <s v="Environmental Biotechnology"/>
        <s v="Industrial Biotechnology"/>
        <s v="Cognition and its Computation"/>
        <s v="Cell and Molecular Biology"/>
        <s v="Genome Editing and Engineering"/>
        <s v="Genetic Engineering: Theory And Application"/>
        <s v="Experimental Biotechnology"/>
        <s v="Fundamentals of Bioprocess Engineering"/>
        <s v="Evolution in the Genomic Era"/>
        <s v="Biomedical Nanotechnology"/>
        <s v="Neurobiology"/>
        <s v="Electrophysiology of Heart"/>
        <s v="Remote Sensing and GIS"/>
        <s v="River Engineering"/>
        <s v="Finite Element Method and Computational Structural Dynamics"/>
        <s v="Earthquake Geotechnical Engineering"/>
        <s v="Plate Tectonics"/>
        <s v="Groundwater Engineering"/>
        <s v="Environmental Chemistry"/>
        <s v="Sustainable Transportation systems"/>
        <s v="Environmental Modeling and Simulation"/>
        <s v="Pavement Materials (Under Pavement Engineering)"/>
        <s v="Advanced Geomatics Engineering"/>
        <s v="Underground Space Technology"/>
        <s v="Geometric Design of Highways"/>
        <s v="Introduction to Engineering Seismology"/>
        <s v="Principles of Stratigraphy"/>
        <s v="Remote Sensing: Principles and Applications"/>
        <s v="Geotechnical Engineering - II"/>
        <s v="Environmental Geomechanics"/>
        <s v="Dynamics of Structures"/>
        <s v="Stress and Strain Issues in Structural Geology"/>
        <s v="Geosynthetics and Reinforced Soil Structures"/>
        <s v="Sustainable Groundwater Management"/>
        <s v="Climate Change - Extreme Events"/>
        <s v="Advanced Reinforced Concrete Design"/>
        <s v="Admixtures And Special Concretes"/>
        <s v="An Introduction to Climate Dynamics, Variability and Monitoring"/>
        <s v="Indoor Air Pollution: Sources, Effects, Monitoring, Control and Modeling"/>
        <s v="Introduction to Sequence Stratigraphy"/>
        <s v="Mechanics of Solids - IITK"/>
        <s v="Structural Geology"/>
        <s v="Stability of Structures"/>
        <s v="Earthquake Geology: A tool for Seismic Hazard Assessment"/>
        <s v="Advanced Structural Analysis"/>
        <s v="Computational Geomechanics"/>
        <s v="Geotechniques of Dams, Tunnels and Underground Spaces"/>
        <s v="Mechanics of Materials"/>
        <s v="Bridge Engineering"/>
        <s v="Introduction to Multimodal Urban Transportation Systems (MUTS)"/>
        <s v="Rock Mechanics and Tunneling"/>
        <s v="Ground Improvement"/>
        <s v="Wastewater Treatment and Recycling"/>
        <s v="Geoengineering"/>
        <s v="Integrated Waste Management for a Smart City"/>
        <s v="Earthquake Seismology"/>
        <s v="Engineering Geology"/>
        <s v="Availability and Management of Groundwater Resources"/>
        <s v="Soil Mechanics/Geotechnical Engineering I"/>
        <s v="Foundation Engineering"/>
        <s v="Design of Steel Structures"/>
        <s v="Design of Reinforced Concrete Structures"/>
        <s v="Geotechnical Earthquake Engineering"/>
        <s v="Structural Dynamics: Theory and Computation"/>
        <s v="Subsurface Exploration: Importance and Techniques Involved"/>
        <s v="Municipal Solid Waste Management"/>
        <s v="Reliability-Based Structural Design"/>
        <s v="Mechanics of Solids - IITG"/>
        <s v="Blast and Impact Resistant Structures"/>
        <s v="Pavement Construction Technology"/>
        <s v="Optimization Methods for Civil Engineering"/>
        <s v="Fluid Mechanics"/>
        <s v="Remote Sensing for Natural Hazard Studies"/>
        <s v="Fire Protection, Services and Maintenance Management of Building"/>
        <s v="Sustainable Materials and Green Buildings"/>
        <s v="Introduction to Lean Construction - Module II: Advanced Concepts and Tools"/>
        <s v="Isotope Geochemistry"/>
        <s v="Environmental Nanotechnology and Applications"/>
        <s v="The Nuclear Energy Option"/>
        <s v="Advanced Plasticity of Solid Continua"/>
        <s v="Wave Propagation through Periodic Structures and Metamaterials"/>
        <s v="Design of Steel-Concrete Composite Structures"/>
        <s v="Statistical and Machine Learning Methods: Basics and Applications"/>
        <s v="Meshfree Methods and Peridynamics for Fracture Mechanics"/>
        <s v="Strength and Deformation Characteristics of Soils"/>
        <s v="Seismological Data Analysis"/>
        <s v="Rock Slope Engineering"/>
        <s v="Global Navigation Satellite Systems and Applications"/>
        <s v="Geotechnical Engineering Laboratory"/>
        <s v="Introductory Field Structural Geology"/>
        <s v="Project Planning &amp; Control"/>
        <s v="Principles of Construction Management"/>
        <s v="Earth Sciences for Civil Engineering (Hindi)"/>
        <s v="Sustainable Engineering Concepts and Life Cycle Analysis"/>
        <s v="Mass Transfer Operations II"/>
        <s v="Mechanical Unit Operations"/>
        <s v="Organic Chemical Technology"/>
        <s v="Aspen Plus® Simulation Software - A Basic Course for Beginners"/>
        <s v="Aspen Plus® Simulation Software - An Advanced Course for Learners"/>
        <s v="Thermal Processing of Foods"/>
        <s v="Chemical Process Intensification"/>
        <s v="Fluidization Engineering"/>
        <s v="Solid-Fluid Operations"/>
        <s v="Pharmaceutical Jurisprudence and Practice"/>
        <s v="Infrared Spectroscopy for Pollution Monitoring"/>
        <s v="Nanotechnology in Chemical Engineering"/>
        <s v="Medicinal Chemistry of Antimicrobial Agent"/>
        <s v="Applied Reservoir Engineering"/>
        <s v="Introduction to Scaling Analysis and Perturbation Methods for Chemical Engineers"/>
        <s v="General Pharmacotherapeutics"/>
        <s v="Analysis and Modeling in Chemical Engineering"/>
        <s v="Principles of Chemical Reaction Engineering"/>
        <s v="Mechanical Operations"/>
        <s v="Equipment Design: Mechanical Aspects"/>
        <s v="Technologies for Clean and Renewable Energy Production"/>
        <s v="Trace and Ultra-Trace Analysis of Metals using Atomic Absorption Spectrometry"/>
        <s v="Chemical Process Control"/>
        <s v="Colloids and Surfaces"/>
        <s v="Petroleum Technology"/>
        <s v="Rheology and Processing of Paints, Plastic, and Elastomer Based Composites"/>
        <s v="Adsorption Science and Technology: Fundamentals and Applications"/>
        <s v="Introduction to Polymer Physics - IITG"/>
        <s v="Natural Gas Engineering"/>
        <s v="Energy Conversion Technologies (Biomass and Coal)"/>
        <s v="Advanced Thermodynamics"/>
        <s v="Introduction to Polymer Physics"/>
        <s v="Chemical Process Safety"/>
        <s v="Basic Environmental Engineering and Pollution Abatement"/>
        <s v="Novel Drug Delivery Systems"/>
        <s v="Pharmacognosy and Phytochemistry"/>
        <s v="Hydrogen Energy: Production, Storage, Transportation and Safety"/>
        <s v="Polymers: Concepts, Properties, Uses and Sustainability"/>
        <s v="Artificial Intelligence in Drug Discovery and Development"/>
        <s v="Pharmaceutical Dosage Forms"/>
        <s v="Pharmaceutical Crystal Engineering for Design, Development and Scale-up for Pharmaceutical Solids"/>
        <s v="Pharmacological and Toxicological Screening Methods"/>
        <s v="Artificial Lift"/>
        <s v="Advanced Reaction Engineering"/>
        <s v="Polymer Process Engineering"/>
        <s v="Chemical Engineering Thermodynamics"/>
        <s v="Advanced Heat Conduction"/>
        <s v="CFD Applications in Chemical Processes"/>
        <s v="Engineering Aspects of Biofuels and Biomass Conversion Technologies"/>
        <s v="Introduction to Python and Petroleum Data Analytics"/>
        <s v="Foundations on Rubber Science, Technology and Manufacturing"/>
        <s v="Fluid and Particle Mechanics"/>
        <s v="Matlab-Based Programming Lab in Chemical Engineering"/>
        <s v="Enhanced Oil Recovery Techniques"/>
        <s v="Heat Transfer - IITKGP"/>
        <s v="Mathematical Modelling and Simulation of Chemical Engineering Process"/>
        <s v="Principles and Practices of Process Equipment and Plant Design"/>
        <s v="Petroleum Formation Evaluation"/>
        <s v="Chemical Reaction Engineering - I"/>
        <s v="Mass Transfer Operations - I"/>
        <s v="Privacy Enabling Techniques (PETS)"/>
        <s v="Theory and Practice of Modern Cryptography"/>
        <s v="Foundations of Machine Learning"/>
        <s v="Foundations of Immersive Design for AR/VR"/>
        <s v="Generative AI for Computer Vision"/>
        <s v="Demystifying Networking"/>
        <s v="C Programming and Assembly Language"/>
        <s v="Python for Data Science"/>
        <s v="Introduction to Graph Algorithms"/>
        <s v="Programming, Data Structures And Algorithms Using Python"/>
        <s v="Design and analysis of algorithms"/>
        <s v="Introduction to Machine Learning (Tamil)"/>
        <s v="Data Science for Engineers"/>
        <s v="Introduction to programming in C"/>
        <s v="Theory of Computation"/>
        <s v="Distributed Systems"/>
        <s v="Foundations and Applications of Machine Learning (Bengali)"/>
        <s v="Data Base Management System"/>
        <s v="Artificial Intelligence for Economics"/>
        <s v="Introduction to Machine Learning - IITKGP"/>
        <s v="Hardware Modeling using Verilog"/>
        <s v="Machine Learning for Earth System Sciences"/>
        <s v="Scalable Data Science"/>
        <s v="Introduction to Operating Systems"/>
        <s v="Stochastic Approximation: Theory and Applications"/>
        <s v="Discrete Mathematics - IIITB"/>
        <s v="Secure Computation: Part II"/>
        <s v="Linear Algebra Through Geometry"/>
        <s v="Mathematical Foundations for Machine Learning"/>
        <s v="Artificial Intelligence: Concepts and Techniques"/>
        <s v="Distributed Optimization and Machine Learning"/>
        <s v="Software Testing"/>
        <s v="Artificial Intelligence: Search Methods for Problem solving"/>
        <s v="Introduction to Machine Learning"/>
        <s v="Reinforcement Learning"/>
        <s v="Social Networks"/>
        <s v="The Joy of Computing using Python"/>
        <s v="Discrete Mathematics"/>
        <s v="Deep Learning - IIT Ropar"/>
        <s v="Human Computer Interaction (In Hindi)"/>
        <s v="Foundations of Virtual Reality"/>
        <s v="Privacy and Security in Online Social Media"/>
        <s v="Computational Complexity"/>
        <s v="Machine Learning (Ml) In Hindi"/>
        <s v="Cyber Security and Privacy"/>
        <s v="Responsible &amp; Safe AI Systems"/>
        <s v="Data Structures and Algorithms Design"/>
        <s v="Second Level Algorithms"/>
        <s v="Arithmetic Circuit Complexity"/>
        <s v="Computational Number Theory and Algebra"/>
        <s v="Cloud Computing"/>
        <s v="Software Engineering"/>
        <s v="Software Project Management"/>
        <s v="Programming In Java"/>
        <s v="Statistical Learning for Reliability Analysis"/>
        <s v="Problem Solving through Programming in C"/>
        <s v="Operating System Fundamentals"/>
        <s v="Ethical Hacking"/>
        <s v="Computer Vision"/>
        <s v="Programming in Modern C++"/>
        <s v="Introduction to Industry 4.0 and Industrial Internet of Things"/>
        <s v="Introduction to Internet of Things"/>
        <s v="Data Structure and Algorithms using Java"/>
        <s v="Introduction to Algorithms and Analysis"/>
        <s v="Algorithmic Game Theory"/>
        <s v="Approximation Algorithm"/>
        <s v="Computer Architecture and Organization"/>
        <s v="Real-Time Systems"/>
        <s v="Computer Architecture"/>
        <s v="Advanced Distributed Systems"/>
        <s v="Social Network Analysis"/>
        <s v="Introduction to Large Language Models (LLMs)"/>
        <s v="Parameterized Algorithms"/>
        <s v="Getting Started With Competitive Programming"/>
        <s v="Deep Learning for Computer Vision"/>
        <s v="C-Based VLSI Design"/>
        <s v="Multi-Core Computer Architecture"/>
        <s v="Design &amp; Implementation Of Human-Computer Interfaces"/>
        <s v="Computer Graphics"/>
        <s v="Applied Accelerated Artificial Intelligence"/>
        <s v="Natural Language Processing"/>
        <s v="Deep Learning for Natural Language Processing"/>
        <s v="Artificial Intelligence: Foundations and Algorithms&#10;&#10;Old course name: An Introduction to Artificial Intelligence"/>
        <s v="Introduction to Application of Artificial Intelligence to Robotics"/>
        <s v="Introduction to Computer and Network Performance Analysis using Queuing Systems"/>
        <s v="Software Conceptual Design"/>
        <s v="Mobile Virtual Reality and Artificial Intelligence"/>
        <s v="Linear programming and its applications to computer science"/>
        <s v="Programming with Generative AI"/>
        <s v="Big Data Computing"/>
        <s v="Functional Programming with OCaml"/>
        <s v="Exploratory Data Analysis for Data Science with R Software (Hindi)"/>
        <s v="Formal Methods for System Verification"/>
        <s v="Digital Transformation and Technological Innovation"/>
        <s v="Intermediary Algorithm"/>
        <s v="Fundamentals of Generative AI and Large Language Models: Theory and Practice"/>
        <s v="Computer System Optimizations for ML"/>
        <s v="Mathematical Foundations of Generative AI"/>
        <s v="AI for Earth Observation"/>
        <s v="Computer Networks"/>
        <s v="Metal Mediated Synthesis - I"/>
        <s v="Metals In Biology"/>
        <s v="Mechanisms in Organic Chemistry"/>
        <s v="Quantum Mechanics and Molecular Spectroscopy"/>
        <s v="Introductory Organic Chemistry II"/>
        <s v="Chemistry and Physics of Surfaces and Interfaces"/>
        <s v="Introduction to Polymer Science"/>
        <s v="Application of Spectroscopic Methods In Molecular Structure Determination"/>
        <s v="One and Two Dimensional NMR Spectroscopy for Chemists"/>
        <s v="Time Dependent Quantum Chemistry"/>
        <s v="Ultrafast Optics and Spectroscopy"/>
        <s v="Advanced Transition Metal Chemistry"/>
        <s v="Transition Metal Organometallic Chemistry: Principles to Applications"/>
        <s v="Symmetry and Group Theory"/>
        <s v="Concepts of Chemistry for Engineering"/>
        <s v="Circular Dichroism (CD) and Mossbauer Spectroscopy for Chemists"/>
        <s v="Classics in Total Synthesis - I"/>
        <s v="Basic Statistical Mechanics"/>
        <s v="Fundamentals of Statistical Thermodynamics"/>
        <s v="Quantum Chemistry of Atoms and Molecules"/>
        <s v="NMR Spectroscopy for Chemists and Biologists"/>
        <s v="NMR Spectroscopy for Structural Biology"/>
        <s v="Chemical and Biological Thermodynamics: Principles to Applications"/>
        <s v="Spectroscopic Techniques for Pharmaceutical and Biopharmaceutical Industries"/>
        <s v="Fundamentals and Applications of Supramolecular Chemistry"/>
        <s v="Introduction to Chemical Thermodynamics and Kinetics"/>
        <s v="Chemical Crystallography"/>
        <s v="Fundamentals of Protein Chemistry"/>
        <s v="Organic Chemistry in Biology and Drug Development"/>
        <s v="Molecular Rearrangements and Reactive Intermediates in Organic Synthesis"/>
        <s v="Overview and Integration of Cellular Metabolism"/>
        <s v="Biological Inorganic Chemistry"/>
        <s v="Analytical Chemistry"/>
        <s v="Reagents in Organic Synthesis"/>
        <s v="Principles of Organic Synthesis"/>
        <s v="Cycloaddition"/>
        <s v="User Research Methods"/>
        <s v="Understanding Design"/>
        <s v="Innovation by Design"/>
        <s v="Ergonomics Workplace Analysis"/>
        <s v="Design, Technology and Innovation"/>
        <s v="Understanding Ethnography"/>
        <s v="Form and Aesthetics"/>
        <s v="Understanding Incubation and Entrepreneurship"/>
        <s v="Control systems"/>
        <s v="Geographic Information System"/>
        <s v="Functional And Conceptual Design"/>
        <s v="System Design For Sustainability"/>
        <s v="Ergonomics Research Techniques"/>
        <s v="International Financial Management"/>
        <s v="Applied Production Analysis using MATLAB"/>
        <s v="Labour Economics - Theory and Practice"/>
        <s v="Environmental &amp; Resource Economics"/>
        <s v="Spatial Statistics and Spatial Econometrics"/>
        <s v="Foundations of Accounting &amp; Finance"/>
        <s v="Economics Of Innovation"/>
        <s v="Principles Of Economics"/>
        <s v="Introduction to Microeconomics in Hindi and Without Calculus"/>
        <s v="Economics of Banking and Finance Markets"/>
        <s v="Computational Finance 1"/>
        <s v="Introduction to Alternative Finance"/>
        <s v="Economic Environment and Business Strategy"/>
        <s v="Optimal Control Systems"/>
        <s v="Semiconductor Devices to Sensors: Principles, Design, and Application"/>
        <s v="Two-Dimensional Signal Processing: Principles and Practices"/>
        <s v="Electric Vehicle: Its Components, Charging Infrastructure and Grid Integration Solution"/>
        <s v="Basics of Software Defined Radios and Practical Applications"/>
        <s v="Design and Simulation of Power Conversion using Open Source Tools"/>
        <s v="Advanced Linear Continuous Control Systems: Applications with MATLAB Programming and Simulink"/>
        <s v="Dc Microgrid and Control System"/>
        <s v="Advance Power Electronics and Control"/>
        <s v="Power System Protection and Switchgear"/>
        <s v="Low Voltage CMOS Circuit Operation"/>
        <s v="Advances in UHV Transmission and Distribution"/>
        <s v="Fundamentals of Wireless Communication (Hindi)"/>
        <s v="Sensor Technologies: Physics, Fabrication, and Circuits"/>
        <s v="Digital Switching - I"/>
        <s v="Principles of Modern CDMA/ MIMO/ OFDM Wireless Communications"/>
        <s v="An Introduction to Coding Theory"/>
        <s v="डिजिटल स्विचिंग (Digital Switching)"/>
        <s v="VLSI Interconnects"/>
        <s v="Digital Speech Processing"/>
        <s v="System Design through Verilog"/>
        <s v="Electrical Distribution System Analysis"/>
        <s v="Modeling, Analysis and Estimation of Three Phase Unbalanced Power Network"/>
        <s v="Microelectronics: Devices to Circuits"/>
        <s v="Mathematical Aspects of Biomedical Electronic System Design"/>
        <s v="Electronic Systems for Cancer Diagnosis"/>
        <s v="Fabrication Techniques for MEMs-based Sensors: Clinical Perspective"/>
        <s v="Design of Electric Motor"/>
        <s v="Mathematical Methods and Techniques in Signal Processing"/>
        <s v="Neural Networks for Signal Processing - I"/>
        <s v="Enclosure Design of Electronics Equipment"/>
        <s v="Principles of Digital Communications"/>
        <s v="Stochastic Control and Communication"/>
        <s v="Computer-Aided Design of Electrical Machines"/>
        <s v="Advance Power Electronics"/>
        <s v="Analog Electronic Circuit"/>
        <s v="Fiber Optic Communication Technology"/>
        <s v="Basic Electrical Circuits"/>
        <s v="Introduction to Semiconductor Devices"/>
        <s v="Phase-locked loops"/>
        <s v="Fundamentals of Nano and Quantum Photonics"/>
        <s v="Optical Engineering"/>
        <s v="Sliding Mode Control and Applications"/>
        <s v="Control Engineering"/>
        <s v="Linear Systems Theory"/>
        <s v="Introduction to Wireless and Cellular Communications"/>
        <s v="VLSI Design Flow: RTL to GDS"/>
        <s v="Optimization Theory and Algorithms"/>
        <s v="Power Electronics with Wide Band Gap Devices"/>
        <s v="Nonlinear Dynamical Systems and Control"/>
        <s v="Advanced Distribution System Analysis and Operation"/>
        <s v="Charging Infrastructure"/>
        <s v="Cryogenic Electronics for Quantum Computing"/>
        <s v="Analog VLSI Design"/>
        <s v="Applied Electromagnetics for Engineers"/>
        <s v="Electromagnetic Theory"/>
        <s v="Applied Linear Algebra for Signal Processing, Data Analytics and Machine Learning"/>
        <s v="Economic Operations and Control of Power Systems"/>
        <s v="5G Wireless Standard Design"/>
        <s v="Power Network Analysis"/>
        <s v="Introduction to Multi-Agent Systems"/>
        <s v="RFIC Design"/>
        <s v="Modeling and TCAD Simulation of Solar PV Cell"/>
        <s v="Convex Optimization in Control"/>
        <s v="Passive Microwave Circuits, Devices, and Measurements"/>
        <s v="Real-Time Digital Signal Processing"/>
        <s v="Design of Photovoltaic Systems"/>
        <s v="Semiconductor Devices and Circuits"/>
        <s v="Introduction to Photonics"/>
        <s v="Power System Protection"/>
        <s v="Electrical Measurement and Electronic Instruments"/>
        <s v="Pattern Recognition and Application"/>
        <s v="Principles and Techniques of Modern Radar Systems"/>
        <s v="Analog Electronic Circuits - IITKGP"/>
        <s v="A Basic Course on Electric and Magnetic Circuits"/>
        <s v="Electrical Machines - I"/>
        <s v="Digital Circuits"/>
        <s v="Digital Image Processing"/>
        <s v="Modern Digital Communication Techniques"/>
        <s v="Analog Communication"/>
        <s v="Fundamentals of Electrical Engineering"/>
        <s v="Power System Analysis"/>
        <s v="Nanobiophotonics: Touching Our Daily Life"/>
        <s v="Signal Processing for mm Wave Communication for 5G and Beyond"/>
        <s v="Control and Tuning Methods in Switched Mode Power Converters"/>
        <s v="Probability Foundations for Electrical Engineers"/>
        <s v="Electronic Systems Design: Hands-on Circuits and PCB Design with CAD software"/>
        <s v="Line Commutated and PWM Rectifiers"/>
        <s v="Machine Learning and Deep learning - Fundamentals and Applications"/>
        <s v="Microwave Engineering"/>
        <s v="Simulation Of Communication Systems Using Matlab"/>
        <s v="Introduction to Microwave and Optical Metamaterials"/>
        <s v="Microsensors and Nanosensors"/>
        <s v="Power Electronics Applications in Power Systems"/>
        <s v="Nanophotonics, Plasmonics, and Metamaterials"/>
        <s v="Software-Defined Radio (SDR) Hands-on for Communication Systems Design"/>
        <s v="Signal Processing Algorithms and Architectures"/>
        <s v="Physical Modelling for Electronics Enclosures using Rapid Prototyping"/>
        <s v="Electronic Modules for Industrial Applications using Op-Amps"/>
        <s v="Introduction to Adaptive Signal Processing"/>
        <s v="Analysis and Design Principles of Microwave Antennas"/>
        <s v="Simulation of Modern Power Systems"/>
        <s v="Analog and Digital communications II (Hinglish)"/>
        <s v="Modern Display Technologies: Flat Panel Displays"/>
        <s v="AI driven Perception, Learning and Mapping for Drones"/>
        <s v="Network Theory"/>
        <s v="Grid-Connected Power Converters - Operating Principles"/>
        <s v="Matrix Theory and Applications"/>
        <s v="Basics of Food and Nutrition"/>
        <s v="Intelligent Feedback and Control"/>
        <s v="Adolescent Health and Well-Being: A Holistic Approach"/>
        <s v="Intellectual Property Portfolio Management"/>
        <s v="Introduction to Infrastructure Asset Management"/>
        <s v="Artificial Intelligence in Industrial and Management Engineering"/>
        <s v="Accreditation and Outcome Based Learning"/>
        <s v="Nonlinear Dynamics and Chaos"/>
        <s v="Perception Algorithms for Autonomous Systems"/>
        <s v="Application of AI in Reliability Engineering - Prognostics and Systems Health Management (PHM)"/>
        <s v="Nutritional Epidemiology: A Way Towards a Healthy Life"/>
        <s v="Designing AI-driven Personalised Learning Environments"/>
        <s v="Mathematical Tools for Cognitive Science"/>
        <s v="Technical Communication for Engineers"/>
        <s v="Electrocardiogram - Interpretation and Application in Clinical Practice"/>
        <s v="Making Learning Engaging Through Interactive Games"/>
        <s v="Teaching and Learning in General Programs: TALG"/>
        <s v="Canning Technology, Value Addition of Seafood (Fish Processing)"/>
        <s v="Food Packaging Technology"/>
        <s v="Introduction to Biomimicry"/>
        <s v="Basics of Health Promotion and Education Intervention"/>
        <s v="Manage TB"/>
        <s v="Current Regulatory Requirements For Conducting Clinical Trials In India For Investigational New Drugs/New Drug (Version 3.0)"/>
        <s v="Biomedical Ultrasound: Fundamentals of Imaging and Micromachined Transducers"/>
        <s v="OBE and Accreditation"/>
        <s v="Instruction for Good Learning"/>
        <s v="Risk-Conscious Operations Management (RCOM)"/>
        <s v="Learning Analytics Tools"/>
        <s v="Risk-based Engineering"/>
        <s v="Bandit Algorithm (Online Machine Learning)"/>
        <s v="Rural Water Resources Management"/>
        <s v="Neuroscience of Human Movements"/>
        <s v="Numerical Methods for Engineers"/>
        <s v="One Health"/>
        <s v="Research Methodology"/>
        <s v="Hydrogen Energy: Technology and Economics"/>
        <s v="Carbon Accounting and Sustainable Designs in Product Lifecycle Management"/>
        <s v="Conservation Geography"/>
        <s v="Wild Life Ecology"/>
        <s v="Essential Neuroscience: A Beginners Guide"/>
        <s v="Machine Learning for Core Engineering Disciplines"/>
        <s v="Certificate in Integrative Palliative Care - 3"/>
        <s v="Research Methods in Health Promotion"/>
        <s v="Thin Film Technology"/>
        <s v="An Integrated Approach to Common Childhood Diseases and Developmental Disorders in India"/>
        <s v="Sustainable Power Generation Systems"/>
        <s v="Solar Energy Engineering and Technology"/>
        <s v="Fundamental of Fluid Mechanics for Chemical And Biomedical Engineers"/>
        <s v="Fundamentals of Artificial Intelligence"/>
        <s v="Statistical Data Analysis: Application to Atmospheric Science"/>
        <s v="Technology, Disability, and Technoableism"/>
        <s v="AI for Clinicians"/>
        <s v="Healthcare Administration &amp; Management"/>
        <s v="Renewable Energy Sources: Fundamentals and Technologies"/>
        <s v="Mind Body and Wellness"/>
        <s v="Visual Cultures: Art History and Visual Communication"/>
        <s v="Food Narratives and Cultural Studies"/>
        <s v="Introduction to Autonomous Systems"/>
        <s v="Fundamentals of Public Policy and Analysis"/>
        <s v="Foundations of Psychology: Concepts and Applications"/>
        <s v="Health and Disability in Humanities"/>
        <s v="Developing Soft Skills and Leadership through Indian Knowledge System"/>
        <s v="Economics of IPR"/>
        <s v="Perspectives on Neurolinguistic"/>
        <s v="Body Language: Key to Professional Success"/>
        <s v="Sociology of Science"/>
        <s v="Brief Introduction to Psychology"/>
        <s v="Cognition, Transformation and Lives"/>
        <s v="प्रमुख हिंदी कहानियां और भारतीय समाज"/>
        <s v="Introduction to Indian Art - An Appreciation"/>
        <s v="Visual Perception and Art: A Survey Across the Cultures"/>
        <s v="Business Japanese and Business Manner"/>
        <s v="Stress Management"/>
        <s v="Great Experiments in Psychology"/>
        <s v="Water, Society and Sustainability"/>
        <s v="Managing Intellectual Property in Universities"/>
        <s v="Patent Drafting for Beginners"/>
        <s v="Health Research Fundamentals"/>
        <s v="Appreciating Carnatic Music"/>
        <s v="Postmodernism in Literature"/>
        <s v="An Introduction to Indian Literary Theory"/>
        <s v="Film Appreciation"/>
        <s v="Social History of Medicine In Colonial India"/>
        <s v="Indian Popular Culture"/>
        <s v="Handling Large-Scale Unit Level Data"/>
        <s v="Introduction to Basic Cognitive Processes"/>
        <s v="Folk and Minor Art in India"/>
        <s v="Soft Skill Development"/>
        <s v="Sustainable Happiness"/>
        <s v="Tools and Technologies of Language Documentation"/>
        <s v="Globalization and Culture"/>
        <s v="Entrepreneurship and IP Strategy"/>
        <s v="Urbanization and Environment"/>
        <s v="Consumer Psychology"/>
        <s v="The Psychology of Language"/>
        <s v="Applied Positive Psychology"/>
        <s v="Psychology Of Stress, Health And Well-Being"/>
        <s v="समास Samāsa In PāṇInian Grammar - II"/>
        <s v="सन्धि Sandhi in Paninian Grammar"/>
        <s v="Text, Textuality and Digital Media"/>
        <s v="Applied Linguistics"/>
        <s v="German - I"/>
        <s v="German - II"/>
        <s v="The Popular Gothic Novel"/>
        <s v="Classical Sociological Theory"/>
        <s v="Poetry"/>
        <s v="Short Fiction in Indian Literature"/>
        <s v="Feminist Writings"/>
        <s v="History of English Language and Literature"/>
        <s v="German - III"/>
        <s v="Indian National Movement"/>
        <s v="Business English Communication"/>
        <s v="Indian Society: Sociological Perspectives"/>
        <s v="Korean I"/>
        <s v="Performance Traditions of the Mahabharata in Tamil Nadu"/>
        <s v="HR Analytics"/>
        <s v="International Trade - Theory And Empirics"/>
        <s v="Twentieth-Century English Poetry: Between Lyric and Epic"/>
        <s v="The Fiction of Indian Diaspora"/>
        <s v="Literature, Culture and Media"/>
        <s v="Soft Skills"/>
        <s v="Public Speaking"/>
        <s v="Partition of India in Print Media And Cinema"/>
        <s v="Performative Gender and Religions in South Asia"/>
        <s v="Tribal Studies in India: Interdisciplinary Perspectives and Approaches"/>
        <s v="Advance Course in Social Psychology"/>
        <s v="Advance Course in Organizational Behavior"/>
        <s v="Introduction to Japanese Language and Culture - II"/>
        <s v="Indian Art: Materials, Techniques and Artistic Practices"/>
        <s v="Threads of Visual Exploration: Textiles and Allied Practices - Part I &amp; II"/>
        <s v="Mental Health and Wellbeing"/>
        <s v="Inclusive Education"/>
        <s v="Psychology of Learning"/>
        <s v="Introduction to Language and Linguistics"/>
        <s v="Logistics &amp; Supply Chain Management"/>
        <s v="Introduction to Basic Spoken Sanskrit and Intermediate Level of Spoken Sanskrit"/>
        <s v="Environmental Science"/>
        <s v="Human Resource Development"/>
        <s v="Introduction to Market Structures"/>
        <s v="Mathematics for Economics - I"/>
        <s v="Introduction To Western Political Thought"/>
        <s v="Ecology and Society"/>
        <s v="Environment and Development"/>
        <s v="Science, Technology and Society"/>
        <s v="Sociology of Development"/>
        <s v="Economics of Health and Education"/>
        <s v="Fundamentals of Language Acquisition"/>
        <s v="Literary and Cultural Disability Studies: An Exploration"/>
        <s v="Patent Law for Engineers And Scientists"/>
        <s v="Ecological Economics"/>
        <s v="Research Writing"/>
        <s v="Curriculum and Course Design"/>
        <s v="Introduction to Medical Humanities"/>
        <s v="Literature, Religion, and the Secular: Cultural Perspectives for English Literary Studies through a Reading of Postsecular Theory"/>
        <s v="Linguistic Typology Through Indian Languages"/>
        <s v="Sociology of Media and Communication"/>
        <s v="Psychology of Everyday"/>
        <s v="Moral Thinking: An Introduction to Values and Ethics"/>
        <s v="Sociology and Resource Management"/>
        <s v="Urban Sociology"/>
        <s v="Mastering Speaking and Presentations: A case Based Approach"/>
        <s v="Gender and literature"/>
        <s v="Energy Economics And Policy"/>
        <s v="The Literature of Climate Crisis"/>
        <s v="Nation and Narration"/>
        <s v="Introduction to Physical Medicine and Rehabilitation in Sports"/>
        <s v="Technical English for Engineers"/>
        <s v="Sports and Performance Nutrition"/>
        <s v="Sports Psychology"/>
        <s v="Introduction to Exercise Physiology &amp; Sports Performance"/>
        <s v="Fundamentals of Sports Training, Load Management and recovery"/>
        <s v="Posthumanism: An Introduction"/>
        <s v="Research Methodology in Humanities and Social Sciences"/>
        <s v="Memory"/>
        <s v="Developing Soft Skills and Personality"/>
        <s v="Introduction to Advanced Cognitive Processes"/>
        <s v="Introductory Rural Sociology: Continuity and Change"/>
        <s v="The Science of Happiness and Wellbeing"/>
        <s v="Development Research Methods"/>
        <s v="Engineering Psychology"/>
        <s v="Banking and Finance Laws"/>
        <s v="Law of Dispute Resolution in International Trade"/>
        <s v="Legal and Regulatory Issues in Biotechnology"/>
        <s v="Conflict Management through Mediation"/>
        <s v="Biodiversity Protection, Farmers and Breeders Rights"/>
        <s v="Introduction to Law on Electricity"/>
        <s v="Insolvency and Bankruptcy Law in India"/>
        <s v="International Investment Law and the Environment"/>
        <s v="Copyright and Related Rights Law"/>
        <s v="New Labour Codes of India"/>
        <s v="Right To Information and Good Governance"/>
        <s v="Constitution Of India and Environmental Governance: Administrative and Adjudicatory Process"/>
        <s v="Music and Entertainment Industry Law"/>
        <s v="Governance of Artificial Intelligence"/>
        <s v="Basic Course on Indian Constitution in Telugu"/>
        <s v="Artificial Intelligence, Law and Justice"/>
        <s v="Legal and Regulatory Compliance for Small and Medium Business Enterprises"/>
        <s v="Intellectual Property Disputes: Court Practices and Enforcement"/>
        <s v="Linear Algebra"/>
        <s v="An Introduction to Smooth Manifolds"/>
        <s v="A Basic Course in Number Theory"/>
        <s v="Measure Theory"/>
        <s v="Partial Differential Equations - IITB"/>
        <s v="An introduction to Point-Set-Topology Part - II"/>
        <s v="Galois Theory"/>
        <s v="Introduction to Probability Theory and Stochastic Processes"/>
        <s v="Introduction to Methods of Applied Mathematics"/>
        <s v="Matrix Computation and its applications"/>
        <s v="Regression Analysis"/>
        <s v="Measure and Integration"/>
        <s v="Sobolev Spaces and Partial Differential Equations"/>
        <s v="Combinatorics"/>
        <s v="Approximate Reasoning using Fuzzy Set Theory"/>
        <s v="Differential Equations for Engineers"/>
        <s v="Algebra 1: Foundations"/>
        <s v="Computational Commutative Algebra"/>
        <s v="Introduction To Algebraic Geometry"/>
        <s v="Probability Theory for Data Science"/>
        <s v="Introduction to Fourier Analysis"/>
        <s v="Ordinary Differential Equations"/>
        <s v="A Primer to Mathematical Optimization"/>
        <s v="Foundations of R Software"/>
        <s v="Category Theory"/>
        <s v="Geometry of Curves and Surfaces"/>
        <s v="Algebra - I"/>
        <s v="Real Analysis II"/>
        <s v="Multivariate Procedures with R (in Hindi Language)"/>
        <s v="Mathematics for Machine Learning"/>
        <s v="Advanced Calculus for Engineers"/>
        <s v="Introductory Course in Real Analysis"/>
        <s v="Advanced Theory of Ordinary Differential Equations"/>
        <s v="Engineering Mathematics - I"/>
        <s v="Essentials of Topology"/>
        <s v="Matrix Solver"/>
        <s v="Rings and Modules"/>
        <s v="Complex Analysis - IITM"/>
        <s v="Introduction to Probability Theory and Stochastic Processes (Tamil)"/>
        <s v="Introduction to Probability &amp; Statistics (in Hindi)"/>
        <s v="Linear Algebra for Machine Learning and Quantum Computing"/>
        <s v="Ordinary Differential Equations : Power series, eigenvalues and Green functions"/>
        <s v="Commutative Algebra with a Viewpoint towards Algebraic Number Theory"/>
        <s v="Basics of Nonparametric Tests with Applications by R"/>
        <s v="C* Algebras and Spectral Theorem"/>
        <s v="Partial Differential Equations"/>
        <s v="The Geometry of Möbius Transformations"/>
        <s v="Introduction to Algebraic Structures"/>
        <s v="Multivariable Differential Calculus and Ordinary Differential Equations"/>
        <s v="Wavelets and Applications"/>
        <s v="Math Foundation"/>
        <s v="Complex Analysis"/>
        <s v="Design and Analysis of Algorithms with Applications"/>
        <s v="Fractals and Multifractals"/>
        <s v="Introduction to Software Engineering: A Road Map to Reliable Software Development and Maintenance"/>
        <s v="Complex Analysis - I"/>
        <s v="Matrix Analysis with Applications"/>
        <s v="Numerical methods"/>
        <s v="Operations Research - IITR"/>
        <s v="Advanced Partial Differential Equations - (Part I: Distributions and Sobolev Spaces)"/>
        <s v="First Course on Partial Differential Equations - II"/>
        <s v="Calculus for Economics, Commerce and Management"/>
        <s v="Point Set Topology"/>
        <s v="Introduction to Abstract Group Theory"/>
        <s v="Calculus of One Real Variable"/>
        <s v="Calculus of Several Real Variables"/>
        <s v="Measure Theoretic Probability 1"/>
        <s v="Mathematical Methods In Physics 2"/>
        <s v="Introduction to Abstract and Linear Algebra"/>
        <s v="Mathematical Methods and its Applications"/>
        <s v="Essential Mathematics for Machine Learning"/>
        <s v="Advanced Engineering Mathematics"/>
        <s v="EXCELing with Mathematical Modeling"/>
        <s v="Microfluidics and Microsystems"/>
        <s v="Foundations of Fluid Mechanics"/>
        <s v="Fundamentals of Casting and Solidification"/>
        <s v="Geophysical Fluid Dynamics"/>
        <s v="Material Selection for Mechanical Design"/>
        <s v="Heat Transfer"/>
        <s v="Laser-Assisted Measurements and Micro Manufacturing"/>
        <s v="Product Design And Development"/>
        <s v="Product Design Using Value Engineering"/>
        <s v="Selection of Nanomaterials for Energy Harvesting And Storage Application"/>
        <s v="Structural Analysis of Nanomaterials"/>
        <s v="Foundations of Cognitive Robotics"/>
        <s v="Principles of Vibration Control"/>
        <s v="Manufacturing Processes - Casting and Joining"/>
        <s v="Foundation of Computational Fluid Dynamics"/>
        <s v="Mechanics and Control of Robotic Manipulators"/>
        <s v="Fluid dynamics and turbomachines"/>
        <s v="Principles of Metal Forming Technology"/>
        <s v="Power Plant Engineering"/>
        <s v="Refrigeration and Air-conditioning"/>
        <s v="Introduction to Mechanical Vibration"/>
        <s v="Basics of Finite Element Analysis - I"/>
        <s v="Robotics"/>
        <s v="Welding Application Technology"/>
        <s v="Steam Power Engineering"/>
        <s v="Compliant Mechanisms: Principles and Design"/>
        <s v="Convective Heat Transfer"/>
        <s v="Fundamentals of Acoustics"/>
        <s v="Design of Mechatronic Systems"/>
        <s v="Solid Mechanics"/>
        <s v="Thermodynamics"/>
        <s v="Computational Fluid Dynamics using Finite Volume Method"/>
        <s v="Strength of Materials"/>
        <s v="Advanced Fluid Mechanics"/>
        <s v="Microrobotics"/>
        <s v="Engineering Fracture Mechanics"/>
        <s v="Sustainable Energy Technology"/>
        <s v="Engineering Thermodynamics"/>
        <s v="Theory of Fire Propagation (Fire Dynamics)"/>
        <s v="Turbulence Modeling"/>
        <s v="Explosions and Safety"/>
        <s v="Mechanics of Human Movement"/>
        <s v="Mechanics"/>
        <s v="Theory of Production Processes"/>
        <s v="Work System Design"/>
        <s v="Material Processing (Metallurgical Aspects): Fundamental, and Practical"/>
        <s v="Fundamentals of Manufacturing Processes"/>
        <s v="Joining Technologies for Metals"/>
        <s v="Applied Numerical Methods"/>
        <s v="Rapid Manufacturing"/>
        <s v="Manufacturing Systems Technology I &amp; II"/>
        <s v="Introduction to Composites"/>
        <s v="Production Technology: Theory and Practice"/>
        <s v="Metal Additive Manufacturing"/>
        <s v="Computational Fluid Dynamics and Heat Transfer"/>
        <s v="Basics of Mechanical Engineering - 3"/>
        <s v="Applied Elasticity"/>
        <s v="Fundamentals of Heat Transfer"/>
        <s v="Vibrations of Plates and Shells"/>
        <s v="Engineering Mechanics"/>
        <s v="Basics of Materials Engineering"/>
        <s v="Interfacial Fluid Mechanics"/>
        <s v="Industrial Robotics: Theories for Implementation"/>
        <s v="Microfluidics and Nanofluidics"/>
        <s v="Computational Fluid Dynamics"/>
        <s v="Advanced Fluid Mechanics - IITKGP"/>
        <s v="Energy Conservation and Waste Heat Recovery"/>
        <s v="Heat Exchangers: Fundamentals and Design Analysis"/>
        <s v="Advanced Dynamics"/>
        <s v="Mechanical Behavior of Polymers and Composites"/>
        <s v="Engineering Graphics and Design"/>
        <s v="Experimental Modal Analysis"/>
        <s v="Design of Precision Machines"/>
        <s v="Fundamentals of Convective Heat Transfer"/>
        <s v="Fundamentals of Conduction And Radiation"/>
        <s v="Finite Element Method: Variational Methods to Computer Programming"/>
        <s v="Applied Thermodynamics for Engineers"/>
        <s v="Advanced Thermodynamics and Combustion"/>
        <s v="Applied Thermodynamics"/>
        <s v="Experimental Methods in Fluid Mechanics"/>
        <s v="Principle of Hydraulic Machines And System Design"/>
        <s v="Dynamic Behaviour of Materials"/>
        <s v="Computational Continuum Mechanics"/>
        <s v="Fundamentals of Additive Manufacturing Technologies"/>
        <s v="Automation In Manufacturing"/>
        <s v="Mathematical Modeling of Manufacturing Processes"/>
        <s v="Materials Processing (Casting, Forming and Welding)"/>
        <s v="Aircraft Propulsion"/>
        <s v="Industrial Engineering and Operations Research"/>
        <s v="Thermal Management of Electronics"/>
        <s v="Optical Methods for Solid and Fluid Mechanics"/>
        <s v="Engineering Economic Analysis"/>
        <s v="Weldability of Metals"/>
        <s v="Design Practice - II"/>
        <s v="Biomechanics of Joints and Orthopaedic Implants"/>
        <s v="Mechanism and Robot Kinematics"/>
        <s v="High Performance Computing for Scientists and Engineers"/>
        <s v="Advanced Machining Processes"/>
        <s v="Laser Based Manufacturing"/>
        <s v="Advances in Welding and Joining Technologies"/>
        <s v="Corporate Social Responsibility"/>
        <s v="Knowledge Management"/>
        <s v="Decision Modeling"/>
        <s v="Management Accounting"/>
        <s v="Working Capital Management"/>
        <s v="Marketing Research and Analysis"/>
        <s v="Project Management for Managers"/>
        <s v="Managerial Skills for Interpersonal Dynamics"/>
        <s v="Training of Trainers"/>
        <s v="Product and Brand Management"/>
        <s v="Quantitative Investment Management"/>
        <s v="Security Analysis &amp; Portfolio Management"/>
        <s v="Operations and Supply Chain Management"/>
        <s v="Organizational Behaviour"/>
        <s v="Entrepreneurship"/>
        <s v="Project Selection and Finance for Professionals"/>
        <s v="Business to Business Marketing (B2B)"/>
        <s v="Strategic Management"/>
        <s v="Path Integral Methods in Physics &amp; Finance"/>
        <s v="Principles of Behavioral Economics"/>
        <s v="Decision Making with Spreadsheet"/>
        <s v="Data Analysis &amp; Decision Making - II"/>
        <s v="Advanced R Programming for Data Analytics in Business"/>
        <s v="Application of Forecasting, Regression and Time Series Models"/>
        <s v="Applied Econometrics"/>
        <s v="Production and Operations Management: Theory and Application"/>
        <s v="Six Sigma"/>
        <s v="Commodity Derivatives &amp; Risk Management"/>
        <s v="Human Factors Engineering"/>
        <s v="Management Information System"/>
        <s v="Automation in Production Systems and Management"/>
        <s v="Organizational Behaviour - II"/>
        <s v="Performance and Reward Management"/>
        <s v="Decision Support System for Managers"/>
        <s v="E-Business"/>
        <s v="Industrial Safety Engineering"/>
        <s v="Strategy And Technology: A Practical Primer"/>
        <s v="Labour Welfare and Industrial Relations"/>
        <s v="Learning and Development in Organizations"/>
        <s v="Digital Marketing in the AI era - Part 1"/>
        <s v="Business and Sustainable Development"/>
        <s v="Gender Justice and Workplace Security"/>
        <s v="Toyota Production System"/>
        <s v="Innovation, Business Models and Entrepreneurship"/>
        <s v="Strategic Management - The Competitive Edge"/>
        <s v="Yoga and Positive Psychology for Managing Career and Life"/>
        <s v="Fundamentals of Cost Accounting"/>
        <s v="Research for Marketing Decisions"/>
        <s v="Introduction to GST"/>
        <s v="Economics of Health and Health Care"/>
        <s v="Marketing Management - I"/>
        <s v="Business Marketing - Technology Focus"/>
        <s v="Principles of Human Resource Management"/>
        <s v="Foundation of Digital Business"/>
        <s v="Intellectual Property Rights and Competition Law"/>
        <s v="Customer Relationship Management"/>
        <s v="Ethics in Engineering Practice"/>
        <s v="Patent Search for Engineers and Lawyers"/>
        <s v="Foundations of Entrepreneurship"/>
        <s v="Business Analytics &amp; Data Mining Modeling Using R Part II"/>
        <s v="Cost Accounting"/>
        <s v="Decision-Making Under Uncertainty"/>
        <s v="Design Thinking - A Primer"/>
        <s v="Working In Contemporary Teams"/>
        <s v="Strategic Communication for Sustainable Development"/>
        <s v="Business Analytics &amp; Text Mining Modeling Using Python"/>
        <s v="Manufacturing Strategy"/>
        <s v="Strategic Sales Management"/>
        <s v="Econometric Modelling"/>
        <s v="Organization Development and Change in 21st Century"/>
        <s v="Financial Accounting"/>
        <s v="Retail Marketing Strategy"/>
        <s v="Project Management"/>
        <s v="Managing Services"/>
        <s v="Advanced Algorithmic Trading and Portfolio Management"/>
        <s v="Brand Management"/>
        <s v="Project Management: Planning, Execution, Evaluation and Control"/>
        <s v="Corporate Finance"/>
        <s v="Phase Diagrams and Phase Transformations Ceramic Systems"/>
        <s v="Stainless Steel Technology"/>
        <s v="Deep Learning in Material Science and Engineering: From Concepts to Applications"/>
        <s v="Computational Methods in Materials Science and Engineering"/>
        <s v="Principles of Functional Materials Synthesis"/>
        <s v="Ventilation and Climate Control"/>
        <s v="Fundamentals of Corrosion (in Bengali)"/>
        <s v="Fundamentals of Electronic Device Fabrication"/>
        <s v="Thermo-Mechanical and Thermo-Chemical Processes"/>
        <s v="Defects in Crystalline Solids (Part - I)"/>
        <s v="Fundamentals and Applications of Dielectric Ceramics"/>
        <s v="Nature and Properties of Materials - An Introductory Course"/>
        <s v="Fundamentals of Material Processing - I"/>
        <s v="Mechanical Behaviour of Materials (Part - II)"/>
        <s v="Electronic Properties of the Materials: Computational Approach"/>
        <s v="Nanotechnology, Science and Applications"/>
        <s v="Welding science and technology (In Tamil) இணைப்பியலின் தொழில்நுட்பமும் அதன் அறிவியலும்"/>
        <s v="Advanced Material Characterization by Atom Probe Tomography and Electron Microscopy"/>
        <s v="Materials Design for Electronic, Electromechanical and Optical Functions"/>
        <s v="Phase Field Modelling: The Materials Science, Mathematics and Computational Aspects"/>
        <s v="Powder Metallurgy"/>
        <s v="Aluminium based Alloys and Metal Matrix Composites"/>
        <s v="Computational Thermodynamics and Kinetics of Materials"/>
        <s v="Mechanical Behavior of Materials"/>
        <s v="X-ray Crystallography &amp; Diffraction"/>
        <s v="Thermodynamics and Kinetics Of Materials"/>
        <s v="Nanomaterials and their Properties"/>
        <s v="Artificial Intelligence and Machine Learning in Materials Engineering"/>
        <s v="Phase Diagrams in Single Component and Binary Systems"/>
        <s v="Physics of Materials"/>
        <s v="Techniques of Materials Characterization"/>
        <s v="Surface Mining Technology"/>
        <s v="Fundamentals of Composite and Cellular Materials"/>
        <s v="Mine Closure and Sustainability Planning"/>
        <s v="Advanced Materials and Processes"/>
        <s v="Fracture, Fatigue and Failure Of Materials"/>
        <s v="Environmental Degradation and Surface Engineering"/>
        <s v="Underground Mining of Metalliferous Deposits"/>
        <s v="Corrosion/Environmental Degradation/Surface Engineering"/>
        <s v="Crystals, Symmetry and Tensors"/>
        <s v="Welding of Advanced High Strength Steels for Automotive Applications"/>
        <s v="Phase Diagrams in Single Component and Binary Systems in Bengali"/>
        <s v="Metallurgical and Electronic Waste Recycling"/>
        <s v="Marine Propulsion"/>
        <s v="Advanced Design of Steel Structures"/>
        <s v="Dynamics of Ocean Structures"/>
        <s v="Computer Methods of Structural Analysis of Offshore Structures"/>
        <s v="Marine Engineering"/>
        <s v="Fundamentals of Solar Photovoltaics and Technologies"/>
        <s v="Electroweak Interactions in the Standard Model of Particle Physics"/>
        <s v="Quantum Field Theory and Quantum Entanglement"/>
        <s v="Nuclear Physics and Particle Physics through Experiments"/>
        <s v="Topological Phases of Matter"/>
        <s v="Biophysics"/>
        <s v="Solar Photovoltaics Fundamentals, Technology and Applications"/>
        <s v="Newtonian Mechanics with Examples"/>
        <s v="Concepts in Magnetism and Superconductivity"/>
        <s v="Advanced Condensed Matter Physics"/>
        <s v="Advanced Quantum Mechanics With Applications"/>
        <s v="Quantum Mechanics in the Relativistic Regime"/>
        <s v="Theory and Applications in Thermal and Cold Plasma"/>
        <s v="Neutron Scattering for Condensed Matter Studies"/>
        <s v="Accelerator Physics"/>
        <s v="Introduction to General Relativity"/>
        <s v="Foundations of Quantum Theory: Non-Relativistic Approach"/>
        <s v="Advanced Atmospheric Physics"/>
        <s v="Applied Optics"/>
        <s v="Introduction to Astrophysical Fluids"/>
        <s v="Classical Motion of a Single Particle"/>
        <s v="Introduction to Electromagnetic Theory (Hindi)"/>
        <s v="Physics of Nanomaterials"/>
        <s v="Physics of Renewable Energy Systems"/>
        <s v="Wave Optics"/>
        <s v="Foundations of Classical Electrodynamics"/>
        <s v="Experimental Physics I"/>
        <s v="Solid State Physics"/>
        <s v="Energy Materials and Devices"/>
        <s v="Dynamics of Classical and Quantum Fields"/>
        <s v="Statistical Physics of Non-Interacting and Interacting Systems"/>
        <s v="Solar Photovoltaic System Design"/>
        <s v="Essentials of Quantum Optics"/>
        <s v="Principles of Combing, Roving preparation &amp; Ring spinning"/>
        <s v="Yarn Manufacture I: Principle of Opening, Cleaning, Carding and Drawing"/>
        <s v="Science of Clothing Comfort"/>
        <s v="Textile Finishing"/>
        <s v="Technical Textiles"/>
        <s v="Science and Technology of Weft and Warp Knitting"/>
        <m/>
      </sharedItems>
    </cacheField>
    <cacheField name="SME Name" numFmtId="0">
      <sharedItems containsBlank="1">
        <s v="Prof. Sanjay Mittal"/>
        <s v="Prof. K Madhava Krishna&#10;Dr. Harikumar Kandath&#10;Dr. Antony Thomas"/>
        <s v="Prof. A K Ghosh"/>
        <s v="Prof. Saderla Subrahmanyam"/>
        <s v="Prof. Anup Ghosh"/>
        <s v="Prof. Suresh Sundaram,&#10;Prof. Rudrashis Majumder"/>
        <s v="Prof. Rajkumar S. Pant"/>
        <s v="Prof. K. Ramamurthi,&#10;Prof. P.A. Ramakrishna"/>
        <s v="Prof. Ashoke De"/>
        <s v="Prof. Rajesh Ranjan"/>
        <s v="Prof. Soumyabrata Chakrabarty"/>
        <s v="Prof. Sunil Manohar Dash"/>
        <s v="Prof. Mohammed Rabius Sunny"/>
        <s v="Prof. Manoranjan Sinha"/>
        <s v="Prof. Chetankumar Sureshbhai Mistry"/>
        <s v="Prof. Arnab Roy"/>
        <s v="Prof. Ashish K Darpe"/>
        <s v="Prof. D.P. Mishra"/>
        <s v="Prof. Rajendra Singh"/>
        <s v="Prof. Hari. Niwas Mishra"/>
        <s v="Prof. Gourav Dhar Bhowmick"/>
        <s v="Prof. Hari Niwas Mishra"/>
        <s v="Prof. Somsubhra Chakraborty"/>
        <s v="Prof. Kamlesh Narayan Tiwari"/>
        <s v="Prof. Tridib Kumar Goswami"/>
        <s v="Prof. V K Tewari"/>
        <s v="Prof. Jayeeta Mitra"/>
        <s v="Prof. Damodhara Rao Mailapalli"/>
        <s v="Prof. Sudip Mitra"/>
        <s v="Prof. Vishal Chettry"/>
        <s v="Prof. Sumana Gupta,&#10;Prof. Shankha Pratim Bhattacharya"/>
        <s v="Prof. Saptarshi Kolay"/>
        <s v="Prof. E. Rajasekar"/>
        <s v="Prof. Sonal Atreya"/>
        <s v="Prof. Ram Sateesh Pasupuleti,&#10;Prof. Yenny Gunawan,&#10;Prof. Melissa Malouf Belz"/>
        <s v="Prof. Harshit Sosan Lakra"/>
        <s v="Prof. P.S. Chani"/>
        <s v="Prof. Smriti Saraswat"/>
        <s v="Prof. Uttam Kumar Roy"/>
        <s v="Prof. Avlokita Agrawal"/>
        <s v="Prof. Sumana Gupta"/>
        <s v="Prof. Iyer Vijayalaxmi Kasinath"/>
        <s v="Prof. Debapratim Pandit"/>
        <s v="Prof. Aaditya Pratap Sanyal"/>
        <s v="Prof. P. S. Chani,&#10;Prof. Venu Shree"/>
        <s v="Prof. Haimanti Banerji"/>
        <s v="Prof. Ram Kumar Mishra"/>
        <s v="Prof. Mainak Das"/>
        <s v="Prof. Nagaraj Balasubramanian,&#10;Prof. Girish Ratnaparkhi"/>
        <s v="Prof. Arumugam Rajavelu"/>
        <s v="Prof. Sachin Kumar"/>
        <s v="Prof. Selvaraju Narayanasamy"/>
        <s v="Prof. Arnab Chanda"/>
        <s v="Prof. Ankur Awadhiya"/>
        <s v="Prof. Sanjeeva Srivastava"/>
        <s v="Prof. G. K. Suraishkumar"/>
        <s v="Prof. Biplab Bose"/>
        <s v="Prof. Shamik Sen"/>
        <s v="Prof. Chaitanya A.Athale"/>
        <s v="Prof. Vignesh Muthuvijayan"/>
        <s v="Prof. Nagarjun Vijay"/>
        <s v="Prof. Smita Srivastava"/>
        <s v="Prof. Falguni Pati"/>
        <s v="Prof. Somnath Dutta"/>
        <s v="Prof. Rachit Agarwal"/>
        <s v="Prof. Sushobhan Avasthi,&#10;Prof. Shankar Selvaraja"/>
        <s v="Prof. Ganapathy krishnamurthi"/>
        <s v="Prof. Subramaniam K"/>
        <s v="Prof. Rajesh Ramachandran"/>
        <s v="Prof. Varadhan SKM"/>
        <s v="Prof. Sudip Mukherjee"/>
        <s v="Prof. Abhishek Suresh Dhoble"/>
        <s v="Prof. Sutirth Dey"/>
        <s v="Prof. Arun K. Thittai"/>
        <s v="Prof. Babji Srinivasan"/>
        <s v="Prof. Sudip Kumar Ghosh,&#10;Prof. Agneyo Ganguly"/>
        <s v="Prof. Riddhiman Dhar"/>
        <s v="Prof. Sharba Bandyopadhyay"/>
        <s v="Prof. Pinaki Sar"/>
        <s v="Prof. Debabrata Das"/>
        <s v="Prof. Sharba Bandyopadhyay,&#10;Prof. Rajlakshmi Guha"/>
        <s v="Prof. Vishal Trivedi"/>
        <s v="Prof. Utpal Bora"/>
        <s v="Prof. Lalit M. Pandey"/>
        <s v="Prof. P. Gopinath"/>
        <s v="Prof. Nitin Gupta"/>
        <s v="Prof. Arijita Banerjee"/>
        <s v="Prof. Rishikesh Bharti"/>
        <s v="Prof. Subashisa Dutta"/>
        <s v="Prof. Manish Shrikhande"/>
        <s v="Prof. B. K. Maheshwari"/>
        <s v="Prof. Pitambar Pati"/>
        <s v="Prof. Arun K. Saraf"/>
        <s v="Prof. Bhanu Prakash Vellanki"/>
        <s v="Prof. Bhola Ram Gurjar"/>
        <s v="Prof. Gargi Singh"/>
        <s v="Prof. Nikhil Saboo"/>
        <s v="Prof. Pradeep Kumar Garg"/>
        <s v="Prof. Priti Maheshwari"/>
        <s v="Prof. Rajat Rastogi"/>
        <s v="Prof. P. Anbazhagan"/>
        <s v="Prof. Soumyajit Mukherjee"/>
        <s v="Prof. Eswar Rajasekaran"/>
        <s v="Prof. D. N. Singh"/>
        <s v="Prof. Manish Kumar"/>
        <s v="Prof. K. Rajagopal&#10;Prof. Dali Naidu Arnepalli"/>
        <s v="Prof. Elango Lakshmanan"/>
        <s v="Prof. Somil Swarnkar"/>
        <s v="Prof. S. Suriya Prakash"/>
        <s v="Prof. Manu Santhanam"/>
        <s v="Prof. Sayak Banerjee"/>
        <s v="Prof. Asif Qureshi"/>
        <s v="Prof. Biplab Bhattacharya"/>
        <s v="Prof. Priyanka Ghosh"/>
        <s v="Prof. Santanu Misra"/>
        <s v="Prof. Sudib Kumar Mishra"/>
        <s v="Prof. Javed N Malik"/>
        <s v="Prof. Devesh Punera"/>
        <s v="Prof. Shantanu Patra"/>
        <s v="Prof. R. K. Dubey"/>
        <s v="Prof. Saravanan.U"/>
        <s v="Prof. Piyali Sengupta"/>
        <s v="Prof. Arkopal Kishore Goswami"/>
        <s v="Prof. Debarghya Chakraborty"/>
        <s v="Prof. Dilip Kumar Baidya"/>
        <s v="Prof. Manoj Kumar Tiwari"/>
        <s v="Prof. Brajesh Kumar Dubey"/>
        <s v="Prof. Mohit Agrawal"/>
        <s v="Prof. Prasoon Kumar Singh"/>
        <s v="Prof. Kousik Deb"/>
        <s v="Prof. Damodar Maity"/>
        <s v="Prof. Nirjhar Dhang"/>
        <s v="Prof. Arnab Banerjee"/>
        <s v="Prof. Abhishek Kumar"/>
        <s v="Prof. Ajay Kalamdhad"/>
        <s v="Prof. Arunasis Chakarborty"/>
        <s v="Prof. Hrishikesh Sharma"/>
        <s v="Prof. Rajan Choudhary"/>
        <s v="Prof. Rajib Kumar Bhattacharjya"/>
        <s v="Prof. B Bhattacharjee"/>
        <s v="Prof. Koshy Varghese,&#10;Prof. N. Raghavan,&#10;Prof. Ganesh Devkar"/>
        <s v="Prof. Gyana Ranjan Tripathy"/>
        <s v="Prof. Remya Neelancherry"/>
        <s v="Prof. Sreenivas Jayanti"/>
        <s v="Prof. Debasish Roy"/>
        <s v="Prof. Anil Agarwal"/>
        <s v="Prof. Rajib Maity"/>
        <s v="Prof. Pranesh Roy"/>
        <s v="Prof. Paramita Bhattacharya"/>
        <s v="Prof. R.K. Dubey"/>
        <s v="Prof. J.N. Mandal"/>
        <s v="Prof. Koshy Varghese"/>
        <s v="Prof. Sudhir Misra"/>
        <s v="Prof. Chandan Das"/>
        <s v="Prof. Nanda Kishore"/>
        <s v="Prof. Prabirkumar Saha"/>
        <s v="Prof. R. Anandalakshmi"/>
        <s v="Prof. Subrata Kumar Majumder"/>
        <s v="Prof. Ruchi Chawla"/>
        <s v="Prof. J.R. Mudakavi"/>
        <s v="Prof. Taraknath Das"/>
        <s v="Prof. Deepak Kumar"/>
        <s v="Prof. Keka Ojha"/>
        <s v="Prof. Sourav Sengupta"/>
        <s v="Prof. Vinod Tiwari"/>
        <s v="Prof. Prateek Kumar Jha"/>
        <s v="Prof.  Koustuv Ray&#10;Prof. Kshetramohan Sahoo"/>
        <s v="Prof. Shabina Khanam"/>
        <s v="Prof. P. Mondal"/>
        <s v="Prof. Sujit Jogwar"/>
        <s v="Prof. Basavaraj Madivala Gurappa"/>
        <s v="Prof. Sonali Sengupta"/>
        <s v="Prof. Santanu Chattopadhyay"/>
        <s v="Prof. Sourav Mondal"/>
        <s v="Prof. Amit Kumar"/>
        <s v="Prof. Pankaj Tiwari"/>
        <s v="Prof. Vaibhav V. Goud"/>
        <s v="Prof. Shishir Sinha"/>
        <s v="Prof. Sathish Dyawanapelly"/>
        <s v="Prof. Galvina Pereira"/>
        <s v="Prof. Pratibha Sharma"/>
        <s v="Prof. Abhijit P Deshpande"/>
        <s v="Prof. Rajnish Kumar"/>
        <s v="Prof. Dinesh Kumar"/>
        <s v="Prof. Abdus Samad"/>
        <s v="Prof. Jayant K. Singh"/>
        <s v="Prof. Debasis Sarkar"/>
        <s v="Prof. Arnab Atta"/>
        <s v="Prof. Ejaz Ahmad"/>
        <s v="Prof. Archana"/>
        <s v="Prof. Sumesh,&#10;Prof. Basavaraju"/>
        <s v="Prof. Parag A. Deshpande"/>
        <s v="Prof. Ajay Mandal"/>
        <s v="Prof. Sunando Dasgupta"/>
        <s v="Prof. Gargi Das,&#10;Prof. S Ray"/>
        <s v="Prof. Neetish Kumar Maurya,&#10;Prof. Sayantan Ghosh"/>
        <s v="Prof. Bishnupada Mandal"/>
        <s v="Prof. Debdeep Mukhopadhyay"/>
        <s v="Prof. Sourav Mukhopadhyay"/>
        <s v="Prof. J. SakethaNath"/>
        <s v="Prof. Amar Kumar Behera"/>
        <s v="Prof. Arijit Sur"/>
        <s v="Prof. Sridhar Iyer,&#10;Prof. Ashutosh Raina"/>
        <s v="Prof. Janakiraman Viraraghavan"/>
        <s v="Prof. Ragunathan Rengasamy"/>
        <s v="Prof. C Pandu Rangan"/>
        <s v="Prof. Madhavan Mukund"/>
        <s v="Prof. Arun Rajkumar"/>
        <s v="Prof. Ragunathan Rengasamy,&#10;Prof. Shankar Narasimhan"/>
        <s v="Prof. Satyadev Nandakumar"/>
        <s v="Prof. Raghunath Tewari"/>
        <s v="Prof. Rajiv Misra"/>
        <s v="Prof. Adway Mitra"/>
        <s v="Prof. Partha Pratim Das,&#10;Prof. Samiran Chattopadhyay"/>
        <s v="Prof. Adway Mitra,&#10;Prof. Dripto Bakshi,&#10;Prof. Palash Dey"/>
        <s v="Prof. Sudeshna Sarkar"/>
        <s v="Prof. Indranil Sengupta"/>
        <s v="Prof. Anirban Dasgupta,&#10;Prof. Sourangshu Bhattacharya"/>
        <s v="Prof. Chester Rebeiro"/>
        <s v="Prof. Gugan Chandrashekhar Mallika Thoppe"/>
        <s v="Prof. Ashish Choudhury"/>
        <s v="Prof. Ashok Rao,&#10;Prof. M Krishna Kumar,&#10;Prof. Arulalan M R"/>
        <s v="Prof. Ashok Rao,&#10;Prof. Arulalan Rajan"/>
        <s v="Prof. V. Susheela Devi"/>
        <s v="Prof. Mayank Baranwal"/>
        <s v="Prof. Meenakshi D'souza"/>
        <s v="Prof. Deepak Khemani"/>
        <s v="Prof. Balaraman Ravindran"/>
        <s v="Prof. Sudarshan Iyengar"/>
        <s v="Prof. Rajiv Ratn Shah"/>
        <s v="Prof. M.Manivannan,&#10;Prof. Anna LaValle,&#10;Prof. Steven LaValle"/>
        <s v="Prof. Ponnurangam Kumaraguru"/>
        <s v="Prof. Subrahmanyam Kalyanasundaram"/>
        <s v="Prof. Anubha Gupta"/>
        <s v="Prof. Saji K Mathew"/>
        <s v="Prof. Ponnurangam Kumaraguru,&#10;Prof. Balaraman Ravindran,&#10;Prof. Arun Rajkumar"/>
        <s v="Prof. Nitin Saxena"/>
        <s v="Prof. Palash Dey"/>
        <s v="Prof. Soumya Kanti Ghosh"/>
        <s v="Prof. Rajib Mall"/>
        <s v="Prof. Rajib Mall,&#10;Prof. Durga Prasad Mohapatra"/>
        <s v="Prof. Debasis Samanta"/>
        <s v="Prof. Monalisa Sarma"/>
        <s v="Prof. Anupam Basu"/>
        <s v="Prof. Jayanta Mukhopadhyay"/>
        <s v="Prof. Partha Pratim Das"/>
        <s v="Prof. Sudip Misra"/>
        <s v="Prof. Indranil Sengupta,&#10;Prof. Kamalika Datta"/>
        <s v="Prof. Smruti Ranjan Sarangi"/>
        <s v="Prof. Tanmoy Chakraborty"/>
        <s v="Prof. Tanmoy Chakraborty,&#10;Prof. Soumen Chakraborti"/>
        <s v="Prof. Neeldhara Misra,&#10;Prof. Saket Saurabh"/>
        <s v="Prof. Neeldhara Misra"/>
        <s v="Prof. Vineeth N Balasubramanian"/>
        <s v="Prof. Chandan Karfa"/>
        <s v="Prof. John Jose"/>
        <s v="Prof. Samit Bhattacharya"/>
        <s v="Prof. Satyajit Das,&#10;Prof. Satyadhyan Chickerur"/>
        <s v="Prof. Pawan Goyal"/>
        <s v="Prof. Mausam"/>
        <s v="Prof. Pushparaj Mani Pathak"/>
        <s v="Prof. Varsha Apte"/>
        <s v="Prof. Sridhar Iyer,&#10;Prof. Prajish Prasad,&#10;Prof. T. G. Lakshmi"/>
        <s v="Prof. Varun Dutt"/>
        <s v="Prof. Rajat Mittal"/>
        <s v="Prof. Viraj Kumar"/>
        <s v="Prof. K C Sivaramakrishnan"/>
        <s v="Prof. Shalabh"/>
        <s v="Prof. Gaurav Dixit"/>
        <s v="Prof. Sriram Ganapathy,&#10;Prof. Ashwini Kodipalli,&#10;Prof. Baishali Garai"/>
        <s v="Prof. Sumit K. Mandal"/>
        <s v="Prof. Prathosh A. P"/>
        <s v="Prof. Sudipan Saha"/>
        <s v="Prof. Neminath Hubballi"/>
        <s v="Prof. D. Maiti"/>
        <s v="Prof. Nandita Madhavan"/>
        <s v="Prof. G Naresh Patwari"/>
        <s v="Prof. Neeraja Dashaputre,&#10;Prof. Harinath Chakrapani"/>
        <s v="Prof. Thiruvancheril G. Gopakumar"/>
        <s v="Prof. Dibakar Dhara"/>
        <s v="Prof. S. Sankararaman"/>
        <s v="Prof. N. Suryaprakash"/>
        <s v="Prof. Atanu Bhattacharya"/>
        <s v="Prof. M S Balakrishna"/>
        <s v="Prof. P. Ghosh"/>
        <s v="Prof. Anindya Datta"/>
        <s v="Prof. Anindya Datta,&#10;Prof. Debabrata Maiti,&#10;Prof. Chidambar Kulkarni,&#10;Prof. Arnab Dutta"/>
        <s v="Prof. Arnab Dutta"/>
        <s v="Prof. Krishna P Kaliappan"/>
        <s v="Prof. Biman Bagchi"/>
        <s v="Prof. Nand Kishore"/>
        <s v="Prof. Ashutosh Kumar,&#10;Prof. R. V Hosur"/>
        <s v="Prof. Shashank Deep"/>
        <s v="Prof. Deepak Chopra"/>
        <s v="Prof. Arijit Kumar De"/>
        <s v="Prof. Angshuman Roy Choudhury"/>
        <s v="Prof. Swagata Dasgupta"/>
        <s v="Prof. Amit Basak"/>
        <s v="Prof. Santanu Panda"/>
        <s v="Prof. Aritri Bir,&#10;Prof. Arindam Ghosh"/>
        <s v="Prof. Debashis Ray"/>
        <s v="Prof. Subhas Chandra Pan"/>
        <s v="Prof. T Punniyamurthy"/>
        <s v="Prof. Sharmistha Banerjee"/>
        <s v="Prof. Nina Sabnani"/>
        <s v="Prof. B.K. Chakravarthy"/>
        <s v="Prof. Urmi R. Salve"/>
        <s v="Prof. C.S.Shankar Ram"/>
        <s v="Prof. Bharath H Aithal"/>
        <s v="Prof. Asokan T"/>
        <s v="Prof. Ashu Khanna"/>
        <s v="Prof. Vipin V"/>
        <s v="Prof. Falguni Pattanaik"/>
        <s v="Prof. Sabuj Kumar Mandal"/>
        <s v="Prof. Gaurav Arora"/>
        <s v="Prof. Arun Kumar Gopalaswamy"/>
        <s v="Prof. Ruchi Sharma"/>
        <s v="Prof. Vimal Kumar"/>
        <s v="Prof. Sukumar Vellakkal"/>
        <s v="Prof. Sourish Das,&#10;Prof. Bikramaditya Datta"/>
        <s v="Prof. Wasim Ahmad"/>
        <s v="Prof. Dwaipayan Mukherjee"/>
        <s v="Prof. Mitradip Bhattacharjee"/>
        <s v="Prof. P. Sumathi"/>
        <s v="Prof. Siba Kumar Patro&#10;Prof. Narayana Prasad Padhy&#10;Prof. Ramkrishna Pasumarthy"/>
        <s v="Prof. Meenakshi Rawat"/>
        <s v="Prof. L. Umanand"/>
        <s v="Prof. Yogesh Vijay Hote"/>
        <s v="Prof. Avik Bhattacharya"/>
        <s v="Prof. Bhaveshkumar R. Bhalja"/>
        <s v="Prof. Anand Bulusu"/>
        <s v="Prof. Subba Reddy B"/>
        <s v="Prof. Vivek Ashok Bohara"/>
        <s v="Prof. Y.N.Singh"/>
        <s v="Prof. Aditya K. Jagannatham"/>
        <s v="Prof. Adrish Banerjee"/>
        <s v="Prof. Yatindra N Singh"/>
        <s v="Prof. Sarang Pendharker"/>
        <s v="Prof. Shyamal Kumar Das Mandal"/>
        <s v="Prof. Shaik Rafi Ahamed"/>
        <s v="Prof. N. P. Padhy,&#10;Late. Prof. G. B. Kumbhar"/>
        <s v="Prof. Biswarup Das"/>
        <s v="Prof. Sudeb Dasgupta"/>
        <s v="Prof. Chandramani Singh"/>
        <s v="Prof. Hardik Jeetendra Pandya"/>
        <s v="Prof. Prathap Reddy"/>
        <s v="Prof. Shayan Srinivasa Garani"/>
        <s v="Prof. N. V Chalapathi Rao"/>
        <s v="Prof. S. N. Merchant"/>
        <s v="Prof. Ankur A. Kulkarni"/>
        <s v="Prof. Bhim Singh"/>
        <s v="Prof. Shouribrata Chatterjee"/>
        <s v="Prof. Deepa Venkitesh"/>
        <s v="Prof. Gajendranath Chowdary"/>
        <s v="Prof. Naresh Kumar Emani"/>
        <s v="Prof. Saurabh Saxena"/>
        <s v="Prof. Shanti Bhattacharya"/>
        <s v="Prof. Shyam Kamal"/>
        <s v="Prof. Ramkrishna Pasumarthy,&#10;Prof. Mousumi Mukherjee"/>
        <s v="Prof. Ramkrishna Pasumarthy"/>
        <s v="Prof. David Koilpillai"/>
        <s v="Prof. Sneh Saurabh"/>
        <s v="Prof. Uday K Khankhoje"/>
        <s v="Prof. Moumita Das"/>
        <s v="Prof. Vijaysekhar Chellaboina"/>
        <s v="Prof. N. P. Padhy,&#10;Prof. Subho Paul"/>
        <s v="Prof. Apurv Kumar Yadav"/>
        <s v="Prof. Imon Mondal"/>
        <s v="Prof. Pradeep Kumar K"/>
        <s v="Prof. Gururaj Mirle Vishwanath,&#10;Prof. Narayana Prasad Padhy"/>
        <s v="Prof. Rohit Budhiraja"/>
        <s v="Prof. Abheejeet Mohapatra"/>
        <s v="Prof. Twinkle Tripathy"/>
        <s v="Prof. Mukul Kumar Das"/>
        <s v="Prof. Ashish Ranjan Hota"/>
        <s v="Prof. Debapratim Ghosh"/>
        <s v="Prof. Rathna G N"/>
        <s v="Prof. Sanjiv Sambandan"/>
        <s v="Prof. Balaji Srinivasan"/>
        <s v="Prof. Ashok Kumar Pradhan"/>
        <s v="Prof. Avishek Chatterjee"/>
        <s v="Prof. Prabir Kumar Biswas"/>
        <s v="Prof. Amitabha Bhattacharya"/>
        <s v="Prof. Pradip Mandal"/>
        <s v="Prof. Tapas Kumar Bhattacharya"/>
        <s v="Prof. Suvra Sekhar Das"/>
        <s v="Prof. Goutam Das"/>
        <s v="Prof. Debapriya Das"/>
        <s v="Prof. Basudev Lahiri"/>
        <s v="Prof. Amit Kumar Dutta"/>
        <s v="Prof. Santanu Kapat"/>
        <s v="Prof. Krishna Jagannathan"/>
        <s v="Prof. Ankur Gupta"/>
        <s v="Prof. Anandarup Das"/>
        <s v="Prof. M.K. Bhuyan"/>
        <s v="Prof. Ratnajit Bhattacharjee"/>
        <s v="Prof. Ribhu"/>
        <s v="Prof. Debabrata Sikdar"/>
        <s v="Prof. Ravindra Kumar Jha"/>
        <s v="Prof. Sanjib Ganguly"/>
        <s v="Prof. Suraj Srivastava"/>
        <s v="Prof. Anirban Dasgupta"/>
        <s v="Prof. Mrityunjoy Chakraborty"/>
        <s v="Prof. Suresh Sundaram,&#10;Prof. Aniruddh Sikdar"/>
        <s v="Prof. Shouri Chatterjee"/>
        <s v="Prof. V Seshadri Sravan Kumar"/>
        <s v="Prof. Aditya Siripuram"/>
        <s v="Dr. V. Supriya"/>
        <s v="Prof. Leena Vachhani"/>
        <s v="Prof. Sumana Samanta,&#10;Prof. Parmeshwar Satpathy"/>
        <s v="Prof. Rajat Agrawal"/>
        <s v="Prof. Sudhir Misra,&#10;Prof. Chirag Kothari"/>
        <s v="Prof. Deepu Philip,&#10;Prof. Prabal Pratap Singh"/>
        <s v="Prof. Ak Ray (Retd.),&#10;Prof. Sk Das Mandal"/>
        <s v="Prof. Mahesh Panchagnula"/>
        <s v="Prof. Anirban Roy"/>
        <s v="Prof. Prabhakar V Varde"/>
        <s v="Prof. Dhananjay D Mankar"/>
        <s v="Prof. Ramkumar Rajendran"/>
        <s v="Prof. Himanshu Yadav"/>
        <s v="Prof. Brinda Srinivasagopalane &amp; Team"/>
        <s v="Prof. Kartic Vaidyanathan"/>
        <s v="Prof. N. J. Rao"/>
        <s v="Prof. Abhilash Sasidharan,&#10;Prof. Maya Raman"/>
        <s v="Prof. Maya Raman,&#10;Prof. Jenny Ann John"/>
        <s v="Prof. Shiva Subramaniam,&#10;Prof. Sivakumar Srinivasan,&#10;Prof. Satya Seshadri,&#10;Prof. Mrinalini"/>
        <s v="Prof. Arista Lahiri,&#10;Prof. Sweety Suman Jha,&#10;Prof. Chandrashekhar Taklikar,&#10;Prof. Madhumita Dobe"/>
        <s v="Prof. Manoj Murhekar,&#10;Prof. Dina Nair"/>
        <s v="Prof. D. K. Sable,&#10;Prof. Rubina Bose,&#10;Prof. Y. K. Gupta,&#10;Prof. Nandini K. Kumar,&#10;Late Shri Arun Kumar B. Ramteke,&#10;Prof. Neha Chawla,&#10;Prof. M. Vishnu V. Rao,&#10;Prof. Atul Juneja,&#10;Prof. Tulsi Adhikari,&#10;Prof. Mohua Maulik"/>
        <s v="Prof. Himanshu Shekhar,&#10;Prof. Karla P. Mercado-Shekhar,&#10;Prof. Hardik J. Pandya"/>
        <s v="Prof. N. J. Rao ,&#10;Prof. K. Rajanikanth"/>
        <s v="Prof. N. J. Rao ,&#10;Prof. K. Rajanikanth,&#10;Prof. R. Chandrashekar "/>
        <s v="Prof. Manjesh Hanawal"/>
        <s v="Prof. Pennan Chinnasamy"/>
        <s v="Prof. Varadhan"/>
        <s v="Prof. Niket Kaisare"/>
        <s v="Multi Faculty"/>
        <s v="Prof. Edamana Prasad,&#10;Prof. Prathap Haridoss"/>
        <s v="Prof. Pratham Arora,&#10;Prof. Amit C. Bhosale"/>
        <s v="Prof. Deepu Philip,&#10;Prof. Amandeep Singh Oberoi,&#10;Prof. Prabal Pratap Singh"/>
        <s v="Prof. Ananth Govind Rajan"/>
        <s v="Prof. Piyush Gupta,&#10;Prof. Geeta Joshi,&#10;Prof. Yashavant Joshi"/>
        <s v="Prof. Arista Lahiri,&#10;Prof. Sweety Suman Jha,&#10;Prof. Madhumita Dobe"/>
        <s v="Prof. Samit K Ray"/>
        <s v="Prof. Soumi Kundu,&#10;Prof. Nabarun Karmakar,&#10;Prof. Parama Banerjee"/>
        <s v="Prof. Pankaj Kalita"/>
        <s v="Prof. Raghvendra Gupta"/>
        <s v="Prof. Shyamanta M. Hazarika"/>
        <s v="Prof. Sarita Azad"/>
        <s v="Prof. Amita Dhanda,&#10;Prof. Nilesh Singit"/>
        <s v="Prof. Balaji Srinivasan and &#10;Prof. Ganapathy Krishnamurthi"/>
        <s v="Prof. Jithesh V,&#10;Prof. Neeraj Garg,&#10;Prof. Deepti Sahran"/>
        <s v="Prof. Sonal K Thengane"/>
        <s v="Dr. D. C. Mathangi"/>
        <s v="Prof. Babitha Justin"/>
        <s v="Prof. Gigy J Alex"/>
        <s v="Prof. Ashok Joshi"/>
        <s v="Prof.. Diptimayee Nayak,&#10;Prof. Sukhpal Singh"/>
        <s v="Prof. Dilwar Hussain"/>
        <s v="Prof. Smita Jha"/>
        <s v="Prof. Nagendra Kumar&#10;Prof. Anurag Kumar"/>
        <s v="Prof. Nalin Bharti"/>
        <s v="Prof. Rashmi Gaur"/>
        <s v="Prof. Aninday Jayant Mishra"/>
        <s v="Prof. Braj Bhushan"/>
        <s v="Prof. Alok Bajpai"/>
        <s v="Prof. Shri Prakash Shukla"/>
        <s v="Prof. Soumik Nandy Majumdar"/>
        <s v="Prof. Vatsala Misra,&#10;Prof. Yumiko Furuichi"/>
        <s v="Prof. Rajlakshmi Guha"/>
        <s v="Prof. Jenia Mukherjee"/>
        <s v="Prof. Feroz Ali"/>
        <s v="Multifaculty"/>
        <s v="Prof. Lakshmi Sreeram"/>
        <s v="Prof. Merin Simi Raj"/>
        <s v="Prof. Sreenath V.S"/>
        <s v="Prof. Aysha Viswamohan"/>
        <s v="Prof. John Bosco Lourdusamy"/>
        <s v="Prof. Bibhuti Mary Kachhap"/>
        <s v="Prof. Pratap C. Mohanty"/>
        <s v="Prof. Ark Verma"/>
        <s v="Prof. Shatarupa Thakurta Roy"/>
        <s v="Prof. Priyadarshi Patnaik,&#10;Prof. V. N. Giri,&#10;Prof. D. Suar"/>
        <s v="Prof. Atasi Mohanty"/>
        <s v="Prof. Bornini Lahiri,&#10;Prof. Dripta Piplai (Mondal)"/>
        <s v="Prof. Anjali Gera Roy"/>
        <s v="Prof. Gouri Gargate"/>
        <s v="Prof. Naveen Kashyap"/>
        <s v="Prof. Malhar Kulkarni"/>
        <s v="Prof. Arjun Ghosh"/>
        <s v="Prof. Rajesh Kumar"/>
        <s v="Prof. Milind Brahme"/>
        <s v="Prof. Divya A"/>
        <s v="Prof. R. Santhosh"/>
        <s v="Prof. S P Dhanavel"/>
        <s v="Prof. A Divya"/>
        <s v="Prof. Avishek Parui"/>
        <s v="Prof. Santhosh Abraham"/>
        <s v="Prof. Soo Jin Shim"/>
        <s v="Prof. Sashikanth Ananthachari,&#10;Prof. Rajesh Kumar"/>
        <s v="Prof. Santosh Rangnekar,&#10;Prof. Abhishek Singh"/>
        <s v="Prof. Aruni Mahapatra"/>
        <s v="Prof. Nagendra Kumar"/>
        <s v="Prof. Binod Mishra"/>
        <s v="Prof. Sarbani Banerjee"/>
        <s v="Prof. Roluahpuia,&#10;Prof. Sarbani Banerjee"/>
        <s v="Prof. Pooja Garg"/>
        <s v="Prof. Vatsala Misra"/>
        <s v="Prof. Rajarshi Sengupta"/>
        <s v="Prof. Santanu Misra,&#10;Dr. Oyin Mibang,&#10;Dr. Aneesh T,&#10;Ms. Akanksha Awasthy,&#10;Ms. Charul Bhoria,&#10;Ms. Shreyasi Vashishta,&#10;Mr. Sunny Sharma,&#10;Ms. Rita Shukla,&#10;Mr. Ansuma Narzary,&#10;Ms. Amandip Saikia"/>
        <s v="Prof. Umakant Prasad"/>
        <s v="Prof. Dripta Piplai (Mondal),&#10;Prof. Bornini Lahiri"/>
        <s v="Prof. Vikas Thakur"/>
        <s v="Prof. Anuradha Choudry"/>
        <s v="Prof. Shamik Chowdhury,&#10;Prof. Sudha Goel"/>
        <s v="Prof. Kbl Srivastava"/>
        <s v="Prof. Amarjyoti Mahanta"/>
        <s v="Prof. Debarshi Das"/>
        <s v="Prof. Mithilesh Kumar Jha"/>
        <s v="Prof. Ngamjahao Kipgen"/>
        <s v="Prof. Sambit Mallick"/>
        <s v="Prof. Rajshree Bedamatta"/>
        <s v="Prof. Bidisha Som"/>
        <s v="Prof. Hemachandran Karah"/>
        <s v="Prof. Anamika Barua"/>
        <s v="Prof. Rajeshwari Dutt"/>
        <s v="Prof. K. Rajanikanth,&#10;Prof. N. J. Rao"/>
        <s v="Prof. Priyanka Tripathi"/>
        <s v="Prof. Shuhita Bhattacharjee"/>
        <s v="Prof. Bornini Lahiri&#10;Prof. Dripta Piplai (Mondal)"/>
        <s v="Prof. Rituparna Patgiri"/>
        <s v="Prof. Braj Bhushan,&#10;Prof. Alok Bajpai"/>
        <s v="Prof. Vineet Sahu"/>
        <s v="Prof. Archana Patnaik,&#10;Prof. Amrita Sen"/>
        <s v="Prof. Amrita Sen,&#10;Prof. Archana Patnaik"/>
        <s v="Prof. Seema Singh"/>
        <s v="Prof. Shyamasree Dasgupta"/>
        <s v="Prof. Pramod K Nayar"/>
        <s v="Prof. Sreenath V.S,&#10;Prof. Anandita Pan"/>
        <s v="Col (Dr) Anup Krishnan,&#10;Wg Cdr (Dr) CS Guru"/>
        <s v="Prof. Geetha Ghaliyavar"/>
        <s v="Prof. Chaitanya Sridhar,&#10;Prof. Nivedita Rajan,&#10;Prof. Priyanka Prabhakar"/>
        <s v="Col (Dr) Anup Krishnan (Retd),&#10;Wg Cdr (Dr) CS Guru,&#10;Prof. Pralay Majumdar"/>
        <s v="Col (Dr) Anup Krishnan (Retd),&#10;Prof. Kaustubh Shedjale"/>
        <s v="Prof. M. K. Asthana"/>
        <s v="Prof. T Ravichandran"/>
        <s v="Prof. Ashish Saxena"/>
        <s v="Prof. Priyadarshi Patnaik,&#10;Prof. Manas K Mandal"/>
        <s v="Prof. K. Vidyullatha Reddy"/>
        <s v="Prof. Kapil Sharma"/>
        <s v="Prof. Niharika Sahoo Bhattacharya"/>
        <s v="Prof. Ashok R. Patil"/>
        <s v="Prof. Padmavati Manchikanti,&#10;Prof. Narendran Thiruthy"/>
        <s v="Prof. Uday Shankar"/>
        <s v="Prof. A Sridhar"/>
        <s v="Prof. Eluckiaa A"/>
        <s v="Prof. Rohan Cherian Thomas"/>
        <s v="Prof. Raju KD"/>
        <s v="Prof. Sairam Bhat"/>
        <s v="Prof. Sairam Bhat,&#10;Prof. M. K. Ramesh"/>
        <s v="Prof. Narendran Thiruthy"/>
        <s v="Prof. Krishna Ravi Srinivas"/>
        <s v="Prof. Srikrishna Deva Rao,&#10;Prof. Vasanthi Nimushakavi"/>
        <s v="Prof. Dilip P. Patil"/>
        <s v="Prof. Harish Seshadri"/>
        <s v="Prof. Shripad Garge"/>
        <s v="Prof. Inder Kumar Rana"/>
        <s v="Prof. Sivaji Ganesh"/>
        <s v="Prof. Anant R Shastri"/>
        <s v="Prof. Dilip Patil"/>
        <s v="Prof. S Dharmaraja"/>
        <s v="Prof. Mani Mehra,&#10;Prof. Vivek Kumar Aggarwal"/>
        <s v="Prof. Soumen Maity"/>
        <s v="Prof. S. Kesavan"/>
        <s v="Prof. Narayanan N"/>
        <s v="Prof. Balasubramaniam Jayaram"/>
        <s v="Prof. Srinivasa Rao Manam"/>
        <s v="Prof. Jaikrishnan J"/>
        <s v="Prof. Manoj Kummini"/>
        <s v="Prof. Arijit Dey"/>
        <s v="Prof. Ishapathik Das"/>
        <s v="Prof. Parasar Mohanty"/>
        <s v="Prof. Kaushik Bal"/>
        <s v="Prof. Debdas Ghosh"/>
        <s v="Prof. Amit Kuber"/>
        <s v="Prof. Abhijit Pal"/>
        <s v="Prof. S. Viswanath,&#10;Prof. Amritanshu Prasad"/>
        <s v="Prof. Debjani Chakraborty,&#10;Prof. Debashree Guha Adhya"/>
        <s v="Prof. Jitendra Kumar,&#10;Prof. Somesh Kumar"/>
        <s v="Prof. P D Srivastava"/>
        <s v="Prof. Hari Shankar Mahato"/>
        <s v="Prof. Jitendra Kumar"/>
        <s v="Prof. S. P. Tiwari"/>
        <s v="Prof. Somnath Roy"/>
        <s v="Prof. Mousumi Mandal,&#10;Prof. Ramakrishna Nanduri"/>
        <s v="Prof. Pranav Haridas"/>
        <s v="Prof. Abhay Gopal Bhatt"/>
        <s v="Prof. Ranveer Singh"/>
        <s v="Prof. Somnath Bhattacharyya"/>
        <s v="Prof. Bharathwaj Palvannan"/>
        <s v="Prof. Saran Ishika Maiti"/>
        <s v="Prof. E K Narayanan"/>
        <s v="Prof. Krishnendu Gongopadhyay"/>
        <s v="Prof. Mahesh Kakde,&#10;Prof. R. Venkatesh"/>
        <s v="Prof. Vamsi Pritham Pingali"/>
        <s v="Prof. CS Sastry"/>
        <s v="Prof. Sukumar D"/>
        <s v="Prof. Srinivasa Rao Pentyala"/>
        <s v="Prof. M. Guru Prem Prasad&#10;Prof. A. Gowrisankar"/>
        <s v="Prof. Subhashis Chatterjee"/>
        <s v="Prof. Arup Chattopadhyay"/>
        <s v="Prof. S. K. Gupta,&#10;Prof. Sanjeev Kumar"/>
        <s v="Prof. Ameeya Kumar Nayak,&#10;Prof. Sanjeev Kumar"/>
        <s v="Prof. Kusumdeep"/>
        <s v="Prof. A. K. Nandakumaran,&#10;Prof. P. S. Datti"/>
        <s v="Prof. Ronnie Sebastian"/>
        <s v="Prof. Krishna Hanumanthu"/>
        <s v="Prof. Joydeep Dutta"/>
        <s v="Prof. Suprio Bhar"/>
        <s v="Prof. Auditya Sharma"/>
        <s v="Prof. S. K. Gupta,&#10;Prof. P. N. Agrawal"/>
        <s v="Prof. P.N. Agarwal"/>
        <s v="Prof. Sandip Banerjee"/>
        <s v="Prof. Ashis Kumar Sen"/>
        <s v="Prof. Anubhab Roy"/>
        <s v="Prof. Virkeshwar Kumar"/>
        <s v="Prof. Ritabrata Thakur"/>
        <s v="Prof. Bishakh Bhattacharya"/>
        <s v="Prof. S.V. Prabhu,&#10;Prof. Arunkumar Sridharan"/>
        <s v="Prof.Nilesh J Vasa&#10;Prof.Palani Anand Iyamperumal"/>
        <s v="Prof. Inderdeep Singh"/>
        <s v="Prof. Kaushik Pal"/>
        <s v="Prof. Sounak Kumar Choudhury"/>
        <s v="Prof. Vengadesan"/>
        <s v="Prof. Santhakumar Mohan"/>
        <s v="Prof. Dhiman Chatterjee,&#10;Prof. Shamit Bakshi"/>
        <s v="Prof. P. K. Jha"/>
        <s v="Prof. Ravi Kumar"/>
        <s v="Prof. Anil Kumar"/>
        <s v="Prof. Nachiketa Tiwari"/>
        <s v="Prof. Dk Pratihar"/>
        <s v="Prof. Pankaj Biswas"/>
        <s v="Prof. Vinayak N. Kulkarni"/>
        <s v="Prof. G. K. Ananthasuresh"/>
        <s v="Prof. Saptarshi Basu"/>
        <s v="Prof. Venkata R. Sonti"/>
        <s v="Prof. Prasanna Gandhi"/>
        <s v="Prof. Ajeet Kumar"/>
        <s v="Prof. Anand T. N. C"/>
        <s v="Prof. Kameswararao Anupindi"/>
        <s v="Prof. K. Ramesh,&#10;Prof. Tarkes Dora Pallicity"/>
        <s v="Prof. I. A. Palani"/>
        <s v="Prof. V. Raghavan"/>
        <s v="Prof. Vagesh D Narasimhamurthy"/>
        <s v="Prof. K. Ramamurthi,&#10;Prof. Prasad Patnaik BSV"/>
        <s v="Prof. Sujatha Srinivasan"/>
        <s v="Prof. Anjani Kumar Tiwari"/>
        <s v="Prof. Dheerendra Kumar Dwivedi"/>
        <s v="Prof. Malay K. Das"/>
        <s v="Prof. Janakranjan Ramkumar,&#10;Prof. Amandeep Singh Oberoi"/>
        <s v="Prof. Shantanu Bhattacharya"/>
        <s v="Prof. Gautam Biswas"/>
        <s v="Prof. Soham Roychowdhury"/>
        <s v="Prof. K. Ramesh,&#10;Prof. Hariprasad"/>
        <s v="Prof. Ratna Kumar Annabattula"/>
        <s v="Prof. Harish N Dixit"/>
        <s v="Prof. Arun Dayal Udai"/>
        <s v="Prof. Suman Chakraborty"/>
        <s v="Prof. Prasanta Kumar Das,&#10;Prof. A Bhattacharya"/>
        <s v="Prof. Prasanta Kumar Das,&#10;Prof. Indranil Ghosh"/>
        <s v="Prof. Anirvan DasGupta"/>
        <s v="Prof. Naresh V Datla"/>
        <s v="Prof. Naresh Datla,&#10;Prof. S.R. Kale"/>
        <s v="Prof. Subodh V. Modak"/>
        <s v="Prof. Jitendra P. Khatait"/>
        <s v="Prof. Amaresh Dalal"/>
        <s v="Prof. Amaresh Dalal,&#10;Prof. Dipankar N Basu"/>
        <s v="Prof. Atanu Banerjee,&#10;Prof. Arup Nandy"/>
        <s v="Prof. Dipankar N. Basu"/>
        <s v="Prof. Niranjan Sahoo"/>
        <s v="Prof. Niranjan Sahoo,&#10;Prof. Pranab Kumar Mondal"/>
        <s v="Prof. Pranab K. Mondal"/>
        <s v="Prof. Prasenjit Khanikar"/>
        <s v="Prof. Sachin Singh Gautam"/>
        <s v="Prof. Sajan Kapil"/>
        <s v="Prof. Shrikrishna N. Joshi"/>
        <s v="Prof. Swarup Bag"/>
        <s v="Prof. Uday Shanker Dixit"/>
        <s v="Prof. Sarthak Nag,&#10;Prof. Parmod Kumar"/>
        <s v="Prof. Aloke Kumar,&#10;Prof. Koushik Viswanathan"/>
        <s v="Prof. Pradeep Kumar Jha"/>
        <s v="Prof. Varun Sharma,&#10;Prof. Dheerendra Kumar Dwivedi"/>
        <s v="Prof. Sanjay Gupta"/>
        <s v="Prof. Manas Das"/>
        <s v="Prof. Aradhna Malik"/>
        <s v="Prof. K B L Srivastava"/>
        <s v="Prof. Biswajit Mahanty"/>
        <s v="Prof. Anil K. Sharma"/>
        <s v="Prof. J.K.Nayak"/>
        <s v="Prof. Mukesh Kumar Barua"/>
        <s v="Prof. Santosh Rangnekar"/>
        <s v="Prof. Vinay Sharma"/>
        <s v="Prof. J. P Singh"/>
        <s v="Prof. G. Srinivasan"/>
        <s v="Prof. M. P. Ganesh"/>
        <s v="Prof. C Bhaktavatsala Rao"/>
        <s v="Prof. Anil Kumar Sharma"/>
        <s v="Prof. Jogendra Kumar Nayak"/>
        <s v="Prof. J. P. Singh"/>
        <s v="Prof. Sujata Kar"/>
        <s v="Prof. Ramesh Anbanandam"/>
        <s v="Prof. Raghu Nandan Sengupta"/>
        <s v="Prof. Abhinava Tripathi"/>
        <s v="Prof. Tutan Ahmed"/>
        <s v="Prof. Sanjib Chowdhury"/>
        <s v="Prof. Jitesh J Thakkar"/>
        <s v="Prof. Prabina Rajib"/>
        <s v="Prof. Pradip Kumar Ray,&#10;Prof. Virendra Kumar Tewari"/>
        <s v="Prof. Kunal Kanti Ghosh,&#10;Prof. Saini Das,&#10;Prof. Surojit Mookherjee"/>
        <s v="Prof. Pradip Kumar Ray"/>
        <s v="Prof. Susmita Mukhopadhyay,&#10;Prof. Sangeeta Sahney,&#10;Prof. S. Srinivasan"/>
        <s v="Prof. Susmita Mukhopadhyay"/>
        <s v="Prof. Kunal Kanti Ghosh,&#10;Prof. Anupam Ghosh,&#10;Prof. Sujoy Bhattacharya"/>
        <s v="Prof. Mamata Jenamani"/>
        <s v="Prof. Jhareswar Maiti"/>
        <s v="Prof. Abraham Cyril Issac"/>
        <s v="Prof. Prathamesh Vivek Kittur"/>
        <s v="Prof. Trupti Mishra"/>
        <s v="Prof. Dipa Dube"/>
        <s v="Prof. Rajat Agrawal&#10;Prof. Vinay Sharma"/>
        <s v="Prof. R Srinivasan"/>
        <s v="Prof. Ashish Pandey"/>
        <s v="Prof. Arindam Banerjee"/>
        <s v="Prof. Vaibhav Chawla"/>
        <s v="Prof. Mahammad Rafi Syed"/>
        <s v="Prof. Angan Sengupta"/>
        <s v="Prof. Jayanta Chatterjee,&#10;Prof. Shashi Shekhar Mishra"/>
        <s v="Prof. Jayanta Chatterjee"/>
        <s v="Prof. Surojit Mookherjee"/>
        <s v="Prof. K. D. Raju,&#10;Prof. Niharika Sahoo Bhattacharya"/>
        <s v="Prof. Swagato Chatterjee"/>
        <s v="Prof. M. Padmavati&#10;Prof. Shreya Matilal"/>
        <s v="Prof. Anuradha Narasimhan"/>
        <s v="Prof. Varadraj Bapat"/>
        <s v="Prof. N. Gautam"/>
        <s v="Prof. Ashwin Mahalingam,&#10;Prof. Bala Ramadurai"/>
        <s v="Prof. M. P Ganesh,&#10;Prof. Chitra Dey"/>
        <s v="Prof. Sourabh Arora,&#10;Prof. Kalpak Kulkarni"/>
        <s v="Prof. Sourabh Arora"/>
        <s v="Prof. Abhijeet Chandra"/>
        <s v="Prof. Mohammad Imteyaz Ahmad,&#10;Prof. Pavan Pujar"/>
        <s v="Prof. Sudipta Patra"/>
        <s v="Prof. Krishanu Biswas"/>
        <s v="Prof. Saswata Bhattacharya,&#10;Prof. Anuj Goyal"/>
        <s v="Prof. Pavan Nukala"/>
        <s v="Prof. Paluchamy B"/>
        <s v="Prof. Kallol Mondal"/>
        <s v="Prof. Parasuraman Swaminathan"/>
        <s v="Prof. Vivek Pancholi,&#10;Prof. S. R. Meka"/>
        <s v="Prof. Shashank Shekhar"/>
        <s v="Prof. Ashish Garg"/>
        <s v="Prof. Shashank Shekhar,&#10;Prof. Sudhanshu Shekhar Singh"/>
        <s v="Prof. Somnath Bhowmick"/>
        <s v="Prof. Prathap Haridoss"/>
        <s v="Prof. Murugaiyan Amirthalingam"/>
        <s v="Prof. Surendra Kumar Makineni"/>
        <s v="Prof. M.P. Gururajan"/>
        <s v="Prof. Ranjit Bauri"/>
        <s v="Prof. K. Guruvidyathri"/>
        <s v="Prof. S. Sankaran"/>
        <s v="Prof. Ranjit Kumar Ray,&#10;Prof. Sankaran. S"/>
        <s v="Prof. Saswata Bhattacharya"/>
        <s v="Prof. Shibayan Roy"/>
        <s v="Prof. Kaushik Dey"/>
        <s v="Prof. Tapas Laha,&#10;Prof. Siddhartha Roy"/>
        <s v="Prof. Khanindra Pathak"/>
        <s v="Prof. Jayanta Das"/>
        <s v="Prof. Indrani Sen"/>
        <s v="Prof. Jyotsna Dutta Majumdar,&#10;Prof.Indranil Manna"/>
        <s v="Prof. Bibhuti Bhusan Mandal,&#10;Prof. Kaushik Dey"/>
        <s v="Prof. (HAG) Harish Hirani"/>
        <s v="Prof. Rajesh Prasad"/>
        <s v="Prof. Arunabh Meshram"/>
        <s v="Prof. Anirban Bhattacharyya"/>
        <s v="Prof. Srinivasan Chandrasekaran"/>
        <s v="Prof. Subhaditya Bhattacharya"/>
        <s v="Prof. Sudhir K Vempati"/>
        <s v="Prof. Vivek Datar"/>
        <s v="Prof. Tanmoy Das"/>
        <s v="Prof. Amar Nath Gupta"/>
        <s v="Prof. Soumitra Satapathi"/>
        <s v="Prof. Shiladitya Sengupta"/>
        <s v="Prof. A Taraphder"/>
        <s v="Prof. Saurabh Basu"/>
        <s v="Prof. Sudhir Kumar Vempati"/>
        <s v="Prof. Srikumar Ghorui"/>
        <s v="Prof. Saibal Basu"/>
        <s v="Prof. Pitamber Singh,&#10;Prof. Rajni Pande,&#10;Prof. Amalendu Sharma"/>
        <s v="Prof. Shubho R. Roy,&#10;Prof. Arpan Bhattacharyya"/>
        <s v="Prof. Sandeep Kumar Goyal"/>
        <s v="Prof. M. V. Sunil Krishna"/>
        <s v="Prof. Akhilesh Kumar Mishra"/>
        <s v="Prof. Supratik Banerjee"/>
        <s v="Prof. Manoj Harbola"/>
        <s v="Prof. Amreesh Chandra"/>
        <s v="Prof. Samudra Roy"/>
        <s v="Prof. Amal Kumar Das"/>
        <s v="Prof. Santanu Ghosh"/>
        <s v="Prof. Girish S. Setlur"/>
        <s v="Prof. Rhythm Singh"/>
        <s v="Prof. Amarendra Kumar Sarma"/>
        <s v="Prof. R Chattopadhyay"/>
        <s v="Prof. Apurba Das"/>
        <s v="Prof. Kushal Sen"/>
        <s v="Prof. Bipin Kumar"/>
        <m/>
      </sharedItems>
    </cacheField>
    <cacheField name="Institute" numFmtId="0">
      <sharedItems containsBlank="1">
        <s v="IIT Kanpur"/>
        <s v="IIIT Hyderabad"/>
        <s v="IIT Kharagpur"/>
        <s v="IISc Bangalore"/>
        <s v="IIT Bombay"/>
        <s v="IIT Madras"/>
        <s v="IIT Delhi"/>
        <s v="IIT Guwahati"/>
        <s v="IIT (BHU) Varanasi"/>
        <s v="IIT Roorkee"/>
        <s v="School of Planning and Architecture Vijayawada"/>
        <s v="&#10;IIT Roorkee&#10;NIT Hamirpur"/>
        <s v="IISER Bhopal"/>
        <s v="IISER Pune"/>
        <s v="IIT Hyderabad"/>
        <s v="IISER Mohali"/>
        <s v="Andhra University&#10; IIT Madras"/>
        <s v="IIT Bhubaneswar"/>
        <s v="IIT-ISM Dhanbad"/>
        <s v="IIT Madras&#10;CEPT University"/>
        <s v="Institute of Chemical Technology, Mumbai"/>
        <s v="Chennai Mathematical Institute"/>
        <s v="IIT Patna"/>
        <s v="IIT Gandhinagar&#10; IIT Kharagpur"/>
        <s v="IIIT Bangalore"/>
        <s v="IISc Bangalore&#10;NITK Surathkal"/>
        <s v="IIT Ropar"/>
        <s v="IIIT Delhi"/>
        <s v="IIT Madras&#10;University of Oulu"/>
        <s v="IIIT Hyderabad and IIT Madras"/>
        <s v="IIT Delhi&#10;IIT Bombay"/>
        <s v="IIT Gandhinagar&#10;Institute of Mathematical Sciences (IMSc)"/>
        <s v="IIT Gandhinagar"/>
        <s v="IIT Guwahati&#10;KLE Technological University"/>
        <s v="IIT Mandi"/>
        <s v="IISc Bangalore&#10;PES University&#10;RV University"/>
        <s v="IIT Indore"/>
        <s v="GITAM Visakhapatnam"/>
        <s v="Chennai Mathematical Institute&#10;IIT Kanpur"/>
        <s v="IIT Hyderabad (IITM)"/>
        <s v="IIT Madras&#10;IIEST Shibpur"/>
        <s v="IIT Jodhpur"/>
        <s v="Sri Ramachandra Institute of Higher Education and Research"/>
        <s v="Homi Bhabha National Institute (HBNI)"/>
        <s v="Tata Institute of Social Sciences, Mumbai"/>
        <s v="Chettinad Hospital and Research Institute"/>
        <s v="KUFOS Panangad"/>
        <s v="ICMR - National Institute for Research in Tuberculosis (NIRT)"/>
        <s v="CDSA,THSTI,DBT"/>
        <s v="IIT Gandhinagar&#10;IISc Bangalore"/>
        <s v="IISc Bangalore&#10;MSRIT"/>
        <s v="IIIT Bangalore&#10;MSRIT&#10;IISc Bangalore"/>
        <s v="ICMR - Regional Medical Research Centre, Bhubaneswar"/>
        <s v="International Institute of Distance Learning, An Initiative of NAPCAIM"/>
        <s v="NALSAR University of Law"/>
        <s v="Armed Forces Medical College, Pune"/>
        <s v="Indian Institute of Space Science and Technology"/>
        <s v="IIT Roorkee&#10;SMVD University, Katra, Jammu"/>
        <s v="Visva Bharati University, Santiniketan"/>
        <s v="IIT Kanpur, University of Tokyo"/>
        <s v="National Institute of Epidemiology"/>
        <s v="Ahmedabad University"/>
        <s v="IIT Tirupati"/>
        <s v="IIT Roorkee&#10; XLRI Jamshedpur"/>
        <s v="Visva-Bharati University, Santiniketan"/>
        <s v="MSRIT&#10;IISc Bangalore"/>
        <s v="University of Hyderabad"/>
        <s v="IIT Madras&#10;IIT Hyderabad"/>
        <s v="University of Allahabad"/>
        <s v="National Law School of India University"/>
        <s v="National Law School of India University, Bangalore"/>
        <s v="The Institute of Mathematical Sciences"/>
        <s v="IIT Palakkad"/>
        <s v="Institute of Mathematical Sciences"/>
        <s v="Kerala School of Mathematics"/>
        <s v="ISI Delhi"/>
        <s v="IIT Guwahati &amp; VIT, Vellore"/>
        <s v="IIT Madras&#10;IIT Guwahati"/>
        <s v="IIT Madras&#10;Amrita Vishwa Vidyapeetham"/>
        <s v="The Institute of Cost Accountants of India (ICMAI)"/>
        <s v="Amrita Vishwa Vidyapeetham, Bangalore"/>
        <s v="Syracuse University"/>
        <s v="IIT Hyderabad&#10; Anna University"/>
        <s v="Army Institute of Management, Kolkata"/>
        <s v="IIEST Shibpur"/>
        <s v="IIT Bombay&#10;Homi Bhabha National Institute (HBNI)"/>
        <s v="IIT Hyderabad and IIT Gandhinagar"/>
        <m/>
      </sharedItems>
    </cacheField>
    <cacheField name="Coordinating Institute" numFmtId="0">
      <sharedItems containsBlank="1">
        <s v="IIT Kanpur"/>
        <s v="IIT Madras"/>
        <s v="IIT Kharagpur"/>
        <s v="IISc Bangalore"/>
        <s v="IIT Bombay"/>
        <s v="IIT Delhi"/>
        <s v="IIT Guwahati"/>
        <s v="IIT Roorkee"/>
        <m/>
      </sharedItems>
    </cacheField>
    <cacheField name="Duration" numFmtId="0">
      <sharedItems containsBlank="1">
        <s v="12 Weeks"/>
        <s v="8 Weeks"/>
        <s v="4 Weeks"/>
        <s v="8 Weeks (Rerun) + 4 Weeks (New)"/>
        <s v="4 Weeks (Rerun) + 8 Weeks (New)"/>
        <m/>
      </sharedItems>
    </cacheField>
    <cacheField name="Type" numFmtId="0">
      <sharedItems containsBlank="1">
        <s v="New"/>
        <s v="Rerun"/>
        <s v="Rerun (Upgraded)"/>
        <m/>
      </sharedItems>
    </cacheField>
    <cacheField name="Start date" numFmtId="164">
      <sharedItems containsDate="1" containsString="0" containsBlank="1">
        <d v="2026-07-20T00:00:00Z"/>
        <d v="2026-08-17T00:00:00Z"/>
        <m/>
      </sharedItems>
    </cacheField>
    <cacheField name="End date" numFmtId="164">
      <sharedItems containsDate="1" containsString="0" containsBlank="1">
        <d v="2026-10-09T00:00:00Z"/>
        <d v="2026-09-11T00:00:00Z"/>
        <d v="2026-08-14T00:00:00Z"/>
        <m/>
      </sharedItems>
    </cacheField>
    <cacheField name="Exam date" numFmtId="164">
      <sharedItems containsDate="1" containsString="0" containsBlank="1">
        <d v="2026-10-17T00:00:00Z"/>
        <d v="2026-10-23T00:00:00Z"/>
        <d v="2026-09-19T00:00:00Z"/>
        <d v="2026-09-20T00:00:00Z"/>
        <d v="2026-10-18T00:00:00Z"/>
        <d v="2026-10-24T00:00:00Z"/>
        <d v="2026-10-25T00:00:00Z"/>
        <d v="2026-10-16T00:00:00Z"/>
        <m/>
      </sharedItems>
    </cacheField>
    <cacheField name="Enrollment End date" numFmtId="164">
      <sharedItems containsDate="1" containsString="0" containsBlank="1">
        <d v="2026-07-27T00:00:00Z"/>
        <d v="2026-08-17T00:00:00Z"/>
        <m/>
      </sharedItems>
    </cacheField>
    <cacheField name="Exam Registration End date" numFmtId="164">
      <sharedItems containsDate="1" containsString="0" containsBlank="1">
        <d v="2026-08-14T00:00:00Z"/>
        <d v="2026-08-28T00:00:00Z"/>
        <m/>
      </sharedItems>
    </cacheField>
    <cacheField name="UG/PG" numFmtId="0">
      <sharedItems containsBlank="1">
        <s v="UG/PG"/>
        <s v="UG"/>
        <s v="PG"/>
        <m/>
      </sharedItems>
    </cacheField>
    <cacheField name="Core/Elective" numFmtId="0">
      <sharedItems containsBlank="1">
        <s v="Elective"/>
        <s v="Core"/>
        <m/>
      </sharedItems>
    </cacheField>
    <cacheField name="FDP" numFmtId="0">
      <sharedItems containsBlank="1">
        <s v="Yes"/>
        <s v="No"/>
        <m/>
      </sharedItems>
    </cacheField>
    <cacheField name="Applicable NPTEL Domain" numFmtId="0">
      <sharedItems containsBlank="1">
        <s v="Flight Mechanics, &#10;Computational Engineering, Computational Thermo Fluids, Energy Systems"/>
        <s v="Flight Mechanics"/>
        <m/>
        <s v="Propulsion"/>
        <s v="Computational Thermo Fluids"/>
        <s v="Operations"/>
        <s v="Food Process Engineering"/>
        <s v="Integrated Soil and Water Management"/>
        <s v="Building Services"/>
        <s v="Architectural Theory"/>
        <s v="Urban Planning Building Services"/>
        <s v="Materials and Construction Building Services&#10;Construction Materials Technology"/>
        <s v="Sustainable Architecture&#10;Architectural Theory"/>
        <s v="Sustainable Architecture"/>
        <s v="Biosciences"/>
        <s v="Bioengineering&#10;Biosciences"/>
        <s v="Bioprocesses"/>
        <s v="Bioengineering"/>
        <s v="Computational Biology"/>
        <s v="Biosciences&#10;Computational Biology"/>
        <s v="Bioprocesses&#10;Bioengineering"/>
        <s v="Bioprocesses&#10;Minor 3"/>
        <s v="Control and Instrumentation"/>
        <s v="Bioengineering&#10;Computational Biology"/>
        <s v="Bioprocesses&#10;Biosciences"/>
        <s v="Structural Analysis"/>
        <s v="Environment"/>
        <s v="Urban Infrastructure Planning and Management"/>
        <s v="Structural Design"/>
        <s v="Construction Materials Technology"/>
        <s v="Structural Analysis&#10;Structural Design"/>
        <s v="Urban Infrastructure Planning and Management&#10;Urban Planning Building Services"/>
        <s v="Environment&#10;Urban Infrastructure Planning and Management"/>
        <s v="Sustainable Architecture&#10;Materials and Construction Building Services&#10;Construction Materials Technology"/>
        <s v="Construction Materials and Technology"/>
        <s v="Energy and Environment&#10;Environment"/>
        <s v="Energy Systems"/>
        <s v="Environment&#10;Sustainable Architecture"/>
        <s v="Minor 1"/>
        <s v="Computational Chemical Engineering"/>
        <s v="Minor 1&#10;Polymers and Colloidal Materials"/>
        <s v="Minor 3"/>
        <s v="Minor 1, Minor 2, Minor 3"/>
        <s v="Energy and Environment&#10;Energy Systems"/>
        <s v="Polymers and Colloidal Materials"/>
        <s v="Energy and Environment"/>
        <s v="Minor 2"/>
        <s v="Minor 1&#10;Minor 2&#10;Minor 3"/>
        <s v="Computational Thermo Fluids&#10;Bioprocesses&#10;Minor 3"/>
        <s v="Energy Systems&#10;Minor 1"/>
        <s v="Data Science"/>
        <s v="Artificial Intelligence&#10;Data Science"/>
        <s v="Foundations of Computing"/>
        <s v="Computational Biology&#10;Artificial Intelligence&#10;Data Science&#10;Programming&#10;Foundations of Computing"/>
        <s v="Data Science&#10;Programming"/>
        <s v="Programming"/>
        <s v="Artificial Intelligence&#10;Data Science&#10;Programming&#10;Robotics"/>
        <s v="VLSI design"/>
        <s v="Systems&#10;Cyber Security"/>
        <s v="Data Science&#10;Foundations of Computing&#10;Communication and Signal Processing"/>
        <s v="Cyber Security"/>
        <s v="Foundations of Computing&#10;Communication and Signal Processing&#10;Control and Instrumentation"/>
        <s v="Artificial Intelligence"/>
        <s v="Communication and Signal Processing&#10;Control and Instrumentation"/>
        <s v="Artificial Intelligence&#10;Data Science&#10;Robotics"/>
        <s v="Foundations of Computing&#10;Foundations of Mathematics"/>
        <s v="Systems"/>
        <s v="Programming&#10;Systems"/>
        <s v="Artificial Intelligence&#10;Data Science&#10;Communication and Signal Processing"/>
        <s v="Robotics, &#10;Control and Instrumentation"/>
        <s v="Photonics"/>
        <s v="Materials Characterization"/>
        <s v="Patents and Intellectual Property Rights"/>
        <s v="Product Design"/>
        <s v="Economics &amp; Finance, &#10;Managerial Economics"/>
        <s v="Managerial Economics"/>
        <s v="Economics"/>
        <s v="Sustainable Architecture&#10;Economics"/>
        <s v="Economics &amp; Finance"/>
        <s v="Economics&#10;Managerial Economics"/>
        <s v="Communication and Signal Processing"/>
        <s v="Power Systems and Power Electronics"/>
        <s v="VLSI design&#10;Control and Instrumentation"/>
        <s v="VLSI design&#10;Power Systems and Power Electronics&#10;Control and Instrumentation"/>
        <s v="Flight Mechanics&#10;Control and Instrumentation"/>
        <s v="Control and Instrumentation&#10;Power Systems and Power Electronics"/>
        <s v="Communication and Signal Processing&#10;Robotics"/>
        <s v="VLSI design&#10;Communication and Signal Processing&#10;Control and Instrumentation"/>
        <s v="VLSI Design&#10;Communication and Signal Processing&#10;Control and Instrumentation&#10;Photonics"/>
        <s v="Communication and Signal Processing &#10;Control and Instrumentation"/>
        <s v="VLSI Design&#10;Communication and Signal Processing&#10;Power Systems and Power Electronics&#10;Control and Instrumentation&#10;Photonics"/>
        <s v="Power Systems and Power Electronics&#10;Control and Instrumentation"/>
        <s v="Communication and Signal Processing&#10;Control and Instrumentation&#10;Foundations of Computing"/>
        <s v="Flight Mechanics&#10;Minor 2&#10;Control and Instrumentation"/>
        <s v="Faculty Domain - Advanced"/>
        <s v="Operations&#10;Minor"/>
        <s v="Faculty Domain - Fundamental&#10;Faculty Domain - Advanced"/>
        <s v="Flight Mechanics, &#10;Robotics, &#10;Communication and Signal Processing&#10;Control and Instrumentation"/>
        <s v="Fundamental and Advanced"/>
        <s v="Faculty Domain - Fundamental"/>
        <s v="Bioengineering&#10;Control and Instrumentation"/>
        <s v="Data Science&#10;Faculty Domain - Fundamental&#10;Faculty Domain - Advanced"/>
        <s v="Computational Chemical Engineering&#10;Computational Engineering&#10;Computational Mechanics&#10;Advanced Mechanics"/>
        <s v="Flight Mechanics&#10;Construction Materials Technology&#10;Structural Analysis&#10;Structural Design&#10;Environment&#10;Bioprocesses&#10;Bioengineering&#10;Biosciences&#10;Computational Biology&#10;Computational Engineering&#10;Computational Thermo Fluids&#10;Advanced Mechanics&#10;Propulsion&#10;Energy S"/>
        <s v="Bioengineering&#10;Minor 1&#10;VLSI design&#10;Electronic Materials"/>
        <s v="Energy and Environment&#10;Power Systems and Power Electronics"/>
        <s v="Bioprocesses&#10;Bioengineering&#10;Minor 3"/>
        <s v="Robotics"/>
        <s v="English Studies"/>
        <s v="Psychology"/>
        <s v="Patents and Intellectual Property Rights&#10;Faculty Domain - Advanced"/>
        <s v="Minor"/>
        <s v="Human Resource Management"/>
        <s v="Faculty Domain - Advanced&#10;Economics"/>
        <s v="Fundamental"/>
        <s v="Sustainable Architecture&#10;Energy and Environment&#10;Economics&#10;Energy Systems"/>
        <s v="Sports Science"/>
        <s v="Algebra"/>
        <s v="Foundations of Mathematics"/>
        <s v="Foundations"/>
        <s v="Algebra&#10;Foundations of Mathematics"/>
        <s v="Energy Systems, Computational Thermo Fluids, Propulsion"/>
        <s v="Computational Thermo Fluids, Propulsion"/>
        <s v="Computational Thermo Fluids, Energy Systems"/>
        <s v="Control and Instrumentation&#10;Photonics, &#10;Manufacturing Processes and Technology"/>
        <s v="Manufacturing Processes and Technology&#10;Product Design"/>
        <s v="Robotics&#10;Advanced Mechanics&#10;Advanced Dynamics and Vibration"/>
        <s v="Advanced Mechanics&#10;Advanced Dynamics and Vibration"/>
        <s v="Computational Engineering&#10;Advanced Mechanics&#10;Computational Mechanics"/>
        <s v="Manufacturing Processes and Technology&#10;Product Design&#10;Robotics"/>
        <s v="Advanced Mechanics"/>
        <s v="Propulsion&#10;Energy Systems"/>
        <s v="Computational Thermo Fluids&#10;Computational Engineering"/>
        <s v="Manufacturing Processes and Technology"/>
        <s v="Minor in Metallurgy"/>
        <s v="Materials Joining"/>
        <s v="Computational Thermo Fluids&#10;Energy Systems"/>
        <s v="Computational Engineering&#10;Advanced Mechanics&#10;Advanced Dynamics and Vibration&#10;Computational Mechanics"/>
        <s v="Advanced Mechanics&#10;Product Design"/>
        <s v="Advanced Dynamics and Vibration&#10;Advanced Mechanics&#10;Computational Mechanics"/>
        <s v="Construction Materials Technology&#10;Structural Analysis&#10;Structural Design&#10;Environment&#10;Product Design"/>
        <s v="Computational Engineering&#10;Computational Thermo Fluids&#10;Energy Systems"/>
        <s v="Computational Thermo Fluids&#10;Advanced Mechanics&#10;Advanced Dynamics and Vibration&#10;Computational Mechanics"/>
        <s v="Computational Engineering"/>
        <s v="Marketing"/>
        <s v="Faculty Domain - Advanced&#10;Human Resource Management"/>
        <s v="Economics&#10;Managerial Economics&#10;Economics &amp; Finance"/>
        <s v="Economics&#10;Operations&#10;Economics &amp; Finance"/>
        <s v="Operations&#10;Managerial Economics"/>
        <s v="Marketing&#10;Minor"/>
        <s v="Minor&#10;Economics &amp; Finance"/>
        <s v="Human Resource Management&#10;Faculty Domain - Advanced"/>
        <s v="Electronic Materials&#10;Minor in Materials Science"/>
        <s v="Materials Joining&#10;Minor in Metallurgy"/>
        <s v="Minor in Materials Science"/>
        <s v="Electronic Materials"/>
        <s v="Materials Characterization&#10;Minor in Materials Science"/>
        <s v="Minor in Metallurgy&#10;Minor in Materials Science"/>
        <s v="Sustainable Surface Mining Engineering"/>
      </sharedItems>
    </cacheField>
    <cacheField name="Click here to Join the course" numFmtId="0">
      <sharedItems containsBlank="1">
        <s v="https://onlinecourses.nptel.ac.in/e-learning/preview/noc26_ae21"/>
        <s v="https://onlinecourses.nptel.ac.in/e-learning/preview/noc26_ae22"/>
        <s v="https://onlinecourses.nptel.ac.in/e-learning/preview/noc26_ae23"/>
        <s v="https://onlinecourses.nptel.ac.in/e-learning/preview/noc26_ae24"/>
        <s v="https://onlinecourses.nptel.ac.in/e-learning/preview/noc26_ae25"/>
        <s v="https://onlinecourses.nptel.ac.in/e-learning/preview/noc26_ae26"/>
        <s v="https://onlinecourses.nptel.ac.in/e-learning/preview/noc26_ae27"/>
        <s v="https://onlinecourses.nptel.ac.in/e-learning/preview/noc26_ae28"/>
        <s v="https://onlinecourses.nptel.ac.in/e-learning/preview/noc26_ae29"/>
        <s v="https://onlinecourses.nptel.ac.in/e-learning/preview/noc26_ae30"/>
        <s v="https://onlinecourses.nptel.ac.in/e-learning/preview/noc26_ae31"/>
        <s v="https://onlinecourses.nptel.ac.in/e-learning/preview/noc26_ae32"/>
        <s v="https://onlinecourses.nptel.ac.in/e-learning/preview/noc26_ae33"/>
        <s v="https://onlinecourses.nptel.ac.in/e-learning/preview/noc26_ae34"/>
        <s v="https://onlinecourses.nptel.ac.in/e-learning/preview/noc26_ae35"/>
        <s v="https://onlinecourses.nptel.ac.in/e-learning/preview/noc26_ae36"/>
        <s v="https://onlinecourses.nptel.ac.in/e-learning/preview/noc26_ae37"/>
        <s v="https://onlinecourses.nptel.ac.in/e-learning/preview/noc26_ae38"/>
        <s v="https://onlinecourses.nptel.ac.in/e-learning/preview/noc26_ae39"/>
        <s v="https://onlinecourses.nptel.ac.in/e-learning/preview/noc26_ae40"/>
        <s v="https://onlinecourses.nptel.ac.in/e-learning/preview/noc26_ae41"/>
        <s v="https://onlinecourses.nptel.ac.in/e-learning/preview/noc26_ae42"/>
        <s v="https://onlinecourses.nptel.ac.in/e-learning/preview/noc26_ag17"/>
        <s v="https://onlinecourses.nptel.ac.in/e-learning/preview/noc26_ag18"/>
        <s v="https://onlinecourses.nptel.ac.in/e-learning/preview/noc26_ag19"/>
        <s v="https://onlinecourses.nptel.ac.in/e-learning/preview/noc26_ag20"/>
        <s v="https://onlinecourses.nptel.ac.in/e-learning/preview/noc26_ag21"/>
        <s v="https://onlinecourses.nptel.ac.in/e-learning/preview/noc26_ag22"/>
        <s v="https://onlinecourses.nptel.ac.in/e-learning/preview/noc26_ag23"/>
        <s v="https://onlinecourses.nptel.ac.in/e-learning/preview/noc26_ag24"/>
        <s v="https://onlinecourses.nptel.ac.in/e-learning/preview/noc26_ag25"/>
        <s v="https://onlinecourses.nptel.ac.in/e-learning/preview/noc26_ag26"/>
        <s v="https://onlinecourses.nptel.ac.in/e-learning/preview/noc26_ag27"/>
        <s v="https://onlinecourses.nptel.ac.in/e-learning/preview/noc26_ag28"/>
        <s v="https://onlinecourses.nptel.ac.in/e-learning/preview/noc26_ar18"/>
        <s v="https://onlinecourses.nptel.ac.in/e-learning/preview/noc26_ar19"/>
        <s v="https://onlinecourses.nptel.ac.in/e-learning/preview/noc26_ar20"/>
        <s v="https://onlinecourses.nptel.ac.in/e-learning/preview/noc26_ar21"/>
        <s v="https://onlinecourses.nptel.ac.in/e-learning/preview/noc26_ar22"/>
        <s v="https://onlinecourses.nptel.ac.in/e-learning/preview/noc26_ar23"/>
        <s v="https://onlinecourses.nptel.ac.in/e-learning/preview/noc26_ar24"/>
        <s v="https://onlinecourses.nptel.ac.in/e-learning/preview/noc26_ar25"/>
        <s v="https://onlinecourses.nptel.ac.in/e-learning/preview/noc26_ar26"/>
        <s v="https://onlinecourses.nptel.ac.in/e-learning/preview/noc26_ar27"/>
        <s v="https://onlinecourses.nptel.ac.in/e-learning/preview/noc26_ar28"/>
        <s v="https://onlinecourses.nptel.ac.in/e-learning/preview/noc26_ar29"/>
        <s v="https://onlinecourses.nptel.ac.in/e-learning/preview/noc26_ar30"/>
        <s v="https://onlinecourses.nptel.ac.in/e-learning/preview/noc26_ar31"/>
        <s v="https://onlinecourses.nptel.ac.in/e-learning/preview/noc26_ar32"/>
        <s v="https://onlinecourses.nptel.ac.in/e-learning/preview/noc26_ar33"/>
        <s v="https://onlinecourses.nptel.ac.in/e-learning/preview/noc26_ar34"/>
        <s v="https://onlinecourses.nptel.ac.in/e-learning/preview/noc26_ar35"/>
        <s v="https://onlinecourses.nptel.ac.in/e-learning/preview/noc26_ar36"/>
        <s v="https://onlinecourses.nptel.ac.in/e-learning/preview/noc26_ar37"/>
        <s v="https://onlinecourses.nptel.ac.in/e-learning/preview/noc26_ar38"/>
        <s v="https://onlinecourses.nptel.ac.in/e-learning/preview/noc26_ar39"/>
        <s v="https://onlinecourses.nptel.ac.in/e-learning/preview/noc26_ar40"/>
        <s v="https://onlinecourses.nptel.ac.in/e-learning/preview/noc26_bt100"/>
        <s v="https://onlinecourses.nptel.ac.in/e-learning/preview/noc26_bt101"/>
        <s v="https://onlinecourses.nptel.ac.in/e-learning/preview/noc26_bt102"/>
        <s v="https://onlinecourses.nptel.ac.in/e-learning/preview/noc26_bt51"/>
        <s v="https://onlinecourses.nptel.ac.in/e-learning/preview/noc26_bt52"/>
        <s v="https://onlinecourses.nptel.ac.in/e-learning/preview/noc26_bt53"/>
        <s v="https://onlinecourses.nptel.ac.in/e-learning/preview/noc26_bt54"/>
        <s v="https://onlinecourses.nptel.ac.in/e-learning/preview/noc26_bt56"/>
        <s v="https://onlinecourses.nptel.ac.in/e-learning/preview/noc26_bt57"/>
        <s v="https://onlinecourses.nptel.ac.in/e-learning/preview/noc26_bt58"/>
        <s v="https://onlinecourses.nptel.ac.in/e-learning/preview/noc26_bt59"/>
        <s v="https://onlinecourses.nptel.ac.in/e-learning/preview/noc26_bt60"/>
        <s v="https://onlinecourses.nptel.ac.in/e-learning/preview/noc26_bt61"/>
        <s v="https://onlinecourses.nptel.ac.in/e-learning/preview/noc26_bt62"/>
        <s v="https://onlinecourses.nptel.ac.in/e-learning/preview/noc26_bt63"/>
        <s v="https://onlinecourses.nptel.ac.in/e-learning/preview/noc26_bt65"/>
        <s v="https://onlinecourses.nptel.ac.in/e-learning/preview/noc26_bt66"/>
        <s v="https://onlinecourses.nptel.ac.in/e-learning/preview/noc26_bt67"/>
        <s v="https://onlinecourses.nptel.ac.in/e-learning/preview/noc26_bt68"/>
        <s v="https://onlinecourses.nptel.ac.in/e-learning/preview/noc26_bt69"/>
        <s v="https://onlinecourses.nptel.ac.in/e-learning/preview/noc26_bt70"/>
        <s v="https://onlinecourses.nptel.ac.in/e-learning/preview/noc26_bt71"/>
        <s v="https://onlinecourses.nptel.ac.in/e-learning/preview/noc26_bt72"/>
        <s v="https://onlinecourses.nptel.ac.in/e-learning/preview/noc26_bt73"/>
        <s v="https://onlinecourses.nptel.ac.in/e-learning/preview/noc26_bt74"/>
        <s v="https://onlinecourses.nptel.ac.in/e-learning/preview/noc26_bt76"/>
        <s v="https://onlinecourses.nptel.ac.in/e-learning/preview/noc26_bt77"/>
        <s v="https://onlinecourses.nptel.ac.in/e-learning/preview/noc26_bt78"/>
        <s v="https://onlinecourses.nptel.ac.in/e-learning/preview/noc26_bt79"/>
        <s v="https://onlinecourses.nptel.ac.in/e-learning/preview/noc26_bt80"/>
        <s v="https://onlinecourses.nptel.ac.in/e-learning/preview/noc26_bt81"/>
        <s v="https://onlinecourses.nptel.ac.in/e-learning/preview/noc26_bt82"/>
        <s v="https://onlinecourses.nptel.ac.in/e-learning/preview/noc26_bt83"/>
        <s v="https://onlinecourses.nptel.ac.in/e-learning/preview/noc26_bt84"/>
        <s v="https://onlinecourses.nptel.ac.in/e-learning/preview/noc26_bt85"/>
        <s v="https://onlinecourses.nptel.ac.in/e-learning/preview/noc26_bt86"/>
        <s v="https://onlinecourses.nptel.ac.in/e-learning/preview/noc26_bt87"/>
        <s v="https://onlinecourses.nptel.ac.in/e-learning/preview/noc26_bt88"/>
        <s v="https://onlinecourses.nptel.ac.in/e-learning/preview/noc26_bt89"/>
        <s v="https://onlinecourses.nptel.ac.in/e-learning/preview/noc26_bt90"/>
        <s v="https://onlinecourses.nptel.ac.in/e-learning/preview/noc26_bt91"/>
        <s v="https://onlinecourses.nptel.ac.in/e-learning/preview/noc26_bt92"/>
        <s v="https://onlinecourses.nptel.ac.in/e-learning/preview/noc26_bt93"/>
        <s v="https://onlinecourses.nptel.ac.in/e-learning/preview/noc26_bt94"/>
        <s v="https://onlinecourses.nptel.ac.in/e-learning/preview/noc26_bt95"/>
        <s v="https://onlinecourses.nptel.ac.in/e-learning/preview/noc26_bt96"/>
        <s v="https://onlinecourses.nptel.ac.in/e-learning/preview/noc26_bt97"/>
        <s v="https://onlinecourses.nptel.ac.in/e-learning/preview/noc26_bt98"/>
        <s v="https://onlinecourses.nptel.ac.in/e-learning/preview/noc26_bt99"/>
        <s v="https://onlinecourses.nptel.ac.in/e-learning/preview/noc26_ce100"/>
        <s v="https://onlinecourses.nptel.ac.in/e-learning/preview/noc26_ce101"/>
        <s v="https://onlinecourses.nptel.ac.in/e-learning/preview/noc26_ce102"/>
        <s v="https://onlinecourses.nptel.ac.in/e-learning/preview/noc26_ce103"/>
        <s v="https://onlinecourses.nptel.ac.in/e-learning/preview/noc26_ce104"/>
        <s v="https://onlinecourses.nptel.ac.in/e-learning/preview/noc26_ce105"/>
        <s v="https://onlinecourses.nptel.ac.in/e-learning/preview/noc26_ce106"/>
        <s v="https://onlinecourses.nptel.ac.in/e-learning/preview/noc26_ce107"/>
        <s v="https://onlinecourses.nptel.ac.in/e-learning/preview/noc26_ce108"/>
        <s v="https://onlinecourses.nptel.ac.in/e-learning/preview/noc26_ce109"/>
        <s v="https://onlinecourses.nptel.ac.in/e-learning/preview/noc26_ce110"/>
        <s v="https://onlinecourses.nptel.ac.in/e-learning/preview/noc26_ce111"/>
        <s v="https://onlinecourses.nptel.ac.in/e-learning/preview/noc26_ce112"/>
        <s v="https://onlinecourses.nptel.ac.in/e-learning/preview/noc26_ce113"/>
        <s v="https://onlinecourses.nptel.ac.in/e-learning/preview/noc26_ce114"/>
        <s v="https://onlinecourses.nptel.ac.in/e-learning/preview/noc26_ce115"/>
        <s v="https://onlinecourses.nptel.ac.in/e-learning/preview/noc26_ce116"/>
        <s v="https://onlinecourses.nptel.ac.in/e-learning/preview/noc26_ce117"/>
        <s v="https://onlinecourses.nptel.ac.in/e-learning/preview/noc26_ce118"/>
        <s v="https://onlinecourses.nptel.ac.in/e-learning/preview/noc26_ce119"/>
        <s v="https://onlinecourses.nptel.ac.in/e-learning/preview/noc26_ce120"/>
        <s v="https://onlinecourses.nptel.ac.in/e-learning/preview/noc26_ce121"/>
        <s v="https://onlinecourses.nptel.ac.in/e-learning/preview/noc26_ce122"/>
        <s v="https://onlinecourses.nptel.ac.in/e-learning/preview/noc26_ce123"/>
        <s v="https://onlinecourses.nptel.ac.in/e-learning/preview/noc26_ce124"/>
        <s v="https://onlinecourses.nptel.ac.in/e-learning/preview/noc26_ce125"/>
        <s v="https://onlinecourses.nptel.ac.in/e-learning/preview/noc26_ce126"/>
        <s v="https://onlinecourses.nptel.ac.in/e-learning/preview/noc26_ce127"/>
        <s v="https://onlinecourses.nptel.ac.in/e-learning/preview/noc26_ce128"/>
        <s v="https://onlinecourses.nptel.ac.in/e-learning/preview/noc26_ce129"/>
        <s v="https://onlinecourses.nptel.ac.in/e-learning/preview/noc26_ce130"/>
        <s v="https://onlinecourses.nptel.ac.in/e-learning/preview/noc26_ce131"/>
        <s v="https://onlinecourses.nptel.ac.in/e-learning/preview/noc26_ce132"/>
        <s v="https://onlinecourses.nptel.ac.in/e-learning/preview/noc26_ce133"/>
        <s v="https://onlinecourses.nptel.ac.in/e-learning/preview/noc26_ce134"/>
        <s v="https://onlinecourses.nptel.ac.in/e-learning/preview/noc26_ce135"/>
        <s v="https://onlinecourses.nptel.ac.in/e-learning/preview/noc26_ce136"/>
        <s v="https://onlinecourses.nptel.ac.in/e-learning/preview/noc26_ce137"/>
        <s v="https://onlinecourses.nptel.ac.in/e-learning/preview/noc26_ce138"/>
        <s v="https://onlinecourses.nptel.ac.in/e-learning/preview/noc26_ce139"/>
        <s v="https://onlinecourses.nptel.ac.in/e-learning/preview/noc26_ce140"/>
        <s v="https://onlinecourses.nptel.ac.in/e-learning/preview/noc26_ce141"/>
        <s v="https://onlinecourses.nptel.ac.in/e-learning/preview/noc26_ce142"/>
        <s v="https://onlinecourses.nptel.ac.in/e-learning/preview/noc26_ce143"/>
        <s v="https://onlinecourses.nptel.ac.in/e-learning/preview/noc26_ce144"/>
        <s v="https://onlinecourses.nptel.ac.in/e-learning/preview/noc26_ce145"/>
        <s v="https://onlinecourses.nptel.ac.in/e-learning/preview/noc26_ce146"/>
        <s v="https://onlinecourses.nptel.ac.in/e-learning/preview/noc26_ce147"/>
        <s v="https://onlinecourses.nptel.ac.in/e-learning/preview/noc26_ce148"/>
        <s v="https://onlinecourses.nptel.ac.in/e-learning/preview/noc26_ce149"/>
        <s v="https://onlinecourses.nptel.ac.in/e-learning/preview/noc26_ce150"/>
        <s v="https://onlinecourses.nptel.ac.in/e-learning/preview/noc26_ce151"/>
        <s v="https://onlinecourses.nptel.ac.in/e-learning/preview/noc26_ce152"/>
        <s v="https://onlinecourses.nptel.ac.in/e-learning/preview/noc26_ce153"/>
        <s v="https://onlinecourses.nptel.ac.in/e-learning/preview/noc26_ce154"/>
        <s v="https://onlinecourses.nptel.ac.in/e-learning/preview/noc26_ce155"/>
        <s v="https://onlinecourses.nptel.ac.in/e-learning/preview/noc26_ce156"/>
        <s v="https://onlinecourses.nptel.ac.in/e-learning/preview/noc26_ce157"/>
        <s v="https://onlinecourses.nptel.ac.in/e-learning/preview/noc26_ce158"/>
        <s v="https://onlinecourses.nptel.ac.in/e-learning/preview/noc26_ce159"/>
        <s v="https://onlinecourses.nptel.ac.in/e-learning/preview/noc26_ce160"/>
        <s v="https://onlinecourses.nptel.ac.in/e-learning/preview/noc26_ce161"/>
        <s v="https://onlinecourses.nptel.ac.in/e-learning/preview/noc26_ce162"/>
        <s v="https://onlinecourses.nptel.ac.in/e-learning/preview/noc26_ce163"/>
        <s v="https://onlinecourses.nptel.ac.in/e-learning/preview/noc26_ce165"/>
        <s v="https://onlinecourses.nptel.ac.in/e-learning/preview/noc26_ce166"/>
        <s v="https://onlinecourses.nptel.ac.in/e-learning/preview/noc26_ce82"/>
        <s v="https://onlinecourses.nptel.ac.in/e-learning/preview/noc26_ce83"/>
        <s v="https://onlinecourses.nptel.ac.in/e-learning/preview/noc26_ce84"/>
        <s v="https://onlinecourses.nptel.ac.in/e-learning/preview/noc26_ce85"/>
        <s v="https://onlinecourses.nptel.ac.in/e-learning/preview/noc26_ce87"/>
        <s v="https://onlinecourses.nptel.ac.in/e-learning/preview/noc26_ce88"/>
        <s v="https://onlinecourses.nptel.ac.in/e-learning/preview/noc26_ce89"/>
        <s v="https://onlinecourses.nptel.ac.in/e-learning/preview/noc26_ce90"/>
        <s v="https://onlinecourses.nptel.ac.in/e-learning/preview/noc26_ce91"/>
        <s v="https://onlinecourses.nptel.ac.in/e-learning/preview/noc26_ce93"/>
        <s v="https://onlinecourses.nptel.ac.in/e-learning/preview/noc26_ce94"/>
        <s v="https://onlinecourses.nptel.ac.in/e-learning/preview/noc26_ce95"/>
        <s v="https://onlinecourses.nptel.ac.in/e-learning/preview/noc26_ce96"/>
        <s v="https://onlinecourses.nptel.ac.in/e-learning/preview/noc26_ce97"/>
        <s v="https://onlinecourses.nptel.ac.in/e-learning/preview/noc26_ce98"/>
        <s v="https://onlinecourses.nptel.ac.in/e-learning/preview/noc26_ce99"/>
        <s v="https://onlinecourses.nptel.ac.in/e-learning/preview/noc26_ch100"/>
        <s v="https://onlinecourses.nptel.ac.in/e-learning/preview/noc26_ch101"/>
        <s v="https://onlinecourses.nptel.ac.in/e-learning/preview/noc26_ch102"/>
        <s v="https://onlinecourses.nptel.ac.in/e-learning/preview/noc26_ch103"/>
        <s v="https://onlinecourses.nptel.ac.in/e-learning/preview/noc26_ch104"/>
        <s v="https://onlinecourses.nptel.ac.in/e-learning/preview/noc26_ch105"/>
        <s v="https://onlinecourses.nptel.ac.in/e-learning/preview/noc26_ch106"/>
        <s v="https://onlinecourses.nptel.ac.in/e-learning/preview/noc26_ch107"/>
        <s v="https://onlinecourses.nptel.ac.in/e-learning/preview/noc26_ch108"/>
        <s v="https://onlinecourses.nptel.ac.in/e-learning/preview/noc26_ch109"/>
        <s v="https://onlinecourses.nptel.ac.in/e-learning/preview/noc26_ch110"/>
        <s v="https://onlinecourses.nptel.ac.in/e-learning/preview/noc26_ch111"/>
        <s v="https://onlinecourses.nptel.ac.in/e-learning/preview/noc26_ch52"/>
        <s v="https://onlinecourses.nptel.ac.in/e-learning/preview/noc26_ch53"/>
        <s v="https://onlinecourses.nptel.ac.in/e-learning/preview/noc26_ch54"/>
        <s v="https://onlinecourses.nptel.ac.in/e-learning/preview/noc26_ch55"/>
        <s v="https://onlinecourses.nptel.ac.in/e-learning/preview/noc26_ch56"/>
        <s v="https://onlinecourses.nptel.ac.in/e-learning/preview/noc26_ch57"/>
        <s v="https://onlinecourses.nptel.ac.in/e-learning/preview/noc26_ch58"/>
        <s v="https://onlinecourses.nptel.ac.in/e-learning/preview/noc26_ch59"/>
        <s v="https://onlinecourses.nptel.ac.in/e-learning/preview/noc26_ch60"/>
        <s v="https://onlinecourses.nptel.ac.in/e-learning/preview/noc26_ch61"/>
        <s v="https://onlinecourses.nptel.ac.in/e-learning/preview/noc26_ch62"/>
        <s v="https://onlinecourses.nptel.ac.in/e-learning/preview/noc26_ch63"/>
        <s v="https://onlinecourses.nptel.ac.in/e-learning/preview/noc26_ch64"/>
        <s v="https://onlinecourses.nptel.ac.in/e-learning/preview/noc26_ch65"/>
        <s v="https://onlinecourses.nptel.ac.in/e-learning/preview/noc26_ch66"/>
        <s v="https://onlinecourses.nptel.ac.in/e-learning/preview/noc26_ch67"/>
        <s v="https://onlinecourses.nptel.ac.in/e-learning/preview/noc26_ch68"/>
        <s v="https://onlinecourses.nptel.ac.in/e-learning/preview/noc26_ch69"/>
        <s v="https://onlinecourses.nptel.ac.in/e-learning/preview/noc26_ch70"/>
        <s v="https://onlinecourses.nptel.ac.in/e-learning/preview/noc26_ch71"/>
        <s v="https://onlinecourses.nptel.ac.in/e-learning/preview/noc26_ch72"/>
        <s v="https://onlinecourses.nptel.ac.in/e-learning/preview/noc26_ch73"/>
        <s v="https://onlinecourses.nptel.ac.in/e-learning/preview/noc26_ch74"/>
        <s v="https://onlinecourses.nptel.ac.in/e-learning/preview/noc26_ch75"/>
        <s v="https://onlinecourses.nptel.ac.in/e-learning/preview/noc26_ch76"/>
        <s v="https://onlinecourses.nptel.ac.in/e-learning/preview/noc26_ch77"/>
        <s v="https://onlinecourses.nptel.ac.in/e-learning/preview/noc26_ch78"/>
        <s v="https://onlinecourses.nptel.ac.in/e-learning/preview/noc26_ch79"/>
        <s v="https://onlinecourses.nptel.ac.in/e-learning/preview/noc26_ch80"/>
        <s v="https://onlinecourses.nptel.ac.in/e-learning/preview/noc26_ch81"/>
        <s v="https://onlinecourses.nptel.ac.in/e-learning/preview/noc26_ch82"/>
        <s v="https://onlinecourses.nptel.ac.in/e-learning/preview/noc26_ch83"/>
        <s v="https://onlinecourses.nptel.ac.in/e-learning/preview/noc26_ch84"/>
        <s v="https://onlinecourses.nptel.ac.in/e-learning/preview/noc26_ch85"/>
        <s v="https://onlinecourses.nptel.ac.in/e-learning/preview/noc26_ch86"/>
        <s v="https://onlinecourses.nptel.ac.in/e-learning/preview/noc26_ch87"/>
        <s v="https://onlinecourses.nptel.ac.in/e-learning/preview/noc26_ch88"/>
        <s v="https://onlinecourses.nptel.ac.in/e-learning/preview/noc26_ch89"/>
        <s v="https://onlinecourses.nptel.ac.in/e-learning/preview/noc26_ch90"/>
        <s v="https://onlinecourses.nptel.ac.in/e-learning/preview/noc26_ch91"/>
        <s v="https://onlinecourses.nptel.ac.in/e-learning/preview/noc26_ch92"/>
        <s v="https://onlinecourses.nptel.ac.in/e-learning/preview/noc26_ch93"/>
        <s v="https://onlinecourses.nptel.ac.in/e-learning/preview/noc26_ch94"/>
        <s v="https://onlinecourses.nptel.ac.in/e-learning/preview/noc26_ch95"/>
        <s v="https://onlinecourses.nptel.ac.in/e-learning/preview/noc26_ch96"/>
        <s v="https://onlinecourses.nptel.ac.in/e-learning/preview/noc26_ch97"/>
        <s v="https://onlinecourses.nptel.ac.in/e-learning/preview/noc26_ch98"/>
        <s v="https://onlinecourses.nptel.ac.in/e-learning/preview/noc26_ch99"/>
        <s v="https://onlinecourses.nptel.ac.in/e-learning/preview/noc26_cs100"/>
        <s v="https://onlinecourses.nptel.ac.in/e-learning/preview/noc26_cs101"/>
        <s v="https://onlinecourses.nptel.ac.in/e-learning/preview/noc26_cs102"/>
        <s v="https://onlinecourses.nptel.ac.in/e-learning/preview/noc26_cs103"/>
        <s v="https://onlinecourses.nptel.ac.in/e-learning/preview/noc26_cs104"/>
        <s v="https://onlinecourses.nptel.ac.in/e-learning/preview/noc26_cs105"/>
        <s v="https://onlinecourses.nptel.ac.in/e-learning/preview/noc26_cs106"/>
        <s v="https://onlinecourses.nptel.ac.in/e-learning/preview/noc26_cs107"/>
        <s v="https://onlinecourses.nptel.ac.in/e-learning/preview/noc26_cs108"/>
        <s v="https://onlinecourses.nptel.ac.in/e-learning/preview/noc26_cs109"/>
        <s v="https://onlinecourses.nptel.ac.in/e-learning/preview/noc26_cs110"/>
        <s v="https://onlinecourses.nptel.ac.in/e-learning/preview/noc26_cs111"/>
        <s v="https://onlinecourses.nptel.ac.in/e-learning/preview/noc26_cs112"/>
        <s v="https://onlinecourses.nptel.ac.in/e-learning/preview/noc26_cs113"/>
        <s v="https://onlinecourses.nptel.ac.in/e-learning/preview/noc26_cs114"/>
        <s v="https://onlinecourses.nptel.ac.in/e-learning/preview/noc26_cs115"/>
        <s v="https://onlinecourses.nptel.ac.in/e-learning/preview/noc26_cs116"/>
        <s v="https://onlinecourses.nptel.ac.in/e-learning/preview/noc26_cs117"/>
        <s v="https://onlinecourses.nptel.ac.in/e-learning/preview/noc26_cs118"/>
        <s v="https://onlinecourses.nptel.ac.in/e-learning/preview/noc26_cs119"/>
        <s v="https://onlinecourses.nptel.ac.in/e-learning/preview/noc26_cs120"/>
        <s v="https://onlinecourses.nptel.ac.in/e-learning/preview/noc26_cs121"/>
        <s v="https://onlinecourses.nptel.ac.in/e-learning/preview/noc26_cs122"/>
        <s v="https://onlinecourses.nptel.ac.in/e-learning/preview/noc26_cs123"/>
        <s v="https://onlinecourses.nptel.ac.in/e-learning/preview/noc26_cs124"/>
        <s v="https://onlinecourses.nptel.ac.in/e-learning/preview/noc26_cs125"/>
        <s v="https://onlinecourses.nptel.ac.in/e-learning/preview/noc26_cs126"/>
        <s v="https://onlinecourses.nptel.ac.in/e-learning/preview/noc26_cs127"/>
        <s v="https://onlinecourses.nptel.ac.in/e-learning/preview/noc26_cs128"/>
        <s v="https://onlinecourses.nptel.ac.in/e-learning/preview/noc26_cs129"/>
        <s v="https://onlinecourses.nptel.ac.in/e-learning/preview/noc26_cs130"/>
        <s v="https://onlinecourses.nptel.ac.in/e-learning/preview/noc26_cs131"/>
        <s v="https://onlinecourses.nptel.ac.in/e-learning/preview/noc26_cs132"/>
        <s v="https://onlinecourses.nptel.ac.in/e-learning/preview/noc26_cs133"/>
        <s v="https://onlinecourses.nptel.ac.in/e-learning/preview/noc26_cs134"/>
        <s v="https://onlinecourses.nptel.ac.in/e-learning/preview/noc26_cs135"/>
        <s v="https://onlinecourses.nptel.ac.in/e-learning/preview/noc26_cs136"/>
        <s v="https://onlinecourses.nptel.ac.in/e-learning/preview/noc26_cs137"/>
        <s v="https://onlinecourses.nptel.ac.in/e-learning/preview/noc26_cs138"/>
        <s v="https://onlinecourses.nptel.ac.in/e-learning/preview/noc26_cs139"/>
        <s v="https://onlinecourses.nptel.ac.in/e-learning/preview/noc26_cs140"/>
        <s v="https://onlinecourses.nptel.ac.in/e-learning/preview/noc26_cs141"/>
        <s v="https://onlinecourses.nptel.ac.in/e-learning/preview/noc26_cs142"/>
        <s v="https://onlinecourses.nptel.ac.in/e-learning/preview/noc26_cs143"/>
        <s v="https://onlinecourses.nptel.ac.in/e-learning/preview/noc26_cs144"/>
        <s v="https://onlinecourses.nptel.ac.in/e-learning/preview/noc26_cs145"/>
        <s v="https://onlinecourses.nptel.ac.in/e-learning/preview/noc26_cs146"/>
        <s v="https://onlinecourses.nptel.ac.in/e-learning/preview/noc26_cs147"/>
        <s v="https://onlinecourses.nptel.ac.in/e-learning/preview/noc26_cs148"/>
        <s v="https://onlinecourses.nptel.ac.in/e-learning/preview/noc26_cs149"/>
        <s v="https://onlinecourses.nptel.ac.in/e-learning/preview/noc26_cs150"/>
        <s v="https://onlinecourses.nptel.ac.in/e-learning/preview/noc26_cs151"/>
        <s v="https://onlinecourses.nptel.ac.in/e-learning/preview/noc26_cs152"/>
        <s v="https://onlinecourses.nptel.ac.in/e-learning/preview/noc26_cs153"/>
        <s v="https://onlinecourses.nptel.ac.in/e-learning/preview/noc26_cs154"/>
        <s v="https://onlinecourses.nptel.ac.in/e-learning/preview/noc26_cs155"/>
        <s v="https://onlinecourses.nptel.ac.in/e-learning/preview/noc26_cs156"/>
        <s v="https://onlinecourses.nptel.ac.in/e-learning/preview/noc26_cs157"/>
        <s v="https://onlinecourses.nptel.ac.in/e-learning/preview/noc26_cs158"/>
        <s v="https://onlinecourses.nptel.ac.in/e-learning/preview/noc26_cs159"/>
        <s v="https://onlinecourses.nptel.ac.in/e-learning/preview/noc26_cs160"/>
        <s v="https://onlinecourses.nptel.ac.in/e-learning/preview/noc26_cs161"/>
        <s v="https://onlinecourses.nptel.ac.in/e-learning/preview/noc26_cs162"/>
        <s v="https://onlinecourses.nptel.ac.in/e-learning/preview/noc26_cs163"/>
        <s v="https://onlinecourses.nptel.ac.in/e-learning/preview/noc26_cs164"/>
        <s v="https://onlinecourses.nptel.ac.in/e-learning/preview/noc26_cs165"/>
        <s v="https://onlinecourses.nptel.ac.in/e-learning/preview/noc26_cs166"/>
        <s v="https://onlinecourses.nptel.ac.in/e-learning/preview/noc26_cs167"/>
        <s v="https://onlinecourses.nptel.ac.in/e-learning/preview/noc26_cs168"/>
        <s v="https://onlinecourses.nptel.ac.in/e-learning/preview/noc26_cs169"/>
        <s v="https://onlinecourses.nptel.ac.in/e-learning/preview/noc26_cs170"/>
        <s v="https://onlinecourses.nptel.ac.in/e-learning/preview/noc26_cs171"/>
        <s v="https://onlinecourses.nptel.ac.in/e-learning/preview/noc26_cs172"/>
        <s v="https://onlinecourses.nptel.ac.in/e-learning/preview/noc26_cs173"/>
        <s v="https://onlinecourses.nptel.ac.in/e-learning/preview/noc26_cs174"/>
        <s v="https://onlinecourses.nptel.ac.in/e-learning/preview/noc26_cs175"/>
        <s v="https://onlinecourses.nptel.ac.in/e-learning/preview/noc26_cs176"/>
        <s v="https://onlinecourses.nptel.ac.in/e-learning/preview/noc26_cs177"/>
        <s v="https://onlinecourses.nptel.ac.in/e-learning/preview/noc26_cs178"/>
        <s v="https://onlinecourses.nptel.ac.in/e-learning/preview/noc26_cs179"/>
        <s v="https://onlinecourses.nptel.ac.in/e-learning/preview/noc26_cs180"/>
        <s v="https://onlinecourses.nptel.ac.in/e-learning/preview/noc26_cs181"/>
        <s v="https://onlinecourses.nptel.ac.in/e-learning/preview/noc26_cs182"/>
        <s v="https://onlinecourses.nptel.ac.in/e-learning/preview/noc26_cs183"/>
        <s v="https://onlinecourses.nptel.ac.in/e-learning/preview/noc26_cs184"/>
        <s v="https://onlinecourses.nptel.ac.in/e-learning/preview/noc26_cs185"/>
        <s v="https://onlinecourses.nptel.ac.in/e-learning/preview/noc26_cs186"/>
        <s v="https://onlinecourses.nptel.ac.in/e-learning/preview/noc26_cs187"/>
        <s v="https://onlinecourses.nptel.ac.in/e-learning/preview/noc26_cs188"/>
        <s v="https://onlinecourses.nptel.ac.in/e-learning/preview/noc26_cs189"/>
        <s v="https://onlinecourses.nptel.ac.in/e-learning/preview/noc26_cs90"/>
        <s v="https://onlinecourses.nptel.ac.in/e-learning/preview/noc26_cs91"/>
        <s v="https://onlinecourses.nptel.ac.in/e-learning/preview/noc26_cs92"/>
        <s v="https://onlinecourses.nptel.ac.in/e-learning/preview/noc26_cs93"/>
        <s v="https://onlinecourses.nptel.ac.in/e-learning/preview/noc26_cs94"/>
        <s v="https://onlinecourses.nptel.ac.in/e-learning/preview/noc26_cs95"/>
        <s v="https://onlinecourses.nptel.ac.in/e-learning/preview/noc26_cs96"/>
        <s v="https://onlinecourses.nptel.ac.in/e-learning/preview/noc26_cs97"/>
        <s v="https://onlinecourses.nptel.ac.in/e-learning/preview/noc26_cs98"/>
        <s v="https://onlinecourses.nptel.ac.in/e-learning/preview/noc26_cs99"/>
        <s v="https://onlinecourses.nptel.ac.in/e-learning/preview/noc26_cy41"/>
        <s v="https://onlinecourses.nptel.ac.in/e-learning/preview/noc26_cy42"/>
        <s v="https://onlinecourses.nptel.ac.in/e-learning/preview/noc26_cy43"/>
        <s v="https://onlinecourses.nptel.ac.in/e-learning/preview/noc26_cy44"/>
        <s v="https://onlinecourses.nptel.ac.in/e-learning/preview/noc26_cy45"/>
        <s v="https://onlinecourses.nptel.ac.in/e-learning/preview/noc26_cy46"/>
        <s v="https://onlinecourses.nptel.ac.in/e-learning/preview/noc26_cy47"/>
        <s v="https://onlinecourses.nptel.ac.in/e-learning/preview/noc26_cy48"/>
        <s v="https://onlinecourses.nptel.ac.in/e-learning/preview/noc26_cy49"/>
        <s v="https://onlinecourses.nptel.ac.in/e-learning/preview/noc26_cy50"/>
        <s v="https://onlinecourses.nptel.ac.in/e-learning/preview/noc26_cy51"/>
        <s v="https://onlinecourses.nptel.ac.in/e-learning/preview/noc26_cy52"/>
        <s v="https://onlinecourses.nptel.ac.in/e-learning/preview/noc26_cy53"/>
        <s v="https://onlinecourses.nptel.ac.in/e-learning/preview/noc26_cy54"/>
        <s v="https://onlinecourses.nptel.ac.in/e-learning/preview/noc26_cy55"/>
        <s v="https://onlinecourses.nptel.ac.in/e-learning/preview/noc26_cy56"/>
        <s v="https://onlinecourses.nptel.ac.in/e-learning/preview/noc26_cy57"/>
        <s v="https://onlinecourses.nptel.ac.in/e-learning/preview/noc26_cy58"/>
        <s v="https://onlinecourses.nptel.ac.in/e-learning/preview/noc26_cy59"/>
        <s v="https://onlinecourses.nptel.ac.in/e-learning/preview/noc26_cy60"/>
        <s v="https://onlinecourses.nptel.ac.in/e-learning/preview/noc26_cy61"/>
        <s v="https://onlinecourses.nptel.ac.in/e-learning/preview/noc26_cy62"/>
        <s v="https://onlinecourses.nptel.ac.in/e-learning/preview/noc26_cy63"/>
        <s v="https://onlinecourses.nptel.ac.in/e-learning/preview/noc26_cy64"/>
        <s v="https://onlinecourses.nptel.ac.in/e-learning/preview/noc26_cy65"/>
        <s v="https://onlinecourses.nptel.ac.in/e-learning/preview/noc26_cy66"/>
        <s v="https://onlinecourses.nptel.ac.in/e-learning/preview/noc26_cy67"/>
        <s v="https://onlinecourses.nptel.ac.in/e-learning/preview/noc26_cy68"/>
        <s v="https://onlinecourses.nptel.ac.in/e-learning/preview/noc26_cy69"/>
        <s v="https://onlinecourses.nptel.ac.in/e-learning/preview/noc26_cy70"/>
        <s v="https://onlinecourses.nptel.ac.in/e-learning/preview/noc26_cy71"/>
        <s v="https://onlinecourses.nptel.ac.in/e-learning/preview/noc26_cy72"/>
        <s v="https://onlinecourses.nptel.ac.in/e-learning/preview/noc26_cy73"/>
        <s v="https://onlinecourses.nptel.ac.in/e-learning/preview/noc26_cy74"/>
        <s v="https://onlinecourses.nptel.ac.in/e-learning/preview/noc26_cy75"/>
        <s v="https://onlinecourses.nptel.ac.in/e-learning/preview/noc26_cy76"/>
        <s v="https://onlinecourses.nptel.ac.in/e-learning/preview/noc26_de19"/>
        <s v="https://onlinecourses.nptel.ac.in/e-learning/preview/noc26_de20"/>
        <s v="https://onlinecourses.nptel.ac.in/e-learning/preview/noc26_de21"/>
        <s v="https://onlinecourses.nptel.ac.in/e-learning/preview/noc26_de22"/>
        <s v="https://onlinecourses.nptel.ac.in/e-learning/preview/noc26_de23"/>
        <s v="https://onlinecourses.nptel.ac.in/e-learning/preview/noc26_de24"/>
        <s v="https://onlinecourses.nptel.ac.in/e-learning/preview/noc26_de25"/>
        <s v="https://onlinecourses.nptel.ac.in/e-learning/preview/noc26_de26"/>
        <s v="https://onlinecourses.nptel.ac.in/e-learning/preview/noc26_de27"/>
        <s v="https://onlinecourses.nptel.ac.in/e-learning/preview/noc26_de28"/>
        <s v="https://onlinecourses.nptel.ac.in/e-learning/preview/noc26_de29"/>
        <s v="https://onlinecourses.nptel.ac.in/e-learning/preview/noc26_de30"/>
        <s v="https://onlinecourses.nptel.ac.in/e-learning/preview/noc26_de31"/>
        <s v="https://onlinecourses.nptel.ac.in/e-learning/preview/noc26_ec11"/>
        <s v="https://onlinecourses.nptel.ac.in/e-learning/preview/noc26_ec12"/>
        <s v="https://onlinecourses.nptel.ac.in/e-learning/preview/noc26_ec13"/>
        <s v="https://onlinecourses.nptel.ac.in/e-learning/preview/noc26_ec14"/>
        <s v="https://onlinecourses.nptel.ac.in/e-learning/preview/noc26_ec15"/>
        <s v="https://onlinecourses.nptel.ac.in/e-learning/preview/noc26_ec16"/>
        <s v="https://onlinecourses.nptel.ac.in/e-learning/preview/noc26_ec17"/>
        <s v="https://onlinecourses.nptel.ac.in/e-learning/preview/noc26_ec18"/>
        <s v="https://onlinecourses.nptel.ac.in/e-learning/preview/noc26_ec19"/>
        <s v="https://onlinecourses.nptel.ac.in/e-learning/preview/noc26_ec20"/>
        <s v="https://onlinecourses.nptel.ac.in/e-learning/preview/noc26_ec21"/>
        <s v="https://onlinecourses.nptel.ac.in/e-learning/preview/noc26_ec22"/>
        <s v="https://onlinecourses.nptel.ac.in/e-learning/preview/noc26_ec23"/>
        <s v="https://onlinecourses.nptel.ac.in/e-learning/preview/noc26_ee100"/>
        <s v="https://onlinecourses.nptel.ac.in/e-learning/preview/noc26_ee101"/>
        <s v="https://onlinecourses.nptel.ac.in/e-learning/preview/noc26_ee102"/>
        <s v="https://onlinecourses.nptel.ac.in/e-learning/preview/noc26_ee103"/>
        <s v="https://onlinecourses.nptel.ac.in/e-learning/preview/noc26_ee104"/>
        <s v="https://onlinecourses.nptel.ac.in/e-learning/preview/noc26_ee105"/>
        <s v="https://onlinecourses.nptel.ac.in/e-learning/preview/noc26_ee106"/>
        <s v="https://onlinecourses.nptel.ac.in/e-learning/preview/noc26_ee107"/>
        <s v="https://onlinecourses.nptel.ac.in/e-learning/preview/noc26_ee108"/>
        <s v="https://onlinecourses.nptel.ac.in/e-learning/preview/noc26_ee109"/>
        <s v="https://onlinecourses.nptel.ac.in/e-learning/preview/noc26_ee110"/>
        <s v="https://onlinecourses.nptel.ac.in/e-learning/preview/noc26_ee111"/>
        <s v="https://onlinecourses.nptel.ac.in/e-learning/preview/noc26_ee112"/>
        <s v="https://onlinecourses.nptel.ac.in/e-learning/preview/noc26_ee113"/>
        <s v="https://onlinecourses.nptel.ac.in/e-learning/preview/noc26_ee114"/>
        <s v="https://onlinecourses.nptel.ac.in/e-learning/preview/noc26_ee115"/>
        <s v="https://onlinecourses.nptel.ac.in/e-learning/preview/noc26_ee116"/>
        <s v="https://onlinecourses.nptel.ac.in/e-learning/preview/noc26_ee117"/>
        <s v="https://onlinecourses.nptel.ac.in/e-learning/preview/noc26_ee118"/>
        <s v="https://onlinecourses.nptel.ac.in/e-learning/preview/noc26_ee119"/>
        <s v="https://onlinecourses.nptel.ac.in/e-learning/preview/noc26_ee120"/>
        <s v="https://onlinecourses.nptel.ac.in/e-learning/preview/noc26_ee121"/>
        <s v="https://onlinecourses.nptel.ac.in/e-learning/preview/noc26_ee122"/>
        <s v="https://onlinecourses.nptel.ac.in/e-learning/preview/noc26_ee123"/>
        <s v="https://onlinecourses.nptel.ac.in/e-learning/preview/noc26_ee124"/>
        <s v="https://onlinecourses.nptel.ac.in/e-learning/preview/noc26_ee125"/>
        <s v="https://onlinecourses.nptel.ac.in/e-learning/preview/noc26_ee126"/>
        <s v="https://onlinecourses.nptel.ac.in/e-learning/preview/noc26_ee127"/>
        <s v="https://onlinecourses.nptel.ac.in/e-learning/preview/noc26_ee128"/>
        <s v="https://onlinecourses.nptel.ac.in/e-learning/preview/noc26_ee129"/>
        <s v="https://onlinecourses.nptel.ac.in/e-learning/preview/noc26_ee130"/>
        <s v="https://onlinecourses.nptel.ac.in/e-learning/preview/noc26_ee131"/>
        <s v="https://onlinecourses.nptel.ac.in/e-learning/preview/noc26_ee132"/>
        <s v="https://onlinecourses.nptel.ac.in/e-learning/preview/noc26_ee133"/>
        <s v="https://onlinecourses.nptel.ac.in/e-learning/preview/noc26_ee134"/>
        <s v="https://onlinecourses.nptel.ac.in/e-learning/preview/noc26_ee135"/>
        <s v="https://onlinecourses.nptel.ac.in/e-learning/preview/noc26_ee137"/>
        <s v="https://onlinecourses.nptel.ac.in/e-learning/preview/noc26_ee138"/>
        <s v="https://onlinecourses.nptel.ac.in/e-learning/preview/noc26_ee139"/>
        <s v="https://onlinecourses.nptel.ac.in/e-learning/preview/noc26_ee140"/>
        <s v="https://onlinecourses.nptel.ac.in/e-learning/preview/noc26_ee141"/>
        <s v="https://onlinecourses.nptel.ac.in/e-learning/preview/noc26_ee142"/>
        <s v="https://onlinecourses.nptel.ac.in/e-learning/preview/noc26_ee143"/>
        <s v="https://onlinecourses.nptel.ac.in/e-learning/preview/noc26_ee144"/>
        <s v="https://onlinecourses.nptel.ac.in/e-learning/preview/noc26_ee145"/>
        <s v="https://onlinecourses.nptel.ac.in/e-learning/preview/noc26_ee146"/>
        <s v="https://onlinecourses.nptel.ac.in/e-learning/preview/noc26_ee147"/>
        <s v="https://onlinecourses.nptel.ac.in/e-learning/preview/noc26_ee148"/>
        <s v="https://onlinecourses.nptel.ac.in/e-learning/preview/noc26_ee149"/>
        <s v="https://onlinecourses.nptel.ac.in/e-learning/preview/noc26_ee150"/>
        <s v="https://onlinecourses.nptel.ac.in/e-learning/preview/noc26_ee151"/>
        <s v="https://onlinecourses.nptel.ac.in/e-learning/preview/noc26_ee152"/>
        <s v="https://onlinecourses.nptel.ac.in/e-learning/preview/noc26_ee153"/>
        <s v="https://onlinecourses.nptel.ac.in/e-learning/preview/noc26_ee154"/>
        <s v="https://onlinecourses.nptel.ac.in/e-learning/preview/noc26_ee155"/>
        <s v="https://onlinecourses.nptel.ac.in/e-learning/preview/noc26_ee156"/>
        <s v="https://onlinecourses.nptel.ac.in/e-learning/preview/noc26_ee157"/>
        <s v="https://onlinecourses.nptel.ac.in/e-learning/preview/noc26_ee158"/>
        <s v="https://onlinecourses.nptel.ac.in/e-learning/preview/noc26_ee159"/>
        <s v="https://onlinecourses.nptel.ac.in/e-learning/preview/noc26_ee160"/>
        <s v="https://onlinecourses.nptel.ac.in/e-learning/preview/noc26_ee161"/>
        <s v="https://onlinecourses.nptel.ac.in/e-learning/preview/noc26_ee162"/>
        <s v="https://onlinecourses.nptel.ac.in/e-learning/preview/noc26_ee163"/>
        <s v="https://onlinecourses.nptel.ac.in/e-learning/preview/noc26_ee164"/>
        <s v="https://onlinecourses.nptel.ac.in/e-learning/preview/noc26_ee165"/>
        <s v="https://onlinecourses.nptel.ac.in/e-learning/preview/noc26_ee166"/>
        <s v="https://onlinecourses.nptel.ac.in/e-learning/preview/noc26_ee167"/>
        <s v="https://onlinecourses.nptel.ac.in/e-learning/preview/noc26_ee168"/>
        <s v="https://onlinecourses.nptel.ac.in/e-learning/preview/noc26_ee169"/>
        <s v="https://onlinecourses.nptel.ac.in/e-learning/preview/noc26_ee170"/>
        <s v="https://onlinecourses.nptel.ac.in/e-learning/preview/noc26_ee171"/>
        <s v="https://onlinecourses.nptel.ac.in/e-learning/preview/noc26_ee172"/>
        <s v="https://onlinecourses.nptel.ac.in/e-learning/preview/noc26_ee173"/>
        <s v="https://onlinecourses.nptel.ac.in/e-learning/preview/noc26_ee174"/>
        <s v="https://onlinecourses.nptel.ac.in/e-learning/preview/noc26_ee175"/>
        <s v="https://onlinecourses.nptel.ac.in/e-learning/preview/noc26_ee176"/>
        <s v="https://onlinecourses.nptel.ac.in/e-learning/preview/noc26_ee177"/>
        <s v="https://onlinecourses.nptel.ac.in/e-learning/preview/noc26_ee178"/>
        <s v="https://onlinecourses.nptel.ac.in/e-learning/preview/noc26_ee179"/>
        <s v="https://onlinecourses.nptel.ac.in/e-learning/preview/noc26_ee180"/>
        <s v="https://onlinecourses.nptel.ac.in/e-learning/preview/noc26_ee181"/>
        <s v="https://onlinecourses.nptel.ac.in/e-learning/preview/noc26_ee182"/>
        <s v="https://onlinecourses.nptel.ac.in/e-learning/preview/noc26_ee183"/>
        <s v="https://onlinecourses.nptel.ac.in/e-learning/preview/noc26_ee184"/>
        <s v="https://onlinecourses.nptel.ac.in/e-learning/preview/noc26_ee185"/>
        <s v="https://onlinecourses.nptel.ac.in/e-learning/preview/noc26_ee186"/>
        <s v="https://onlinecourses.nptel.ac.in/e-learning/preview/noc26_ee187"/>
        <s v="https://onlinecourses.nptel.ac.in/e-learning/preview/noc26_ee188"/>
        <s v="https://onlinecourses.nptel.ac.in/e-learning/preview/noc26_ee189"/>
        <s v="https://onlinecourses.nptel.ac.in/e-learning/preview/noc26_ee190"/>
        <s v="https://onlinecourses.nptel.ac.in/e-learning/preview/noc26_ee191"/>
        <s v="https://onlinecourses.nptel.ac.in/e-learning/preview/noc26_ee192"/>
        <s v="https://onlinecourses.nptel.ac.in/e-learning/preview/noc26_ee193"/>
        <s v="https://onlinecourses.nptel.ac.in/e-learning/preview/noc26_ee194"/>
        <s v="https://onlinecourses.nptel.ac.in/e-learning/preview/noc26_ee195"/>
        <s v="https://onlinecourses.nptel.ac.in/e-learning/preview/noc26_ee197"/>
        <s v="https://onlinecourses.nptel.ac.in/e-learning/preview/noc26_ee198"/>
        <s v="https://onlinecourses.nptel.ac.in/e-learning/preview/noc26_ee199"/>
        <s v="https://onlinecourses.nptel.ac.in/e-learning/preview/noc26_ee200"/>
        <s v="https://onlinecourses.nptel.ac.in/e-learning/preview/noc26_ee201"/>
        <s v="https://onlinecourses.nptel.ac.in/e-learning/preview/noc26_ee202"/>
        <s v="https://onlinecourses.nptel.ac.in/e-learning/preview/noc26_ee93"/>
        <s v="https://onlinecourses.nptel.ac.in/e-learning/preview/noc26_ee94"/>
        <s v="https://onlinecourses.nptel.ac.in/e-learning/preview/noc26_ee95"/>
        <s v="https://onlinecourses.nptel.ac.in/e-learning/preview/noc26_ee96"/>
        <s v="https://onlinecourses.nptel.ac.in/e-learning/preview/noc26_ee97"/>
        <s v="https://onlinecourses.nptel.ac.in/e-learning/preview/noc26_ee98"/>
        <s v="https://onlinecourses.nptel.ac.in/e-learning/preview/noc26_ee99"/>
        <s v="https://onlinecourses.nptel.ac.in/e-learning/preview/noc26_ge100"/>
        <s v="https://onlinecourses.nptel.ac.in/e-learning/preview/noc26_ge101"/>
        <s v="https://onlinecourses.nptel.ac.in/e-learning/preview/noc26_ge102"/>
        <s v="https://onlinecourses.nptel.ac.in/e-learning/preview/noc26_ge103"/>
        <s v="https://onlinecourses.nptel.ac.in/e-learning/preview/noc26_ge104"/>
        <s v="https://onlinecourses.nptel.ac.in/e-learning/preview/noc26_ge105"/>
        <s v="https://onlinecourses.nptel.ac.in/e-learning/preview/noc26_ge106"/>
        <s v="https://onlinecourses.nptel.ac.in/e-learning/preview/noc26_ge47"/>
        <s v="https://onlinecourses.nptel.ac.in/e-learning/preview/noc26_ge48"/>
        <s v="https://onlinecourses.nptel.ac.in/e-learning/preview/noc26_ge49"/>
        <s v="https://onlinecourses.nptel.ac.in/e-learning/preview/noc26_ge50"/>
        <s v="https://onlinecourses.nptel.ac.in/e-learning/preview/noc26_ge55"/>
        <s v="https://onlinecourses.nptel.ac.in/e-learning/preview/noc26_ge57"/>
        <s v="https://onlinecourses.nptel.ac.in/e-learning/preview/noc26_ge58"/>
        <s v="https://onlinecourses.nptel.ac.in/e-learning/preview/noc26_ge59"/>
        <s v="https://onlinecourses.nptel.ac.in/e-learning/preview/noc26_ge60"/>
        <s v="https://onlinecourses.nptel.ac.in/e-learning/preview/noc26_ge61"/>
        <s v="https://onlinecourses.nptel.ac.in/e-learning/preview/noc26_ge62"/>
        <s v="https://onlinecourses.nptel.ac.in/e-learning/preview/noc26_ge63"/>
        <s v="https://onlinecourses.nptel.ac.in/e-learning/preview/noc26_ge64"/>
        <s v="https://onlinecourses.nptel.ac.in/e-learning/preview/noc26_ge65"/>
        <s v="https://onlinecourses.nptel.ac.in/e-learning/preview/noc26_ge66"/>
        <s v="https://onlinecourses.nptel.ac.in/e-learning/preview/noc26_ge67"/>
        <s v="https://onlinecourses.nptel.ac.in/e-learning/preview/noc26_ge68"/>
        <s v="https://onlinecourses.nptel.ac.in/e-learning/preview/noc26_ge69"/>
        <s v="https://onlinecourses.nptel.ac.in/e-learning/preview/noc26_ge70"/>
        <s v="https://onlinecourses.nptel.ac.in/e-learning/preview/noc26_ge71"/>
        <s v="https://onlinecourses.nptel.ac.in/e-learning/preview/noc26_ge72"/>
        <s v="https://onlinecourses.nptel.ac.in/e-learning/preview/noc26_ge73"/>
        <s v="https://onlinecourses.nptel.ac.in/e-learning/preview/noc26_ge74"/>
        <s v="https://onlinecourses.nptel.ac.in/e-learning/preview/noc26_ge75"/>
        <s v="https://onlinecourses.nptel.ac.in/e-learning/preview/noc26_ge76"/>
        <s v="https://onlinecourses.nptel.ac.in/e-learning/preview/noc26_ge77"/>
        <s v="https://onlinecourses.nptel.ac.in/e-learning/preview/noc26_ge78"/>
        <s v="https://onlinecourses.nptel.ac.in/e-learning/preview/noc26_ge79"/>
        <s v="https://onlinecourses.nptel.ac.in/e-learning/preview/noc26_ge80"/>
        <s v="https://onlinecourses.nptel.ac.in/e-learning/preview/noc26_ge81"/>
        <s v="https://onlinecourses.nptel.ac.in/e-learning/preview/noc26_ge82"/>
        <s v="https://onlinecourses.nptel.ac.in/e-learning/preview/noc26_ge83"/>
        <s v="https://onlinecourses.nptel.ac.in/e-learning/preview/noc26_ge84"/>
        <s v="https://onlinecourses.nptel.ac.in/e-learning/preview/noc26_ge85"/>
        <s v="https://onlinecourses.nptel.ac.in/e-learning/preview/noc26_ge86"/>
        <s v="https://onlinecourses.nptel.ac.in/e-learning/preview/noc26_ge87"/>
        <s v="https://onlinecourses.nptel.ac.in/e-learning/preview/noc26_ge88"/>
        <s v="https://onlinecourses.nptel.ac.in/e-learning/preview/noc26_ge89"/>
        <s v="https://onlinecourses.nptel.ac.in/e-learning/preview/noc26_ge90"/>
        <s v="https://onlinecourses.nptel.ac.in/e-learning/preview/noc26_ge91"/>
        <s v="https://onlinecourses.nptel.ac.in/e-learning/preview/noc26_ge92"/>
        <s v="https://onlinecourses.nptel.ac.in/e-learning/preview/noc26_ge93"/>
        <s v="https://onlinecourses.nptel.ac.in/e-learning/preview/noc26_ge94"/>
        <s v="https://onlinecourses.nptel.ac.in/e-learning/preview/noc26_ge95"/>
        <s v="https://onlinecourses.nptel.ac.in/e-learning/preview/noc26_ge96"/>
        <s v="https://onlinecourses.nptel.ac.in/e-learning/preview/noc26_ge97"/>
        <s v="https://onlinecourses.nptel.ac.in/e-learning/preview/noc26_ge98"/>
        <s v="https://onlinecourses.nptel.ac.in/e-learning/preview/noc26_ge99"/>
        <s v="https://onlinecourses.nptel.ac.in/e-learning/preview/noc26_hs121"/>
        <s v="https://onlinecourses.nptel.ac.in/e-learning/preview/noc26_hs124"/>
        <s v="https://onlinecourses.nptel.ac.in/e-learning/preview/noc26_hs125"/>
        <s v="https://onlinecourses.nptel.ac.in/e-learning/preview/noc26_hs126"/>
        <s v="https://onlinecourses.nptel.ac.in/e-learning/preview/noc26_hs127"/>
        <s v="https://onlinecourses.nptel.ac.in/e-learning/preview/noc26_hs131"/>
        <s v="https://onlinecourses.nptel.ac.in/e-learning/preview/noc26_hs133"/>
        <s v="https://onlinecourses.nptel.ac.in/e-learning/preview/noc26_hs135"/>
        <s v="https://onlinecourses.nptel.ac.in/e-learning/preview/noc26_hs136"/>
        <s v="https://onlinecourses.nptel.ac.in/e-learning/preview/noc26_hs137"/>
        <s v="https://onlinecourses.nptel.ac.in/e-learning/preview/noc26_hs138"/>
        <s v="https://onlinecourses.nptel.ac.in/e-learning/preview/noc26_hs139"/>
        <s v="https://onlinecourses.nptel.ac.in/e-learning/preview/noc26_hs140"/>
        <s v="https://onlinecourses.nptel.ac.in/e-learning/preview/noc26_hs141"/>
        <s v="https://onlinecourses.nptel.ac.in/e-learning/preview/noc26_hs142"/>
        <s v="https://onlinecourses.nptel.ac.in/e-learning/preview/noc26_hs143"/>
        <s v="https://onlinecourses.nptel.ac.in/e-learning/preview/noc26_hs144"/>
        <s v="https://onlinecourses.nptel.ac.in/e-learning/preview/noc26_hs145"/>
        <s v="https://onlinecourses.nptel.ac.in/e-learning/preview/noc26_hs146"/>
        <s v="https://onlinecourses.nptel.ac.in/e-learning/preview/noc26_hs147"/>
        <s v="https://onlinecourses.nptel.ac.in/e-learning/preview/noc26_hs148"/>
        <s v="https://onlinecourses.nptel.ac.in/e-learning/preview/noc26_hs149"/>
        <s v="https://onlinecourses.nptel.ac.in/e-learning/preview/noc26_hs150"/>
        <s v="https://onlinecourses.nptel.ac.in/e-learning/preview/noc26_hs151"/>
        <s v="https://onlinecourses.nptel.ac.in/e-learning/preview/noc26_hs152"/>
        <s v="https://onlinecourses.nptel.ac.in/e-learning/preview/noc26_hs153"/>
        <s v="https://onlinecourses.nptel.ac.in/e-learning/preview/noc26_hs154"/>
        <s v="https://onlinecourses.nptel.ac.in/e-learning/preview/noc26_hs155"/>
        <s v="https://onlinecourses.nptel.ac.in/e-learning/preview/noc26_hs156"/>
        <s v="https://onlinecourses.nptel.ac.in/e-learning/preview/noc26_hs157"/>
        <s v="https://onlinecourses.nptel.ac.in/e-learning/preview/noc26_hs158"/>
        <s v="https://onlinecourses.nptel.ac.in/e-learning/preview/noc26_hs159"/>
        <s v="https://onlinecourses.nptel.ac.in/e-learning/preview/noc26_hs160"/>
        <s v="https://onlinecourses.nptel.ac.in/e-learning/preview/noc26_hs161"/>
        <s v="https://onlinecourses.nptel.ac.in/e-learning/preview/noc26_hs162"/>
        <s v="https://onlinecourses.nptel.ac.in/e-learning/preview/noc26_hs163"/>
        <s v="https://onlinecourses.nptel.ac.in/e-learning/preview/noc26_hs164"/>
        <s v="https://onlinecourses.nptel.ac.in/e-learning/preview/noc26_hs165"/>
        <s v="https://onlinecourses.nptel.ac.in/e-learning/preview/noc26_hs166"/>
        <s v="https://onlinecourses.nptel.ac.in/e-learning/preview/noc26_hs167"/>
        <s v="https://onlinecourses.nptel.ac.in/e-learning/preview/noc26_hs168"/>
        <s v="https://onlinecourses.nptel.ac.in/e-learning/preview/noc26_hs169"/>
        <s v="https://onlinecourses.nptel.ac.in/e-learning/preview/noc26_hs170"/>
        <s v="https://onlinecourses.nptel.ac.in/e-learning/preview/noc26_hs171"/>
        <s v="https://onlinecourses.nptel.ac.in/e-learning/preview/noc26_hs172"/>
        <s v="https://onlinecourses.nptel.ac.in/e-learning/preview/noc26_hs173"/>
        <s v="https://onlinecourses.nptel.ac.in/e-learning/preview/noc26_hs174"/>
        <s v="https://onlinecourses.nptel.ac.in/e-learning/preview/noc26_hs175"/>
        <s v="https://onlinecourses.nptel.ac.in/e-learning/preview/noc26_hs176"/>
        <s v="https://onlinecourses.nptel.ac.in/e-learning/preview/noc26_hs177"/>
        <s v="https://onlinecourses.nptel.ac.in/e-learning/preview/noc26_hs178"/>
        <s v="https://onlinecourses.nptel.ac.in/e-learning/preview/noc26_hs179"/>
        <s v="https://onlinecourses.nptel.ac.in/e-learning/preview/noc26_hs180"/>
        <s v="https://onlinecourses.nptel.ac.in/e-learning/preview/noc26_hs181"/>
        <s v="https://onlinecourses.nptel.ac.in/e-learning/preview/noc26_hs182"/>
        <s v="https://onlinecourses.nptel.ac.in/e-learning/preview/noc26_hs183"/>
        <s v="https://onlinecourses.nptel.ac.in/e-learning/preview/noc26_hs184"/>
        <s v="https://onlinecourses.nptel.ac.in/e-learning/preview/noc26_hs185"/>
        <s v="https://onlinecourses.nptel.ac.in/e-learning/preview/noc26_hs186"/>
        <s v="https://onlinecourses.nptel.ac.in/e-learning/preview/noc26_hs187"/>
        <s v="https://onlinecourses.nptel.ac.in/e-learning/preview/noc26_hs188"/>
        <s v="https://onlinecourses.nptel.ac.in/e-learning/preview/noc26_hs189"/>
        <s v="https://onlinecourses.nptel.ac.in/e-learning/preview/noc26_hs190"/>
        <s v="https://onlinecourses.nptel.ac.in/e-learning/preview/noc26_hs191"/>
        <s v="https://onlinecourses.nptel.ac.in/e-learning/preview/noc26_hs192"/>
        <s v="https://onlinecourses.nptel.ac.in/e-learning/preview/noc26_hs193"/>
        <s v="https://onlinecourses.nptel.ac.in/e-learning/preview/noc26_hs194"/>
        <s v="https://onlinecourses.nptel.ac.in/e-learning/preview/noc26_hs195"/>
        <s v="https://onlinecourses.nptel.ac.in/e-learning/preview/noc26_hs196"/>
        <s v="https://onlinecourses.nptel.ac.in/e-learning/preview/noc26_hs197"/>
        <s v="https://onlinecourses.nptel.ac.in/e-learning/preview/noc26_hs198"/>
        <s v="https://onlinecourses.nptel.ac.in/e-learning/preview/noc26_hs199"/>
        <s v="https://onlinecourses.nptel.ac.in/e-learning/preview/noc26_hs200"/>
        <s v="https://onlinecourses.nptel.ac.in/e-learning/preview/noc26_hs201"/>
        <s v="https://onlinecourses.nptel.ac.in/e-learning/preview/noc26_hs202"/>
        <s v="https://onlinecourses.nptel.ac.in/e-learning/preview/noc26_hs203"/>
        <s v="https://onlinecourses.nptel.ac.in/e-learning/preview/noc26_hs204"/>
        <s v="https://onlinecourses.nptel.ac.in/e-learning/preview/noc26_hs206"/>
        <s v="https://onlinecourses.nptel.ac.in/e-learning/preview/noc26_hs207"/>
        <s v="https://onlinecourses.nptel.ac.in/e-learning/preview/noc26_hs208"/>
        <s v="https://onlinecourses.nptel.ac.in/e-learning/preview/noc26_hs209"/>
        <s v="https://onlinecourses.nptel.ac.in/e-learning/preview/noc26_hs210"/>
        <s v="https://onlinecourses.nptel.ac.in/e-learning/preview/noc26_hs211"/>
        <s v="https://onlinecourses.nptel.ac.in/e-learning/preview/noc26_hs212"/>
        <s v="https://onlinecourses.nptel.ac.in/e-learning/preview/noc26_hs213"/>
        <s v="https://onlinecourses.nptel.ac.in/e-learning/preview/noc26_hs214"/>
        <s v="https://onlinecourses.nptel.ac.in/e-learning/preview/noc26_hs215"/>
        <s v="https://onlinecourses.nptel.ac.in/e-learning/preview/noc26_hs216"/>
        <s v="https://onlinecourses.nptel.ac.in/e-learning/preview/noc26_hs217"/>
        <s v="https://onlinecourses.nptel.ac.in/e-learning/preview/noc26_hs218"/>
        <s v="https://onlinecourses.nptel.ac.in/e-learning/preview/noc26_hs219"/>
        <s v="https://onlinecourses.nptel.ac.in/e-learning/preview/noc26_hs220"/>
        <s v="https://onlinecourses.nptel.ac.in/e-learning/preview/noc26_hs221"/>
        <s v="https://onlinecourses.nptel.ac.in/e-learning/preview/noc26_hs222"/>
        <s v="https://onlinecourses.nptel.ac.in/e-learning/preview/noc26_hs223"/>
        <s v="https://onlinecourses.nptel.ac.in/e-learning/preview/noc26_hs224"/>
        <s v="https://onlinecourses.nptel.ac.in/e-learning/preview/noc26_hs225"/>
        <s v="https://onlinecourses.nptel.ac.in/e-learning/preview/noc26_hs226"/>
        <s v="https://onlinecourses.nptel.ac.in/e-learning/preview/noc26_hs228"/>
        <s v="https://onlinecourses.nptel.ac.in/e-learning/preview/noc26_hs229"/>
        <s v="https://onlinecourses.nptel.ac.in/e-learning/preview/noc26_hs230"/>
        <s v="https://onlinecourses.nptel.ac.in/e-learning/preview/noc26_hs231"/>
        <s v="https://onlinecourses.nptel.ac.in/e-learning/preview/noc26_hs232"/>
        <s v="https://onlinecourses.nptel.ac.in/e-learning/preview/noc26_hs233"/>
        <s v="https://onlinecourses.nptel.ac.in/e-learning/preview/noc26_hs234"/>
        <s v="https://onlinecourses.nptel.ac.in/e-learning/preview/noc26_hs235"/>
        <s v="https://onlinecourses.nptel.ac.in/e-learning/preview/noc26_hs236"/>
        <s v="https://onlinecourses.nptel.ac.in/e-learning/preview/noc26_hs237"/>
        <s v="https://onlinecourses.nptel.ac.in/e-learning/preview/noc26_hs238"/>
        <s v="https://onlinecourses.nptel.ac.in/e-learning/preview/noc26_hs239"/>
        <s v="https://onlinecourses.nptel.ac.in/e-learning/preview/noc26_hs240"/>
        <s v="https://onlinecourses.nptel.ac.in/e-learning/preview/noc26_hs241"/>
        <s v="https://onlinecourses.nptel.ac.in/e-learning/preview/noc26_hs242"/>
        <s v="https://onlinecourses.nptel.ac.in/e-learning/preview/noc26_hs243"/>
        <s v="https://onlinecourses.nptel.ac.in/e-learning/preview/noc26_hs244"/>
        <s v="https://onlinecourses.nptel.ac.in/e-learning/preview/noc26_hs245"/>
        <s v="https://onlinecourses.nptel.ac.in/e-learning/preview/noc26_hs246"/>
        <s v="https://onlinecourses.nptel.ac.in/e-learning/preview/noc26_hs247"/>
        <s v="https://onlinecourses.nptel.ac.in/e-learning/preview/noc26_hs248"/>
        <s v="https://onlinecourses.nptel.ac.in/e-learning/preview/noc26_hs249"/>
        <s v="https://onlinecourses.nptel.ac.in/e-learning/preview/noc26_hs250"/>
        <s v="https://onlinecourses.nptel.ac.in/e-learning/preview/noc26_hs251"/>
        <s v="https://onlinecourses.nptel.ac.in/e-learning/preview/noc26_hs252"/>
        <s v="https://onlinecourses.nptel.ac.in/e-learning/preview/noc26_hs253"/>
        <s v="https://onlinecourses.nptel.ac.in/e-learning/preview/noc26_hs254"/>
        <s v="https://onlinecourses.nptel.ac.in/e-learning/preview/noc26_lw11"/>
        <s v="https://onlinecourses.nptel.ac.in/e-learning/preview/noc26_lw12"/>
        <s v="https://onlinecourses.nptel.ac.in/e-learning/preview/noc26_lw13"/>
        <s v="https://onlinecourses.nptel.ac.in/e-learning/preview/noc26_lw14"/>
        <s v="https://onlinecourses.nptel.ac.in/e-learning/preview/noc26_lw15"/>
        <s v="https://onlinecourses.nptel.ac.in/e-learning/preview/noc26_lw16"/>
        <s v="https://onlinecourses.nptel.ac.in/e-learning/preview/noc26_lw17"/>
        <s v="https://onlinecourses.nptel.ac.in/e-learning/preview/noc26_lw18"/>
        <s v="https://onlinecourses.nptel.ac.in/e-learning/preview/noc26_lw19"/>
        <s v="https://onlinecourses.nptel.ac.in/e-learning/preview/noc26_lw20"/>
        <s v="https://onlinecourses.nptel.ac.in/e-learning/preview/noc26_lw21"/>
        <s v="https://onlinecourses.nptel.ac.in/e-learning/preview/noc26_lw22"/>
        <s v="https://onlinecourses.nptel.ac.in/e-learning/preview/noc26_lw23"/>
        <s v="https://onlinecourses.nptel.ac.in/e-learning/preview/noc26_lw24"/>
        <s v="https://onlinecourses.nptel.ac.in/e-learning/preview/noc26_lw25"/>
        <s v="https://onlinecourses.nptel.ac.in/e-learning/preview/noc26_lw26"/>
        <s v="https://onlinecourses.nptel.ac.in/e-learning/preview/noc26_lw27"/>
        <s v="https://onlinecourses.nptel.ac.in/e-learning/preview/noc26_lw28"/>
        <s v="https://onlinecourses.nptel.ac.in/e-learning/preview/noc26_ma100"/>
        <s v="https://onlinecourses.nptel.ac.in/e-learning/preview/noc26_ma101"/>
        <s v="https://onlinecourses.nptel.ac.in/e-learning/preview/noc26_ma102"/>
        <s v="https://onlinecourses.nptel.ac.in/e-learning/preview/noc26_ma103"/>
        <s v="https://onlinecourses.nptel.ac.in/e-learning/preview/noc26_ma104"/>
        <s v="https://onlinecourses.nptel.ac.in/e-learning/preview/noc26_ma105"/>
        <s v="https://onlinecourses.nptel.ac.in/e-learning/preview/noc26_ma106"/>
        <s v="https://onlinecourses.nptel.ac.in/e-learning/preview/noc26_ma107"/>
        <s v="https://onlinecourses.nptel.ac.in/e-learning/preview/noc26_ma108"/>
        <s v="https://onlinecourses.nptel.ac.in/e-learning/preview/noc26_ma109"/>
        <s v="https://onlinecourses.nptel.ac.in/e-learning/preview/noc26_ma110"/>
        <s v="https://onlinecourses.nptel.ac.in/e-learning/preview/noc26_ma111"/>
        <s v="https://onlinecourses.nptel.ac.in/e-learning/preview/noc26_ma112"/>
        <s v="https://onlinecourses.nptel.ac.in/e-learning/preview/noc26_ma113"/>
        <s v="https://onlinecourses.nptel.ac.in/e-learning/preview/noc26_ma114"/>
        <s v="https://onlinecourses.nptel.ac.in/e-learning/preview/noc26_ma115"/>
        <s v="https://onlinecourses.nptel.ac.in/e-learning/preview/noc26_ma116"/>
        <s v="https://onlinecourses.nptel.ac.in/e-learning/preview/noc26_ma117"/>
        <s v="https://onlinecourses.nptel.ac.in/e-learning/preview/noc26_ma118"/>
        <s v="https://onlinecourses.nptel.ac.in/e-learning/preview/noc26_ma119"/>
        <s v="https://onlinecourses.nptel.ac.in/e-learning/preview/noc26_ma120"/>
        <s v="https://onlinecourses.nptel.ac.in/e-learning/preview/noc26_ma121"/>
        <s v="https://onlinecourses.nptel.ac.in/e-learning/preview/noc26_ma122"/>
        <s v="https://onlinecourses.nptel.ac.in/e-learning/preview/noc26_ma123"/>
        <s v="https://onlinecourses.nptel.ac.in/e-learning/preview/noc26_ma124"/>
        <s v="https://onlinecourses.nptel.ac.in/e-learning/preview/noc26_ma125"/>
        <s v="https://onlinecourses.nptel.ac.in/e-learning/preview/noc26_ma126"/>
        <s v="https://onlinecourses.nptel.ac.in/e-learning/preview/noc26_ma127"/>
        <s v="https://onlinecourses.nptel.ac.in/e-learning/preview/noc26_ma128"/>
        <s v="https://onlinecourses.nptel.ac.in/e-learning/preview/noc26_ma129"/>
        <s v="https://onlinecourses.nptel.ac.in/e-learning/preview/noc26_ma130"/>
        <s v="https://onlinecourses.nptel.ac.in/e-learning/preview/noc26_ma131"/>
        <s v="https://onlinecourses.nptel.ac.in/e-learning/preview/noc26_ma132"/>
        <s v="https://onlinecourses.nptel.ac.in/e-learning/preview/noc26_ma133"/>
        <s v="https://onlinecourses.nptel.ac.in/e-learning/preview/noc26_ma134"/>
        <s v="https://onlinecourses.nptel.ac.in/e-learning/preview/noc26_ma135"/>
        <s v="https://onlinecourses.nptel.ac.in/e-learning/preview/noc26_ma136"/>
        <s v="https://onlinecourses.nptel.ac.in/e-learning/preview/noc26_ma137"/>
        <s v="https://onlinecourses.nptel.ac.in/e-learning/preview/noc26_ma138"/>
        <s v="https://onlinecourses.nptel.ac.in/e-learning/preview/noc26_ma139"/>
        <s v="https://onlinecourses.nptel.ac.in/e-learning/preview/noc26_ma140"/>
        <s v="https://onlinecourses.nptel.ac.in/e-learning/preview/noc26_ma141"/>
        <s v="https://onlinecourses.nptel.ac.in/e-learning/preview/noc26_ma142"/>
        <s v="https://onlinecourses.nptel.ac.in/e-learning/preview/noc26_ma143"/>
        <s v="https://onlinecourses.nptel.ac.in/e-learning/preview/noc26_ma144"/>
        <s v="https://onlinecourses.nptel.ac.in/e-learning/preview/noc26_ma145"/>
        <s v="https://onlinecourses.nptel.ac.in/e-learning/preview/noc26_ma71"/>
        <s v="https://onlinecourses.nptel.ac.in/e-learning/preview/noc26_ma72"/>
        <s v="https://onlinecourses.nptel.ac.in/e-learning/preview/noc26_ma73"/>
        <s v="https://onlinecourses.nptel.ac.in/e-learning/preview/noc26_ma74"/>
        <s v="https://onlinecourses.nptel.ac.in/e-learning/preview/noc26_ma75"/>
        <s v="https://onlinecourses.nptel.ac.in/e-learning/preview/noc26_ma77"/>
        <s v="https://onlinecourses.nptel.ac.in/e-learning/preview/noc26_ma78"/>
        <s v="https://onlinecourses.nptel.ac.in/e-learning/preview/noc26_ma79"/>
        <s v="https://onlinecourses.nptel.ac.in/e-learning/preview/noc26_ma80"/>
        <s v="https://onlinecourses.nptel.ac.in/e-learning/preview/noc26_ma81"/>
        <s v="https://onlinecourses.nptel.ac.in/e-learning/preview/noc26_ma83"/>
        <s v="https://onlinecourses.nptel.ac.in/e-learning/preview/noc26_ma84"/>
        <s v="https://onlinecourses.nptel.ac.in/e-learning/preview/noc26_ma85"/>
        <s v="https://onlinecourses.nptel.ac.in/e-learning/preview/noc26_ma86"/>
        <s v="https://onlinecourses.nptel.ac.in/e-learning/preview/noc26_ma87"/>
        <s v="https://onlinecourses.nptel.ac.in/e-learning/preview/noc26_ma88"/>
        <s v="https://onlinecourses.nptel.ac.in/e-learning/preview/noc26_ma89"/>
        <s v="https://onlinecourses.nptel.ac.in/e-learning/preview/noc26_ma90"/>
        <s v="https://onlinecourses.nptel.ac.in/e-learning/preview/noc26_ma91"/>
        <s v="https://onlinecourses.nptel.ac.in/e-learning/preview/noc26_ma92"/>
        <s v="https://onlinecourses.nptel.ac.in/e-learning/preview/noc26_ma93"/>
        <s v="https://onlinecourses.nptel.ac.in/e-learning/preview/noc26_ma94"/>
        <s v="https://onlinecourses.nptel.ac.in/e-learning/preview/noc26_ma95"/>
        <s v="https://onlinecourses.nptel.ac.in/e-learning/preview/noc26_ma96"/>
        <s v="https://onlinecourses.nptel.ac.in/e-learning/preview/noc26_ma97"/>
        <s v="https://onlinecourses.nptel.ac.in/e-learning/preview/noc26_ma98"/>
        <s v="https://onlinecourses.nptel.ac.in/e-learning/preview/noc26_ma99"/>
        <s v="https://onlinecourses.nptel.ac.in/e-learning/preview/noc26_me105"/>
        <s v="https://onlinecourses.nptel.ac.in/e-learning/preview/noc26_me106"/>
        <s v="https://onlinecourses.nptel.ac.in/e-learning/preview/noc26_me107"/>
        <s v="https://onlinecourses.nptel.ac.in/e-learning/preview/noc26_me108"/>
        <s v="https://onlinecourses.nptel.ac.in/e-learning/preview/noc26_me109"/>
        <s v="https://onlinecourses.nptel.ac.in/e-learning/preview/noc26_me110"/>
        <s v="https://onlinecourses.nptel.ac.in/e-learning/preview/noc26_me111"/>
        <s v="https://onlinecourses.nptel.ac.in/e-learning/preview/noc26_me112"/>
        <s v="https://onlinecourses.nptel.ac.in/e-learning/preview/noc26_me113"/>
        <s v="https://onlinecourses.nptel.ac.in/e-learning/preview/noc26_me114"/>
        <s v="https://onlinecourses.nptel.ac.in/e-learning/preview/noc26_me115"/>
        <s v="https://onlinecourses.nptel.ac.in/e-learning/preview/noc26_me116"/>
        <s v="https://onlinecourses.nptel.ac.in/e-learning/preview/noc26_me117"/>
        <s v="https://onlinecourses.nptel.ac.in/e-learning/preview/noc26_me118"/>
        <s v="https://onlinecourses.nptel.ac.in/e-learning/preview/noc26_me119"/>
        <s v="https://onlinecourses.nptel.ac.in/e-learning/preview/noc26_me120"/>
        <s v="https://onlinecourses.nptel.ac.in/e-learning/preview/noc26_me121"/>
        <s v="https://onlinecourses.nptel.ac.in/e-learning/preview/noc26_me122"/>
        <s v="https://onlinecourses.nptel.ac.in/e-learning/preview/noc26_me123"/>
        <s v="https://onlinecourses.nptel.ac.in/e-learning/preview/noc26_me124"/>
        <s v="https://onlinecourses.nptel.ac.in/e-learning/preview/noc26_me125"/>
        <s v="https://onlinecourses.nptel.ac.in/e-learning/preview/noc26_me126"/>
        <s v="https://onlinecourses.nptel.ac.in/e-learning/preview/noc26_me127"/>
        <s v="https://onlinecourses.nptel.ac.in/e-learning/preview/noc26_me128"/>
        <s v="https://onlinecourses.nptel.ac.in/e-learning/preview/noc26_me129"/>
        <s v="https://onlinecourses.nptel.ac.in/e-learning/preview/noc26_me130"/>
        <s v="https://onlinecourses.nptel.ac.in/e-learning/preview/noc26_me131"/>
        <s v="https://onlinecourses.nptel.ac.in/e-learning/preview/noc26_me132"/>
        <s v="https://onlinecourses.nptel.ac.in/e-learning/preview/noc26_me133"/>
        <s v="https://onlinecourses.nptel.ac.in/e-learning/preview/noc26_me134"/>
        <s v="https://onlinecourses.nptel.ac.in/e-learning/preview/noc26_me135"/>
        <s v="https://onlinecourses.nptel.ac.in/e-learning/preview/noc26_me136"/>
        <s v="https://onlinecourses.nptel.ac.in/e-learning/preview/noc26_me137"/>
        <s v="https://onlinecourses.nptel.ac.in/e-learning/preview/noc26_me138"/>
        <s v="https://onlinecourses.nptel.ac.in/e-learning/preview/noc26_me139"/>
        <s v="https://onlinecourses.nptel.ac.in/e-learning/preview/noc26_me140"/>
        <s v="https://onlinecourses.nptel.ac.in/e-learning/preview/noc26_me141"/>
        <s v="https://onlinecourses.nptel.ac.in/e-learning/preview/noc26_me142"/>
        <s v="https://onlinecourses.nptel.ac.in/e-learning/preview/noc26_me143"/>
        <s v="https://onlinecourses.nptel.ac.in/e-learning/preview/noc26_me144"/>
        <s v="https://onlinecourses.nptel.ac.in/e-learning/preview/noc26_me145"/>
        <s v="https://onlinecourses.nptel.ac.in/e-learning/preview/noc26_me146"/>
        <s v="https://onlinecourses.nptel.ac.in/e-learning/preview/noc26_me147"/>
        <s v="https://onlinecourses.nptel.ac.in/e-learning/preview/noc26_me148"/>
        <s v="https://onlinecourses.nptel.ac.in/e-learning/preview/noc26_me149"/>
        <s v="https://onlinecourses.nptel.ac.in/e-learning/preview/noc26_me150"/>
        <s v="https://onlinecourses.nptel.ac.in/e-learning/preview/noc26_me151"/>
        <s v="https://onlinecourses.nptel.ac.in/e-learning/preview/noc26_me152"/>
        <s v="https://onlinecourses.nptel.ac.in/e-learning/preview/noc26_me153"/>
        <s v="https://onlinecourses.nptel.ac.in/e-learning/preview/noc26_me154"/>
        <s v="https://onlinecourses.nptel.ac.in/e-learning/preview/noc26_me155"/>
        <s v="https://onlinecourses.nptel.ac.in/e-learning/preview/noc26_me156"/>
        <s v="https://onlinecourses.nptel.ac.in/e-learning/preview/noc26_me157"/>
        <s v="https://onlinecourses.nptel.ac.in/e-learning/preview/noc26_me158"/>
        <s v="https://onlinecourses.nptel.ac.in/e-learning/preview/noc26_me159"/>
        <s v="https://onlinecourses.nptel.ac.in/e-learning/preview/noc26_me160"/>
        <s v="https://onlinecourses.nptel.ac.in/e-learning/preview/noc26_me161"/>
        <s v="https://onlinecourses.nptel.ac.in/e-learning/preview/noc26_me162"/>
        <s v="https://onlinecourses.nptel.ac.in/e-learning/preview/noc26_me163"/>
        <s v="https://onlinecourses.nptel.ac.in/e-learning/preview/noc26_me164"/>
        <s v="https://onlinecourses.nptel.ac.in/e-learning/preview/noc26_me165"/>
        <s v="https://onlinecourses.nptel.ac.in/e-learning/preview/noc26_me166"/>
        <s v="https://onlinecourses.nptel.ac.in/e-learning/preview/noc26_me167"/>
        <s v="https://onlinecourses.nptel.ac.in/e-learning/preview/noc26_me168"/>
        <s v="https://onlinecourses.nptel.ac.in/e-learning/preview/noc26_me169"/>
        <s v="https://onlinecourses.nptel.ac.in/e-learning/preview/noc26_me170"/>
        <s v="https://onlinecourses.nptel.ac.in/e-learning/preview/noc26_me171"/>
        <s v="https://onlinecourses.nptel.ac.in/e-learning/preview/noc26_me172"/>
        <s v="https://onlinecourses.nptel.ac.in/e-learning/preview/noc26_me173"/>
        <s v="https://onlinecourses.nptel.ac.in/e-learning/preview/noc26_me174"/>
        <s v="https://onlinecourses.nptel.ac.in/e-learning/preview/noc26_me175"/>
        <s v="https://onlinecourses.nptel.ac.in/e-learning/preview/noc26_me176"/>
        <s v="https://onlinecourses.nptel.ac.in/e-learning/preview/noc26_me177"/>
        <s v="https://onlinecourses.nptel.ac.in/e-learning/preview/noc26_me178"/>
        <s v="https://onlinecourses.nptel.ac.in/e-learning/preview/noc26_me179"/>
        <s v="https://onlinecourses.nptel.ac.in/e-learning/preview/noc26_me180"/>
        <s v="https://onlinecourses.nptel.ac.in/e-learning/preview/noc26_me181"/>
        <s v="https://onlinecourses.nptel.ac.in/e-learning/preview/noc26_me182"/>
        <s v="https://onlinecourses.nptel.ac.in/e-learning/preview/noc26_me183"/>
        <s v="https://onlinecourses.nptel.ac.in/e-learning/preview/noc26_me184"/>
        <s v="https://onlinecourses.nptel.ac.in/e-learning/preview/noc26_me185"/>
        <s v="https://onlinecourses.nptel.ac.in/e-learning/preview/noc26_me186"/>
        <s v="https://onlinecourses.nptel.ac.in/e-learning/preview/noc26_me187"/>
        <s v="https://onlinecourses.nptel.ac.in/e-learning/preview/noc26_me188"/>
        <s v="https://onlinecourses.nptel.ac.in/e-learning/preview/noc26_me189"/>
        <s v="https://onlinecourses.nptel.ac.in/e-learning/preview/noc26_me190"/>
        <s v="https://onlinecourses.nptel.ac.in/e-learning/preview/noc26_me191"/>
        <s v="https://onlinecourses.nptel.ac.in/e-learning/preview/noc26_me192"/>
        <s v="https://onlinecourses.nptel.ac.in/e-learning/preview/noc26_me193"/>
        <s v="https://onlinecourses.nptel.ac.in/e-learning/preview/noc26_me194"/>
        <s v="https://onlinecourses.nptel.ac.in/e-learning/preview/noc26_me195"/>
        <s v="https://onlinecourses.nptel.ac.in/e-learning/preview/noc26_me196"/>
        <s v="https://onlinecourses.nptel.ac.in/e-learning/preview/noc26_me197"/>
        <s v="https://onlinecourses.nptel.ac.in/e-learning/preview/noc26_me198"/>
        <s v="https://onlinecourses.nptel.ac.in/e-learning/preview/noc26_me199"/>
        <s v="https://onlinecourses.nptel.ac.in/e-learning/preview/noc26_me200"/>
        <s v="https://onlinecourses.nptel.ac.in/e-learning/preview/noc26_me201"/>
        <s v="https://onlinecourses.nptel.ac.in/e-learning/preview/noc26_me202"/>
        <s v="https://onlinecourses.nptel.ac.in/e-learning/preview/noc26_me203"/>
        <s v="https://onlinecourses.nptel.ac.in/e-learning/preview/noc26_me204"/>
        <s v="https://onlinecourses.nptel.ac.in/e-learning/preview/noc26_mg100"/>
        <s v="https://onlinecourses.nptel.ac.in/e-learning/preview/noc26_mg101"/>
        <s v="https://onlinecourses.nptel.ac.in/e-learning/preview/noc26_mg102"/>
        <s v="https://onlinecourses.nptel.ac.in/e-learning/preview/noc26_mg103"/>
        <s v="https://onlinecourses.nptel.ac.in/e-learning/preview/noc26_mg104"/>
        <s v="https://onlinecourses.nptel.ac.in/e-learning/preview/noc26_mg105"/>
        <s v="https://onlinecourses.nptel.ac.in/e-learning/preview/noc26_mg106"/>
        <s v="https://onlinecourses.nptel.ac.in/e-learning/preview/noc26_mg107"/>
        <s v="https://onlinecourses.nptel.ac.in/e-learning/preview/noc26_mg108"/>
        <s v="https://onlinecourses.nptel.ac.in/e-learning/preview/noc26_mg109"/>
        <s v="https://onlinecourses.nptel.ac.in/e-learning/preview/noc26_mg110"/>
        <s v="https://onlinecourses.nptel.ac.in/e-learning/preview/noc26_mg111"/>
        <s v="https://onlinecourses.nptel.ac.in/e-learning/preview/noc26_mg112"/>
        <s v="https://onlinecourses.nptel.ac.in/e-learning/preview/noc26_mg113"/>
        <s v="https://onlinecourses.nptel.ac.in/e-learning/preview/noc26_mg114"/>
        <s v="https://onlinecourses.nptel.ac.in/e-learning/preview/noc26_mg115"/>
        <s v="https://onlinecourses.nptel.ac.in/e-learning/preview/noc26_mg116"/>
        <s v="https://onlinecourses.nptel.ac.in/e-learning/preview/noc26_mg117"/>
        <s v="https://onlinecourses.nptel.ac.in/e-learning/preview/noc26_mg118"/>
        <s v="https://onlinecourses.nptel.ac.in/e-learning/preview/noc26_mg119"/>
        <s v="https://onlinecourses.nptel.ac.in/e-learning/preview/noc26_mg120"/>
        <s v="https://onlinecourses.nptel.ac.in/e-learning/preview/noc26_mg121"/>
        <s v="https://onlinecourses.nptel.ac.in/e-learning/preview/noc26_mg122"/>
        <s v="https://onlinecourses.nptel.ac.in/e-learning/preview/noc26_mg123"/>
        <s v="https://onlinecourses.nptel.ac.in/e-learning/preview/noc26_mg124"/>
        <s v="https://onlinecourses.nptel.ac.in/e-learning/preview/noc26_mg125"/>
        <s v="https://onlinecourses.nptel.ac.in/e-learning/preview/noc26_mg126"/>
        <s v="https://onlinecourses.nptel.ac.in/e-learning/preview/noc26_mg127"/>
        <s v="https://onlinecourses.nptel.ac.in/e-learning/preview/noc26_mg128"/>
        <s v="https://onlinecourses.nptel.ac.in/e-learning/preview/noc26_mg129"/>
        <s v="https://onlinecourses.nptel.ac.in/e-learning/preview/noc26_mg130"/>
        <s v="https://onlinecourses.nptel.ac.in/e-learning/preview/noc26_mg131"/>
        <s v="https://onlinecourses.nptel.ac.in/e-learning/preview/noc26_mg132"/>
        <s v="https://onlinecourses.nptel.ac.in/e-learning/preview/noc26_mg133"/>
        <s v="https://onlinecourses.nptel.ac.in/e-learning/preview/noc26_mg134"/>
        <s v="https://onlinecourses.nptel.ac.in/e-learning/preview/noc26_mg135"/>
        <s v="https://onlinecourses.nptel.ac.in/e-learning/preview/noc26_mg136"/>
        <s v="https://onlinecourses.nptel.ac.in/e-learning/preview/noc26_mg137"/>
        <s v="https://onlinecourses.nptel.ac.in/e-learning/preview/noc26_mg138"/>
        <s v="https://onlinecourses.nptel.ac.in/e-learning/preview/noc26_mg139"/>
        <s v="https://onlinecourses.nptel.ac.in/e-learning/preview/noc26_mg142"/>
        <s v="https://onlinecourses.nptel.ac.in/e-learning/preview/noc26_mg143"/>
        <s v="https://onlinecourses.nptel.ac.in/e-learning/preview/noc26_mg144"/>
        <s v="https://onlinecourses.nptel.ac.in/e-learning/preview/noc26_mg145"/>
        <s v="https://onlinecourses.nptel.ac.in/e-learning/preview/noc26_mg146"/>
        <s v="https://onlinecourses.nptel.ac.in/e-learning/preview/noc26_mg147"/>
        <s v="https://onlinecourses.nptel.ac.in/e-learning/preview/noc26_mg148"/>
        <s v="https://onlinecourses.nptel.ac.in/e-learning/preview/noc26_mg149"/>
        <s v="https://onlinecourses.nptel.ac.in/e-learning/preview/noc26_mg150"/>
        <s v="https://onlinecourses.nptel.ac.in/e-learning/preview/noc26_mg151"/>
        <s v="https://onlinecourses.nptel.ac.in/e-learning/preview/noc26_mg152"/>
        <s v="https://onlinecourses.nptel.ac.in/e-learning/preview/noc26_mg153"/>
        <s v="https://onlinecourses.nptel.ac.in/e-learning/preview/noc26_mg154"/>
        <s v="https://onlinecourses.nptel.ac.in/e-learning/preview/noc26_mg155"/>
        <s v="https://onlinecourses.nptel.ac.in/e-learning/preview/noc26_mg156"/>
        <s v="https://onlinecourses.nptel.ac.in/e-learning/preview/noc26_mg157"/>
        <s v="https://onlinecourses.nptel.ac.in/e-learning/preview/noc26_mg158"/>
        <s v="https://onlinecourses.nptel.ac.in/e-learning/preview/noc26_mg159"/>
        <s v="https://onlinecourses.nptel.ac.in/e-learning/preview/noc26_mg80"/>
        <s v="https://onlinecourses.nptel.ac.in/e-learning/preview/noc26_mg81"/>
        <s v="https://onlinecourses.nptel.ac.in/e-learning/preview/noc26_mg82"/>
        <s v="https://onlinecourses.nptel.ac.in/e-learning/preview/noc26_mg83"/>
        <s v="https://onlinecourses.nptel.ac.in/e-learning/preview/noc26_mg84"/>
        <s v="https://onlinecourses.nptel.ac.in/e-learning/preview/noc26_mg85"/>
        <s v="https://onlinecourses.nptel.ac.in/e-learning/preview/noc26_mg86"/>
        <s v="https://onlinecourses.nptel.ac.in/e-learning/preview/noc26_mg87"/>
        <s v="https://onlinecourses.nptel.ac.in/e-learning/preview/noc26_mg88"/>
        <s v="https://onlinecourses.nptel.ac.in/e-learning/preview/noc26_mg89"/>
        <s v="https://onlinecourses.nptel.ac.in/e-learning/preview/noc26_mg90"/>
        <s v="https://onlinecourses.nptel.ac.in/e-learning/preview/noc26_mg91"/>
        <s v="https://onlinecourses.nptel.ac.in/e-learning/preview/noc26_mg92"/>
        <s v="https://onlinecourses.nptel.ac.in/e-learning/preview/noc26_mg93"/>
        <s v="https://onlinecourses.nptel.ac.in/e-learning/preview/noc26_mg94"/>
        <s v="https://onlinecourses.nptel.ac.in/e-learning/preview/noc26_mg95"/>
        <s v="https://onlinecourses.nptel.ac.in/e-learning/preview/noc26_mg96"/>
        <s v="https://onlinecourses.nptel.ac.in/e-learning/preview/noc26_mg97"/>
        <s v="https://onlinecourses.nptel.ac.in/e-learning/preview/noc26_mg98"/>
        <s v="https://onlinecourses.nptel.ac.in/e-learning/preview/noc26_mg99"/>
        <s v="https://onlinecourses.nptel.ac.in/e-learning/preview/noc26_mm48"/>
        <s v="https://onlinecourses.nptel.ac.in/e-learning/preview/noc26_mm49"/>
        <s v="https://onlinecourses.nptel.ac.in/e-learning/preview/noc26_mm50"/>
        <s v="https://onlinecourses.nptel.ac.in/e-learning/preview/noc26_mm51"/>
        <s v="https://onlinecourses.nptel.ac.in/e-learning/preview/noc26_mm53"/>
        <s v="https://onlinecourses.nptel.ac.in/e-learning/preview/noc26_mm54"/>
        <s v="https://onlinecourses.nptel.ac.in/e-learning/preview/noc26_mm55"/>
        <s v="https://onlinecourses.nptel.ac.in/e-learning/preview/noc26_mm56"/>
        <s v="https://onlinecourses.nptel.ac.in/e-learning/preview/noc26_mm57"/>
        <s v="https://onlinecourses.nptel.ac.in/e-learning/preview/noc26_mm58"/>
        <s v="https://onlinecourses.nptel.ac.in/e-learning/preview/noc26_mm59"/>
        <s v="https://onlinecourses.nptel.ac.in/e-learning/preview/noc26_mm60"/>
        <s v="https://onlinecourses.nptel.ac.in/e-learning/preview/noc26_mm61"/>
        <s v="https://onlinecourses.nptel.ac.in/e-learning/preview/noc26_mm62"/>
        <s v="https://onlinecourses.nptel.ac.in/e-learning/preview/noc26_mm63"/>
        <s v="https://onlinecourses.nptel.ac.in/e-learning/preview/noc26_mm64"/>
        <s v="https://onlinecourses.nptel.ac.in/e-learning/preview/noc26_mm65"/>
        <s v="https://onlinecourses.nptel.ac.in/e-learning/preview/noc26_mm66"/>
        <s v="https://onlinecourses.nptel.ac.in/e-learning/preview/noc26_mm67"/>
        <s v="https://onlinecourses.nptel.ac.in/e-learning/preview/noc26_mm68"/>
        <s v="https://onlinecourses.nptel.ac.in/e-learning/preview/noc26_mm69"/>
        <s v="https://onlinecourses.nptel.ac.in/e-learning/preview/noc26_mm70"/>
        <s v="https://onlinecourses.nptel.ac.in/e-learning/preview/noc26_mm71"/>
        <s v="https://onlinecourses.nptel.ac.in/e-learning/preview/noc26_mm72"/>
        <s v="https://onlinecourses.nptel.ac.in/e-learning/preview/noc26_mm73"/>
        <s v="https://onlinecourses.nptel.ac.in/e-learning/preview/noc26_mm74"/>
        <s v="https://onlinecourses.nptel.ac.in/e-learning/preview/noc26_mm75"/>
        <s v="https://onlinecourses.nptel.ac.in/e-learning/preview/noc26_mm76"/>
        <s v="https://onlinecourses.nptel.ac.in/e-learning/preview/noc26_mm77"/>
        <s v="https://onlinecourses.nptel.ac.in/e-learning/preview/noc26_mm78"/>
        <s v="https://onlinecourses.nptel.ac.in/e-learning/preview/noc26_mm79"/>
        <s v="https://onlinecourses.nptel.ac.in/e-learning/preview/noc26_mm80"/>
        <s v="https://onlinecourses.nptel.ac.in/e-learning/preview/noc26_mm81"/>
        <s v="https://onlinecourses.nptel.ac.in/e-learning/preview/noc26_mm82"/>
        <s v="https://onlinecourses.nptel.ac.in/e-learning/preview/noc26_mm83"/>
        <s v="https://onlinecourses.nptel.ac.in/e-learning/preview/noc26_mm84"/>
        <s v="https://onlinecourses.nptel.ac.in/e-learning/preview/noc26_mm85"/>
        <s v="https://onlinecourses.nptel.ac.in/e-learning/preview/noc26_mm86"/>
        <s v="https://onlinecourses.nptel.ac.in/e-learning/preview/noc26_mm87"/>
        <s v="https://onlinecourses.nptel.ac.in/e-learning/preview/noc26_mm88"/>
        <s v="https://onlinecourses.nptel.ac.in/e-learning/preview/noc26_mm89"/>
        <s v="https://onlinecourses.nptel.ac.in/e-learning/preview/noc26_mm90"/>
        <s v="https://onlinecourses.nptel.ac.in/e-learning/preview/noc26_mm91"/>
        <s v="https://onlinecourses.nptel.ac.in/e-learning/preview/noc26_oe05"/>
        <s v="https://onlinecourses.nptel.ac.in/e-learning/preview/noc26_oe06"/>
        <s v="https://onlinecourses.nptel.ac.in/e-learning/preview/noc26_oe07"/>
        <s v="https://onlinecourses.nptel.ac.in/e-learning/preview/noc26_oe08"/>
        <s v="https://onlinecourses.nptel.ac.in/e-learning/preview/noc26_oe09"/>
        <s v="https://onlinecourses.nptel.ac.in/e-learning/preview/noc26_ph34"/>
        <s v="https://onlinecourses.nptel.ac.in/e-learning/preview/noc26_ph35"/>
        <s v="https://onlinecourses.nptel.ac.in/e-learning/preview/noc26_ph36"/>
        <s v="https://onlinecourses.nptel.ac.in/e-learning/preview/noc26_ph37"/>
        <s v="https://onlinecourses.nptel.ac.in/e-learning/preview/noc26_ph38"/>
        <s v="https://onlinecourses.nptel.ac.in/e-learning/preview/noc26_ph39"/>
        <s v="https://onlinecourses.nptel.ac.in/e-learning/preview/noc26_ph40"/>
        <s v="https://onlinecourses.nptel.ac.in/e-learning/preview/noc26_ph41"/>
        <s v="https://onlinecourses.nptel.ac.in/e-learning/preview/noc26_ph42"/>
        <s v="https://onlinecourses.nptel.ac.in/e-learning/preview/noc26_ph43"/>
        <s v="https://onlinecourses.nptel.ac.in/e-learning/preview/noc26_ph44"/>
        <s v="https://onlinecourses.nptel.ac.in/e-learning/preview/noc26_ph45"/>
        <s v="https://onlinecourses.nptel.ac.in/e-learning/preview/noc26_ph46"/>
        <s v="https://onlinecourses.nptel.ac.in/e-learning/preview/noc26_ph47"/>
        <s v="https://onlinecourses.nptel.ac.in/e-learning/preview/noc26_ph48"/>
        <s v="https://onlinecourses.nptel.ac.in/e-learning/preview/noc26_ph49"/>
        <s v="https://onlinecourses.nptel.ac.in/e-learning/preview/noc26_ph50"/>
        <s v="https://onlinecourses.nptel.ac.in/e-learning/preview/noc26_ph51"/>
        <s v="https://onlinecourses.nptel.ac.in/e-learning/preview/noc26_ph52"/>
        <s v="https://onlinecourses.nptel.ac.in/e-learning/preview/noc26_ph53"/>
        <s v="https://onlinecourses.nptel.ac.in/e-learning/preview/noc26_ph54"/>
        <s v="https://onlinecourses.nptel.ac.in/e-learning/preview/noc26_ph55"/>
        <s v="https://onlinecourses.nptel.ac.in/e-learning/preview/noc26_ph56"/>
        <s v="https://onlinecourses.nptel.ac.in/e-learning/preview/noc26_ph57"/>
        <s v="https://onlinecourses.nptel.ac.in/e-learning/preview/noc26_ph58"/>
        <s v="https://onlinecourses.nptel.ac.in/e-learning/preview/noc26_ph59"/>
        <s v="https://onlinecourses.nptel.ac.in/e-learning/preview/noc26_ph60"/>
        <s v="https://onlinecourses.nptel.ac.in/e-learning/preview/noc26_ph61"/>
        <s v="https://onlinecourses.nptel.ac.in/e-learning/preview/noc26_ph62"/>
        <s v="https://onlinecourses.nptel.ac.in/e-learning/preview/noc26_ph63"/>
        <s v="https://onlinecourses.nptel.ac.in/e-learning/preview/noc26_ph64"/>
        <s v="https://onlinecourses.nptel.ac.in/e-learning/preview/noc26_ph65"/>
        <s v="https://onlinecourses.nptel.ac.in/e-learning/preview/noc26_ph66"/>
        <s v="https://onlinecourses.nptel.ac.in/e-learning/preview/noc26_te09"/>
        <s v="https://onlinecourses.nptel.ac.in/e-learning/preview/noc26_te10"/>
        <s v="https://onlinecourses.nptel.ac.in/e-learning/preview/noc26_te11"/>
        <s v="https://onlinecourses.nptel.ac.in/e-learning/preview/noc26_te12"/>
        <s v="https://onlinecourses.nptel.ac.in/e-learning/preview/noc26_te13"/>
        <s v="https://onlinecourses.nptel.ac.in/e-learning/preview/noc26_te14"/>
        <m/>
      </sharedItems>
    </cacheField>
    <cacheField name="current ID" numFmtId="0">
      <sharedItems containsBlank="1">
        <s v="https://onlinecourses.nptel.ac.in/e-learning/preview/noc26_ae21"/>
        <s v="https://onlinecourses.nptel.ac.in/e-learning/preview/noc26_ae22"/>
        <s v="https://onlinecourses.nptel.ac.in/e-learning/preview/noc26_ae23"/>
        <s v="https://onlinecourses.nptel.ac.in/e-learning/preview/noc26_ae24"/>
        <s v="https://onlinecourses.nptel.ac.in/e-learning/preview/noc26_ae25"/>
        <s v="https://onlinecourses.nptel.ac.in/e-learning/preview/noc26_ae26"/>
        <s v="https://onlinecourses.nptel.ac.in/e-learning/preview/noc26_ae27"/>
        <s v="https://onlinecourses.nptel.ac.in/e-learning/preview/noc26_ae28"/>
        <s v="https://onlinecourses.nptel.ac.in/e-learning/preview/noc26_ae29"/>
        <s v="https://onlinecourses.nptel.ac.in/e-learning/preview/noc26_ae30"/>
        <s v="https://onlinecourses.nptel.ac.in/e-learning/preview/noc26_ae31"/>
        <s v="https://onlinecourses.nptel.ac.in/e-learning/preview/noc26_ae32"/>
        <s v="https://onlinecourses.nptel.ac.in/e-learning/preview/noc26_ae33"/>
        <s v="https://onlinecourses.nptel.ac.in/e-learning/preview/noc26_ae34"/>
        <s v="https://onlinecourses.nptel.ac.in/e-learning/preview/noc26_ae35"/>
        <s v="https://onlinecourses.nptel.ac.in/e-learning/preview/noc26_ae36"/>
        <s v="https://onlinecourses.nptel.ac.in/e-learning/preview/noc26_ae37"/>
        <s v="https://onlinecourses.nptel.ac.in/e-learning/preview/noc26_ae38"/>
        <s v="https://onlinecourses.nptel.ac.in/e-learning/preview/noc26_ae39"/>
        <s v="https://onlinecourses.nptel.ac.in/e-learning/preview/noc26_ae40"/>
        <s v="https://onlinecourses.nptel.ac.in/e-learning/preview/noc26_ae41"/>
        <s v="https://onlinecourses.nptel.ac.in/e-learning/preview/noc26_ae42"/>
        <s v="https://onlinecourses.nptel.ac.in/e-learning/preview/noc26_ag17"/>
        <s v="https://onlinecourses.nptel.ac.in/e-learning/preview/noc26_ag18"/>
        <s v="https://onlinecourses.nptel.ac.in/e-learning/preview/noc26_ag19"/>
        <s v="https://onlinecourses.nptel.ac.in/e-learning/preview/noc26_ag20"/>
        <s v="https://onlinecourses.nptel.ac.in/e-learning/preview/noc26_ag21"/>
        <s v="https://onlinecourses.nptel.ac.in/e-learning/preview/noc26_ag22"/>
        <s v="https://onlinecourses.nptel.ac.in/e-learning/preview/noc26_ag23"/>
        <s v="https://onlinecourses.nptel.ac.in/e-learning/preview/noc26_ag24"/>
        <s v="https://onlinecourses.nptel.ac.in/e-learning/preview/noc26_ag25"/>
        <s v="https://onlinecourses.nptel.ac.in/e-learning/preview/noc26_ag26"/>
        <s v="https://onlinecourses.nptel.ac.in/e-learning/preview/noc26_ag27"/>
        <s v="https://onlinecourses.nptel.ac.in/e-learning/preview/noc26_ag28"/>
        <s v="https://onlinecourses.nptel.ac.in/e-learning/preview/noc26_ar18"/>
        <s v="https://onlinecourses.nptel.ac.in/e-learning/preview/noc26_ar19"/>
        <s v="https://onlinecourses.nptel.ac.in/e-learning/preview/noc26_ar20"/>
        <s v="https://onlinecourses.nptel.ac.in/e-learning/preview/noc26_ar21"/>
        <s v="https://onlinecourses.nptel.ac.in/e-learning/preview/noc26_ar22"/>
        <s v="https://onlinecourses.nptel.ac.in/e-learning/preview/noc26_ar23"/>
        <s v="https://onlinecourses.nptel.ac.in/e-learning/preview/noc26_ar24"/>
        <s v="https://onlinecourses.nptel.ac.in/e-learning/preview/noc26_ar25"/>
        <s v="https://onlinecourses.nptel.ac.in/e-learning/preview/noc26_ar26"/>
        <s v="https://onlinecourses.nptel.ac.in/e-learning/preview/noc26_ar27"/>
        <s v="https://onlinecourses.nptel.ac.in/e-learning/preview/noc26_ar28"/>
        <s v="https://onlinecourses.nptel.ac.in/e-learning/preview/noc26_ar29"/>
        <s v="https://onlinecourses.nptel.ac.in/e-learning/preview/noc26_ar30"/>
        <s v="https://onlinecourses.nptel.ac.in/e-learning/preview/noc26_ar31"/>
        <s v="https://onlinecourses.nptel.ac.in/e-learning/preview/noc26_ar32"/>
        <s v="https://onlinecourses.nptel.ac.in/e-learning/preview/noc26_ar33"/>
        <s v="https://onlinecourses.nptel.ac.in/e-learning/preview/noc26_ar34"/>
        <s v="https://onlinecourses.nptel.ac.in/e-learning/preview/noc26_ar35"/>
        <s v="https://onlinecourses.nptel.ac.in/e-learning/preview/noc26_ar36"/>
        <s v="https://onlinecourses.nptel.ac.in/e-learning/preview/noc26_ar37"/>
        <s v="https://onlinecourses.nptel.ac.in/e-learning/preview/noc26_ar38"/>
        <s v="https://onlinecourses.nptel.ac.in/e-learning/preview/noc26_ar39"/>
        <s v="https://onlinecourses.nptel.ac.in/e-learning/preview/noc26_ar40"/>
        <s v="https://onlinecourses.nptel.ac.in/e-learning/preview/noc26_bt100"/>
        <s v="https://onlinecourses.nptel.ac.in/e-learning/preview/noc26_bt101"/>
        <s v="https://onlinecourses.nptel.ac.in/e-learning/preview/noc26_bt102"/>
        <s v="https://onlinecourses.nptel.ac.in/e-learning/preview/noc26_bt51"/>
        <s v="https://onlinecourses.nptel.ac.in/e-learning/preview/noc26_bt52"/>
        <s v="https://onlinecourses.nptel.ac.in/e-learning/preview/noc26_bt53"/>
        <s v="https://onlinecourses.nptel.ac.in/e-learning/preview/noc26_bt54"/>
        <s v="https://onlinecourses.nptel.ac.in/e-learning/preview/noc26_bt56"/>
        <s v="https://onlinecourses.nptel.ac.in/e-learning/preview/noc26_bt57"/>
        <s v="https://onlinecourses.nptel.ac.in/e-learning/preview/noc26_bt58"/>
        <s v="https://onlinecourses.nptel.ac.in/e-learning/preview/noc26_bt59"/>
        <s v="https://onlinecourses.nptel.ac.in/e-learning/preview/noc26_bt60"/>
        <s v="https://onlinecourses.nptel.ac.in/e-learning/preview/noc26_bt61"/>
        <s v="https://onlinecourses.nptel.ac.in/e-learning/preview/noc26_bt62"/>
        <s v="https://onlinecourses.nptel.ac.in/e-learning/preview/noc26_bt63"/>
        <s v="https://onlinecourses.nptel.ac.in/e-learning/preview/noc26_bt65"/>
        <s v="https://onlinecourses.nptel.ac.in/e-learning/preview/noc26_bt66"/>
        <s v="https://onlinecourses.nptel.ac.in/e-learning/preview/noc26_bt67"/>
        <s v="https://onlinecourses.nptel.ac.in/e-learning/preview/noc26_bt68"/>
        <s v="https://onlinecourses.nptel.ac.in/e-learning/preview/noc26_bt69"/>
        <s v="https://onlinecourses.nptel.ac.in/e-learning/preview/noc26_bt70"/>
        <s v="https://onlinecourses.nptel.ac.in/e-learning/preview/noc26_bt71"/>
        <s v="https://onlinecourses.nptel.ac.in/e-learning/preview/noc26_bt72"/>
        <s v="https://onlinecourses.nptel.ac.in/e-learning/preview/noc26_bt73"/>
        <s v="https://onlinecourses.nptel.ac.in/e-learning/preview/noc26_bt74"/>
        <s v="https://onlinecourses.nptel.ac.in/e-learning/preview/noc26_bt76"/>
        <s v="https://onlinecourses.nptel.ac.in/e-learning/preview/noc26_bt77"/>
        <s v="https://onlinecourses.nptel.ac.in/e-learning/preview/noc26_bt78"/>
        <s v="https://onlinecourses.nptel.ac.in/e-learning/preview/noc26_bt79"/>
        <s v="https://onlinecourses.nptel.ac.in/e-learning/preview/noc26_bt80"/>
        <s v="https://onlinecourses.nptel.ac.in/e-learning/preview/noc26_bt81"/>
        <s v="https://onlinecourses.nptel.ac.in/e-learning/preview/noc26_bt82"/>
        <s v="https://onlinecourses.nptel.ac.in/e-learning/preview/noc26_bt83"/>
        <s v="https://onlinecourses.nptel.ac.in/e-learning/preview/noc26_bt84"/>
        <s v="https://onlinecourses.nptel.ac.in/e-learning/preview/noc26_bt85"/>
        <s v="https://onlinecourses.nptel.ac.in/e-learning/preview/noc26_bt86"/>
        <s v="https://onlinecourses.nptel.ac.in/e-learning/preview/noc26_bt87"/>
        <s v="https://onlinecourses.nptel.ac.in/e-learning/preview/noc26_bt88"/>
        <s v="https://onlinecourses.nptel.ac.in/e-learning/preview/noc26_bt89"/>
        <s v="https://onlinecourses.nptel.ac.in/e-learning/preview/noc26_bt90"/>
        <s v="https://onlinecourses.nptel.ac.in/e-learning/preview/noc26_bt91"/>
        <s v="https://onlinecourses.nptel.ac.in/e-learning/preview/noc26_bt92"/>
        <s v="https://onlinecourses.nptel.ac.in/e-learning/preview/noc26_bt93"/>
        <s v="https://onlinecourses.nptel.ac.in/e-learning/preview/noc26_bt94"/>
        <s v="https://onlinecourses.nptel.ac.in/e-learning/preview/noc26_bt95"/>
        <s v="https://onlinecourses.nptel.ac.in/e-learning/preview/noc26_bt96"/>
        <s v="https://onlinecourses.nptel.ac.in/e-learning/preview/noc26_bt97"/>
        <s v="https://onlinecourses.nptel.ac.in/e-learning/preview/noc26_bt98"/>
        <s v="https://onlinecourses.nptel.ac.in/e-learning/preview/noc26_bt99"/>
        <s v="https://onlinecourses.nptel.ac.in/e-learning/preview/noc26_ce100"/>
        <s v="https://onlinecourses.nptel.ac.in/e-learning/preview/noc26_ce101"/>
        <s v="https://onlinecourses.nptel.ac.in/e-learning/preview/noc26_ce102"/>
        <s v="https://onlinecourses.nptel.ac.in/e-learning/preview/noc26_ce103"/>
        <s v="https://onlinecourses.nptel.ac.in/e-learning/preview/noc26_ce104"/>
        <s v="https://onlinecourses.nptel.ac.in/e-learning/preview/noc26_ce105"/>
        <s v="https://onlinecourses.nptel.ac.in/e-learning/preview/noc26_ce106"/>
        <s v="https://onlinecourses.nptel.ac.in/e-learning/preview/noc26_ce107"/>
        <s v="https://onlinecourses.nptel.ac.in/e-learning/preview/noc26_ce108"/>
        <s v="https://onlinecourses.nptel.ac.in/e-learning/preview/noc26_ce109"/>
        <s v="https://onlinecourses.nptel.ac.in/e-learning/preview/noc26_ce110"/>
        <s v="https://onlinecourses.nptel.ac.in/e-learning/preview/noc26_ce111"/>
        <s v="https://onlinecourses.nptel.ac.in/e-learning/preview/noc26_ce112"/>
        <s v="https://onlinecourses.nptel.ac.in/e-learning/preview/noc26_ce113"/>
        <s v="https://onlinecourses.nptel.ac.in/e-learning/preview/noc26_ce114"/>
        <s v="https://onlinecourses.nptel.ac.in/e-learning/preview/noc26_ce115"/>
        <s v="https://onlinecourses.nptel.ac.in/e-learning/preview/noc26_ce116"/>
        <s v="https://onlinecourses.nptel.ac.in/e-learning/preview/noc26_ce117"/>
        <s v="https://onlinecourses.nptel.ac.in/e-learning/preview/noc26_ce118"/>
        <s v="https://onlinecourses.nptel.ac.in/e-learning/preview/noc26_ce119"/>
        <s v="https://onlinecourses.nptel.ac.in/e-learning/preview/noc26_ce120"/>
        <s v="https://onlinecourses.nptel.ac.in/e-learning/preview/noc26_ce121"/>
        <s v="https://onlinecourses.nptel.ac.in/e-learning/preview/noc26_ce122"/>
        <s v="https://onlinecourses.nptel.ac.in/e-learning/preview/noc26_ce123"/>
        <s v="https://onlinecourses.nptel.ac.in/e-learning/preview/noc26_ce124"/>
        <s v="https://onlinecourses.nptel.ac.in/e-learning/preview/noc26_ce125"/>
        <s v="https://onlinecourses.nptel.ac.in/e-learning/preview/noc26_ce126"/>
        <s v="https://onlinecourses.nptel.ac.in/e-learning/preview/noc26_ce127"/>
        <s v="https://onlinecourses.nptel.ac.in/e-learning/preview/noc26_ce128"/>
        <s v="https://onlinecourses.nptel.ac.in/e-learning/preview/noc26_ce129"/>
        <s v="https://onlinecourses.nptel.ac.in/e-learning/preview/noc26_ce130"/>
        <s v="https://onlinecourses.nptel.ac.in/e-learning/preview/noc26_ce131"/>
        <s v="https://onlinecourses.nptel.ac.in/e-learning/preview/noc26_ce132"/>
        <s v="https://onlinecourses.nptel.ac.in/e-learning/preview/noc26_ce133"/>
        <s v="https://onlinecourses.nptel.ac.in/e-learning/preview/noc26_ce134"/>
        <s v="https://onlinecourses.nptel.ac.in/e-learning/preview/noc26_ce135"/>
        <s v="https://onlinecourses.nptel.ac.in/e-learning/preview/noc26_ce136"/>
        <s v="https://onlinecourses.nptel.ac.in/e-learning/preview/noc26_ce137"/>
        <s v="https://onlinecourses.nptel.ac.in/e-learning/preview/noc26_ce138"/>
        <s v="https://onlinecourses.nptel.ac.in/e-learning/preview/noc26_ce139"/>
        <s v="https://onlinecourses.nptel.ac.in/e-learning/preview/noc26_ce140"/>
        <s v="https://onlinecourses.nptel.ac.in/e-learning/preview/noc26_ce141"/>
        <s v="https://onlinecourses.nptel.ac.in/e-learning/preview/noc26_ce142"/>
        <s v="https://onlinecourses.nptel.ac.in/e-learning/preview/noc26_ce143"/>
        <s v="https://onlinecourses.nptel.ac.in/e-learning/preview/noc26_ce144"/>
        <s v="https://onlinecourses.nptel.ac.in/e-learning/preview/noc26_ce145"/>
        <s v="https://onlinecourses.nptel.ac.in/e-learning/preview/noc26_ce146"/>
        <s v="https://onlinecourses.nptel.ac.in/e-learning/preview/noc26_ce147"/>
        <s v="https://onlinecourses.nptel.ac.in/e-learning/preview/noc26_ce148"/>
        <s v="https://onlinecourses.nptel.ac.in/e-learning/preview/noc26_ce149"/>
        <s v="https://onlinecourses.nptel.ac.in/e-learning/preview/noc26_ce150"/>
        <s v="https://onlinecourses.nptel.ac.in/e-learning/preview/noc26_ce151"/>
        <s v="https://onlinecourses.nptel.ac.in/e-learning/preview/noc26_ce152"/>
        <s v="https://onlinecourses.nptel.ac.in/e-learning/preview/noc26_ce153"/>
        <s v="https://onlinecourses.nptel.ac.in/e-learning/preview/noc26_ce154"/>
        <s v="https://onlinecourses.nptel.ac.in/e-learning/preview/noc26_ce155"/>
        <s v="https://onlinecourses.nptel.ac.in/e-learning/preview/noc26_ce156"/>
        <s v="https://onlinecourses.nptel.ac.in/e-learning/preview/noc26_ce157"/>
        <s v="https://onlinecourses.nptel.ac.in/e-learning/preview/noc26_ce158"/>
        <s v="https://onlinecourses.nptel.ac.in/e-learning/preview/noc26_ce159"/>
        <s v="https://onlinecourses.nptel.ac.in/e-learning/preview/noc26_ce160"/>
        <s v="https://onlinecourses.nptel.ac.in/e-learning/preview/noc26_ce161"/>
        <s v="https://onlinecourses.nptel.ac.in/e-learning/preview/noc26_ce162"/>
        <s v="https://onlinecourses.nptel.ac.in/e-learning/preview/noc26_ce163"/>
        <s v="https://onlinecourses.nptel.ac.in/e-learning/preview/noc26_ce165"/>
        <s v="https://onlinecourses.nptel.ac.in/e-learning/preview/noc26_ce166"/>
        <s v="https://onlinecourses.nptel.ac.in/e-learning/preview/noc26_ce82"/>
        <s v="https://onlinecourses.nptel.ac.in/e-learning/preview/noc26_ce83"/>
        <s v="https://onlinecourses.nptel.ac.in/e-learning/preview/noc26_ce84"/>
        <s v="https://onlinecourses.nptel.ac.in/e-learning/preview/noc26_ce85"/>
        <s v="https://onlinecourses.nptel.ac.in/e-learning/preview/noc26_ce87"/>
        <s v="https://onlinecourses.nptel.ac.in/e-learning/preview/noc26_ce88"/>
        <s v="https://onlinecourses.nptel.ac.in/e-learning/preview/noc26_ce89"/>
        <s v="https://onlinecourses.nptel.ac.in/e-learning/preview/noc26_ce90"/>
        <s v="https://onlinecourses.nptel.ac.in/e-learning/preview/noc26_ce91"/>
        <s v="https://onlinecourses.nptel.ac.in/e-learning/preview/noc26_ce93"/>
        <s v="https://onlinecourses.nptel.ac.in/e-learning/preview/noc26_ce94"/>
        <s v="https://onlinecourses.nptel.ac.in/e-learning/preview/noc26_ce95"/>
        <s v="https://onlinecourses.nptel.ac.in/e-learning/preview/noc26_ce96"/>
        <s v="https://onlinecourses.nptel.ac.in/e-learning/preview/noc26_ce97"/>
        <s v="https://onlinecourses.nptel.ac.in/e-learning/preview/noc26_ce98"/>
        <s v="https://onlinecourses.nptel.ac.in/e-learning/preview/noc26_ce99"/>
        <s v="https://onlinecourses.nptel.ac.in/e-learning/preview/noc26_ch100"/>
        <s v="https://onlinecourses.nptel.ac.in/e-learning/preview/noc26_ch101"/>
        <s v="https://onlinecourses.nptel.ac.in/e-learning/preview/noc26_ch102"/>
        <s v="https://onlinecourses.nptel.ac.in/e-learning/preview/noc26_ch103"/>
        <s v="https://onlinecourses.nptel.ac.in/e-learning/preview/noc26_ch104"/>
        <s v="https://onlinecourses.nptel.ac.in/e-learning/preview/noc26_ch105"/>
        <s v="https://onlinecourses.nptel.ac.in/e-learning/preview/noc26_ch106"/>
        <s v="https://onlinecourses.nptel.ac.in/e-learning/preview/noc26_ch107"/>
        <s v="https://onlinecourses.nptel.ac.in/e-learning/preview/noc26_ch108"/>
        <s v="https://onlinecourses.nptel.ac.in/e-learning/preview/noc26_ch109"/>
        <s v="https://onlinecourses.nptel.ac.in/e-learning/preview/noc26_ch110"/>
        <s v="https://onlinecourses.nptel.ac.in/e-learning/preview/noc26_ch111"/>
        <s v="https://onlinecourses.nptel.ac.in/e-learning/preview/noc26_ch52"/>
        <s v="https://onlinecourses.nptel.ac.in/e-learning/preview/noc26_ch53"/>
        <s v="https://onlinecourses.nptel.ac.in/e-learning/preview/noc26_ch54"/>
        <s v="https://onlinecourses.nptel.ac.in/e-learning/preview/noc26_ch55"/>
        <s v="https://onlinecourses.nptel.ac.in/e-learning/preview/noc26_ch56"/>
        <s v="https://onlinecourses.nptel.ac.in/e-learning/preview/noc26_ch57"/>
        <s v="https://onlinecourses.nptel.ac.in/e-learning/preview/noc26_ch58"/>
        <s v="https://onlinecourses.nptel.ac.in/e-learning/preview/noc26_ch59"/>
        <s v="https://onlinecourses.nptel.ac.in/e-learning/preview/noc26_ch60"/>
        <s v="https://onlinecourses.nptel.ac.in/e-learning/preview/noc26_ch61"/>
        <s v="https://onlinecourses.nptel.ac.in/e-learning/preview/noc26_ch62"/>
        <s v="https://onlinecourses.nptel.ac.in/e-learning/preview/noc26_ch63"/>
        <s v="https://onlinecourses.nptel.ac.in/e-learning/preview/noc26_ch64"/>
        <s v="https://onlinecourses.nptel.ac.in/e-learning/preview/noc26_ch65"/>
        <s v="https://onlinecourses.nptel.ac.in/e-learning/preview/noc26_ch66"/>
        <s v="https://onlinecourses.nptel.ac.in/e-learning/preview/noc26_ch67"/>
        <s v="https://onlinecourses.nptel.ac.in/e-learning/preview/noc26_ch68"/>
        <s v="https://onlinecourses.nptel.ac.in/e-learning/preview/noc26_ch69"/>
        <s v="https://onlinecourses.nptel.ac.in/e-learning/preview/noc26_ch70"/>
        <s v="https://onlinecourses.nptel.ac.in/e-learning/preview/noc26_ch71"/>
        <s v="https://onlinecourses.nptel.ac.in/e-learning/preview/noc26_ch72"/>
        <s v="https://onlinecourses.nptel.ac.in/e-learning/preview/noc26_ch73"/>
        <s v="https://onlinecourses.nptel.ac.in/e-learning/preview/noc26_ch74"/>
        <s v="https://onlinecourses.nptel.ac.in/e-learning/preview/noc26_ch75"/>
        <s v="https://onlinecourses.nptel.ac.in/e-learning/preview/noc26_ch76"/>
        <s v="https://onlinecourses.nptel.ac.in/e-learning/preview/noc26_ch77"/>
        <s v="https://onlinecourses.nptel.ac.in/e-learning/preview/noc26_ch78"/>
        <s v="https://onlinecourses.nptel.ac.in/e-learning/preview/noc26_ch79"/>
        <s v="https://onlinecourses.nptel.ac.in/e-learning/preview/noc26_ch80"/>
        <s v="https://onlinecourses.nptel.ac.in/e-learning/preview/noc26_ch81"/>
        <s v="https://onlinecourses.nptel.ac.in/e-learning/preview/noc26_ch82"/>
        <s v="https://onlinecourses.nptel.ac.in/e-learning/preview/noc26_ch83"/>
        <s v="https://onlinecourses.nptel.ac.in/e-learning/preview/noc26_ch84"/>
        <s v="https://onlinecourses.nptel.ac.in/e-learning/preview/noc26_ch85"/>
        <s v="https://onlinecourses.nptel.ac.in/e-learning/preview/noc26_ch86"/>
        <s v="https://onlinecourses.nptel.ac.in/e-learning/preview/noc26_ch87"/>
        <s v="https://onlinecourses.nptel.ac.in/e-learning/preview/noc26_ch88"/>
        <s v="https://onlinecourses.nptel.ac.in/e-learning/preview/noc26_ch89"/>
        <s v="https://onlinecourses.nptel.ac.in/e-learning/preview/noc26_ch90"/>
        <s v="https://onlinecourses.nptel.ac.in/e-learning/preview/noc26_ch91"/>
        <s v="https://onlinecourses.nptel.ac.in/e-learning/preview/noc26_ch92"/>
        <s v="https://onlinecourses.nptel.ac.in/e-learning/preview/noc26_ch93"/>
        <s v="https://onlinecourses.nptel.ac.in/e-learning/preview/noc26_ch94"/>
        <s v="https://onlinecourses.nptel.ac.in/e-learning/preview/noc26_ch95"/>
        <s v="https://onlinecourses.nptel.ac.in/e-learning/preview/noc26_ch96"/>
        <s v="https://onlinecourses.nptel.ac.in/e-learning/preview/noc26_ch97"/>
        <s v="https://onlinecourses.nptel.ac.in/e-learning/preview/noc26_ch98"/>
        <s v="https://onlinecourses.nptel.ac.in/e-learning/preview/noc26_ch99"/>
        <s v="https://onlinecourses.nptel.ac.in/e-learning/preview/noc26_cs100"/>
        <s v="https://onlinecourses.nptel.ac.in/e-learning/preview/noc26_cs101"/>
        <s v="https://onlinecourses.nptel.ac.in/e-learning/preview/noc26_cs102"/>
        <s v="https://onlinecourses.nptel.ac.in/e-learning/preview/noc26_cs103"/>
        <s v="https://onlinecourses.nptel.ac.in/e-learning/preview/noc26_cs104"/>
        <s v="https://onlinecourses.nptel.ac.in/e-learning/preview/noc26_cs105"/>
        <s v="https://onlinecourses.nptel.ac.in/e-learning/preview/noc26_cs106"/>
        <s v="https://onlinecourses.nptel.ac.in/e-learning/preview/noc26_cs107"/>
        <s v="https://onlinecourses.nptel.ac.in/e-learning/preview/noc26_cs108"/>
        <s v="https://onlinecourses.nptel.ac.in/e-learning/preview/noc26_cs109"/>
        <s v="https://onlinecourses.nptel.ac.in/e-learning/preview/noc26_cs110"/>
        <s v="https://onlinecourses.nptel.ac.in/e-learning/preview/noc26_cs111"/>
        <s v="https://onlinecourses.nptel.ac.in/e-learning/preview/noc26_cs112"/>
        <s v="https://onlinecourses.nptel.ac.in/e-learning/preview/noc26_cs113"/>
        <s v="https://onlinecourses.nptel.ac.in/e-learning/preview/noc26_cs114"/>
        <s v="https://onlinecourses.nptel.ac.in/e-learning/preview/noc26_cs115"/>
        <s v="https://onlinecourses.nptel.ac.in/e-learning/preview/noc26_cs116"/>
        <s v="https://onlinecourses.nptel.ac.in/e-learning/preview/noc26_cs117"/>
        <s v="https://onlinecourses.nptel.ac.in/e-learning/preview/noc26_cs118"/>
        <s v="https://onlinecourses.nptel.ac.in/e-learning/preview/noc26_cs119"/>
        <s v="https://onlinecourses.nptel.ac.in/e-learning/preview/noc26_cs120"/>
        <s v="https://onlinecourses.nptel.ac.in/e-learning/preview/noc26_cs121"/>
        <s v="https://onlinecourses.nptel.ac.in/e-learning/preview/noc26_cs122"/>
        <s v="https://onlinecourses.nptel.ac.in/e-learning/preview/noc26_cs123"/>
        <s v="https://onlinecourses.nptel.ac.in/e-learning/preview/noc26_cs124"/>
        <s v="https://onlinecourses.nptel.ac.in/e-learning/preview/noc26_cs125"/>
        <s v="https://onlinecourses.nptel.ac.in/e-learning/preview/noc26_cs126"/>
        <s v="https://onlinecourses.nptel.ac.in/e-learning/preview/noc26_cs127"/>
        <s v="https://onlinecourses.nptel.ac.in/e-learning/preview/noc26_cs128"/>
        <s v="https://onlinecourses.nptel.ac.in/e-learning/preview/noc26_cs129"/>
        <s v="https://onlinecourses.nptel.ac.in/e-learning/preview/noc26_cs130"/>
        <s v="https://onlinecourses.nptel.ac.in/e-learning/preview/noc26_cs131"/>
        <s v="https://onlinecourses.nptel.ac.in/e-learning/preview/noc26_cs132"/>
        <s v="https://onlinecourses.nptel.ac.in/e-learning/preview/noc26_cs133"/>
        <s v="https://onlinecourses.nptel.ac.in/e-learning/preview/noc26_cs134"/>
        <s v="https://onlinecourses.nptel.ac.in/e-learning/preview/noc26_cs135"/>
        <s v="https://onlinecourses.nptel.ac.in/e-learning/preview/noc26_cs136"/>
        <s v="https://onlinecourses.nptel.ac.in/e-learning/preview/noc26_cs137"/>
        <s v="https://onlinecourses.nptel.ac.in/e-learning/preview/noc26_cs138"/>
        <s v="https://onlinecourses.nptel.ac.in/e-learning/preview/noc26_cs139"/>
        <s v="https://onlinecourses.nptel.ac.in/e-learning/preview/noc26_cs140"/>
        <s v="https://onlinecourses.nptel.ac.in/e-learning/preview/noc26_cs141"/>
        <s v="https://onlinecourses.nptel.ac.in/e-learning/preview/noc26_cs142"/>
        <s v="https://onlinecourses.nptel.ac.in/e-learning/preview/noc26_cs143"/>
        <s v="https://onlinecourses.nptel.ac.in/e-learning/preview/noc26_cs144"/>
        <s v="https://onlinecourses.nptel.ac.in/e-learning/preview/noc26_cs145"/>
        <s v="https://onlinecourses.nptel.ac.in/e-learning/preview/noc26_cs146"/>
        <s v="https://onlinecourses.nptel.ac.in/e-learning/preview/noc26_cs147"/>
        <s v="https://onlinecourses.nptel.ac.in/e-learning/preview/noc26_cs148"/>
        <s v="https://onlinecourses.nptel.ac.in/e-learning/preview/noc26_cs149"/>
        <s v="https://onlinecourses.nptel.ac.in/e-learning/preview/noc26_cs150"/>
        <s v="https://onlinecourses.nptel.ac.in/e-learning/preview/noc26_cs151"/>
        <s v="https://onlinecourses.nptel.ac.in/e-learning/preview/noc26_cs152"/>
        <s v="https://onlinecourses.nptel.ac.in/e-learning/preview/noc26_cs153"/>
        <s v="https://onlinecourses.nptel.ac.in/e-learning/preview/noc26_cs154"/>
        <s v="https://onlinecourses.nptel.ac.in/e-learning/preview/noc26_cs155"/>
        <s v="https://onlinecourses.nptel.ac.in/e-learning/preview/noc26_cs156"/>
        <s v="https://onlinecourses.nptel.ac.in/e-learning/preview/noc26_cs157"/>
        <s v="https://onlinecourses.nptel.ac.in/e-learning/preview/noc26_cs158"/>
        <s v="https://onlinecourses.nptel.ac.in/e-learning/preview/noc26_cs159"/>
        <s v="https://onlinecourses.nptel.ac.in/e-learning/preview/noc26_cs160"/>
        <s v="https://onlinecourses.nptel.ac.in/e-learning/preview/noc26_cs161"/>
        <s v="https://onlinecourses.nptel.ac.in/e-learning/preview/noc26_cs162"/>
        <s v="https://onlinecourses.nptel.ac.in/e-learning/preview/noc26_cs163"/>
        <s v="https://onlinecourses.nptel.ac.in/e-learning/preview/noc26_cs164"/>
        <s v="https://onlinecourses.nptel.ac.in/e-learning/preview/noc26_cs165"/>
        <s v="https://onlinecourses.nptel.ac.in/e-learning/preview/noc26_cs166"/>
        <s v="https://onlinecourses.nptel.ac.in/e-learning/preview/noc26_cs167"/>
        <s v="https://onlinecourses.nptel.ac.in/e-learning/preview/noc26_cs168"/>
        <s v="https://onlinecourses.nptel.ac.in/e-learning/preview/noc26_cs169"/>
        <s v="https://onlinecourses.nptel.ac.in/e-learning/preview/noc26_cs170"/>
        <s v="https://onlinecourses.nptel.ac.in/e-learning/preview/noc26_cs171"/>
        <s v="https://onlinecourses.nptel.ac.in/e-learning/preview/noc26_cs172"/>
        <s v="https://onlinecourses.nptel.ac.in/e-learning/preview/noc26_cs173"/>
        <s v="https://onlinecourses.nptel.ac.in/e-learning/preview/noc26_cs174"/>
        <s v="https://onlinecourses.nptel.ac.in/e-learning/preview/noc26_cs175"/>
        <s v="https://onlinecourses.nptel.ac.in/e-learning/preview/noc26_cs176"/>
        <s v="https://onlinecourses.nptel.ac.in/e-learning/preview/noc26_cs177"/>
        <s v="https://onlinecourses.nptel.ac.in/e-learning/preview/noc26_cs178"/>
        <s v="https://onlinecourses.nptel.ac.in/e-learning/preview/noc26_cs179"/>
        <s v="https://onlinecourses.nptel.ac.in/e-learning/preview/noc26_cs180"/>
        <s v="https://onlinecourses.nptel.ac.in/e-learning/preview/noc26_cs181"/>
        <s v="https://onlinecourses.nptel.ac.in/e-learning/preview/noc26_cs182"/>
        <s v="https://onlinecourses.nptel.ac.in/e-learning/preview/noc26_cs183"/>
        <s v="https://onlinecourses.nptel.ac.in/e-learning/preview/noc26_cs184"/>
        <s v="https://onlinecourses.nptel.ac.in/e-learning/preview/noc26_cs185"/>
        <s v="https://onlinecourses.nptel.ac.in/e-learning/preview/noc26_cs186"/>
        <s v="https://onlinecourses.nptel.ac.in/e-learning/preview/noc26_cs187"/>
        <s v="https://onlinecourses.nptel.ac.in/e-learning/preview/noc26_cs188"/>
        <s v="https://onlinecourses.nptel.ac.in/e-learning/preview/noc26_cs189"/>
        <s v="https://onlinecourses.nptel.ac.in/e-learning/preview/noc26_cs90"/>
        <s v="https://onlinecourses.nptel.ac.in/e-learning/preview/noc26_cs91"/>
        <s v="https://onlinecourses.nptel.ac.in/e-learning/preview/noc26_cs92"/>
        <s v="https://onlinecourses.nptel.ac.in/e-learning/preview/noc26_cs93"/>
        <s v="https://onlinecourses.nptel.ac.in/e-learning/preview/noc26_cs94"/>
        <s v="https://onlinecourses.nptel.ac.in/e-learning/preview/noc26_cs95"/>
        <s v="https://onlinecourses.nptel.ac.in/e-learning/preview/noc26_cs96"/>
        <s v="https://onlinecourses.nptel.ac.in/e-learning/preview/noc26_cs97"/>
        <s v="https://onlinecourses.nptel.ac.in/e-learning/preview/noc26_cs98"/>
        <s v="https://onlinecourses.nptel.ac.in/e-learning/preview/noc26_cs99"/>
        <s v="https://onlinecourses.nptel.ac.in/e-learning/preview/noc26_cy41"/>
        <s v="https://onlinecourses.nptel.ac.in/e-learning/preview/noc26_cy42"/>
        <s v="https://onlinecourses.nptel.ac.in/e-learning/preview/noc26_cy43"/>
        <s v="https://onlinecourses.nptel.ac.in/e-learning/preview/noc26_cy44"/>
        <s v="https://onlinecourses.nptel.ac.in/e-learning/preview/noc26_cy45"/>
        <s v="https://onlinecourses.nptel.ac.in/e-learning/preview/noc26_cy46"/>
        <s v="https://onlinecourses.nptel.ac.in/e-learning/preview/noc26_cy47"/>
        <s v="https://onlinecourses.nptel.ac.in/e-learning/preview/noc26_cy48"/>
        <s v="https://onlinecourses.nptel.ac.in/e-learning/preview/noc26_cy49"/>
        <s v="https://onlinecourses.nptel.ac.in/e-learning/preview/noc26_cy50"/>
        <s v="https://onlinecourses.nptel.ac.in/e-learning/preview/noc26_cy51"/>
        <s v="https://onlinecourses.nptel.ac.in/e-learning/preview/noc26_cy52"/>
        <s v="https://onlinecourses.nptel.ac.in/e-learning/preview/noc26_cy53"/>
        <s v="https://onlinecourses.nptel.ac.in/e-learning/preview/noc26_cy54"/>
        <s v="https://onlinecourses.nptel.ac.in/e-learning/preview/noc26_cy55"/>
        <s v="https://onlinecourses.nptel.ac.in/e-learning/preview/noc26_cy56"/>
        <s v="https://onlinecourses.nptel.ac.in/e-learning/preview/noc26_cy57"/>
        <s v="https://onlinecourses.nptel.ac.in/e-learning/preview/noc26_cy58"/>
        <s v="https://onlinecourses.nptel.ac.in/e-learning/preview/noc26_cy59"/>
        <s v="https://onlinecourses.nptel.ac.in/e-learning/preview/noc26_cy60"/>
        <s v="https://onlinecourses.nptel.ac.in/e-learning/preview/noc26_cy61"/>
        <s v="https://onlinecourses.nptel.ac.in/e-learning/preview/noc26_cy62"/>
        <s v="https://onlinecourses.nptel.ac.in/e-learning/preview/noc26_cy63"/>
        <s v="https://onlinecourses.nptel.ac.in/e-learning/preview/noc26_cy64"/>
        <s v="https://onlinecourses.nptel.ac.in/e-learning/preview/noc26_cy65"/>
        <s v="https://onlinecourses.nptel.ac.in/e-learning/preview/noc26_cy66"/>
        <s v="https://onlinecourses.nptel.ac.in/e-learning/preview/noc26_cy67"/>
        <s v="https://onlinecourses.nptel.ac.in/e-learning/preview/noc26_cy68"/>
        <s v="https://onlinecourses.nptel.ac.in/e-learning/preview/noc26_cy69"/>
        <s v="https://onlinecourses.nptel.ac.in/e-learning/preview/noc26_cy70"/>
        <s v="https://onlinecourses.nptel.ac.in/e-learning/preview/noc26_cy71"/>
        <s v="https://onlinecourses.nptel.ac.in/e-learning/preview/noc26_cy72"/>
        <s v="https://onlinecourses.nptel.ac.in/e-learning/preview/noc26_cy73"/>
        <s v="https://onlinecourses.nptel.ac.in/e-learning/preview/noc26_cy74"/>
        <s v="https://onlinecourses.nptel.ac.in/e-learning/preview/noc26_cy75"/>
        <s v="https://onlinecourses.nptel.ac.in/e-learning/preview/noc26_cy76"/>
        <s v="https://onlinecourses.nptel.ac.in/e-learning/preview/noc26_de19"/>
        <s v="https://onlinecourses.nptel.ac.in/e-learning/preview/noc26_de20"/>
        <s v="https://onlinecourses.nptel.ac.in/e-learning/preview/noc26_de21"/>
        <s v="https://onlinecourses.nptel.ac.in/e-learning/preview/noc26_de22"/>
        <s v="https://onlinecourses.nptel.ac.in/e-learning/preview/noc26_de23"/>
        <s v="https://onlinecourses.nptel.ac.in/e-learning/preview/noc26_de24"/>
        <s v="https://onlinecourses.nptel.ac.in/e-learning/preview/noc26_de25"/>
        <s v="https://onlinecourses.nptel.ac.in/e-learning/preview/noc26_de26"/>
        <s v="https://onlinecourses.nptel.ac.in/e-learning/preview/noc26_de27"/>
        <s v="https://onlinecourses.nptel.ac.in/e-learning/preview/noc26_de28"/>
        <s v="https://onlinecourses.nptel.ac.in/e-learning/preview/noc26_de29"/>
        <s v="https://onlinecourses.nptel.ac.in/e-learning/preview/noc26_de30"/>
        <s v="https://onlinecourses.nptel.ac.in/e-learning/preview/noc26_de31"/>
        <s v="https://onlinecourses.nptel.ac.in/e-learning/preview/noc26_ec11"/>
        <s v="https://onlinecourses.nptel.ac.in/e-learning/preview/noc26_ec12"/>
        <s v="https://onlinecourses.nptel.ac.in/e-learning/preview/noc26_ec13"/>
        <s v="https://onlinecourses.nptel.ac.in/e-learning/preview/noc26_ec14"/>
        <s v="https://onlinecourses.nptel.ac.in/e-learning/preview/noc26_ec15"/>
        <s v="https://onlinecourses.nptel.ac.in/e-learning/preview/noc26_ec16"/>
        <s v="https://onlinecourses.nptel.ac.in/e-learning/preview/noc26_ec17"/>
        <s v="https://onlinecourses.nptel.ac.in/e-learning/preview/noc26_ec18"/>
        <s v="https://onlinecourses.nptel.ac.in/e-learning/preview/noc26_ec19"/>
        <s v="https://onlinecourses.nptel.ac.in/e-learning/preview/noc26_ec20"/>
        <s v="https://onlinecourses.nptel.ac.in/e-learning/preview/noc26_ec21"/>
        <s v="https://onlinecourses.nptel.ac.in/e-learning/preview/noc26_ec22"/>
        <s v="https://onlinecourses.nptel.ac.in/e-learning/preview/noc26_ec23"/>
        <s v="https://onlinecourses.nptel.ac.in/e-learning/preview/noc26_ee100"/>
        <s v="https://onlinecourses.nptel.ac.in/e-learning/preview/noc26_ee101"/>
        <s v="https://onlinecourses.nptel.ac.in/e-learning/preview/noc26_ee102"/>
        <s v="https://onlinecourses.nptel.ac.in/e-learning/preview/noc26_ee103"/>
        <s v="https://onlinecourses.nptel.ac.in/e-learning/preview/noc26_ee104"/>
        <s v="https://onlinecourses.nptel.ac.in/e-learning/preview/noc26_ee105"/>
        <s v="https://onlinecourses.nptel.ac.in/e-learning/preview/noc26_ee106"/>
        <s v="https://onlinecourses.nptel.ac.in/e-learning/preview/noc26_ee107"/>
        <s v="https://onlinecourses.nptel.ac.in/e-learning/preview/noc26_ee108"/>
        <s v="https://onlinecourses.nptel.ac.in/e-learning/preview/noc26_ee109"/>
        <s v="https://onlinecourses.nptel.ac.in/e-learning/preview/noc26_ee110"/>
        <s v="https://onlinecourses.nptel.ac.in/e-learning/preview/noc26_ee111"/>
        <s v="https://onlinecourses.nptel.ac.in/e-learning/preview/noc26_ee112"/>
        <s v="https://onlinecourses.nptel.ac.in/e-learning/preview/noc26_ee113"/>
        <s v="https://onlinecourses.nptel.ac.in/e-learning/preview/noc26_ee114"/>
        <s v="https://onlinecourses.nptel.ac.in/e-learning/preview/noc26_ee115"/>
        <s v="https://onlinecourses.nptel.ac.in/e-learning/preview/noc26_ee116"/>
        <s v="https://onlinecourses.nptel.ac.in/e-learning/preview/noc26_ee117"/>
        <s v="https://onlinecourses.nptel.ac.in/e-learning/preview/noc26_ee118"/>
        <s v="https://onlinecourses.nptel.ac.in/e-learning/preview/noc26_ee119"/>
        <s v="https://onlinecourses.nptel.ac.in/e-learning/preview/noc26_ee120"/>
        <s v="https://onlinecourses.nptel.ac.in/e-learning/preview/noc26_ee121"/>
        <s v="https://onlinecourses.nptel.ac.in/e-learning/preview/noc26_ee122"/>
        <s v="https://onlinecourses.nptel.ac.in/e-learning/preview/noc26_ee123"/>
        <s v="https://onlinecourses.nptel.ac.in/e-learning/preview/noc26_ee124"/>
        <s v="https://onlinecourses.nptel.ac.in/e-learning/preview/noc26_ee125"/>
        <s v="https://onlinecourses.nptel.ac.in/e-learning/preview/noc26_ee126"/>
        <s v="https://onlinecourses.nptel.ac.in/e-learning/preview/noc26_ee127"/>
        <s v="https://onlinecourses.nptel.ac.in/e-learning/preview/noc26_ee128"/>
        <s v="https://onlinecourses.nptel.ac.in/e-learning/preview/noc26_ee129"/>
        <s v="https://onlinecourses.nptel.ac.in/e-learning/preview/noc26_ee130"/>
        <s v="https://onlinecourses.nptel.ac.in/e-learning/preview/noc26_ee131"/>
        <s v="https://onlinecourses.nptel.ac.in/e-learning/preview/noc26_ee132"/>
        <s v="https://onlinecourses.nptel.ac.in/e-learning/preview/noc26_ee133"/>
        <s v="https://onlinecourses.nptel.ac.in/e-learning/preview/noc26_ee134"/>
        <s v="https://onlinecourses.nptel.ac.in/e-learning/preview/noc26_ee135"/>
        <s v="https://onlinecourses.nptel.ac.in/e-learning/preview/noc26_ee137"/>
        <s v="https://onlinecourses.nptel.ac.in/e-learning/preview/noc26_ee138"/>
        <s v="https://onlinecourses.nptel.ac.in/e-learning/preview/noc26_ee139"/>
        <s v="https://onlinecourses.nptel.ac.in/e-learning/preview/noc26_ee140"/>
        <s v="https://onlinecourses.nptel.ac.in/e-learning/preview/noc26_ee141"/>
        <s v="https://onlinecourses.nptel.ac.in/e-learning/preview/noc26_ee142"/>
        <s v="https://onlinecourses.nptel.ac.in/e-learning/preview/noc26_ee143"/>
        <s v="https://onlinecourses.nptel.ac.in/e-learning/preview/noc26_ee144"/>
        <s v="https://onlinecourses.nptel.ac.in/e-learning/preview/noc26_ee145"/>
        <s v="https://onlinecourses.nptel.ac.in/e-learning/preview/noc26_ee146"/>
        <s v="https://onlinecourses.nptel.ac.in/e-learning/preview/noc26_ee147"/>
        <s v="https://onlinecourses.nptel.ac.in/e-learning/preview/noc26_ee148"/>
        <s v="https://onlinecourses.nptel.ac.in/e-learning/preview/noc26_ee149"/>
        <s v="https://onlinecourses.nptel.ac.in/e-learning/preview/noc26_ee150"/>
        <s v="https://onlinecourses.nptel.ac.in/e-learning/preview/noc26_ee151"/>
        <s v="https://onlinecourses.nptel.ac.in/e-learning/preview/noc26_ee152"/>
        <s v="https://onlinecourses.nptel.ac.in/e-learning/preview/noc26_ee153"/>
        <s v="https://onlinecourses.nptel.ac.in/e-learning/preview/noc26_ee154"/>
        <s v="https://onlinecourses.nptel.ac.in/e-learning/preview/noc26_ee155"/>
        <s v="https://onlinecourses.nptel.ac.in/e-learning/preview/noc26_ee156"/>
        <s v="https://onlinecourses.nptel.ac.in/e-learning/preview/noc26_ee157"/>
        <s v="https://onlinecourses.nptel.ac.in/e-learning/preview/noc26_ee158"/>
        <s v="https://onlinecourses.nptel.ac.in/e-learning/preview/noc26_ee159"/>
        <s v="https://onlinecourses.nptel.ac.in/e-learning/preview/noc26_ee160"/>
        <s v="https://onlinecourses.nptel.ac.in/e-learning/preview/noc26_ee161"/>
        <s v="https://onlinecourses.nptel.ac.in/e-learning/preview/noc26_ee162"/>
        <s v="https://onlinecourses.nptel.ac.in/e-learning/preview/noc26_ee163"/>
        <s v="https://onlinecourses.nptel.ac.in/e-learning/preview/noc26_ee164"/>
        <s v="https://onlinecourses.nptel.ac.in/e-learning/preview/noc26_ee165"/>
        <s v="https://onlinecourses.nptel.ac.in/e-learning/preview/noc26_ee166"/>
        <s v="https://onlinecourses.nptel.ac.in/e-learning/preview/noc26_ee167"/>
        <s v="https://onlinecourses.nptel.ac.in/e-learning/preview/noc26_ee168"/>
        <s v="https://onlinecourses.nptel.ac.in/e-learning/preview/noc26_ee169"/>
        <s v="https://onlinecourses.nptel.ac.in/e-learning/preview/noc26_ee170"/>
        <s v="https://onlinecourses.nptel.ac.in/e-learning/preview/noc26_ee171"/>
        <s v="https://onlinecourses.nptel.ac.in/e-learning/preview/noc26_ee172"/>
        <s v="https://onlinecourses.nptel.ac.in/e-learning/preview/noc26_ee173"/>
        <s v="https://onlinecourses.nptel.ac.in/e-learning/preview/noc26_ee174"/>
        <s v="https://onlinecourses.nptel.ac.in/e-learning/preview/noc26_ee175"/>
        <s v="https://onlinecourses.nptel.ac.in/e-learning/preview/noc26_ee176"/>
        <s v="https://onlinecourses.nptel.ac.in/e-learning/preview/noc26_ee177"/>
        <s v="https://onlinecourses.nptel.ac.in/e-learning/preview/noc26_ee178"/>
        <s v="https://onlinecourses.nptel.ac.in/e-learning/preview/noc26_ee179"/>
        <s v="https://onlinecourses.nptel.ac.in/e-learning/preview/noc26_ee180"/>
        <s v="https://onlinecourses.nptel.ac.in/e-learning/preview/noc26_ee181"/>
        <s v="https://onlinecourses.nptel.ac.in/e-learning/preview/noc26_ee182"/>
        <s v="https://onlinecourses.nptel.ac.in/e-learning/preview/noc26_ee183"/>
        <s v="https://onlinecourses.nptel.ac.in/e-learning/preview/noc26_ee184"/>
        <s v="https://onlinecourses.nptel.ac.in/e-learning/preview/noc26_ee185"/>
        <s v="https://onlinecourses.nptel.ac.in/e-learning/preview/noc26_ee186"/>
        <s v="https://onlinecourses.nptel.ac.in/e-learning/preview/noc26_ee187"/>
        <s v="https://onlinecourses.nptel.ac.in/e-learning/preview/noc26_ee188"/>
        <s v="https://onlinecourses.nptel.ac.in/e-learning/preview/noc26_ee189"/>
        <s v="https://onlinecourses.nptel.ac.in/e-learning/preview/noc26_ee190"/>
        <s v="https://onlinecourses.nptel.ac.in/e-learning/preview/noc26_ee191"/>
        <s v="https://onlinecourses.nptel.ac.in/e-learning/preview/noc26_ee192"/>
        <s v="https://onlinecourses.nptel.ac.in/e-learning/preview/noc26_ee193"/>
        <s v="https://onlinecourses.nptel.ac.in/e-learning/preview/noc26_ee194"/>
        <s v="https://onlinecourses.nptel.ac.in/e-learning/preview/noc26_ee195"/>
        <s v="https://onlinecourses.nptel.ac.in/e-learning/preview/noc26_ee197"/>
        <s v="https://onlinecourses.nptel.ac.in/e-learning/preview/noc26_ee198"/>
        <s v="https://onlinecourses.nptel.ac.in/e-learning/preview/noc26_ee199"/>
        <s v="https://onlinecourses.nptel.ac.in/e-learning/preview/noc26_ee200"/>
        <s v="https://onlinecourses.nptel.ac.in/e-learning/preview/noc26_ee201"/>
        <s v="https://onlinecourses.nptel.ac.in/e-learning/preview/noc26_ee202"/>
        <s v="https://onlinecourses.nptel.ac.in/e-learning/preview/noc26_ee93"/>
        <s v="https://onlinecourses.nptel.ac.in/e-learning/preview/noc26_ee94"/>
        <s v="https://onlinecourses.nptel.ac.in/e-learning/preview/noc26_ee95"/>
        <s v="https://onlinecourses.nptel.ac.in/e-learning/preview/noc26_ee96"/>
        <s v="https://onlinecourses.nptel.ac.in/e-learning/preview/noc26_ee97"/>
        <s v="https://onlinecourses.nptel.ac.in/e-learning/preview/noc26_ee98"/>
        <s v="https://onlinecourses.nptel.ac.in/e-learning/preview/noc26_ee99"/>
        <s v="https://onlinecourses.nptel.ac.in/e-learning/preview/noc26_ge100"/>
        <s v="https://onlinecourses.nptel.ac.in/e-learning/preview/noc26_ge101"/>
        <s v="https://onlinecourses.nptel.ac.in/e-learning/preview/noc26_ge102"/>
        <s v="https://onlinecourses.nptel.ac.in/e-learning/preview/noc26_ge103"/>
        <s v="https://onlinecourses.nptel.ac.in/e-learning/preview/noc26_ge104"/>
        <s v="https://onlinecourses.nptel.ac.in/e-learning/preview/noc26_ge105"/>
        <s v="https://onlinecourses.nptel.ac.in/e-learning/preview/noc26_ge106"/>
        <s v="https://onlinecourses.nptel.ac.in/e-learning/preview/noc26_ge47"/>
        <s v="https://onlinecourses.nptel.ac.in/e-learning/preview/noc26_ge48"/>
        <s v="https://onlinecourses.nptel.ac.in/e-learning/preview/noc26_ge49"/>
        <s v="https://onlinecourses.nptel.ac.in/e-learning/preview/noc26_ge50"/>
        <s v="https://onlinecourses.nptel.ac.in/e-learning/preview/noc26_ge55"/>
        <s v="https://onlinecourses.nptel.ac.in/e-learning/preview/noc26_ge57"/>
        <s v="https://onlinecourses.nptel.ac.in/e-learning/preview/noc26_ge58"/>
        <s v="https://onlinecourses.nptel.ac.in/e-learning/preview/noc26_ge59"/>
        <s v="https://onlinecourses.nptel.ac.in/e-learning/preview/noc26_ge60"/>
        <s v="https://onlinecourses.nptel.ac.in/e-learning/preview/noc26_ge61"/>
        <s v="https://onlinecourses.nptel.ac.in/e-learning/preview/noc26_ge62"/>
        <s v="https://onlinecourses.nptel.ac.in/e-learning/preview/noc26_ge63"/>
        <s v="https://onlinecourses.nptel.ac.in/e-learning/preview/noc26_ge64"/>
        <s v="https://onlinecourses.nptel.ac.in/e-learning/preview/noc26_ge65"/>
        <s v="https://onlinecourses.nptel.ac.in/e-learning/preview/noc26_ge66"/>
        <s v="https://onlinecourses.nptel.ac.in/e-learning/preview/noc26_ge67"/>
        <s v="https://onlinecourses.nptel.ac.in/e-learning/preview/noc26_ge68"/>
        <s v="https://onlinecourses.nptel.ac.in/e-learning/preview/noc26_ge69"/>
        <s v="https://onlinecourses.nptel.ac.in/e-learning/preview/noc26_ge70"/>
        <s v="https://onlinecourses.nptel.ac.in/e-learning/preview/noc26_ge71"/>
        <s v="https://onlinecourses.nptel.ac.in/e-learning/preview/noc26_ge72"/>
        <s v="https://onlinecourses.nptel.ac.in/e-learning/preview/noc26_ge73"/>
        <s v="https://onlinecourses.nptel.ac.in/e-learning/preview/noc26_ge74"/>
        <s v="https://onlinecourses.nptel.ac.in/e-learning/preview/noc26_ge75"/>
        <s v="https://onlinecourses.nptel.ac.in/e-learning/preview/noc26_ge76"/>
        <s v="https://onlinecourses.nptel.ac.in/e-learning/preview/noc26_ge77"/>
        <s v="https://onlinecourses.nptel.ac.in/e-learning/preview/noc26_ge78"/>
        <s v="https://onlinecourses.nptel.ac.in/e-learning/preview/noc26_ge79"/>
        <s v="https://onlinecourses.nptel.ac.in/e-learning/preview/noc26_ge80"/>
        <s v="https://onlinecourses.nptel.ac.in/e-learning/preview/noc26_ge81"/>
        <s v="https://onlinecourses.nptel.ac.in/e-learning/preview/noc26_ge82"/>
        <s v="https://onlinecourses.nptel.ac.in/e-learning/preview/noc26_ge83"/>
        <s v="https://onlinecourses.nptel.ac.in/e-learning/preview/noc26_ge84"/>
        <s v="https://onlinecourses.nptel.ac.in/e-learning/preview/noc26_ge85"/>
        <s v="https://onlinecourses.nptel.ac.in/e-learning/preview/noc26_ge86"/>
        <s v="https://onlinecourses.nptel.ac.in/e-learning/preview/noc26_ge87"/>
        <s v="https://onlinecourses.nptel.ac.in/e-learning/preview/noc26_ge88"/>
        <s v="https://onlinecourses.nptel.ac.in/e-learning/preview/noc26_ge89"/>
        <s v="https://onlinecourses.nptel.ac.in/e-learning/preview/noc26_ge90"/>
        <s v="https://onlinecourses.nptel.ac.in/e-learning/preview/noc26_ge91"/>
        <s v="https://onlinecourses.nptel.ac.in/e-learning/preview/noc26_ge92"/>
        <s v="https://onlinecourses.nptel.ac.in/e-learning/preview/noc26_ge93"/>
        <s v="https://onlinecourses.nptel.ac.in/e-learning/preview/noc26_ge94"/>
        <s v="https://onlinecourses.nptel.ac.in/e-learning/preview/noc26_ge95"/>
        <s v="https://onlinecourses.nptel.ac.in/e-learning/preview/noc26_ge96"/>
        <s v="https://onlinecourses.nptel.ac.in/e-learning/preview/noc26_ge97"/>
        <s v="https://onlinecourses.nptel.ac.in/e-learning/preview/noc26_ge98"/>
        <s v="https://onlinecourses.nptel.ac.in/e-learning/preview/noc26_ge99"/>
        <s v="https://onlinecourses.nptel.ac.in/e-learning/preview/noc26_hs121"/>
        <s v="https://onlinecourses.nptel.ac.in/e-learning/preview/noc26_hs124"/>
        <s v="https://onlinecourses.nptel.ac.in/e-learning/preview/noc26_hs125"/>
        <s v="https://onlinecourses.nptel.ac.in/e-learning/preview/noc26_hs126"/>
        <s v="https://onlinecourses.nptel.ac.in/e-learning/preview/noc26_hs127"/>
        <s v="https://onlinecourses.nptel.ac.in/e-learning/preview/noc26_hs131"/>
        <s v="https://onlinecourses.nptel.ac.in/e-learning/preview/noc26_hs133"/>
        <s v="https://onlinecourses.nptel.ac.in/e-learning/preview/noc26_hs135"/>
        <s v="https://onlinecourses.nptel.ac.in/e-learning/preview/noc26_hs136"/>
        <s v="https://onlinecourses.nptel.ac.in/e-learning/preview/noc26_hs137"/>
        <s v="https://onlinecourses.nptel.ac.in/e-learning/preview/noc26_hs138"/>
        <s v="https://onlinecourses.nptel.ac.in/e-learning/preview/noc26_hs139"/>
        <s v="https://onlinecourses.nptel.ac.in/e-learning/preview/noc26_hs140"/>
        <s v="https://onlinecourses.nptel.ac.in/e-learning/preview/noc26_hs141"/>
        <s v="https://onlinecourses.nptel.ac.in/e-learning/preview/noc26_hs142"/>
        <s v="https://onlinecourses.nptel.ac.in/e-learning/preview/noc26_hs143"/>
        <s v="https://onlinecourses.nptel.ac.in/e-learning/preview/noc26_hs144"/>
        <s v="https://onlinecourses.nptel.ac.in/e-learning/preview/noc26_hs145"/>
        <s v="https://onlinecourses.nptel.ac.in/e-learning/preview/noc26_hs146"/>
        <s v="https://onlinecourses.nptel.ac.in/e-learning/preview/noc26_hs147"/>
        <s v="https://onlinecourses.nptel.ac.in/e-learning/preview/noc26_hs148"/>
        <s v="https://onlinecourses.nptel.ac.in/e-learning/preview/noc26_hs149"/>
        <s v="https://onlinecourses.nptel.ac.in/e-learning/preview/noc26_hs150"/>
        <s v="https://onlinecourses.nptel.ac.in/e-learning/preview/noc26_hs151"/>
        <s v="https://onlinecourses.nptel.ac.in/e-learning/preview/noc26_hs152"/>
        <s v="https://onlinecourses.nptel.ac.in/e-learning/preview/noc26_hs153"/>
        <s v="https://onlinecourses.nptel.ac.in/e-learning/preview/noc26_hs154"/>
        <s v="https://onlinecourses.nptel.ac.in/e-learning/preview/noc26_hs155"/>
        <s v="https://onlinecourses.nptel.ac.in/e-learning/preview/noc26_hs156"/>
        <s v="https://onlinecourses.nptel.ac.in/e-learning/preview/noc26_hs157"/>
        <s v="https://onlinecourses.nptel.ac.in/e-learning/preview/noc26_hs158"/>
        <s v="https://onlinecourses.nptel.ac.in/e-learning/preview/noc26_hs159"/>
        <s v="https://onlinecourses.nptel.ac.in/e-learning/preview/noc26_hs160"/>
        <s v="https://onlinecourses.nptel.ac.in/e-learning/preview/noc26_hs161"/>
        <s v="https://onlinecourses.nptel.ac.in/e-learning/preview/noc26_hs162"/>
        <s v="https://onlinecourses.nptel.ac.in/e-learning/preview/noc26_hs163"/>
        <s v="https://onlinecourses.nptel.ac.in/e-learning/preview/noc26_hs164"/>
        <s v="https://onlinecourses.nptel.ac.in/e-learning/preview/noc26_hs165"/>
        <s v="https://onlinecourses.nptel.ac.in/e-learning/preview/noc26_hs166"/>
        <s v="https://onlinecourses.nptel.ac.in/e-learning/preview/noc26_hs167"/>
        <s v="https://onlinecourses.nptel.ac.in/e-learning/preview/noc26_hs168"/>
        <s v="https://onlinecourses.nptel.ac.in/e-learning/preview/noc26_hs169"/>
        <s v="https://onlinecourses.nptel.ac.in/e-learning/preview/noc26_hs170"/>
        <s v="https://onlinecourses.nptel.ac.in/e-learning/preview/noc26_hs171"/>
        <s v="https://onlinecourses.nptel.ac.in/e-learning/preview/noc26_hs172"/>
        <s v="https://onlinecourses.nptel.ac.in/e-learning/preview/noc26_hs173"/>
        <s v="https://onlinecourses.nptel.ac.in/e-learning/preview/noc26_hs174"/>
        <s v="https://onlinecourses.nptel.ac.in/e-learning/preview/noc26_hs175"/>
        <s v="https://onlinecourses.nptel.ac.in/e-learning/preview/noc26_hs176"/>
        <s v="https://onlinecourses.nptel.ac.in/e-learning/preview/noc26_hs177"/>
        <s v="https://onlinecourses.nptel.ac.in/e-learning/preview/noc26_hs178"/>
        <s v="https://onlinecourses.nptel.ac.in/e-learning/preview/noc26_hs179"/>
        <s v="https://onlinecourses.nptel.ac.in/e-learning/preview/noc26_hs180"/>
        <s v="https://onlinecourses.nptel.ac.in/e-learning/preview/noc26_hs181"/>
        <s v="https://onlinecourses.nptel.ac.in/e-learning/preview/noc26_hs182"/>
        <s v="https://onlinecourses.nptel.ac.in/e-learning/preview/noc26_hs183"/>
        <s v="https://onlinecourses.nptel.ac.in/e-learning/preview/noc26_hs184"/>
        <s v="https://onlinecourses.nptel.ac.in/e-learning/preview/noc26_hs185"/>
        <s v="https://onlinecourses.nptel.ac.in/e-learning/preview/noc26_hs186"/>
        <s v="https://onlinecourses.nptel.ac.in/e-learning/preview/noc26_hs187"/>
        <s v="https://onlinecourses.nptel.ac.in/e-learning/preview/noc26_hs188"/>
        <s v="https://onlinecourses.nptel.ac.in/e-learning/preview/noc26_hs189"/>
        <s v="https://onlinecourses.nptel.ac.in/e-learning/preview/noc26_hs190"/>
        <s v="https://onlinecourses.nptel.ac.in/e-learning/preview/noc26_hs191"/>
        <s v="https://onlinecourses.nptel.ac.in/e-learning/preview/noc26_hs192"/>
        <s v="https://onlinecourses.nptel.ac.in/e-learning/preview/noc26_hs193"/>
        <s v="https://onlinecourses.nptel.ac.in/e-learning/preview/noc26_hs194"/>
        <s v="https://onlinecourses.nptel.ac.in/e-learning/preview/noc26_hs195"/>
        <s v="https://onlinecourses.nptel.ac.in/e-learning/preview/noc26_hs196"/>
        <s v="https://onlinecourses.nptel.ac.in/e-learning/preview/noc26_hs197"/>
        <s v="https://onlinecourses.nptel.ac.in/e-learning/preview/noc26_hs198"/>
        <s v="https://onlinecourses.nptel.ac.in/e-learning/preview/noc26_hs199"/>
        <s v="https://onlinecourses.nptel.ac.in/e-learning/preview/noc26_hs200"/>
        <s v="https://onlinecourses.nptel.ac.in/e-learning/preview/noc26_hs201"/>
        <s v="https://onlinecourses.nptel.ac.in/e-learning/preview/noc26_hs202"/>
        <s v="https://onlinecourses.nptel.ac.in/e-learning/preview/noc26_hs203"/>
        <s v="https://onlinecourses.nptel.ac.in/e-learning/preview/noc26_hs204"/>
        <s v="https://onlinecourses.nptel.ac.in/e-learning/preview/noc26_hs206"/>
        <s v="https://onlinecourses.nptel.ac.in/e-learning/preview/noc26_hs207"/>
        <s v="https://onlinecourses.nptel.ac.in/e-learning/preview/noc26_hs208"/>
        <s v="https://onlinecourses.nptel.ac.in/e-learning/preview/noc26_hs209"/>
        <s v="https://onlinecourses.nptel.ac.in/e-learning/preview/noc26_hs210"/>
        <s v="https://onlinecourses.nptel.ac.in/e-learning/preview/noc26_hs211"/>
        <s v="https://onlinecourses.nptel.ac.in/e-learning/preview/noc26_hs212"/>
        <s v="https://onlinecourses.nptel.ac.in/e-learning/preview/noc26_hs213"/>
        <s v="https://onlinecourses.nptel.ac.in/e-learning/preview/noc26_hs214"/>
        <s v="https://onlinecourses.nptel.ac.in/e-learning/preview/noc26_hs215"/>
        <s v="https://onlinecourses.nptel.ac.in/e-learning/preview/noc26_hs216"/>
        <s v="https://onlinecourses.nptel.ac.in/e-learning/preview/noc26_hs217"/>
        <s v="https://onlinecourses.nptel.ac.in/e-learning/preview/noc26_hs218"/>
        <s v="https://onlinecourses.nptel.ac.in/e-learning/preview/noc26_hs219"/>
        <s v="https://onlinecourses.nptel.ac.in/e-learning/preview/noc26_hs220"/>
        <s v="https://onlinecourses.nptel.ac.in/e-learning/preview/noc26_hs221"/>
        <s v="https://onlinecourses.nptel.ac.in/e-learning/preview/noc26_hs222"/>
        <s v="https://onlinecourses.nptel.ac.in/e-learning/preview/noc26_hs223"/>
        <s v="https://onlinecourses.nptel.ac.in/e-learning/preview/noc26_hs224"/>
        <s v="https://onlinecourses.nptel.ac.in/e-learning/preview/noc26_hs225"/>
        <s v="https://onlinecourses.nptel.ac.in/e-learning/preview/noc26_hs226"/>
        <s v="https://onlinecourses.nptel.ac.in/e-learning/preview/noc26_hs228"/>
        <s v="https://onlinecourses.nptel.ac.in/e-learning/preview/noc26_hs229"/>
        <s v="https://onlinecourses.nptel.ac.in/e-learning/preview/noc26_hs230"/>
        <s v="https://onlinecourses.nptel.ac.in/e-learning/preview/noc26_hs231"/>
        <s v="https://onlinecourses.nptel.ac.in/e-learning/preview/noc26_hs232"/>
        <s v="https://onlinecourses.nptel.ac.in/e-learning/preview/noc26_hs233"/>
        <s v="https://onlinecourses.nptel.ac.in/e-learning/preview/noc26_hs234"/>
        <s v="https://onlinecourses.nptel.ac.in/e-learning/preview/noc26_hs235"/>
        <s v="https://onlinecourses.nptel.ac.in/e-learning/preview/noc26_hs236"/>
        <s v="https://onlinecourses.nptel.ac.in/e-learning/preview/noc26_hs237"/>
        <s v="https://onlinecourses.nptel.ac.in/e-learning/preview/noc26_hs238"/>
        <s v="https://onlinecourses.nptel.ac.in/e-learning/preview/noc26_hs239"/>
        <s v="https://onlinecourses.nptel.ac.in/e-learning/preview/noc26_hs240"/>
        <s v="https://onlinecourses.nptel.ac.in/e-learning/preview/noc26_hs241"/>
        <s v="https://onlinecourses.nptel.ac.in/e-learning/preview/noc26_hs242"/>
        <s v="https://onlinecourses.nptel.ac.in/e-learning/preview/noc26_hs243"/>
        <s v="https://onlinecourses.nptel.ac.in/e-learning/preview/noc26_hs244"/>
        <s v="https://onlinecourses.nptel.ac.in/e-learning/preview/noc26_hs245"/>
        <s v="https://onlinecourses.nptel.ac.in/e-learning/preview/noc26_hs246"/>
        <s v="https://onlinecourses.nptel.ac.in/e-learning/preview/noc26_hs247"/>
        <s v="https://onlinecourses.nptel.ac.in/e-learning/preview/noc26_hs248"/>
        <s v="https://onlinecourses.nptel.ac.in/e-learning/preview/noc26_hs249"/>
        <s v="https://onlinecourses.nptel.ac.in/e-learning/preview/noc26_hs250"/>
        <s v="https://onlinecourses.nptel.ac.in/e-learning/preview/noc26_hs251"/>
        <s v="https://onlinecourses.nptel.ac.in/e-learning/preview/noc26_hs252"/>
        <s v="https://onlinecourses.nptel.ac.in/e-learning/preview/noc26_hs253"/>
        <s v="https://onlinecourses.nptel.ac.in/e-learning/preview/noc26_hs254"/>
        <s v="https://onlinecourses.nptel.ac.in/e-learning/preview/noc26_lw11"/>
        <s v="https://onlinecourses.nptel.ac.in/e-learning/preview/noc26_lw12"/>
        <s v="https://onlinecourses.nptel.ac.in/e-learning/preview/noc26_lw13"/>
        <s v="https://onlinecourses.nptel.ac.in/e-learning/preview/noc26_lw14"/>
        <s v="https://onlinecourses.nptel.ac.in/e-learning/preview/noc26_lw15"/>
        <s v="https://onlinecourses.nptel.ac.in/e-learning/preview/noc26_lw16"/>
        <s v="https://onlinecourses.nptel.ac.in/e-learning/preview/noc26_lw17"/>
        <s v="https://onlinecourses.nptel.ac.in/e-learning/preview/noc26_lw18"/>
        <s v="https://onlinecourses.nptel.ac.in/e-learning/preview/noc26_lw19"/>
        <s v="https://onlinecourses.nptel.ac.in/e-learning/preview/noc26_lw20"/>
        <s v="https://onlinecourses.nptel.ac.in/e-learning/preview/noc26_lw21"/>
        <s v="https://onlinecourses.nptel.ac.in/e-learning/preview/noc26_lw22"/>
        <s v="https://onlinecourses.nptel.ac.in/e-learning/preview/noc26_lw23"/>
        <s v="https://onlinecourses.nptel.ac.in/e-learning/preview/noc26_lw24"/>
        <s v="https://onlinecourses.nptel.ac.in/e-learning/preview/noc26_lw25"/>
        <s v="https://onlinecourses.nptel.ac.in/e-learning/preview/noc26_lw26"/>
        <s v="https://onlinecourses.nptel.ac.in/e-learning/preview/noc26_lw27"/>
        <s v="https://onlinecourses.nptel.ac.in/e-learning/preview/noc26_lw28"/>
        <s v="https://onlinecourses.nptel.ac.in/e-learning/preview/noc26_ma100"/>
        <s v="https://onlinecourses.nptel.ac.in/e-learning/preview/noc26_ma101"/>
        <s v="https://onlinecourses.nptel.ac.in/e-learning/preview/noc26_ma102"/>
        <s v="https://onlinecourses.nptel.ac.in/e-learning/preview/noc26_ma103"/>
        <s v="https://onlinecourses.nptel.ac.in/e-learning/preview/noc26_ma104"/>
        <s v="https://onlinecourses.nptel.ac.in/e-learning/preview/noc26_ma105"/>
        <s v="https://onlinecourses.nptel.ac.in/e-learning/preview/noc26_ma106"/>
        <s v="https://onlinecourses.nptel.ac.in/e-learning/preview/noc26_ma107"/>
        <s v="https://onlinecourses.nptel.ac.in/e-learning/preview/noc26_ma108"/>
        <s v="https://onlinecourses.nptel.ac.in/e-learning/preview/noc26_ma109"/>
        <s v="https://onlinecourses.nptel.ac.in/e-learning/preview/noc26_ma110"/>
        <s v="https://onlinecourses.nptel.ac.in/e-learning/preview/noc26_ma111"/>
        <s v="https://onlinecourses.nptel.ac.in/e-learning/preview/noc26_ma112"/>
        <s v="https://onlinecourses.nptel.ac.in/e-learning/preview/noc26_ma113"/>
        <s v="https://onlinecourses.nptel.ac.in/e-learning/preview/noc26_ma114"/>
        <s v="https://onlinecourses.nptel.ac.in/e-learning/preview/noc26_ma115"/>
        <s v="https://onlinecourses.nptel.ac.in/e-learning/preview/noc26_ma116"/>
        <s v="https://onlinecourses.nptel.ac.in/e-learning/preview/noc26_ma117"/>
        <s v="https://onlinecourses.nptel.ac.in/e-learning/preview/noc26_ma118"/>
        <s v="https://onlinecourses.nptel.ac.in/e-learning/preview/noc26_ma119"/>
        <s v="https://onlinecourses.nptel.ac.in/e-learning/preview/noc26_ma120"/>
        <s v="https://onlinecourses.nptel.ac.in/e-learning/preview/noc26_ma121"/>
        <s v="https://onlinecourses.nptel.ac.in/e-learning/preview/noc26_ma122"/>
        <s v="https://onlinecourses.nptel.ac.in/e-learning/preview/noc26_ma123"/>
        <s v="https://onlinecourses.nptel.ac.in/e-learning/preview/noc26_ma124"/>
        <s v="https://onlinecourses.nptel.ac.in/e-learning/preview/noc26_ma125"/>
        <s v="https://onlinecourses.nptel.ac.in/e-learning/preview/noc26_ma126"/>
        <s v="https://onlinecourses.nptel.ac.in/e-learning/preview/noc26_ma127"/>
        <s v="https://onlinecourses.nptel.ac.in/e-learning/preview/noc26_ma128"/>
        <s v="https://onlinecourses.nptel.ac.in/e-learning/preview/noc26_ma129"/>
        <s v="https://onlinecourses.nptel.ac.in/e-learning/preview/noc26_ma130"/>
        <s v="https://onlinecourses.nptel.ac.in/e-learning/preview/noc26_ma131"/>
        <s v="https://onlinecourses.nptel.ac.in/e-learning/preview/noc26_ma132"/>
        <s v="https://onlinecourses.nptel.ac.in/e-learning/preview/noc26_ma133"/>
        <s v="https://onlinecourses.nptel.ac.in/e-learning/preview/noc26_ma134"/>
        <s v="https://onlinecourses.nptel.ac.in/e-learning/preview/noc26_ma135"/>
        <s v="https://onlinecourses.nptel.ac.in/e-learning/preview/noc26_ma136"/>
        <s v="https://onlinecourses.nptel.ac.in/e-learning/preview/noc26_ma137"/>
        <s v="https://onlinecourses.nptel.ac.in/e-learning/preview/noc26_ma138"/>
        <s v="https://onlinecourses.nptel.ac.in/e-learning/preview/noc26_ma139"/>
        <s v="https://onlinecourses.nptel.ac.in/e-learning/preview/noc26_ma140"/>
        <s v="https://onlinecourses.nptel.ac.in/e-learning/preview/noc26_ma141"/>
        <s v="https://onlinecourses.nptel.ac.in/e-learning/preview/noc26_ma142"/>
        <s v="https://onlinecourses.nptel.ac.in/e-learning/preview/noc26_ma143"/>
        <s v="https://onlinecourses.nptel.ac.in/e-learning/preview/noc26_ma144"/>
        <s v="https://onlinecourses.nptel.ac.in/e-learning/preview/noc26_ma145"/>
        <s v="https://onlinecourses.nptel.ac.in/e-learning/preview/noc26_ma71"/>
        <s v="https://onlinecourses.nptel.ac.in/e-learning/preview/noc26_ma72"/>
        <s v="https://onlinecourses.nptel.ac.in/e-learning/preview/noc26_ma73"/>
        <s v="https://onlinecourses.nptel.ac.in/e-learning/preview/noc26_ma74"/>
        <s v="https://onlinecourses.nptel.ac.in/e-learning/preview/noc26_ma75"/>
        <s v="https://onlinecourses.nptel.ac.in/e-learning/preview/noc26_ma77"/>
        <s v="https://onlinecourses.nptel.ac.in/e-learning/preview/noc26_ma78"/>
        <s v="https://onlinecourses.nptel.ac.in/e-learning/preview/noc26_ma79"/>
        <s v="https://onlinecourses.nptel.ac.in/e-learning/preview/noc26_ma80"/>
        <s v="https://onlinecourses.nptel.ac.in/e-learning/preview/noc26_ma81"/>
        <s v="https://onlinecourses.nptel.ac.in/e-learning/preview/noc26_ma83"/>
        <s v="https://onlinecourses.nptel.ac.in/e-learning/preview/noc26_ma84"/>
        <s v="https://onlinecourses.nptel.ac.in/e-learning/preview/noc26_ma85"/>
        <s v="https://onlinecourses.nptel.ac.in/e-learning/preview/noc26_ma86"/>
        <s v="https://onlinecourses.nptel.ac.in/e-learning/preview/noc26_ma87"/>
        <s v="https://onlinecourses.nptel.ac.in/e-learning/preview/noc26_ma88"/>
        <s v="https://onlinecourses.nptel.ac.in/e-learning/preview/noc26_ma89"/>
        <s v="https://onlinecourses.nptel.ac.in/e-learning/preview/noc26_ma90"/>
        <s v="https://onlinecourses.nptel.ac.in/e-learning/preview/noc26_ma91"/>
        <s v="https://onlinecourses.nptel.ac.in/e-learning/preview/noc26_ma92"/>
        <s v="https://onlinecourses.nptel.ac.in/e-learning/preview/noc26_ma93"/>
        <s v="https://onlinecourses.nptel.ac.in/e-learning/preview/noc26_ma94"/>
        <s v="https://onlinecourses.nptel.ac.in/e-learning/preview/noc26_ma95"/>
        <s v="https://onlinecourses.nptel.ac.in/e-learning/preview/noc26_ma96"/>
        <s v="https://onlinecourses.nptel.ac.in/e-learning/preview/noc26_ma97"/>
        <s v="https://onlinecourses.nptel.ac.in/e-learning/preview/noc26_ma98"/>
        <s v="https://onlinecourses.nptel.ac.in/e-learning/preview/noc26_ma99"/>
        <s v="https://onlinecourses.nptel.ac.in/e-learning/preview/noc26_me105"/>
        <s v="https://onlinecourses.nptel.ac.in/e-learning/preview/noc26_me106"/>
        <s v="https://onlinecourses.nptel.ac.in/e-learning/preview/noc26_me107"/>
        <s v="https://onlinecourses.nptel.ac.in/e-learning/preview/noc26_me108"/>
        <s v="https://onlinecourses.nptel.ac.in/e-learning/preview/noc26_me109"/>
        <s v="https://onlinecourses.nptel.ac.in/e-learning/preview/noc26_me110"/>
        <s v="https://onlinecourses.nptel.ac.in/e-learning/preview/noc26_me111"/>
        <s v="https://onlinecourses.nptel.ac.in/e-learning/preview/noc26_me112"/>
        <s v="https://onlinecourses.nptel.ac.in/e-learning/preview/noc26_me113"/>
        <s v="https://onlinecourses.nptel.ac.in/e-learning/preview/noc26_me114"/>
        <s v="https://onlinecourses.nptel.ac.in/e-learning/preview/noc26_me115"/>
        <s v="https://onlinecourses.nptel.ac.in/e-learning/preview/noc26_me116"/>
        <s v="https://onlinecourses.nptel.ac.in/e-learning/preview/noc26_me117"/>
        <s v="https://onlinecourses.nptel.ac.in/e-learning/preview/noc26_me118"/>
        <s v="https://onlinecourses.nptel.ac.in/e-learning/preview/noc26_me119"/>
        <s v="https://onlinecourses.nptel.ac.in/e-learning/preview/noc26_me120"/>
        <s v="https://onlinecourses.nptel.ac.in/e-learning/preview/noc26_me121"/>
        <s v="https://onlinecourses.nptel.ac.in/e-learning/preview/noc26_me122"/>
        <s v="https://onlinecourses.nptel.ac.in/e-learning/preview/noc26_me123"/>
        <s v="https://onlinecourses.nptel.ac.in/e-learning/preview/noc26_me124"/>
        <s v="https://onlinecourses.nptel.ac.in/e-learning/preview/noc26_me125"/>
        <s v="https://onlinecourses.nptel.ac.in/e-learning/preview/noc26_me126"/>
        <s v="https://onlinecourses.nptel.ac.in/e-learning/preview/noc26_me127"/>
        <s v="https://onlinecourses.nptel.ac.in/e-learning/preview/noc26_me128"/>
        <s v="https://onlinecourses.nptel.ac.in/e-learning/preview/noc26_me129"/>
        <s v="https://onlinecourses.nptel.ac.in/e-learning/preview/noc26_me130"/>
        <s v="https://onlinecourses.nptel.ac.in/e-learning/preview/noc26_me131"/>
        <s v="https://onlinecourses.nptel.ac.in/e-learning/preview/noc26_me132"/>
        <s v="https://onlinecourses.nptel.ac.in/e-learning/preview/noc26_me133"/>
        <s v="https://onlinecourses.nptel.ac.in/e-learning/preview/noc26_me134"/>
        <s v="https://onlinecourses.nptel.ac.in/e-learning/preview/noc26_me135"/>
        <s v="https://onlinecourses.nptel.ac.in/e-learning/preview/noc26_me136"/>
        <s v="https://onlinecourses.nptel.ac.in/e-learning/preview/noc26_me137"/>
        <s v="https://onlinecourses.nptel.ac.in/e-learning/preview/noc26_me138"/>
        <s v="https://onlinecourses.nptel.ac.in/e-learning/preview/noc26_me139"/>
        <s v="https://onlinecourses.nptel.ac.in/e-learning/preview/noc26_me140"/>
        <s v="https://onlinecourses.nptel.ac.in/e-learning/preview/noc26_me141"/>
        <s v="https://onlinecourses.nptel.ac.in/e-learning/preview/noc26_me142"/>
        <s v="https://onlinecourses.nptel.ac.in/e-learning/preview/noc26_me143"/>
        <s v="https://onlinecourses.nptel.ac.in/e-learning/preview/noc26_me144"/>
        <s v="https://onlinecourses.nptel.ac.in/e-learning/preview/noc26_me145"/>
        <s v="https://onlinecourses.nptel.ac.in/e-learning/preview/noc26_me146"/>
        <s v="https://onlinecourses.nptel.ac.in/e-learning/preview/noc26_me147"/>
        <s v="https://onlinecourses.nptel.ac.in/e-learning/preview/noc26_me148"/>
        <s v="https://onlinecourses.nptel.ac.in/e-learning/preview/noc26_me149"/>
        <s v="https://onlinecourses.nptel.ac.in/e-learning/preview/noc26_me150"/>
        <s v="https://onlinecourses.nptel.ac.in/e-learning/preview/noc26_me151"/>
        <s v="https://onlinecourses.nptel.ac.in/e-learning/preview/noc26_me152"/>
        <s v="https://onlinecourses.nptel.ac.in/e-learning/preview/noc26_me153"/>
        <s v="https://onlinecourses.nptel.ac.in/e-learning/preview/noc26_me154"/>
        <s v="https://onlinecourses.nptel.ac.in/e-learning/preview/noc26_me155"/>
        <s v="https://onlinecourses.nptel.ac.in/e-learning/preview/noc26_me156"/>
        <s v="https://onlinecourses.nptel.ac.in/e-learning/preview/noc26_me157"/>
        <s v="https://onlinecourses.nptel.ac.in/e-learning/preview/noc26_me158"/>
        <s v="https://onlinecourses.nptel.ac.in/e-learning/preview/noc26_me159"/>
        <s v="https://onlinecourses.nptel.ac.in/e-learning/preview/noc26_me160"/>
        <s v="https://onlinecourses.nptel.ac.in/e-learning/preview/noc26_me161"/>
        <s v="https://onlinecourses.nptel.ac.in/e-learning/preview/noc26_me162"/>
        <s v="https://onlinecourses.nptel.ac.in/e-learning/preview/noc26_me163"/>
        <s v="https://onlinecourses.nptel.ac.in/e-learning/preview/noc26_me164"/>
        <s v="https://onlinecourses.nptel.ac.in/e-learning/preview/noc26_me165"/>
        <s v="https://onlinecourses.nptel.ac.in/e-learning/preview/noc26_me166"/>
        <s v="https://onlinecourses.nptel.ac.in/e-learning/preview/noc26_me167"/>
        <s v="https://onlinecourses.nptel.ac.in/e-learning/preview/noc26_me168"/>
        <s v="https://onlinecourses.nptel.ac.in/e-learning/preview/noc26_me169"/>
        <s v="https://onlinecourses.nptel.ac.in/e-learning/preview/noc26_me170"/>
        <s v="https://onlinecourses.nptel.ac.in/e-learning/preview/noc26_me171"/>
        <s v="https://onlinecourses.nptel.ac.in/e-learning/preview/noc26_me172"/>
        <s v="https://onlinecourses.nptel.ac.in/e-learning/preview/noc26_me173"/>
        <s v="https://onlinecourses.nptel.ac.in/e-learning/preview/noc26_me174"/>
        <s v="https://onlinecourses.nptel.ac.in/e-learning/preview/noc26_me175"/>
        <s v="https://onlinecourses.nptel.ac.in/e-learning/preview/noc26_me176"/>
        <s v="https://onlinecourses.nptel.ac.in/e-learning/preview/noc26_me177"/>
        <s v="https://onlinecourses.nptel.ac.in/e-learning/preview/noc26_me178"/>
        <s v="https://onlinecourses.nptel.ac.in/e-learning/preview/noc26_me179"/>
        <s v="https://onlinecourses.nptel.ac.in/e-learning/preview/noc26_me180"/>
        <s v="https://onlinecourses.nptel.ac.in/e-learning/preview/noc26_me181"/>
        <s v="https://onlinecourses.nptel.ac.in/e-learning/preview/noc26_me182"/>
        <s v="https://onlinecourses.nptel.ac.in/e-learning/preview/noc26_me183"/>
        <s v="https://onlinecourses.nptel.ac.in/e-learning/preview/noc26_me184"/>
        <s v="https://onlinecourses.nptel.ac.in/e-learning/preview/noc26_me185"/>
        <s v="https://onlinecourses.nptel.ac.in/e-learning/preview/noc26_me186"/>
        <s v="https://onlinecourses.nptel.ac.in/e-learning/preview/noc26_me187"/>
        <s v="https://onlinecourses.nptel.ac.in/e-learning/preview/noc26_me188"/>
        <s v="https://onlinecourses.nptel.ac.in/e-learning/preview/noc26_me189"/>
        <s v="https://onlinecourses.nptel.ac.in/e-learning/preview/noc26_me190"/>
        <s v="https://onlinecourses.nptel.ac.in/e-learning/preview/noc26_me191"/>
        <s v="https://onlinecourses.nptel.ac.in/e-learning/preview/noc26_me192"/>
        <s v="https://onlinecourses.nptel.ac.in/e-learning/preview/noc26_me193"/>
        <s v="https://onlinecourses.nptel.ac.in/e-learning/preview/noc26_me194"/>
        <s v="https://onlinecourses.nptel.ac.in/e-learning/preview/noc26_me195"/>
        <s v="https://onlinecourses.nptel.ac.in/e-learning/preview/noc26_me196"/>
        <s v="https://onlinecourses.nptel.ac.in/e-learning/preview/noc26_me197"/>
        <s v="https://onlinecourses.nptel.ac.in/e-learning/preview/noc26_me198"/>
        <s v="https://onlinecourses.nptel.ac.in/e-learning/preview/noc26_me199"/>
        <s v="https://onlinecourses.nptel.ac.in/e-learning/preview/noc26_me200"/>
        <s v="https://onlinecourses.nptel.ac.in/e-learning/preview/noc26_me201"/>
        <s v="https://onlinecourses.nptel.ac.in/e-learning/preview/noc26_me202"/>
        <s v="https://onlinecourses.nptel.ac.in/e-learning/preview/noc26_me203"/>
        <s v="https://onlinecourses.nptel.ac.in/e-learning/preview/noc26_me204"/>
        <s v="https://onlinecourses.nptel.ac.in/e-learning/preview/noc26_mg100"/>
        <s v="https://onlinecourses.nptel.ac.in/e-learning/preview/noc26_mg101"/>
        <s v="https://onlinecourses.nptel.ac.in/e-learning/preview/noc26_mg102"/>
        <s v="https://onlinecourses.nptel.ac.in/e-learning/preview/noc26_mg103"/>
        <s v="https://onlinecourses.nptel.ac.in/e-learning/preview/noc26_mg104"/>
        <s v="https://onlinecourses.nptel.ac.in/e-learning/preview/noc26_mg105"/>
        <s v="https://onlinecourses.nptel.ac.in/e-learning/preview/noc26_mg106"/>
        <s v="https://onlinecourses.nptel.ac.in/e-learning/preview/noc26_mg107"/>
        <s v="https://onlinecourses.nptel.ac.in/e-learning/preview/noc26_mg108"/>
        <s v="https://onlinecourses.nptel.ac.in/e-learning/preview/noc26_mg109"/>
        <s v="https://onlinecourses.nptel.ac.in/e-learning/preview/noc26_mg110"/>
        <s v="https://onlinecourses.nptel.ac.in/e-learning/preview/noc26_mg111"/>
        <s v="https://onlinecourses.nptel.ac.in/e-learning/preview/noc26_mg112"/>
        <s v="https://onlinecourses.nptel.ac.in/e-learning/preview/noc26_mg113"/>
        <s v="https://onlinecourses.nptel.ac.in/e-learning/preview/noc26_mg114"/>
        <s v="https://onlinecourses.nptel.ac.in/e-learning/preview/noc26_mg115"/>
        <s v="https://onlinecourses.nptel.ac.in/e-learning/preview/noc26_mg116"/>
        <s v="https://onlinecourses.nptel.ac.in/e-learning/preview/noc26_mg117"/>
        <s v="https://onlinecourses.nptel.ac.in/e-learning/preview/noc26_mg118"/>
        <s v="https://onlinecourses.nptel.ac.in/e-learning/preview/noc26_mg119"/>
        <s v="https://onlinecourses.nptel.ac.in/e-learning/preview/noc26_mg120"/>
        <s v="https://onlinecourses.nptel.ac.in/e-learning/preview/noc26_mg121"/>
        <s v="https://onlinecourses.nptel.ac.in/e-learning/preview/noc26_mg122"/>
        <s v="https://onlinecourses.nptel.ac.in/e-learning/preview/noc26_mg123"/>
        <s v="https://onlinecourses.nptel.ac.in/e-learning/preview/noc26_mg124"/>
        <s v="https://onlinecourses.nptel.ac.in/e-learning/preview/noc26_mg125"/>
        <s v="https://onlinecourses.nptel.ac.in/e-learning/preview/noc26_mg126"/>
        <s v="https://onlinecourses.nptel.ac.in/e-learning/preview/noc26_mg127"/>
        <s v="https://onlinecourses.nptel.ac.in/e-learning/preview/noc26_mg128"/>
        <s v="https://onlinecourses.nptel.ac.in/e-learning/preview/noc26_mg129"/>
        <s v="https://onlinecourses.nptel.ac.in/e-learning/preview/noc26_mg130"/>
        <s v="https://onlinecourses.nptel.ac.in/e-learning/preview/noc26_mg131"/>
        <s v="https://onlinecourses.nptel.ac.in/e-learning/preview/noc26_mg132"/>
        <s v="https://onlinecourses.nptel.ac.in/e-learning/preview/noc26_mg133"/>
        <s v="https://onlinecourses.nptel.ac.in/e-learning/preview/noc26_mg134"/>
        <s v="https://onlinecourses.nptel.ac.in/e-learning/preview/noc26_mg135"/>
        <s v="https://onlinecourses.nptel.ac.in/e-learning/preview/noc26_mg136"/>
        <s v="https://onlinecourses.nptel.ac.in/e-learning/preview/noc26_mg137"/>
        <s v="https://onlinecourses.nptel.ac.in/e-learning/preview/noc26_mg138"/>
        <s v="https://onlinecourses.nptel.ac.in/e-learning/preview/noc26_mg139"/>
        <s v="https://onlinecourses.nptel.ac.in/e-learning/preview/noc26_mg142"/>
        <s v="https://onlinecourses.nptel.ac.in/e-learning/preview/noc26_mg143"/>
        <s v="https://onlinecourses.nptel.ac.in/e-learning/preview/noc26_mg144"/>
        <s v="https://onlinecourses.nptel.ac.in/e-learning/preview/noc26_mg145"/>
        <s v="https://onlinecourses.nptel.ac.in/e-learning/preview/noc26_mg146"/>
        <s v="https://onlinecourses.nptel.ac.in/e-learning/preview/noc26_mg147"/>
        <s v="https://onlinecourses.nptel.ac.in/e-learning/preview/noc26_mg148"/>
        <s v="https://onlinecourses.nptel.ac.in/e-learning/preview/noc26_mg149"/>
        <s v="https://onlinecourses.nptel.ac.in/e-learning/preview/noc26_mg150"/>
        <s v="https://onlinecourses.nptel.ac.in/e-learning/preview/noc26_mg151"/>
        <s v="https://onlinecourses.nptel.ac.in/e-learning/preview/noc26_mg152"/>
        <s v="https://onlinecourses.nptel.ac.in/e-learning/preview/noc26_mg153"/>
        <s v="https://onlinecourses.nptel.ac.in/e-learning/preview/noc26_mg154"/>
        <s v="https://onlinecourses.nptel.ac.in/e-learning/preview/noc26_mg155"/>
        <s v="https://onlinecourses.nptel.ac.in/e-learning/preview/noc26_mg156"/>
        <s v="https://onlinecourses.nptel.ac.in/e-learning/preview/noc26_mg157"/>
        <s v="https://onlinecourses.nptel.ac.in/e-learning/preview/noc26_mg158"/>
        <s v="https://onlinecourses.nptel.ac.in/e-learning/preview/noc26_mg159"/>
        <s v="https://onlinecourses.nptel.ac.in/e-learning/preview/noc26_mg80"/>
        <s v="https://onlinecourses.nptel.ac.in/e-learning/preview/noc26_mg81"/>
        <s v="https://onlinecourses.nptel.ac.in/e-learning/preview/noc26_mg82"/>
        <s v="https://onlinecourses.nptel.ac.in/e-learning/preview/noc26_mg83"/>
        <s v="https://onlinecourses.nptel.ac.in/e-learning/preview/noc26_mg84"/>
        <s v="https://onlinecourses.nptel.ac.in/e-learning/preview/noc26_mg85"/>
        <s v="https://onlinecourses.nptel.ac.in/e-learning/preview/noc26_mg86"/>
        <s v="https://onlinecourses.nptel.ac.in/e-learning/preview/noc26_mg87"/>
        <s v="https://onlinecourses.nptel.ac.in/e-learning/preview/noc26_mg88"/>
        <s v="https://onlinecourses.nptel.ac.in/e-learning/preview/noc26_mg89"/>
        <s v="https://onlinecourses.nptel.ac.in/e-learning/preview/noc26_mg90"/>
        <s v="https://onlinecourses.nptel.ac.in/e-learning/preview/noc26_mg91"/>
        <s v="https://onlinecourses.nptel.ac.in/e-learning/preview/noc26_mg92"/>
        <s v="https://onlinecourses.nptel.ac.in/e-learning/preview/noc26_mg93"/>
        <s v="https://onlinecourses.nptel.ac.in/e-learning/preview/noc26_mg94"/>
        <s v="https://onlinecourses.nptel.ac.in/e-learning/preview/noc26_mg95"/>
        <s v="https://onlinecourses.nptel.ac.in/e-learning/preview/noc26_mg96"/>
        <s v="https://onlinecourses.nptel.ac.in/e-learning/preview/noc26_mg97"/>
        <s v="https://onlinecourses.nptel.ac.in/e-learning/preview/noc26_mg98"/>
        <s v="https://onlinecourses.nptel.ac.in/e-learning/preview/noc26_mg99"/>
        <s v="https://onlinecourses.nptel.ac.in/e-learning/preview/noc26_mm48"/>
        <s v="https://onlinecourses.nptel.ac.in/e-learning/preview/noc26_mm49"/>
        <s v="https://onlinecourses.nptel.ac.in/e-learning/preview/noc26_mm50"/>
        <s v="https://onlinecourses.nptel.ac.in/e-learning/preview/noc26_mm51"/>
        <s v="https://onlinecourses.nptel.ac.in/e-learning/preview/noc26_mm53"/>
        <s v="https://onlinecourses.nptel.ac.in/e-learning/preview/noc26_mm54"/>
        <s v="https://onlinecourses.nptel.ac.in/e-learning/preview/noc26_mm55"/>
        <s v="https://onlinecourses.nptel.ac.in/e-learning/preview/noc26_mm56"/>
        <s v="https://onlinecourses.nptel.ac.in/e-learning/preview/noc26_mm57"/>
        <s v="https://onlinecourses.nptel.ac.in/e-learning/preview/noc26_mm58"/>
        <s v="https://onlinecourses.nptel.ac.in/e-learning/preview/noc26_mm59"/>
        <s v="https://onlinecourses.nptel.ac.in/e-learning/preview/noc26_mm60"/>
        <s v="https://onlinecourses.nptel.ac.in/e-learning/preview/noc26_mm61"/>
        <s v="https://onlinecourses.nptel.ac.in/e-learning/preview/noc26_mm62"/>
        <s v="https://onlinecourses.nptel.ac.in/e-learning/preview/noc26_mm63"/>
        <s v="https://onlinecourses.nptel.ac.in/e-learning/preview/noc26_mm64"/>
        <s v="https://onlinecourses.nptel.ac.in/e-learning/preview/noc26_mm65"/>
        <s v="https://onlinecourses.nptel.ac.in/e-learning/preview/noc26_mm66"/>
        <s v="https://onlinecourses.nptel.ac.in/e-learning/preview/noc26_mm67"/>
        <s v="https://onlinecourses.nptel.ac.in/e-learning/preview/noc26_mm68"/>
        <s v="https://onlinecourses.nptel.ac.in/e-learning/preview/noc26_mm69"/>
        <s v="https://onlinecourses.nptel.ac.in/e-learning/preview/noc26_mm70"/>
        <s v="https://onlinecourses.nptel.ac.in/e-learning/preview/noc26_mm71"/>
        <s v="https://onlinecourses.nptel.ac.in/e-learning/preview/noc26_mm72"/>
        <s v="https://onlinecourses.nptel.ac.in/e-learning/preview/noc26_mm73"/>
        <s v="https://onlinecourses.nptel.ac.in/e-learning/preview/noc26_mm74"/>
        <s v="https://onlinecourses.nptel.ac.in/e-learning/preview/noc26_mm75"/>
        <s v="https://onlinecourses.nptel.ac.in/e-learning/preview/noc26_mm76"/>
        <s v="https://onlinecourses.nptel.ac.in/e-learning/preview/noc26_mm77"/>
        <s v="https://onlinecourses.nptel.ac.in/e-learning/preview/noc26_mm78"/>
        <s v="https://onlinecourses.nptel.ac.in/e-learning/preview/noc26_mm79"/>
        <s v="https://onlinecourses.nptel.ac.in/e-learning/preview/noc26_mm80"/>
        <s v="https://onlinecourses.nptel.ac.in/e-learning/preview/noc26_mm81"/>
        <s v="https://onlinecourses.nptel.ac.in/e-learning/preview/noc26_mm82"/>
        <s v="https://onlinecourses.nptel.ac.in/e-learning/preview/noc26_mm83"/>
        <s v="https://onlinecourses.nptel.ac.in/e-learning/preview/noc26_mm84"/>
        <s v="https://onlinecourses.nptel.ac.in/e-learning/preview/noc26_mm85"/>
        <s v="https://onlinecourses.nptel.ac.in/e-learning/preview/noc26_mm86"/>
        <s v="https://onlinecourses.nptel.ac.in/e-learning/preview/noc26_mm87"/>
        <s v="https://onlinecourses.nptel.ac.in/e-learning/preview/noc26_mm88"/>
        <s v="https://onlinecourses.nptel.ac.in/e-learning/preview/noc26_mm89"/>
        <s v="https://onlinecourses.nptel.ac.in/e-learning/preview/noc26_mm90"/>
        <s v="https://onlinecourses.nptel.ac.in/e-learning/preview/noc26_mm91"/>
        <s v="https://onlinecourses.nptel.ac.in/e-learning/preview/noc26_oe05"/>
        <s v="https://onlinecourses.nptel.ac.in/e-learning/preview/noc26_oe06"/>
        <s v="https://onlinecourses.nptel.ac.in/e-learning/preview/noc26_oe07"/>
        <s v="https://onlinecourses.nptel.ac.in/e-learning/preview/noc26_oe08"/>
        <s v="https://onlinecourses.nptel.ac.in/e-learning/preview/noc26_oe09"/>
        <s v="https://onlinecourses.nptel.ac.in/e-learning/preview/noc26_ph34"/>
        <s v="https://onlinecourses.nptel.ac.in/e-learning/preview/noc26_ph35"/>
        <s v="https://onlinecourses.nptel.ac.in/e-learning/preview/noc26_ph36"/>
        <s v="https://onlinecourses.nptel.ac.in/e-learning/preview/noc26_ph37"/>
        <s v="https://onlinecourses.nptel.ac.in/e-learning/preview/noc26_ph38"/>
        <s v="https://onlinecourses.nptel.ac.in/e-learning/preview/noc26_ph39"/>
        <s v="https://onlinecourses.nptel.ac.in/e-learning/preview/noc26_ph40"/>
        <s v="https://onlinecourses.nptel.ac.in/e-learning/preview/noc26_ph41"/>
        <s v="https://onlinecourses.nptel.ac.in/e-learning/preview/noc26_ph42"/>
        <s v="https://onlinecourses.nptel.ac.in/e-learning/preview/noc26_ph43"/>
        <s v="https://onlinecourses.nptel.ac.in/e-learning/preview/noc26_ph44"/>
        <s v="https://onlinecourses.nptel.ac.in/e-learning/preview/noc26_ph45"/>
        <s v="https://onlinecourses.nptel.ac.in/e-learning/preview/noc26_ph46"/>
        <s v="https://onlinecourses.nptel.ac.in/e-learning/preview/noc26_ph47"/>
        <s v="https://onlinecourses.nptel.ac.in/e-learning/preview/noc26_ph48"/>
        <s v="https://onlinecourses.nptel.ac.in/e-learning/preview/noc26_ph49"/>
        <s v="https://onlinecourses.nptel.ac.in/e-learning/preview/noc26_ph50"/>
        <s v="https://onlinecourses.nptel.ac.in/e-learning/preview/noc26_ph51"/>
        <s v="https://onlinecourses.nptel.ac.in/e-learning/preview/noc26_ph52"/>
        <s v="https://onlinecourses.nptel.ac.in/e-learning/preview/noc26_ph53"/>
        <s v="https://onlinecourses.nptel.ac.in/e-learning/preview/noc26_ph54"/>
        <s v="https://onlinecourses.nptel.ac.in/e-learning/preview/noc26_ph55"/>
        <s v="https://onlinecourses.nptel.ac.in/e-learning/preview/noc26_ph56"/>
        <s v="https://onlinecourses.nptel.ac.in/e-learning/preview/noc26_ph57"/>
        <s v="https://onlinecourses.nptel.ac.in/e-learning/preview/noc26_ph58"/>
        <s v="https://onlinecourses.nptel.ac.in/e-learning/preview/noc26_ph59"/>
        <s v="https://onlinecourses.nptel.ac.in/e-learning/preview/noc26_ph60"/>
        <s v="https://onlinecourses.nptel.ac.in/e-learning/preview/noc26_ph61"/>
        <s v="https://onlinecourses.nptel.ac.in/e-learning/preview/noc26_ph62"/>
        <s v="https://onlinecourses.nptel.ac.in/e-learning/preview/noc26_ph63"/>
        <s v="https://onlinecourses.nptel.ac.in/e-learning/preview/noc26_ph64"/>
        <s v="https://onlinecourses.nptel.ac.in/e-learning/preview/noc26_ph65"/>
        <s v="https://onlinecourses.nptel.ac.in/e-learning/preview/noc26_ph66"/>
        <s v="https://onlinecourses.nptel.ac.in/e-learning/preview/noc26_te09"/>
        <s v="https://onlinecourses.nptel.ac.in/e-learning/preview/noc26_te10"/>
        <s v="https://onlinecourses.nptel.ac.in/e-learning/preview/noc26_te11"/>
        <s v="https://onlinecourses.nptel.ac.in/e-learning/preview/noc26_te12"/>
        <s v="https://onlinecourses.nptel.ac.in/e-learning/preview/noc26_te13"/>
        <s v="https://onlinecourses.nptel.ac.in/e-learning/preview/noc26_te14"/>
        <m/>
      </sharedItems>
    </cacheField>
    <cacheField name="current id2" numFmtId="0">
      <sharedItems containsBlank="1">
        <s v="noc26_ae21"/>
        <s v="noc26_ae22"/>
        <s v="noc26_ae23"/>
        <s v="noc26_ae24"/>
        <s v="noc26_ae25"/>
        <s v="noc26_ae26"/>
        <s v="noc26_ae27"/>
        <s v="noc26_ae28"/>
        <s v="noc26_ae29"/>
        <s v="noc26_ae30"/>
        <s v="noc26_ae31"/>
        <s v="noc26_ae32"/>
        <s v="noc26_ae33"/>
        <s v="noc26_ae34"/>
        <s v="noc26_ae35"/>
        <s v="noc26_ae36"/>
        <s v="noc26_ae37"/>
        <s v="noc26_ae38"/>
        <s v="noc26_ae39"/>
        <s v="noc26_ae40"/>
        <s v="noc26_ae41"/>
        <s v="noc26_ae42"/>
        <s v="noc26_ag17"/>
        <s v="noc26_ag18"/>
        <s v="noc26_ag19"/>
        <s v="noc26_ag20"/>
        <s v="noc26_ag21"/>
        <s v="noc26_ag22"/>
        <s v="noc26_ag23"/>
        <s v="noc26_ag24"/>
        <s v="noc26_ag25"/>
        <s v="noc26_ag26"/>
        <s v="noc26_ag27"/>
        <s v="noc26_ag28"/>
        <s v="noc26_ar18"/>
        <s v="noc26_ar19"/>
        <s v="noc26_ar20"/>
        <s v="noc26_ar21"/>
        <s v="noc26_ar22"/>
        <s v="noc26_ar23"/>
        <s v="noc26_ar24"/>
        <s v="noc26_ar25"/>
        <s v="noc26_ar26"/>
        <s v="noc26_ar27"/>
        <s v="noc26_ar28"/>
        <s v="noc26_ar29"/>
        <s v="noc26_ar30"/>
        <s v="noc26_ar31"/>
        <s v="noc26_ar32"/>
        <s v="noc26_ar33"/>
        <s v="noc26_ar34"/>
        <s v="noc26_ar35"/>
        <s v="noc26_ar36"/>
        <s v="noc26_ar37"/>
        <s v="noc26_ar38"/>
        <s v="noc26_ar39"/>
        <s v="noc26_ar40"/>
        <s v="noc26_bt100"/>
        <s v="noc26_bt101"/>
        <s v="noc26_bt102"/>
        <s v="noc26_bt51"/>
        <s v="noc26_bt52"/>
        <s v="noc26_bt53"/>
        <s v="noc26_bt54"/>
        <s v="noc26_bt56"/>
        <s v="noc26_bt57"/>
        <s v="noc26_bt58"/>
        <s v="noc26_bt59"/>
        <s v="noc26_bt60"/>
        <s v="noc26_bt61"/>
        <s v="noc26_bt62"/>
        <s v="noc26_bt63"/>
        <s v="noc26_bt65"/>
        <s v="noc26_bt66"/>
        <s v="noc26_bt67"/>
        <s v="noc26_bt68"/>
        <s v="noc26_bt69"/>
        <s v="noc26_bt70"/>
        <s v="noc26_bt71"/>
        <s v="noc26_bt72"/>
        <s v="noc26_bt73"/>
        <s v="noc26_bt74"/>
        <s v="noc26_bt76"/>
        <s v="noc26_bt77"/>
        <s v="noc26_bt78"/>
        <s v="noc26_bt79"/>
        <s v="noc26_bt80"/>
        <s v="noc26_bt81"/>
        <s v="noc26_bt82"/>
        <s v="noc26_bt83"/>
        <s v="noc26_bt84"/>
        <s v="noc26_bt85"/>
        <s v="noc26_bt86"/>
        <s v="noc26_bt87"/>
        <s v="noc26_bt88"/>
        <s v="noc26_bt89"/>
        <s v="noc26_bt90"/>
        <s v="noc26_bt91"/>
        <s v="noc26_bt92"/>
        <s v="noc26_bt93"/>
        <s v="noc26_bt94"/>
        <s v="noc26_bt95"/>
        <s v="noc26_bt96"/>
        <s v="noc26_bt97"/>
        <s v="noc26_bt98"/>
        <s v="noc26_bt99"/>
        <s v="noc26_ce100"/>
        <s v="noc26_ce101"/>
        <s v="noc26_ce102"/>
        <s v="noc26_ce103"/>
        <s v="noc26_ce104"/>
        <s v="noc26_ce105"/>
        <s v="noc26_ce106"/>
        <s v="noc26_ce107"/>
        <s v="noc26_ce108"/>
        <s v="noc26_ce109"/>
        <s v="noc26_ce110"/>
        <s v="noc26_ce111"/>
        <s v="noc26_ce112"/>
        <s v="noc26_ce113"/>
        <s v="noc26_ce114"/>
        <s v="noc26_ce115"/>
        <s v="noc26_ce116"/>
        <s v="noc26_ce117"/>
        <s v="noc26_ce118"/>
        <s v="noc26_ce119"/>
        <s v="noc26_ce120"/>
        <s v="noc26_ce121"/>
        <s v="noc26_ce122"/>
        <s v="noc26_ce123"/>
        <s v="noc26_ce124"/>
        <s v="noc26_ce125"/>
        <s v="noc26_ce126"/>
        <s v="noc26_ce127"/>
        <s v="noc26_ce128"/>
        <s v="noc26_ce129"/>
        <s v="noc26_ce130"/>
        <s v="noc26_ce131"/>
        <s v="noc26_ce132"/>
        <s v="noc26_ce133"/>
        <s v="noc26_ce134"/>
        <s v="noc26_ce135"/>
        <s v="noc26_ce136"/>
        <s v="noc26_ce137"/>
        <s v="noc26_ce138"/>
        <s v="noc26_ce139"/>
        <s v="noc26_ce140"/>
        <s v="noc26_ce141"/>
        <s v="noc26_ce142"/>
        <s v="noc26_ce143"/>
        <s v="noc26_ce144"/>
        <s v="noc26_ce145"/>
        <s v="noc26_ce146"/>
        <s v="noc26_ce147"/>
        <s v="noc26_ce148"/>
        <s v="noc26_ce149"/>
        <s v="noc26_ce150"/>
        <s v="noc26_ce151"/>
        <s v="noc26_ce152"/>
        <s v="noc26_ce153"/>
        <s v="noc26_ce154"/>
        <s v="noc26_ce155"/>
        <s v="noc26_ce156"/>
        <s v="noc26_ce157"/>
        <s v="noc26_ce158"/>
        <s v="noc26_ce159"/>
        <s v="noc26_ce160"/>
        <s v="noc26_ce161"/>
        <s v="noc26_ce162"/>
        <s v="noc26_ce163"/>
        <s v="noc26_ce165"/>
        <s v="noc26_ce166"/>
        <s v="noc26_ce82"/>
        <s v="noc26_ce83"/>
        <s v="noc26_ce84"/>
        <s v="noc26_ce85"/>
        <s v="noc26_ce87"/>
        <s v="noc26_ce88"/>
        <s v="noc26_ce89"/>
        <s v="noc26_ce90"/>
        <s v="noc26_ce91"/>
        <s v="noc26_ce93"/>
        <s v="noc26_ce94"/>
        <s v="noc26_ce95"/>
        <s v="noc26_ce96"/>
        <s v="noc26_ce97"/>
        <s v="noc26_ce98"/>
        <s v="noc26_ce99"/>
        <s v="noc26_ch100"/>
        <s v="noc26_ch101"/>
        <s v="noc26_ch102"/>
        <s v="noc26_ch103"/>
        <s v="noc26_ch104"/>
        <s v="noc26_ch105"/>
        <s v="noc26_ch106"/>
        <s v="noc26_ch107"/>
        <s v="noc26_ch108"/>
        <s v="noc26_ch109"/>
        <s v="noc26_ch110"/>
        <s v="noc26_ch111"/>
        <s v="noc26_ch52"/>
        <s v="noc26_ch53"/>
        <s v="noc26_ch54"/>
        <s v="noc26_ch55"/>
        <s v="noc26_ch56"/>
        <s v="noc26_ch57"/>
        <s v="noc26_ch58"/>
        <s v="noc26_ch59"/>
        <s v="noc26_ch60"/>
        <s v="noc26_ch61"/>
        <s v="noc26_ch62"/>
        <s v="noc26_ch63"/>
        <s v="noc26_ch64"/>
        <s v="noc26_ch65"/>
        <s v="noc26_ch66"/>
        <s v="noc26_ch67"/>
        <s v="noc26_ch68"/>
        <s v="noc26_ch69"/>
        <s v="noc26_ch70"/>
        <s v="noc26_ch71"/>
        <s v="noc26_ch72"/>
        <s v="noc26_ch73"/>
        <s v="noc26_ch74"/>
        <s v="noc26_ch75"/>
        <s v="noc26_ch76"/>
        <s v="noc26_ch77"/>
        <s v="noc26_ch78"/>
        <s v="noc26_ch79"/>
        <s v="noc26_ch80"/>
        <s v="noc26_ch81"/>
        <s v="noc26_ch82"/>
        <s v="noc26_ch83"/>
        <s v="noc26_ch84"/>
        <s v="noc26_ch85"/>
        <s v="noc26_ch86"/>
        <s v="noc26_ch87"/>
        <s v="noc26_ch88"/>
        <s v="noc26_ch89"/>
        <s v="noc26_ch90"/>
        <s v="noc26_ch91"/>
        <s v="noc26_ch92"/>
        <s v="noc26_ch93"/>
        <s v="noc26_ch94"/>
        <s v="noc26_ch95"/>
        <s v="noc26_ch96"/>
        <s v="noc26_ch97"/>
        <s v="noc26_ch98"/>
        <s v="noc26_ch99"/>
        <s v="noc26_cs100"/>
        <s v="noc26_cs101"/>
        <s v="noc26_cs102"/>
        <s v="noc26_cs103"/>
        <s v="noc26_cs104"/>
        <s v="noc26_cs105"/>
        <s v="noc26_cs106"/>
        <s v="noc26_cs107"/>
        <s v="noc26_cs108"/>
        <s v="noc26_cs109"/>
        <s v="noc26_cs110"/>
        <s v="noc26_cs111"/>
        <s v="noc26_cs112"/>
        <s v="noc26_cs113"/>
        <s v="noc26_cs114"/>
        <s v="noc26_cs115"/>
        <s v="noc26_cs116"/>
        <s v="noc26_cs117"/>
        <s v="noc26_cs118"/>
        <s v="noc26_cs119"/>
        <s v="noc26_cs120"/>
        <s v="noc26_cs121"/>
        <s v="noc26_cs122"/>
        <s v="noc26_cs123"/>
        <s v="noc26_cs124"/>
        <s v="noc26_cs125"/>
        <s v="noc26_cs126"/>
        <s v="noc26_cs127"/>
        <s v="noc26_cs128"/>
        <s v="noc26_cs129"/>
        <s v="noc26_cs130"/>
        <s v="noc26_cs131"/>
        <s v="noc26_cs132"/>
        <s v="noc26_cs133"/>
        <s v="noc26_cs134"/>
        <s v="noc26_cs135"/>
        <s v="noc26_cs136"/>
        <s v="noc26_cs137"/>
        <s v="noc26_cs138"/>
        <s v="noc26_cs139"/>
        <s v="noc26_cs140"/>
        <s v="noc26_cs141"/>
        <s v="noc26_cs142"/>
        <s v="noc26_cs143"/>
        <s v="noc26_cs144"/>
        <s v="noc26_cs145"/>
        <s v="noc26_cs146"/>
        <s v="noc26_cs147"/>
        <s v="noc26_cs148"/>
        <s v="noc26_cs149"/>
        <s v="noc26_cs150"/>
        <s v="noc26_cs151"/>
        <s v="noc26_cs152"/>
        <s v="noc26_cs153"/>
        <s v="noc26_cs154"/>
        <s v="noc26_cs155"/>
        <s v="noc26_cs156"/>
        <s v="noc26_cs157"/>
        <s v="noc26_cs158"/>
        <s v="noc26_cs159"/>
        <s v="noc26_cs160"/>
        <s v="noc26_cs161"/>
        <s v="noc26_cs162"/>
        <s v="noc26_cs163"/>
        <s v="noc26_cs164"/>
        <s v="noc26_cs165"/>
        <s v="noc26_cs166"/>
        <s v="noc26_cs167"/>
        <s v="noc26_cs168"/>
        <s v="noc26_cs169"/>
        <s v="noc26_cs170"/>
        <s v="noc26_cs171"/>
        <s v="noc26_cs172"/>
        <s v="noc26_cs173"/>
        <s v="noc26_cs174"/>
        <s v="noc26_cs175"/>
        <s v="noc26_cs176"/>
        <s v="noc26_cs177"/>
        <s v="noc26_cs178"/>
        <s v="noc26_cs179"/>
        <s v="noc26_cs180"/>
        <s v="noc26_cs181"/>
        <s v="noc26_cs182"/>
        <s v="noc26_cs183"/>
        <s v="noc26_cs184"/>
        <s v="noc26_cs185"/>
        <s v="noc26_cs186"/>
        <s v="noc26_cs187"/>
        <s v="noc26_cs188"/>
        <s v="noc26_cs189"/>
        <s v="noc26_cs90"/>
        <s v="noc26_cs91"/>
        <s v="noc26_cs92"/>
        <s v="noc26_cs93"/>
        <s v="noc26_cs94"/>
        <s v="noc26_cs95"/>
        <s v="noc26_cs96"/>
        <s v="noc26_cs97"/>
        <s v="noc26_cs98"/>
        <s v="noc26_cs99"/>
        <s v="noc26_cy41"/>
        <s v="noc26_cy42"/>
        <s v="noc26_cy43"/>
        <s v="noc26_cy44"/>
        <s v="noc26_cy45"/>
        <s v="noc26_cy46"/>
        <s v="noc26_cy47"/>
        <s v="noc26_cy48"/>
        <s v="noc26_cy49"/>
        <s v="noc26_cy50"/>
        <s v="noc26_cy51"/>
        <s v="noc26_cy52"/>
        <s v="noc26_cy53"/>
        <s v="noc26_cy54"/>
        <s v="noc26_cy55"/>
        <s v="noc26_cy56"/>
        <s v="noc26_cy57"/>
        <s v="noc26_cy58"/>
        <s v="noc26_cy59"/>
        <s v="noc26_cy60"/>
        <s v="noc26_cy61"/>
        <s v="noc26_cy62"/>
        <s v="noc26_cy63"/>
        <s v="noc26_cy64"/>
        <s v="noc26_cy65"/>
        <s v="noc26_cy66"/>
        <s v="noc26_cy67"/>
        <s v="noc26_cy68"/>
        <s v="noc26_cy69"/>
        <s v="noc26_cy70"/>
        <s v="noc26_cy71"/>
        <s v="noc26_cy72"/>
        <s v="noc26_cy73"/>
        <s v="noc26_cy74"/>
        <s v="noc26_cy75"/>
        <s v="noc26_cy76"/>
        <s v="noc26_de19"/>
        <s v="noc26_de20"/>
        <s v="noc26_de21"/>
        <s v="noc26_de22"/>
        <s v="noc26_de23"/>
        <s v="noc26_de24"/>
        <s v="noc26_de25"/>
        <s v="noc26_de26"/>
        <s v="noc26_de27"/>
        <s v="noc26_de28"/>
        <s v="noc26_de29"/>
        <s v="noc26_de30"/>
        <s v="noc26_de31"/>
        <s v="noc26_ec11"/>
        <s v="noc26_ec12"/>
        <s v="noc26_ec13"/>
        <s v="noc26_ec14"/>
        <s v="noc26_ec15"/>
        <s v="noc26_ec16"/>
        <s v="noc26_ec17"/>
        <s v="noc26_ec18"/>
        <s v="noc26_ec19"/>
        <s v="noc26_ec20"/>
        <s v="noc26_ec21"/>
        <s v="noc26_ec22"/>
        <s v="noc26_ec23"/>
        <s v="noc26_ee100"/>
        <s v="noc26_ee101"/>
        <s v="noc26_ee102"/>
        <s v="noc26_ee103"/>
        <s v="noc26_ee104"/>
        <s v="noc26_ee105"/>
        <s v="noc26_ee106"/>
        <s v="noc26_ee107"/>
        <s v="noc26_ee108"/>
        <s v="noc26_ee109"/>
        <s v="noc26_ee110"/>
        <s v="noc26_ee111"/>
        <s v="noc26_ee112"/>
        <s v="noc26_ee113"/>
        <s v="noc26_ee114"/>
        <s v="noc26_ee115"/>
        <s v="noc26_ee116"/>
        <s v="noc26_ee117"/>
        <s v="noc26_ee118"/>
        <s v="noc26_ee119"/>
        <s v="noc26_ee120"/>
        <s v="noc26_ee121"/>
        <s v="noc26_ee122"/>
        <s v="noc26_ee123"/>
        <s v="noc26_ee124"/>
        <s v="noc26_ee125"/>
        <s v="noc26_ee126"/>
        <s v="noc26_ee127"/>
        <s v="noc26_ee128"/>
        <s v="noc26_ee129"/>
        <s v="noc26_ee130"/>
        <s v="noc26_ee131"/>
        <s v="noc26_ee132"/>
        <s v="noc26_ee133"/>
        <s v="noc26_ee134"/>
        <s v="noc26_ee135"/>
        <s v="noc26_ee137"/>
        <s v="noc26_ee138"/>
        <s v="noc26_ee139"/>
        <s v="noc26_ee140"/>
        <s v="noc26_ee141"/>
        <s v="noc26_ee142"/>
        <s v="noc26_ee143"/>
        <s v="noc26_ee144"/>
        <s v="noc26_ee145"/>
        <s v="noc26_ee146"/>
        <s v="noc26_ee147"/>
        <s v="noc26_ee148"/>
        <s v="noc26_ee149"/>
        <s v="noc26_ee150"/>
        <s v="noc26_ee151"/>
        <s v="noc26_ee152"/>
        <s v="noc26_ee153"/>
        <s v="noc26_ee154"/>
        <s v="noc26_ee155"/>
        <s v="noc26_ee156"/>
        <s v="noc26_ee157"/>
        <s v="noc26_ee158"/>
        <s v="noc26_ee159"/>
        <s v="noc26_ee160"/>
        <s v="noc26_ee161"/>
        <s v="noc26_ee162"/>
        <s v="noc26_ee163"/>
        <s v="noc26_ee164"/>
        <s v="noc26_ee165"/>
        <s v="noc26_ee166"/>
        <s v="noc26_ee167"/>
        <s v="noc26_ee168"/>
        <s v="noc26_ee169"/>
        <s v="noc26_ee170"/>
        <s v="noc26_ee171"/>
        <s v="noc26_ee172"/>
        <s v="noc26_ee173"/>
        <s v="noc26_ee174"/>
        <s v="noc26_ee175"/>
        <s v="noc26_ee176"/>
        <s v="noc26_ee177"/>
        <s v="noc26_ee178"/>
        <s v="noc26_ee179"/>
        <s v="noc26_ee180"/>
        <s v="noc26_ee181"/>
        <s v="noc26_ee182"/>
        <s v="noc26_ee183"/>
        <s v="noc26_ee184"/>
        <s v="noc26_ee185"/>
        <s v="noc26_ee186"/>
        <s v="noc26_ee187"/>
        <s v="noc26_ee188"/>
        <s v="noc26_ee189"/>
        <s v="noc26_ee190"/>
        <s v="noc26_ee191"/>
        <s v="noc26_ee192"/>
        <s v="noc26_ee193"/>
        <s v="noc26_ee194"/>
        <s v="noc26_ee195"/>
        <s v="noc26_ee197"/>
        <s v="noc26_ee198"/>
        <s v="noc26_ee199"/>
        <s v="noc26_ee200"/>
        <s v="noc26_ee201"/>
        <s v="noc26_ee202"/>
        <s v="noc26_ee93"/>
        <s v="noc26_ee94"/>
        <s v="noc26_ee95"/>
        <s v="noc26_ee96"/>
        <s v="noc26_ee97"/>
        <s v="noc26_ee98"/>
        <s v="noc26_ee99"/>
        <s v="noc26_ge100"/>
        <s v="noc26_ge101"/>
        <s v="noc26_ge102"/>
        <s v="noc26_ge103"/>
        <s v="noc26_ge104"/>
        <s v="noc26_ge105"/>
        <s v="noc26_ge106"/>
        <s v="noc26_ge47"/>
        <s v="noc26_ge48"/>
        <s v="noc26_ge49"/>
        <s v="noc26_ge50"/>
        <s v="noc26_ge55"/>
        <s v="noc26_ge57"/>
        <s v="noc26_ge58"/>
        <s v="noc26_ge59"/>
        <s v="noc26_ge60"/>
        <s v="noc26_ge61"/>
        <s v="noc26_ge62"/>
        <s v="noc26_ge63"/>
        <s v="noc26_ge64"/>
        <s v="noc26_ge65"/>
        <s v="noc26_ge66"/>
        <s v="noc26_ge67"/>
        <s v="noc26_ge68"/>
        <s v="noc26_ge69"/>
        <s v="noc26_ge70"/>
        <s v="noc26_ge71"/>
        <s v="noc26_ge72"/>
        <s v="noc26_ge73"/>
        <s v="noc26_ge74"/>
        <s v="noc26_ge75"/>
        <s v="noc26_ge76"/>
        <s v="noc26_ge77"/>
        <s v="noc26_ge78"/>
        <s v="noc26_ge79"/>
        <s v="noc26_ge80"/>
        <s v="noc26_ge81"/>
        <s v="noc26_ge82"/>
        <s v="noc26_ge83"/>
        <s v="noc26_ge84"/>
        <s v="noc26_ge85"/>
        <s v="noc26_ge86"/>
        <s v="noc26_ge87"/>
        <s v="noc26_ge88"/>
        <s v="noc26_ge89"/>
        <s v="noc26_ge90"/>
        <s v="noc26_ge91"/>
        <s v="noc26_ge92"/>
        <s v="noc26_ge93"/>
        <s v="noc26_ge94"/>
        <s v="noc26_ge95"/>
        <s v="noc26_ge96"/>
        <s v="noc26_ge97"/>
        <s v="noc26_ge98"/>
        <s v="noc26_ge99"/>
        <s v="noc26_hs121"/>
        <s v="noc26_hs124"/>
        <s v="noc26_hs125"/>
        <s v="noc26_hs126"/>
        <s v="noc26_hs127"/>
        <s v="noc26_hs131"/>
        <s v="noc26_hs133"/>
        <s v="noc26_hs135"/>
        <s v="noc26_hs136"/>
        <s v="noc26_hs137"/>
        <s v="noc26_hs138"/>
        <s v="noc26_hs139"/>
        <s v="noc26_hs140"/>
        <s v="noc26_hs141"/>
        <s v="noc26_hs142"/>
        <s v="noc26_hs143"/>
        <s v="noc26_hs144"/>
        <s v="noc26_hs145"/>
        <s v="noc26_hs146"/>
        <s v="noc26_hs147"/>
        <s v="noc26_hs148"/>
        <s v="noc26_hs149"/>
        <s v="noc26_hs150"/>
        <s v="noc26_hs151"/>
        <s v="noc26_hs152"/>
        <s v="noc26_hs153"/>
        <s v="noc26_hs154"/>
        <s v="noc26_hs155"/>
        <s v="noc26_hs156"/>
        <s v="noc26_hs157"/>
        <s v="noc26_hs158"/>
        <s v="noc26_hs159"/>
        <s v="noc26_hs160"/>
        <s v="noc26_hs161"/>
        <s v="noc26_hs162"/>
        <s v="noc26_hs163"/>
        <s v="noc26_hs164"/>
        <s v="noc26_hs165"/>
        <s v="noc26_hs166"/>
        <s v="noc26_hs167"/>
        <s v="noc26_hs168"/>
        <s v="noc26_hs169"/>
        <s v="noc26_hs170"/>
        <s v="noc26_hs171"/>
        <s v="noc26_hs172"/>
        <s v="noc26_hs173"/>
        <s v="noc26_hs174"/>
        <s v="noc26_hs175"/>
        <s v="noc26_hs176"/>
        <s v="noc26_hs177"/>
        <s v="noc26_hs178"/>
        <s v="noc26_hs179"/>
        <s v="noc26_hs180"/>
        <s v="noc26_hs181"/>
        <s v="noc26_hs182"/>
        <s v="noc26_hs183"/>
        <s v="noc26_hs184"/>
        <s v="noc26_hs185"/>
        <s v="noc26_hs186"/>
        <s v="noc26_hs187"/>
        <s v="noc26_hs188"/>
        <s v="noc26_hs189"/>
        <s v="noc26_hs190"/>
        <s v="noc26_hs191"/>
        <s v="noc26_hs192"/>
        <s v="noc26_hs193"/>
        <s v="noc26_hs194"/>
        <s v="noc26_hs195"/>
        <s v="noc26_hs196"/>
        <s v="noc26_hs197"/>
        <s v="noc26_hs198"/>
        <s v="noc26_hs199"/>
        <s v="noc26_hs200"/>
        <s v="noc26_hs201"/>
        <s v="noc26_hs202"/>
        <s v="noc26_hs203"/>
        <s v="noc26_hs204"/>
        <s v="noc26_hs206"/>
        <s v="noc26_hs207"/>
        <s v="noc26_hs208"/>
        <s v="noc26_hs209"/>
        <s v="noc26_hs210"/>
        <s v="noc26_hs211"/>
        <s v="noc26_hs212"/>
        <s v="noc26_hs213"/>
        <s v="noc26_hs214"/>
        <s v="noc26_hs215"/>
        <s v="noc26_hs216"/>
        <s v="noc26_hs217"/>
        <s v="noc26_hs218"/>
        <s v="noc26_hs219"/>
        <s v="noc26_hs220"/>
        <s v="noc26_hs221"/>
        <s v="noc26_hs222"/>
        <s v="noc26_hs223"/>
        <s v="noc26_hs224"/>
        <s v="noc26_hs225"/>
        <s v="noc26_hs226"/>
        <s v="noc26_hs228"/>
        <s v="noc26_hs229"/>
        <s v="noc26_hs230"/>
        <s v="noc26_hs231"/>
        <s v="noc26_hs232"/>
        <s v="noc26_hs233"/>
        <s v="noc26_hs234"/>
        <s v="noc26_hs235"/>
        <s v="noc26_hs236"/>
        <s v="noc26_hs237"/>
        <s v="noc26_hs238"/>
        <s v="noc26_hs239"/>
        <s v="noc26_hs240"/>
        <s v="noc26_hs241"/>
        <s v="noc26_hs242"/>
        <s v="noc26_hs243"/>
        <s v="noc26_hs244"/>
        <s v="noc26_hs245"/>
        <s v="noc26_hs246"/>
        <s v="noc26_hs247"/>
        <s v="noc26_hs248"/>
        <s v="noc26_hs249"/>
        <s v="noc26_hs250"/>
        <s v="noc26_hs251"/>
        <s v="noc26_hs252"/>
        <s v="noc26_hs253"/>
        <s v="noc26_hs254"/>
        <s v="noc26_lw11"/>
        <s v="noc26_lw12"/>
        <s v="noc26_lw13"/>
        <s v="noc26_lw14"/>
        <s v="noc26_lw15"/>
        <s v="noc26_lw16"/>
        <s v="noc26_lw17"/>
        <s v="noc26_lw18"/>
        <s v="noc26_lw19"/>
        <s v="noc26_lw20"/>
        <s v="noc26_lw21"/>
        <s v="noc26_lw22"/>
        <s v="noc26_lw23"/>
        <s v="noc26_lw24"/>
        <s v="noc26_lw25"/>
        <s v="noc26_lw26"/>
        <s v="noc26_lw27"/>
        <s v="noc26_lw28"/>
        <s v="noc26_ma100"/>
        <s v="noc26_ma101"/>
        <s v="noc26_ma102"/>
        <s v="noc26_ma103"/>
        <s v="noc26_ma104"/>
        <s v="noc26_ma105"/>
        <s v="noc26_ma106"/>
        <s v="noc26_ma107"/>
        <s v="noc26_ma108"/>
        <s v="noc26_ma109"/>
        <s v="noc26_ma110"/>
        <s v="noc26_ma111"/>
        <s v="noc26_ma112"/>
        <s v="noc26_ma113"/>
        <s v="noc26_ma114"/>
        <s v="noc26_ma115"/>
        <s v="noc26_ma116"/>
        <s v="noc26_ma117"/>
        <s v="noc26_ma118"/>
        <s v="noc26_ma119"/>
        <s v="noc26_ma120"/>
        <s v="noc26_ma121"/>
        <s v="noc26_ma122"/>
        <s v="noc26_ma123"/>
        <s v="noc26_ma124"/>
        <s v="noc26_ma125"/>
        <s v="noc26_ma126"/>
        <s v="noc26_ma127"/>
        <s v="noc26_ma128"/>
        <s v="noc26_ma129"/>
        <s v="noc26_ma130"/>
        <s v="noc26_ma131"/>
        <s v="noc26_ma132"/>
        <s v="noc26_ma133"/>
        <s v="noc26_ma134"/>
        <s v="noc26_ma135"/>
        <s v="noc26_ma136"/>
        <s v="noc26_ma137"/>
        <s v="noc26_ma138"/>
        <s v="noc26_ma139"/>
        <s v="noc26_ma140"/>
        <s v="noc26_ma141"/>
        <s v="noc26_ma142"/>
        <s v="noc26_ma143"/>
        <s v="noc26_ma144"/>
        <s v="noc26_ma145"/>
        <s v="noc26_ma71"/>
        <s v="noc26_ma72"/>
        <s v="noc26_ma73"/>
        <s v="noc26_ma74"/>
        <s v="noc26_ma75"/>
        <s v="noc26_ma77"/>
        <s v="noc26_ma78"/>
        <s v="noc26_ma79"/>
        <s v="noc26_ma80"/>
        <s v="noc26_ma81"/>
        <s v="noc26_ma83"/>
        <s v="noc26_ma84"/>
        <s v="noc26_ma85"/>
        <s v="noc26_ma86"/>
        <s v="noc26_ma87"/>
        <s v="noc26_ma88"/>
        <s v="noc26_ma89"/>
        <s v="noc26_ma90"/>
        <s v="noc26_ma91"/>
        <s v="noc26_ma92"/>
        <s v="noc26_ma93"/>
        <s v="noc26_ma94"/>
        <s v="noc26_ma95"/>
        <s v="noc26_ma96"/>
        <s v="noc26_ma97"/>
        <s v="noc26_ma98"/>
        <s v="noc26_ma99"/>
        <s v="noc26_me105"/>
        <s v="noc26_me106"/>
        <s v="noc26_me107"/>
        <s v="noc26_me108"/>
        <s v="noc26_me109"/>
        <s v="noc26_me110"/>
        <s v="noc26_me111"/>
        <s v="noc26_me112"/>
        <s v="noc26_me113"/>
        <s v="noc26_me114"/>
        <s v="noc26_me115"/>
        <s v="noc26_me116"/>
        <s v="noc26_me117"/>
        <s v="noc26_me118"/>
        <s v="noc26_me119"/>
        <s v="noc26_me120"/>
        <s v="noc26_me121"/>
        <s v="noc26_me122"/>
        <s v="noc26_me123"/>
        <s v="noc26_me124"/>
        <s v="noc26_me125"/>
        <s v="noc26_me126"/>
        <s v="noc26_me127"/>
        <s v="noc26_me128"/>
        <s v="noc26_me129"/>
        <s v="noc26_me130"/>
        <s v="noc26_me131"/>
        <s v="noc26_me132"/>
        <s v="noc26_me133"/>
        <s v="noc26_me134"/>
        <s v="noc26_me135"/>
        <s v="noc26_me136"/>
        <s v="noc26_me137"/>
        <s v="noc26_me138"/>
        <s v="noc26_me139"/>
        <s v="noc26_me140"/>
        <s v="noc26_me141"/>
        <s v="noc26_me142"/>
        <s v="noc26_me143"/>
        <s v="noc26_me144"/>
        <s v="noc26_me145"/>
        <s v="noc26_me146"/>
        <s v="noc26_me147"/>
        <s v="noc26_me148"/>
        <s v="noc26_me149"/>
        <s v="noc26_me150"/>
        <s v="noc26_me151"/>
        <s v="noc26_me152"/>
        <s v="noc26_me153"/>
        <s v="noc26_me154"/>
        <s v="noc26_me155"/>
        <s v="noc26_me156"/>
        <s v="noc26_me157"/>
        <s v="noc26_me158"/>
        <s v="noc26_me159"/>
        <s v="noc26_me160"/>
        <s v="noc26_me161"/>
        <s v="noc26_me162"/>
        <s v="noc26_me163"/>
        <s v="noc26_me164"/>
        <s v="noc26_me165"/>
        <s v="noc26_me166"/>
        <s v="noc26_me167"/>
        <s v="noc26_me168"/>
        <s v="noc26_me169"/>
        <s v="noc26_me170"/>
        <s v="noc26_me171"/>
        <s v="noc26_me172"/>
        <s v="noc26_me173"/>
        <s v="noc26_me174"/>
        <s v="noc26_me175"/>
        <s v="noc26_me176"/>
        <s v="noc26_me177"/>
        <s v="noc26_me178"/>
        <s v="noc26_me179"/>
        <s v="noc26_me180"/>
        <s v="noc26_me181"/>
        <s v="noc26_me182"/>
        <s v="noc26_me183"/>
        <s v="noc26_me184"/>
        <s v="noc26_me185"/>
        <s v="noc26_me186"/>
        <s v="noc26_me187"/>
        <s v="noc26_me188"/>
        <s v="noc26_me189"/>
        <s v="noc26_me190"/>
        <s v="noc26_me191"/>
        <s v="noc26_me192"/>
        <s v="noc26_me193"/>
        <s v="noc26_me194"/>
        <s v="noc26_me195"/>
        <s v="noc26_me196"/>
        <s v="noc26_me197"/>
        <s v="noc26_me198"/>
        <s v="noc26_me199"/>
        <s v="noc26_me200"/>
        <s v="noc26_me201"/>
        <s v="noc26_me202"/>
        <s v="noc26_me203"/>
        <s v="noc26_me204"/>
        <s v="noc26_mg100"/>
        <s v="noc26_mg101"/>
        <s v="noc26_mg102"/>
        <s v="noc26_mg103"/>
        <s v="noc26_mg104"/>
        <s v="noc26_mg105"/>
        <s v="noc26_mg106"/>
        <s v="noc26_mg107"/>
        <s v="noc26_mg108"/>
        <s v="noc26_mg109"/>
        <s v="noc26_mg110"/>
        <s v="noc26_mg111"/>
        <s v="noc26_mg112"/>
        <s v="noc26_mg113"/>
        <s v="noc26_mg114"/>
        <s v="noc26_mg115"/>
        <s v="noc26_mg116"/>
        <s v="noc26_mg117"/>
        <s v="noc26_mg118"/>
        <s v="noc26_mg119"/>
        <s v="noc26_mg120"/>
        <s v="noc26_mg121"/>
        <s v="noc26_mg122"/>
        <s v="noc26_mg123"/>
        <s v="noc26_mg124"/>
        <s v="noc26_mg125"/>
        <s v="noc26_mg126"/>
        <s v="noc26_mg127"/>
        <s v="noc26_mg128"/>
        <s v="noc26_mg129"/>
        <s v="noc26_mg130"/>
        <s v="noc26_mg131"/>
        <s v="noc26_mg132"/>
        <s v="noc26_mg133"/>
        <s v="noc26_mg134"/>
        <s v="noc26_mg135"/>
        <s v="noc26_mg136"/>
        <s v="noc26_mg137"/>
        <s v="noc26_mg138"/>
        <s v="noc26_mg139"/>
        <s v="noc26_mg142"/>
        <s v="noc26_mg143"/>
        <s v="noc26_mg144"/>
        <s v="noc26_mg145"/>
        <s v="noc26_mg146"/>
        <s v="noc26_mg147"/>
        <s v="noc26_mg148"/>
        <s v="noc26_mg149"/>
        <s v="noc26_mg150"/>
        <s v="noc26_mg151"/>
        <s v="noc26_mg152"/>
        <s v="noc26_mg153"/>
        <s v="noc26_mg154"/>
        <s v="noc26_mg155"/>
        <s v="noc26_mg156"/>
        <s v="noc26_mg157"/>
        <s v="noc26_mg158"/>
        <s v="noc26_mg159"/>
        <s v="noc26_mg80"/>
        <s v="noc26_mg81"/>
        <s v="noc26_mg82"/>
        <s v="noc26_mg83"/>
        <s v="noc26_mg84"/>
        <s v="noc26_mg85"/>
        <s v="noc26_mg86"/>
        <s v="noc26_mg87"/>
        <s v="noc26_mg88"/>
        <s v="noc26_mg89"/>
        <s v="noc26_mg90"/>
        <s v="noc26_mg91"/>
        <s v="noc26_mg92"/>
        <s v="noc26_mg93"/>
        <s v="noc26_mg94"/>
        <s v="noc26_mg95"/>
        <s v="noc26_mg96"/>
        <s v="noc26_mg97"/>
        <s v="noc26_mg98"/>
        <s v="noc26_mg99"/>
        <s v="noc26_mm48"/>
        <s v="noc26_mm49"/>
        <s v="noc26_mm50"/>
        <s v="noc26_mm51"/>
        <s v="noc26_mm53"/>
        <s v="noc26_mm54"/>
        <s v="noc26_mm55"/>
        <s v="noc26_mm56"/>
        <s v="noc26_mm57"/>
        <s v="noc26_mm58"/>
        <s v="noc26_mm59"/>
        <s v="noc26_mm60"/>
        <s v="noc26_mm61"/>
        <s v="noc26_mm62"/>
        <s v="noc26_mm63"/>
        <s v="noc26_mm64"/>
        <s v="noc26_mm65"/>
        <s v="noc26_mm66"/>
        <s v="noc26_mm67"/>
        <s v="noc26_mm68"/>
        <s v="noc26_mm69"/>
        <s v="noc26_mm70"/>
        <s v="noc26_mm71"/>
        <s v="noc26_mm72"/>
        <s v="noc26_mm73"/>
        <s v="noc26_mm74"/>
        <s v="noc26_mm75"/>
        <s v="noc26_mm76"/>
        <s v="noc26_mm77"/>
        <s v="noc26_mm78"/>
        <s v="noc26_mm79"/>
        <s v="noc26_mm80"/>
        <s v="noc26_mm81"/>
        <s v="noc26_mm82"/>
        <s v="noc26_mm83"/>
        <s v="noc26_mm84"/>
        <s v="noc26_mm85"/>
        <s v="noc26_mm86"/>
        <s v="noc26_mm87"/>
        <s v="noc26_mm88"/>
        <s v="noc26_mm89"/>
        <s v="noc26_mm90"/>
        <s v="noc26_mm91"/>
        <s v="noc26_oe05"/>
        <s v="noc26_oe06"/>
        <s v="noc26_oe07"/>
        <s v="noc26_oe08"/>
        <s v="noc26_oe09"/>
        <s v="noc26_ph34"/>
        <s v="noc26_ph35"/>
        <s v="noc26_ph36"/>
        <s v="noc26_ph37"/>
        <s v="noc26_ph38"/>
        <s v="noc26_ph39"/>
        <s v="noc26_ph40"/>
        <s v="noc26_ph41"/>
        <s v="noc26_ph42"/>
        <s v="noc26_ph43"/>
        <s v="noc26_ph44"/>
        <s v="noc26_ph45"/>
        <s v="noc26_ph46"/>
        <s v="noc26_ph47"/>
        <s v="noc26_ph48"/>
        <s v="noc26_ph49"/>
        <s v="noc26_ph50"/>
        <s v="noc26_ph51"/>
        <s v="noc26_ph52"/>
        <s v="noc26_ph53"/>
        <s v="noc26_ph54"/>
        <s v="noc26_ph55"/>
        <s v="noc26_ph56"/>
        <s v="noc26_ph57"/>
        <s v="noc26_ph58"/>
        <s v="noc26_ph59"/>
        <s v="noc26_ph60"/>
        <s v="noc26_ph61"/>
        <s v="noc26_ph62"/>
        <s v="noc26_ph63"/>
        <s v="noc26_ph64"/>
        <s v="noc26_ph65"/>
        <s v="noc26_ph66"/>
        <s v="noc26_te09"/>
        <s v="noc26_te10"/>
        <s v="noc26_te11"/>
        <s v="noc26_te12"/>
        <s v="noc26_te13"/>
        <s v="noc26_te14"/>
        <m/>
      </sharedItems>
    </cacheField>
    <cacheField name="Old course URL" numFmtId="0">
      <sharedItems containsBlank="1">
        <m/>
        <s v="https://onlinecourses.nptel.ac.in/noc25_ae24/preview"/>
        <s v="https://onlinecourses.nptel.ac.in/noc25_ae25/preview"/>
        <s v="https://onlinecourses.nptel.ac.in/noc25_ae26/preview"/>
        <s v="https://onlinecourses.nptel.ac.in/noc25_ae31/preview"/>
        <s v="https://onlinecourses.nptel.ac.in/noc25_ae30/preview"/>
        <s v="https://onlinecourses.nptel.ac.in/noc25_ae19/preview"/>
        <s v="https://onlinecourses.nptel.ac.in/noc25_ae20/preview"/>
        <s v="https://onlinecourses.nptel.ac.in/noc25_ae18/preview"/>
        <s v="https://onlinecourses.nptel.ac.in/noc25_ae23/preview"/>
        <s v="https://onlinecourses.nptel.ac.in/noc25_ae21/preview"/>
        <s v="https://onlinecourses.nptel.ac.in/noc25_ae22/preview"/>
        <s v="https://onlinecourses.nptel.ac.in/noc25_ae35/preview"/>
        <s v="https://onlinecourses.nptel.ac.in/noc25_ae27/preview"/>
        <s v="https://onlinecourses.nptel.ac.in/noc25_ae33/preview"/>
        <s v="https://onlinecourses.nptel.ac.in/noc25_ae28/preview"/>
        <s v="https://onlinecourses.nptel.ac.in/noc25_ae29/preview"/>
        <s v="https://onlinecourses.nptel.ac.in/noc25_ae34/preview"/>
        <s v="https://onlinecourses.nptel.ac.in/noc25_ae32/preview"/>
        <s v="https://onlinecourses.nptel.ac.in/noc25_ae17/preview"/>
        <s v="https://onlinecourses.nptel.ac.in/noc19_ae08/preview"/>
        <s v="https://onlinecourses.nptel.ac.in/noc25_ag15/preview"/>
        <s v="https://onlinecourses.nptel.ac.in/noc25_ag16/preview"/>
        <s v="https://onlinecourses.nptel.ac.in/noc25_ag17/preview"/>
        <s v="https://onlinecourses.nptel.ac.in/noc25_ag18/preview"/>
        <s v="https://onlinecourses.nptel.ac.in/noc25_ag19/preview"/>
        <s v="https://onlinecourses.nptel.ac.in/noc25_ag20/preview"/>
        <s v="https://onlinecourses.nptel.ac.in/noc25_ag22/preview"/>
        <s v="https://onlinecourses.nptel.ac.in/noc25_ag21/preview"/>
        <s v="https://onlinecourses.nptel.ac.in/noc25_ag24/preview"/>
        <s v="https://onlinecourses.nptel.ac.in/noc25_ag23/preview"/>
        <s v="https://onlinecourses.nptel.ac.in/noc25_ag25/preview"/>
        <s v="https://onlinecourses.nptel.ac.in/noc25_ag26/preview"/>
        <s v="https://onlinecourses.nptel.ac.in/noc25_ar17/preview"/>
        <s v="https://onlinecourses.nptel.ac.in/noc25_ar22/preview"/>
        <s v="https://onlinecourses.nptel.ac.in/noc25_ar24/preview"/>
        <s v="https://onlinecourses.nptel.ac.in/noc25_ar16/preview"/>
        <s v="https://onlinecourses.nptel.ac.in/noc25_ar14/preview"/>
        <s v="https://onlinecourses.nptel.ac.in/noc25_ar15/preview"/>
        <s v="https://onlinecourses.nptel.ac.in/noc25_ar18/preview"/>
        <s v="https://onlinecourses.nptel.ac.in/noc25_ar19/preview"/>
        <s v="https://onlinecourses.nptel.ac.in/noc25_ar20/preview"/>
        <s v="https://onlinecourses.nptel.ac.in/noc25_ar23/preview"/>
        <s v="https://onlinecourses.nptel.ac.in/noc25_ar26/preview"/>
        <s v="https://onlinecourses.nptel.ac.in/noc25_ar13/preview"/>
        <s v="https://onlinecourses.nptel.ac.in/noc25_ar21/preview"/>
        <s v="https://onlinecourses.nptel.ac.in/noc25_ar29/preview"/>
        <s v="https://onlinecourses.nptel.ac.in/noc25_ar30/preview"/>
        <s v="https://onlinecourses.nptel.ac.in/noc25_ar25/preview"/>
        <s v="https://onlinecourses.nptel.ac.in/noc25_ar27/preview"/>
        <s v="https://onlinecourses.nptel.ac.in/noc25_ar12/preview"/>
        <s v="https://onlinecourses.nptel.ac.in/noc25_ar28/preview"/>
        <s v="https://onlinecourses.nptel.ac.in/noc25_bt88/preview"/>
        <s v="https://onlinecourses.nptel.ac.in/noc25_bt80/preview"/>
        <s v="https://onlinecourses.nptel.ac.in/noc25_bt69/preview"/>
        <s v="https://onlinecourses.nptel.ac.in/noc25_bt78/preview"/>
        <s v="https://onlinecourses.nptel.ac.in/noc25_bt65/preview"/>
        <s v="https://onlinecourses.nptel.ac.in/noc25_bt51/preview"/>
        <s v="https://onlinecourses.nptel.ac.in/noc25_bt72/preview"/>
        <s v="https://onlinecourses.nptel.ac.in/noc25_bt73/preview"/>
        <s v="https://onlinecourses.nptel.ac.in/noc25_bt74/preview"/>
        <s v="https://onlinecourses.nptel.ac.in/noc25_bt60/preview"/>
        <s v="https://onlinecourses.nptel.ac.in/noc25_bt66/preview"/>
        <s v="https://onlinecourses.nptel.ac.in/noc25_bt45/preview"/>
        <s v="https://onlinecourses.nptel.ac.in/noc25_bt63/preview"/>
        <s v="https://onlinecourses.nptel.ac.in/noc25_bt68/preview"/>
        <s v="https://onlinecourses.nptel.ac.in/noc25_bt47/preview"/>
        <s v="https://onlinecourses.nptel.ac.in/noc25_bt55/preview"/>
        <s v="https://onlinecourses.nptel.ac.in/noc25_bt86/preview"/>
        <s v="https://onlinecourses.nptel.ac.in/noc25_bt71/preview"/>
        <s v="https://onlinecourses.nptel.ac.in/noc25_bt61/preview"/>
        <s v="https://onlinecourses.nptel.ac.in/noc25_bt64/preview"/>
        <s v="https://onlinecourses.nptel.ac.in/noc25_bt67/preview"/>
        <s v="https://onlinecourses.nptel.ac.in/noc25_bt46/preview"/>
        <s v="https://onlinecourses.nptel.ac.in/noc25_bt49/preview"/>
        <s v="https://onlinecourses.nptel.ac.in/noc25_bt50/preview"/>
        <s v="https://onlinecourses.nptel.ac.in/noc25_bt85/preview"/>
        <s v="https://onlinecourses.nptel.ac.in/noc25_bt87/preview"/>
        <s v="https://onlinecourses.nptel.ac.in/noc25_bt76/preview"/>
        <s v="https://onlinecourses.nptel.ac.in/noc25_bt48/preview"/>
        <s v="https://onlinecourses.nptel.ac.in/noc25_bt79/preview"/>
        <s v="https://onlinecourses.nptel.ac.in/noc25_bt58/preview"/>
        <s v="https://onlinecourses.nptel.ac.in/noc25_bt81/preview"/>
        <s v="https://onlinecourses.nptel.ac.in/noc25_bt82/preview"/>
        <s v="https://onlinecourses.nptel.ac.in/noc25_bt83/preview"/>
        <s v="https://onlinecourses.nptel.ac.in/noc25_bt56/preview"/>
        <s v="https://onlinecourses.nptel.ac.in/noc25_bt59/preview"/>
        <s v="https://onlinecourses.nptel.ac.in/noc25_bt57/preview"/>
        <s v="https://onlinecourses.nptel.ac.in/noc25_bt52/preview"/>
        <s v="https://onlinecourses.nptel.ac.in/noc25_bt53/preview"/>
        <s v="https://onlinecourses.nptel.ac.in/noc25_bt54/preview"/>
        <s v="https://onlinecourses.nptel.ac.in/noc25_bt84/preview"/>
        <s v="https://onlinecourses.nptel.ac.in/noc25_bt70/preview"/>
        <s v="https://onlinecourses.nptel.ac.in/noc25_bt77/preview"/>
        <s v="https://onlinecourses.nptel.ac.in/noc25_bt89/preview"/>
        <s v="https://onlinecourses.nptel.ac.in/noc25_ce108/preview"/>
        <s v="https://onlinecourses.nptel.ac.in/noc25_ce104/preview"/>
        <s v="https://onlinecourses.nptel.ac.in/noc25_ce76/preview"/>
        <s v="https://onlinecourses.nptel.ac.in/noc25_ce130/preview"/>
        <s v="https://onlinecourses.nptel.ac.in/noc25_ce85/preview"/>
        <s v="https://onlinecourses.nptel.ac.in/noc25_ce136/preview"/>
        <s v="https://onlinecourses.nptel.ac.in/noc25_ce78/preview"/>
        <s v="https://onlinecourses.nptel.ac.in/noc25_ce79/preview"/>
        <s v="https://onlinecourses.nptel.ac.in/noc25_ce80/preview"/>
        <s v="https://onlinecourses.nptel.ac.in/noc25_ce81/preview"/>
        <s v="https://onlinecourses.nptel.ac.in/noc25_ce82/preview"/>
        <s v="https://onlinecourses.nptel.ac.in/noc25_ce83/preview"/>
        <s v="https://onlinecourses.nptel.ac.in/noc25_ce84/preview"/>
        <s v="https://onlinecourses.nptel.ac.in/noc25_ce100/preview"/>
        <s v="https://onlinecourses.nptel.ac.in/noc25_ce144/preview"/>
        <s v="https://onlinecourses.nptel.ac.in/noc25_ce86/preview"/>
        <s v="https://onlinecourses.nptel.ac.in/noc25_ce87/preview"/>
        <s v="https://onlinecourses.nptel.ac.in/noc25_ce88/preview"/>
        <s v="https://onlinecourses.nptel.ac.in/noc25_ce101/preview"/>
        <s v="https://onlinecourses.nptel.ac.in/noc25_ce137/preview"/>
        <s v="https://onlinecourses.nptel.ac.in/noc26_ce60/preview"/>
        <s v="https://onlinecourses.nptel.ac.in/noc25_ce131/preview"/>
        <s v="https://onlinecourses.nptel.ac.in/noc25_ce135/preview"/>
        <s v="https://onlinecourses.nptel.ac.in/noc25_ce132/preview"/>
        <s v="https://onlinecourses.nptel.ac.in/noc25_ce93/preview"/>
        <s v="https://onlinecourses.nptel.ac.in/noc25_ce133/preview"/>
        <s v="https://onlinecourses.nptel.ac.in/noc25_ce142/preview"/>
        <s v="https://onlinecourses.nptel.ac.in/noc25_ce140/preview"/>
        <s v="https://onlinecourses.nptel.ac.in/noc25_ce97/preview"/>
        <s v="https://onlinecourses.nptel.ac.in/noc25_ce98/preview"/>
        <s v="https://onlinecourses.nptel.ac.in/noc25_ce126/preview"/>
        <s v="https://onlinecourses.nptel.ac.in/noc25_ce138/preview"/>
        <s v="https://onlinecourses.nptel.ac.in/noc25_ce110/preview"/>
        <s v="https://onlinecourses.nptel.ac.in/noc25_ce124/preview"/>
        <s v="https://onlinecourses.nptel.ac.in/noc25_ce139/preview"/>
        <s v="https://onlinecourses.nptel.ac.in/noc25_ce94/preview"/>
        <s v="https://onlinecourses.nptel.ac.in/noc25_ce112/preview"/>
        <s v="https://onlinecourses.nptel.ac.in/noc25_ce113/preview"/>
        <s v="https://onlinecourses.nptel.ac.in/noc25_ce114/preview"/>
        <s v="https://onlinecourses.nptel.ac.in/noc25_ce115/preview"/>
        <s v="https://onlinecourses.nptel.ac.in/noc25_ce116/preview"/>
        <s v="https://onlinecourses.nptel.ac.in/noc25_ce119/preview"/>
        <s v="https://onlinecourses.nptel.ac.in/noc25_ce122/preview"/>
        <s v="https://onlinecourses.nptel.ac.in/noc25_ce127/preview"/>
        <s v="https://onlinecourses.nptel.ac.in/noc25_ce129/preview"/>
        <s v="https://onlinecourses.nptel.ac.in/noc25_ce143/preview"/>
        <s v="https://onlinecourses.nptel.ac.in/noc25_ce118/preview"/>
        <s v="https://onlinecourses.nptel.ac.in/noc25_ce120/preview"/>
        <s v="https://onlinecourses.nptel.ac.in/noc25_ce121/preview"/>
        <s v="https://onlinecourses.nptel.ac.in/noc25_ce123/preview"/>
        <s v="https://onlinecourses.nptel.ac.in/noc25_ce111/preview"/>
        <s v="https://onlinecourses.nptel.ac.in/noc25_ce92/preview"/>
        <s v="https://onlinecourses.nptel.ac.in/noc25_ce106/preview"/>
        <s v="https://onlinecourses.nptel.ac.in/noc25_ce109/preview"/>
        <s v="https://onlinecourses.nptel.ac.in/noc25_ce103/preview"/>
        <s v="https://onlinecourses.nptel.ac.in/noc25_ce74/preview"/>
        <s v="https://onlinecourses.nptel.ac.in/noc25_ce90/preview"/>
        <s v="https://onlinecourses.nptel.ac.in/noc25_ce75/preview"/>
        <s v="https://onlinecourses.nptel.ac.in/noc25_ce105/preview"/>
        <s v="https://onlinecourses.nptel.ac.in/noc25_ce107/preview"/>
        <s v="https://onlinecourses.nptel.ac.in/noc25_ce125/preview"/>
        <s v="https://onlinecourses.nptel.ac.in/noc20_ce09/preview"/>
        <s v="https://onlinecourses.nptel.ac.in/noc19_ce40/preview"/>
        <s v="https://onlinecourses.nptel.ac.in/noc25_ce141/preview"/>
        <s v="https://onlinecourses.nptel.ac.in/noc25_ce77/preview"/>
        <s v="https://onlinecourses.nptel.ac.in/noc25_ce99/preview"/>
        <s v="https://onlinecourses.nptel.ac.in/noc25_ce96/preview"/>
        <s v="https://onlinecourses.nptel.ac.in/noc25_ce91/preview"/>
        <s v="https://onlinecourses.nptel.ac.in/noc25_ce95/preview"/>
        <s v="https://onlinecourses.nptel.ac.in/noc25_ce128/preview"/>
        <s v="https://onlinecourses.nptel.ac.in/noc26_ce44/preview"/>
        <s v="https://onlinecourses.nptel.ac.in/noc25_ch68/preview"/>
        <s v="https://onlinecourses.nptel.ac.in/noc25_ch72/preview"/>
        <s v="https://onlinecourses.nptel.ac.in/noc25_ch76/preview"/>
        <s v="https://onlinecourses.nptel.ac.in/noc26_ch16/preview"/>
        <s v="https://onlinecourses.nptel.ac.in/noc26_ch17/preview"/>
        <s v="https://onlinecourses.nptel.ac.in/noc25_ch78/preview"/>
        <s v="https://onlinecourses.nptel.ac.in/noc25_ch74/preview"/>
        <s v="https://onlinecourses.nptel.ac.in/noc25_ch71/preview"/>
        <s v="https://onlinecourses.nptel.ac.in/noc25_ch69/preview"/>
        <s v="https://onlinecourses.nptel.ac.in/noc25_ch64/preview"/>
        <s v="https://onlinecourses.nptel.ac.in/noc25_ch62/preview"/>
        <s v="https://onlinecourses.nptel.ac.in/noc25_ch53/preview"/>
        <s v="https://onlinecourses.nptel.ac.in/noc25_ch54/preview"/>
        <s v="https://onlinecourses.nptel.ac.in/noc25_ch57/preview"/>
        <s v="https://onlinecourses.nptel.ac.in/noc25_ch65/preview"/>
        <s v="https://onlinecourses.nptel.ac.in/noc25_ch63/preview"/>
        <s v="https://onlinecourses.nptel.ac.in/noc25_ch50/preview"/>
        <s v="https://onlinecourses.nptel.ac.in/noc25_ch82/preview"/>
        <s v="https://onlinecourses.nptel.ac.in/noc25_ch83/preview"/>
        <s v="https://onlinecourses.nptel.ac.in/noc25_ch86/preview"/>
        <s v="https://onlinecourses.nptel.ac.in/noc25_ch66/preview"/>
        <s v="https://onlinecourses.nptel.ac.in/noc25_ch77/preview"/>
        <s v="https://onlinecourses.nptel.ac.in/noc25_ch79/preview"/>
        <s v="https://onlinecourses.nptel.ac.in/noc25_ch01/preview"/>
        <s v="https://onlinecourses.nptel.ac.in/noc25_ch55/preview"/>
        <s v="https://onlinecourses.nptel.ac.in/noc25_ch56/preview"/>
        <s v="https://onlinecourses.nptel.ac.in/noc25_ch58/preview"/>
        <s v="https://onlinecourses.nptel.ac.in/noc25_ch101/preview"/>
        <s v="https://onlinecourses.nptel.ac.in/noc25_ch102/preview"/>
        <s v="https://onlinecourses.nptel.ac.in/noc25_ch93/preview"/>
        <s v="https://onlinecourses.nptel.ac.in/noc25_ch51/preview"/>
        <s v="https://onlinecourses.nptel.ac.in/noc25_ch96/preview"/>
        <s v="https://onlinecourses.nptel.ac.in/noc25_ch98/preview"/>
        <s v="https://onlinecourses.nptel.ac.in/noc25_ch99/preview"/>
        <s v="https://onlinecourses.nptel.ac.in/noc25_ch100/preview"/>
        <s v="https://onlinecourses.nptel.ac.in/noc25_ch94/preview"/>
        <s v="https://onlinecourses.nptel.ac.in/noc25_ch60/preview"/>
        <s v="https://onlinecourses.nptel.ac.in/noc25_ch59/preview"/>
        <s v="https://onlinecourses.nptel.ac.in/noc25_ch61/preview"/>
        <s v="https://onlinecourses.nptel.ac.in/noc25_ch88/preview"/>
        <s v="https://onlinecourses.nptel.ac.in/noc25_ch91/preview"/>
        <s v="https://onlinecourses.nptel.ac.in/noc25_ch92/preview"/>
        <s v="https://onlinecourses.nptel.ac.in/noc25_ch97/preview"/>
        <s v="https://onlinecourses.nptel.ac.in/noc25_ch103/preview"/>
        <s v="https://onlinecourses.nptel.ac.in/noc25_ch49/preview"/>
        <s v="https://onlinecourses.nptel.ac.in/noc25_ch81/preview"/>
        <s v="https://onlinecourses.nptel.ac.in/noc25_ch85/preview"/>
        <s v="https://onlinecourses.nptel.ac.in/noc25_ch87/preview"/>
        <s v="https://onlinecourses.nptel.ac.in/noc25_ch84/preview"/>
        <s v="https://onlinecourses.nptel.ac.in/noc25_ch89/preview"/>
        <s v="https://onlinecourses.nptel.ac.in/noc25_ch95/preview"/>
        <s v="https://onlinecourses.nptel.ac.in/noc25_ch73/preview"/>
        <s v="https://onlinecourses.nptel.ac.in/noc25_ch70/preview"/>
        <s v="https://onlinecourses.nptel.ac.in/noc25_cs125/preview"/>
        <s v="https://onlinecourses.nptel.ac.in/noc25_cs114/preview"/>
        <s v="https://onlinecourses.nptel.ac.in/noc26_cs80/preview"/>
        <s v="https://onlinecourses.nptel.ac.in/noc25_cs124/preview"/>
        <s v="https://onlinecourses.nptel.ac.in/noc26_cs79/preview"/>
        <s v="https://onlinecourses.nptel.ac.in/noc26_cs67/preview"/>
        <s v="https://onlinecourses.nptel.ac.in/noc26_cs73/preview"/>
        <s v="https://onlinecourses.nptel.ac.in/noc26_cs65/preview"/>
        <s v="https://onlinecourses.nptel.ac.in/noc25_cs119/preview"/>
        <s v="https://onlinecourses.nptel.ac.in/noc25_cs121/preview"/>
        <s v="https://onlinecourses.nptel.ac.in/noc25_cs130/preview"/>
        <s v="https://onlinecourses.nptel.ac.in/noc25_cs138/preview"/>
        <s v="https://onlinecourses.nptel.ac.in/noc26_cs39/preview"/>
        <s v="https://onlinecourses.nptel.ac.in/noc25_cs152/preview"/>
        <s v="https://onlinecourses.nptel.ac.in/noc25_cs149/preview"/>
        <s v="https://onlinecourses.nptel.ac.in/noc25_cs155/preview"/>
        <s v="https://onlinecourses.nptel.ac.in/noc25_cs157/preview"/>
        <s v="https://onlinecourses.nptel.ac.in/noc25_cs160/preview"/>
        <s v="https://onlinecourses.nptel.ac.in/noc25_cs94/preview"/>
        <s v="https://onlinecourses.nptel.ac.in/noc25_cs111/preview"/>
        <s v="https://onlinecourses.nptel.ac.in/noc25_cs127/preview"/>
        <s v="https://onlinecourses.nptel.ac.in/noc25_cs128/preview"/>
        <s v="https://onlinecourses.nptel.ac.in/noc25_cs129/preview"/>
        <s v="https://onlinecourses.nptel.ac.in/noc25_cs136/preview"/>
        <s v="https://onlinecourses.nptel.ac.in/noc25_cs159/preview"/>
        <s v="https://onlinecourses.nptel.ac.in/noc25_cs86/preview"/>
        <s v="https://onlinecourses.nptel.ac.in/noc25_cs113/preview"/>
        <s v="https://onlinecourses.nptel.ac.in/noc25_cs88/preview"/>
        <s v="https://onlinecourses.nptel.ac.in/noc26_cs74/preview"/>
        <s v="https://onlinecourses.nptel.ac.in/noc26_cs81/preview"/>
        <s v="https://onlinecourses.nptel.ac.in/noc26_cs82/preview"/>
        <s v="https://onlinecourses.nptel.ac.in/noc26_cs84/preview"/>
        <s v="https://onlinecourses.nptel.ac.in/noc26_cs68/preview"/>
        <s v="https://onlinecourses.nptel.ac.in/noc26_cs66/preview"/>
        <s v="https://onlinecourses.nptel.ac.in/noc25_cs112/preview"/>
        <s v="https://onlinecourses.nptel.ac.in/noc25_cs87/preview"/>
        <s v="https://onlinecourses.nptel.ac.in/noc25_cs117/preview"/>
        <s v="https://onlinecourses.nptel.ac.in/noc25_cs115/preview"/>
        <s v="https://onlinecourses.nptel.ac.in/noc25_cs162/preview"/>
        <s v="https://onlinecourses.nptel.ac.in/noc25_cs116/preview"/>
        <s v="https://onlinecourses.nptel.ac.in/noc25_cs118/preview"/>
        <s v="https://onlinecourses.nptel.ac.in/noc25_cs81/preview"/>
        <s v="https://onlinecourses.nptel.ac.in/noc25_cs158/preview"/>
        <s v="https://onlinecourses.nptel.ac.in/noc22_cs60/preview"/>
        <s v="https://onlinecourses.nptel.ac.in/noc25_cs14/preview"/>
        <s v="https://onlinecourses.nptel.ac.in/noc26_cs55/preview"/>
        <s v="https://onlinecourses.nptel.ac.in/noc25_cs108/preview"/>
        <s v="https://onlinecourses.nptel.ac.in/noc25_cs109/preview"/>
        <s v="https://onlinecourses.nptel.ac.in/noc26_cs36/preview"/>
        <s v="https://onlinecourses.nptel.ac.in/noc25_cs139/preview"/>
        <s v="https://onlinecourses.nptel.ac.in/noc26_cs53/preview"/>
        <s v="https://onlinecourses.nptel.ac.in/noc25_cs141/preview"/>
        <s v="https://onlinecourses.nptel.ac.in/noc25_cs142/preview"/>
        <s v="https://onlinecourses.nptel.ac.in/noc25_cs143/preview"/>
        <s v="https://onlinecourses.nptel.ac.in/noc26_cs52/preview"/>
        <s v="https://onlinecourses.nptel.ac.in/noc26_cs38/preview"/>
        <s v="https://onlinecourses.nptel.ac.in/noc26_cs37/preview"/>
        <s v="https://onlinecourses.nptel.ac.in/noc25_cs148/preview"/>
        <s v="https://onlinecourses.nptel.ac.in/noc25_cs150/preview"/>
        <s v="https://onlinecourses.nptel.ac.in/noc25_cs151/preview"/>
        <s v="https://onlinecourses.nptel.ac.in/noc25_cs153/preview"/>
        <s v="https://onlinecourses.nptel.ac.in/noc25_cs154/preview"/>
        <s v="https://onlinecourses.nptel.ac.in/noc25_cs156/preview"/>
        <s v="https://onlinecourses.nptel.ac.in/noc25_cs83/preview"/>
        <s v="https://onlinecourses.nptel.ac.in/noc25_cs84/preview"/>
        <s v="https://onlinecourses.nptel.ac.in/noc25_cs100/preview"/>
        <s v="https://onlinecourses.nptel.ac.in/noc26_cs88/preview"/>
        <s v="https://onlinecourses.nptel.ac.in/noc25_cs96/preview"/>
        <s v="https://onlinecourses.nptel.ac.in/noc26_cs69/preview"/>
        <s v="https://onlinecourses.nptel.ac.in/noc25_cs93/preview"/>
        <s v="https://onlinecourses.nptel.ac.in/noc25_cs132/preview"/>
        <s v="https://onlinecourses.nptel.ac.in/noc25_cs134/preview"/>
        <s v="https://onlinecourses.nptel.ac.in/noc25_cs135/preview"/>
        <s v="https://onlinecourses.nptel.ac.in/noc25_cs133/preview"/>
        <s v="https://onlinecourses.nptel.ac.in/noc25_cs98/preview"/>
        <s v="https://onlinecourses.nptel.ac.in/noc26_cs45/preview"/>
        <s v="https://onlinecourses.nptel.ac.in/noc26_cs33/preview"/>
        <s v="https://onlinecourses.nptel.ac.in/noc24_cs08/preview"/>
        <s v="https://onlinecourses.nptel.ac.in/noc25_cs126/preview"/>
        <s v="https://onlinecourses.nptel.ac.in/noc25_cs82/preview"/>
        <s v="https://onlinecourses.nptel.ac.in/noc25_cs80/preview"/>
        <s v="https://onlinecourses.nptel.ac.in/noc25_cs77/preview"/>
        <s v="https://onlinecourses.nptel.ac.in/noc25_cs137/preview"/>
        <s v="https://onlinecourses.nptel.ac.in/noc25_cs131/preview"/>
        <s v="https://onlinecourses.nptel.ac.in/noc25_cy60/preview"/>
        <s v="https://onlinecourses.nptel.ac.in/noc25_cy61/preview"/>
        <s v="https://onlinecourses.nptel.ac.in/noc25_cy64/preview"/>
        <s v="https://onlinecourses.nptel.ac.in/noc25_cy49/preview"/>
        <s v="https://onlinecourses.nptel.ac.in/noc25_cy45/preview"/>
        <s v="https://onlinecourses.nptel.ac.in/noc25_cy47/preview"/>
        <s v="https://onlinecourses.nptel.ac.in/noc25_cy56/preview"/>
        <s v="https://onlinecourses.nptel.ac.in/noc25_cy39/preview"/>
        <s v="https://onlinecourses.nptel.ac.in/noc25_cy67/preview"/>
        <s v="https://onlinecourses.nptel.ac.in/noc25_cy68/preview"/>
        <s v="https://onlinecourses.nptel.ac.in/noc25_cy69/preview"/>
        <s v="https://onlinecourses.nptel.ac.in/noc25_cy63/preview"/>
        <s v="https://onlinecourses.nptel.ac.in/noc25_cy65/preview"/>
        <s v="https://onlinecourses.nptel.ac.in/noc25_cy42/preview"/>
        <s v="https://onlinecourses.nptel.ac.in/noc25_cy48/preview"/>
        <s v="https://onlinecourses.nptel.ac.in/noc25_cy50/preview"/>
        <s v="https://onlinecourses.nptel.ac.in/noc25_cy51/preview"/>
        <s v="https://onlinecourses.nptel.ac.in/noc25_cy52/preview"/>
        <s v="https://onlinecourses.nptel.ac.in/noc25_cy55/preview"/>
        <s v="https://onlinecourses.nptel.ac.in/noc25_cy62/preview"/>
        <s v="https://onlinecourses.nptel.ac.in/noc25_cy66/preview"/>
        <s v="https://onlinecourses.nptel.ac.in/noc25_cy38/preview"/>
        <s v="https://onlinecourses.nptel.ac.in/noc17_cy09/preview"/>
        <s v="https://onlinecourses.nptel.ac.in/noc25_cy43/preview"/>
        <s v="https://onlinecourses.nptel.ac.in/noc25_cy44/preview"/>
        <s v="https://onlinecourses.nptel.ac.in/noc25_cy46/preview"/>
        <s v="https://onlinecourses.nptel.ac.in/noc25_cy40/preview"/>
        <s v="https://onlinecourses.nptel.ac.in/noc25_cy57/preview"/>
        <s v="https://onlinecourses.nptel.ac.in/noc25_cy58/preview"/>
        <s v="https://onlinecourses.nptel.ac.in/noc25_cy59/preview"/>
        <s v="https://onlinecourses.nptel.ac.in/noc25_cy70/preview"/>
        <s v="https://onlinecourses.nptel.ac.in/noc25_cy72/preview"/>
        <s v="https://onlinecourses.nptel.ac.in/noc25_cy71/preview"/>
        <s v="https://onlinecourses.nptel.ac.in/noc25_cy54/preview"/>
        <s v="https://onlinecourses.nptel.ac.in/noc25_cy53/preview"/>
        <s v="https://onlinecourses.nptel.ac.in/noc25_cy41/preview"/>
        <s v="https://onlinecourses.nptel.ac.in/noc26_de05/preview"/>
        <s v="https://onlinecourses.nptel.ac.in/noc26_de08/preview"/>
        <s v="https://onlinecourses.nptel.ac.in/noc25_de22/preview"/>
        <s v="https://onlinecourses.nptel.ac.in/noc26_de09/preview"/>
        <s v="https://onlinecourses.nptel.ac.in/noc26_de07/preview"/>
        <s v="https://onlinecourses.nptel.ac.in/noc25_de13/preview"/>
        <s v="https://onlinecourses.nptel.ac.in/noc26_de06/preview"/>
        <s v="https://onlinecourses.nptel.ac.in/noc25_de14/preview"/>
        <s v="https://onlinecourses.nptel.ac.in/noc25_de24/preview"/>
        <s v="https://onlinecourses.nptel.ac.in/noc25_de17/preview"/>
        <s v="https://onlinecourses.nptel.ac.in/noc25_de21/preview"/>
        <s v="https://onlinecourses.nptel.ac.in/noc25_de23/preview"/>
        <s v="https://onlinecourses.nptel.ac.in/noc25_ec12/preview"/>
        <s v="https://onlinecourses.nptel.ac.in/noc25_ec08/preview"/>
        <s v="https://onlinecourses.nptel.ac.in/noc25_ec09/preview"/>
        <s v="https://onlinecourses.nptel.ac.in/noc26_ec06/preview"/>
        <s v="https://onlinecourses.nptel.ac.in/noc25_ec11/preview"/>
        <s v="https://onlinecourses.nptel.ac.in/noc25_ec15/preview"/>
        <s v="https://onlinecourses.nptel.ac.in/noc25_ec14/preview"/>
        <s v="https://onlinecourses.nptel.ac.in/noc25_ec13/preview"/>
        <s v="https://onlinecourses.nptel.ac.in/noc25_ec16/preview"/>
        <s v="https://onlinecourses.nptel.ac.in/noc25_ee171/preview"/>
        <s v="https://onlinecourses.nptel.ac.in/noc25_ee167/preview"/>
        <s v="https://onlinecourses.nptel.ac.in/noc25_ee98/preview"/>
        <s v="https://onlinecourses.nptel.ac.in/noc25_ee99/preview"/>
        <s v="https://onlinecourses.nptel.ac.in/noc25_ee100/preview"/>
        <s v="https://onlinecourses.nptel.ac.in/noc25_ee101/preview"/>
        <s v="https://onlinecourses.nptel.ac.in/noc25_ee173/preview"/>
        <s v="https://onlinecourses.nptel.ac.in/noc25_ee141/preview"/>
        <s v="https://onlinecourses.nptel.ac.in/noc25_ee107/preview"/>
        <s v="https://onlinecourses.nptel.ac.in/noc25_ee108/preview"/>
        <s v="https://onlinecourses.nptel.ac.in/noc25_ee116/preview"/>
        <s v="https://onlinecourses.nptel.ac.in/noc25_ee112/preview"/>
        <s v="https://onlinecourses.nptel.ac.in/noc25_ee114/preview"/>
        <s v="https://onlinecourses.nptel.ac.in/noc25_ee117/preview"/>
        <s v="https://onlinecourses.nptel.ac.in/noc25_ee184/preview"/>
        <s v="https://onlinecourses.nptel.ac.in/noc25_ee170/preview"/>
        <s v="https://onlinecourses.nptel.ac.in/noc25_ee180/preview"/>
        <s v="https://onlinecourses.nptel.ac.in/noc25_ee102/preview"/>
        <s v="https://onlinecourses.nptel.ac.in/noc25_ee136/preview"/>
        <s v="https://onlinecourses.nptel.ac.in/noc25_ee110/preview"/>
        <s v="https://onlinecourses.nptel.ac.in/noc25_ee139/preview"/>
        <s v="https://onlinecourses.nptel.ac.in/noc25_ee142/preview"/>
        <s v="https://onlinecourses.nptel.ac.in/noc25_ee144/preview"/>
        <s v="https://onlinecourses.nptel.ac.in/noc25_ee145/preview"/>
        <s v="https://onlinecourses.nptel.ac.in/noc25_ee153/preview"/>
        <s v="https://onlinecourses.nptel.ac.in/noc25_ee154/preview"/>
        <s v="https://onlinecourses.nptel.ac.in/noc25_ee168/preview"/>
        <s v="https://onlinecourses.nptel.ac.in/noc25_ee152/preview"/>
        <s v="https://onlinecourses.nptel.ac.in/noc25_ee146/preview"/>
        <s v="https://onlinecourses.nptel.ac.in/noc25_ee14/preview"/>
        <s v="https://onlinecourses.nptel.ac.in/noc25_ee02/preview"/>
        <s v="https://onlinecourses.nptel.ac.in/noc25_ee103/preview"/>
        <s v="https://onlinecourses.nptel.ac.in/noc25_ee90/preview"/>
        <s v="https://onlinecourses.nptel.ac.in/noc25_ee91/preview"/>
        <s v="https://onlinecourses.nptel.ac.in/noc25_ee92/preview"/>
        <s v="https://onlinecourses.nptel.ac.in/noc25_ee93/preview"/>
        <s v="https://onlinecourses.nptel.ac.in/noc25_ee96/preview"/>
        <s v="https://onlinecourses.nptel.ac.in/noc25_ee97/preview"/>
        <s v="https://onlinecourses.nptel.ac.in/noc25_ee165/preview"/>
        <s v="https://onlinecourses.nptel.ac.in/noc26_ee68/preview"/>
        <s v="https://onlinecourses.nptel.ac.in/noc25_ee105/preview"/>
        <s v="https://onlinecourses.nptel.ac.in/noc25_ee109/preview"/>
        <s v="https://onlinecourses.nptel.ac.in/noc25_ee106/preview"/>
        <s v="https://onlinecourses.nptel.ac.in/noc25_ee137/preview"/>
        <s v="https://onlinecourses.nptel.ac.in/noc25_ee135/preview"/>
        <s v="https://onlinecourses.nptel.ac.in/noc25_ee166/preview"/>
        <s v="https://onlinecourses.nptel.ac.in/noc25_ee150/preview"/>
        <s v="https://onlinecourses.nptel.ac.in/noc25_ee134/preview"/>
        <s v="https://onlinecourses.nptel.ac.in/noc25_ee175/preview"/>
        <s v="https://onlinecourses.nptel.ac.in/noc25_ee111/preview"/>
        <s v="https://onlinecourses.nptel.ac.in/noc25_ee148/preview"/>
        <s v="https://onlinecourses.nptel.ac.in/noc25_ee149/preview"/>
        <s v="https://onlinecourses.nptel.ac.in/noc25_ee113/preview"/>
        <s v="https://onlinecourses.nptel.ac.in/noc25_ee115/preview"/>
        <s v="https://onlinecourses.nptel.ac.in/noc25_ee172/preview"/>
        <s v="https://onlinecourses.nptel.ac.in/noc25_ee159/preview"/>
        <s v="https://onlinecourses.nptel.ac.in/noc25_ee156/preview"/>
        <s v="https://onlinecourses.nptel.ac.in/noc25_ee185/preview"/>
        <s v="https://onlinecourses.nptel.ac.in/noc25_ee132/preview"/>
        <s v="https://onlinecourses.nptel.ac.in/noc25_ee155/preview"/>
        <s v="https://onlinecourses.nptel.ac.in/noc25_ee164/preview"/>
        <s v="https://onlinecourses.nptel.ac.in/noc25_ee118/preview"/>
        <s v="https://onlinecourses.nptel.ac.in/noc25_ee119/preview"/>
        <s v="https://onlinecourses.nptel.ac.in/noc25_ee140/preview"/>
        <s v="https://onlinecourses.nptel.ac.in/noc25_ee94/preview"/>
        <s v="https://onlinecourses.nptel.ac.in/noc25_ee122/preview"/>
        <s v="https://onlinecourses.nptel.ac.in/noc25_ee123/preview"/>
        <s v="https://onlinecourses.nptel.ac.in/noc25_ee127/preview"/>
        <s v="https://onlinecourses.nptel.ac.in/noc25_ee129/preview"/>
        <s v="https://onlinecourses.nptel.ac.in/noc25_ee157/preview"/>
        <s v="https://onlinecourses.nptel.ac.in/noc25_ee158/preview"/>
        <s v="https://onlinecourses.nptel.ac.in/noc25_ee124/preview"/>
        <s v="https://onlinecourses.nptel.ac.in/noc25_ee125/preview"/>
        <s v="https://onlinecourses.nptel.ac.in/noc25_ee126/preview"/>
        <s v="https://onlinecourses.nptel.ac.in/noc25_ee130/preview"/>
        <s v="https://onlinecourses.nptel.ac.in/noc25_ee131/preview"/>
        <s v="https://onlinecourses.nptel.ac.in/noc25_ee160/preview"/>
        <s v="https://onlinecourses.nptel.ac.in/noc25_ee169/preview"/>
        <s v="https://onlinecourses.nptel.ac.in/noc25_ee121/preview"/>
        <s v="https://onlinecourses.nptel.ac.in/noc25_ee161/preview"/>
        <s v="https://onlinecourses.nptel.ac.in/noc25_ee162/preview"/>
        <s v="https://onlinecourses.nptel.ac.in/noc25_ee95/preview"/>
        <s v="https://onlinecourses.nptel.ac.in/noc25_ee163/preview"/>
        <s v="https://onlinecourses.nptel.ac.in/noc25_ee151/preview"/>
        <s v="https://onlinecourses.nptel.ac.in/noc25_ee181/preview"/>
        <s v="https://onlinecourses.nptel.ac.in/noc25_ee178/preview"/>
        <s v="https://onlinecourses.nptel.ac.in/noc25_ee179/preview"/>
        <s v="https://onlinecourses.nptel.ac.in/noc25_ee174/preview"/>
        <s v="https://onlinecourses.nptel.ac.in/noc25_ee177/preview"/>
        <s v="https://onlinecourses.nptel.ac.in/noc25_ee183/preview"/>
        <s v="https://onlinecourses.nptel.ac.in/noc25_ee187/preview"/>
        <s v="https://onlinecourses.nptel.ac.in/noc25_ee176/preview"/>
        <s v="https://onlinecourses.nptel.ac.in/noc25_ee138/preview"/>
        <s v="https://onlinecourses.nptel.ac.in/noc25_ee143/preview"/>
        <s v="https://onlinecourses.nptel.ac.in/noc25_ee120/preview"/>
        <s v="https://onlinecourses.nptel.ac.in/noc25_ee128/preview"/>
        <s v="https://onlinecourses.nptel.ac.in/noc25_ge57/preview"/>
        <s v="https://onlinecourses.nptel.ac.in/noc25_ge73/preview"/>
        <s v="https://onlinecourses.nptel.ac.in/noc25_ge51/preview"/>
        <s v="https://onlinecourses.nptel.ac.in/noc25_ge56/preview"/>
        <s v="https://onlinecourses.nptel.ac.in/noc25_ge44/preview"/>
        <s v="https://onlinecourses.nptel.ac.in/noc25_ge63/preview"/>
        <s v="https://onlinecourses.nptel.ac.in/noc25_ge42/preview"/>
        <s v="https://onlinecourses.nptel.ac.in/noc25_ge48/preview"/>
        <s v="https://onlinecourses.nptel.ac.in/noc25_ge67/preview"/>
        <s v="https://onlinecourses.nptel.ac.in/noc25_ge71/preview"/>
        <s v="https://onlinecourses.nptel.ac.in/noc25_ge64/preview"/>
        <s v="https://onlinecourses.nptel.ac.in/noc25_ge65/preview"/>
        <s v="https://onlinecourses.nptel.ac.in/noc25_ge60/preview"/>
        <s v="https://onlinecourses.nptel.ac.in/noc25_ge75/preview"/>
        <s v="https://onlinecourses.nptel.ac.in/noc25_ge62/preview"/>
        <s v="https://onlinecourses.nptel.ac.in/noc25_ge61/preview"/>
        <s v="https://onlinecourses.nptel.ac.in/noc25_ge45/preview"/>
        <s v="https://onlinecourses.nptel.ac.in/noc25_ge79/preview"/>
        <s v="https://onlinecourses.nptel.ac.in/noc25_ge80/preview"/>
        <s v="https://onlinecourses.nptel.ac.in/noc25_ge50/preview"/>
        <s v="https://onlinecourses.nptel.ac.in/noc25_ge70/preview"/>
        <s v="https://onlinecourses.nptel.ac.in/noc25_ge47/preview"/>
        <s v="https://onlinecourses.nptel.ac.in/noc25_ge72/preview"/>
        <s v="https://onlinecourses.nptel.ac.in/noc25_ge31/preview"/>
        <s v="https://onlinecourses.nptel.ac.in/noc25_ge58/preview"/>
        <s v="https://onlinecourses.nptel.ac.in/noc25_ge59/preview"/>
        <s v="https://onlinecourses.nptel.ac.in/noc26_ge39/preview"/>
        <s v="https://onlinecourses.nptel.ac.in/noc26_ge43/preview"/>
        <s v="https://onlinecourses.nptel.ac.in/noc25_ge46/preview"/>
        <s v="https://onlinecourses.nptel.ac.in/noc25_ge43/preview"/>
        <s v="https://onlinecourses.nptel.ac.in/noc25_ge68/preview"/>
        <s v="https://onlinecourses.nptel.ac.in/noc25_ge69/preview"/>
        <s v="https://onlinecourses.nptel.ac.in/noc25_ge78/preview"/>
        <s v="https://onlinecourses.nptel.ac.in/noc25_ge77/preview"/>
        <s v="https://onlinecourses.nptel.ac.in/noc25_ge06/preview"/>
        <s v="https://onlinecourses.nptel.ac.in/noc25_ge49/preview"/>
        <s v="https://onlinecourses.nptel.ac.in/noc25_ge74/preview"/>
        <s v="https://onlinecourses.nptel.ac.in/noc25_ge76/preview"/>
        <s v="https://onlinecourses.nptel.ac.in/noc25_ge54/preview"/>
        <s v="https://onlinecourses.nptel.ac.in/noc25_ge53/preview"/>
        <s v="https://onlinecourses.nptel.ac.in/noc25_ge13/preview"/>
        <s v="https://onlinecourses.nptel.ac.in/noc25_ge55/preview"/>
        <s v="https://onlinecourses.nptel.ac.in/noc25_hs151/preview"/>
        <s v="https://onlinecourses.nptel.ac.in/noc25_hs167/preview"/>
        <s v="https://onlinecourses.nptel.ac.in/noc25_hs161/preview"/>
        <s v="https://onlinecourses.nptel.ac.in/noc25_hs170/preview"/>
        <s v="https://onlinecourses.nptel.ac.in/noc25_hs175/preview"/>
        <s v="https://onlinecourses.nptel.ac.in/noc25_hs198/preview"/>
        <s v="https://onlinecourses.nptel.ac.in/noc25_hs199/preview"/>
        <s v="https://onlinecourses.nptel.ac.in/noc25_hs200/preview"/>
        <s v="https://onlinecourses.nptel.ac.in/noc25_hs182/preview"/>
        <s v="https://onlinecourses.nptel.ac.in/noc25_hs183/preview"/>
        <s v="https://onlinecourses.nptel.ac.in/noc25_hs140/preview"/>
        <s v="https://onlinecourses.nptel.ac.in/noc26_hs61/preview"/>
        <s v="https://onlinecourses.nptel.ac.in/noc25_hs144/preview"/>
        <s v="https://onlinecourses.nptel.ac.in/noc25_hs131/preview"/>
        <s v="https://onlinecourses.nptel.ac.in/noc26_hs94/preview"/>
        <s v="https://onlinecourses.nptel.ac.in/noc26_hs82/preview"/>
        <s v="https://onlinecourses.nptel.ac.in/noc25_hs119/preview"/>
        <s v="https://onlinecourses.nptel.ac.in/noc25_hs130/preview"/>
        <s v="https://onlinecourses.nptel.ac.in/noc25_hs132/preview"/>
        <s v="https://onlinecourses.nptel.ac.in/noc24_hs109/preview"/>
        <s v="https://onlinecourses.nptel.ac.in/noc25_hs152/preview"/>
        <s v="https://onlinecourses.nptel.ac.in/noc25_hs217/preview"/>
        <s v="https://onlinecourses.nptel.ac.in/noc25_hs163/preview"/>
        <s v="https://onlinecourses.nptel.ac.in/noc25_hs178/preview"/>
        <s v="https://onlinecourses.nptel.ac.in/noc25_hs201/preview"/>
        <s v="https://onlinecourses.nptel.ac.in/noc26_hs54/preview"/>
        <s v="https://onlinecourses.nptel.ac.in/noc25_hs204/preview"/>
        <s v="https://onlinecourses.nptel.ac.in/noc25_hs206/preview"/>
        <s v="https://onlinecourses.nptel.ac.in/noc25_hs211/preview"/>
        <s v="https://onlinecourses.nptel.ac.in/noc25_hs213/preview"/>
        <s v="https://onlinecourses.nptel.ac.in/noc25_hs113/preview"/>
        <s v="https://onlinecourses.nptel.ac.in/noc25_hs194/preview"/>
        <s v="https://onlinecourses.nptel.ac.in/noc25_hs193/preview"/>
        <s v="https://onlinecourses.nptel.ac.in/noc25_hs145/preview"/>
        <s v="https://onlinecourses.nptel.ac.in/noc25_hs68/preview"/>
        <s v="https://onlinecourses.nptel.ac.in/noc25_hs116/preview"/>
        <s v="https://onlinecourses.nptel.ac.in/noc25_hs185/preview"/>
        <s v="https://onlinecourses.nptel.ac.in/noc25_hs146/preview"/>
        <s v="https://onlinecourses.nptel.ac.in/noc25_hs118/preview"/>
        <s v="https://onlinecourses.nptel.ac.in/noc26_hs78/preview"/>
        <s v="https://onlinecourses.nptel.ac.in/noc26_hs79/preview"/>
        <s v="https://onlinecourses.nptel.ac.in/noc25_hs123/preview"/>
        <s v="https://onlinecourses.nptel.ac.in/noc25_hs124/preview"/>
        <s v="https://onlinecourses.nptel.ac.in/noc25_hs125/preview"/>
        <s v="https://onlinecourses.nptel.ac.in/noc25_hs126/preview"/>
        <s v="https://onlinecourses.nptel.ac.in/noc25_hs127/preview"/>
        <s v="https://onlinecourses.nptel.ac.in/noc25_hs129/preview"/>
        <s v="https://onlinecourses.nptel.ac.in/noc26_hs80/preview"/>
        <s v="https://onlinecourses.nptel.ac.in/noc25_hs139/preview"/>
        <s v="https://onlinecourses.nptel.ac.in/noc18_hs18/preview"/>
        <s v="https://onlinecourses.nptel.ac.in/noc25_hs153/preview"/>
        <s v="https://onlinecourses.nptel.ac.in/noc25_hs173/preview"/>
        <s v="https://onlinecourses.nptel.ac.in/noc25_hs158/preview"/>
        <s v="https://onlinecourses.nptel.ac.in/noc25_hs112/preview"/>
        <s v="https://onlinecourses.nptel.ac.in/noc25_hs164/preview"/>
        <s v="https://onlinecourses.nptel.ac.in/noc25_hs149/preview"/>
        <s v="https://onlinecourses.nptel.ac.in/noc25_hs111/preview"/>
        <s v="https://onlinecourses.nptel.ac.in/noc25_hs162/preview"/>
        <s v="https://onlinecourses.nptel.ac.in/noc25_hs159/preview"/>
        <s v="https://onlinecourses.nptel.ac.in/noc25_hs160/preview"/>
        <s v="https://onlinecourses.nptel.ac.in/noc25_hs165/preview"/>
        <s v="https://onlinecourses.nptel.ac.in/noc25_hs166/preview"/>
        <s v="https://onlinecourses.nptel.ac.in/noc25_hs115/preview"/>
        <s v="https://onlinecourses.nptel.ac.in/noc25_hs171/preview"/>
        <s v="https://onlinecourses.nptel.ac.in/noc25_hs150/preview"/>
        <s v="https://onlinecourses.nptel.ac.in/noc25_hs179/preview"/>
        <s v="https://onlinecourses.nptel.ac.in/noc25_hs180/preview"/>
        <s v="https://onlinecourses.nptel.ac.in/noc25_hs181/preview"/>
        <s v="https://onlinecourses.nptel.ac.in/noc25_hs109/preview"/>
        <s v="https://onlinecourses.nptel.ac.in/noc25_hs110/preview"/>
        <s v="https://onlinecourses.nptel.ac.in/noc25_hs202/preview"/>
        <s v="https://onlinecourses.nptel.ac.in/noc25_hs203/preview"/>
        <s v="https://onlinecourses.nptel.ac.in/noc25_hs205/preview"/>
        <s v="https://onlinecourses.nptel.ac.in/noc25_hs209/preview"/>
        <s v="https://onlinecourses.nptel.ac.in/noc26_hs120/preview"/>
        <s v="https://onlinecourses.nptel.ac.in/noc25_hs210/preview"/>
        <s v="https://onlinecourses.nptel.ac.in/noc25_hs186/preview"/>
        <s v="https://onlinecourses.nptel.ac.in/noc25_hs187/preview"/>
        <s v="https://onlinecourses.nptel.ac.in/noc25_hs188/preview"/>
        <s v="https://onlinecourses.nptel.ac.in/noc25_hs192/preview"/>
        <s v="https://onlinecourses.nptel.ac.in/noc25_hs195/preview"/>
        <s v="https://onlinecourses.nptel.ac.in/noc25_hs189/preview"/>
        <s v="https://onlinecourses.nptel.ac.in/noc25_hs191/preview"/>
        <s v="https://onlinecourses.nptel.ac.in/noc25_hs197/preview"/>
        <s v="https://onlinecourses.nptel.ac.in/noc25_hs216/preview"/>
        <s v="https://onlinecourses.nptel.ac.in/noc25_hs133/preview"/>
        <s v="https://onlinecourses.nptel.ac.in/noc26_hs95/preview"/>
        <s v="https://onlinecourses.nptel.ac.in/noc25_hs176/preview"/>
        <s v="https://onlinecourses.nptel.ac.in/noc25_hs219/preview"/>
        <s v="https://onlinecourses.nptel.ac.in/noc25_hs207/preview"/>
        <s v="https://onlinecourses.nptel.ac.in/noc25_hs208/preview"/>
        <s v="https://onlinecourses.nptel.ac.in/noc25_hs96/preview"/>
        <s v="https://onlinecourses.nptel.ac.in/noc25_hs128/preview"/>
        <s v="https://onlinecourses.nptel.ac.in/noc25_hs136/preview"/>
        <s v="https://onlinecourses.nptel.ac.in/noc25_hs114/preview"/>
        <s v="https://onlinecourses.nptel.ac.in/noc25_hs147/preview"/>
        <s v="https://onlinecourses.nptel.ac.in/noc25_hs223/preview"/>
        <s v="https://onlinecourses.nptel.ac.in/noc24_hs175/preview"/>
        <s v="https://onlinecourses.nptel.ac.in/noc25_hs154/preview"/>
        <s v="https://onlinecourses.nptel.ac.in/noc25_hs155/preview"/>
        <s v="https://onlinecourses.nptel.ac.in/noc25_hs156/preview"/>
        <s v="https://onlinecourses.nptel.ac.in/noc25_hs157/preview"/>
        <s v="https://onlinecourses.nptel.ac.in/noc25_hs215/preview"/>
        <s v="https://onlinecourses.nptel.ac.in/noc25_hs184/preview"/>
        <s v="https://onlinecourses.nptel.ac.in/noc25_hs220/preview"/>
        <s v="https://onlinecourses.nptel.ac.in/noc25_hs174/preview"/>
        <s v="https://onlinecourses.nptel.ac.in/noc25_hs177/preview"/>
        <s v="https://onlinecourses.nptel.ac.in/noc25_hs221/preview"/>
        <s v="https://onlinecourses.nptel.ac.in/noc26_hs64/preview"/>
        <s v="https://onlinecourses.nptel.ac.in/noc25_hs190/preview"/>
        <s v="https://onlinecourses.nptel.ac.in/noc25_hs196/preview"/>
        <s v="https://onlinecourses.nptel.ac.in/noc25_lw18/preview"/>
        <s v="https://onlinecourses.nptel.ac.in/noc25_lw20/preview"/>
        <s v="https://onlinecourses.nptel.ac.in/noc25_lw14/preview"/>
        <s v="https://onlinecourses.nptel.ac.in/noc25_lw16/preview"/>
        <s v="https://onlinecourses.nptel.ac.in/noc25_lw10/preview"/>
        <s v="https://onlinecourses.nptel.ac.in/noc25_lw11/preview"/>
        <s v="https://onlinecourses.nptel.ac.in/noc25_lw13/preview"/>
        <s v="https://onlinecourses.nptel.ac.in/noc25_lw17/preview"/>
        <s v="https://onlinecourses.nptel.ac.in/noc25_lw08/preview"/>
        <s v="https://onlinecourses.nptel.ac.in/noc25_lw09/preview"/>
        <s v="https://onlinecourses.nptel.ac.in/noc25_lw19/preview"/>
        <s v="https://onlinecourses.nptel.ac.in/noc25_lw12/preview"/>
        <s v="https://onlinecourses.nptel.ac.in/noc25_lw07/preview"/>
        <s v="https://onlinecourses.nptel.ac.in/noc25_lw15/preview"/>
        <s v="https://onlinecourses.nptel.ac.in/noc25_ma114/preview"/>
        <s v="https://onlinecourses.nptel.ac.in/noc25_ma116/preview"/>
        <s v="https://onlinecourses.nptel.ac.in/noc25_ma102/preview"/>
        <s v="https://onlinecourses.nptel.ac.in/noc25_ma86/preview"/>
        <s v="https://onlinecourses.nptel.ac.in/noc25_ma111/preview"/>
        <s v="https://onlinecourses.nptel.ac.in/noc25_ma112/preview"/>
        <s v="https://onlinecourses.nptel.ac.in/noc25_ma113/preview"/>
        <s v="https://onlinecourses.nptel.ac.in/noc25_ma90/preview"/>
        <s v="https://onlinecourses.nptel.ac.in/noc25_ma91/preview"/>
        <s v="https://onlinecourses.nptel.ac.in/noc25_ma92/preview"/>
        <s v="https://onlinecourses.nptel.ac.in/noc25_ma65/preview"/>
        <s v="https://onlinecourses.nptel.ac.in/noc25_ma68/preview"/>
        <s v="https://onlinecourses.nptel.ac.in/noc25_ma70/preview"/>
        <s v="https://onlinecourses.nptel.ac.in/noc25_ma71/preview"/>
        <s v="https://onlinecourses.nptel.ac.in/noc25_ma73/preview"/>
        <s v="https://onlinecourses.nptel.ac.in/noc25_ma74/preview"/>
        <s v="https://onlinecourses.nptel.ac.in/noc25_ma76/preview"/>
        <s v="https://onlinecourses.nptel.ac.in/noc25_ma94/preview"/>
        <s v="https://onlinecourses.nptel.ac.in/noc25_ma109/preview"/>
        <s v="https://onlinecourses.nptel.ac.in/noc25_ma95/preview"/>
        <s v="https://onlinecourses.nptel.ac.in/noc25_ma117/preview"/>
        <s v="https://onlinecourses.nptel.ac.in/noc25_ma104/preview"/>
        <s v="https://onlinecourses.nptel.ac.in/noc25_ma105/preview"/>
        <s v="https://onlinecourses.nptel.ac.in/noc25_ma99/preview"/>
        <s v="https://onlinecourses.nptel.ac.in/noc25_ma106/preview"/>
        <s v="https://onlinecourses.nptel.ac.in/noc25_ma101/preview"/>
        <s v="https://onlinecourses.nptel.ac.in/noc25_ma67/preview"/>
        <s v="https://onlinecourses.nptel.ac.in/noc25_ma75/preview"/>
        <s v="https://onlinecourses.nptel.ac.in/noc25_ma40/preview"/>
        <s v="https://onlinecourses.nptel.ac.in/noc25_ma61/preview"/>
        <s v="https://onlinecourses.nptel.ac.in/noc25_ma77/preview"/>
        <s v="https://onlinecourses.nptel.ac.in/noc25_ma118/preview"/>
        <s v="https://onlinecourses.nptel.ac.in/noc25_ma119/preview"/>
        <s v="https://onlinecourses.nptel.ac.in/noc25_ma79/preview"/>
        <s v="https://onlinecourses.nptel.ac.in/noc25_ma60/preview"/>
        <s v="https://onlinecourses.nptel.ac.in/noc25_ma62/preview"/>
        <s v="https://onlinecourses.nptel.ac.in/noc25_ma120/preview"/>
        <s v="https://onlinecourses.nptel.ac.in/noc25_ma66/preview"/>
        <s v="https://onlinecourses.nptel.ac.in/noc25_ma121/preview"/>
        <s v="https://onlinecourses.nptel.ac.in/noc25_ma123/preview"/>
        <s v="https://onlinecourses.nptel.ac.in/noc25_ma63/preview"/>
        <s v="https://onlinecourses.nptel.ac.in/noc25_ma115/preview"/>
        <s v="https://onlinecourses.nptel.ac.in/noc25_ma122/preview"/>
        <s v="https://onlinecourses.nptel.ac.in/noc25_ma81/preview"/>
        <s v="https://onlinecourses.nptel.ac.in/noc25_ma83/preview"/>
        <s v="https://onlinecourses.nptel.ac.in/noc25_ma84/preview"/>
        <s v="https://onlinecourses.nptel.ac.in/noc25_ma107/preview"/>
        <s v="https://onlinecourses.nptel.ac.in/noc25_ma108/preview"/>
        <s v="https://onlinecourses.nptel.ac.in/noc25_ma87/preview"/>
        <s v="https://onlinecourses.nptel.ac.in/noc25_ma110/preview"/>
        <s v="https://onlinecourses.nptel.ac.in/noc25_ma64/preview"/>
        <s v="https://onlinecourses.nptel.ac.in/noc25_ma97/preview"/>
        <s v="https://onlinecourses.nptel.ac.in/noc25_ma98/preview"/>
        <s v="https://onlinecourses.nptel.ac.in/noc25_ma103/preview"/>
        <s v="https://onlinecourses.nptel.ac.in/noc25_ma69/preview"/>
        <s v="https://onlinecourses.nptel.ac.in/noc25_ma78/preview"/>
        <s v="https://onlinecourses.nptel.ac.in/noc25_ma80/preview"/>
        <s v="https://onlinecourses.nptel.ac.in/noc25_ma82/preview"/>
        <s v="https://onlinecourses.nptel.ac.in/noc25_ma85/preview"/>
        <s v="https://onlinecourses.nptel.ac.in/noc25_ma96/preview"/>
        <s v="https://onlinecourses.nptel.ac.in/noc25_me121/preview"/>
        <s v="https://onlinecourses.nptel.ac.in/noc25_me100/preview"/>
        <s v="https://onlinecourses.nptel.ac.in/noc25_me115/preview"/>
        <s v="https://onlinecourses.nptel.ac.in/noc25_me116/preview"/>
        <s v="https://onlinecourses.nptel.ac.in/noc25_me126/preview"/>
        <s v="https://onlinecourses.nptel.ac.in/noc25_me127/preview"/>
        <s v="https://onlinecourses.nptel.ac.in/noc25_me128/preview"/>
        <s v="https://onlinecourses.nptel.ac.in/noc25_me124/preview"/>
        <s v="https://onlinecourses.nptel.ac.in/noc25_me105/preview"/>
        <s v="https://onlinecourses.nptel.ac.in/noc25_me132/preview"/>
        <s v="https://onlinecourses.nptel.ac.in/noc25_me117/preview"/>
        <s v="https://onlinecourses.nptel.ac.in/noc25_me113/preview"/>
        <s v="https://onlinecourses.nptel.ac.in/noc25_me114/preview"/>
        <s v="https://onlinecourses.nptel.ac.in/noc25_me112/preview"/>
        <s v="https://onlinecourses.nptel.ac.in/noc25_me158/preview"/>
        <s v="https://onlinecourses.nptel.ac.in/noc25_me166/preview"/>
        <s v="https://onlinecourses.nptel.ac.in/noc25_me150/preview"/>
        <s v="https://onlinecourses.nptel.ac.in/noc25_me146/preview"/>
        <s v="https://onlinecourses.nptel.ac.in/noc25_me133/preview"/>
        <s v="https://onlinecourses.nptel.ac.in/noc25_me134/preview"/>
        <s v="https://onlinecourses.nptel.ac.in/noc25_me159/preview"/>
        <s v="https://onlinecourses.nptel.ac.in/noc25_me179/preview"/>
        <s v="https://onlinecourses.nptel.ac.in/noc25_me123/preview"/>
        <s v="https://onlinecourses.nptel.ac.in/noc25_me102/preview"/>
        <s v="https://onlinecourses.nptel.ac.in/noc25_me103/preview"/>
        <s v="https://onlinecourses.nptel.ac.in/noc26_me70/preview"/>
        <s v="https://onlinecourses.nptel.ac.in/noc25_me111/preview"/>
        <s v="https://onlinecourses.nptel.ac.in/noc25_me177/preview"/>
        <s v="https://onlinecourses.nptel.ac.in/noc25_me109/preview"/>
        <s v="https://onlinecourses.nptel.ac.in/noc25_me178/preview"/>
        <s v="https://onlinecourses.nptel.ac.in/noc25_me182/preview"/>
        <s v="https://onlinecourses.nptel.ac.in/noc25_me183/preview"/>
        <s v="https://onlinecourses.nptel.ac.in/noc25_me96/preview"/>
        <s v="https://onlinecourses.nptel.ac.in/noc25_me110/preview"/>
        <s v="https://onlinecourses.nptel.ac.in/noc21_me52/preview"/>
        <s v="https://onlinecourses.nptel.ac.in/noc25_me184/preview"/>
        <s v="https://onlinecourses.nptel.ac.in/noc25_me118/preview"/>
        <s v="https://onlinecourses.nptel.ac.in/noc25_me122/preview"/>
        <s v="https://onlinecourses.nptel.ac.in/noc25_me101/preview"/>
        <s v="https://onlinecourses.nptel.ac.in/noc25_me119/preview"/>
        <s v="https://onlinecourses.nptel.ac.in/noc25_me120/preview"/>
        <s v="https://onlinecourses.nptel.ac.in/noc25_me97/preview"/>
        <s v="https://onlinecourses.nptel.ac.in/noc25_me125/preview"/>
        <s v="https://onlinecourses.nptel.ac.in/noc25_me156/preview"/>
        <s v="https://onlinecourses.nptel.ac.in/noc25_me136/preview"/>
        <s v="https://onlinecourses.nptel.ac.in/noc25_me129/preview"/>
        <s v="https://onlinecourses.nptel.ac.in/noc25_me130/preview"/>
        <s v="https://onlinecourses.nptel.ac.in/noc25_me131/preview"/>
        <s v="https://onlinecourses.nptel.ac.in/noc25_me168/preview"/>
        <s v="https://onlinecourses.nptel.ac.in/noc25_me169/preview"/>
        <s v="https://onlinecourses.nptel.ac.in/noc25_me171/preview"/>
        <s v="https://onlinecourses.nptel.ac.in/noc25_me160/preview"/>
        <s v="https://onlinecourses.nptel.ac.in/noc25_me108/preview"/>
        <s v="https://onlinecourses.nptel.ac.in/noc25_me104/preview"/>
        <s v="https://onlinecourses.nptel.ac.in/noc25_me106/preview"/>
        <s v="https://onlinecourses.nptel.ac.in/noc25_me161/preview"/>
        <s v="https://onlinecourses.nptel.ac.in/noc25_me162/preview"/>
        <s v="https://onlinecourses.nptel.ac.in/noc25_me165/preview"/>
        <s v="https://onlinecourses.nptel.ac.in/noc25_me174/preview"/>
        <s v="https://onlinecourses.nptel.ac.in/noc25_me167/preview"/>
        <s v="https://onlinecourses.nptel.ac.in/noc25_me170/preview"/>
        <s v="https://onlinecourses.nptel.ac.in/noc25_me176/preview"/>
        <s v="https://onlinecourses.nptel.ac.in/noc25_me185/preview"/>
        <s v="https://onlinecourses.nptel.ac.in/noc25_me173/preview"/>
        <s v="https://onlinecourses.nptel.ac.in/noc25_me175/preview"/>
        <s v="https://onlinecourses.nptel.ac.in/noc25_me180/preview"/>
        <s v="https://onlinecourses.nptel.ac.in/noc25_me140/preview"/>
        <s v="https://onlinecourses.nptel.ac.in/noc25_me143/preview"/>
        <s v="https://onlinecourses.nptel.ac.in/noc25_me138/preview"/>
        <s v="https://onlinecourses.nptel.ac.in/noc25_me145/preview"/>
        <s v="https://onlinecourses.nptel.ac.in/noc25_me141/preview"/>
        <s v="https://onlinecourses.nptel.ac.in/noc25_me148/preview"/>
        <s v="https://onlinecourses.nptel.ac.in/noc25_me172/preview"/>
        <s v="https://onlinecourses.nptel.ac.in/noc25_me144/preview"/>
        <s v="https://onlinecourses.nptel.ac.in/noc25_me139/preview"/>
        <s v="https://onlinecourses.nptel.ac.in/noc25_me137/preview"/>
        <s v="https://onlinecourses.nptel.ac.in/noc25_me151/preview"/>
        <s v="https://onlinecourses.nptel.ac.in/noc25_me154/preview"/>
        <s v="https://onlinecourses.nptel.ac.in/noc25_me142/preview"/>
        <s v="https://onlinecourses.nptel.ac.in/noc25_me155/preview"/>
        <s v="https://onlinecourses.nptel.ac.in/noc25_me147/preview"/>
        <s v="https://onlinecourses.nptel.ac.in/noc25_me181/preview"/>
        <s v="https://onlinecourses.nptel.ac.in/noc25_me135/preview"/>
        <s v="https://onlinecourses.nptel.ac.in/noc25_me98/preview"/>
        <s v="https://onlinecourses.nptel.ac.in/noc25_me99/preview"/>
        <s v="https://onlinecourses.nptel.ac.in/noc25_me157/preview"/>
        <s v="https://onlinecourses.nptel.ac.in/noc25_me163/preview"/>
        <s v="https://onlinecourses.nptel.ac.in/noc25_me164/preview"/>
        <s v="https://onlinecourses.nptel.ac.in/noc20_me61/preview"/>
        <s v="https://onlinecourses.nptel.ac.in/noc25_me153/preview"/>
        <s v="https://onlinecourses.nptel.ac.in/noc25_me152/preview"/>
        <s v="https://onlinecourses.nptel.ac.in/noc25_me149/preview"/>
        <s v="https://onlinecourses.nptel.ac.in/noc25_mg139/preview"/>
        <s v="https://onlinecourses.nptel.ac.in/noc25_mg148/preview"/>
        <s v="https://onlinecourses.nptel.ac.in/noc25_mg150/preview"/>
        <s v="https://onlinecourses.nptel.ac.in/noc25_mg85/preview"/>
        <s v="https://onlinecourses.nptel.ac.in/noc25_mg86/preview"/>
        <s v="https://onlinecourses.nptel.ac.in/noc25_mg89/preview"/>
        <s v="https://onlinecourses.nptel.ac.in/noc25_mg90/preview"/>
        <s v="https://onlinecourses.nptel.ac.in/noc25_mg91/preview"/>
        <s v="https://onlinecourses.nptel.ac.in/noc25_mg92/preview"/>
        <s v="https://onlinecourses.nptel.ac.in/noc25_mg96/preview"/>
        <s v="https://onlinecourses.nptel.ac.in/noc25_mg97/preview"/>
        <s v="https://onlinecourses.nptel.ac.in/noc25_mg98/preview"/>
        <s v="https://onlinecourses.nptel.ac.in/noc25_mg105/preview"/>
        <s v="https://onlinecourses.nptel.ac.in/noc25_mg80/preview"/>
        <s v="https://onlinecourses.nptel.ac.in/noc25_mg81/preview"/>
        <s v="https://onlinecourses.nptel.ac.in/noc25_mg153/preview"/>
        <s v="https://onlinecourses.nptel.ac.in/noc25_mg110/preview"/>
        <s v="https://onlinecourses.nptel.ac.in/noc25_mg111/preview"/>
        <s v="https://onlinecourses.nptel.ac.in/noc25_mg146/preview"/>
        <s v="https://onlinecourses.nptel.ac.in/noc25_mg156/preview"/>
        <s v="https://onlinecourses.nptel.ac.in/noc25_mg113/preview"/>
        <s v="https://onlinecourses.nptel.ac.in/noc25_mg125/preview"/>
        <s v="https://onlinecourses.nptel.ac.in/noc25_mg154/preview"/>
        <s v="https://onlinecourses.nptel.ac.in/noc25_mg77/preview"/>
        <s v="https://onlinecourses.nptel.ac.in/noc21_mg77/preview"/>
        <s v="https://onlinecourses.nptel.ac.in/noc25_mg126/preview"/>
        <s v="https://onlinecourses.nptel.ac.in/noc25_mg83/preview"/>
        <s v="https://onlinecourses.nptel.ac.in/noc25_mg128/preview"/>
        <s v="https://onlinecourses.nptel.ac.in/noc25_mg130/preview"/>
        <s v="https://onlinecourses.nptel.ac.in/noc25_mg133/preview"/>
        <s v="https://onlinecourses.nptel.ac.in/noc25_mg135/preview"/>
        <s v="https://onlinecourses.nptel.ac.in/noc25_mg136/preview"/>
        <s v="https://onlinecourses.nptel.ac.in/noc25_mg145/preview"/>
        <s v="https://onlinecourses.nptel.ac.in/noc25_mg151/preview"/>
        <s v="https://onlinecourses.nptel.ac.in/noc26_mg41/preview"/>
        <s v="https://onlinecourses.nptel.ac.in/noc25_mg142/preview"/>
        <s v="https://onlinecourses.nptel.ac.in/noc25_mg82/preview"/>
        <s v="https://onlinecourses.nptel.ac.in/noc25_mg159/preview"/>
        <s v="https://onlinecourses.nptel.ac.in/noc25_mg84/preview"/>
        <s v="https://onlinecourses.nptel.ac.in/noc25_mg124/preview"/>
        <s v="https://onlinecourses.nptel.ac.in/noc25_mg131/preview"/>
        <s v="https://onlinecourses.nptel.ac.in/noc25_mg93/preview"/>
        <s v="https://onlinecourses.nptel.ac.in/noc25_mg95/preview"/>
        <s v="https://onlinecourses.nptel.ac.in/noc25_mg123/preview"/>
        <s v="https://onlinecourses.nptel.ac.in/noc26_mg14/preview"/>
        <s v="https://onlinecourses.nptel.ac.in/noc25_mg108/preview"/>
        <s v="https://onlinecourses.nptel.ac.in/noc25_mg157/preview"/>
        <s v="https://onlinecourses.nptel.ac.in/noc25_mg109/preview"/>
        <s v="https://onlinecourses.nptel.ac.in/noc25_mg114/preview"/>
        <s v="https://onlinecourses.nptel.ac.in/noc25_mg115/preview"/>
        <s v="https://onlinecourses.nptel.ac.in/noc25_mg120/preview"/>
        <s v="https://onlinecourses.nptel.ac.in/noc22_mg103/preview"/>
        <s v="https://onlinecourses.nptel.ac.in/noc25_mg152/preview"/>
        <s v="https://onlinecourses.nptel.ac.in/noc25_mg132/preview"/>
        <s v="https://onlinecourses.nptel.ac.in/noc25_mg137/preview"/>
        <s v="https://onlinecourses.nptel.ac.in/noc26_mg42/preview"/>
        <s v="https://onlinecourses.nptel.ac.in/noc25_mg143/preview"/>
        <s v="https://onlinecourses.nptel.ac.in/noc25_mg87/preview"/>
        <s v="https://onlinecourses.nptel.ac.in/noc25_mg122/preview"/>
        <s v="https://onlinecourses.nptel.ac.in/noc25_mg79/preview"/>
        <s v="https://onlinecourses.nptel.ac.in/noc26_mg51/preview"/>
        <s v="https://onlinecourses.nptel.ac.in/noc25_mg107/preview"/>
        <s v="https://onlinecourses.nptel.ac.in/noc25_mg140/preview"/>
        <s v="https://onlinecourses.nptel.ac.in/noc25_mg88/preview"/>
        <s v="https://onlinecourses.nptel.ac.in/noc25_mg94/preview"/>
        <s v="https://onlinecourses.nptel.ac.in/noc25_mg99/preview"/>
        <s v="https://onlinecourses.nptel.ac.in/noc25_mg100/preview"/>
        <s v="https://onlinecourses.nptel.ac.in/noc25_mg103/preview"/>
        <s v="https://onlinecourses.nptel.ac.in/noc25_mg121/preview"/>
        <s v="https://onlinecourses.nptel.ac.in/noc25_mg112/preview"/>
        <s v="https://onlinecourses.nptel.ac.in/noc25_mg78/preview"/>
        <s v="https://onlinecourses.nptel.ac.in/noc25_mg116/preview"/>
        <s v="https://onlinecourses.nptel.ac.in/noc25_mg118/preview"/>
        <s v="https://onlinecourses.nptel.ac.in/noc25_mg119/preview"/>
        <s v="https://onlinecourses.nptel.ac.in/noc25_mg127/preview"/>
        <s v="https://onlinecourses.nptel.ac.in/noc25_mg138/preview"/>
        <s v="https://onlinecourses.nptel.ac.in/noc25_mm41/preview"/>
        <s v="https://onlinecourses.nptel.ac.in/noc25_mm48/preview"/>
        <s v="https://onlinecourses.nptel.ac.in/noc25_mm40/preview"/>
        <s v="https://onlinecourses.nptel.ac.in/noc25_mm59/preview"/>
        <s v="https://onlinecourses.nptel.ac.in/noc25_mm58/preview"/>
        <s v="https://onlinecourses.nptel.ac.in/noc25_mm60/preview"/>
        <s v="https://onlinecourses.nptel.ac.in/noc25_mm61/preview"/>
        <s v="https://onlinecourses.nptel.ac.in/noc25_mm51/preview"/>
        <s v="https://onlinecourses.nptel.ac.in/noc25_mm44/preview"/>
        <s v="https://onlinecourses.nptel.ac.in/noc25_mm46/preview"/>
        <s v="https://onlinecourses.nptel.ac.in/noc25_mm35/preview"/>
        <s v="https://onlinecourses.nptel.ac.in/noc25_mm63/preview"/>
        <s v="https://onlinecourses.nptel.ac.in/noc25_mm62/preview"/>
        <s v="https://onlinecourses.nptel.ac.in/noc25_mm42/preview"/>
        <s v="https://onlinecourses.nptel.ac.in/noc25_mm45/preview"/>
        <s v="https://onlinecourses.nptel.ac.in/noc25_mm64/preview"/>
        <s v="https://onlinecourses.nptel.ac.in/noc25_mm49/preview"/>
        <s v="https://onlinecourses.nptel.ac.in/noc25_mm50/preview"/>
        <s v="https://onlinecourses.nptel.ac.in/noc25_mm47/preview"/>
        <s v="https://onlinecourses.nptel.ac.in/noc25_mm36/preview"/>
        <s v="https://onlinecourses.nptel.ac.in/noc25_mm37/preview"/>
        <s v="https://onlinecourses.nptel.ac.in/noc25_mm56/preview"/>
        <s v="https://onlinecourses.nptel.ac.in/noc25_mm43/preview"/>
        <s v="https://onlinecourses.nptel.ac.in/noc25_mm52/preview"/>
        <s v="https://onlinecourses.nptel.ac.in/noc25_mm54/preview"/>
        <s v="https://onlinecourses.nptel.ac.in/noc25_mm65/preview"/>
        <s v="https://onlinecourses.nptel.ac.in/noc25_mm70/preview"/>
        <s v="https://onlinecourses.nptel.ac.in/noc25_mm53/preview"/>
        <s v="https://onlinecourses.nptel.ac.in/noc25_mm66/preview"/>
        <s v="https://onlinecourses.nptel.ac.in/noc25_mm67/preview"/>
        <s v="https://onlinecourses.nptel.ac.in/noc25_mm69/preview"/>
        <s v="https://onlinecourses.nptel.ac.in/noc25_mm68/preview"/>
        <s v="https://onlinecourses.nptel.ac.in/noc25_mm55/preview"/>
        <s v="https://onlinecourses.nptel.ac.in/noc23_mm34/preview"/>
        <s v="https://onlinecourses.nptel.ac.in/noc25_mm38/preview"/>
        <s v="https://onlinecourses.nptel.ac.in/noc25_mm57/preview"/>
        <s v="https://onlinecourses.nptel.ac.in/noc25_oe08/preview"/>
        <s v="https://onlinecourses.nptel.ac.in/noc26_oe02/preview"/>
        <s v="https://onlinecourses.nptel.ac.in/noc25_oe05/preview"/>
        <s v="https://onlinecourses.nptel.ac.in/noc25_oe06/preview"/>
        <s v="https://onlinecourses.nptel.ac.in/noc25_oe07/preview"/>
        <s v="https://onlinecourses.nptel.ac.in/noc25_ph34/preview"/>
        <s v="https://onlinecourses.nptel.ac.in/noc25_ph37/preview"/>
        <s v="https://onlinecourses.nptel.ac.in/noc25_ph49/preview"/>
        <s v="https://onlinecourses.nptel.ac.in/noc24_ph03/preview"/>
        <s v="https://onlinecourses.nptel.ac.in/noc25_ph44/preview"/>
        <s v="https://onlinecourses.nptel.ac.in/noc25_ph32/preview"/>
        <s v="https://onlinecourses.nptel.ac.in/noc25_ph46/preview"/>
        <s v="https://onlinecourses.nptel.ac.in/noc25_ph40/preview"/>
        <s v="https://onlinecourses.nptel.ac.in/noc25_ph47/preview"/>
        <s v="https://onlinecourses.nptel.ac.in/noc25_ph55/preview"/>
        <s v="https://onlinecourses.nptel.ac.in/noc25_ph33/preview"/>
        <s v="https://onlinecourses.nptel.ac.in/noc25_ph36/preview"/>
        <s v="https://onlinecourses.nptel.ac.in/noc25_ph35/preview"/>
        <s v="https://onlinecourses.nptel.ac.in/noc25_ph38/preview"/>
        <s v="https://onlinecourses.nptel.ac.in/noc25_ph39/preview"/>
        <s v="https://onlinecourses.nptel.ac.in/noc25_ph41/preview"/>
        <s v="https://onlinecourses.nptel.ac.in/noc25_ph30/preview"/>
        <s v="https://onlinecourses.nptel.ac.in/noc25_ph50/preview"/>
        <s v="https://onlinecourses.nptel.ac.in/noc25_ph53/preview"/>
        <s v="https://onlinecourses.nptel.ac.in/noc25_ph54/preview"/>
        <s v="https://onlinecourses.nptel.ac.in/noc25_ph51/preview"/>
        <s v="https://onlinecourses.nptel.ac.in/noc25_ph52/preview"/>
        <s v="https://onlinecourses.nptel.ac.in/noc25_ph56/preview"/>
        <s v="https://onlinecourses.nptel.ac.in/noc25_ph42/preview"/>
        <s v="https://onlinecourses.nptel.ac.in/noc25_ph45/preview"/>
        <s v="https://onlinecourses.nptel.ac.in/noc25_ph31/preview"/>
        <s v="https://onlinecourses.nptel.ac.in/noc25_te08/preview"/>
        <s v="https://onlinecourses.nptel.ac.in/noc25_te09/preview"/>
        <s v="https://onlinecourses.nptel.ac.in/noc25_te10/preview"/>
        <s v="https://onlinecourses.nptel.ac.in/noc25_te12/preview"/>
        <s v="https://onlinecourses.nptel.ac.in/noc25_te11/preview"/>
        <s v="https://onlinecourses.nptel.ac.in/noc25_te13/preview"/>
      </sharedItems>
    </cacheField>
    <cacheField name="old course url2" numFmtId="0">
      <sharedItems containsBlank="1">
        <m/>
        <s v="https://onlinecourses.nptel.ac.in/noc25_ae24/preview"/>
        <s v="https://onlinecourses.nptel.ac.in/noc25_ae25/preview"/>
        <s v="https://onlinecourses.nptel.ac.in/noc25_ae26/preview"/>
        <s v="https://onlinecourses.nptel.ac.in/noc25_ae31/preview"/>
        <s v="https://onlinecourses.nptel.ac.in/noc25_ae30/preview"/>
        <s v="https://onlinecourses.nptel.ac.in/noc25_ae19/preview"/>
        <s v="https://onlinecourses.nptel.ac.in/noc25_ae20/preview"/>
        <s v="https://onlinecourses.nptel.ac.in/noc25_ae18/preview"/>
        <s v="https://onlinecourses.nptel.ac.in/noc25_ae23/preview"/>
        <s v="https://onlinecourses.nptel.ac.in/noc25_ae21/preview"/>
        <s v="https://onlinecourses.nptel.ac.in/noc25_ae22/preview"/>
        <s v="https://onlinecourses.nptel.ac.in/noc25_ae35/preview"/>
        <s v="https://onlinecourses.nptel.ac.in/noc25_ae27/preview"/>
        <s v="https://onlinecourses.nptel.ac.in/noc25_ae33/preview"/>
        <s v="https://onlinecourses.nptel.ac.in/noc25_ae28/preview"/>
        <s v="https://onlinecourses.nptel.ac.in/noc25_ae29/preview"/>
        <s v="https://onlinecourses.nptel.ac.in/noc25_ae34/preview"/>
        <s v="https://onlinecourses.nptel.ac.in/noc25_ae32/preview"/>
        <s v="https://onlinecourses.nptel.ac.in/noc25_ae17/preview"/>
        <s v="https://onlinecourses.nptel.ac.in/noc19_ae08/preview"/>
        <s v="https://onlinecourses.nptel.ac.in/noc25_ag15/preview"/>
        <s v="https://onlinecourses.nptel.ac.in/noc25_ag16/preview"/>
        <s v="https://onlinecourses.nptel.ac.in/noc25_ag17/preview"/>
        <s v="https://onlinecourses.nptel.ac.in/noc25_ag18/preview"/>
        <s v="https://onlinecourses.nptel.ac.in/noc25_ag19/preview"/>
        <s v="https://onlinecourses.nptel.ac.in/noc25_ag20/preview"/>
        <s v="https://onlinecourses.nptel.ac.in/noc25_ag22/preview"/>
        <s v="https://onlinecourses.nptel.ac.in/noc25_ag21/preview"/>
        <s v="https://onlinecourses.nptel.ac.in/noc25_ag24/preview"/>
        <s v="https://onlinecourses.nptel.ac.in/noc25_ag23/preview"/>
        <s v="https://onlinecourses.nptel.ac.in/noc25_ag25/preview"/>
        <s v="https://onlinecourses.nptel.ac.in/noc25_ag26/preview"/>
        <s v="https://onlinecourses.nptel.ac.in/noc25_ar17/preview"/>
        <s v="https://onlinecourses.nptel.ac.in/noc25_ar22/preview"/>
        <s v="https://onlinecourses.nptel.ac.in/noc25_ar24/preview"/>
        <s v="https://onlinecourses.nptel.ac.in/noc25_ar16/preview"/>
        <s v="https://onlinecourses.nptel.ac.in/noc25_ar14/preview"/>
        <s v="https://onlinecourses.nptel.ac.in/noc25_ar15/preview"/>
        <s v="https://onlinecourses.nptel.ac.in/noc25_ar18/preview"/>
        <s v="https://onlinecourses.nptel.ac.in/noc25_ar19/preview"/>
        <s v="https://onlinecourses.nptel.ac.in/noc25_ar20/preview"/>
        <s v="https://onlinecourses.nptel.ac.in/noc25_ar23/preview"/>
        <s v="https://onlinecourses.nptel.ac.in/noc25_ar26/preview"/>
        <s v="https://onlinecourses.nptel.ac.in/noc25_ar13/preview"/>
        <s v="https://onlinecourses.nptel.ac.in/noc25_ar21/preview"/>
        <s v="https://onlinecourses.nptel.ac.in/noc25_ar29/preview"/>
        <s v="https://onlinecourses.nptel.ac.in/noc25_ar30/preview"/>
        <s v="https://onlinecourses.nptel.ac.in/noc25_ar25/preview"/>
        <s v="https://onlinecourses.nptel.ac.in/noc25_ar27/preview"/>
        <s v="https://onlinecourses.nptel.ac.in/noc25_ar12/preview"/>
        <s v="https://onlinecourses.nptel.ac.in/noc25_ar28/preview"/>
        <s v="https://onlinecourses.nptel.ac.in/noc25_bt88/preview"/>
        <s v="https://onlinecourses.nptel.ac.in/noc25_bt80/preview"/>
        <s v="https://onlinecourses.nptel.ac.in/noc25_bt69/preview"/>
        <s v="https://onlinecourses.nptel.ac.in/noc25_bt78/preview"/>
        <s v="https://onlinecourses.nptel.ac.in/noc25_bt65/preview"/>
        <s v="https://onlinecourses.nptel.ac.in/noc25_bt51/preview"/>
        <s v="https://onlinecourses.nptel.ac.in/noc25_bt72/preview"/>
        <s v="https://onlinecourses.nptel.ac.in/noc25_bt73/preview"/>
        <s v="https://onlinecourses.nptel.ac.in/noc25_bt74/preview"/>
        <s v="https://onlinecourses.nptel.ac.in/noc25_bt60/preview"/>
        <s v="https://onlinecourses.nptel.ac.in/noc25_bt66/preview"/>
        <s v="https://onlinecourses.nptel.ac.in/noc25_bt45/preview"/>
        <s v="https://onlinecourses.nptel.ac.in/noc25_bt63/preview"/>
        <s v="https://onlinecourses.nptel.ac.in/noc25_bt68/preview"/>
        <s v="https://onlinecourses.nptel.ac.in/noc25_bt47/preview"/>
        <s v="https://onlinecourses.nptel.ac.in/noc25_bt55/preview"/>
        <s v="https://onlinecourses.nptel.ac.in/noc25_bt86/preview"/>
        <s v="https://onlinecourses.nptel.ac.in/noc25_bt71/preview"/>
        <s v="https://onlinecourses.nptel.ac.in/noc25_bt61/preview"/>
        <s v="https://onlinecourses.nptel.ac.in/noc25_bt64/preview"/>
        <s v="https://onlinecourses.nptel.ac.in/noc25_bt67/preview"/>
        <s v="https://onlinecourses.nptel.ac.in/noc25_bt46/preview"/>
        <s v="https://onlinecourses.nptel.ac.in/noc25_bt49/preview"/>
        <s v="https://onlinecourses.nptel.ac.in/noc25_bt50/preview"/>
        <s v="https://onlinecourses.nptel.ac.in/noc25_bt85/preview"/>
        <s v="https://onlinecourses.nptel.ac.in/noc25_bt87/preview"/>
        <s v="https://onlinecourses.nptel.ac.in/noc25_bt76/preview"/>
        <s v="https://onlinecourses.nptel.ac.in/noc25_bt48/preview"/>
        <s v="https://onlinecourses.nptel.ac.in/noc25_bt79/preview"/>
        <s v="https://onlinecourses.nptel.ac.in/noc25_bt58/preview"/>
        <s v="https://onlinecourses.nptel.ac.in/noc25_bt81/preview"/>
        <s v="https://onlinecourses.nptel.ac.in/noc25_bt82/preview"/>
        <s v="https://onlinecourses.nptel.ac.in/noc25_bt83/preview"/>
        <s v="https://onlinecourses.nptel.ac.in/noc25_bt56/preview"/>
        <s v="https://onlinecourses.nptel.ac.in/noc25_bt59/preview"/>
        <s v="https://onlinecourses.nptel.ac.in/noc25_bt57/preview"/>
        <s v="https://onlinecourses.nptel.ac.in/noc25_bt52/preview"/>
        <s v="https://onlinecourses.nptel.ac.in/noc25_bt53/preview"/>
        <s v="https://onlinecourses.nptel.ac.in/noc25_bt54/preview"/>
        <s v="https://onlinecourses.nptel.ac.in/noc25_bt84/preview"/>
        <s v="https://onlinecourses.nptel.ac.in/noc25_bt70/preview"/>
        <s v="https://onlinecourses.nptel.ac.in/noc25_bt77/preview"/>
        <s v="https://onlinecourses.nptel.ac.in/noc25_bt89/preview"/>
        <s v="https://onlinecourses.nptel.ac.in/noc25_ce108/preview"/>
        <s v="https://onlinecourses.nptel.ac.in/noc25_ce104/preview"/>
        <s v="https://onlinecourses.nptel.ac.in/noc25_ce76/preview"/>
        <s v="https://onlinecourses.nptel.ac.in/noc25_ce130/preview"/>
        <s v="https://onlinecourses.nptel.ac.in/noc25_ce85/preview"/>
        <s v="https://onlinecourses.nptel.ac.in/noc25_ce136/preview"/>
        <s v="https://onlinecourses.nptel.ac.in/noc25_ce78/preview"/>
        <s v="https://onlinecourses.nptel.ac.in/noc25_ce79/preview"/>
        <s v="https://onlinecourses.nptel.ac.in/noc25_ce80/preview"/>
        <s v="https://onlinecourses.nptel.ac.in/noc25_ce81/preview"/>
        <s v="https://onlinecourses.nptel.ac.in/noc25_ce82/preview"/>
        <s v="https://onlinecourses.nptel.ac.in/noc25_ce83/preview"/>
        <s v="https://onlinecourses.nptel.ac.in/noc25_ce84/preview"/>
        <s v="https://onlinecourses.nptel.ac.in/noc25_ce100/preview"/>
        <s v="https://onlinecourses.nptel.ac.in/noc25_ce144/preview"/>
        <s v="https://onlinecourses.nptel.ac.in/noc25_ce86/preview"/>
        <s v="https://onlinecourses.nptel.ac.in/noc25_ce87/preview"/>
        <s v="https://onlinecourses.nptel.ac.in/noc25_ce88/preview"/>
        <s v="https://onlinecourses.nptel.ac.in/noc25_ce101/preview"/>
        <s v="https://onlinecourses.nptel.ac.in/noc25_ce137/preview"/>
        <s v="https://onlinecourses.nptel.ac.in/noc26_ce60/preview"/>
        <s v="https://onlinecourses.nptel.ac.in/noc25_ce131/preview"/>
        <s v="https://onlinecourses.nptel.ac.in/noc25_ce135/preview"/>
        <s v="https://onlinecourses.nptel.ac.in/noc25_ce132/preview"/>
        <s v="https://onlinecourses.nptel.ac.in/noc25_ce93/preview"/>
        <s v="https://onlinecourses.nptel.ac.in/noc25_ce133/preview"/>
        <s v="https://onlinecourses.nptel.ac.in/noc25_ce142/preview"/>
        <s v="https://onlinecourses.nptel.ac.in/noc25_ce140/preview"/>
        <s v="https://onlinecourses.nptel.ac.in/noc25_ce97/preview"/>
        <s v="https://onlinecourses.nptel.ac.in/noc25_ce98/preview"/>
        <s v="https://onlinecourses.nptel.ac.in/noc25_ce126/preview"/>
        <s v="https://onlinecourses.nptel.ac.in/noc25_ce138/preview"/>
        <s v="https://onlinecourses.nptel.ac.in/noc25_ce110/preview"/>
        <s v="https://onlinecourses.nptel.ac.in/noc25_ce124/preview"/>
        <s v="https://onlinecourses.nptel.ac.in/noc25_ce139/preview"/>
        <s v="https://onlinecourses.nptel.ac.in/noc25_ce94/preview"/>
        <s v="https://onlinecourses.nptel.ac.in/noc25_ce112/preview"/>
        <s v="https://onlinecourses.nptel.ac.in/noc25_ce113/preview"/>
        <s v="https://onlinecourses.nptel.ac.in/noc25_ce114/preview"/>
        <s v="https://onlinecourses.nptel.ac.in/noc25_ce115/preview"/>
        <s v="https://onlinecourses.nptel.ac.in/noc25_ce116/preview"/>
        <s v="https://onlinecourses.nptel.ac.in/noc25_ce119/preview"/>
        <s v="https://onlinecourses.nptel.ac.in/noc25_ce122/preview"/>
        <s v="https://onlinecourses.nptel.ac.in/noc25_ce127/preview"/>
        <s v="https://onlinecourses.nptel.ac.in/noc25_ce129/preview"/>
        <s v="https://onlinecourses.nptel.ac.in/noc25_ce143/preview"/>
        <s v="https://onlinecourses.nptel.ac.in/noc25_ce118/preview"/>
        <s v="https://onlinecourses.nptel.ac.in/noc25_ce120/preview"/>
        <s v="https://onlinecourses.nptel.ac.in/noc25_ce121/preview"/>
        <s v="https://onlinecourses.nptel.ac.in/noc25_ce123/preview"/>
        <s v="https://onlinecourses.nptel.ac.in/noc25_ce111/preview"/>
        <s v="https://onlinecourses.nptel.ac.in/noc25_ce92/preview"/>
        <s v="https://onlinecourses.nptel.ac.in/noc25_ce106/preview"/>
        <s v="https://onlinecourses.nptel.ac.in/noc25_ce109/preview"/>
        <s v="https://onlinecourses.nptel.ac.in/noc25_ce103/preview"/>
        <s v="https://onlinecourses.nptel.ac.in/noc25_ce74/preview"/>
        <s v="https://onlinecourses.nptel.ac.in/noc25_ce90/preview"/>
        <s v="https://onlinecourses.nptel.ac.in/noc25_ce75/preview"/>
        <s v="https://onlinecourses.nptel.ac.in/noc25_ce105/preview"/>
        <s v="https://onlinecourses.nptel.ac.in/noc25_ce107/preview"/>
        <s v="https://onlinecourses.nptel.ac.in/noc25_ce125/preview"/>
        <s v="https://onlinecourses.nptel.ac.in/noc20_ce09/preview"/>
        <s v="https://onlinecourses.nptel.ac.in/noc19_ce40/preview"/>
        <s v="https://onlinecourses.nptel.ac.in/noc25_ce141/preview"/>
        <s v="https://onlinecourses.nptel.ac.in/noc25_ce77/preview"/>
        <s v="https://onlinecourses.nptel.ac.in/noc25_ce99/preview"/>
        <s v="https://onlinecourses.nptel.ac.in/noc25_ce96/preview"/>
        <s v="https://onlinecourses.nptel.ac.in/noc25_ce91/preview"/>
        <s v="https://onlinecourses.nptel.ac.in/noc25_ce95/preview"/>
        <s v="https://onlinecourses.nptel.ac.in/noc25_ce128/preview"/>
        <s v="https://onlinecourses.nptel.ac.in/noc26_ce44/preview"/>
        <s v="https://onlinecourses.nptel.ac.in/noc25_ch68/preview"/>
        <s v="https://onlinecourses.nptel.ac.in/noc25_ch72/preview"/>
        <s v="https://onlinecourses.nptel.ac.in/noc25_ch76/preview"/>
        <s v="https://onlinecourses.nptel.ac.in/noc26_ch16/preview"/>
        <s v="https://onlinecourses.nptel.ac.in/noc26_ch17/preview"/>
        <s v="https://onlinecourses.nptel.ac.in/noc25_ch78/preview"/>
        <s v="https://onlinecourses.nptel.ac.in/noc25_ch74/preview"/>
        <s v="https://onlinecourses.nptel.ac.in/noc25_ch71/preview"/>
        <s v="https://onlinecourses.nptel.ac.in/noc25_ch69/preview"/>
        <s v="https://onlinecourses.nptel.ac.in/noc25_ch64/preview"/>
        <s v="https://onlinecourses.nptel.ac.in/noc25_ch62/preview"/>
        <s v="https://onlinecourses.nptel.ac.in/noc25_ch53/preview"/>
        <s v="https://onlinecourses.nptel.ac.in/noc25_ch54/preview"/>
        <s v="https://onlinecourses.nptel.ac.in/noc25_ch57/preview"/>
        <s v="https://onlinecourses.nptel.ac.in/noc25_ch65/preview"/>
        <s v="https://onlinecourses.nptel.ac.in/noc25_ch63/preview"/>
        <s v="https://onlinecourses.nptel.ac.in/noc25_ch50/preview"/>
        <s v="https://onlinecourses.nptel.ac.in/noc25_ch82/preview"/>
        <s v="https://onlinecourses.nptel.ac.in/noc25_ch83/preview"/>
        <s v="https://onlinecourses.nptel.ac.in/noc25_ch86/preview"/>
        <s v="https://onlinecourses.nptel.ac.in/noc25_ch66/preview"/>
        <s v="https://onlinecourses.nptel.ac.in/noc25_ch77/preview"/>
        <s v="https://onlinecourses.nptel.ac.in/noc25_ch79/preview"/>
        <s v="https://onlinecourses.nptel.ac.in/noc25_ch01/preview"/>
        <s v="https://onlinecourses.nptel.ac.in/noc25_ch55/preview"/>
        <s v="https://onlinecourses.nptel.ac.in/noc25_ch56/preview"/>
        <s v="https://onlinecourses.nptel.ac.in/noc25_ch58/preview"/>
        <s v="https://onlinecourses.nptel.ac.in/noc25_ch101/preview"/>
        <s v="https://onlinecourses.nptel.ac.in/noc25_ch102/preview"/>
        <s v="https://onlinecourses.nptel.ac.in/noc25_ch93/preview"/>
        <s v="https://onlinecourses.nptel.ac.in/noc25_ch51/preview"/>
        <s v="https://onlinecourses.nptel.ac.in/noc25_ch96/preview"/>
        <s v="https://onlinecourses.nptel.ac.in/noc25_ch98/preview"/>
        <s v="https://onlinecourses.nptel.ac.in/noc25_ch99/preview"/>
        <s v="https://onlinecourses.nptel.ac.in/noc25_ch100/preview"/>
        <s v="https://onlinecourses.nptel.ac.in/noc25_ch94/preview"/>
        <s v="https://onlinecourses.nptel.ac.in/noc25_ch60/preview"/>
        <s v="https://onlinecourses.nptel.ac.in/noc25_ch59/preview"/>
        <s v="https://onlinecourses.nptel.ac.in/noc25_ch61/preview"/>
        <s v="https://onlinecourses.nptel.ac.in/noc25_ch88/preview"/>
        <s v="https://onlinecourses.nptel.ac.in/noc25_ch91/preview"/>
        <s v="https://onlinecourses.nptel.ac.in/noc25_ch92/preview"/>
        <s v="https://onlinecourses.nptel.ac.in/noc25_ch97/preview"/>
        <s v="https://onlinecourses.nptel.ac.in/noc25_ch103/preview"/>
        <s v="https://onlinecourses.nptel.ac.in/noc25_ch49/preview"/>
        <s v="https://onlinecourses.nptel.ac.in/noc25_ch81/preview"/>
        <s v="https://onlinecourses.nptel.ac.in/noc25_ch85/preview"/>
        <s v="https://onlinecourses.nptel.ac.in/noc25_ch87/preview"/>
        <s v="https://onlinecourses.nptel.ac.in/noc25_ch84/preview"/>
        <s v="https://onlinecourses.nptel.ac.in/noc25_ch89/preview"/>
        <s v="https://onlinecourses.nptel.ac.in/noc25_ch95/preview"/>
        <s v="https://onlinecourses.nptel.ac.in/noc25_ch73/preview"/>
        <s v="https://onlinecourses.nptel.ac.in/noc25_ch70/preview"/>
        <s v="https://onlinecourses.nptel.ac.in/noc25_cs125/preview"/>
        <s v="https://onlinecourses.nptel.ac.in/noc25_cs114/preview"/>
        <s v="https://onlinecourses.nptel.ac.in/noc26_cs80/preview"/>
        <s v="https://onlinecourses.nptel.ac.in/noc25_cs124/preview"/>
        <s v="https://onlinecourses.nptel.ac.in/noc26_cs79/preview"/>
        <s v="https://onlinecourses.nptel.ac.in/noc26_cs67/preview"/>
        <s v="https://onlinecourses.nptel.ac.in/noc26_cs73/preview"/>
        <s v="https://onlinecourses.nptel.ac.in/noc26_cs65/preview"/>
        <s v="https://onlinecourses.nptel.ac.in/noc25_cs119/preview"/>
        <s v="https://onlinecourses.nptel.ac.in/noc25_cs121/preview"/>
        <s v="https://onlinecourses.nptel.ac.in/noc25_cs130/preview"/>
        <s v="https://onlinecourses.nptel.ac.in/noc25_cs138/preview"/>
        <s v="https://onlinecourses.nptel.ac.in/noc26_cs39/preview"/>
        <s v="https://onlinecourses.nptel.ac.in/noc25_cs152/preview"/>
        <s v="https://onlinecourses.nptel.ac.in/noc25_cs149/preview"/>
        <s v="https://onlinecourses.nptel.ac.in/noc25_cs155/preview"/>
        <s v="https://onlinecourses.nptel.ac.in/noc25_cs157/preview"/>
        <s v="https://onlinecourses.nptel.ac.in/noc25_cs160/preview"/>
        <s v="https://onlinecourses.nptel.ac.in/noc25_cs94/preview"/>
        <s v="https://onlinecourses.nptel.ac.in/noc25_cs111/preview"/>
        <s v="https://onlinecourses.nptel.ac.in/noc25_cs127/preview"/>
        <s v="https://onlinecourses.nptel.ac.in/noc25_cs128/preview"/>
        <s v="https://onlinecourses.nptel.ac.in/noc25_cs129/preview"/>
        <s v="https://onlinecourses.nptel.ac.in/noc25_cs136/preview"/>
        <s v="https://onlinecourses.nptel.ac.in/noc25_cs159/preview"/>
        <s v="https://onlinecourses.nptel.ac.in/noc25_cs86/preview"/>
        <s v="https://onlinecourses.nptel.ac.in/noc25_cs113/preview"/>
        <s v="https://onlinecourses.nptel.ac.in/noc25_cs88/preview"/>
        <s v="https://onlinecourses.nptel.ac.in/noc26_cs74/preview"/>
        <s v="https://onlinecourses.nptel.ac.in/noc26_cs81/preview"/>
        <s v="https://onlinecourses.nptel.ac.in/noc26_cs82/preview"/>
        <s v="https://onlinecourses.nptel.ac.in/noc26_cs84/preview"/>
        <s v="https://onlinecourses.nptel.ac.in/noc26_cs68/preview"/>
        <s v="https://onlinecourses.nptel.ac.in/noc26_cs66/preview"/>
        <s v="https://onlinecourses.nptel.ac.in/noc25_cs112/preview"/>
        <s v="https://onlinecourses.nptel.ac.in/noc25_cs87/preview"/>
        <s v="https://onlinecourses.nptel.ac.in/noc25_cs117/preview"/>
        <s v="https://onlinecourses.nptel.ac.in/noc25_cs115/preview"/>
        <s v="https://onlinecourses.nptel.ac.in/noc25_cs162/preview"/>
        <s v="https://onlinecourses.nptel.ac.in/noc25_cs116/preview"/>
        <s v="https://onlinecourses.nptel.ac.in/noc25_cs118/preview"/>
        <s v="https://onlinecourses.nptel.ac.in/noc25_cs81/preview"/>
        <s v="https://onlinecourses.nptel.ac.in/noc25_cs158/preview"/>
        <s v="https://onlinecourses.nptel.ac.in/noc22_cs60/preview"/>
        <s v="https://onlinecourses.nptel.ac.in/noc25_cs14/preview"/>
        <s v="https://onlinecourses.nptel.ac.in/noc26_cs55/preview"/>
        <s v="https://onlinecourses.nptel.ac.in/noc25_cs108/preview"/>
        <s v="https://onlinecourses.nptel.ac.in/noc25_cs109/preview"/>
        <s v="https://onlinecourses.nptel.ac.in/noc26_cs36/preview"/>
        <s v="https://onlinecourses.nptel.ac.in/noc25_cs139/preview"/>
        <s v="https://onlinecourses.nptel.ac.in/noc26_cs53/preview"/>
        <s v="https://onlinecourses.nptel.ac.in/noc25_cs141/preview"/>
        <s v="https://onlinecourses.nptel.ac.in/noc25_cs142/preview"/>
        <s v="https://onlinecourses.nptel.ac.in/noc25_cs143/preview"/>
        <s v="https://onlinecourses.nptel.ac.in/noc26_cs52/preview"/>
        <s v="https://onlinecourses.nptel.ac.in/noc26_cs38/preview"/>
        <s v="https://onlinecourses.nptel.ac.in/noc26_cs37/preview"/>
        <s v="https://onlinecourses.nptel.ac.in/noc25_cs148/preview"/>
        <s v="https://onlinecourses.nptel.ac.in/noc25_cs150/preview"/>
        <s v="https://onlinecourses.nptel.ac.in/noc25_cs151/preview"/>
        <s v="https://onlinecourses.nptel.ac.in/noc25_cs153/preview"/>
        <s v="https://onlinecourses.nptel.ac.in/noc25_cs154/preview"/>
        <s v="https://onlinecourses.nptel.ac.in/noc25_cs156/preview"/>
        <s v="https://onlinecourses.nptel.ac.in/noc25_cs83/preview"/>
        <s v="https://onlinecourses.nptel.ac.in/noc25_cs84/preview"/>
        <s v="https://onlinecourses.nptel.ac.in/noc25_cs100/preview"/>
        <s v="https://onlinecourses.nptel.ac.in/noc26_cs88/preview"/>
        <s v="https://onlinecourses.nptel.ac.in/noc25_cs96/preview"/>
        <s v="https://onlinecourses.nptel.ac.in/noc26_cs69/preview"/>
        <s v="https://onlinecourses.nptel.ac.in/noc25_cs93/preview"/>
        <s v="https://onlinecourses.nptel.ac.in/noc25_cs132/preview"/>
        <s v="https://onlinecourses.nptel.ac.in/noc25_cs134/preview"/>
        <s v="https://onlinecourses.nptel.ac.in/noc25_cs135/preview"/>
        <s v="https://onlinecourses.nptel.ac.in/noc25_cs133/preview"/>
        <s v="https://onlinecourses.nptel.ac.in/noc25_cs98/preview"/>
        <s v="https://onlinecourses.nptel.ac.in/noc26_cs45/preview"/>
        <s v="https://onlinecourses.nptel.ac.in/noc26_cs33/preview"/>
        <s v="https://onlinecourses.nptel.ac.in/noc24_cs08/preview"/>
        <s v="https://onlinecourses.nptel.ac.in/noc25_cs126/preview"/>
        <s v="https://onlinecourses.nptel.ac.in/noc25_cs82/preview"/>
        <s v="https://onlinecourses.nptel.ac.in/noc25_cs80/preview"/>
        <s v="https://onlinecourses.nptel.ac.in/noc25_cs77/preview"/>
        <s v="https://onlinecourses.nptel.ac.in/noc25_cs137/preview"/>
        <s v="https://onlinecourses.nptel.ac.in/noc25_cs131/preview"/>
        <s v="https://onlinecourses.nptel.ac.in/noc25_cy60/preview"/>
        <s v="https://onlinecourses.nptel.ac.in/noc25_cy61/preview"/>
        <s v="https://onlinecourses.nptel.ac.in/noc25_cy64/preview"/>
        <s v="https://onlinecourses.nptel.ac.in/noc25_cy49/preview"/>
        <s v="https://onlinecourses.nptel.ac.in/noc25_cy45/preview"/>
        <s v="https://onlinecourses.nptel.ac.in/noc25_cy47/preview"/>
        <s v="https://onlinecourses.nptel.ac.in/noc25_cy56/preview"/>
        <s v="https://onlinecourses.nptel.ac.in/noc25_cy39/preview"/>
        <s v="https://onlinecourses.nptel.ac.in/noc25_cy67/preview"/>
        <s v="https://onlinecourses.nptel.ac.in/noc25_cy68/preview"/>
        <s v="https://onlinecourses.nptel.ac.in/noc25_cy69/preview"/>
        <s v="https://onlinecourses.nptel.ac.in/noc25_cy63/preview"/>
        <s v="https://onlinecourses.nptel.ac.in/noc25_cy65/preview"/>
        <s v="https://onlinecourses.nptel.ac.in/noc25_cy42/preview"/>
        <s v="https://onlinecourses.nptel.ac.in/noc25_cy48/preview"/>
        <s v="https://onlinecourses.nptel.ac.in/noc25_cy50/preview"/>
        <s v="https://onlinecourses.nptel.ac.in/noc25_cy51/preview"/>
        <s v="https://onlinecourses.nptel.ac.in/noc25_cy52/preview"/>
        <s v="https://onlinecourses.nptel.ac.in/noc25_cy55/preview"/>
        <s v="https://onlinecourses.nptel.ac.in/noc25_cy62/preview"/>
        <s v="https://onlinecourses.nptel.ac.in/noc25_cy66/preview"/>
        <s v="https://onlinecourses.nptel.ac.in/noc25_cy38/preview"/>
        <s v="https://onlinecourses.nptel.ac.in/noc17_cy09/preview"/>
        <s v="https://onlinecourses.nptel.ac.in/noc25_cy43/preview"/>
        <s v="https://onlinecourses.nptel.ac.in/noc25_cy44/preview"/>
        <s v="https://onlinecourses.nptel.ac.in/noc25_cy46/preview"/>
        <s v="https://onlinecourses.nptel.ac.in/noc25_cy40/preview"/>
        <s v="https://onlinecourses.nptel.ac.in/noc25_cy57/preview"/>
        <s v="https://onlinecourses.nptel.ac.in/noc25_cy58/preview"/>
        <s v="https://onlinecourses.nptel.ac.in/noc25_cy59/preview"/>
        <s v="https://onlinecourses.nptel.ac.in/noc25_cy70/preview"/>
        <s v="https://onlinecourses.nptel.ac.in/noc25_cy72/preview"/>
        <s v="https://onlinecourses.nptel.ac.in/noc25_cy71/preview"/>
        <s v="https://onlinecourses.nptel.ac.in/noc25_cy54/preview"/>
        <s v="https://onlinecourses.nptel.ac.in/noc25_cy53/preview"/>
        <s v="https://onlinecourses.nptel.ac.in/noc25_cy41/preview"/>
        <s v="https://onlinecourses.nptel.ac.in/noc26_de05/preview"/>
        <s v="https://onlinecourses.nptel.ac.in/noc26_de08/preview"/>
        <s v="https://onlinecourses.nptel.ac.in/noc25_de22/preview"/>
        <s v="https://onlinecourses.nptel.ac.in/noc26_de09/preview"/>
        <s v="https://onlinecourses.nptel.ac.in/noc26_de07/preview"/>
        <s v="https://onlinecourses.nptel.ac.in/noc25_de13/preview"/>
        <s v="https://onlinecourses.nptel.ac.in/noc26_de06/preview"/>
        <s v="https://onlinecourses.nptel.ac.in/noc25_de14/preview"/>
        <s v="https://onlinecourses.nptel.ac.in/noc25_de24/preview"/>
        <s v="https://onlinecourses.nptel.ac.in/noc25_de17/preview"/>
        <s v="https://onlinecourses.nptel.ac.in/noc25_de21/preview"/>
        <s v="https://onlinecourses.nptel.ac.in/noc25_de23/preview"/>
        <s v="https://onlinecourses.nptel.ac.in/noc25_ec12/preview"/>
        <s v="https://onlinecourses.nptel.ac.in/noc25_ec08/preview"/>
        <s v="https://onlinecourses.nptel.ac.in/noc25_ec09/preview"/>
        <s v="https://onlinecourses.nptel.ac.in/noc26_ec06/preview"/>
        <s v="https://onlinecourses.nptel.ac.in/noc25_ec11/preview"/>
        <s v="https://onlinecourses.nptel.ac.in/noc25_ec15/preview"/>
        <s v="https://onlinecourses.nptel.ac.in/noc25_ec14/preview"/>
        <s v="https://onlinecourses.nptel.ac.in/noc25_ec13/preview"/>
        <s v="https://onlinecourses.nptel.ac.in/noc25_ec16/preview"/>
        <s v="https://onlinecourses.nptel.ac.in/noc25_ee171/preview"/>
        <s v="https://onlinecourses.nptel.ac.in/noc25_ee167/preview"/>
        <s v="https://onlinecourses.nptel.ac.in/noc25_ee98/preview"/>
        <s v="https://onlinecourses.nptel.ac.in/noc25_ee99/preview"/>
        <s v="https://onlinecourses.nptel.ac.in/noc25_ee100/preview"/>
        <s v="https://onlinecourses.nptel.ac.in/noc25_ee101/preview"/>
        <s v="https://onlinecourses.nptel.ac.in/noc25_ee173/preview"/>
        <s v="https://onlinecourses.nptel.ac.in/noc25_ee141/preview"/>
        <s v="https://onlinecourses.nptel.ac.in/noc25_ee107/preview"/>
        <s v="https://onlinecourses.nptel.ac.in/noc25_ee108/preview"/>
        <s v="https://onlinecourses.nptel.ac.in/noc25_ee116/preview"/>
        <s v="https://onlinecourses.nptel.ac.in/noc25_ee112/preview"/>
        <s v="https://onlinecourses.nptel.ac.in/noc25_ee114/preview"/>
        <s v="https://onlinecourses.nptel.ac.in/noc25_ee117/preview"/>
        <s v="https://onlinecourses.nptel.ac.in/noc25_ee184/preview"/>
        <s v="https://onlinecourses.nptel.ac.in/noc25_ee170/preview"/>
        <s v="https://onlinecourses.nptel.ac.in/noc25_ee180/preview"/>
        <s v="https://onlinecourses.nptel.ac.in/noc25_ee102/preview"/>
        <s v="https://onlinecourses.nptel.ac.in/noc25_ee136/preview"/>
        <s v="https://onlinecourses.nptel.ac.in/noc25_ee110/preview"/>
        <s v="https://onlinecourses.nptel.ac.in/noc25_ee139/preview"/>
        <s v="https://onlinecourses.nptel.ac.in/noc25_ee142/preview"/>
        <s v="https://onlinecourses.nptel.ac.in/noc25_ee144/preview"/>
        <s v="https://onlinecourses.nptel.ac.in/noc25_ee145/preview"/>
        <s v="https://onlinecourses.nptel.ac.in/noc25_ee153/preview"/>
        <s v="https://onlinecourses.nptel.ac.in/noc25_ee154/preview"/>
        <s v="https://onlinecourses.nptel.ac.in/noc25_ee168/preview"/>
        <s v="https://onlinecourses.nptel.ac.in/noc25_ee152/preview"/>
        <s v="https://onlinecourses.nptel.ac.in/noc25_ee146/preview"/>
        <s v="https://onlinecourses.nptel.ac.in/noc25_ee14/preview"/>
        <s v="https://onlinecourses.nptel.ac.in/noc25_ee02/preview"/>
        <s v="https://onlinecourses.nptel.ac.in/noc25_ee103/preview"/>
        <s v="https://onlinecourses.nptel.ac.in/noc25_ee90/preview"/>
        <s v="https://onlinecourses.nptel.ac.in/noc25_ee91/preview"/>
        <s v="https://onlinecourses.nptel.ac.in/noc25_ee92/preview"/>
        <s v="https://onlinecourses.nptel.ac.in/noc25_ee93/preview"/>
        <s v="https://onlinecourses.nptel.ac.in/noc25_ee96/preview"/>
        <s v="https://onlinecourses.nptel.ac.in/noc25_ee97/preview"/>
        <s v="https://onlinecourses.nptel.ac.in/noc25_ee165/preview"/>
        <s v="https://onlinecourses.nptel.ac.in/noc26_ee68/preview"/>
        <s v="https://onlinecourses.nptel.ac.in/noc25_ee105/preview"/>
        <s v="https://onlinecourses.nptel.ac.in/noc25_ee109/preview"/>
        <s v="https://onlinecourses.nptel.ac.in/noc25_ee106/preview"/>
        <s v="https://onlinecourses.nptel.ac.in/noc25_ee137/preview"/>
        <s v="https://onlinecourses.nptel.ac.in/noc25_ee135/preview"/>
        <s v="https://onlinecourses.nptel.ac.in/noc25_ee166/preview"/>
        <s v="https://onlinecourses.nptel.ac.in/noc25_ee150/preview"/>
        <s v="https://onlinecourses.nptel.ac.in/noc25_ee134/preview"/>
        <s v="https://onlinecourses.nptel.ac.in/noc25_ee175/preview"/>
        <s v="https://onlinecourses.nptel.ac.in/noc25_ee111/preview"/>
        <s v="https://onlinecourses.nptel.ac.in/noc25_ee148/preview"/>
        <s v="https://onlinecourses.nptel.ac.in/noc25_ee149/preview"/>
        <s v="https://onlinecourses.nptel.ac.in/noc25_ee113/preview"/>
        <s v="https://onlinecourses.nptel.ac.in/noc25_ee115/preview"/>
        <s v="https://onlinecourses.nptel.ac.in/noc25_ee172/preview"/>
        <s v="https://onlinecourses.nptel.ac.in/noc25_ee159/preview"/>
        <s v="https://onlinecourses.nptel.ac.in/noc25_ee156/preview"/>
        <s v="https://onlinecourses.nptel.ac.in/noc25_ee185/preview"/>
        <s v="https://onlinecourses.nptel.ac.in/noc25_ee132/preview"/>
        <s v="https://onlinecourses.nptel.ac.in/noc25_ee155/preview"/>
        <s v="https://onlinecourses.nptel.ac.in/noc25_ee164/preview"/>
        <s v="https://onlinecourses.nptel.ac.in/noc25_ee118/preview"/>
        <s v="https://onlinecourses.nptel.ac.in/noc25_ee119/preview"/>
        <s v="https://onlinecourses.nptel.ac.in/noc25_ee140/preview"/>
        <s v="https://onlinecourses.nptel.ac.in/noc25_ee94/preview"/>
        <s v="https://onlinecourses.nptel.ac.in/noc25_ee122/preview"/>
        <s v="https://onlinecourses.nptel.ac.in/noc25_ee123/preview"/>
        <s v="https://onlinecourses.nptel.ac.in/noc25_ee127/preview"/>
        <s v="https://onlinecourses.nptel.ac.in/noc25_ee129/preview"/>
        <s v="https://onlinecourses.nptel.ac.in/noc25_ee157/preview"/>
        <s v="https://onlinecourses.nptel.ac.in/noc25_ee158/preview"/>
        <s v="https://onlinecourses.nptel.ac.in/noc25_ee124/preview"/>
        <s v="https://onlinecourses.nptel.ac.in/noc25_ee125/preview"/>
        <s v="https://onlinecourses.nptel.ac.in/noc25_ee126/preview"/>
        <s v="https://onlinecourses.nptel.ac.in/noc25_ee130/preview"/>
        <s v="https://onlinecourses.nptel.ac.in/noc25_ee131/preview"/>
        <s v="https://onlinecourses.nptel.ac.in/noc25_ee160/preview"/>
        <s v="https://onlinecourses.nptel.ac.in/noc25_ee169/preview"/>
        <s v="https://onlinecourses.nptel.ac.in/noc25_ee121/preview"/>
        <s v="https://onlinecourses.nptel.ac.in/noc25_ee161/preview"/>
        <s v="https://onlinecourses.nptel.ac.in/noc25_ee162/preview"/>
        <s v="https://onlinecourses.nptel.ac.in/noc25_ee95/preview"/>
        <s v="https://onlinecourses.nptel.ac.in/noc25_ee163/preview"/>
        <s v="https://onlinecourses.nptel.ac.in/noc25_ee151/preview"/>
        <s v="https://onlinecourses.nptel.ac.in/noc25_ee181/preview"/>
        <s v="https://onlinecourses.nptel.ac.in/noc25_ee178/preview"/>
        <s v="https://onlinecourses.nptel.ac.in/noc25_ee179/preview"/>
        <s v="https://onlinecourses.nptel.ac.in/noc25_ee174/preview"/>
        <s v="https://onlinecourses.nptel.ac.in/noc25_ee177/preview"/>
        <s v="https://onlinecourses.nptel.ac.in/noc25_ee183/preview"/>
        <s v="https://onlinecourses.nptel.ac.in/noc25_ee187/preview"/>
        <s v="https://onlinecourses.nptel.ac.in/noc25_ee176/preview"/>
        <s v="https://onlinecourses.nptel.ac.in/noc25_ee138/preview"/>
        <s v="https://onlinecourses.nptel.ac.in/noc25_ee143/preview"/>
        <s v="https://onlinecourses.nptel.ac.in/noc25_ee120/preview"/>
        <s v="https://onlinecourses.nptel.ac.in/noc25_ee128/preview"/>
        <s v="https://onlinecourses.nptel.ac.in/noc25_ge57/preview"/>
        <s v="https://onlinecourses.nptel.ac.in/noc25_ge73/preview"/>
        <s v="https://onlinecourses.nptel.ac.in/noc25_ge51/preview"/>
        <s v="https://onlinecourses.nptel.ac.in/noc25_ge56/preview"/>
        <s v="https://onlinecourses.nptel.ac.in/noc25_ge44/preview"/>
        <s v="https://onlinecourses.nptel.ac.in/noc25_ge63/preview"/>
        <s v="https://onlinecourses.nptel.ac.in/noc25_ge42/preview"/>
        <s v="https://onlinecourses.nptel.ac.in/noc25_ge48/preview"/>
        <s v="https://onlinecourses.nptel.ac.in/noc25_ge67/preview"/>
        <s v="https://onlinecourses.nptel.ac.in/noc25_ge71/preview"/>
        <s v="https://onlinecourses.nptel.ac.in/noc25_ge64/preview"/>
        <s v="https://onlinecourses.nptel.ac.in/noc25_ge65/preview"/>
        <s v="https://onlinecourses.nptel.ac.in/noc25_ge60/preview"/>
        <s v="https://onlinecourses.nptel.ac.in/noc25_ge75/preview"/>
        <s v="https://onlinecourses.nptel.ac.in/noc25_ge62/preview"/>
        <s v="https://onlinecourses.nptel.ac.in/noc25_ge61/preview"/>
        <s v="https://onlinecourses.nptel.ac.in/noc25_ge45/preview"/>
        <s v="https://onlinecourses.nptel.ac.in/noc25_ge79/preview"/>
        <s v="https://onlinecourses.nptel.ac.in/noc25_ge80/preview"/>
        <s v="https://onlinecourses.nptel.ac.in/noc25_ge50/preview"/>
        <s v="https://onlinecourses.nptel.ac.in/noc25_ge70/preview"/>
        <s v="https://onlinecourses.nptel.ac.in/noc25_ge47/preview"/>
        <s v="https://onlinecourses.nptel.ac.in/noc25_ge72/preview"/>
        <s v="https://onlinecourses.nptel.ac.in/noc25_ge31/preview"/>
        <s v="https://onlinecourses.nptel.ac.in/noc25_ge58/preview"/>
        <s v="https://onlinecourses.nptel.ac.in/noc25_ge59/preview"/>
        <s v="https://onlinecourses.nptel.ac.in/noc26_ge39/preview"/>
        <s v="https://onlinecourses.nptel.ac.in/noc26_ge43/preview"/>
        <s v="https://onlinecourses.nptel.ac.in/noc25_ge46/preview"/>
        <s v="https://onlinecourses.nptel.ac.in/noc25_ge43/preview"/>
        <s v="https://onlinecourses.nptel.ac.in/noc25_ge68/preview"/>
        <s v="https://onlinecourses.nptel.ac.in/noc25_ge69/preview"/>
        <s v="https://onlinecourses.nptel.ac.in/noc25_ge78/preview"/>
        <s v="https://onlinecourses.nptel.ac.in/noc25_ge77/preview"/>
        <s v="https://onlinecourses.nptel.ac.in/noc25_ge06/preview"/>
        <s v="https://onlinecourses.nptel.ac.in/noc25_ge49/preview"/>
        <s v="https://onlinecourses.nptel.ac.in/noc25_ge74/preview"/>
        <s v="https://onlinecourses.nptel.ac.in/noc25_ge76/preview"/>
        <s v="https://onlinecourses.nptel.ac.in/noc25_ge54/preview"/>
        <s v="https://onlinecourses.nptel.ac.in/noc25_ge53/preview"/>
        <s v="https://onlinecourses.nptel.ac.in/noc25_ge13/preview"/>
        <s v="https://onlinecourses.nptel.ac.in/noc25_ge55/preview"/>
        <s v="https://onlinecourses.nptel.ac.in/noc25_hs151/preview"/>
        <s v="https://onlinecourses.nptel.ac.in/noc25_hs167/preview"/>
        <s v="https://onlinecourses.nptel.ac.in/noc25_hs161/preview"/>
        <s v="https://onlinecourses.nptel.ac.in/noc25_hs170/preview"/>
        <s v="https://onlinecourses.nptel.ac.in/noc25_hs175/preview"/>
        <s v="https://onlinecourses.nptel.ac.in/noc25_hs198/preview"/>
        <s v="https://onlinecourses.nptel.ac.in/noc25_hs199/preview"/>
        <s v="https://onlinecourses.nptel.ac.in/noc25_hs200/preview"/>
        <s v="https://onlinecourses.nptel.ac.in/noc25_hs182/preview"/>
        <s v="https://onlinecourses.nptel.ac.in/noc25_hs183/preview"/>
        <s v="https://onlinecourses.nptel.ac.in/noc25_hs140/preview"/>
        <s v="https://onlinecourses.nptel.ac.in/noc26_hs61/preview"/>
        <s v="https://onlinecourses.nptel.ac.in/noc25_hs144/preview"/>
        <s v="https://onlinecourses.nptel.ac.in/noc25_hs131/preview"/>
        <s v="https://onlinecourses.nptel.ac.in/noc26_hs94/preview"/>
        <s v="https://onlinecourses.nptel.ac.in/noc26_hs82/preview"/>
        <s v="https://onlinecourses.nptel.ac.in/noc25_hs119/preview"/>
        <s v="https://onlinecourses.nptel.ac.in/noc25_hs130/preview"/>
        <s v="https://onlinecourses.nptel.ac.in/noc25_hs132/preview"/>
        <s v="https://onlinecourses.nptel.ac.in/noc24_hs109/preview"/>
        <s v="https://onlinecourses.nptel.ac.in/noc25_hs152/preview"/>
        <s v="https://onlinecourses.nptel.ac.in/noc25_hs217/preview"/>
        <s v="https://onlinecourses.nptel.ac.in/noc25_hs163/preview"/>
        <s v="https://onlinecourses.nptel.ac.in/noc25_hs178/preview"/>
        <s v="https://onlinecourses.nptel.ac.in/noc25_hs201/preview"/>
        <s v="https://onlinecourses.nptel.ac.in/noc26_hs54/preview"/>
        <s v="https://onlinecourses.nptel.ac.in/noc25_hs204/preview"/>
        <s v="https://onlinecourses.nptel.ac.in/noc25_hs206/preview"/>
        <s v="https://onlinecourses.nptel.ac.in/noc25_hs211/preview"/>
        <s v="https://onlinecourses.nptel.ac.in/noc25_hs213/preview"/>
        <s v="https://onlinecourses.nptel.ac.in/noc25_hs113/preview"/>
        <s v="https://onlinecourses.nptel.ac.in/noc25_hs194/preview"/>
        <s v="https://onlinecourses.nptel.ac.in/noc25_hs193/preview"/>
        <s v="https://onlinecourses.nptel.ac.in/noc25_hs145/preview"/>
        <s v="https://onlinecourses.nptel.ac.in/noc25_hs68/preview"/>
        <s v="https://onlinecourses.nptel.ac.in/noc25_hs116/preview"/>
        <s v="https://onlinecourses.nptel.ac.in/noc25_hs185/preview"/>
        <s v="https://onlinecourses.nptel.ac.in/noc25_hs146/preview"/>
        <s v="https://onlinecourses.nptel.ac.in/noc25_hs118/preview"/>
        <s v="https://onlinecourses.nptel.ac.in/noc26_hs78/preview"/>
        <s v="https://onlinecourses.nptel.ac.in/noc26_hs79/preview"/>
        <s v="https://onlinecourses.nptel.ac.in/noc25_hs123/preview"/>
        <s v="https://onlinecourses.nptel.ac.in/noc25_hs124/preview"/>
        <s v="https://onlinecourses.nptel.ac.in/noc25_hs125/preview"/>
        <s v="https://onlinecourses.nptel.ac.in/noc25_hs126/preview"/>
        <s v="https://onlinecourses.nptel.ac.in/noc25_hs127/preview"/>
        <s v="https://onlinecourses.nptel.ac.in/noc25_hs129/preview"/>
        <s v="https://onlinecourses.nptel.ac.in/noc26_hs80/preview"/>
        <s v="https://onlinecourses.nptel.ac.in/noc25_hs139/preview"/>
        <s v="https://onlinecourses.nptel.ac.in/noc18_hs18/preview"/>
        <s v="https://onlinecourses.nptel.ac.in/noc25_hs153/preview"/>
        <s v="https://onlinecourses.nptel.ac.in/noc25_hs173/preview"/>
        <s v="https://onlinecourses.nptel.ac.in/noc25_hs158/preview"/>
        <s v="https://onlinecourses.nptel.ac.in/noc25_hs112/preview"/>
        <s v="https://onlinecourses.nptel.ac.in/noc25_hs164/preview"/>
        <s v="https://onlinecourses.nptel.ac.in/noc25_hs149/preview"/>
        <s v="https://onlinecourses.nptel.ac.in/noc25_hs111/preview"/>
        <s v="https://onlinecourses.nptel.ac.in/noc25_hs162/preview"/>
        <s v="https://onlinecourses.nptel.ac.in/noc25_hs159/preview"/>
        <s v="https://onlinecourses.nptel.ac.in/noc25_hs160/preview"/>
        <s v="https://onlinecourses.nptel.ac.in/noc25_hs165/preview"/>
        <s v="https://onlinecourses.nptel.ac.in/noc25_hs166/preview"/>
        <s v="https://onlinecourses.nptel.ac.in/noc25_hs115/preview"/>
        <s v="https://onlinecourses.nptel.ac.in/noc25_hs171/preview"/>
        <s v="https://onlinecourses.nptel.ac.in/noc25_hs150/preview"/>
        <s v="https://onlinecourses.nptel.ac.in/noc25_hs179/preview"/>
        <s v="https://onlinecourses.nptel.ac.in/noc25_hs180/preview"/>
        <s v="https://onlinecourses.nptel.ac.in/noc25_hs181/preview"/>
        <s v="https://onlinecourses.nptel.ac.in/noc25_hs109/preview"/>
        <s v="https://onlinecourses.nptel.ac.in/noc25_hs110/preview"/>
        <s v="https://onlinecourses.nptel.ac.in/noc25_hs202/preview"/>
        <s v="https://onlinecourses.nptel.ac.in/noc25_hs203/preview"/>
        <s v="https://onlinecourses.nptel.ac.in/noc25_hs205/preview"/>
        <s v="https://onlinecourses.nptel.ac.in/noc25_hs209/preview"/>
        <s v="https://onlinecourses.nptel.ac.in/noc26_hs120/preview"/>
        <s v="https://onlinecourses.nptel.ac.in/noc25_hs210/preview"/>
        <s v="https://onlinecourses.nptel.ac.in/noc25_hs186/preview"/>
        <s v="https://onlinecourses.nptel.ac.in/noc25_hs187/preview"/>
        <s v="https://onlinecourses.nptel.ac.in/noc25_hs188/preview"/>
        <s v="https://onlinecourses.nptel.ac.in/noc25_hs192/preview"/>
        <s v="https://onlinecourses.nptel.ac.in/noc25_hs195/preview"/>
        <s v="https://onlinecourses.nptel.ac.in/noc25_hs189/preview"/>
        <s v="https://onlinecourses.nptel.ac.in/noc25_hs191/preview"/>
        <s v="https://onlinecourses.nptel.ac.in/noc25_hs197/preview"/>
        <s v="https://onlinecourses.nptel.ac.in/noc25_hs216/preview"/>
        <s v="https://onlinecourses.nptel.ac.in/noc25_hs133/preview"/>
        <s v="https://onlinecourses.nptel.ac.in/noc26_hs95/preview"/>
        <s v="https://onlinecourses.nptel.ac.in/noc25_hs176/preview"/>
        <s v="https://onlinecourses.nptel.ac.in/noc25_hs219/preview"/>
        <s v="https://onlinecourses.nptel.ac.in/noc25_hs207/preview"/>
        <s v="https://onlinecourses.nptel.ac.in/noc25_hs208/preview"/>
        <s v="https://onlinecourses.nptel.ac.in/noc25_hs96/preview"/>
        <s v="https://onlinecourses.nptel.ac.in/noc25_hs128/preview"/>
        <s v="https://onlinecourses.nptel.ac.in/noc25_hs136/preview"/>
        <s v="https://onlinecourses.nptel.ac.in/noc25_hs114/preview"/>
        <s v="https://onlinecourses.nptel.ac.in/noc25_hs147/preview"/>
        <s v="https://onlinecourses.nptel.ac.in/noc25_hs223/preview"/>
        <s v="https://onlinecourses.nptel.ac.in/noc24_hs175/preview"/>
        <s v="https://onlinecourses.nptel.ac.in/noc25_hs154/preview"/>
        <s v="https://onlinecourses.nptel.ac.in/noc25_hs155/preview"/>
        <s v="https://onlinecourses.nptel.ac.in/noc25_hs156/preview"/>
        <s v="https://onlinecourses.nptel.ac.in/noc25_hs157/preview"/>
        <s v="https://onlinecourses.nptel.ac.in/noc25_hs215/preview"/>
        <s v="https://onlinecourses.nptel.ac.in/noc25_hs184/preview"/>
        <s v="https://onlinecourses.nptel.ac.in/noc25_hs220/preview"/>
        <s v="https://onlinecourses.nptel.ac.in/noc25_hs174/preview"/>
        <s v="https://onlinecourses.nptel.ac.in/noc25_hs177/preview"/>
        <s v="https://onlinecourses.nptel.ac.in/noc25_hs221/preview"/>
        <s v="https://onlinecourses.nptel.ac.in/noc26_hs64/preview"/>
        <s v="https://onlinecourses.nptel.ac.in/noc25_hs190/preview"/>
        <s v="https://onlinecourses.nptel.ac.in/noc25_hs196/preview"/>
        <s v="https://onlinecourses.nptel.ac.in/noc25_lw18/preview"/>
        <s v="https://onlinecourses.nptel.ac.in/noc25_lw20/preview"/>
        <s v="https://onlinecourses.nptel.ac.in/noc25_lw14/preview"/>
        <s v="https://onlinecourses.nptel.ac.in/noc25_lw16/preview"/>
        <s v="https://onlinecourses.nptel.ac.in/noc25_lw10/preview"/>
        <s v="https://onlinecourses.nptel.ac.in/noc25_lw11/preview"/>
        <s v="https://onlinecourses.nptel.ac.in/noc25_lw13/preview"/>
        <s v="https://onlinecourses.nptel.ac.in/noc25_lw17/preview"/>
        <s v="https://onlinecourses.nptel.ac.in/noc25_lw08/preview"/>
        <s v="https://onlinecourses.nptel.ac.in/noc25_lw09/preview"/>
        <s v="https://onlinecourses.nptel.ac.in/noc25_lw19/preview"/>
        <s v="https://onlinecourses.nptel.ac.in/noc25_lw12/preview"/>
        <s v="https://onlinecourses.nptel.ac.in/noc25_lw07/preview"/>
        <s v="https://onlinecourses.nptel.ac.in/noc25_lw15/preview"/>
        <s v="https://onlinecourses.nptel.ac.in/noc25_ma114/preview"/>
        <s v="https://onlinecourses.nptel.ac.in/noc25_ma116/preview"/>
        <s v="https://onlinecourses.nptel.ac.in/noc25_ma102/preview"/>
        <s v="https://onlinecourses.nptel.ac.in/noc25_ma86/preview"/>
        <s v="https://onlinecourses.nptel.ac.in/noc25_ma111/preview"/>
        <s v="https://onlinecourses.nptel.ac.in/noc25_ma112/preview"/>
        <s v="https://onlinecourses.nptel.ac.in/noc25_ma113/preview"/>
        <s v="https://onlinecourses.nptel.ac.in/noc25_ma90/preview"/>
        <s v="https://onlinecourses.nptel.ac.in/noc25_ma91/preview"/>
        <s v="https://onlinecourses.nptel.ac.in/noc25_ma92/preview"/>
        <s v="https://onlinecourses.nptel.ac.in/noc25_ma65/preview"/>
        <s v="https://onlinecourses.nptel.ac.in/noc25_ma68/preview"/>
        <s v="https://onlinecourses.nptel.ac.in/noc25_ma70/preview"/>
        <s v="https://onlinecourses.nptel.ac.in/noc25_ma71/preview"/>
        <s v="https://onlinecourses.nptel.ac.in/noc25_ma73/preview"/>
        <s v="https://onlinecourses.nptel.ac.in/noc25_ma74/preview"/>
        <s v="https://onlinecourses.nptel.ac.in/noc25_ma76/preview"/>
        <s v="https://onlinecourses.nptel.ac.in/noc25_ma94/preview"/>
        <s v="https://onlinecourses.nptel.ac.in/noc25_ma109/preview"/>
        <s v="https://onlinecourses.nptel.ac.in/noc25_ma95/preview"/>
        <s v="https://onlinecourses.nptel.ac.in/noc25_ma117/preview"/>
        <s v="https://onlinecourses.nptel.ac.in/noc25_ma104/preview"/>
        <s v="https://onlinecourses.nptel.ac.in/noc25_ma105/preview"/>
        <s v="https://onlinecourses.nptel.ac.in/noc25_ma99/preview"/>
        <s v="https://onlinecourses.nptel.ac.in/noc25_ma106/preview"/>
        <s v="https://onlinecourses.nptel.ac.in/noc25_ma101/preview"/>
        <s v="https://onlinecourses.nptel.ac.in/noc25_ma67/preview"/>
        <s v="https://onlinecourses.nptel.ac.in/noc25_ma75/preview"/>
        <s v="https://onlinecourses.nptel.ac.in/noc25_ma40/preview"/>
        <s v="https://onlinecourses.nptel.ac.in/noc25_ma61/preview"/>
        <s v="https://onlinecourses.nptel.ac.in/noc25_ma77/preview"/>
        <s v="https://onlinecourses.nptel.ac.in/noc25_ma118/preview"/>
        <s v="https://onlinecourses.nptel.ac.in/noc25_ma119/preview"/>
        <s v="https://onlinecourses.nptel.ac.in/noc25_ma79/preview"/>
        <s v="https://onlinecourses.nptel.ac.in/noc25_ma60/preview"/>
        <s v="https://onlinecourses.nptel.ac.in/noc25_ma62/preview"/>
        <s v="https://onlinecourses.nptel.ac.in/noc25_ma120/preview"/>
        <s v="https://onlinecourses.nptel.ac.in/noc25_ma66/preview"/>
        <s v="https://onlinecourses.nptel.ac.in/noc25_ma121/preview"/>
        <s v="https://onlinecourses.nptel.ac.in/noc25_ma123/preview"/>
        <s v="https://onlinecourses.nptel.ac.in/noc25_ma63/preview"/>
        <s v="https://onlinecourses.nptel.ac.in/noc25_ma115/preview"/>
        <s v="https://onlinecourses.nptel.ac.in/noc25_ma122/preview"/>
        <s v="https://onlinecourses.nptel.ac.in/noc25_ma81/preview"/>
        <s v="https://onlinecourses.nptel.ac.in/noc25_ma83/preview"/>
        <s v="https://onlinecourses.nptel.ac.in/noc25_ma84/preview"/>
        <s v="https://onlinecourses.nptel.ac.in/noc25_ma107/preview"/>
        <s v="https://onlinecourses.nptel.ac.in/noc25_ma108/preview"/>
        <s v="https://onlinecourses.nptel.ac.in/noc25_ma87/preview"/>
        <s v="https://onlinecourses.nptel.ac.in/noc25_ma110/preview"/>
        <s v="https://onlinecourses.nptel.ac.in/noc25_ma64/preview"/>
        <s v="https://onlinecourses.nptel.ac.in/noc25_ma97/preview"/>
        <s v="https://onlinecourses.nptel.ac.in/noc25_ma98/preview"/>
        <s v="https://onlinecourses.nptel.ac.in/noc25_ma103/preview"/>
        <s v="https://onlinecourses.nptel.ac.in/noc25_ma69/preview"/>
        <s v="https://onlinecourses.nptel.ac.in/noc25_ma78/preview"/>
        <s v="https://onlinecourses.nptel.ac.in/noc25_ma80/preview"/>
        <s v="https://onlinecourses.nptel.ac.in/noc25_ma82/preview"/>
        <s v="https://onlinecourses.nptel.ac.in/noc25_ma85/preview"/>
        <s v="https://onlinecourses.nptel.ac.in/noc25_ma96/preview"/>
        <s v="https://onlinecourses.nptel.ac.in/noc25_me121/preview"/>
        <s v="https://onlinecourses.nptel.ac.in/noc25_me100/preview"/>
        <s v="https://onlinecourses.nptel.ac.in/noc25_me115/preview"/>
        <s v="https://onlinecourses.nptel.ac.in/noc25_me116/preview"/>
        <s v="https://onlinecourses.nptel.ac.in/noc25_me126/preview"/>
        <s v="https://onlinecourses.nptel.ac.in/noc25_me127/preview"/>
        <s v="https://onlinecourses.nptel.ac.in/noc25_me128/preview"/>
        <s v="https://onlinecourses.nptel.ac.in/noc25_me124/preview"/>
        <s v="https://onlinecourses.nptel.ac.in/noc25_me105/preview"/>
        <s v="https://onlinecourses.nptel.ac.in/noc25_me132/preview"/>
        <s v="https://onlinecourses.nptel.ac.in/noc25_me117/preview"/>
        <s v="https://onlinecourses.nptel.ac.in/noc25_me113/preview"/>
        <s v="https://onlinecourses.nptel.ac.in/noc25_me114/preview"/>
        <s v="https://onlinecourses.nptel.ac.in/noc25_me112/preview"/>
        <s v="https://onlinecourses.nptel.ac.in/noc25_me158/preview"/>
        <s v="https://onlinecourses.nptel.ac.in/noc25_me166/preview"/>
        <s v="https://onlinecourses.nptel.ac.in/noc25_me150/preview"/>
        <s v="https://onlinecourses.nptel.ac.in/noc25_me146/preview"/>
        <s v="https://onlinecourses.nptel.ac.in/noc25_me133/preview"/>
        <s v="https://onlinecourses.nptel.ac.in/noc25_me134/preview"/>
        <s v="https://onlinecourses.nptel.ac.in/noc25_me159/preview"/>
        <s v="https://onlinecourses.nptel.ac.in/noc25_me179/preview"/>
        <s v="https://onlinecourses.nptel.ac.in/noc25_me123/preview"/>
        <s v="https://onlinecourses.nptel.ac.in/noc25_me102/preview"/>
        <s v="https://onlinecourses.nptel.ac.in/noc25_me103/preview"/>
        <s v="https://onlinecourses.nptel.ac.in/noc26_me70/preview"/>
        <s v="https://onlinecourses.nptel.ac.in/noc25_me111/preview"/>
        <s v="https://onlinecourses.nptel.ac.in/noc25_me177/preview"/>
        <s v="https://onlinecourses.nptel.ac.in/noc25_me109/preview"/>
        <s v="https://onlinecourses.nptel.ac.in/noc25_me178/preview"/>
        <s v="https://onlinecourses.nptel.ac.in/noc25_me182/preview"/>
        <s v="https://onlinecourses.nptel.ac.in/noc25_me183/preview"/>
        <s v="https://onlinecourses.nptel.ac.in/noc25_me96/preview"/>
        <s v="https://onlinecourses.nptel.ac.in/noc25_me110/preview"/>
        <s v="https://onlinecourses.nptel.ac.in/noc21_me52/preview"/>
        <s v="https://onlinecourses.nptel.ac.in/noc25_me184/preview"/>
        <s v="https://onlinecourses.nptel.ac.in/noc25_me118/preview"/>
        <s v="https://onlinecourses.nptel.ac.in/noc25_me122/preview"/>
        <s v="https://onlinecourses.nptel.ac.in/noc25_me101/preview"/>
        <s v="https://onlinecourses.nptel.ac.in/noc25_me119/preview"/>
        <s v="https://onlinecourses.nptel.ac.in/noc25_me120/preview"/>
        <s v="https://onlinecourses.nptel.ac.in/noc25_me97/preview"/>
        <s v="https://onlinecourses.nptel.ac.in/noc25_me125/preview"/>
        <s v="https://onlinecourses.nptel.ac.in/noc25_me156/preview"/>
        <s v="https://onlinecourses.nptel.ac.in/noc25_me136/preview"/>
        <s v="https://onlinecourses.nptel.ac.in/noc25_me129/preview"/>
        <s v="https://onlinecourses.nptel.ac.in/noc25_me130/preview"/>
        <s v="https://onlinecourses.nptel.ac.in/noc25_me131/preview"/>
        <s v="https://onlinecourses.nptel.ac.in/noc25_me168/preview"/>
        <s v="https://onlinecourses.nptel.ac.in/noc25_me169/preview"/>
        <s v="https://onlinecourses.nptel.ac.in/noc25_me171/preview"/>
        <s v="https://onlinecourses.nptel.ac.in/noc25_me160/preview"/>
        <s v="https://onlinecourses.nptel.ac.in/noc25_me108/preview"/>
        <s v="https://onlinecourses.nptel.ac.in/noc25_me104/preview"/>
        <s v="https://onlinecourses.nptel.ac.in/noc25_me106/preview"/>
        <s v="https://onlinecourses.nptel.ac.in/noc25_me161/preview"/>
        <s v="https://onlinecourses.nptel.ac.in/noc25_me162/preview"/>
        <s v="https://onlinecourses.nptel.ac.in/noc25_me165/preview"/>
        <s v="https://onlinecourses.nptel.ac.in/noc25_me174/preview"/>
        <s v="https://onlinecourses.nptel.ac.in/noc25_me167/preview"/>
        <s v="https://onlinecourses.nptel.ac.in/noc25_me170/preview"/>
        <s v="https://onlinecourses.nptel.ac.in/noc25_me176/preview"/>
        <s v="https://onlinecourses.nptel.ac.in/noc25_me185/preview"/>
        <s v="https://onlinecourses.nptel.ac.in/noc25_me173/preview"/>
        <s v="https://onlinecourses.nptel.ac.in/noc25_me175/preview"/>
        <s v="https://onlinecourses.nptel.ac.in/noc25_me180/preview"/>
        <s v="https://onlinecourses.nptel.ac.in/noc25_me140/preview"/>
        <s v="https://onlinecourses.nptel.ac.in/noc25_me143/preview"/>
        <s v="https://onlinecourses.nptel.ac.in/noc25_me138/preview"/>
        <s v="https://onlinecourses.nptel.ac.in/noc25_me145/preview"/>
        <s v="https://onlinecourses.nptel.ac.in/noc25_me141/preview"/>
        <s v="https://onlinecourses.nptel.ac.in/noc25_me148/preview"/>
        <s v="https://onlinecourses.nptel.ac.in/noc25_me172/preview"/>
        <s v="https://onlinecourses.nptel.ac.in/noc25_me144/preview"/>
        <s v="https://onlinecourses.nptel.ac.in/noc25_me139/preview"/>
        <s v="https://onlinecourses.nptel.ac.in/noc25_me137/preview"/>
        <s v="https://onlinecourses.nptel.ac.in/noc25_me151/preview"/>
        <s v="https://onlinecourses.nptel.ac.in/noc25_me154/preview"/>
        <s v="https://onlinecourses.nptel.ac.in/noc25_me142/preview"/>
        <s v="https://onlinecourses.nptel.ac.in/noc25_me155/preview"/>
        <s v="https://onlinecourses.nptel.ac.in/noc25_me147/preview"/>
        <s v="https://onlinecourses.nptel.ac.in/noc25_me181/preview"/>
        <s v="https://onlinecourses.nptel.ac.in/noc25_me135/preview"/>
        <s v="https://onlinecourses.nptel.ac.in/noc25_me98/preview"/>
        <s v="https://onlinecourses.nptel.ac.in/noc25_me99/preview"/>
        <s v="https://onlinecourses.nptel.ac.in/noc25_me157/preview"/>
        <s v="https://onlinecourses.nptel.ac.in/noc25_me163/preview"/>
        <s v="https://onlinecourses.nptel.ac.in/noc25_me164/preview"/>
        <s v="https://onlinecourses.nptel.ac.in/noc20_me61/preview"/>
        <s v="https://onlinecourses.nptel.ac.in/noc25_me153/preview"/>
        <s v="https://onlinecourses.nptel.ac.in/noc25_me152/preview"/>
        <s v="https://onlinecourses.nptel.ac.in/noc25_me149/preview"/>
        <s v="https://onlinecourses.nptel.ac.in/noc25_mg139/preview"/>
        <s v="https://onlinecourses.nptel.ac.in/noc25_mg148/preview"/>
        <s v="https://onlinecourses.nptel.ac.in/noc25_mg150/preview"/>
        <s v="https://onlinecourses.nptel.ac.in/noc25_mg85/preview"/>
        <s v="https://onlinecourses.nptel.ac.in/noc25_mg86/preview"/>
        <s v="https://onlinecourses.nptel.ac.in/noc25_mg89/preview"/>
        <s v="https://onlinecourses.nptel.ac.in/noc25_mg90/preview"/>
        <s v="https://onlinecourses.nptel.ac.in/noc25_mg91/preview"/>
        <s v="https://onlinecourses.nptel.ac.in/noc25_mg92/preview"/>
        <s v="https://onlinecourses.nptel.ac.in/noc25_mg96/preview"/>
        <s v="https://onlinecourses.nptel.ac.in/noc25_mg97/preview"/>
        <s v="https://onlinecourses.nptel.ac.in/noc25_mg98/preview"/>
        <s v="https://onlinecourses.nptel.ac.in/noc25_mg105/preview"/>
        <s v="https://onlinecourses.nptel.ac.in/noc25_mg80/preview"/>
        <s v="https://onlinecourses.nptel.ac.in/noc25_mg81/preview"/>
        <s v="https://onlinecourses.nptel.ac.in/noc25_mg153/preview"/>
        <s v="https://onlinecourses.nptel.ac.in/noc25_mg110/preview"/>
        <s v="https://onlinecourses.nptel.ac.in/noc25_mg111/preview"/>
        <s v="https://onlinecourses.nptel.ac.in/noc25_mg146/preview"/>
        <s v="https://onlinecourses.nptel.ac.in/noc25_mg156/preview"/>
        <s v="https://onlinecourses.nptel.ac.in/noc25_mg113/preview"/>
        <s v="https://onlinecourses.nptel.ac.in/noc25_mg125/preview"/>
        <s v="https://onlinecourses.nptel.ac.in/noc25_mg154/preview"/>
        <s v="https://onlinecourses.nptel.ac.in/noc25_mg77/preview"/>
        <s v="https://onlinecourses.nptel.ac.in/noc21_mg77/preview"/>
        <s v="https://onlinecourses.nptel.ac.in/noc25_mg126/preview"/>
        <s v="https://onlinecourses.nptel.ac.in/noc25_mg83/preview"/>
        <s v="https://onlinecourses.nptel.ac.in/noc25_mg128/preview"/>
        <s v="https://onlinecourses.nptel.ac.in/noc25_mg130/preview"/>
        <s v="https://onlinecourses.nptel.ac.in/noc25_mg133/preview"/>
        <s v="https://onlinecourses.nptel.ac.in/noc25_mg135/preview"/>
        <s v="https://onlinecourses.nptel.ac.in/noc25_mg136/preview"/>
        <s v="https://onlinecourses.nptel.ac.in/noc25_mg145/preview"/>
        <s v="https://onlinecourses.nptel.ac.in/noc25_mg151/preview"/>
        <s v="https://onlinecourses.nptel.ac.in/noc26_mg41/preview"/>
        <s v="https://onlinecourses.nptel.ac.in/noc25_mg142/preview"/>
        <s v="https://onlinecourses.nptel.ac.in/noc25_mg82/preview"/>
        <s v="https://onlinecourses.nptel.ac.in/noc25_mg159/preview"/>
        <s v="https://onlinecourses.nptel.ac.in/noc25_mg84/preview"/>
        <s v="https://onlinecourses.nptel.ac.in/noc25_mg124/preview"/>
        <s v="https://onlinecourses.nptel.ac.in/noc25_mg131/preview"/>
        <s v="https://onlinecourses.nptel.ac.in/noc25_mg93/preview"/>
        <s v="https://onlinecourses.nptel.ac.in/noc25_mg95/preview"/>
        <s v="https://onlinecourses.nptel.ac.in/noc25_mg123/preview"/>
        <s v="https://onlinecourses.nptel.ac.in/noc26_mg14/preview"/>
        <s v="https://onlinecourses.nptel.ac.in/noc25_mg108/preview"/>
        <s v="https://onlinecourses.nptel.ac.in/noc25_mg157/preview"/>
        <s v="https://onlinecourses.nptel.ac.in/noc25_mg109/preview"/>
        <s v="https://onlinecourses.nptel.ac.in/noc25_mg114/preview"/>
        <s v="https://onlinecourses.nptel.ac.in/noc25_mg115/preview"/>
        <s v="https://onlinecourses.nptel.ac.in/noc25_mg120/preview"/>
        <s v="https://onlinecourses.nptel.ac.in/noc22_mg103/preview"/>
        <s v="https://onlinecourses.nptel.ac.in/noc25_mg152/preview"/>
        <s v="https://onlinecourses.nptel.ac.in/noc25_mg132/preview"/>
        <s v="https://onlinecourses.nptel.ac.in/noc25_mg137/preview"/>
        <s v="https://onlinecourses.nptel.ac.in/noc26_mg42/preview"/>
        <s v="https://onlinecourses.nptel.ac.in/noc25_mg143/preview"/>
        <s v="https://onlinecourses.nptel.ac.in/noc25_mg87/preview"/>
        <s v="https://onlinecourses.nptel.ac.in/noc25_mg122/preview"/>
        <s v="https://onlinecourses.nptel.ac.in/noc25_mg79/preview"/>
        <s v="https://onlinecourses.nptel.ac.in/noc26_mg51/preview"/>
        <s v="https://onlinecourses.nptel.ac.in/noc25_mg107/preview"/>
        <s v="https://onlinecourses.nptel.ac.in/noc25_mg140/preview"/>
        <s v="https://onlinecourses.nptel.ac.in/noc25_mg88/preview"/>
        <s v="https://onlinecourses.nptel.ac.in/noc25_mg94/preview"/>
        <s v="https://onlinecourses.nptel.ac.in/noc25_mg99/preview"/>
        <s v="https://onlinecourses.nptel.ac.in/noc25_mg100/preview"/>
        <s v="https://onlinecourses.nptel.ac.in/noc25_mg103/preview"/>
        <s v="https://onlinecourses.nptel.ac.in/noc25_mg121/preview"/>
        <s v="https://onlinecourses.nptel.ac.in/noc25_mg112/preview"/>
        <s v="https://onlinecourses.nptel.ac.in/noc25_mg78/preview"/>
        <s v="https://onlinecourses.nptel.ac.in/noc25_mg116/preview"/>
        <s v="https://onlinecourses.nptel.ac.in/noc25_mg118/preview"/>
        <s v="https://onlinecourses.nptel.ac.in/noc25_mg119/preview"/>
        <s v="https://onlinecourses.nptel.ac.in/noc25_mg127/preview"/>
        <s v="https://onlinecourses.nptel.ac.in/noc25_mg138/preview"/>
        <s v="https://onlinecourses.nptel.ac.in/noc25_mm41/preview"/>
        <s v="https://onlinecourses.nptel.ac.in/noc25_mm48/preview"/>
        <s v="https://onlinecourses.nptel.ac.in/noc25_mm40/preview"/>
        <s v="https://onlinecourses.nptel.ac.in/noc25_mm59/preview"/>
        <s v="https://onlinecourses.nptel.ac.in/noc25_mm58/preview"/>
        <s v="https://onlinecourses.nptel.ac.in/noc25_mm60/preview"/>
        <s v="https://onlinecourses.nptel.ac.in/noc25_mm61/preview"/>
        <s v="https://onlinecourses.nptel.ac.in/noc25_mm51/preview"/>
        <s v="https://onlinecourses.nptel.ac.in/noc25_mm44/preview"/>
        <s v="https://onlinecourses.nptel.ac.in/noc25_mm46/preview"/>
        <s v="https://onlinecourses.nptel.ac.in/noc25_mm35/preview"/>
        <s v="https://onlinecourses.nptel.ac.in/noc25_mm63/preview"/>
        <s v="https://onlinecourses.nptel.ac.in/noc25_mm62/preview"/>
        <s v="https://onlinecourses.nptel.ac.in/noc25_mm42/preview"/>
        <s v="https://onlinecourses.nptel.ac.in/noc25_mm45/preview"/>
        <s v="https://onlinecourses.nptel.ac.in/noc25_mm64/preview"/>
        <s v="https://onlinecourses.nptel.ac.in/noc25_mm49/preview"/>
        <s v="https://onlinecourses.nptel.ac.in/noc25_mm50/preview"/>
        <s v="https://onlinecourses.nptel.ac.in/noc25_mm47/preview"/>
        <s v="https://onlinecourses.nptel.ac.in/noc25_mm36/preview"/>
        <s v="https://onlinecourses.nptel.ac.in/noc25_mm37/preview"/>
        <s v="https://onlinecourses.nptel.ac.in/noc25_mm56/preview"/>
        <s v="https://onlinecourses.nptel.ac.in/noc25_mm43/preview"/>
        <s v="https://onlinecourses.nptel.ac.in/noc25_mm52/preview"/>
        <s v="https://onlinecourses.nptel.ac.in/noc25_mm54/preview"/>
        <s v="https://onlinecourses.nptel.ac.in/noc25_mm65/preview"/>
        <s v="https://onlinecourses.nptel.ac.in/noc25_mm70/preview"/>
        <s v="https://onlinecourses.nptel.ac.in/noc25_mm53/preview"/>
        <s v="https://onlinecourses.nptel.ac.in/noc25_mm66/preview"/>
        <s v="https://onlinecourses.nptel.ac.in/noc25_mm67/preview"/>
        <s v="https://onlinecourses.nptel.ac.in/noc25_mm69/preview"/>
        <s v="https://onlinecourses.nptel.ac.in/noc25_mm68/preview"/>
        <s v="https://onlinecourses.nptel.ac.in/noc25_mm55/preview"/>
        <s v="https://onlinecourses.nptel.ac.in/noc23_mm34/preview"/>
        <s v="https://onlinecourses.nptel.ac.in/noc25_mm38/preview"/>
        <s v="https://onlinecourses.nptel.ac.in/noc25_mm57/preview"/>
        <s v="https://onlinecourses.nptel.ac.in/noc25_oe08/preview"/>
        <s v="https://onlinecourses.nptel.ac.in/noc26_oe02/preview"/>
        <s v="https://onlinecourses.nptel.ac.in/noc25_oe05/preview"/>
        <s v="https://onlinecourses.nptel.ac.in/noc25_oe06/preview"/>
        <s v="https://onlinecourses.nptel.ac.in/noc25_oe07/preview"/>
        <s v="https://onlinecourses.nptel.ac.in/noc25_ph34/preview"/>
        <s v="https://onlinecourses.nptel.ac.in/noc25_ph37/preview"/>
        <s v="https://onlinecourses.nptel.ac.in/noc25_ph49/preview"/>
        <s v="https://onlinecourses.nptel.ac.in/noc24_ph03/preview"/>
        <s v="https://onlinecourses.nptel.ac.in/noc25_ph44/preview"/>
        <s v="https://onlinecourses.nptel.ac.in/noc25_ph32/preview"/>
        <s v="https://onlinecourses.nptel.ac.in/noc25_ph46/preview"/>
        <s v="https://onlinecourses.nptel.ac.in/noc25_ph40/preview"/>
        <s v="https://onlinecourses.nptel.ac.in/noc25_ph47/preview"/>
        <s v="https://onlinecourses.nptel.ac.in/noc25_ph55/preview"/>
        <s v="https://onlinecourses.nptel.ac.in/noc25_ph33/preview"/>
        <s v="https://onlinecourses.nptel.ac.in/noc25_ph36/preview"/>
        <s v="https://onlinecourses.nptel.ac.in/noc25_ph35/preview"/>
        <s v="https://onlinecourses.nptel.ac.in/noc25_ph38/preview"/>
        <s v="https://onlinecourses.nptel.ac.in/noc25_ph39/preview"/>
        <s v="https://onlinecourses.nptel.ac.in/noc25_ph41/preview"/>
        <s v="https://onlinecourses.nptel.ac.in/noc25_ph30/preview"/>
        <s v="https://onlinecourses.nptel.ac.in/noc25_ph50/preview"/>
        <s v="https://onlinecourses.nptel.ac.in/noc25_ph53/preview"/>
        <s v="https://onlinecourses.nptel.ac.in/noc25_ph54/preview"/>
        <s v="https://onlinecourses.nptel.ac.in/noc25_ph51/preview"/>
        <s v="https://onlinecourses.nptel.ac.in/noc25_ph52/preview"/>
        <s v="https://onlinecourses.nptel.ac.in/noc25_ph56/preview"/>
        <s v="https://onlinecourses.nptel.ac.in/noc25_ph42/preview"/>
        <s v="https://onlinecourses.nptel.ac.in/noc25_ph45/preview"/>
        <s v="https://onlinecourses.nptel.ac.in/noc25_ph31/preview"/>
        <s v="https://onlinecourses.nptel.ac.in/noc25_te08/preview"/>
        <s v="https://onlinecourses.nptel.ac.in/noc25_te09/preview"/>
        <s v="https://onlinecourses.nptel.ac.in/noc25_te10/preview"/>
        <s v="https://onlinecourses.nptel.ac.in/noc25_te12/preview"/>
        <s v="https://onlinecourses.nptel.ac.in/noc25_te11/preview"/>
        <s v="https://onlinecourses.nptel.ac.in/noc25_te13/preview"/>
      </sharedItems>
    </cacheField>
    <cacheField name="Check Old ID" numFmtId="0">
      <sharedItems containsBlank="1">
        <m/>
        <s v="noc25_ae24"/>
        <s v="noc25_ae25"/>
        <s v="noc25_ae26"/>
        <s v="noc25_ae31"/>
        <s v="noc25_ae30"/>
        <s v="noc25_ae19"/>
        <s v="noc25_ae20"/>
        <s v="noc25_ae18"/>
        <s v="noc25_ae23"/>
        <s v="noc25_ae21"/>
        <s v="noc25_ae22"/>
        <s v="noc25_ae35"/>
        <s v="noc25_ae27"/>
        <s v="noc25_ae33"/>
        <s v="noc25_ae28"/>
        <s v="noc25_ae29"/>
        <s v="noc25_ae34"/>
        <s v="noc25_ae32"/>
        <s v="noc25_ae17"/>
        <s v="noc19_ae08"/>
        <s v="noc25_ag15"/>
        <s v="noc25_ag16"/>
        <s v="noc25_ag17"/>
        <s v="noc25_ag18"/>
        <s v="noc25_ag19"/>
        <s v="noc25_ag20"/>
        <s v="noc25_ag22"/>
        <s v="noc25_ag21"/>
        <s v="noc25_ag24"/>
        <s v="noc25_ag23"/>
        <s v="noc25_ag25"/>
        <s v="noc25_ag26"/>
        <s v="noc25_ar17"/>
        <s v="noc25_ar22"/>
        <s v="noc25_ar24"/>
        <s v="noc25_ar16"/>
        <s v="noc25_ar14"/>
        <s v="noc25_ar15"/>
        <s v="noc25_ar18"/>
        <s v="noc25_ar19"/>
        <s v="noc25_ar20"/>
        <s v="noc25_ar23"/>
        <s v="noc25_ar26"/>
        <s v="noc25_ar13"/>
        <s v="noc25_ar21"/>
        <s v="noc25_ar29"/>
        <s v="noc25_ar30"/>
        <s v="noc25_ar25"/>
        <s v="noc25_ar27"/>
        <s v="noc25_ar12"/>
        <s v="noc25_ar28"/>
        <s v="noc25_bt88"/>
        <s v="noc25_bt80"/>
        <s v="noc25_bt69"/>
        <s v="noc25_bt78"/>
        <s v="noc25_bt65"/>
        <s v="noc25_bt51"/>
        <s v="noc25_bt72"/>
        <s v="noc25_bt73"/>
        <s v="noc25_bt74"/>
        <s v="noc25_bt60"/>
        <s v="noc25_bt66"/>
        <s v="noc25_bt45"/>
        <s v="noc25_bt63"/>
        <s v="noc25_bt68"/>
        <s v="noc25_bt47"/>
        <s v="noc25_bt55"/>
        <s v="noc25_bt86"/>
        <s v="noc25_bt71"/>
        <s v="noc25_bt61"/>
        <s v="noc25_bt64"/>
        <s v="noc25_bt67"/>
        <s v="noc25_bt46"/>
        <s v="noc25_bt49"/>
        <s v="noc25_bt50"/>
        <s v="noc25_bt85"/>
        <s v="noc25_bt87"/>
        <s v="noc25_bt76"/>
        <s v="noc25_bt48"/>
        <s v="noc25_bt79"/>
        <s v="noc25_bt58"/>
        <s v="noc25_bt81"/>
        <s v="noc25_bt82"/>
        <s v="noc25_bt83"/>
        <s v="noc25_bt56"/>
        <s v="noc25_bt59"/>
        <s v="noc25_bt57"/>
        <s v="noc25_bt52"/>
        <s v="noc25_bt53"/>
        <s v="noc25_bt54"/>
        <s v="noc25_bt84"/>
        <s v="noc25_bt70"/>
        <s v="noc25_bt77"/>
        <s v="noc25_bt89"/>
        <s v="noc25_ce108"/>
        <s v="noc25_ce104"/>
        <s v="noc25_ce76"/>
        <s v="noc25_ce130"/>
        <s v="noc25_ce85"/>
        <s v="noc25_ce136"/>
        <s v="noc25_ce78"/>
        <s v="noc25_ce79"/>
        <s v="noc25_ce80"/>
        <s v="noc25_ce81"/>
        <s v="noc25_ce82"/>
        <s v="noc25_ce83"/>
        <s v="noc25_ce84"/>
        <s v="noc25_ce100"/>
        <s v="noc25_ce144"/>
        <s v="noc25_ce86"/>
        <s v="noc25_ce87"/>
        <s v="noc25_ce88"/>
        <s v="noc25_ce101"/>
        <s v="noc25_ce137"/>
        <s v="noc26_ce60"/>
        <s v="noc25_ce131"/>
        <s v="noc25_ce135"/>
        <s v="noc25_ce132"/>
        <s v="noc25_ce93"/>
        <s v="noc25_ce133"/>
        <s v="noc25_ce142"/>
        <s v="noc25_ce140"/>
        <s v="noc25_ce97"/>
        <s v="noc25_ce98"/>
        <s v="noc25_ce126"/>
        <s v="noc25_ce138"/>
        <s v="noc25_ce110"/>
        <s v="noc25_ce124"/>
        <s v="noc25_ce139"/>
        <s v="noc25_ce94"/>
        <s v="noc25_ce112"/>
        <s v="noc25_ce113"/>
        <s v="noc25_ce114"/>
        <s v="noc25_ce115"/>
        <s v="noc25_ce116"/>
        <s v="noc25_ce119"/>
        <s v="noc25_ce122"/>
        <s v="noc25_ce127"/>
        <s v="noc25_ce129"/>
        <s v="noc25_ce143"/>
        <s v="noc25_ce118"/>
        <s v="noc25_ce120"/>
        <s v="noc25_ce121"/>
        <s v="noc25_ce123"/>
        <s v="noc25_ce111"/>
        <s v="noc25_ce92"/>
        <s v="noc25_ce106"/>
        <s v="noc25_ce109"/>
        <s v="noc25_ce103"/>
        <s v="noc25_ce74"/>
        <s v="noc25_ce90"/>
        <s v="noc25_ce75"/>
        <s v="noc25_ce105"/>
        <s v="noc25_ce107"/>
        <s v="noc25_ce125"/>
        <s v="noc20_ce09"/>
        <s v="noc19_ce40"/>
        <s v="noc25_ce141"/>
        <s v="noc25_ce77"/>
        <s v="noc25_ce99"/>
        <s v="noc25_ce96"/>
        <s v="noc25_ce91"/>
        <s v="noc25_ce95"/>
        <s v="noc25_ce128"/>
        <s v="noc26_ce44"/>
        <s v="noc25_ch68"/>
        <s v="noc25_ch72"/>
        <s v="noc25_ch76"/>
        <s v="noc26_ch16"/>
        <s v="noc26_ch17"/>
        <s v="noc25_ch78"/>
        <s v="noc25_ch74"/>
        <s v="noc25_ch71"/>
        <s v="noc25_ch69"/>
        <s v="noc25_ch64"/>
        <s v="noc25_ch62"/>
        <s v="noc25_ch53"/>
        <s v="noc25_ch54"/>
        <s v="noc25_ch57"/>
        <s v="noc25_ch65"/>
        <s v="noc25_ch63"/>
        <s v="noc25_ch50"/>
        <s v="noc25_ch82"/>
        <s v="noc25_ch83"/>
        <s v="noc25_ch86"/>
        <s v="noc25_ch66"/>
        <s v="noc25_ch77"/>
        <s v="noc25_ch79"/>
        <s v="noc25_ch01"/>
        <s v="noc25_ch55"/>
        <s v="noc25_ch56"/>
        <s v="noc25_ch58"/>
        <s v="noc25_ch101"/>
        <s v="noc25_ch102"/>
        <s v="noc25_ch93"/>
        <s v="noc25_ch51"/>
        <s v="noc25_ch96"/>
        <s v="noc25_ch98"/>
        <s v="noc25_ch99"/>
        <s v="noc25_ch100"/>
        <s v="noc25_ch94"/>
        <s v="noc25_ch60"/>
        <s v="noc25_ch59"/>
        <s v="noc25_ch61"/>
        <s v="noc25_ch88"/>
        <s v="noc25_ch91"/>
        <s v="noc25_ch92"/>
        <s v="noc25_ch97"/>
        <s v="noc25_ch103"/>
        <s v="noc25_ch49"/>
        <s v="noc25_ch81"/>
        <s v="noc25_ch85"/>
        <s v="noc25_ch87"/>
        <s v="noc25_ch84"/>
        <s v="noc25_ch89"/>
        <s v="noc25_ch95"/>
        <s v="noc25_ch73"/>
        <s v="noc25_ch70"/>
        <s v="noc25_cs125"/>
        <s v="noc25_cs114"/>
        <s v="noc26_cs80"/>
        <s v="noc25_cs124"/>
        <s v="noc26_cs79"/>
        <s v="noc26_cs67"/>
        <s v="noc26_cs73"/>
        <s v="noc26_cs65"/>
        <s v="noc25_cs119"/>
        <s v="noc25_cs121"/>
        <s v="noc25_cs130"/>
        <s v="noc25_cs138"/>
        <s v="noc26_cs39"/>
        <s v="noc25_cs152"/>
        <s v="noc25_cs149"/>
        <s v="noc25_cs155"/>
        <s v="noc25_cs157"/>
        <s v="noc25_cs160"/>
        <s v="noc25_cs94"/>
        <s v="noc25_cs111"/>
        <s v="noc25_cs127"/>
        <s v="noc25_cs128"/>
        <s v="noc25_cs129"/>
        <s v="noc25_cs136"/>
        <s v="noc25_cs159"/>
        <s v="noc25_cs86"/>
        <s v="noc25_cs113"/>
        <s v="noc25_cs88"/>
        <s v="noc26_cs74"/>
        <s v="noc26_cs81"/>
        <s v="noc26_cs82"/>
        <s v="noc26_cs84"/>
        <s v="noc26_cs68"/>
        <s v="noc26_cs66"/>
        <s v="noc25_cs112"/>
        <s v="noc25_cs87"/>
        <s v="noc25_cs117"/>
        <s v="noc25_cs115"/>
        <s v="noc25_cs162"/>
        <s v="noc25_cs116"/>
        <s v="noc25_cs118"/>
        <s v="noc25_cs81"/>
        <s v="noc25_cs158"/>
        <s v="noc22_cs60"/>
        <s v="noc25_cs14"/>
        <s v="noc26_cs55"/>
        <s v="noc25_cs108"/>
        <s v="noc25_cs109"/>
        <s v="noc26_cs36"/>
        <s v="noc25_cs139"/>
        <s v="noc26_cs53"/>
        <s v="noc25_cs141"/>
        <s v="noc25_cs142"/>
        <s v="noc25_cs143"/>
        <s v="noc26_cs52"/>
        <s v="noc26_cs38"/>
        <s v="noc26_cs37"/>
        <s v="noc25_cs148"/>
        <s v="noc25_cs150"/>
        <s v="noc25_cs151"/>
        <s v="noc25_cs153"/>
        <s v="noc25_cs154"/>
        <s v="noc25_cs156"/>
        <s v="noc25_cs83"/>
        <s v="noc25_cs84"/>
        <s v="noc25_cs100"/>
        <s v="noc26_cs88"/>
        <s v="noc25_cs96"/>
        <s v="noc26_cs69"/>
        <s v="noc25_cs93"/>
        <s v="noc25_cs132"/>
        <s v="noc25_cs134"/>
        <s v="noc25_cs135"/>
        <s v="noc25_cs133"/>
        <s v="noc25_cs98"/>
        <s v="noc26_cs45"/>
        <s v="noc26_cs33"/>
        <s v="noc24_cs08"/>
        <s v="noc25_cs126"/>
        <s v="noc25_cs82"/>
        <s v="noc25_cs80"/>
        <s v="noc25_cs77"/>
        <s v="noc25_cs137"/>
        <s v="noc25_cs131"/>
        <s v="noc25_cy60"/>
        <s v="noc25_cy61"/>
        <s v="noc25_cy64"/>
        <s v="noc25_cy49"/>
        <s v="noc25_cy45"/>
        <s v="noc25_cy47"/>
        <s v="noc25_cy56"/>
        <s v="noc25_cy39"/>
        <s v="noc25_cy67"/>
        <s v="noc25_cy68"/>
        <s v="noc25_cy69"/>
        <s v="noc25_cy63"/>
        <s v="noc25_cy65"/>
        <s v="noc25_cy42"/>
        <s v="noc25_cy48"/>
        <s v="noc25_cy50"/>
        <s v="noc25_cy51"/>
        <s v="noc25_cy52"/>
        <s v="noc25_cy55"/>
        <s v="noc25_cy62"/>
        <s v="noc25_cy66"/>
        <s v="noc25_cy38"/>
        <s v="noc17_cy09"/>
        <s v="noc25_cy43"/>
        <s v="noc25_cy44"/>
        <s v="noc25_cy46"/>
        <s v="noc25_cy40"/>
        <s v="noc25_cy57"/>
        <s v="noc25_cy58"/>
        <s v="noc25_cy59"/>
        <s v="noc25_cy70"/>
        <s v="noc25_cy72"/>
        <s v="noc25_cy71"/>
        <s v="noc25_cy54"/>
        <s v="noc25_cy53"/>
        <s v="noc25_cy41"/>
        <s v="noc26_de05"/>
        <s v="noc26_de08"/>
        <s v="noc25_de22"/>
        <s v="noc26_de09"/>
        <s v="noc26_de07"/>
        <s v="noc25_de13"/>
        <s v="noc26_de06"/>
        <s v="noc25_de14"/>
        <s v="noc25_de24"/>
        <s v="noc25_de17"/>
        <s v="noc25_de21"/>
        <s v="noc25_de23"/>
        <s v="noc25_ec12"/>
        <s v="noc25_ec08"/>
        <s v="noc25_ec09"/>
        <s v="noc26_ec06"/>
        <s v="noc25_ec11"/>
        <s v="noc25_ec15"/>
        <s v="noc25_ec14"/>
        <s v="noc25_ec13"/>
        <s v="noc25_ec16"/>
        <s v="noc25_ee171"/>
        <s v="noc25_ee167"/>
        <s v="noc25_ee98"/>
        <s v="noc25_ee99"/>
        <s v="noc25_ee100"/>
        <s v="noc25_ee101"/>
        <s v="noc25_ee173"/>
        <s v="noc25_ee141"/>
        <s v="noc25_ee107"/>
        <s v="noc25_ee108"/>
        <s v="noc25_ee116"/>
        <s v="noc25_ee112"/>
        <s v="noc25_ee114"/>
        <s v="noc25_ee117"/>
        <s v="noc25_ee184"/>
        <s v="noc25_ee170"/>
        <s v="noc25_ee180"/>
        <s v="noc25_ee102"/>
        <s v="noc25_ee136"/>
        <s v="noc25_ee110"/>
        <s v="noc25_ee139"/>
        <s v="noc25_ee142"/>
        <s v="noc25_ee144"/>
        <s v="noc25_ee145"/>
        <s v="noc25_ee153"/>
        <s v="noc25_ee154"/>
        <s v="noc25_ee168"/>
        <s v="noc25_ee152"/>
        <s v="noc25_ee146"/>
        <s v="noc25_ee14"/>
        <s v="noc25_ee02"/>
        <s v="noc25_ee103"/>
        <s v="noc25_ee90"/>
        <s v="noc25_ee91"/>
        <s v="noc25_ee92"/>
        <s v="noc25_ee93"/>
        <s v="noc25_ee96"/>
        <s v="noc25_ee97"/>
        <s v="noc25_ee165"/>
        <s v="noc26_ee68"/>
        <s v="noc25_ee105"/>
        <s v="noc25_ee109"/>
        <s v="noc25_ee106"/>
        <s v="noc25_ee137"/>
        <s v="noc25_ee135"/>
        <s v="noc25_ee166"/>
        <s v="noc25_ee150"/>
        <s v="noc25_ee134"/>
        <s v="noc25_ee175"/>
        <s v="noc25_ee111"/>
        <s v="noc25_ee148"/>
        <s v="noc25_ee149"/>
        <s v="noc25_ee113"/>
        <s v="noc25_ee115"/>
        <s v="noc25_ee172"/>
        <s v="noc25_ee159"/>
        <s v="noc25_ee156"/>
        <s v="noc25_ee185"/>
        <s v="noc25_ee132"/>
        <s v="noc25_ee155"/>
        <s v="noc25_ee164"/>
        <s v="noc25_ee118"/>
        <s v="noc25_ee119"/>
        <s v="noc25_ee140"/>
        <s v="noc25_ee94"/>
        <s v="noc25_ee122"/>
        <s v="noc25_ee123"/>
        <s v="noc25_ee127"/>
        <s v="noc25_ee129"/>
        <s v="noc25_ee157"/>
        <s v="noc25_ee158"/>
        <s v="noc25_ee124"/>
        <s v="noc25_ee125"/>
        <s v="noc25_ee126"/>
        <s v="noc25_ee130"/>
        <s v="noc25_ee131"/>
        <s v="noc25_ee160"/>
        <s v="noc25_ee169"/>
        <s v="noc25_ee121"/>
        <s v="noc25_ee161"/>
        <s v="noc25_ee162"/>
        <s v="noc25_ee95"/>
        <s v="noc25_ee163"/>
        <s v="noc25_ee151"/>
        <s v="noc25_ee181"/>
        <s v="noc25_ee178"/>
        <s v="noc25_ee179"/>
        <s v="noc25_ee174"/>
        <s v="noc25_ee177"/>
        <s v="noc25_ee183"/>
        <s v="noc25_ee187"/>
        <s v="noc25_ee176"/>
        <s v="noc25_ee138"/>
        <s v="noc25_ee143"/>
        <s v="noc25_ee120"/>
        <s v="noc25_ee128"/>
        <s v="noc25_ge57"/>
        <s v="noc25_ge73"/>
        <s v="noc25_ge51"/>
        <s v="noc25_ge56"/>
        <s v="noc25_ge44"/>
        <s v="noc25_ge63"/>
        <s v="noc25_ge42"/>
        <s v="noc25_ge48"/>
        <s v="noc25_ge67"/>
        <s v="noc25_ge71"/>
        <s v="noc25_ge64"/>
        <s v="noc25_ge65"/>
        <s v="noc25_ge60"/>
        <s v="noc25_ge75"/>
        <s v="noc25_ge62"/>
        <s v="noc25_ge61"/>
        <s v="noc25_ge45"/>
        <s v="noc25_ge79"/>
        <s v="noc25_ge80"/>
        <s v="noc25_ge50"/>
        <s v="noc25_ge70"/>
        <s v="noc25_ge47"/>
        <s v="noc25_ge72"/>
        <s v="noc25_ge31"/>
        <s v="noc25_ge58"/>
        <s v="noc25_ge59"/>
        <s v="noc26_ge39"/>
        <s v="noc26_ge43"/>
        <s v="noc25_ge46"/>
        <s v="noc25_ge43"/>
        <s v="noc25_ge68"/>
        <s v="noc25_ge69"/>
        <s v="noc25_ge78"/>
        <s v="noc25_ge77"/>
        <s v="noc25_ge06"/>
        <s v="noc25_ge49"/>
        <s v="noc25_ge74"/>
        <s v="noc25_ge76"/>
        <s v="noc25_ge54"/>
        <s v="noc25_ge53"/>
        <s v="noc25_ge13"/>
        <s v="noc25_ge55"/>
        <s v="noc25_hs151"/>
        <s v="noc25_hs167"/>
        <s v="noc25_hs161"/>
        <s v="noc25_hs170"/>
        <s v="noc25_hs175"/>
        <s v="noc25_hs198"/>
        <s v="noc25_hs199"/>
        <s v="noc25_hs200"/>
        <s v="noc25_hs182"/>
        <s v="noc25_hs183"/>
        <s v="noc25_hs140"/>
        <s v="noc26_hs61"/>
        <s v="noc25_hs144"/>
        <s v="noc25_hs131"/>
        <s v="noc26_hs94"/>
        <s v="noc26_hs82"/>
        <s v="noc25_hs119"/>
        <s v="noc25_hs130"/>
        <s v="noc25_hs132"/>
        <s v="noc24_hs109"/>
        <s v="noc25_hs152"/>
        <s v="noc25_hs217"/>
        <s v="noc25_hs163"/>
        <s v="noc25_hs178"/>
        <s v="noc25_hs201"/>
        <s v="noc26_hs54"/>
        <s v="noc25_hs204"/>
        <s v="noc25_hs206"/>
        <s v="noc25_hs211"/>
        <s v="noc25_hs213"/>
        <s v="noc25_hs113"/>
        <s v="noc25_hs194"/>
        <s v="noc25_hs193"/>
        <s v="noc25_hs145"/>
        <s v="noc25_hs68"/>
        <s v="noc25_hs116"/>
        <s v="noc25_hs185"/>
        <s v="noc25_hs146"/>
        <s v="noc25_hs118"/>
        <s v="noc26_hs78"/>
        <s v="noc26_hs79"/>
        <s v="noc25_hs123"/>
        <s v="noc25_hs124"/>
        <s v="noc25_hs125"/>
        <s v="noc25_hs126"/>
        <s v="noc25_hs127"/>
        <s v="noc25_hs129"/>
        <s v="noc26_hs80"/>
        <s v="noc25_hs139"/>
        <s v="noc18_hs18"/>
        <s v="noc25_hs153"/>
        <s v="noc25_hs173"/>
        <s v="noc25_hs158"/>
        <s v="noc25_hs112"/>
        <s v="noc25_hs164"/>
        <s v="noc25_hs149"/>
        <s v="noc25_hs111"/>
        <s v="noc25_hs162"/>
        <s v="noc25_hs159"/>
        <s v="noc25_hs160"/>
        <s v="noc25_hs165"/>
        <s v="noc25_hs166"/>
        <s v="noc25_hs115"/>
        <s v="noc25_hs171"/>
        <s v="noc25_hs150"/>
        <s v="noc25_hs179"/>
        <s v="noc25_hs180"/>
        <s v="noc25_hs181"/>
        <s v="noc25_hs109"/>
        <s v="noc25_hs110"/>
        <s v="noc25_hs202"/>
        <s v="noc25_hs203"/>
        <s v="noc25_hs205"/>
        <s v="noc25_hs209"/>
        <s v="noc26_hs120"/>
        <s v="noc25_hs210"/>
        <s v="noc25_hs186"/>
        <s v="noc25_hs187"/>
        <s v="noc25_hs188"/>
        <s v="noc25_hs192"/>
        <s v="noc25_hs195"/>
        <s v="noc25_hs189"/>
        <s v="noc25_hs191"/>
        <s v="noc25_hs197"/>
        <s v="noc25_hs216"/>
        <s v="noc25_hs133"/>
        <s v="noc26_hs95"/>
        <s v="noc25_hs176"/>
        <s v="noc25_hs219"/>
        <s v="noc25_hs207"/>
        <s v="noc25_hs208"/>
        <s v="noc25_hs96"/>
        <s v="noc25_hs128"/>
        <s v="noc25_hs136"/>
        <s v="noc25_hs114"/>
        <s v="noc25_hs147"/>
        <s v="noc25_hs223"/>
        <s v="noc24_hs175"/>
        <s v="noc25_hs154"/>
        <s v="noc25_hs155"/>
        <s v="noc25_hs156"/>
        <s v="noc25_hs157"/>
        <s v="noc25_hs215"/>
        <s v="noc25_hs184"/>
        <s v="noc25_hs220"/>
        <s v="noc25_hs174"/>
        <s v="noc25_hs177"/>
        <s v="noc25_hs221"/>
        <s v="noc26_hs64"/>
        <s v="noc25_hs190"/>
        <s v="noc25_hs196"/>
        <s v="noc25_lw18"/>
        <s v="noc25_lw20"/>
        <s v="noc25_lw14"/>
        <s v="noc25_lw16"/>
        <s v="noc25_lw10"/>
        <s v="noc25_lw11"/>
        <s v="noc25_lw13"/>
        <s v="noc25_lw17"/>
        <s v="noc25_lw08"/>
        <s v="noc25_lw09"/>
        <s v="noc25_lw19"/>
        <s v="noc25_lw12"/>
        <s v="noc25_lw07"/>
        <s v="noc25_lw15"/>
        <s v="noc25_ma114"/>
        <s v="noc25_ma116"/>
        <s v="noc25_ma102"/>
        <s v="noc25_ma86"/>
        <s v="noc25_ma111"/>
        <s v="noc25_ma112"/>
        <s v="noc25_ma113"/>
        <s v="noc25_ma90"/>
        <s v="noc25_ma91"/>
        <s v="noc25_ma92"/>
        <s v="noc25_ma65"/>
        <s v="noc25_ma68"/>
        <s v="noc25_ma70"/>
        <s v="noc25_ma71"/>
        <s v="noc25_ma73"/>
        <s v="noc25_ma74"/>
        <s v="noc25_ma76"/>
        <s v="noc25_ma94"/>
        <s v="noc25_ma109"/>
        <s v="noc25_ma95"/>
        <s v="noc25_ma117"/>
        <s v="noc25_ma104"/>
        <s v="noc25_ma105"/>
        <s v="noc25_ma99"/>
        <s v="noc25_ma106"/>
        <s v="noc25_ma101"/>
        <s v="noc25_ma67"/>
        <s v="noc25_ma75"/>
        <s v="noc25_ma40"/>
        <s v="noc25_ma61"/>
        <s v="noc25_ma77"/>
        <s v="noc25_ma118"/>
        <s v="noc25_ma119"/>
        <s v="noc25_ma79"/>
        <s v="noc25_ma60"/>
        <s v="noc25_ma62"/>
        <s v="noc25_ma120"/>
        <s v="noc25_ma66"/>
        <s v="noc25_ma121"/>
        <s v="noc25_ma123"/>
        <s v="noc25_ma63"/>
        <s v="noc25_ma115"/>
        <s v="noc25_ma122"/>
        <s v="noc25_ma81"/>
        <s v="noc25_ma83"/>
        <s v="noc25_ma84"/>
        <s v="noc25_ma107"/>
        <s v="noc25_ma108"/>
        <s v="noc25_ma87"/>
        <s v="noc25_ma110"/>
        <s v="noc25_ma64"/>
        <s v="noc25_ma97"/>
        <s v="noc25_ma98"/>
        <s v="noc25_ma103"/>
        <s v="noc25_ma69"/>
        <s v="noc25_ma78"/>
        <s v="noc25_ma80"/>
        <s v="noc25_ma82"/>
        <s v="noc25_ma85"/>
        <s v="noc25_ma96"/>
        <s v="noc25_me121"/>
        <s v="noc25_me100"/>
        <s v="noc25_me115"/>
        <s v="noc25_me116"/>
        <s v="noc25_me126"/>
        <s v="noc25_me127"/>
        <s v="noc25_me128"/>
        <s v="noc25_me124"/>
        <s v="noc25_me105"/>
        <s v="noc25_me132"/>
        <s v="noc25_me117"/>
        <s v="noc25_me113"/>
        <s v="noc25_me114"/>
        <s v="noc25_me112"/>
        <s v="noc25_me158"/>
        <s v="noc25_me166"/>
        <s v="noc25_me150"/>
        <s v="noc25_me146"/>
        <s v="noc25_me133"/>
        <s v="noc25_me134"/>
        <s v="noc25_me159"/>
        <s v="noc25_me179"/>
        <s v="noc25_me123"/>
        <s v="noc25_me102"/>
        <s v="noc25_me103"/>
        <s v="noc26_me70"/>
        <s v="noc25_me111"/>
        <s v="noc25_me177"/>
        <s v="noc25_me109"/>
        <s v="noc25_me178"/>
        <s v="noc25_me182"/>
        <s v="noc25_me183"/>
        <s v="noc25_me96"/>
        <s v="noc25_me110"/>
        <s v="noc21_me52"/>
        <s v="noc25_me184"/>
        <s v="noc25_me118"/>
        <s v="noc25_me122"/>
        <s v="noc25_me101"/>
        <s v="noc25_me119"/>
        <s v="noc25_me120"/>
        <s v="noc25_me97"/>
        <s v="noc25_me125"/>
        <s v="noc25_me156"/>
        <s v="noc25_me136"/>
        <s v="noc25_me129"/>
        <s v="noc25_me130"/>
        <s v="noc25_me131"/>
        <s v="noc25_me168"/>
        <s v="noc25_me169"/>
        <s v="noc25_me171"/>
        <s v="noc25_me160"/>
        <s v="noc25_me108"/>
        <s v="noc25_me104"/>
        <s v="noc25_me106"/>
        <s v="noc25_me161"/>
        <s v="noc25_me162"/>
        <s v="noc25_me165"/>
        <s v="noc25_me174"/>
        <s v="noc25_me167"/>
        <s v="noc25_me170"/>
        <s v="noc25_me176"/>
        <s v="noc25_me185"/>
        <s v="noc25_me173"/>
        <s v="noc25_me175"/>
        <s v="noc25_me180"/>
        <s v="noc25_me140"/>
        <s v="noc25_me143"/>
        <s v="noc25_me138"/>
        <s v="noc25_me145"/>
        <s v="noc25_me141"/>
        <s v="noc25_me148"/>
        <s v="noc25_me172"/>
        <s v="noc25_me144"/>
        <s v="noc25_me139"/>
        <s v="noc25_me137"/>
        <s v="noc25_me151"/>
        <s v="noc25_me154"/>
        <s v="noc25_me142"/>
        <s v="noc25_me155"/>
        <s v="noc25_me147"/>
        <s v="noc25_me181"/>
        <s v="noc25_me135"/>
        <s v="noc25_me98"/>
        <s v="noc25_me99"/>
        <s v="noc25_me157"/>
        <s v="noc25_me163"/>
        <s v="noc25_me164"/>
        <s v="noc20_me61"/>
        <s v="noc25_me153"/>
        <s v="noc25_me152"/>
        <s v="noc25_me149"/>
        <s v="noc25_mg139"/>
        <s v="noc25_mg148"/>
        <s v="noc25_mg150"/>
        <s v="noc25_mg85"/>
        <s v="noc25_mg86"/>
        <s v="noc25_mg89"/>
        <s v="noc25_mg90"/>
        <s v="noc25_mg91"/>
        <s v="noc25_mg92"/>
        <s v="noc25_mg96"/>
        <s v="noc25_mg97"/>
        <s v="noc25_mg98"/>
        <s v="noc25_mg105"/>
        <s v="noc25_mg80"/>
        <s v="noc25_mg81"/>
        <s v="noc25_mg153"/>
        <s v="noc25_mg110"/>
        <s v="noc25_mg111"/>
        <s v="noc25_mg146"/>
        <s v="noc25_mg156"/>
        <s v="noc25_mg113"/>
        <s v="noc25_mg125"/>
        <s v="noc25_mg154"/>
        <s v="noc25_mg77"/>
        <s v="noc21_mg77"/>
        <s v="noc25_mg126"/>
        <s v="noc25_mg83"/>
        <s v="noc25_mg128"/>
        <s v="noc25_mg130"/>
        <s v="noc25_mg133"/>
        <s v="noc25_mg135"/>
        <s v="noc25_mg136"/>
        <s v="noc25_mg145"/>
        <s v="noc25_mg151"/>
        <s v="noc26_mg41"/>
        <s v="noc25_mg142"/>
        <s v="noc25_mg82"/>
        <s v="noc25_mg159"/>
        <s v="noc25_mg84"/>
        <s v="noc25_mg124"/>
        <s v="noc25_mg131"/>
        <s v="noc25_mg93"/>
        <s v="noc25_mg95"/>
        <s v="noc25_mg123"/>
        <s v="noc26_mg14"/>
        <s v="noc25_mg108"/>
        <s v="noc25_mg157"/>
        <s v="noc25_mg109"/>
        <s v="noc25_mg114"/>
        <s v="noc25_mg115"/>
        <s v="noc25_mg120"/>
        <s v="noc22_mg103"/>
        <s v="noc25_mg152"/>
        <s v="noc25_mg132"/>
        <s v="noc25_mg137"/>
        <s v="noc26_mg42"/>
        <s v="noc25_mg143"/>
        <s v="noc25_mg87"/>
        <s v="noc25_mg122"/>
        <s v="noc25_mg79"/>
        <s v="noc26_mg51"/>
        <s v="noc25_mg107"/>
        <s v="noc25_mg140"/>
        <s v="noc25_mg88"/>
        <s v="noc25_mg94"/>
        <s v="noc25_mg99"/>
        <s v="noc25_mg100"/>
        <s v="noc25_mg103"/>
        <s v="noc25_mg121"/>
        <s v="noc25_mg112"/>
        <s v="noc25_mg78"/>
        <s v="noc25_mg116"/>
        <s v="noc25_mg118"/>
        <s v="noc25_mg119"/>
        <s v="noc25_mg127"/>
        <s v="noc25_mg138"/>
        <s v="noc25_mm41"/>
        <s v="noc25_mm48"/>
        <s v="noc25_mm40"/>
        <s v="noc25_mm59"/>
        <s v="noc25_mm58"/>
        <s v="noc25_mm60"/>
        <s v="noc25_mm61"/>
        <s v="noc25_mm51"/>
        <s v="noc25_mm44"/>
        <s v="noc25_mm46"/>
        <s v="noc25_mm35"/>
        <s v="noc25_mm63"/>
        <s v="noc25_mm62"/>
        <s v="noc25_mm42"/>
        <s v="noc25_mm45"/>
        <s v="noc25_mm64"/>
        <s v="noc25_mm49"/>
        <s v="noc25_mm50"/>
        <s v="noc25_mm47"/>
        <s v="noc25_mm36"/>
        <s v="noc25_mm37"/>
        <s v="noc25_mm56"/>
        <s v="noc25_mm43"/>
        <s v="noc25_mm52"/>
        <s v="noc25_mm54"/>
        <s v="noc25_mm65"/>
        <s v="noc25_mm70"/>
        <s v="noc25_mm53"/>
        <s v="noc25_mm66"/>
        <s v="noc25_mm67"/>
        <s v="noc25_mm69"/>
        <s v="noc25_mm68"/>
        <s v="noc25_mm55"/>
        <s v="noc23_mm34"/>
        <s v="noc25_mm38"/>
        <s v="noc25_mm57"/>
        <s v="noc25_oe08"/>
        <s v="noc26_oe02"/>
        <s v="noc25_oe05"/>
        <s v="noc25_oe06"/>
        <s v="noc25_oe07"/>
        <s v="noc25_ph34"/>
        <s v="noc25_ph37"/>
        <s v="noc25_ph49"/>
        <s v="noc24_ph03"/>
        <s v="noc25_ph44"/>
        <s v="noc25_ph32"/>
        <s v="noc25_ph46"/>
        <s v="noc25_ph40"/>
        <s v="noc25_ph47"/>
        <s v="noc25_ph55"/>
        <s v="noc25_ph33"/>
        <s v="noc25_ph36"/>
        <s v="noc25_ph35"/>
        <s v="noc25_ph38"/>
        <s v="noc25_ph39"/>
        <s v="noc25_ph41"/>
        <s v="noc25_ph30"/>
        <s v="noc25_ph50"/>
        <s v="noc25_ph53"/>
        <s v="noc25_ph54"/>
        <s v="noc25_ph51"/>
        <s v="noc25_ph52"/>
        <s v="noc25_ph56"/>
        <s v="noc25_ph42"/>
        <s v="noc25_ph45"/>
        <s v="noc25_ph31"/>
        <s v="noc25_te08"/>
        <s v="noc25_te09"/>
        <s v="noc25_te10"/>
        <s v="noc25_te12"/>
        <s v="noc25_te11"/>
        <s v="noc25_te13"/>
      </sharedItems>
    </cacheField>
    <cacheField name="NPTEL URL" numFmtId="0">
      <sharedItems containsBlank="1">
        <s v="https://nptel.ac.in/courses/101104001"/>
        <s v="https://nptel.ac.in/courses/101106001"/>
        <s v="https://nptel.ac.in/courses/101104061"/>
        <s v="https://nptel.ac.in/courses/101104073"/>
        <s v="https://nptel.ac.in/courses/101104083"/>
        <s v="https://nptel.ac.in/courses/101105084"/>
        <s v="https://nptel.ac.in/courses/101108661"/>
        <s v="https://nptel.ac.in/courses/101101079"/>
        <s v="https://nptel.ac.in/courses/101101083"/>
        <s v="https://nptel.ac.in/courses/101106082"/>
        <s v="https://nptel.ac.in/courses/101104062"/>
        <s v="https://nptel.ac.in/courses/101104084"/>
        <s v="https://nptel.ac.in/courses/101104450"/>
        <s v="https://nptel.ac.in/courses/101104796"/>
        <s v="https://nptel.ac.in/courses/101105660"/>
        <s v="https://nptel.ac.in/courses/101105662"/>
        <s v="https://nptel.ac.in/courses/101105090"/>
        <s v="https://nptel.ac.in/courses/101105083"/>
        <s v="https://nptel.ac.in/courses/101105089"/>
        <s v="https://nptel.ac.in/courses/101105085"/>
        <s v="https://nptel.ac.in/courses/101102090"/>
        <s v="https://nptel.ac.in/courses/101104078"/>
        <s v="https://nptel.ac.in/courses/126105663"/>
        <s v="https://nptel.ac.in/courses/126105027"/>
        <s v="https://nptel.ac.in/courses/126105022"/>
        <s v="https://nptel.ac.in/courses/126105023"/>
        <s v="https://nptel.ac.in/courses/126105024"/>
        <s v="https://nptel.ac.in/courses/126105019"/>
        <s v="https://nptel.ac.in/courses/126105013"/>
        <s v="https://nptel.ac.in/courses/126105009"/>
        <s v="https://nptel.ac.in/courses/126105011"/>
        <s v="https://nptel.ac.in/courses/126105018"/>
        <s v="https://nptel.ac.in/courses/126105010"/>
        <s v="https://nptel.ac.in/courses/126103022"/>
        <s v="https://nptel.ac.in/courses/124106001"/>
        <s v="https://nptel.ac.in/courses/124105002"/>
        <s v="https://nptel.ac.in/courses/124107002"/>
        <s v="https://nptel.ac.in/courses/105107156"/>
        <s v="https://nptel.ac.in/courses/124107164"/>
        <s v="https://nptel.ac.in/courses/124107162"/>
        <s v="https://nptel.ac.in/courses/124107158"/>
        <s v="https://nptel.ac.in/courses/124107161"/>
        <s v="https://nptel.ac.in/courses/124107005"/>
        <s v="https://nptel.ac.in/courses/124107006"/>
        <s v="https://nptel.ac.in/courses/124107001"/>
        <s v="https://nptel.ac.in/courses/124107165"/>
        <s v="https://nptel.ac.in/courses/124105013"/>
        <s v="https://nptel.ac.in/courses/124107011"/>
        <s v="https://nptel.ac.in/courses/124107007"/>
        <s v="https://nptel.ac.in/courses/124106455"/>
        <s v="https://nptel.ac.in/courses/124106454"/>
        <s v="https://nptel.ac.in/courses/124105158"/>
        <s v="https://nptel.ac.in/courses/124105016"/>
        <s v="https://nptel.ac.in/courses/124106002"/>
        <s v="https://nptel.ac.in/courses/124107003"/>
        <s v="https://nptel.ac.in/courses/124105665"/>
        <s v="https://nptel.ac.in/courses/124105004"/>
        <s v="https://nptel.ac.in/courses/102106752"/>
        <s v="https://nptel.ac.in/courses/102104059"/>
        <s v="https://nptel.ac.in/courses/102106096"/>
        <s v="https://nptel.ac.in/courses/102106001"/>
        <s v="https://nptel.ac.in/courses/102103001"/>
        <s v="https://nptel.ac.in/courses/102103002"/>
        <s v="https://nptel.ac.in/courses/102102001"/>
        <s v="https://nptel.ac.in/courses/102104001"/>
        <s v="https://nptel.ac.in/courses/102101049"/>
        <s v="https://nptel.ac.in/courses/102106053"/>
        <s v="https://nptel.ac.in/courses/102103056"/>
        <s v="https://nptel.ac.in/courses/102101055"/>
        <s v="https://nptel.ac.in/courses/102101056"/>
        <s v="https://nptel.ac.in/courses/102101058"/>
        <s v="https://nptel.ac.in/courses/102106093"/>
        <s v="https://nptel.ac.in/courses/102106081"/>
        <s v="https://nptel.ac.in/courses/102106456"/>
        <s v="https://nptel.ac.in/courses/102106080"/>
        <s v="https://nptel.ac.in/courses/102106095"/>
        <s v="https://nptel.ac.in/courses/102108668"/>
        <s v="https://nptel.ac.in/courses/102108077"/>
        <s v="https://nptel.ac.in/courses/102108078"/>
        <s v="https://nptel.ac.in/courses/102101076"/>
        <s v="https://nptel.ac.in/courses/102106094"/>
        <s v="https://nptel.ac.in/courses/102106084"/>
        <s v="https://nptel.ac.in/courses/102106083"/>
        <s v="https://nptel.ac.in/courses/102106667"/>
        <s v="https://nptel.ac.in/courses/102106669"/>
        <s v="https://nptel.ac.in/courses/102106670"/>
        <s v="https://nptel.ac.in/courses/102106673"/>
        <s v="https://nptel.ac.in/courses/102106751"/>
        <s v="https://nptel.ac.in/courses/102105090"/>
        <s v="https://nptel.ac.in/courses/102106457"/>
        <s v="https://nptel.ac.in/courses/102104058"/>
        <s v="https://nptel.ac.in/courses/102105083"/>
        <s v="https://nptel.ac.in/courses/102105099"/>
        <s v="https://nptel.ac.in/courses/102105100"/>
        <s v="https://nptel.ac.in/courses/102105088"/>
        <s v="https://nptel.ac.in/courses/102105058"/>
        <s v="https://nptel.ac.in/courses/108105185"/>
        <s v="https://nptel.ac.in/courses/102103671"/>
        <s v="https://nptel.ac.in/courses/102103093"/>
        <s v="https://nptel.ac.in/courses/102103074"/>
        <s v="https://nptel.ac.in/courses/102103083"/>
        <s v="https://nptel.ac.in/courses/102103672"/>
        <s v="https://nptel.ac.in/courses/102106002"/>
        <s v="https://nptel.ac.in/courses/102107058"/>
        <s v="https://nptel.ac.in/courses/102104099"/>
        <s v="https://nptel.ac.in/courses/102105101"/>
        <s v="https://nptel.ac.in/courses/105103193"/>
        <s v="https://nptel.ac.in/courses/105103204"/>
        <s v="https://nptel.ac.in/courses/105107209"/>
        <s v="https://nptel.ac.in/courses/105107225"/>
        <s v="https://nptel.ac.in/courses/105107224"/>
        <s v="https://nptel.ac.in/courses/105107473"/>
        <s v="https://nptel.ac.in/courses/105107176"/>
        <s v="https://nptel.ac.in/courses/105107210"/>
        <s v="https://nptel.ac.in/courses/105107217"/>
        <s v="https://nptel.ac.in/courses/105107219"/>
        <s v="https://nptel.ac.in/courses/105107218"/>
        <s v="https://nptel.ac.in/courses/105107216"/>
        <s v="https://nptel.ac.in/courses/105107220"/>
        <s v="https://nptel.ac.in/courses/105108204"/>
        <s v="https://nptel.ac.in/courses/105101732"/>
        <s v="https://nptel.ac.in/courses/105101206"/>
        <s v="https://nptel.ac.in/courses/105101216"/>
        <s v="https://nptel.ac.in/courses/105101200"/>
        <s v="https://nptel.ac.in/courses/105101209"/>
        <s v="https://nptel.ac.in/courses/105101474"/>
        <s v="https://nptel.ac.in/courses/105106052"/>
        <s v="https://nptel.ac.in/courses/105106694"/>
        <s v="https://nptel.ac.in/courses/105106707"/>
        <s v="https://nptel.ac.in/courses/105106224"/>
        <s v="https://nptel.ac.in/courses/105106225"/>
        <s v="https://nptel.ac.in/courses/105106465"/>
        <s v="https://nptel.ac.in/courses/105106491"/>
        <s v="https://nptel.ac.in/courses/105107710"/>
        <s v="https://nptel.ac.in/courses/105104160"/>
        <s v="https://nptel.ac.in/courses/105104191"/>
        <s v="https://nptel.ac.in/courses/105104693"/>
        <s v="https://nptel.ac.in/courses/105104708"/>
        <s v="https://nptel.ac.in/courses/105105690"/>
        <s v="https://nptel.ac.in/courses/105105691"/>
        <s v="https://nptel.ac.in/courses/105105709"/>
        <s v="https://nptel.ac.in/courses/105106172"/>
        <s v="https://nptel.ac.in/courses/105105216"/>
        <s v="https://nptel.ac.in/courses/105105204"/>
        <s v="https://nptel.ac.in/courses/105105212"/>
        <s v="https://nptel.ac.in/courses/105105210"/>
        <s v="https://nptel.ac.in/courses/105105178"/>
        <s v="https://nptel.ac.in/courses/105105464"/>
        <s v="https://nptel.ac.in/courses/105105160"/>
        <s v="https://nptel.ac.in/courses/105105225"/>
        <s v="https://nptel.ac.in/courses/105105226"/>
        <s v="https://nptel.ac.in/courses/105105219"/>
        <s v="https://nptel.ac.in/courses/105105168"/>
        <s v="https://nptel.ac.in/courses/105105176"/>
        <s v="https://nptel.ac.in/courses/105105162"/>
        <s v="https://nptel.ac.in/courses/105105105"/>
        <s v="https://nptel.ac.in/courses/105105224"/>
        <s v="https://nptel.ac.in/courses/105102688"/>
        <s v="https://nptel.ac.in/courses/105103182"/>
        <s v="https://nptel.ac.in/courses/105103205"/>
        <s v="https://nptel.ac.in/courses/105103224"/>
        <s v="https://nptel.ac.in/courses/105103684"/>
        <s v="https://nptel.ac.in/courses/105103687"/>
        <s v="https://nptel.ac.in/courses/105103685"/>
        <s v="https://nptel.ac.in/courses/105103210"/>
        <s v="https://nptel.ac.in/courses/105103192"/>
        <s v="https://nptel.ac.in/courses/105103692"/>
        <s v="https://nptel.ac.in/courses/105102176"/>
        <s v="https://nptel.ac.in/courses/105102195"/>
        <s v="https://nptel.ac.in/courses/105106006"/>
        <s v="https://nptel.ac.in/courses/105106005"/>
        <s v="https://nptel.ac.in/courses/105105731"/>
        <s v="https://nptel.ac.in/courses/105106001"/>
        <s v="https://nptel.ac.in/courses/105108001"/>
        <s v="https://nptel.ac.in/courses/105102001"/>
        <s v="https://nptel.ac.in/courses/105106002"/>
        <s v="https://nptel.ac.in/courses/105105001"/>
        <s v="https://nptel.ac.in/courses/105105002"/>
        <s v="https://nptel.ac.in/courses/105105003"/>
        <s v="https://nptel.ac.in/courses/105105004"/>
        <s v="https://nptel.ac.in/courses/105105005"/>
        <s v="https://nptel.ac.in/courses/105107194"/>
        <s v="https://nptel.ac.in/courses/105101160"/>
        <s v="https://nptel.ac.in/courses/105104216"/>
        <s v="https://nptel.ac.in/courses/105106149"/>
        <s v="https://nptel.ac.in/courses/105104161"/>
        <s v="https://nptel.ac.in/courses/105104224"/>
        <s v="https://nptel.ac.in/courses/105105157"/>
        <s v="https://nptel.ac.in/courses/103103154"/>
        <s v="https://nptel.ac.in/courses/103103155"/>
        <s v="https://nptel.ac.in/courses/103103220"/>
        <s v="https://nptel.ac.in/courses/103103209"/>
        <s v="https://nptel.ac.in/courses/103103675"/>
        <s v="https://nptel.ac.in/courses/126103017"/>
        <s v="https://nptel.ac.in/courses/103103152"/>
        <s v="https://nptel.ac.in/courses/103103132"/>
        <s v="https://nptel.ac.in/courses/103103221"/>
        <s v="https://nptel.ac.in/courses/103106003"/>
        <s v="https://nptel.ac.in/courses/103108139"/>
        <s v="https://nptel.ac.in/courses/103107676"/>
        <s v="https://nptel.ac.in/courses/103106001"/>
        <s v="https://nptel.ac.in/courses/103105001"/>
        <s v="https://nptel.ac.in/courses/103105002"/>
        <s v="https://nptel.ac.in/courses/103106002"/>
        <s v="https://nptel.ac.in/courses/103107001"/>
        <s v="https://nptel.ac.in/courses/103105003"/>
        <s v="https://nptel.ac.in/courses/103107123"/>
        <s v="https://nptel.ac.in/courses/103107143"/>
        <s v="https://nptel.ac.in/courses/103107157"/>
        <s v="https://nptel.ac.in/courses/103108127"/>
        <s v="https://nptel.ac.in/courses/103101142"/>
        <s v="https://nptel.ac.in/courses/105106204"/>
        <s v="https://nptel.ac.in/courses/103105221"/>
        <s v="https://nptel.ac.in/courses/103105222"/>
        <s v="https://nptel.ac.in/courses/103105461"/>
        <s v="https://nptel.ac.in/courses/103103139"/>
        <s v="https://nptel.ac.in/courses/103103140"/>
        <s v="https://nptel.ac.in/courses/103103222"/>
        <s v="https://nptel.ac.in/courses/103103162"/>
        <s v="https://nptel.ac.in/courses/103107139"/>
        <s v="https://nptel.ac.in/courses/103107156"/>
        <s v="https://nptel.ac.in/courses/103107215"/>
        <s v="https://nptel.ac.in/courses/103101786"/>
        <s v="https://nptel.ac.in/courses/103101787"/>
        <s v="https://nptel.ac.in/courses/103101215"/>
        <s v="https://nptel.ac.in/courses/105106205"/>
        <s v="https://nptel.ac.in/courses/103106681"/>
        <s v="https://nptel.ac.in/courses/103106783"/>
        <s v="https://nptel.ac.in/courses/103106784"/>
        <s v="https://nptel.ac.in/courses/103106785"/>
        <s v="https://nptel.ac.in/courses/103106220"/>
        <s v="https://nptel.ac.in/courses/103107220"/>
        <s v="https://nptel.ac.in/courses/103107221"/>
        <s v="https://nptel.ac.in/courses/103104151"/>
        <s v="https://nptel.ac.in/courses/103105677"/>
        <s v="https://nptel.ac.in/courses/103105679"/>
        <s v="https://nptel.ac.in/courses/103105680"/>
        <s v="https://nptel.ac.in/courses/103105782"/>
        <s v="https://nptel.ac.in/courses/103105795"/>
        <s v="https://nptel.ac.in/courses/103106158"/>
        <s v="https://nptel.ac.in/courses/103105220"/>
        <s v="https://nptel.ac.in/courses/103105460"/>
        <s v="https://nptel.ac.in/courses/103105140"/>
        <s v="https://nptel.ac.in/courses/103105215"/>
        <s v="https://nptel.ac.in/courses/103105210"/>
        <s v="https://nptel.ac.in/courses/103105223"/>
        <s v="https://nptel.ac.in/courses/103103153"/>
        <s v="https://nptel.ac.in/courses/103103145"/>
        <s v="https://nptel.ac.in/courses/106105001"/>
        <s v="https://nptel.ac.in/courses/106105002"/>
        <s v="https://nptel.ac.in/courses/106106001"/>
        <s v="https://nptel.ac.in/courses/106104001"/>
        <s v="https://nptel.ac.in/courses/106103001"/>
        <s v="https://nptel.ac.in/courses/106101209"/>
        <s v="https://nptel.ac.in/courses/106106210"/>
        <s v="https://nptel.ac.in/courses/106106212"/>
        <s v="https://nptel.ac.in/courses/106108468"/>
        <s v="https://nptel.ac.in/courses/106106145"/>
        <s v="https://nptel.ac.in/courses/106106131"/>
        <s v="https://nptel.ac.in/courses/106106236"/>
        <s v="https://nptel.ac.in/courses/106106179"/>
        <s v="https://nptel.ac.in/courses/106104128"/>
        <s v="https://nptel.ac.in/courses/106104148"/>
        <s v="https://nptel.ac.in/courses/106106168"/>
        <s v="https://nptel.ac.in/courses/106105247"/>
        <s v="https://nptel.ac.in/courses/106105175"/>
        <s v="https://nptel.ac.in/courses/106105470"/>
        <s v="https://nptel.ac.in/courses/106105152"/>
        <s v="https://nptel.ac.in/courses/106105165"/>
        <s v="https://nptel.ac.in/courses/106105238"/>
        <s v="https://nptel.ac.in/courses/106105186"/>
        <s v="https://nptel.ac.in/courses/106106144"/>
        <s v="https://nptel.ac.in/courses/106108700"/>
        <s v="https://nptel.ac.in/courses/106108227"/>
        <s v="https://nptel.ac.in/courses/106108237"/>
        <s v="https://nptel.ac.in/courses/106108482"/>
        <s v="https://nptel.ac.in/courses/106108702"/>
        <s v="https://nptel.ac.in/courses/106108705"/>
        <s v="https://nptel.ac.in/courses/106101466"/>
        <s v="https://nptel.ac.in/courses/106101163"/>
        <s v="https://nptel.ac.in/courses/106106226"/>
        <s v="https://nptel.ac.in/courses/106106139"/>
        <s v="https://nptel.ac.in/courses/106106143"/>
        <s v="https://nptel.ac.in/courses/106106169"/>
        <s v="https://nptel.ac.in/courses/106106182"/>
        <s v="https://nptel.ac.in/courses/106106183"/>
        <s v="https://nptel.ac.in/courses/106106184"/>
        <s v="https://nptel.ac.in/courses/106106701"/>
        <s v="https://nptel.ac.in/courses/106106699"/>
        <s v="https://nptel.ac.in/courses/106106146"/>
        <s v="https://nptel.ac.in/courses/106106229"/>
        <s v="https://nptel.ac.in/courses/106106247"/>
        <s v="https://nptel.ac.in/courses/106106248"/>
        <s v="https://nptel.ac.in/courses/106106472"/>
        <s v="https://nptel.ac.in/courses/106104697"/>
        <s v="https://nptel.ac.in/courses/106105704"/>
        <s v="https://nptel.ac.in/courses/106104221"/>
        <s v="https://nptel.ac.in/courses/111104138"/>
        <s v="https://nptel.ac.in/courses/106105167"/>
        <s v="https://nptel.ac.in/courses/106105182"/>
        <s v="https://nptel.ac.in/courses/106105218"/>
        <s v="https://nptel.ac.in/courses/106105191"/>
        <s v="https://nptel.ac.in/courses/106105239"/>
        <s v="https://nptel.ac.in/courses/106105171"/>
        <s v="https://nptel.ac.in/courses/106105214"/>
        <s v="https://nptel.ac.in/courses/106105217"/>
        <s v="https://nptel.ac.in/courses/106105216"/>
        <s v="https://nptel.ac.in/courses/106105234"/>
        <s v="https://nptel.ac.in/courses/106105195"/>
        <s v="https://nptel.ac.in/courses/106105166"/>
        <s v="https://nptel.ac.in/courses/106105225"/>
        <s v="https://nptel.ac.in/courses/106105164"/>
        <s v="https://nptel.ac.in/courses/106105237"/>
        <s v="https://nptel.ac.in/courses/106105471"/>
        <s v="https://nptel.ac.in/courses/106105163"/>
        <s v="https://nptel.ac.in/courses/106105229"/>
        <s v="https://nptel.ac.in/courses/106102157"/>
        <s v="https://nptel.ac.in/courses/106102237"/>
        <s v="https://nptel.ac.in/courses/106106239"/>
        <s v="https://nptel.ac.in/courses/106102576"/>
        <s v="https://nptel.ac.in/courses/106106230"/>
        <s v="https://nptel.ac.in/courses/106106231"/>
        <s v="https://nptel.ac.in/courses/106106224"/>
        <s v="https://nptel.ac.in/courses/106103229"/>
        <s v="https://nptel.ac.in/courses/106103184"/>
        <s v="https://nptel.ac.in/courses/106103237"/>
        <s v="https://nptel.ac.in/courses/106103224"/>
        <s v="https://nptel.ac.in/courses/106106238"/>
        <s v="https://nptel.ac.in/courses/106105158"/>
        <s v="https://nptel.ac.in/courses/108105572"/>
        <s v="https://nptel.ac.in/courses/106102220"/>
        <s v="https://nptel.ac.in/courses/106107001"/>
        <s v="https://nptel.ac.in/courses/106101238"/>
        <s v="https://nptel.ac.in/courses/106101235"/>
        <s v="https://nptel.ac.in/courses/106106696"/>
        <s v="https://nptel.ac.in/courses/106104356"/>
        <s v="https://nptel.ac.in/courses/106108703"/>
        <s v="https://nptel.ac.in/courses/106104189"/>
        <s v="https://nptel.ac.in/courses/106106002"/>
        <s v="https://nptel.ac.in/courses/106104002"/>
        <s v="https://nptel.ac.in/courses/106103002"/>
        <s v="https://nptel.ac.in/courses/106107002"/>
        <s v="https://nptel.ac.in/courses/106108001"/>
        <s v="https://nptel.ac.in/courses/106108002"/>
        <s v="https://nptel.ac.in/courses/106108003"/>
        <s v="https://nptel.ac.in/courses/106108004"/>
        <s v="https://nptel.ac.in/courses/106102001"/>
        <s v="https://nptel.ac.in/courses/106106003"/>
        <s v="https://nptel.ac.in/courses/104101092"/>
        <s v="https://nptel.ac.in/courses/104101116"/>
        <s v="https://nptel.ac.in/courses/104101115"/>
        <s v="https://nptel.ac.in/courses/104101126"/>
        <s v="https://nptel.ac.in/courses/104106131"/>
        <s v="https://nptel.ac.in/courses/104104130"/>
        <s v="https://nptel.ac.in/courses/104105124"/>
        <s v="https://nptel.ac.in/courses/104106075"/>
        <s v="https://nptel.ac.in/courses/104108124"/>
        <s v="https://nptel.ac.in/courses/104108132"/>
        <s v="https://nptel.ac.in/courses/104108118"/>
        <s v="https://nptel.ac.in/courses/104101136"/>
        <s v="https://nptel.ac.in/courses/104101091"/>
        <s v="https://nptel.ac.in/courses/104101094"/>
        <s v="https://nptel.ac.in/courses/104101130"/>
        <s v="https://nptel.ac.in/courses/104101134"/>
        <s v="https://nptel.ac.in/courses/104101133"/>
        <s v="https://nptel.ac.in/courses/104101125"/>
        <s v="https://nptel.ac.in/courses/104101139"/>
        <s v="https://nptel.ac.in/courses/104101124"/>
        <s v="https://nptel.ac.in/courses/104101117"/>
        <s v="https://nptel.ac.in/courses/104101135"/>
        <s v="https://nptel.ac.in/courses/104101084"/>
        <s v="https://nptel.ac.in/courses/104102113"/>
        <s v="https://nptel.ac.in/courses/104106683"/>
        <s v="https://nptel.ac.in/courses/104106089"/>
        <s v="https://nptel.ac.in/courses/104106093"/>
        <s v="https://nptel.ac.in/courses/102105089"/>
        <s v="https://nptel.ac.in/courses/104105120"/>
        <s v="https://nptel.ac.in/courses/104105462"/>
        <s v="https://nptel.ac.in/courses/104105139"/>
        <s v="https://nptel.ac.in/courses/104105130"/>
        <s v="https://nptel.ac.in/courses/104105084"/>
        <s v="https://nptel.ac.in/courses/104103111"/>
        <s v="https://nptel.ac.in/courses/104103110"/>
        <s v="https://nptel.ac.in/courses/104101682"/>
        <s v="https://nptel.ac.in/courses/107103001"/>
        <s v="https://nptel.ac.in/courses/107101087"/>
        <s v="https://nptel.ac.in/courses/107101086"/>
        <s v="https://nptel.ac.in/courses/107103085"/>
        <s v="https://nptel.ac.in/courses/107101088"/>
        <s v="https://nptel.ac.in/courses/107101091"/>
        <s v="https://nptel.ac.in/courses/107101706"/>
        <s v="https://nptel.ac.in/courses/107101092"/>
        <s v="https://nptel.ac.in/courses/107106081"/>
        <s v="https://nptel.ac.in/courses/107105088"/>
        <s v="https://nptel.ac.in/courses/107106089"/>
        <s v="https://nptel.ac.in/courses/107103081"/>
        <s v="https://nptel.ac.in/courses/107103093"/>
        <s v="https://nptel.ac.in/courses/130107001"/>
        <s v="https://nptel.ac.in/courses/130106002"/>
        <s v="https://nptel.ac.in/courses/130107476"/>
        <s v="https://nptel.ac.in/courses/130106113"/>
        <s v="https://nptel.ac.in/courses/130106115"/>
        <s v="https://nptel.ac.in/courses/110106368"/>
        <s v="https://nptel.ac.in/courses/130106117"/>
        <s v="https://nptel.ac.in/courses/130106118"/>
        <s v="https://nptel.ac.in/courses/130104115"/>
        <s v="https://nptel.ac.in/courses/130104116"/>
        <s v="https://nptel.ac.in/courses/130106003"/>
        <s v="https://nptel.ac.in/courses/130104001"/>
        <s v="https://nptel.ac.in/courses/130104711"/>
        <s v="https://nptel.ac.in/courses/108101006"/>
        <s v="https://nptel.ac.in/courses/108106001"/>
        <s v="https://nptel.ac.in/courses/108107001"/>
        <s v="https://nptel.ac.in/courses/108107002"/>
        <s v="https://nptel.ac.in/courses/108107107"/>
        <s v="https://nptel.ac.in/courses/108108166"/>
        <s v="https://nptel.ac.in/courses/108107115"/>
        <s v="https://nptel.ac.in/courses/108107143"/>
        <s v="https://nptel.ac.in/courses/108107128"/>
        <s v="https://nptel.ac.in/courses/108107167"/>
        <s v="https://nptel.ac.in/courses/117107485"/>
        <s v="https://nptel.ac.in/courses/108108099"/>
        <s v="https://nptel.ac.in/courses/108106192"/>
        <s v="https://nptel.ac.in/courses/108106193"/>
        <s v="https://nptel.ac.in/courses/117104128"/>
        <s v="https://nptel.ac.in/courses/117104115"/>
        <s v="https://nptel.ac.in/courses/108104092"/>
        <s v="https://nptel.ac.in/courses/108104192"/>
        <s v="https://nptel.ac.in/courses/108105187"/>
        <s v="https://nptel.ac.in/courses/117105145"/>
        <s v="https://nptel.ac.in/courses/108103179"/>
        <s v="https://nptel.ac.in/courses/108107112"/>
        <s v="https://nptel.ac.in/courses/108107477"/>
        <s v="https://nptel.ac.in/courses/108107142"/>
        <s v="https://nptel.ac.in/courses/108108180"/>
        <s v="https://nptel.ac.in/courses/108108124"/>
        <s v="https://nptel.ac.in/courses/108108113"/>
        <s v="https://nptel.ac.in/courses/108108191"/>
        <s v="https://nptel.ac.in/courses/108108109"/>
        <s v="https://nptel.ac.in/courses/108108148"/>
        <s v="https://nptel.ac.in/courses/117108140"/>
        <s v="https://nptel.ac.in/courses/108101113"/>
        <s v="https://nptel.ac.in/courses/108101185"/>
        <s v="https://nptel.ac.in/courses/108102372"/>
        <s v="https://nptel.ac.in/courses/108102584"/>
        <s v="https://nptel.ac.in/courses/108102112"/>
        <s v="https://nptel.ac.in/courses/108106167"/>
        <s v="https://nptel.ac.in/courses/117106108"/>
        <s v="https://nptel.ac.in/courses/108106181"/>
        <s v="https://nptel.ac.in/courses/108106184"/>
        <s v="https://nptel.ac.in/courses/108106186"/>
        <s v="https://nptel.ac.in/courses/108106161"/>
        <s v="https://nptel.ac.in/courses/108106722"/>
        <s v="https://nptel.ac.in/courses/108106098"/>
        <s v="https://nptel.ac.in/courses/108106150"/>
        <s v="https://nptel.ac.in/courses/106106167"/>
        <s v="https://nptel.ac.in/courses/108106191"/>
        <s v="https://nptel.ac.in/courses/108106478"/>
        <s v="https://nptel.ac.in/courses/108106480"/>
        <s v="https://nptel.ac.in/courses/117106483"/>
        <s v="https://nptel.ac.in/courses/108107716"/>
        <s v="https://nptel.ac.in/courses/108107715"/>
        <s v="https://nptel.ac.in/courses/117107724"/>
        <s v="https://nptel.ac.in/courses/108104193"/>
        <s v="https://nptel.ac.in/courses/108104099"/>
        <s v="https://nptel.ac.in/courses/108104087"/>
        <s v="https://nptel.ac.in/courses/108104174"/>
        <s v="https://nptel.ac.in/courses/108104191"/>
        <s v="https://nptel.ac.in/courses/117104484"/>
        <s v="https://nptel.ac.in/courses/108104720"/>
        <s v="https://nptel.ac.in/courses/108104719"/>
        <s v="https://nptel.ac.in/courses/117104727"/>
        <s v="https://nptel.ac.in/courses/108105713"/>
        <s v="https://nptel.ac.in/courses/108105718"/>
        <s v="https://nptel.ac.in/courses/108105721"/>
        <s v="https://nptel.ac.in/courses/108108185"/>
        <s v="https://nptel.ac.in/courses/117108141"/>
        <s v="https://nptel.ac.in/courses/108108112"/>
        <s v="https://nptel.ac.in/courses/108106135"/>
        <s v="https://nptel.ac.in/courses/108105167"/>
        <s v="https://nptel.ac.in/courses/108105153"/>
        <s v="https://nptel.ac.in/courses/117105101"/>
        <s v="https://nptel.ac.in/courses/108105154"/>
        <s v="https://nptel.ac.in/courses/108105158"/>
        <s v="https://nptel.ac.in/courses/108105479"/>
        <s v="https://nptel.ac.in/courses/108105155"/>
        <s v="https://nptel.ac.in/courses/108105113"/>
        <s v="https://nptel.ac.in/courses/117105135"/>
        <s v="https://nptel.ac.in/courses/117105144"/>
        <s v="https://nptel.ac.in/courses/117105143"/>
        <s v="https://nptel.ac.in/courses/108105112"/>
        <s v="https://nptel.ac.in/courses/117105140"/>
        <s v="https://nptel.ac.in/courses/108105192"/>
        <s v="https://nptel.ac.in/courses/108105179"/>
        <s v="https://nptel.ac.in/courses/108105180"/>
        <s v="https://nptel.ac.in/courses/108106083"/>
        <s v="https://nptel.ac.in/courses/108102481"/>
        <s v="https://nptel.ac.in/courses/108102717"/>
        <s v="https://nptel.ac.in/courses/108103192"/>
        <s v="https://nptel.ac.in/courses/108103141"/>
        <s v="https://nptel.ac.in/courses/108103191"/>
        <s v="https://nptel.ac.in/courses/117103723"/>
        <s v="https://nptel.ac.in/courses/117103726"/>
        <s v="https://nptel.ac.in/courses/117103488"/>
        <s v="https://nptel.ac.in/courses/117103150"/>
        <s v="https://nptel.ac.in/courses/108104002"/>
        <s v="https://nptel.ac.in/courses/117103725"/>
        <s v="https://nptel.ac.in/courses/108108115"/>
        <s v="https://nptel.ac.in/courses/108108125"/>
        <s v="https://nptel.ac.in/courses/108105191"/>
        <s v="https://nptel.ac.in/courses/108105114"/>
        <s v="https://nptel.ac.in/courses/108104001"/>
        <s v="https://nptel.ac.in/courses/108103001"/>
        <s v="https://nptel.ac.in/courses/108103002"/>
        <s v="https://nptel.ac.in/courses/108108001"/>
        <s v="https://nptel.ac.in/courses/108102001"/>
        <s v="https://nptel.ac.in/courses/108106003"/>
        <s v="https://nptel.ac.in/courses/108106002"/>
        <s v="https://nptel.ac.in/courses/127106005"/>
        <s v="https://nptel.ac.in/courses/127101530"/>
        <s v="https://nptel.ac.in/courses/127105236"/>
        <s v="https://nptel.ac.in/courses/127107502"/>
        <s v="https://nptel.ac.in/courses/127104777"/>
        <s v="https://nptel.ac.in/courses/127104664"/>
        <s v="https://nptel.ac.in/courses/127105017"/>
        <s v="https://nptel.ac.in/courses/127106013"/>
        <s v="https://nptel.ac.in/courses/127104001"/>
        <s v="https://nptel.ac.in/courses/127101001"/>
        <s v="https://nptel.ac.in/courses/127101002"/>
        <s v="https://nptel.ac.in/courses/127101003"/>
        <s v="https://nptel.ac.in/courses/127104003"/>
        <s v="https://nptel.ac.in/courses/121107451"/>
        <s v="https://nptel.ac.in/courses/127106232"/>
        <s v="https://nptel.ac.in/courses/127106533"/>
        <s v="https://nptel.ac.in/courses/127108015"/>
        <s v="https://nptel.ac.in/courses/127106236"/>
        <s v="https://nptel.ac.in/courses/127106237"/>
        <s v="https://nptel.ac.in/courses/127106231"/>
        <s v="https://nptel.ac.in/courses/127105232"/>
        <s v="https://nptel.ac.in/courses/127106003"/>
        <s v="https://nptel.ac.in/courses/127106137"/>
        <s v="https://nptel.ac.in/courses/121108458"/>
        <s v="https://nptel.ac.in/courses/127108780"/>
        <s v="https://nptel.ac.in/courses/127108781"/>
        <s v="https://nptel.ac.in/courses/127101744"/>
        <s v="https://nptel.ac.in/courses/106101224"/>
        <s v="https://nptel.ac.in/courses/121101490"/>
        <s v="https://nptel.ac.in/courses/110101145"/>
        <s v="https://nptel.ac.in/courses/105101215"/>
        <s v="https://nptel.ac.in/courses/127106001"/>
        <s v="https://nptel.ac.in/courses/127106019"/>
        <s v="https://nptel.ac.in/courses/127106233"/>
        <s v="https://nptel.ac.in/courses/121106007"/>
        <s v="https://nptel.ac.in/courses/127107729"/>
        <s v="https://nptel.ac.in/courses/121104452"/>
        <s v="https://nptel.ac.in/courses/102104088"/>
        <s v="https://nptel.ac.in/courses/102104073"/>
        <s v="https://nptel.ac.in/courses/127105779"/>
        <s v="https://nptel.ac.in/courses/127108778"/>
        <s v="https://nptel.ac.in/courses/127104590"/>
        <s v="https://nptel.ac.in/courses/127105237"/>
        <s v="https://nptel.ac.in/courses/127105531"/>
        <s v="https://nptel.ac.in/courses/127105532"/>
        <s v="https://nptel.ac.in/courses/127103236"/>
        <s v="https://nptel.ac.in/courses/115103123"/>
        <s v="https://nptel.ac.in/courses/127103225"/>
        <s v="https://nptel.ac.in/courses/112103280"/>
        <s v="https://nptel.ac.in/courses/127106011"/>
        <s v="https://nptel.ac.in/courses/127106012"/>
        <s v="https://nptel.ac.in/courses/127106006"/>
        <s v="https://nptel.ac.in/courses/127106007"/>
        <s v="https://nptel.ac.in/courses/127107001"/>
        <s v="https://nptel.ac.in/courses/127106008"/>
        <s v="https://nptel.ac.in/courses/109106001"/>
        <s v="https://nptel.ac.in/courses/109106004"/>
        <s v="https://nptel.ac.in/courses/109101005"/>
        <s v="https://nptel.ac.in/courses/109107001"/>
        <s v="https://nptel.ac.in/courses/109103001"/>
        <s v="https://nptel.ac.in/courses/109107002"/>
        <s v="https://nptel.ac.in/courses/109107003"/>
        <s v="https://nptel.ac.in/courses/109106100"/>
        <s v="https://nptel.ac.in/courses/109107132"/>
        <s v="https://nptel.ac.in/courses/109107154"/>
        <s v="https://nptel.ac.in/courses/109107131"/>
        <s v="https://nptel.ac.in/courses/109104093"/>
        <s v="https://nptel.ac.in/courses/109104121"/>
        <s v="https://nptel.ac.in/courses/109104197"/>
        <s v="https://nptel.ac.in/courses/109104102"/>
        <s v="https://nptel.ac.in/courses/109104122"/>
        <s v="https://nptel.ac.in/courses/109104496"/>
        <s v="https://nptel.ac.in/courses/121105009"/>
        <s v="https://nptel.ac.in/courses/109105118"/>
        <s v="https://nptel.ac.in/courses/109105136"/>
        <s v="https://nptel.ac.in/courses/109106148"/>
        <s v="https://nptel.ac.in/courses/109106128"/>
        <s v="https://nptel.ac.in/courses/109106095"/>
        <s v="https://nptel.ac.in/courses/109106087"/>
        <s v="https://nptel.ac.in/courses/109106130"/>
        <s v="https://nptel.ac.in/courses/109106195"/>
        <s v="https://nptel.ac.in/courses/109106086"/>
        <s v="https://nptel.ac.in/courses/109106203"/>
        <s v="https://nptel.ac.in/courses/109106505"/>
        <s v="https://nptel.ac.in/courses/109107182"/>
        <s v="https://nptel.ac.in/courses/109104123"/>
        <s v="https://nptel.ac.in/courses/109104106"/>
        <s v="https://nptel.ac.in/courses/109105110"/>
        <s v="https://nptel.ac.in/courses/109105493"/>
        <s v="https://nptel.ac.in/courses/109105495"/>
        <s v="https://nptel.ac.in/courses/109105113"/>
        <s v="https://nptel.ac.in/courses/109105176"/>
        <s v="https://nptel.ac.in/courses/109105185"/>
        <s v="https://nptel.ac.in/courses/109103136"/>
        <s v="https://nptel.ac.in/courses/109103152"/>
        <s v="https://nptel.ac.in/courses/109103736"/>
        <s v="https://nptel.ac.in/courses/109103182"/>
        <s v="https://nptel.ac.in/courses/109101203"/>
        <s v="https://nptel.ac.in/courses/109101195"/>
        <s v="https://nptel.ac.in/courses/109102156"/>
        <s v="https://nptel.ac.in/courses/109106114"/>
        <s v="https://nptel.ac.in/courses/109106166"/>
        <s v="https://nptel.ac.in/courses/109106165"/>
        <s v="https://nptel.ac.in/courses/109106177"/>
        <s v="https://nptel.ac.in/courses/109106180"/>
        <s v="https://nptel.ac.in/courses/109106176"/>
        <s v="https://nptel.ac.in/courses/109106138"/>
        <s v="https://nptel.ac.in/courses/109106146"/>
        <s v="https://nptel.ac.in/courses/109106124"/>
        <s v="https://nptel.ac.in/courses/109106190"/>
        <s v="https://nptel.ac.in/courses/109106735"/>
        <s v="https://nptel.ac.in/courses/109106129"/>
        <s v="https://nptel.ac.in/courses/109106204"/>
        <s v="https://nptel.ac.in/courses/109106499"/>
        <s v="https://nptel.ac.in/courses/109106500"/>
        <s v="https://nptel.ac.in/courses/110107492"/>
        <s v="https://nptel.ac.in/courses/109107173"/>
        <s v="https://nptel.ac.in/courses/109107739"/>
        <s v="https://nptel.ac.in/courses/109107730"/>
        <s v="https://nptel.ac.in/courses/109107139"/>
        <s v="https://nptel.ac.in/courses/109107121"/>
        <s v="https://nptel.ac.in/courses/109107195"/>
        <s v="https://nptel.ac.in/courses/109107196"/>
        <s v="https://nptel.ac.in/courses/109107205"/>
        <s v="https://nptel.ac.in/courses/109107734"/>
        <s v="https://nptel.ac.in/courses/109107204"/>
        <s v="https://nptel.ac.in/courses/109107740"/>
        <s v="https://nptel.ac.in/courses/109104195"/>
        <s v="https://nptel.ac.in/courses/109104196"/>
        <s v="https://nptel.ac.in/courses/109104204&#10;https://nptel.ac.in/courses/109104497"/>
        <s v="https://nptel.ac.in/courses/109104666"/>
        <s v="https://nptel.ac.in/courses/109105712"/>
        <s v="https://nptel.ac.in/courses/109105204"/>
        <s v="https://nptel.ac.in/courses/109105205"/>
        <s v="https://nptel.ac.in/courses/109105494"/>
        <s v="https://nptel.ac.in/courses/109105169&#10;https://nptel.ac.in/courses/109105135"/>
        <s v="https://nptel.ac.in/courses/109105203"/>
        <s v="https://nptel.ac.in/courses/109105121"/>
        <s v="https://nptel.ac.in/courses/109103187"/>
        <s v="https://nptel.ac.in/courses/109103188"/>
        <s v="https://nptel.ac.in/courses/109103176"/>
        <s v="https://nptel.ac.in/courses/109103123"/>
        <s v="https://nptel.ac.in/courses/109103186"/>
        <s v="https://nptel.ac.in/courses/109103121"/>
        <s v="https://nptel.ac.in/courses/109103185"/>
        <s v="https://nptel.ac.in/courses/109103501"/>
        <s v="https://nptel.ac.in/courses/109103753"/>
        <s v="https://nptel.ac.in/courses/109106185"/>
        <s v="https://nptel.ac.in/courses/110106081"/>
        <s v="https://nptel.ac.in/courses/109103003"/>
        <s v="https://nptel.ac.in/courses/109106006"/>
        <s v="https://nptel.ac.in/courses/109108001"/>
        <s v="https://nptel.ac.in/courses/109104001"/>
        <s v="https://nptel.ac.in/courses/109106005"/>
        <s v="https://nptel.ac.in/courses/109105006"/>
        <s v="https://nptel.ac.in/courses/109103002"/>
        <s v="https://nptel.ac.in/courses/109104151"/>
        <s v="https://nptel.ac.in/courses/109104206"/>
        <s v="https://nptel.ac.in/courses/109105195"/>
        <s v="https://nptel.ac.in/courses/109105196"/>
        <s v="https://nptel.ac.in/courses/109105605"/>
        <s v="https://nptel.ac.in/courses/109103122"/>
        <s v="https://nptel.ac.in/courses/109106161"/>
        <s v="https://nptel.ac.in/courses/109106733"/>
        <s v="https://nptel.ac.in/courses/109106737"/>
        <s v="https://nptel.ac.in/courses/109106797"/>
        <s v="https://nptel.ac.in/courses/109106094"/>
        <s v="https://nptel.ac.in/courses/109106402"/>
        <s v="https://nptel.ac.in/courses/109106403"/>
        <s v="https://nptel.ac.in/courses/109106406"/>
        <s v="https://nptel.ac.in/courses/109106407"/>
        <s v="https://nptel.ac.in/courses/109106503"/>
        <s v="https://nptel.ac.in/courses/109107741"/>
        <s v="https://nptel.ac.in/courses/109107541"/>
        <s v="https://nptel.ac.in/courses/109104107"/>
        <s v="https://nptel.ac.in/courses/109104126"/>
        <s v="https://nptel.ac.in/courses/109104203"/>
        <s v="https://nptel.ac.in/courses/109105199"/>
        <s v="https://nptel.ac.in/courses/109103153"/>
        <s v="https://nptel.ac.in/courses/109103540"/>
        <s v="https://nptel.ac.in/courses/129106004"/>
        <s v="https://nptel.ac.in/courses/129106005"/>
        <s v="https://nptel.ac.in/courses/129105005"/>
        <s v="https://nptel.ac.in/courses/129106008"/>
        <s v="https://nptel.ac.in/courses/129105008"/>
        <s v="https://nptel.ac.in/courses/129105004"/>
        <s v="https://nptel.ac.in/courses/129106746"/>
        <s v="https://nptel.ac.in/courses/129106747"/>
        <s v="https://nptel.ac.in/courses/129106749"/>
        <s v="https://nptel.ac.in/courses/129105006"/>
        <s v="https://nptel.ac.in/courses/129106001"/>
        <s v="https://nptel.ac.in/courses/129106002"/>
        <s v="https://nptel.ac.in/courses/129105001"/>
        <s v="https://nptel.ac.in/courses/129106007"/>
        <s v="https://nptel.ac.in/courses/129106750"/>
        <s v="https://nptel.ac.in/courses/129106748"/>
        <s v="https://nptel.ac.in/courses/129105674"/>
        <s v="https://nptel.ac.in/courses/129105504"/>
        <s v="https://nptel.ac.in/courses/111108098"/>
        <s v="https://nptel.ac.in/courses/111108134"/>
        <s v="https://nptel.ac.in/courses/111101137"/>
        <s v="https://nptel.ac.in/courses/111101100"/>
        <s v="https://nptel.ac.in/courses/111101153"/>
        <s v="https://nptel.ac.in/courses/111101160"/>
        <s v="https://nptel.ac.in/courses/111101117"/>
        <s v="https://nptel.ac.in/courses/111102111"/>
        <s v="https://nptel.ac.in/courses/111102133"/>
        <s v="https://nptel.ac.in/courses/111102152"/>
        <s v="https://nptel.ac.in/courses/111105042"/>
        <s v="https://nptel.ac.in/courses/111106161"/>
        <s v="https://nptel.ac.in/courses/111106154"/>
        <s v="https://nptel.ac.in/courses/111106155"/>
        <s v="https://nptel.ac.in/courses/111106162"/>
        <s v="https://nptel.ac.in/courses/111106100"/>
        <s v="https://nptel.ac.in/courses/111106763"/>
        <s v="https://nptel.ac.in/courses/111106138"/>
        <s v="https://nptel.ac.in/courses/111106168"/>
        <s v="https://nptel.ac.in/courses/111106525"/>
        <s v="https://nptel.ac.in/courses/111104519"/>
        <s v="https://nptel.ac.in/courses/111104521"/>
        <s v="https://nptel.ac.in/courses/111104165"/>
        <s v="https://nptel.ac.in/courses/111104160"/>
        <s v="https://nptel.ac.in/courses/111104524"/>
        <s v="https://nptel.ac.in/courses/111104765"/>
        <s v="https://nptel.ac.in/courses/111106137"/>
        <s v="https://nptel.ac.in/courses/111106153"/>
        <s v="https://nptel.ac.in/courses/111104612"/>
        <s v="https://nptel.ac.in/courses/111105489"/>
        <s v="https://nptel.ac.in/courses/111105160"/>
        <s v="https://nptel.ac.in/courses/111105098"/>
        <s v="https://nptel.ac.in/courses/111105522"/>
        <s v="https://nptel.ac.in/courses/111105121"/>
        <s v="https://nptel.ac.in/courses/111105169"/>
        <s v="https://nptel.ac.in/courses/111105111"/>
        <s v="https://nptel.ac.in/courses/111105161"/>
        <s v="https://nptel.ac.in/courses/111106141"/>
        <s v="https://nptel.ac.in/courses/111102518"/>
        <s v="https://nptel.ac.in/courses/111102798"/>
        <s v="https://nptel.ac.in/courses/111106004"/>
        <s v="https://nptel.ac.in/courses/111105003"/>
        <s v="https://nptel.ac.in/courses/111108003"/>
        <s v="https://nptel.ac.in/courses/111105762"/>
        <s v="https://nptel.ac.in/courses/111108164"/>
        <s v="https://nptel.ac.in/courses/111104766"/>
        <s v="https://nptel.ac.in/courses/111106001"/>
        <s v="https://nptel.ac.in/courses/111108001"/>
        <s v="https://nptel.ac.in/courses/111108002"/>
        <s v="https://nptel.ac.in/courses/111106002"/>
        <s v="https://nptel.ac.in/courses/111106003"/>
        <s v="https://nptel.ac.in/courses/111104001"/>
        <s v="https://nptel.ac.in/courses/111105001"/>
        <s v="https://nptel.ac.in/courses/111103001"/>
        <s v="https://nptel.ac.in/courses/111105002"/>
        <s v="https://nptel.ac.in/courses/111103002"/>
        <s v="https://nptel.ac.in/courses/111107112"/>
        <s v="https://nptel.ac.in/courses/111107105"/>
        <s v="https://nptel.ac.in/courses/111107128"/>
        <s v="https://nptel.ac.in/courses/111108168"/>
        <s v="https://nptel.ac.in/courses/111108152"/>
        <s v="https://nptel.ac.in/courses/111101109"/>
        <s v="https://nptel.ac.in/courses/111101168"/>
        <s v="https://nptel.ac.in/courses/111106113"/>
        <s v="https://nptel.ac.in/courses/109104124"/>
        <s v="https://nptel.ac.in/courses/111104125"/>
        <s v="https://nptel.ac.in/courses/111104152"/>
        <s v="https://nptel.ac.in/courses/111106152"/>
        <s v="https://nptel.ac.in/courses/111105112"/>
        <s v="https://nptel.ac.in/courses/111107098"/>
        <s v="https://nptel.ac.in/courses/111107137"/>
        <s v="https://nptel.ac.in/courses/111107119"/>
        <s v="https://nptel.ac.in/courses/111107523"/>
        <s v="https://nptel.ac.in/courses/112106002"/>
        <s v="https://nptel.ac.in/courses/112106003"/>
        <s v="https://nptel.ac.in/courses/112104001"/>
        <s v="https://nptel.ac.in/courses/112102001"/>
        <s v="https://nptel.ac.in/courses/112104002"/>
        <s v="https://nptel.ac.in/courses/112101003"/>
        <s v="https://nptel.ac.in/courses/112106004"/>
        <s v="https://nptel.ac.in/courses/112107217"/>
        <s v="https://nptel.ac.in/courses/112107282"/>
        <s v="https://nptel.ac.in/courses/112107283"/>
        <s v="https://nptel.ac.in/courses/113107081"/>
        <s v="https://nptel.ac.in/courses/112104293"/>
        <s v="https://nptel.ac.in/courses/112104211"/>
        <s v="https://nptel.ac.in/courses/112104301"/>
        <s v="https://nptel.ac.in/courses/112106186"/>
        <s v="https://nptel.ac.in/courses/112106304"/>
        <s v="https://nptel.ac.in/courses/112106200"/>
        <s v="https://nptel.ac.in/courses/112107250"/>
        <s v="https://nptel.ac.in/courses/112107291"/>
        <s v="https://nptel.ac.in/courses/112107208"/>
        <s v="https://nptel.ac.in/courses/112107212"/>
        <s v="https://nptel.ac.in/courses/112104193"/>
        <s v="https://nptel.ac.in/courses/112105249"/>
        <s v="https://nptel.ac.in/courses/112103305"/>
        <s v="https://nptel.ac.in/courses/112103277"/>
        <s v="https://nptel.ac.in/courses/112108211"/>
        <s v="https://nptel.ac.in/courses/112108246"/>
        <s v="https://nptel.ac.in/courses/112108527"/>
        <s v="https://nptel.ac.in/courses/112101304"/>
        <s v="https://nptel.ac.in/courses/112102284"/>
        <s v="https://nptel.ac.in/courses/127106135"/>
        <s v="https://nptel.ac.in/courses/112106294"/>
        <s v="https://nptel.ac.in/courses/112106319"/>
        <s v="https://nptel.ac.in/courses/112106768"/>
        <s v="https://nptel.ac.in/courses/112106772"/>
        <s v="https://nptel.ac.in/courses/112106065"/>
        <s v="https://nptel.ac.in/courses/112106318"/>
        <s v="https://nptel.ac.in/courses/112106320"/>
        <s v="https://nptel.ac.in/courses/112106321"/>
        <s v="https://nptel.ac.in/courses/112106453"/>
        <s v="https://nptel.ac.in/courses/112106177"/>
        <s v="https://nptel.ac.in/courses/112106248"/>
        <s v="https://nptel.ac.in/courses/112107539"/>
        <s v="https://nptel.ac.in/courses/112107239"/>
        <s v="https://nptel.ac.in/courses/112107249"/>
        <s v="https://nptel.ac.in/courses/112107767"/>
        <s v="https://nptel.ac.in/courses/112107219"/>
        <s v="https://nptel.ac.in/courses/112107213"/>
        <s v="https://nptel.ac.in/courses/112104318"/>
        <s v="https://nptel.ac.in/courses/112104265"/>
        <s v="https://nptel.ac.in/courses/112104188&#10;https://nptel.ac.in/courses/112104189"/>
        <s v="https://nptel.ac.in/courses/112104229"/>
        <s v="https://nptel.ac.in/courses/112104304"/>
        <s v="https://nptel.ac.in/courses/112104312"/>
        <s v="https://nptel.ac.in/courses/112104302"/>
        <s v="https://nptel.ac.in/courses/112104769"/>
        <s v="https://nptel.ac.in/courses/112105770"/>
        <s v="https://nptel.ac.in/courses/112105771"/>
        <s v="https://nptel.ac.in/courses/112108312"/>
        <s v="https://nptel.ac.in/courses/112106286"/>
        <s v="https://nptel.ac.in/courses/112106293"/>
        <s v="https://nptel.ac.in/courses/112106312"/>
        <s v="https://nptel.ac.in/courses/112105319"/>
        <s v="https://nptel.ac.in/courses/112105318"/>
        <s v="https://nptel.ac.in/courses/112105254"/>
        <s v="https://nptel.ac.in/courses/112105218"/>
        <s v="https://nptel.ac.in/courses/112105221"/>
        <s v="https://nptel.ac.in/courses/112105248"/>
        <s v="https://nptel.ac.in/courses/112105304"/>
        <s v="https://nptel.ac.in/courses/112102319"/>
        <s v="https://nptel.ac.in/courses/112102304"/>
        <s v="https://nptel.ac.in/courses/112102318"/>
        <s v="https://nptel.ac.in/courses/112102773"/>
        <s v="https://nptel.ac.in/courses/112103297"/>
        <s v="https://nptel.ac.in/courses/112103276"/>
        <s v="https://nptel.ac.in/courses/112103295"/>
        <s v="https://nptel.ac.in/courses/112103275"/>
        <s v="https://nptel.ac.in/courses/112103313"/>
        <s v="https://nptel.ac.in/courses/112103307"/>
        <s v="https://nptel.ac.in/courses/112103290"/>
        <s v="https://nptel.ac.in/courses/112103249"/>
        <s v="https://nptel.ac.in/courses/112103278"/>
        <s v="https://nptel.ac.in/courses/112103296"/>
        <s v="https://nptel.ac.in/courses/112103306"/>
        <s v="https://nptel.ac.in/courses/112103293"/>
        <s v="https://nptel.ac.in/courses/112103273"/>
        <s v="https://nptel.ac.in/courses/112103528"/>
        <s v="https://nptel.ac.in/courses/112103281"/>
        <s v="https://nptel.ac.in/courses/112103774"/>
        <s v="https://nptel.ac.in/courses/112106005"/>
        <s v="https://nptel.ac.in/courses/112108316"/>
        <s v="https://nptel.ac.in/courses/112107209"/>
        <s v="https://nptel.ac.in/courses/112107257"/>
        <s v="https://nptel.ac.in/courses/112104252"/>
        <s v="https://nptel.ac.in/courses/112105305"/>
        <s v="https://nptel.ac.in/courses/112105236"/>
        <s v="https://nptel.ac.in/courses/112105293"/>
        <s v="https://nptel.ac.in/courses/112103202"/>
        <s v="https://nptel.ac.in/courses/112103312"/>
        <s v="https://nptel.ac.in/courses/112103244"/>
        <s v="https://nptel.ac.in/courses/110105081"/>
        <s v="https://nptel.ac.in/courses/110105076"/>
        <s v="https://nptel.ac.in/courses/110105082"/>
        <s v="https://nptel.ac.in/courses/110107127"/>
        <s v="https://nptel.ac.in/courses/110107093"/>
        <s v="https://nptel.ac.in/courses/110107080"/>
        <s v="https://nptel.ac.in/courses/110107081"/>
        <s v="https://nptel.ac.in/courses/110107143"/>
        <s v="https://nptel.ac.in/courses/110107126"/>
        <s v="https://nptel.ac.in/courses/110107161"/>
        <s v="https://nptel.ac.in/courses/110107162"/>
        <s v="https://nptel.ac.in/courses/110107154"/>
        <s v="https://nptel.ac.in/courses/110106045"/>
        <s v="https://nptel.ac.in/courses/110106145"/>
        <s v="https://nptel.ac.in/courses/110106141"/>
        <s v="https://nptel.ac.in/courses/110107757"/>
        <s v="https://nptel.ac.in/courses/110107168"/>
        <s v="https://nptel.ac.in/courses/110107509"/>
        <s v="https://nptel.ac.in/courses/110107146"/>
        <s v="https://nptel.ac.in/courses/110107759"/>
        <s v="https://nptel.ac.in/courses/110107157"/>
        <s v="https://nptel.ac.in/courses/110104118"/>
        <s v="https://nptel.ac.in/courses/110104513"/>
        <s v="https://nptel.ac.in/courses/110104743"/>
        <s v="https://nptel.ac.in/courses/110105153"/>
        <s v="https://nptel.ac.in/courses/110105755"/>
        <s v="https://nptel.ac.in/courses/110105123"/>
        <s v="https://nptel.ac.in/courses/110105168"/>
        <s v="https://nptel.ac.in/courses/110105162"/>
        <s v="https://nptel.ac.in/courses/110105148"/>
        <s v="https://nptel.ac.in/courses/110105155"/>
        <s v="https://nptel.ac.in/courses/110105154"/>
        <s v="https://nptel.ac.in/courses/110105137"/>
        <s v="https://nptel.ac.in/courses/110105147"/>
        <s v="https://nptel.ac.in/courses/110105083"/>
        <s v="https://nptel.ac.in/courses/110105094"/>
        <s v="https://nptel.ac.in/courses/110106157"/>
        <s v="https://nptel.ac.in/courses/110103506"/>
        <s v="https://nptel.ac.in/courses/110103754"/>
        <s v="https://nptel.ac.in/courses/110106002"/>
        <s v="https://nptel.ac.in/courses/110101153"/>
        <s v="https://nptel.ac.in/courses/110105080"/>
        <s v="https://nptel.ac.in/courses/110107130"/>
        <s v="https://nptel.ac.in/courses/110107094"/>
        <s v="https://nptel.ac.in/courses/110108161"/>
        <s v="https://nptel.ac.in/courses/110101165"/>
        <s v="https://nptel.ac.in/courses/110106511"/>
        <s v="https://nptel.ac.in/courses/110106514"/>
        <s v="https://nptel.ac.in/courses/110106512"/>
        <s v="https://nptel.ac.in/courses/110104095"/>
        <s v="https://nptel.ac.in/courses/110104068"/>
        <s v="https://nptel.ac.in/courses/110104507"/>
        <s v="https://nptel.ac.in/courses/110105069"/>
        <s v="https://nptel.ac.in/courses/110105756"/>
        <s v="https://nptel.ac.in/courses/110105139"/>
        <s v="https://nptel.ac.in/courses/110105145"/>
        <s v="https://nptel.ac.in/courses/110105097"/>
        <s v="https://nptel.ac.in/courses/110105140"/>
        <s v="https://nptel.ac.in/courses/110101011"/>
        <s v="https://nptel.ac.in/courses/110107095"/>
        <s v="https://nptel.ac.in/courses/110101132"/>
        <s v="https://nptel.ac.in/courses/110106134"/>
        <s v="https://nptel.ac.in/courses/110106124"/>
        <s v="https://nptel.ac.in/courses/110106167"/>
        <s v="https://nptel.ac.in/courses/110105073"/>
        <s v="https://nptel.ac.in/courses/110107129"/>
        <s v="https://nptel.ac.in/courses/110107116"/>
        <s v="https://nptel.ac.in/courses/110107163"/>
        <s v="https://nptel.ac.in/courses/110107153"/>
        <s v="https://nptel.ac.in/courses/110101146"/>
        <s v="https://nptel.ac.in/courses/110101131"/>
        <s v="https://nptel.ac.in/courses/110107167"/>
        <s v="https://nptel.ac.in/courses/110104073"/>
        <s v="https://nptel.ac.in/courses/110104065"/>
        <s v="https://nptel.ac.in/courses/110104169"/>
        <s v="https://nptel.ac.in/courses/110104167"/>
        <s v="https://nptel.ac.in/courses/110105167"/>
        <s v="https://nptel.ac.in/courses/110105156"/>
        <s v="https://nptel.ac.in/courses/113106001"/>
        <s v="https://nptel.ac.in/courses/113106002"/>
        <s v="https://nptel.ac.in/courses/113104001"/>
        <s v="https://nptel.ac.in/courses/113106003"/>
        <s v="https://nptel.ac.in/courses/113108001"/>
        <s v="https://nptel.ac.in/courses/113105001"/>
        <s v="https://nptel.ac.in/courses/113104002"/>
        <s v="https://nptel.ac.in/courses/113106062"/>
        <s v="https://nptel.ac.in/courses/113107091"/>
        <s v="https://nptel.ac.in/courses/113104081"/>
        <s v="https://nptel.ac.in/courses/113104090"/>
        <s v="https://nptel.ac.in/courses/113104076"/>
        <s v="https://nptel.ac.in/courses/113104073"/>
        <s v="https://nptel.ac.in/courses/113104105"/>
        <s v="https://nptel.ac.in/courses/113104106"/>
        <s v="https://nptel.ac.in/courses/113106093"/>
        <s v="https://nptel.ac.in/courses/113106106"/>
        <s v="https://nptel.ac.in/courses/113108760"/>
        <s v="https://nptel.ac.in/courses/113108515"/>
        <s v="https://nptel.ac.in/courses/113101072"/>
        <s v="https://nptel.ac.in/courses/113106098"/>
        <s v="https://nptel.ac.in/courses/113106105"/>
        <s v="https://nptel.ac.in/courses/113106776"/>
        <s v="https://nptel.ac.in/courses/113106101"/>
        <s v="https://nptel.ac.in/courses/112106227"/>
        <s v="https://nptel.ac.in/courses/113106109"/>
        <s v="https://nptel.ac.in/courses/113104102"/>
        <s v="https://nptel.ac.in/courses/113104517"/>
        <s v="https://nptel.ac.in/courses/113104775"/>
        <s v="https://nptel.ac.in/courses/113106039"/>
        <s v="https://nptel.ac.in/courses/113105101"/>
        <s v="https://nptel.ac.in/courses/123105007"/>
        <s v="https://nptel.ac.in/courses/113105109"/>
        <s v="https://nptel.ac.in/courses/113105107"/>
        <s v="https://nptel.ac.in/courses/113105081"/>
        <s v="https://nptel.ac.in/courses/113105106"/>
        <s v="https://nptel.ac.in/courses/113105105"/>
        <s v="https://nptel.ac.in/courses/123105006"/>
        <s v="https://nptel.ac.in/courses/113102109"/>
        <s v="https://nptel.ac.in/courses/113102108"/>
        <s v="https://nptel.ac.in/courses/113106082"/>
        <s v="https://nptel.ac.in/courses/113104516"/>
        <s v="https://nptel.ac.in/courses/113104529"/>
        <s v="https://nptel.ac.in/courses/114105047"/>
        <s v="https://nptel.ac.in/courses/114106047"/>
        <s v="https://nptel.ac.in/courses/114106038"/>
        <s v="https://nptel.ac.in/courses/114106045"/>
        <s v="https://nptel.ac.in/courses/114106534"/>
        <s v="https://nptel.ac.in/courses/115104001"/>
        <s v="https://nptel.ac.in/courses/115103001"/>
        <s v="https://nptel.ac.in/courses/115108001"/>
        <s v="https://nptel.ac.in/courses/115101001"/>
        <s v="https://nptel.ac.in/courses/115108002"/>
        <s v="https://nptel.ac.in/courses/115105001"/>
        <s v="https://nptel.ac.in/courses/115107116"/>
        <s v="https://nptel.ac.in/courses/115107134"/>
        <s v="https://nptel.ac.in/courses/115105131"/>
        <s v="https://nptel.ac.in/courses/115103102"/>
        <s v="https://nptel.ac.in/courses/115103104"/>
        <s v="https://nptel.ac.in/courses/115108791"/>
        <s v="https://nptel.ac.in/courses/115101792"/>
        <s v="https://nptel.ac.in/courses/115101131"/>
        <s v="https://nptel.ac.in/courses/115101132"/>
        <s v="https://nptel.ac.in/courses/115106793"/>
        <s v="https://nptel.ac.in/courses/115106536"/>
        <s v="https://nptel.ac.in/courses/115107129"/>
        <s v="https://nptel.ac.in/courses/115107131"/>
        <s v="https://nptel.ac.in/courses/115104124"/>
        <s v="https://nptel.ac.in/courses/115104535"/>
        <s v="https://nptel.ac.in/courses/115104134"/>
        <s v="https://nptel.ac.in/courses/115105789"/>
        <s v="https://nptel.ac.in/courses/115105127"/>
        <s v="https://nptel.ac.in/courses/115105537"/>
        <s v="https://nptel.ac.in/courses/115105132"/>
        <s v="https://nptel.ac.in/courses/115105110"/>
        <s v="https://nptel.ac.in/courses/115105099"/>
        <s v="https://nptel.ac.in/courses/115102794"/>
        <s v="https://nptel.ac.in/courses/115103131"/>
        <s v="https://nptel.ac.in/courses/115103538"/>
        <s v="https://nptel.ac.in/courses/115107001"/>
        <s v="https://nptel.ac.in/courses/115103790"/>
        <s v="https://nptel.ac.in/courses/116102055"/>
        <s v="https://nptel.ac.in/courses/116102048"/>
        <s v="https://nptel.ac.in/courses/116102047"/>
        <s v="https://nptel.ac.in/courses/116102054"/>
        <s v="https://nptel.ac.in/courses/116102057"/>
        <s v="https://nptel.ac.in/courses/116102056"/>
        <m/>
      </sharedItems>
    </cacheField>
    <cacheField name="NPTEL ID" numFmtId="0">
      <sharedItems containsBlank="1">
        <s v="https://nptel.ac.in/courses/101104001"/>
        <s v="https://nptel.ac.in/courses/101106001"/>
        <s v="https://nptel.ac.in/courses/101104061"/>
        <s v="https://nptel.ac.in/courses/101104073"/>
        <s v="https://nptel.ac.in/courses/101104083"/>
        <s v="https://nptel.ac.in/courses/101105084"/>
        <s v="https://nptel.ac.in/courses/101108661"/>
        <s v="https://nptel.ac.in/courses/101101079"/>
        <s v="https://nptel.ac.in/courses/101101083"/>
        <s v="https://nptel.ac.in/courses/101106082"/>
        <s v="https://nptel.ac.in/courses/101104062"/>
        <s v="https://nptel.ac.in/courses/101104084"/>
        <s v="https://nptel.ac.in/courses/101104450"/>
        <s v="https://nptel.ac.in/courses/101104796"/>
        <s v="https://nptel.ac.in/courses/101105660"/>
        <s v="https://nptel.ac.in/courses/101105662"/>
        <s v="https://nptel.ac.in/courses/101105090"/>
        <s v="https://nptel.ac.in/courses/101105083"/>
        <s v="https://nptel.ac.in/courses/101105089"/>
        <s v="https://nptel.ac.in/courses/101105085"/>
        <s v="https://nptel.ac.in/courses/101102090"/>
        <s v="https://nptel.ac.in/courses/101104078"/>
        <s v="https://nptel.ac.in/courses/126105663"/>
        <s v="https://nptel.ac.in/courses/126105027"/>
        <s v="https://nptel.ac.in/courses/126105022"/>
        <s v="https://nptel.ac.in/courses/126105023"/>
        <s v="https://nptel.ac.in/courses/126105024"/>
        <s v="https://nptel.ac.in/courses/126105019"/>
        <s v="https://nptel.ac.in/courses/126105013"/>
        <s v="https://nptel.ac.in/courses/126105009"/>
        <s v="https://nptel.ac.in/courses/126105011"/>
        <s v="https://nptel.ac.in/courses/126105018"/>
        <s v="https://nptel.ac.in/courses/126105010"/>
        <s v="https://nptel.ac.in/courses/126103022"/>
        <s v="https://nptel.ac.in/courses/124106001"/>
        <s v="https://nptel.ac.in/courses/124105002"/>
        <s v="https://nptel.ac.in/courses/124107002"/>
        <s v="https://nptel.ac.in/courses/105107156"/>
        <s v="https://nptel.ac.in/courses/124107164"/>
        <s v="https://nptel.ac.in/courses/124107162"/>
        <s v="https://nptel.ac.in/courses/124107158"/>
        <s v="https://nptel.ac.in/courses/124107161"/>
        <s v="https://nptel.ac.in/courses/124107005"/>
        <s v="https://nptel.ac.in/courses/124107006"/>
        <s v="https://nptel.ac.in/courses/124107001"/>
        <s v="https://nptel.ac.in/courses/124107165"/>
        <s v="https://nptel.ac.in/courses/124105013"/>
        <s v="https://nptel.ac.in/courses/124107011"/>
        <s v="https://nptel.ac.in/courses/124107007"/>
        <s v="https://nptel.ac.in/courses/124106455"/>
        <s v="https://nptel.ac.in/courses/124106454"/>
        <s v="https://nptel.ac.in/courses/124105158"/>
        <s v="https://nptel.ac.in/courses/124105016"/>
        <s v="https://nptel.ac.in/courses/124106002"/>
        <s v="https://nptel.ac.in/courses/124107003"/>
        <s v="https://nptel.ac.in/courses/124105665"/>
        <s v="https://nptel.ac.in/courses/124105004"/>
        <s v="https://nptel.ac.in/courses/102106752"/>
        <s v="https://nptel.ac.in/courses/102104059"/>
        <s v="https://nptel.ac.in/courses/102106096"/>
        <s v="https://nptel.ac.in/courses/102106001"/>
        <s v="https://nptel.ac.in/courses/102103001"/>
        <s v="https://nptel.ac.in/courses/102103002"/>
        <s v="https://nptel.ac.in/courses/102102001"/>
        <s v="https://nptel.ac.in/courses/102104001"/>
        <s v="https://nptel.ac.in/courses/102101049"/>
        <s v="https://nptel.ac.in/courses/102106053"/>
        <s v="https://nptel.ac.in/courses/102103056"/>
        <s v="https://nptel.ac.in/courses/102101055"/>
        <s v="https://nptel.ac.in/courses/102101056"/>
        <s v="https://nptel.ac.in/courses/102101058"/>
        <s v="https://nptel.ac.in/courses/102106093"/>
        <s v="https://nptel.ac.in/courses/102106081"/>
        <s v="https://nptel.ac.in/courses/102106456"/>
        <s v="https://nptel.ac.in/courses/102106080"/>
        <s v="https://nptel.ac.in/courses/102106095"/>
        <s v="https://nptel.ac.in/courses/102108668"/>
        <s v="https://nptel.ac.in/courses/102108077"/>
        <s v="https://nptel.ac.in/courses/102108078"/>
        <s v="https://nptel.ac.in/courses/102101076"/>
        <s v="https://nptel.ac.in/courses/102106094"/>
        <s v="https://nptel.ac.in/courses/102106084"/>
        <s v="https://nptel.ac.in/courses/102106083"/>
        <s v="https://nptel.ac.in/courses/102106667"/>
        <s v="https://nptel.ac.in/courses/102106669"/>
        <s v="https://nptel.ac.in/courses/102106670"/>
        <s v="https://nptel.ac.in/courses/102106673"/>
        <s v="https://nptel.ac.in/courses/102106751"/>
        <s v="https://nptel.ac.in/courses/102105090"/>
        <s v="https://nptel.ac.in/courses/102106457"/>
        <s v="https://nptel.ac.in/courses/102104058"/>
        <s v="https://nptel.ac.in/courses/102105083"/>
        <s v="https://nptel.ac.in/courses/102105099"/>
        <s v="https://nptel.ac.in/courses/102105100"/>
        <s v="https://nptel.ac.in/courses/102105088"/>
        <s v="https://nptel.ac.in/courses/102105058"/>
        <s v="https://nptel.ac.in/courses/108105185"/>
        <s v="https://nptel.ac.in/courses/102103671"/>
        <s v="https://nptel.ac.in/courses/102103093"/>
        <s v="https://nptel.ac.in/courses/102103074"/>
        <s v="https://nptel.ac.in/courses/102103083"/>
        <s v="https://nptel.ac.in/courses/102103672"/>
        <s v="https://nptel.ac.in/courses/102106002"/>
        <s v="https://nptel.ac.in/courses/102107058"/>
        <s v="https://nptel.ac.in/courses/102104099"/>
        <s v="https://nptel.ac.in/courses/102105101"/>
        <s v="https://nptel.ac.in/courses/105103193"/>
        <s v="https://nptel.ac.in/courses/105103204"/>
        <s v="https://nptel.ac.in/courses/105107209"/>
        <s v="https://nptel.ac.in/courses/105107225"/>
        <s v="https://nptel.ac.in/courses/105107224"/>
        <s v="https://nptel.ac.in/courses/105107473"/>
        <s v="https://nptel.ac.in/courses/105107176"/>
        <s v="https://nptel.ac.in/courses/105107210"/>
        <s v="https://nptel.ac.in/courses/105107217"/>
        <s v="https://nptel.ac.in/courses/105107219"/>
        <s v="https://nptel.ac.in/courses/105107218"/>
        <s v="https://nptel.ac.in/courses/105107216"/>
        <s v="https://nptel.ac.in/courses/105107220"/>
        <s v="https://nptel.ac.in/courses/105108204"/>
        <s v="https://nptel.ac.in/courses/105101732"/>
        <s v="https://nptel.ac.in/courses/105101206"/>
        <s v="https://nptel.ac.in/courses/105101216"/>
        <s v="https://nptel.ac.in/courses/105101200"/>
        <s v="https://nptel.ac.in/courses/105101209"/>
        <s v="https://nptel.ac.in/courses/105101474"/>
        <s v="https://nptel.ac.in/courses/105106052"/>
        <s v="https://nptel.ac.in/courses/105106694"/>
        <s v="https://nptel.ac.in/courses/105106707"/>
        <s v="https://nptel.ac.in/courses/105106224"/>
        <s v="https://nptel.ac.in/courses/105106225"/>
        <s v="https://nptel.ac.in/courses/105106465"/>
        <s v="https://nptel.ac.in/courses/105106491"/>
        <s v="https://nptel.ac.in/courses/105107710"/>
        <s v="https://nptel.ac.in/courses/105104160"/>
        <s v="https://nptel.ac.in/courses/105104191"/>
        <s v="https://nptel.ac.in/courses/105104693"/>
        <s v="https://nptel.ac.in/courses/105104708"/>
        <s v="https://nptel.ac.in/courses/105105690"/>
        <s v="https://nptel.ac.in/courses/105105691"/>
        <s v="https://nptel.ac.in/courses/105105709"/>
        <s v="https://nptel.ac.in/courses/105106172"/>
        <s v="https://nptel.ac.in/courses/105105216"/>
        <s v="https://nptel.ac.in/courses/105105204"/>
        <s v="https://nptel.ac.in/courses/105105212"/>
        <s v="https://nptel.ac.in/courses/105105210"/>
        <s v="https://nptel.ac.in/courses/105105178"/>
        <s v="https://nptel.ac.in/courses/105105464"/>
        <s v="https://nptel.ac.in/courses/105105160"/>
        <s v="https://nptel.ac.in/courses/105105225"/>
        <s v="https://nptel.ac.in/courses/105105226"/>
        <s v="https://nptel.ac.in/courses/105105219"/>
        <s v="https://nptel.ac.in/courses/105105168"/>
        <s v="https://nptel.ac.in/courses/105105176"/>
        <s v="https://nptel.ac.in/courses/105105162"/>
        <s v="https://nptel.ac.in/courses/105105105"/>
        <s v="https://nptel.ac.in/courses/105105224"/>
        <s v="https://nptel.ac.in/courses/105102688"/>
        <s v="https://nptel.ac.in/courses/105103182"/>
        <s v="https://nptel.ac.in/courses/105103205"/>
        <s v="https://nptel.ac.in/courses/105103224"/>
        <s v="https://nptel.ac.in/courses/105103684"/>
        <s v="https://nptel.ac.in/courses/105103687"/>
        <s v="https://nptel.ac.in/courses/105103685"/>
        <s v="https://nptel.ac.in/courses/105103210"/>
        <s v="https://nptel.ac.in/courses/105103192"/>
        <s v="https://nptel.ac.in/courses/105103692"/>
        <s v="https://nptel.ac.in/courses/105102176"/>
        <s v="https://nptel.ac.in/courses/105102195"/>
        <s v="https://nptel.ac.in/courses/105106006"/>
        <s v="https://nptel.ac.in/courses/105106005"/>
        <s v="https://nptel.ac.in/courses/105105731"/>
        <s v="https://nptel.ac.in/courses/105106001"/>
        <s v="https://nptel.ac.in/courses/105108001"/>
        <s v="https://nptel.ac.in/courses/105102001"/>
        <s v="https://nptel.ac.in/courses/105106002"/>
        <s v="https://nptel.ac.in/courses/105105001"/>
        <s v="https://nptel.ac.in/courses/105105002"/>
        <s v="https://nptel.ac.in/courses/105105003"/>
        <s v="https://nptel.ac.in/courses/105105004"/>
        <s v="https://nptel.ac.in/courses/105105005"/>
        <s v="https://nptel.ac.in/courses/105107194"/>
        <s v="https://nptel.ac.in/courses/105101160"/>
        <s v="https://nptel.ac.in/courses/105104216"/>
        <s v="https://nptel.ac.in/courses/105106149"/>
        <s v="https://nptel.ac.in/courses/105104161"/>
        <s v="https://nptel.ac.in/courses/105104224"/>
        <s v="https://nptel.ac.in/courses/105105157"/>
        <s v="https://nptel.ac.in/courses/103103154"/>
        <s v="https://nptel.ac.in/courses/103103155"/>
        <s v="https://nptel.ac.in/courses/103103220"/>
        <s v="https://nptel.ac.in/courses/103103209"/>
        <s v="https://nptel.ac.in/courses/103103675"/>
        <s v="https://nptel.ac.in/courses/126103017"/>
        <s v="https://nptel.ac.in/courses/103103152"/>
        <s v="https://nptel.ac.in/courses/103103132"/>
        <s v="https://nptel.ac.in/courses/103103221"/>
        <s v="https://nptel.ac.in/courses/103106003"/>
        <s v="https://nptel.ac.in/courses/103108139"/>
        <s v="https://nptel.ac.in/courses/103107676"/>
        <s v="https://nptel.ac.in/courses/103106001"/>
        <s v="https://nptel.ac.in/courses/103105001"/>
        <s v="https://nptel.ac.in/courses/103105002"/>
        <s v="https://nptel.ac.in/courses/103106002"/>
        <s v="https://nptel.ac.in/courses/103107001"/>
        <s v="https://nptel.ac.in/courses/103105003"/>
        <s v="https://nptel.ac.in/courses/103107123"/>
        <s v="https://nptel.ac.in/courses/103107143"/>
        <s v="https://nptel.ac.in/courses/103107157"/>
        <s v="https://nptel.ac.in/courses/103108127"/>
        <s v="https://nptel.ac.in/courses/103101142"/>
        <s v="https://nptel.ac.in/courses/105106204"/>
        <s v="https://nptel.ac.in/courses/103105221"/>
        <s v="https://nptel.ac.in/courses/103105222"/>
        <s v="https://nptel.ac.in/courses/103105461"/>
        <s v="https://nptel.ac.in/courses/103103139"/>
        <s v="https://nptel.ac.in/courses/103103140"/>
        <s v="https://nptel.ac.in/courses/103103222"/>
        <s v="https://nptel.ac.in/courses/103103162"/>
        <s v="https://nptel.ac.in/courses/103107139"/>
        <s v="https://nptel.ac.in/courses/103107156"/>
        <s v="https://nptel.ac.in/courses/103107215"/>
        <s v="https://nptel.ac.in/courses/103101786"/>
        <s v="https://nptel.ac.in/courses/103101787"/>
        <s v="https://nptel.ac.in/courses/103101215"/>
        <s v="https://nptel.ac.in/courses/105106205"/>
        <s v="https://nptel.ac.in/courses/103106681"/>
        <s v="https://nptel.ac.in/courses/103106783"/>
        <s v="https://nptel.ac.in/courses/103106784"/>
        <s v="https://nptel.ac.in/courses/103106785"/>
        <s v="https://nptel.ac.in/courses/103106220"/>
        <s v="https://nptel.ac.in/courses/103107220"/>
        <s v="https://nptel.ac.in/courses/103107221"/>
        <s v="https://nptel.ac.in/courses/103104151"/>
        <s v="https://nptel.ac.in/courses/103105677"/>
        <s v="https://nptel.ac.in/courses/103105679"/>
        <s v="https://nptel.ac.in/courses/103105680"/>
        <s v="https://nptel.ac.in/courses/103105782"/>
        <s v="https://nptel.ac.in/courses/103105795"/>
        <s v="https://nptel.ac.in/courses/103106158"/>
        <s v="https://nptel.ac.in/courses/103105220"/>
        <s v="https://nptel.ac.in/courses/103105460"/>
        <s v="https://nptel.ac.in/courses/103105140"/>
        <s v="https://nptel.ac.in/courses/103105215"/>
        <s v="https://nptel.ac.in/courses/103105210"/>
        <s v="https://nptel.ac.in/courses/103105223"/>
        <s v="https://nptel.ac.in/courses/103103153"/>
        <s v="https://nptel.ac.in/courses/103103145"/>
        <s v="https://nptel.ac.in/courses/106105001"/>
        <s v="https://nptel.ac.in/courses/106105002"/>
        <s v="https://nptel.ac.in/courses/106106001"/>
        <s v="https://nptel.ac.in/courses/106104001"/>
        <s v="https://nptel.ac.in/courses/106103001"/>
        <s v="https://nptel.ac.in/courses/106101209"/>
        <s v="https://nptel.ac.in/courses/106106210"/>
        <s v="https://nptel.ac.in/courses/106106212"/>
        <s v="https://nptel.ac.in/courses/106108468"/>
        <s v="https://nptel.ac.in/courses/106106145"/>
        <s v="https://nptel.ac.in/courses/106106131"/>
        <s v="https://nptel.ac.in/courses/106106236"/>
        <s v="https://nptel.ac.in/courses/106106179"/>
        <s v="https://nptel.ac.in/courses/106104128"/>
        <s v="https://nptel.ac.in/courses/106104148"/>
        <s v="https://nptel.ac.in/courses/106106168"/>
        <s v="https://nptel.ac.in/courses/106105247"/>
        <s v="https://nptel.ac.in/courses/106105175"/>
        <s v="https://nptel.ac.in/courses/106105470"/>
        <s v="https://nptel.ac.in/courses/106105152"/>
        <s v="https://nptel.ac.in/courses/106105165"/>
        <s v="https://nptel.ac.in/courses/106105238"/>
        <s v="https://nptel.ac.in/courses/106105186"/>
        <s v="https://nptel.ac.in/courses/106106144"/>
        <s v="https://nptel.ac.in/courses/106108700"/>
        <s v="https://nptel.ac.in/courses/106108227"/>
        <s v="https://nptel.ac.in/courses/106108237"/>
        <s v="https://nptel.ac.in/courses/106108482"/>
        <s v="https://nptel.ac.in/courses/106108702"/>
        <s v="https://nptel.ac.in/courses/106108705"/>
        <s v="https://nptel.ac.in/courses/106101466"/>
        <s v="https://nptel.ac.in/courses/106101163"/>
        <s v="https://nptel.ac.in/courses/106106226"/>
        <s v="https://nptel.ac.in/courses/106106139"/>
        <s v="https://nptel.ac.in/courses/106106143"/>
        <s v="https://nptel.ac.in/courses/106106169"/>
        <s v="https://nptel.ac.in/courses/106106182"/>
        <s v="https://nptel.ac.in/courses/106106183"/>
        <s v="https://nptel.ac.in/courses/106106184"/>
        <s v="https://nptel.ac.in/courses/106106701"/>
        <s v="https://nptel.ac.in/courses/106106699"/>
        <s v="https://nptel.ac.in/courses/106106146"/>
        <s v="https://nptel.ac.in/courses/106106229"/>
        <s v="https://nptel.ac.in/courses/106106247"/>
        <s v="https://nptel.ac.in/courses/106106248"/>
        <s v="https://nptel.ac.in/courses/106106472"/>
        <s v="https://nptel.ac.in/courses/106104697"/>
        <s v="https://nptel.ac.in/courses/106105704"/>
        <s v="https://nptel.ac.in/courses/106104221"/>
        <s v="https://nptel.ac.in/courses/111104138"/>
        <s v="https://nptel.ac.in/courses/106105167"/>
        <s v="https://nptel.ac.in/courses/106105182"/>
        <s v="https://nptel.ac.in/courses/106105218"/>
        <s v="https://nptel.ac.in/courses/106105191"/>
        <s v="https://nptel.ac.in/courses/106105239"/>
        <s v="https://nptel.ac.in/courses/106105171"/>
        <s v="https://nptel.ac.in/courses/106105214"/>
        <s v="https://nptel.ac.in/courses/106105217"/>
        <s v="https://nptel.ac.in/courses/106105216"/>
        <s v="https://nptel.ac.in/courses/106105234"/>
        <s v="https://nptel.ac.in/courses/106105195"/>
        <s v="https://nptel.ac.in/courses/106105166"/>
        <s v="https://nptel.ac.in/courses/106105225"/>
        <s v="https://nptel.ac.in/courses/106105164"/>
        <s v="https://nptel.ac.in/courses/106105237"/>
        <s v="https://nptel.ac.in/courses/106105471"/>
        <s v="https://nptel.ac.in/courses/106105163"/>
        <s v="https://nptel.ac.in/courses/106105229"/>
        <s v="https://nptel.ac.in/courses/106102157"/>
        <s v="https://nptel.ac.in/courses/106102237"/>
        <s v="https://nptel.ac.in/courses/106106239"/>
        <s v="https://nptel.ac.in/courses/106102576"/>
        <s v="https://nptel.ac.in/courses/106106230"/>
        <s v="https://nptel.ac.in/courses/106106231"/>
        <s v="https://nptel.ac.in/courses/106106224"/>
        <s v="https://nptel.ac.in/courses/106103229"/>
        <s v="https://nptel.ac.in/courses/106103184"/>
        <s v="https://nptel.ac.in/courses/106103237"/>
        <s v="https://nptel.ac.in/courses/106103224"/>
        <s v="https://nptel.ac.in/courses/106106238"/>
        <s v="https://nptel.ac.in/courses/106105158"/>
        <s v="https://nptel.ac.in/courses/108105572"/>
        <s v="https://nptel.ac.in/courses/106102220"/>
        <s v="https://nptel.ac.in/courses/106107001"/>
        <s v="https://nptel.ac.in/courses/106101238"/>
        <s v="https://nptel.ac.in/courses/106101235"/>
        <s v="https://nptel.ac.in/courses/106106696"/>
        <s v="https://nptel.ac.in/courses/106104356"/>
        <s v="https://nptel.ac.in/courses/106108703"/>
        <s v="https://nptel.ac.in/courses/106104189"/>
        <s v="https://nptel.ac.in/courses/106106002"/>
        <s v="https://nptel.ac.in/courses/106104002"/>
        <s v="https://nptel.ac.in/courses/106103002"/>
        <s v="https://nptel.ac.in/courses/106107002"/>
        <s v="https://nptel.ac.in/courses/106108001"/>
        <s v="https://nptel.ac.in/courses/106108002"/>
        <s v="https://nptel.ac.in/courses/106108003"/>
        <s v="https://nptel.ac.in/courses/106108004"/>
        <s v="https://nptel.ac.in/courses/106102001"/>
        <s v="https://nptel.ac.in/courses/106106003"/>
        <s v="https://nptel.ac.in/courses/104101092"/>
        <s v="https://nptel.ac.in/courses/104101116"/>
        <s v="https://nptel.ac.in/courses/104101115"/>
        <s v="https://nptel.ac.in/courses/104101126"/>
        <s v="https://nptel.ac.in/courses/104106131"/>
        <s v="https://nptel.ac.in/courses/104104130"/>
        <s v="https://nptel.ac.in/courses/104105124"/>
        <s v="https://nptel.ac.in/courses/104106075"/>
        <s v="https://nptel.ac.in/courses/104108124"/>
        <s v="https://nptel.ac.in/courses/104108132"/>
        <s v="https://nptel.ac.in/courses/104108118"/>
        <s v="https://nptel.ac.in/courses/104101136"/>
        <s v="https://nptel.ac.in/courses/104101091"/>
        <s v="https://nptel.ac.in/courses/104101094"/>
        <s v="https://nptel.ac.in/courses/104101130"/>
        <s v="https://nptel.ac.in/courses/104101134"/>
        <s v="https://nptel.ac.in/courses/104101133"/>
        <s v="https://nptel.ac.in/courses/104101125"/>
        <s v="https://nptel.ac.in/courses/104101139"/>
        <s v="https://nptel.ac.in/courses/104101124"/>
        <s v="https://nptel.ac.in/courses/104101117"/>
        <s v="https://nptel.ac.in/courses/104101135"/>
        <s v="https://nptel.ac.in/courses/104101084"/>
        <s v="https://nptel.ac.in/courses/104102113"/>
        <s v="https://nptel.ac.in/courses/104106683"/>
        <s v="https://nptel.ac.in/courses/104106089"/>
        <s v="https://nptel.ac.in/courses/104106093"/>
        <s v="https://nptel.ac.in/courses/102105089"/>
        <s v="https://nptel.ac.in/courses/104105120"/>
        <s v="https://nptel.ac.in/courses/104105462"/>
        <s v="https://nptel.ac.in/courses/104105139"/>
        <s v="https://nptel.ac.in/courses/104105130"/>
        <s v="https://nptel.ac.in/courses/104105084"/>
        <s v="https://nptel.ac.in/courses/104103111"/>
        <s v="https://nptel.ac.in/courses/104103110"/>
        <s v="https://nptel.ac.in/courses/104101682"/>
        <s v="https://nptel.ac.in/courses/107103001"/>
        <s v="https://nptel.ac.in/courses/107101087"/>
        <s v="https://nptel.ac.in/courses/107101086"/>
        <s v="https://nptel.ac.in/courses/107103085"/>
        <s v="https://nptel.ac.in/courses/107101088"/>
        <s v="https://nptel.ac.in/courses/107101091"/>
        <s v="https://nptel.ac.in/courses/107101706"/>
        <s v="https://nptel.ac.in/courses/107101092"/>
        <s v="https://nptel.ac.in/courses/107106081"/>
        <s v="https://nptel.ac.in/courses/107105088"/>
        <s v="https://nptel.ac.in/courses/107106089"/>
        <s v="https://nptel.ac.in/courses/107103081"/>
        <s v="https://nptel.ac.in/courses/107103093"/>
        <s v="https://nptel.ac.in/courses/130107001"/>
        <s v="https://nptel.ac.in/courses/130106002"/>
        <s v="https://nptel.ac.in/courses/130107476"/>
        <s v="https://nptel.ac.in/courses/130106113"/>
        <s v="https://nptel.ac.in/courses/130106115"/>
        <s v="https://nptel.ac.in/courses/110106368"/>
        <s v="https://nptel.ac.in/courses/130106117"/>
        <s v="https://nptel.ac.in/courses/130106118"/>
        <s v="https://nptel.ac.in/courses/130104115"/>
        <s v="https://nptel.ac.in/courses/130104116"/>
        <s v="https://nptel.ac.in/courses/130106003"/>
        <s v="https://nptel.ac.in/courses/130104001"/>
        <s v="https://nptel.ac.in/courses/130104711"/>
        <s v="https://nptel.ac.in/courses/108101006"/>
        <s v="https://nptel.ac.in/courses/108106001"/>
        <s v="https://nptel.ac.in/courses/108107001"/>
        <s v="https://nptel.ac.in/courses/108107002"/>
        <s v="https://nptel.ac.in/courses/108107107"/>
        <s v="https://nptel.ac.in/courses/108108166"/>
        <s v="https://nptel.ac.in/courses/108107115"/>
        <s v="https://nptel.ac.in/courses/108107143"/>
        <s v="https://nptel.ac.in/courses/108107128"/>
        <s v="https://nptel.ac.in/courses/108107167"/>
        <s v="https://nptel.ac.in/courses/117107485"/>
        <s v="https://nptel.ac.in/courses/108108099"/>
        <s v="https://nptel.ac.in/courses/108106192"/>
        <s v="https://nptel.ac.in/courses/108106193"/>
        <s v="https://nptel.ac.in/courses/117104128"/>
        <s v="https://nptel.ac.in/courses/117104115"/>
        <s v="https://nptel.ac.in/courses/108104092"/>
        <s v="https://nptel.ac.in/courses/108104192"/>
        <s v="https://nptel.ac.in/courses/108105187"/>
        <s v="https://nptel.ac.in/courses/117105145"/>
        <s v="https://nptel.ac.in/courses/108103179"/>
        <s v="https://nptel.ac.in/courses/108107112"/>
        <s v="https://nptel.ac.in/courses/108107477"/>
        <s v="https://nptel.ac.in/courses/108107142"/>
        <s v="https://nptel.ac.in/courses/108108180"/>
        <s v="https://nptel.ac.in/courses/108108124"/>
        <s v="https://nptel.ac.in/courses/108108113"/>
        <s v="https://nptel.ac.in/courses/108108191"/>
        <s v="https://nptel.ac.in/courses/108108109"/>
        <s v="https://nptel.ac.in/courses/108108148"/>
        <s v="https://nptel.ac.in/courses/117108140"/>
        <s v="https://nptel.ac.in/courses/108101113"/>
        <s v="https://nptel.ac.in/courses/108101185"/>
        <s v="https://nptel.ac.in/courses/108102372"/>
        <s v="https://nptel.ac.in/courses/108102584"/>
        <s v="https://nptel.ac.in/courses/108102112"/>
        <s v="https://nptel.ac.in/courses/108106167"/>
        <s v="https://nptel.ac.in/courses/117106108"/>
        <s v="https://nptel.ac.in/courses/108106181"/>
        <s v="https://nptel.ac.in/courses/108106184"/>
        <s v="https://nptel.ac.in/courses/108106186"/>
        <s v="https://nptel.ac.in/courses/108106161"/>
        <s v="https://nptel.ac.in/courses/108106722"/>
        <s v="https://nptel.ac.in/courses/108106098"/>
        <s v="https://nptel.ac.in/courses/108106150"/>
        <s v="https://nptel.ac.in/courses/106106167"/>
        <s v="https://nptel.ac.in/courses/108106191"/>
        <s v="https://nptel.ac.in/courses/108106478"/>
        <s v="https://nptel.ac.in/courses/108106480"/>
        <s v="https://nptel.ac.in/courses/117106483"/>
        <s v="https://nptel.ac.in/courses/108107716"/>
        <s v="https://nptel.ac.in/courses/108107715"/>
        <s v="https://nptel.ac.in/courses/117107724"/>
        <s v="https://nptel.ac.in/courses/108104193"/>
        <s v="https://nptel.ac.in/courses/108104099"/>
        <s v="https://nptel.ac.in/courses/108104087"/>
        <s v="https://nptel.ac.in/courses/108104174"/>
        <s v="https://nptel.ac.in/courses/108104191"/>
        <s v="https://nptel.ac.in/courses/117104484"/>
        <s v="https://nptel.ac.in/courses/108104720"/>
        <s v="https://nptel.ac.in/courses/108104719"/>
        <s v="https://nptel.ac.in/courses/117104727"/>
        <s v="https://nptel.ac.in/courses/108105713"/>
        <s v="https://nptel.ac.in/courses/108105718"/>
        <s v="https://nptel.ac.in/courses/108105721"/>
        <s v="https://nptel.ac.in/courses/108108185"/>
        <s v="https://nptel.ac.in/courses/117108141"/>
        <s v="https://nptel.ac.in/courses/108108112"/>
        <s v="https://nptel.ac.in/courses/108106135"/>
        <s v="https://nptel.ac.in/courses/108105167"/>
        <s v="https://nptel.ac.in/courses/108105153"/>
        <s v="https://nptel.ac.in/courses/117105101"/>
        <s v="https://nptel.ac.in/courses/108105154"/>
        <s v="https://nptel.ac.in/courses/108105158"/>
        <s v="https://nptel.ac.in/courses/108105479"/>
        <s v="https://nptel.ac.in/courses/108105155"/>
        <s v="https://nptel.ac.in/courses/108105113"/>
        <s v="https://nptel.ac.in/courses/117105135"/>
        <s v="https://nptel.ac.in/courses/117105144"/>
        <s v="https://nptel.ac.in/courses/117105143"/>
        <s v="https://nptel.ac.in/courses/108105112"/>
        <s v="https://nptel.ac.in/courses/117105140"/>
        <s v="https://nptel.ac.in/courses/108105192"/>
        <s v="https://nptel.ac.in/courses/108105179"/>
        <s v="https://nptel.ac.in/courses/108105180"/>
        <s v="https://nptel.ac.in/courses/108106083"/>
        <s v="https://nptel.ac.in/courses/108102481"/>
        <s v="https://nptel.ac.in/courses/108102717"/>
        <s v="https://nptel.ac.in/courses/108103192"/>
        <s v="https://nptel.ac.in/courses/108103141"/>
        <s v="https://nptel.ac.in/courses/108103191"/>
        <s v="https://nptel.ac.in/courses/117103723"/>
        <s v="https://nptel.ac.in/courses/117103726"/>
        <s v="https://nptel.ac.in/courses/117103488"/>
        <s v="https://nptel.ac.in/courses/117103150"/>
        <s v="https://nptel.ac.in/courses/108104002"/>
        <s v="https://nptel.ac.in/courses/117103725"/>
        <s v="https://nptel.ac.in/courses/108108115"/>
        <s v="https://nptel.ac.in/courses/108108125"/>
        <s v="https://nptel.ac.in/courses/108105191"/>
        <s v="https://nptel.ac.in/courses/108105114"/>
        <s v="https://nptel.ac.in/courses/108104001"/>
        <s v="https://nptel.ac.in/courses/108103001"/>
        <s v="https://nptel.ac.in/courses/108103002"/>
        <s v="https://nptel.ac.in/courses/108108001"/>
        <s v="https://nptel.ac.in/courses/108102001"/>
        <s v="https://nptel.ac.in/courses/108106003"/>
        <s v="https://nptel.ac.in/courses/108106002"/>
        <s v="https://nptel.ac.in/courses/127106005"/>
        <s v="https://nptel.ac.in/courses/127101530"/>
        <s v="https://nptel.ac.in/courses/127105236"/>
        <s v="https://nptel.ac.in/courses/127107502"/>
        <s v="https://nptel.ac.in/courses/127104777"/>
        <s v="https://nptel.ac.in/courses/127104664"/>
        <s v="https://nptel.ac.in/courses/127105017"/>
        <s v="https://nptel.ac.in/courses/127106013"/>
        <s v="https://nptel.ac.in/courses/127104001"/>
        <s v="https://nptel.ac.in/courses/127101001"/>
        <s v="https://nptel.ac.in/courses/127101002"/>
        <s v="https://nptel.ac.in/courses/127101003"/>
        <s v="https://nptel.ac.in/courses/127104003"/>
        <s v="https://nptel.ac.in/courses/121107451"/>
        <s v="https://nptel.ac.in/courses/127106232"/>
        <s v="https://nptel.ac.in/courses/127106533"/>
        <s v="https://nptel.ac.in/courses/127108015"/>
        <s v="https://nptel.ac.in/courses/127106236"/>
        <s v="https://nptel.ac.in/courses/127106237"/>
        <s v="https://nptel.ac.in/courses/127106231"/>
        <s v="https://nptel.ac.in/courses/127105232"/>
        <s v="https://nptel.ac.in/courses/127106003"/>
        <s v="https://nptel.ac.in/courses/127106137"/>
        <s v="https://nptel.ac.in/courses/121108458"/>
        <s v="https://nptel.ac.in/courses/127108780"/>
        <s v="https://nptel.ac.in/courses/127108781"/>
        <s v="https://nptel.ac.in/courses/127101744"/>
        <s v="https://nptel.ac.in/courses/106101224"/>
        <s v="https://nptel.ac.in/courses/121101490"/>
        <s v="https://nptel.ac.in/courses/110101145"/>
        <s v="https://nptel.ac.in/courses/105101215"/>
        <s v="https://nptel.ac.in/courses/127106001"/>
        <s v="https://nptel.ac.in/courses/127106019"/>
        <s v="https://nptel.ac.in/courses/127106233"/>
        <s v="https://nptel.ac.in/courses/121106007"/>
        <s v="https://nptel.ac.in/courses/127107729"/>
        <s v="https://nptel.ac.in/courses/121104452"/>
        <s v="https://nptel.ac.in/courses/102104088"/>
        <s v="https://nptel.ac.in/courses/102104073"/>
        <s v="https://nptel.ac.in/courses/127105779"/>
        <s v="https://nptel.ac.in/courses/127108778"/>
        <s v="https://nptel.ac.in/courses/127104590"/>
        <s v="https://nptel.ac.in/courses/127105237"/>
        <s v="https://nptel.ac.in/courses/127105531"/>
        <s v="https://nptel.ac.in/courses/127105532"/>
        <s v="https://nptel.ac.in/courses/127103236"/>
        <s v="https://nptel.ac.in/courses/115103123"/>
        <s v="https://nptel.ac.in/courses/127103225"/>
        <s v="https://nptel.ac.in/courses/112103280"/>
        <s v="https://nptel.ac.in/courses/127106011"/>
        <s v="https://nptel.ac.in/courses/127106012"/>
        <s v="https://nptel.ac.in/courses/127106006"/>
        <s v="https://nptel.ac.in/courses/127106007"/>
        <s v="https://nptel.ac.in/courses/127107001"/>
        <s v="https://nptel.ac.in/courses/127106008"/>
        <s v="https://nptel.ac.in/courses/109106001"/>
        <s v="https://nptel.ac.in/courses/109106004"/>
        <s v="https://nptel.ac.in/courses/109101005"/>
        <s v="https://nptel.ac.in/courses/109107001"/>
        <s v="https://nptel.ac.in/courses/109103001"/>
        <s v="https://nptel.ac.in/courses/109107002"/>
        <s v="https://nptel.ac.in/courses/109107003"/>
        <s v="https://nptel.ac.in/courses/109106100"/>
        <s v="https://nptel.ac.in/courses/109107132"/>
        <s v="https://nptel.ac.in/courses/109107154"/>
        <s v="https://nptel.ac.in/courses/109107131"/>
        <s v="https://nptel.ac.in/courses/109104093"/>
        <s v="https://nptel.ac.in/courses/109104121"/>
        <s v="https://nptel.ac.in/courses/109104197"/>
        <s v="https://nptel.ac.in/courses/109104102"/>
        <s v="https://nptel.ac.in/courses/109104122"/>
        <s v="https://nptel.ac.in/courses/109104496"/>
        <s v="https://nptel.ac.in/courses/121105009"/>
        <s v="https://nptel.ac.in/courses/109105118"/>
        <s v="https://nptel.ac.in/courses/109105136"/>
        <s v="https://nptel.ac.in/courses/109106148"/>
        <s v="https://nptel.ac.in/courses/109106128"/>
        <s v="https://nptel.ac.in/courses/109106095"/>
        <s v="https://nptel.ac.in/courses/109106087"/>
        <s v="https://nptel.ac.in/courses/109106130"/>
        <s v="https://nptel.ac.in/courses/109106195"/>
        <s v="https://nptel.ac.in/courses/109106086"/>
        <s v="https://nptel.ac.in/courses/109106203"/>
        <s v="https://nptel.ac.in/courses/109106505"/>
        <s v="https://nptel.ac.in/courses/109107182"/>
        <s v="https://nptel.ac.in/courses/109104123"/>
        <s v="https://nptel.ac.in/courses/109104106"/>
        <s v="https://nptel.ac.in/courses/109105110"/>
        <s v="https://nptel.ac.in/courses/109105493"/>
        <s v="https://nptel.ac.in/courses/109105495"/>
        <s v="https://nptel.ac.in/courses/109105113"/>
        <s v="https://nptel.ac.in/courses/109105176"/>
        <s v="https://nptel.ac.in/courses/109105185"/>
        <s v="https://nptel.ac.in/courses/109103136"/>
        <s v="https://nptel.ac.in/courses/109103152"/>
        <s v="https://nptel.ac.in/courses/109103736"/>
        <s v="https://nptel.ac.in/courses/109103182"/>
        <s v="https://nptel.ac.in/courses/109101203"/>
        <s v="https://nptel.ac.in/courses/109101195"/>
        <s v="https://nptel.ac.in/courses/109102156"/>
        <s v="https://nptel.ac.in/courses/109106114"/>
        <s v="https://nptel.ac.in/courses/109106166"/>
        <s v="https://nptel.ac.in/courses/109106165"/>
        <s v="https://nptel.ac.in/courses/109106177"/>
        <s v="https://nptel.ac.in/courses/109106180"/>
        <s v="https://nptel.ac.in/courses/109106176"/>
        <s v="https://nptel.ac.in/courses/109106138"/>
        <s v="https://nptel.ac.in/courses/109106146"/>
        <s v="https://nptel.ac.in/courses/109106124"/>
        <s v="https://nptel.ac.in/courses/109106190"/>
        <s v="https://nptel.ac.in/courses/109106735"/>
        <s v="https://nptel.ac.in/courses/109106129"/>
        <s v="https://nptel.ac.in/courses/109106204"/>
        <s v="https://nptel.ac.in/courses/109106499"/>
        <s v="https://nptel.ac.in/courses/109106500"/>
        <s v="https://nptel.ac.in/courses/110107492"/>
        <s v="https://nptel.ac.in/courses/109107173"/>
        <s v="https://nptel.ac.in/courses/109107739"/>
        <s v="https://nptel.ac.in/courses/109107730"/>
        <s v="https://nptel.ac.in/courses/109107139"/>
        <s v="https://nptel.ac.in/courses/109107121"/>
        <s v="https://nptel.ac.in/courses/109107195"/>
        <s v="https://nptel.ac.in/courses/109107196"/>
        <s v="https://nptel.ac.in/courses/109107205"/>
        <s v="https://nptel.ac.in/courses/109107734"/>
        <s v="https://nptel.ac.in/courses/109107204"/>
        <s v="https://nptel.ac.in/courses/109107740"/>
        <s v="https://nptel.ac.in/courses/109104195"/>
        <s v="https://nptel.ac.in/courses/109104196"/>
        <s v="https://nptel.ac.in/courses/109104204&#10;https://nptel.ac.in/courses/109104497"/>
        <s v="https://nptel.ac.in/courses/109104666"/>
        <s v="https://nptel.ac.in/courses/109105712"/>
        <s v="https://nptel.ac.in/courses/109105204"/>
        <s v="https://nptel.ac.in/courses/109105205"/>
        <s v="https://nptel.ac.in/courses/109105494"/>
        <s v="https://nptel.ac.in/courses/109105169&#10;https://nptel.ac.in/courses/109105135"/>
        <s v="https://nptel.ac.in/courses/109105203"/>
        <s v="https://nptel.ac.in/courses/109105121"/>
        <s v="https://nptel.ac.in/courses/109103187"/>
        <s v="https://nptel.ac.in/courses/109103188"/>
        <s v="https://nptel.ac.in/courses/109103176"/>
        <s v="https://nptel.ac.in/courses/109103123"/>
        <s v="https://nptel.ac.in/courses/109103186"/>
        <s v="https://nptel.ac.in/courses/109103121"/>
        <s v="https://nptel.ac.in/courses/109103185"/>
        <s v="https://nptel.ac.in/courses/109103501"/>
        <s v="https://nptel.ac.in/courses/109103753"/>
        <s v="https://nptel.ac.in/courses/109106185"/>
        <s v="https://nptel.ac.in/courses/110106081"/>
        <s v="https://nptel.ac.in/courses/109103003"/>
        <s v="https://nptel.ac.in/courses/109106006"/>
        <s v="https://nptel.ac.in/courses/109108001"/>
        <s v="https://nptel.ac.in/courses/109104001"/>
        <s v="https://nptel.ac.in/courses/109106005"/>
        <s v="https://nptel.ac.in/courses/109105006"/>
        <s v="https://nptel.ac.in/courses/109103002"/>
        <s v="https://nptel.ac.in/courses/109104151"/>
        <s v="https://nptel.ac.in/courses/109104206"/>
        <s v="https://nptel.ac.in/courses/109105195"/>
        <s v="https://nptel.ac.in/courses/109105196"/>
        <s v="https://nptel.ac.in/courses/109105605"/>
        <s v="https://nptel.ac.in/courses/109103122"/>
        <s v="https://nptel.ac.in/courses/109106161"/>
        <s v="https://nptel.ac.in/courses/109106733"/>
        <s v="https://nptel.ac.in/courses/109106737"/>
        <s v="https://nptel.ac.in/courses/109106797"/>
        <s v="https://nptel.ac.in/courses/109106094"/>
        <s v="https://nptel.ac.in/courses/109106402"/>
        <s v="https://nptel.ac.in/courses/109106403"/>
        <s v="https://nptel.ac.in/courses/109106406"/>
        <s v="https://nptel.ac.in/courses/109106407"/>
        <s v="https://nptel.ac.in/courses/109106503"/>
        <s v="https://nptel.ac.in/courses/109107741"/>
        <s v="https://nptel.ac.in/courses/109107541"/>
        <s v="https://nptel.ac.in/courses/109104107"/>
        <s v="https://nptel.ac.in/courses/109104126"/>
        <s v="https://nptel.ac.in/courses/109104203"/>
        <s v="https://nptel.ac.in/courses/109105199"/>
        <s v="https://nptel.ac.in/courses/109103153"/>
        <s v="https://nptel.ac.in/courses/109103540"/>
        <s v="https://nptel.ac.in/courses/129106004"/>
        <s v="https://nptel.ac.in/courses/129106005"/>
        <s v="https://nptel.ac.in/courses/129105005"/>
        <s v="https://nptel.ac.in/courses/129106008"/>
        <s v="https://nptel.ac.in/courses/129105008"/>
        <s v="https://nptel.ac.in/courses/129105004"/>
        <s v="https://nptel.ac.in/courses/129106746"/>
        <s v="https://nptel.ac.in/courses/129106747"/>
        <s v="https://nptel.ac.in/courses/129106749"/>
        <s v="https://nptel.ac.in/courses/129105006"/>
        <s v="https://nptel.ac.in/courses/129106001"/>
        <s v="https://nptel.ac.in/courses/129106002"/>
        <s v="https://nptel.ac.in/courses/129105001"/>
        <s v="https://nptel.ac.in/courses/129106007"/>
        <s v="https://nptel.ac.in/courses/129106750"/>
        <s v="https://nptel.ac.in/courses/129106748"/>
        <s v="https://nptel.ac.in/courses/129105674"/>
        <s v="https://nptel.ac.in/courses/129105504"/>
        <s v="https://nptel.ac.in/courses/111108098"/>
        <s v="https://nptel.ac.in/courses/111108134"/>
        <s v="https://nptel.ac.in/courses/111101137"/>
        <s v="https://nptel.ac.in/courses/111101100"/>
        <s v="https://nptel.ac.in/courses/111101153"/>
        <s v="https://nptel.ac.in/courses/111101160"/>
        <s v="https://nptel.ac.in/courses/111101117"/>
        <s v="https://nptel.ac.in/courses/111102111"/>
        <s v="https://nptel.ac.in/courses/111102133"/>
        <s v="https://nptel.ac.in/courses/111102152"/>
        <s v="https://nptel.ac.in/courses/111105042"/>
        <s v="https://nptel.ac.in/courses/111106161"/>
        <s v="https://nptel.ac.in/courses/111106154"/>
        <s v="https://nptel.ac.in/courses/111106155"/>
        <s v="https://nptel.ac.in/courses/111106162"/>
        <s v="https://nptel.ac.in/courses/111106100"/>
        <s v="https://nptel.ac.in/courses/111106763"/>
        <s v="https://nptel.ac.in/courses/111106138"/>
        <s v="https://nptel.ac.in/courses/111106168"/>
        <s v="https://nptel.ac.in/courses/111106525"/>
        <s v="https://nptel.ac.in/courses/111104519"/>
        <s v="https://nptel.ac.in/courses/111104521"/>
        <s v="https://nptel.ac.in/courses/111104165"/>
        <s v="https://nptel.ac.in/courses/111104160"/>
        <s v="https://nptel.ac.in/courses/111104524"/>
        <s v="https://nptel.ac.in/courses/111104765"/>
        <s v="https://nptel.ac.in/courses/111106137"/>
        <s v="https://nptel.ac.in/courses/111106153"/>
        <s v="https://nptel.ac.in/courses/111104612"/>
        <s v="https://nptel.ac.in/courses/111105489"/>
        <s v="https://nptel.ac.in/courses/111105160"/>
        <s v="https://nptel.ac.in/courses/111105098"/>
        <s v="https://nptel.ac.in/courses/111105522"/>
        <s v="https://nptel.ac.in/courses/111105121"/>
        <s v="https://nptel.ac.in/courses/111105169"/>
        <s v="https://nptel.ac.in/courses/111105111"/>
        <s v="https://nptel.ac.in/courses/111105161"/>
        <s v="https://nptel.ac.in/courses/111106141"/>
        <s v="https://nptel.ac.in/courses/111102518"/>
        <s v="https://nptel.ac.in/courses/111102798"/>
        <s v="https://nptel.ac.in/courses/111106004"/>
        <s v="https://nptel.ac.in/courses/111105003"/>
        <s v="https://nptel.ac.in/courses/111108003"/>
        <s v="https://nptel.ac.in/courses/111105762"/>
        <s v="https://nptel.ac.in/courses/111108164"/>
        <s v="https://nptel.ac.in/courses/111104766"/>
        <s v="https://nptel.ac.in/courses/111106001"/>
        <s v="https://nptel.ac.in/courses/111108001"/>
        <s v="https://nptel.ac.in/courses/111108002"/>
        <s v="https://nptel.ac.in/courses/111106002"/>
        <s v="https://nptel.ac.in/courses/111106003"/>
        <s v="https://nptel.ac.in/courses/111104001"/>
        <s v="https://nptel.ac.in/courses/111105001"/>
        <s v="https://nptel.ac.in/courses/111103001"/>
        <s v="https://nptel.ac.in/courses/111105002"/>
        <s v="https://nptel.ac.in/courses/111103002"/>
        <s v="https://nptel.ac.in/courses/111107112"/>
        <s v="https://nptel.ac.in/courses/111107105"/>
        <s v="https://nptel.ac.in/courses/111107128"/>
        <s v="https://nptel.ac.in/courses/111108168"/>
        <s v="https://nptel.ac.in/courses/111108152"/>
        <s v="https://nptel.ac.in/courses/111101109"/>
        <s v="https://nptel.ac.in/courses/111101168"/>
        <s v="https://nptel.ac.in/courses/111106113"/>
        <s v="https://nptel.ac.in/courses/109104124"/>
        <s v="https://nptel.ac.in/courses/111104125"/>
        <s v="https://nptel.ac.in/courses/111104152"/>
        <s v="https://nptel.ac.in/courses/111106152"/>
        <s v="https://nptel.ac.in/courses/111105112"/>
        <s v="https://nptel.ac.in/courses/111107098"/>
        <s v="https://nptel.ac.in/courses/111107137"/>
        <s v="https://nptel.ac.in/courses/111107119"/>
        <s v="https://nptel.ac.in/courses/111107523"/>
        <s v="https://nptel.ac.in/courses/112106002"/>
        <s v="https://nptel.ac.in/courses/112106003"/>
        <s v="https://nptel.ac.in/courses/112104001"/>
        <s v="https://nptel.ac.in/courses/112102001"/>
        <s v="https://nptel.ac.in/courses/112104002"/>
        <s v="https://nptel.ac.in/courses/112101003"/>
        <s v="https://nptel.ac.in/courses/112106004"/>
        <s v="https://nptel.ac.in/courses/112107217"/>
        <s v="https://nptel.ac.in/courses/112107282"/>
        <s v="https://nptel.ac.in/courses/112107283"/>
        <s v="https://nptel.ac.in/courses/113107081"/>
        <s v="https://nptel.ac.in/courses/112104293"/>
        <s v="https://nptel.ac.in/courses/112104211"/>
        <s v="https://nptel.ac.in/courses/112104301"/>
        <s v="https://nptel.ac.in/courses/112106186"/>
        <s v="https://nptel.ac.in/courses/112106304"/>
        <s v="https://nptel.ac.in/courses/112106200"/>
        <s v="https://nptel.ac.in/courses/112107250"/>
        <s v="https://nptel.ac.in/courses/112107291"/>
        <s v="https://nptel.ac.in/courses/112107208"/>
        <s v="https://nptel.ac.in/courses/112107212"/>
        <s v="https://nptel.ac.in/courses/112104193"/>
        <s v="https://nptel.ac.in/courses/112105249"/>
        <s v="https://nptel.ac.in/courses/112103305"/>
        <s v="https://nptel.ac.in/courses/112103277"/>
        <s v="https://nptel.ac.in/courses/112108211"/>
        <s v="https://nptel.ac.in/courses/112108246"/>
        <s v="https://nptel.ac.in/courses/112108527"/>
        <s v="https://nptel.ac.in/courses/112101304"/>
        <s v="https://nptel.ac.in/courses/112102284"/>
        <s v="https://nptel.ac.in/courses/127106135"/>
        <s v="https://nptel.ac.in/courses/112106294"/>
        <s v="https://nptel.ac.in/courses/112106319"/>
        <s v="https://nptel.ac.in/courses/112106768"/>
        <s v="https://nptel.ac.in/courses/112106772"/>
        <s v="https://nptel.ac.in/courses/112106065"/>
        <s v="https://nptel.ac.in/courses/112106318"/>
        <s v="https://nptel.ac.in/courses/112106320"/>
        <s v="https://nptel.ac.in/courses/112106321"/>
        <s v="https://nptel.ac.in/courses/112106453"/>
        <s v="https://nptel.ac.in/courses/112106177"/>
        <s v="https://nptel.ac.in/courses/112106248"/>
        <s v="https://nptel.ac.in/courses/112107539"/>
        <s v="https://nptel.ac.in/courses/112107239"/>
        <s v="https://nptel.ac.in/courses/112107249"/>
        <s v="https://nptel.ac.in/courses/112107767"/>
        <s v="https://nptel.ac.in/courses/112107219"/>
        <s v="https://nptel.ac.in/courses/112107213"/>
        <s v="https://nptel.ac.in/courses/112104318"/>
        <s v="https://nptel.ac.in/courses/112104265"/>
        <s v="https://nptel.ac.in/courses/112104188&#10;https://nptel.ac.in/courses/112104189"/>
        <s v="https://nptel.ac.in/courses/112104229"/>
        <s v="https://nptel.ac.in/courses/112104304"/>
        <s v="https://nptel.ac.in/courses/112104312"/>
        <s v="https://nptel.ac.in/courses/112104302"/>
        <s v="https://nptel.ac.in/courses/112104769"/>
        <s v="https://nptel.ac.in/courses/112105770"/>
        <s v="https://nptel.ac.in/courses/112105771"/>
        <s v="https://nptel.ac.in/courses/112108312"/>
        <s v="https://nptel.ac.in/courses/112106286"/>
        <s v="https://nptel.ac.in/courses/112106293"/>
        <s v="https://nptel.ac.in/courses/112106312"/>
        <s v="https://nptel.ac.in/courses/112105319"/>
        <s v="https://nptel.ac.in/courses/112105318"/>
        <s v="https://nptel.ac.in/courses/112105254"/>
        <s v="https://nptel.ac.in/courses/112105218"/>
        <s v="https://nptel.ac.in/courses/112105221"/>
        <s v="https://nptel.ac.in/courses/112105248"/>
        <s v="https://nptel.ac.in/courses/112105304"/>
        <s v="https://nptel.ac.in/courses/112102319"/>
        <s v="https://nptel.ac.in/courses/112102304"/>
        <s v="https://nptel.ac.in/courses/112102318"/>
        <s v="https://nptel.ac.in/courses/112102773"/>
        <s v="https://nptel.ac.in/courses/112103297"/>
        <s v="https://nptel.ac.in/courses/112103276"/>
        <s v="https://nptel.ac.in/courses/112103295"/>
        <s v="https://nptel.ac.in/courses/112103275"/>
        <s v="https://nptel.ac.in/courses/112103313"/>
        <s v="https://nptel.ac.in/courses/112103307"/>
        <s v="https://nptel.ac.in/courses/112103290"/>
        <s v="https://nptel.ac.in/courses/112103249"/>
        <s v="https://nptel.ac.in/courses/112103278"/>
        <s v="https://nptel.ac.in/courses/112103296"/>
        <s v="https://nptel.ac.in/courses/112103306"/>
        <s v="https://nptel.ac.in/courses/112103293"/>
        <s v="https://nptel.ac.in/courses/112103273"/>
        <s v="https://nptel.ac.in/courses/112103528"/>
        <s v="https://nptel.ac.in/courses/112103281"/>
        <s v="https://nptel.ac.in/courses/112103774"/>
        <s v="https://nptel.ac.in/courses/112106005"/>
        <s v="https://nptel.ac.in/courses/112108316"/>
        <s v="https://nptel.ac.in/courses/112107209"/>
        <s v="https://nptel.ac.in/courses/112107257"/>
        <s v="https://nptel.ac.in/courses/112104252"/>
        <s v="https://nptel.ac.in/courses/112105305"/>
        <s v="https://nptel.ac.in/courses/112105236"/>
        <s v="https://nptel.ac.in/courses/112105293"/>
        <s v="https://nptel.ac.in/courses/112103202"/>
        <s v="https://nptel.ac.in/courses/112103312"/>
        <s v="https://nptel.ac.in/courses/112103244"/>
        <s v="https://nptel.ac.in/courses/110105081"/>
        <s v="https://nptel.ac.in/courses/110105076"/>
        <s v="https://nptel.ac.in/courses/110105082"/>
        <s v="https://nptel.ac.in/courses/110107127"/>
        <s v="https://nptel.ac.in/courses/110107093"/>
        <s v="https://nptel.ac.in/courses/110107080"/>
        <s v="https://nptel.ac.in/courses/110107081"/>
        <s v="https://nptel.ac.in/courses/110107143"/>
        <s v="https://nptel.ac.in/courses/110107126"/>
        <s v="https://nptel.ac.in/courses/110107161"/>
        <s v="https://nptel.ac.in/courses/110107162"/>
        <s v="https://nptel.ac.in/courses/110107154"/>
        <s v="https://nptel.ac.in/courses/110106045"/>
        <s v="https://nptel.ac.in/courses/110106145"/>
        <s v="https://nptel.ac.in/courses/110106141"/>
        <s v="https://nptel.ac.in/courses/110107757"/>
        <s v="https://nptel.ac.in/courses/110107168"/>
        <s v="https://nptel.ac.in/courses/110107509"/>
        <s v="https://nptel.ac.in/courses/110107146"/>
        <s v="https://nptel.ac.in/courses/110107759"/>
        <s v="https://nptel.ac.in/courses/110107157"/>
        <s v="https://nptel.ac.in/courses/110104118"/>
        <s v="https://nptel.ac.in/courses/110104513"/>
        <s v="https://nptel.ac.in/courses/110104743"/>
        <s v="https://nptel.ac.in/courses/110105153"/>
        <s v="https://nptel.ac.in/courses/110105755"/>
        <s v="https://nptel.ac.in/courses/110105123"/>
        <s v="https://nptel.ac.in/courses/110105168"/>
        <s v="https://nptel.ac.in/courses/110105162"/>
        <s v="https://nptel.ac.in/courses/110105148"/>
        <s v="https://nptel.ac.in/courses/110105155"/>
        <s v="https://nptel.ac.in/courses/110105154"/>
        <s v="https://nptel.ac.in/courses/110105137"/>
        <s v="https://nptel.ac.in/courses/110105147"/>
        <s v="https://nptel.ac.in/courses/110105083"/>
        <s v="https://nptel.ac.in/courses/110105094"/>
        <s v="https://nptel.ac.in/courses/110106157"/>
        <s v="https://nptel.ac.in/courses/110103506"/>
        <s v="https://nptel.ac.in/courses/110103754"/>
        <s v="https://nptel.ac.in/courses/110106002"/>
        <s v="https://nptel.ac.in/courses/110101153"/>
        <s v="https://nptel.ac.in/courses/110105080"/>
        <s v="https://nptel.ac.in/courses/110107130"/>
        <s v="https://nptel.ac.in/courses/110107094"/>
        <s v="https://nptel.ac.in/courses/110108161"/>
        <s v="https://nptel.ac.in/courses/110101165"/>
        <s v="https://nptel.ac.in/courses/110106511"/>
        <s v="https://nptel.ac.in/courses/110106514"/>
        <s v="https://nptel.ac.in/courses/110106512"/>
        <s v="https://nptel.ac.in/courses/110104095"/>
        <s v="https://nptel.ac.in/courses/110104068"/>
        <s v="https://nptel.ac.in/courses/110104507"/>
        <s v="https://nptel.ac.in/courses/110105069"/>
        <s v="https://nptel.ac.in/courses/110105756"/>
        <s v="https://nptel.ac.in/courses/110105139"/>
        <s v="https://nptel.ac.in/courses/110105145"/>
        <s v="https://nptel.ac.in/courses/110105097"/>
        <s v="https://nptel.ac.in/courses/110105140"/>
        <s v="https://nptel.ac.in/courses/110101011"/>
        <s v="https://nptel.ac.in/courses/110107095"/>
        <s v="https://nptel.ac.in/courses/110101132"/>
        <s v="https://nptel.ac.in/courses/110106134"/>
        <s v="https://nptel.ac.in/courses/110106124"/>
        <s v="https://nptel.ac.in/courses/110106167"/>
        <s v="https://nptel.ac.in/courses/110105073"/>
        <s v="https://nptel.ac.in/courses/110107129"/>
        <s v="https://nptel.ac.in/courses/110107116"/>
        <s v="https://nptel.ac.in/courses/110107163"/>
        <s v="https://nptel.ac.in/courses/110107153"/>
        <s v="https://nptel.ac.in/courses/110101146"/>
        <s v="https://nptel.ac.in/courses/110101131"/>
        <s v="https://nptel.ac.in/courses/110107167"/>
        <s v="https://nptel.ac.in/courses/110104073"/>
        <s v="https://nptel.ac.in/courses/110104065"/>
        <s v="https://nptel.ac.in/courses/110104169"/>
        <s v="https://nptel.ac.in/courses/110104167"/>
        <s v="https://nptel.ac.in/courses/110105167"/>
        <s v="https://nptel.ac.in/courses/110105156"/>
        <s v="https://nptel.ac.in/courses/113106001"/>
        <s v="https://nptel.ac.in/courses/113106002"/>
        <s v="https://nptel.ac.in/courses/113104001"/>
        <s v="https://nptel.ac.in/courses/113106003"/>
        <s v="https://nptel.ac.in/courses/113108001"/>
        <s v="https://nptel.ac.in/courses/113105001"/>
        <s v="https://nptel.ac.in/courses/113104002"/>
        <s v="https://nptel.ac.in/courses/113106062"/>
        <s v="https://nptel.ac.in/courses/113107091"/>
        <s v="https://nptel.ac.in/courses/113104081"/>
        <s v="https://nptel.ac.in/courses/113104090"/>
        <s v="https://nptel.ac.in/courses/113104076"/>
        <s v="https://nptel.ac.in/courses/113104073"/>
        <s v="https://nptel.ac.in/courses/113104105"/>
        <s v="https://nptel.ac.in/courses/113104106"/>
        <s v="https://nptel.ac.in/courses/113106093"/>
        <s v="https://nptel.ac.in/courses/113106106"/>
        <s v="https://nptel.ac.in/courses/113108760"/>
        <s v="https://nptel.ac.in/courses/113108515"/>
        <s v="https://nptel.ac.in/courses/113101072"/>
        <s v="https://nptel.ac.in/courses/113106098"/>
        <s v="https://nptel.ac.in/courses/113106105"/>
        <s v="https://nptel.ac.in/courses/113106776"/>
        <s v="https://nptel.ac.in/courses/113106101"/>
        <s v="https://nptel.ac.in/courses/112106227"/>
        <s v="https://nptel.ac.in/courses/113106109"/>
        <s v="https://nptel.ac.in/courses/113104102"/>
        <s v="https://nptel.ac.in/courses/113104517"/>
        <s v="https://nptel.ac.in/courses/113104775"/>
        <s v="https://nptel.ac.in/courses/113106039"/>
        <s v="https://nptel.ac.in/courses/113105101"/>
        <s v="https://nptel.ac.in/courses/123105007"/>
        <s v="https://nptel.ac.in/courses/113105109"/>
        <s v="https://nptel.ac.in/courses/113105107"/>
        <s v="https://nptel.ac.in/courses/113105081"/>
        <s v="https://nptel.ac.in/courses/113105106"/>
        <s v="https://nptel.ac.in/courses/113105105"/>
        <s v="https://nptel.ac.in/courses/123105006"/>
        <s v="https://nptel.ac.in/courses/113102109"/>
        <s v="https://nptel.ac.in/courses/113102108"/>
        <s v="https://nptel.ac.in/courses/113106082"/>
        <s v="https://nptel.ac.in/courses/113104516"/>
        <s v="https://nptel.ac.in/courses/113104529"/>
        <s v="https://nptel.ac.in/courses/114105047"/>
        <s v="https://nptel.ac.in/courses/114106047"/>
        <s v="https://nptel.ac.in/courses/114106038"/>
        <s v="https://nptel.ac.in/courses/114106045"/>
        <s v="https://nptel.ac.in/courses/114106534"/>
        <s v="https://nptel.ac.in/courses/115104001"/>
        <s v="https://nptel.ac.in/courses/115103001"/>
        <s v="https://nptel.ac.in/courses/115108001"/>
        <s v="https://nptel.ac.in/courses/115101001"/>
        <s v="https://nptel.ac.in/courses/115108002"/>
        <s v="https://nptel.ac.in/courses/115105001"/>
        <s v="https://nptel.ac.in/courses/115107116"/>
        <s v="https://nptel.ac.in/courses/115107134"/>
        <s v="https://nptel.ac.in/courses/115105131"/>
        <s v="https://nptel.ac.in/courses/115103102"/>
        <s v="https://nptel.ac.in/courses/115103104"/>
        <s v="https://nptel.ac.in/courses/115108791"/>
        <s v="https://nptel.ac.in/courses/115101792"/>
        <s v="https://nptel.ac.in/courses/115101131"/>
        <s v="https://nptel.ac.in/courses/115101132"/>
        <s v="https://nptel.ac.in/courses/115106793"/>
        <s v="https://nptel.ac.in/courses/115106536"/>
        <s v="https://nptel.ac.in/courses/115107129"/>
        <s v="https://nptel.ac.in/courses/115107131"/>
        <s v="https://nptel.ac.in/courses/115104124"/>
        <s v="https://nptel.ac.in/courses/115104535"/>
        <s v="https://nptel.ac.in/courses/115104134"/>
        <s v="https://nptel.ac.in/courses/115105789"/>
        <s v="https://nptel.ac.in/courses/115105127"/>
        <s v="https://nptel.ac.in/courses/115105537"/>
        <s v="https://nptel.ac.in/courses/115105132"/>
        <s v="https://nptel.ac.in/courses/115105110"/>
        <s v="https://nptel.ac.in/courses/115105099"/>
        <s v="https://nptel.ac.in/courses/115102794"/>
        <s v="https://nptel.ac.in/courses/115103131"/>
        <s v="https://nptel.ac.in/courses/115103538"/>
        <s v="https://nptel.ac.in/courses/115107001"/>
        <s v="https://nptel.ac.in/courses/115103790"/>
        <s v="https://nptel.ac.in/courses/116102055"/>
        <s v="https://nptel.ac.in/courses/116102048"/>
        <s v="https://nptel.ac.in/courses/116102047"/>
        <s v="https://nptel.ac.in/courses/116102054"/>
        <s v="https://nptel.ac.in/courses/116102057"/>
        <s v="https://nptel.ac.in/courses/116102056"/>
        <m/>
      </sharedItems>
    </cacheField>
    <cacheField name="nptel id2">
      <sharedItems containsBlank="1" containsMixedTypes="1" containsNumber="1" containsInteger="1">
        <n v="1.01104001E8"/>
        <n v="1.01106001E8"/>
        <n v="1.01104061E8"/>
        <n v="1.01104073E8"/>
        <n v="1.01104083E8"/>
        <n v="1.01105084E8"/>
        <n v="1.01108661E8"/>
        <n v="1.01101079E8"/>
        <n v="1.01101083E8"/>
        <n v="1.01106082E8"/>
        <n v="1.01104062E8"/>
        <n v="1.01104084E8"/>
        <n v="1.0110445E8"/>
        <n v="1.01104796E8"/>
        <n v="1.0110566E8"/>
        <n v="1.01105662E8"/>
        <n v="1.0110509E8"/>
        <n v="1.01105083E8"/>
        <n v="1.01105089E8"/>
        <n v="1.01105085E8"/>
        <n v="1.0110209E8"/>
        <n v="1.01104078E8"/>
        <n v="1.26105663E8"/>
        <n v="1.26105027E8"/>
        <n v="1.26105022E8"/>
        <n v="1.26105023E8"/>
        <n v="1.26105024E8"/>
        <n v="1.26105019E8"/>
        <n v="1.26105013E8"/>
        <n v="1.26105009E8"/>
        <n v="1.26105011E8"/>
        <n v="1.26105018E8"/>
        <n v="1.2610501E8"/>
        <n v="1.26103022E8"/>
        <n v="1.24106001E8"/>
        <n v="1.24105002E8"/>
        <n v="1.24107002E8"/>
        <n v="1.05107156E8"/>
        <n v="1.24107164E8"/>
        <n v="1.24107162E8"/>
        <n v="1.24107158E8"/>
        <n v="1.24107161E8"/>
        <n v="1.24107005E8"/>
        <n v="1.24107006E8"/>
        <n v="1.24107001E8"/>
        <n v="1.24107165E8"/>
        <n v="1.24105013E8"/>
        <n v="1.24107011E8"/>
        <n v="1.24107007E8"/>
        <n v="1.24106455E8"/>
        <n v="1.24106454E8"/>
        <n v="1.24105158E8"/>
        <n v="1.24105016E8"/>
        <n v="1.24106002E8"/>
        <n v="1.24107003E8"/>
        <n v="1.24105665E8"/>
        <n v="1.24105004E8"/>
        <n v="1.02106752E8"/>
        <n v="1.02104059E8"/>
        <n v="1.02106096E8"/>
        <n v="1.02106001E8"/>
        <n v="1.02103001E8"/>
        <n v="1.02103002E8"/>
        <n v="1.02102001E8"/>
        <n v="1.02104001E8"/>
        <n v="1.02101049E8"/>
        <n v="1.02106053E8"/>
        <n v="1.02103056E8"/>
        <n v="1.02101055E8"/>
        <n v="1.02101056E8"/>
        <n v="1.02101058E8"/>
        <n v="1.02106093E8"/>
        <n v="1.02106081E8"/>
        <n v="1.02106456E8"/>
        <n v="1.0210608E8"/>
        <n v="1.02106095E8"/>
        <n v="1.02108668E8"/>
        <n v="1.02108077E8"/>
        <n v="1.02108078E8"/>
        <n v="1.02101076E8"/>
        <n v="1.02106094E8"/>
        <n v="1.02106084E8"/>
        <n v="1.02106083E8"/>
        <n v="1.02106667E8"/>
        <n v="1.02106669E8"/>
        <n v="1.0210667E8"/>
        <n v="1.02106673E8"/>
        <n v="1.02106751E8"/>
        <n v="1.0210509E8"/>
        <n v="1.02106457E8"/>
        <n v="1.02104058E8"/>
        <n v="1.02105083E8"/>
        <n v="1.02105099E8"/>
        <n v="1.021051E8"/>
        <n v="1.02105088E8"/>
        <n v="1.02105058E8"/>
        <n v="1.08105185E8"/>
        <n v="1.02103671E8"/>
        <n v="1.02103093E8"/>
        <n v="1.02103074E8"/>
        <n v="1.02103083E8"/>
        <n v="1.02103672E8"/>
        <n v="1.02106002E8"/>
        <n v="1.02107058E8"/>
        <n v="1.02104099E8"/>
        <n v="1.02105101E8"/>
        <n v="1.05103193E8"/>
        <n v="1.05103204E8"/>
        <n v="1.05107209E8"/>
        <n v="1.05107225E8"/>
        <n v="1.05107224E8"/>
        <n v="1.05107473E8"/>
        <n v="1.05107176E8"/>
        <n v="1.0510721E8"/>
        <n v="1.05107217E8"/>
        <n v="1.05107219E8"/>
        <n v="1.05107218E8"/>
        <n v="1.05107216E8"/>
        <n v="1.0510722E8"/>
        <n v="1.05108204E8"/>
        <n v="1.05101732E8"/>
        <n v="1.05101206E8"/>
        <n v="1.05101216E8"/>
        <n v="1.051012E8"/>
        <n v="1.05101209E8"/>
        <n v="1.05101474E8"/>
        <n v="1.05106052E8"/>
        <n v="1.05106694E8"/>
        <n v="1.05106707E8"/>
        <n v="1.05106224E8"/>
        <n v="1.05106225E8"/>
        <n v="1.05106465E8"/>
        <n v="1.05106491E8"/>
        <n v="1.0510771E8"/>
        <n v="1.0510416E8"/>
        <n v="1.05104191E8"/>
        <n v="1.05104693E8"/>
        <n v="1.05104708E8"/>
        <n v="1.0510569E8"/>
        <n v="1.05105691E8"/>
        <n v="1.05105709E8"/>
        <n v="1.05106172E8"/>
        <n v="1.05105216E8"/>
        <n v="1.05105204E8"/>
        <n v="1.05105212E8"/>
        <n v="1.0510521E8"/>
        <n v="1.05105178E8"/>
        <n v="1.05105464E8"/>
        <n v="1.0510516E8"/>
        <n v="1.05105225E8"/>
        <n v="1.05105226E8"/>
        <n v="1.05105219E8"/>
        <n v="1.05105168E8"/>
        <n v="1.05105176E8"/>
        <n v="1.05105162E8"/>
        <n v="1.05105105E8"/>
        <n v="1.05105224E8"/>
        <n v="1.05102688E8"/>
        <n v="1.05103182E8"/>
        <n v="1.05103205E8"/>
        <n v="1.05103224E8"/>
        <n v="1.05103684E8"/>
        <n v="1.05103687E8"/>
        <n v="1.05103685E8"/>
        <n v="1.0510321E8"/>
        <n v="1.05103192E8"/>
        <n v="1.05103692E8"/>
        <n v="1.05102176E8"/>
        <n v="1.05102195E8"/>
        <n v="1.05106006E8"/>
        <n v="1.05106005E8"/>
        <n v="1.05105731E8"/>
        <n v="1.05106001E8"/>
        <n v="1.05108001E8"/>
        <n v="1.05102001E8"/>
        <n v="1.05106002E8"/>
        <n v="1.05105001E8"/>
        <n v="1.05105002E8"/>
        <n v="1.05105003E8"/>
        <n v="1.05105004E8"/>
        <n v="1.05105005E8"/>
        <n v="1.05107194E8"/>
        <n v="1.0510116E8"/>
        <n v="1.05104216E8"/>
        <n v="1.05106149E8"/>
        <n v="1.05104161E8"/>
        <n v="1.05104224E8"/>
        <n v="1.05105157E8"/>
        <n v="1.03103154E8"/>
        <n v="1.03103155E8"/>
        <n v="1.0310322E8"/>
        <n v="1.03103209E8"/>
        <n v="1.03103675E8"/>
        <n v="1.26103017E8"/>
        <n v="1.03103152E8"/>
        <n v="1.03103132E8"/>
        <n v="1.03103221E8"/>
        <n v="1.03106003E8"/>
        <n v="1.03108139E8"/>
        <n v="1.03107676E8"/>
        <n v="1.03106001E8"/>
        <n v="1.03105001E8"/>
        <n v="1.03105002E8"/>
        <n v="1.03106002E8"/>
        <n v="1.03107001E8"/>
        <n v="1.03105003E8"/>
        <n v="1.03107123E8"/>
        <n v="1.03107143E8"/>
        <n v="1.03107157E8"/>
        <n v="1.03108127E8"/>
        <n v="1.03101142E8"/>
        <n v="1.05106204E8"/>
        <n v="1.03105221E8"/>
        <n v="1.03105222E8"/>
        <n v="1.03105461E8"/>
        <n v="1.03103139E8"/>
        <n v="1.0310314E8"/>
        <n v="1.03103222E8"/>
        <n v="1.03103162E8"/>
        <n v="1.03107139E8"/>
        <n v="1.03107156E8"/>
        <n v="1.03107215E8"/>
        <n v="1.03101786E8"/>
        <n v="1.03101787E8"/>
        <n v="1.03101215E8"/>
        <n v="1.05106205E8"/>
        <n v="1.03106681E8"/>
        <n v="1.03106783E8"/>
        <n v="1.03106784E8"/>
        <n v="1.03106785E8"/>
        <n v="1.0310622E8"/>
        <n v="1.0310722E8"/>
        <n v="1.03107221E8"/>
        <n v="1.03104151E8"/>
        <n v="1.03105677E8"/>
        <n v="1.03105679E8"/>
        <n v="1.0310568E8"/>
        <n v="1.03105782E8"/>
        <n v="1.03105795E8"/>
        <n v="1.03106158E8"/>
        <n v="1.0310522E8"/>
        <n v="1.0310546E8"/>
        <n v="1.0310514E8"/>
        <n v="1.03105215E8"/>
        <n v="1.0310521E8"/>
        <n v="1.03105223E8"/>
        <n v="1.03103153E8"/>
        <n v="1.03103145E8"/>
        <n v="1.06105001E8"/>
        <n v="1.06105002E8"/>
        <n v="1.06106001E8"/>
        <n v="1.06104001E8"/>
        <n v="1.06103001E8"/>
        <n v="1.06101209E8"/>
        <n v="1.0610621E8"/>
        <n v="1.06106212E8"/>
        <n v="1.06108468E8"/>
        <n v="1.06106145E8"/>
        <n v="1.06106131E8"/>
        <n v="1.06106236E8"/>
        <n v="1.06106179E8"/>
        <n v="1.06104128E8"/>
        <n v="1.06104148E8"/>
        <n v="1.06106168E8"/>
        <n v="1.06105247E8"/>
        <n v="1.06105175E8"/>
        <n v="1.0610547E8"/>
        <n v="1.06105152E8"/>
        <n v="1.06105165E8"/>
        <n v="1.06105238E8"/>
        <n v="1.06105186E8"/>
        <n v="1.06106144E8"/>
        <n v="1.061087E8"/>
        <n v="1.06108227E8"/>
        <n v="1.06108237E8"/>
        <n v="1.06108482E8"/>
        <n v="1.06108702E8"/>
        <n v="1.06108705E8"/>
        <n v="1.06101466E8"/>
        <n v="1.06101163E8"/>
        <n v="1.06106226E8"/>
        <n v="1.06106139E8"/>
        <n v="1.06106143E8"/>
        <n v="1.06106169E8"/>
        <n v="1.06106182E8"/>
        <n v="1.06106183E8"/>
        <n v="1.06106184E8"/>
        <n v="1.06106701E8"/>
        <n v="1.06106699E8"/>
        <n v="1.06106146E8"/>
        <n v="1.06106229E8"/>
        <n v="1.06106247E8"/>
        <n v="1.06106248E8"/>
        <n v="1.06106472E8"/>
        <n v="1.06104697E8"/>
        <n v="1.06105704E8"/>
        <n v="1.06104221E8"/>
        <n v="1.11104138E8"/>
        <n v="1.06105167E8"/>
        <n v="1.06105182E8"/>
        <n v="1.06105218E8"/>
        <n v="1.06105191E8"/>
        <n v="1.06105239E8"/>
        <n v="1.06105171E8"/>
        <n v="1.06105214E8"/>
        <n v="1.06105217E8"/>
        <n v="1.06105216E8"/>
        <n v="1.06105234E8"/>
        <n v="1.06105195E8"/>
        <n v="1.06105166E8"/>
        <n v="1.06105225E8"/>
        <n v="1.06105164E8"/>
        <n v="1.06105237E8"/>
        <n v="1.06105471E8"/>
        <n v="1.06105163E8"/>
        <n v="1.06105229E8"/>
        <n v="1.06102157E8"/>
        <n v="1.06102237E8"/>
        <n v="1.06106239E8"/>
        <n v="1.06102576E8"/>
        <n v="1.0610623E8"/>
        <n v="1.06106231E8"/>
        <n v="1.06106224E8"/>
        <n v="1.06103229E8"/>
        <n v="1.06103184E8"/>
        <n v="1.06103237E8"/>
        <n v="1.06103224E8"/>
        <n v="1.06106238E8"/>
        <n v="1.06105158E8"/>
        <n v="1.08105572E8"/>
        <n v="1.0610222E8"/>
        <n v="1.06107001E8"/>
        <n v="1.06101238E8"/>
        <n v="1.06101235E8"/>
        <n v="1.06106696E8"/>
        <n v="1.06104356E8"/>
        <n v="1.06108703E8"/>
        <n v="1.06104189E8"/>
        <n v="1.06106002E8"/>
        <n v="1.06104002E8"/>
        <n v="1.06103002E8"/>
        <n v="1.06107002E8"/>
        <n v="1.06108001E8"/>
        <n v="1.06108002E8"/>
        <n v="1.06108003E8"/>
        <n v="1.06108004E8"/>
        <n v="1.06102001E8"/>
        <n v="1.06106003E8"/>
        <n v="1.04101092E8"/>
        <n v="1.04101116E8"/>
        <n v="1.04101115E8"/>
        <n v="1.04101126E8"/>
        <n v="1.04106131E8"/>
        <n v="1.0410413E8"/>
        <n v="1.04105124E8"/>
        <n v="1.04106075E8"/>
        <n v="1.04108124E8"/>
        <n v="1.04108132E8"/>
        <n v="1.04108118E8"/>
        <n v="1.04101136E8"/>
        <n v="1.04101091E8"/>
        <n v="1.04101094E8"/>
        <n v="1.0410113E8"/>
        <n v="1.04101134E8"/>
        <n v="1.04101133E8"/>
        <n v="1.04101125E8"/>
        <n v="1.04101139E8"/>
        <n v="1.04101124E8"/>
        <n v="1.04101117E8"/>
        <n v="1.04101135E8"/>
        <n v="1.04101084E8"/>
        <n v="1.04102113E8"/>
        <n v="1.04106683E8"/>
        <n v="1.04106089E8"/>
        <n v="1.04106093E8"/>
        <n v="1.02105089E8"/>
        <n v="1.0410512E8"/>
        <n v="1.04105462E8"/>
        <n v="1.04105139E8"/>
        <n v="1.0410513E8"/>
        <n v="1.04105084E8"/>
        <n v="1.04103111E8"/>
        <n v="1.0410311E8"/>
        <n v="1.04101682E8"/>
        <n v="1.07103001E8"/>
        <n v="1.07101087E8"/>
        <n v="1.07101086E8"/>
        <n v="1.07103085E8"/>
        <n v="1.07101088E8"/>
        <n v="1.07101091E8"/>
        <n v="1.07101706E8"/>
        <n v="1.07101092E8"/>
        <n v="1.07106081E8"/>
        <n v="1.07105088E8"/>
        <n v="1.07106089E8"/>
        <n v="1.07103081E8"/>
        <n v="1.07103093E8"/>
        <n v="1.30107001E8"/>
        <n v="1.30106002E8"/>
        <n v="1.30107476E8"/>
        <n v="1.30106113E8"/>
        <n v="1.30106115E8"/>
        <n v="1.10106368E8"/>
        <n v="1.30106117E8"/>
        <n v="1.30106118E8"/>
        <n v="1.30104115E8"/>
        <n v="1.30104116E8"/>
        <n v="1.30106003E8"/>
        <n v="1.30104001E8"/>
        <n v="1.30104711E8"/>
        <n v="1.08101006E8"/>
        <n v="1.08106001E8"/>
        <n v="1.08107001E8"/>
        <n v="1.08107002E8"/>
        <n v="1.08107107E8"/>
        <n v="1.08108166E8"/>
        <n v="1.08107115E8"/>
        <n v="1.08107143E8"/>
        <n v="1.08107128E8"/>
        <n v="1.08107167E8"/>
        <n v="1.17107485E8"/>
        <n v="1.08108099E8"/>
        <n v="1.08106192E8"/>
        <n v="1.08106193E8"/>
        <n v="1.17104128E8"/>
        <n v="1.17104115E8"/>
        <n v="1.08104092E8"/>
        <n v="1.08104192E8"/>
        <n v="1.08105187E8"/>
        <n v="1.17105145E8"/>
        <n v="1.08103179E8"/>
        <n v="1.08107112E8"/>
        <n v="1.08107477E8"/>
        <n v="1.08107142E8"/>
        <n v="1.0810818E8"/>
        <n v="1.08108124E8"/>
        <n v="1.08108113E8"/>
        <n v="1.08108191E8"/>
        <n v="1.08108109E8"/>
        <n v="1.08108148E8"/>
        <n v="1.1710814E8"/>
        <n v="1.08101113E8"/>
        <n v="1.08101185E8"/>
        <n v="1.08102372E8"/>
        <n v="1.08102584E8"/>
        <n v="1.08102112E8"/>
        <n v="1.08106167E8"/>
        <n v="1.17106108E8"/>
        <n v="1.08106181E8"/>
        <n v="1.08106184E8"/>
        <n v="1.08106186E8"/>
        <n v="1.08106161E8"/>
        <n v="1.08106722E8"/>
        <n v="1.08106098E8"/>
        <n v="1.0810615E8"/>
        <n v="1.06106167E8"/>
        <n v="1.08106191E8"/>
        <n v="1.08106478E8"/>
        <n v="1.0810648E8"/>
        <n v="1.17106483E8"/>
        <n v="1.08107716E8"/>
        <n v="1.08107715E8"/>
        <n v="1.17107724E8"/>
        <n v="1.08104193E8"/>
        <n v="1.08104099E8"/>
        <n v="1.08104087E8"/>
        <n v="1.08104174E8"/>
        <n v="1.08104191E8"/>
        <n v="1.17104484E8"/>
        <n v="1.0810472E8"/>
        <n v="1.08104719E8"/>
        <n v="1.17104727E8"/>
        <n v="1.08105713E8"/>
        <n v="1.08105718E8"/>
        <n v="1.08105721E8"/>
        <n v="1.08108185E8"/>
        <n v="1.17108141E8"/>
        <n v="1.08108112E8"/>
        <n v="1.08106135E8"/>
        <n v="1.08105167E8"/>
        <n v="1.08105153E8"/>
        <n v="1.17105101E8"/>
        <n v="1.08105154E8"/>
        <n v="1.08105158E8"/>
        <n v="1.08105479E8"/>
        <n v="1.08105155E8"/>
        <n v="1.08105113E8"/>
        <n v="1.17105135E8"/>
        <n v="1.17105144E8"/>
        <n v="1.17105143E8"/>
        <n v="1.08105112E8"/>
        <n v="1.1710514E8"/>
        <n v="1.08105192E8"/>
        <n v="1.08105179E8"/>
        <n v="1.0810518E8"/>
        <n v="1.08106083E8"/>
        <n v="1.08102481E8"/>
        <n v="1.08102717E8"/>
        <n v="1.08103192E8"/>
        <n v="1.08103141E8"/>
        <n v="1.08103191E8"/>
        <n v="1.17103723E8"/>
        <n v="1.17103726E8"/>
        <n v="1.17103488E8"/>
        <n v="1.1710315E8"/>
        <n v="1.08104002E8"/>
        <n v="1.17103725E8"/>
        <n v="1.08108115E8"/>
        <n v="1.08108125E8"/>
        <n v="1.08105191E8"/>
        <n v="1.08105114E8"/>
        <n v="1.08104001E8"/>
        <n v="1.08103001E8"/>
        <n v="1.08103002E8"/>
        <n v="1.08108001E8"/>
        <n v="1.08102001E8"/>
        <n v="1.08106003E8"/>
        <n v="1.08106002E8"/>
        <n v="1.27106005E8"/>
        <n v="1.2710153E8"/>
        <n v="1.27105236E8"/>
        <n v="1.27107502E8"/>
        <n v="1.27104777E8"/>
        <n v="1.27104664E8"/>
        <n v="1.27105017E8"/>
        <n v="1.27106013E8"/>
        <n v="1.27104001E8"/>
        <n v="1.27101001E8"/>
        <n v="1.27101002E8"/>
        <n v="1.27101003E8"/>
        <n v="1.27104003E8"/>
        <n v="1.21107451E8"/>
        <n v="1.27106232E8"/>
        <n v="1.27106533E8"/>
        <n v="1.27108015E8"/>
        <n v="1.27106236E8"/>
        <n v="1.27106237E8"/>
        <n v="1.27106231E8"/>
        <n v="1.27105232E8"/>
        <n v="1.27106003E8"/>
        <n v="1.27106137E8"/>
        <n v="1.21108458E8"/>
        <n v="1.2710878E8"/>
        <n v="1.27108781E8"/>
        <n v="1.27101744E8"/>
        <n v="1.06101224E8"/>
        <n v="1.2110149E8"/>
        <n v="1.10101145E8"/>
        <n v="1.05101215E8"/>
        <n v="1.27106001E8"/>
        <n v="1.27106019E8"/>
        <n v="1.27106233E8"/>
        <n v="1.21106007E8"/>
        <n v="1.27107729E8"/>
        <n v="1.21104452E8"/>
        <n v="1.02104088E8"/>
        <n v="1.02104073E8"/>
        <n v="1.27105779E8"/>
        <n v="1.27108778E8"/>
        <n v="1.2710459E8"/>
        <n v="1.27105237E8"/>
        <n v="1.27105531E8"/>
        <n v="1.27105532E8"/>
        <n v="1.27103236E8"/>
        <n v="1.15103123E8"/>
        <n v="1.27103225E8"/>
        <n v="1.1210328E8"/>
        <n v="1.27106011E8"/>
        <n v="1.27106012E8"/>
        <n v="1.27106006E8"/>
        <n v="1.27106007E8"/>
        <n v="1.27107001E8"/>
        <n v="1.27106008E8"/>
        <n v="1.09106001E8"/>
        <n v="1.09106004E8"/>
        <n v="1.09101005E8"/>
        <n v="1.09107001E8"/>
        <n v="1.09103001E8"/>
        <n v="1.09107002E8"/>
        <n v="1.09107003E8"/>
        <n v="1.091061E8"/>
        <n v="1.09107132E8"/>
        <n v="1.09107154E8"/>
        <n v="1.09107131E8"/>
        <n v="1.09104093E8"/>
        <n v="1.09104121E8"/>
        <n v="1.09104197E8"/>
        <n v="1.09104102E8"/>
        <n v="1.09104122E8"/>
        <n v="1.09104496E8"/>
        <n v="1.21105009E8"/>
        <n v="1.09105118E8"/>
        <n v="1.09105136E8"/>
        <n v="1.09106148E8"/>
        <n v="1.09106128E8"/>
        <n v="1.09106095E8"/>
        <n v="1.09106087E8"/>
        <n v="1.0910613E8"/>
        <n v="1.09106195E8"/>
        <n v="1.09106086E8"/>
        <n v="1.09106203E8"/>
        <n v="1.09106505E8"/>
        <n v="1.09107182E8"/>
        <n v="1.09104123E8"/>
        <n v="1.09104106E8"/>
        <n v="1.0910511E8"/>
        <n v="1.09105493E8"/>
        <n v="1.09105495E8"/>
        <n v="1.09105113E8"/>
        <n v="1.09105176E8"/>
        <n v="1.09105185E8"/>
        <n v="1.09103136E8"/>
        <n v="1.09103152E8"/>
        <n v="1.09103736E8"/>
        <n v="1.09103182E8"/>
        <n v="1.09101203E8"/>
        <n v="1.09101195E8"/>
        <n v="1.09102156E8"/>
        <n v="1.09106114E8"/>
        <n v="1.09106166E8"/>
        <n v="1.09106165E8"/>
        <n v="1.09106177E8"/>
        <n v="1.0910618E8"/>
        <n v="1.09106176E8"/>
        <n v="1.09106138E8"/>
        <n v="1.09106146E8"/>
        <n v="1.09106124E8"/>
        <n v="1.0910619E8"/>
        <n v="1.09106735E8"/>
        <n v="1.09106129E8"/>
        <n v="1.09106204E8"/>
        <n v="1.09106499E8"/>
        <n v="1.091065E8"/>
        <n v="1.10107492E8"/>
        <n v="1.09107173E8"/>
        <n v="1.09107739E8"/>
        <n v="1.0910773E8"/>
        <n v="1.09107139E8"/>
        <n v="1.09107121E8"/>
        <n v="1.09107195E8"/>
        <n v="1.09107196E8"/>
        <n v="1.09107205E8"/>
        <n v="1.09107734E8"/>
        <n v="1.09107204E8"/>
        <n v="1.0910774E8"/>
        <n v="1.09104195E8"/>
        <n v="1.09104196E8"/>
        <s v="109104204&#10;109104497"/>
        <n v="1.09104666E8"/>
        <n v="1.09105712E8"/>
        <n v="1.09105204E8"/>
        <n v="1.09105205E8"/>
        <n v="1.09105494E8"/>
        <s v="109105169&#10;109105135"/>
        <n v="1.09105203E8"/>
        <n v="1.09105121E8"/>
        <n v="1.09103187E8"/>
        <n v="1.09103188E8"/>
        <n v="1.09103176E8"/>
        <n v="1.09103123E8"/>
        <n v="1.09103186E8"/>
        <n v="1.09103121E8"/>
        <n v="1.09103185E8"/>
        <n v="1.09103501E8"/>
        <n v="1.09103753E8"/>
        <n v="1.09106185E8"/>
        <n v="1.10106081E8"/>
        <n v="1.09103003E8"/>
        <n v="1.09106006E8"/>
        <n v="1.09108001E8"/>
        <n v="1.09104001E8"/>
        <n v="1.09106005E8"/>
        <n v="1.09105006E8"/>
        <n v="1.09103002E8"/>
        <n v="1.09104151E8"/>
        <n v="1.09104206E8"/>
        <n v="1.09105195E8"/>
        <n v="1.09105196E8"/>
        <n v="1.09105605E8"/>
        <n v="1.09103122E8"/>
        <n v="1.09106161E8"/>
        <n v="1.09106733E8"/>
        <n v="1.09106737E8"/>
        <n v="1.09106797E8"/>
        <n v="1.09106094E8"/>
        <n v="1.09106402E8"/>
        <n v="1.09106403E8"/>
        <n v="1.09106406E8"/>
        <n v="1.09106407E8"/>
        <n v="1.09106503E8"/>
        <n v="1.09107741E8"/>
        <n v="1.09107541E8"/>
        <n v="1.09104107E8"/>
        <n v="1.09104126E8"/>
        <n v="1.09104203E8"/>
        <n v="1.09105199E8"/>
        <n v="1.09103153E8"/>
        <n v="1.0910354E8"/>
        <n v="1.29106004E8"/>
        <n v="1.29106005E8"/>
        <n v="1.29105005E8"/>
        <n v="1.29106008E8"/>
        <n v="1.29105008E8"/>
        <n v="1.29105004E8"/>
        <n v="1.29106746E8"/>
        <n v="1.29106747E8"/>
        <n v="1.29106749E8"/>
        <n v="1.29105006E8"/>
        <n v="1.29106001E8"/>
        <n v="1.29106002E8"/>
        <n v="1.29105001E8"/>
        <n v="1.29106007E8"/>
        <n v="1.2910675E8"/>
        <n v="1.29106748E8"/>
        <n v="1.29105674E8"/>
        <n v="1.29105504E8"/>
        <n v="1.11108098E8"/>
        <n v="1.11108134E8"/>
        <n v="1.11101137E8"/>
        <n v="1.111011E8"/>
        <n v="1.11101153E8"/>
        <n v="1.1110116E8"/>
        <n v="1.11101117E8"/>
        <n v="1.11102111E8"/>
        <n v="1.11102133E8"/>
        <n v="1.11102152E8"/>
        <n v="1.11105042E8"/>
        <n v="1.11106161E8"/>
        <n v="1.11106154E8"/>
        <n v="1.11106155E8"/>
        <n v="1.11106162E8"/>
        <n v="1.111061E8"/>
        <n v="1.11106763E8"/>
        <n v="1.11106138E8"/>
        <n v="1.11106168E8"/>
        <n v="1.11106525E8"/>
        <n v="1.11104519E8"/>
        <n v="1.11104521E8"/>
        <n v="1.11104165E8"/>
        <n v="1.1110416E8"/>
        <n v="1.11104524E8"/>
        <n v="1.11104765E8"/>
        <n v="1.11106137E8"/>
        <n v="1.11106153E8"/>
        <n v="1.11104612E8"/>
        <n v="1.11105489E8"/>
        <n v="1.1110516E8"/>
        <n v="1.11105098E8"/>
        <n v="1.11105522E8"/>
        <n v="1.11105121E8"/>
        <n v="1.11105169E8"/>
        <n v="1.11105111E8"/>
        <n v="1.11105161E8"/>
        <n v="1.11106141E8"/>
        <n v="1.11102518E8"/>
        <n v="1.11102798E8"/>
        <n v="1.11106004E8"/>
        <n v="1.11105003E8"/>
        <n v="1.11108003E8"/>
        <n v="1.11105762E8"/>
        <n v="1.11108164E8"/>
        <n v="1.11104766E8"/>
        <n v="1.11106001E8"/>
        <n v="1.11108001E8"/>
        <n v="1.11108002E8"/>
        <n v="1.11106002E8"/>
        <n v="1.11106003E8"/>
        <n v="1.11104001E8"/>
        <n v="1.11105001E8"/>
        <n v="1.11103001E8"/>
        <n v="1.11105002E8"/>
        <n v="1.11103002E8"/>
        <n v="1.11107112E8"/>
        <n v="1.11107105E8"/>
        <n v="1.11107128E8"/>
        <n v="1.11108168E8"/>
        <n v="1.11108152E8"/>
        <n v="1.11101109E8"/>
        <n v="1.11101168E8"/>
        <n v="1.11106113E8"/>
        <n v="1.09104124E8"/>
        <n v="1.11104125E8"/>
        <n v="1.11104152E8"/>
        <n v="1.11106152E8"/>
        <n v="1.11105112E8"/>
        <n v="1.11107098E8"/>
        <n v="1.11107137E8"/>
        <n v="1.11107119E8"/>
        <n v="1.11107523E8"/>
        <n v="1.12106002E8"/>
        <n v="1.12106003E8"/>
        <n v="1.12104001E8"/>
        <n v="1.12102001E8"/>
        <n v="1.12104002E8"/>
        <n v="1.12101003E8"/>
        <n v="1.12106004E8"/>
        <n v="1.12107217E8"/>
        <n v="1.12107282E8"/>
        <n v="1.12107283E8"/>
        <n v="1.13107081E8"/>
        <n v="1.12104293E8"/>
        <n v="1.12104211E8"/>
        <n v="1.12104301E8"/>
        <n v="1.12106186E8"/>
        <n v="1.12106304E8"/>
        <n v="1.121062E8"/>
        <n v="1.1210725E8"/>
        <n v="1.12107291E8"/>
        <n v="1.12107208E8"/>
        <n v="1.12107212E8"/>
        <n v="1.12104193E8"/>
        <n v="1.12105249E8"/>
        <n v="1.12103305E8"/>
        <n v="1.12103277E8"/>
        <n v="1.12108211E8"/>
        <n v="1.12108246E8"/>
        <n v="1.12108527E8"/>
        <n v="1.12101304E8"/>
        <n v="1.12102284E8"/>
        <n v="1.27106135E8"/>
        <n v="1.12106294E8"/>
        <n v="1.12106319E8"/>
        <n v="1.12106768E8"/>
        <n v="1.12106772E8"/>
        <n v="1.12106065E8"/>
        <n v="1.12106318E8"/>
        <n v="1.1210632E8"/>
        <n v="1.12106321E8"/>
        <n v="1.12106453E8"/>
        <n v="1.12106177E8"/>
        <n v="1.12106248E8"/>
        <n v="1.12107539E8"/>
        <n v="1.12107239E8"/>
        <n v="1.12107249E8"/>
        <n v="1.12107767E8"/>
        <n v="1.12107219E8"/>
        <n v="1.12107213E8"/>
        <n v="1.12104318E8"/>
        <n v="1.12104265E8"/>
        <s v="112104188&#10;112104189"/>
        <n v="1.12104229E8"/>
        <n v="1.12104304E8"/>
        <n v="1.12104312E8"/>
        <n v="1.12104302E8"/>
        <n v="1.12104769E8"/>
        <n v="1.1210577E8"/>
        <n v="1.12105771E8"/>
        <n v="1.12108312E8"/>
        <n v="1.12106286E8"/>
        <n v="1.12106293E8"/>
        <n v="1.12106312E8"/>
        <n v="1.12105319E8"/>
        <n v="1.12105318E8"/>
        <n v="1.12105254E8"/>
        <n v="1.12105218E8"/>
        <n v="1.12105221E8"/>
        <n v="1.12105248E8"/>
        <n v="1.12105304E8"/>
        <n v="1.12102319E8"/>
        <n v="1.12102304E8"/>
        <n v="1.12102318E8"/>
        <n v="1.12102773E8"/>
        <n v="1.12103297E8"/>
        <n v="1.12103276E8"/>
        <n v="1.12103295E8"/>
        <n v="1.12103275E8"/>
        <n v="1.12103313E8"/>
        <n v="1.12103307E8"/>
        <n v="1.1210329E8"/>
        <n v="1.12103249E8"/>
        <n v="1.12103278E8"/>
        <n v="1.12103296E8"/>
        <n v="1.12103306E8"/>
        <n v="1.12103293E8"/>
        <n v="1.12103273E8"/>
        <n v="1.12103528E8"/>
        <n v="1.12103281E8"/>
        <n v="1.12103774E8"/>
        <n v="1.12106005E8"/>
        <n v="1.12108316E8"/>
        <n v="1.12107209E8"/>
        <n v="1.12107257E8"/>
        <n v="1.12104252E8"/>
        <n v="1.12105305E8"/>
        <n v="1.12105236E8"/>
        <n v="1.12105293E8"/>
        <n v="1.12103202E8"/>
        <n v="1.12103312E8"/>
        <n v="1.12103244E8"/>
        <n v="1.10105081E8"/>
        <n v="1.10105076E8"/>
        <n v="1.10105082E8"/>
        <n v="1.10107127E8"/>
        <n v="1.10107093E8"/>
        <n v="1.1010708E8"/>
        <n v="1.10107081E8"/>
        <n v="1.10107143E8"/>
        <n v="1.10107126E8"/>
        <n v="1.10107161E8"/>
        <n v="1.10107162E8"/>
        <n v="1.10107154E8"/>
        <n v="1.10106045E8"/>
        <n v="1.10106145E8"/>
        <n v="1.10106141E8"/>
        <n v="1.10107757E8"/>
        <n v="1.10107168E8"/>
        <n v="1.10107509E8"/>
        <n v="1.10107146E8"/>
        <n v="1.10107759E8"/>
        <n v="1.10107157E8"/>
        <n v="1.10104118E8"/>
        <n v="1.10104513E8"/>
        <n v="1.10104743E8"/>
        <n v="1.10105153E8"/>
        <n v="1.10105755E8"/>
        <n v="1.10105123E8"/>
        <n v="1.10105168E8"/>
        <n v="1.10105162E8"/>
        <n v="1.10105148E8"/>
        <n v="1.10105155E8"/>
        <n v="1.10105154E8"/>
        <n v="1.10105137E8"/>
        <n v="1.10105147E8"/>
        <n v="1.10105083E8"/>
        <n v="1.10105094E8"/>
        <n v="1.10106157E8"/>
        <n v="1.10103506E8"/>
        <n v="1.10103754E8"/>
        <n v="1.10106002E8"/>
        <n v="1.10101153E8"/>
        <n v="1.1010508E8"/>
        <n v="1.1010713E8"/>
        <n v="1.10107094E8"/>
        <n v="1.10108161E8"/>
        <n v="1.10101165E8"/>
        <n v="1.10106511E8"/>
        <n v="1.10106514E8"/>
        <n v="1.10106512E8"/>
        <n v="1.10104095E8"/>
        <n v="1.10104068E8"/>
        <n v="1.10104507E8"/>
        <n v="1.10105069E8"/>
        <n v="1.10105756E8"/>
        <n v="1.10105139E8"/>
        <n v="1.10105145E8"/>
        <n v="1.10105097E8"/>
        <n v="1.1010514E8"/>
        <n v="1.10101011E8"/>
        <n v="1.10107095E8"/>
        <n v="1.10101132E8"/>
        <n v="1.10106134E8"/>
        <n v="1.10106124E8"/>
        <n v="1.10106167E8"/>
        <n v="1.10105073E8"/>
        <n v="1.10107129E8"/>
        <n v="1.10107116E8"/>
        <n v="1.10107163E8"/>
        <n v="1.10107153E8"/>
        <n v="1.10101146E8"/>
        <n v="1.10101131E8"/>
        <n v="1.10107167E8"/>
        <n v="1.10104073E8"/>
        <n v="1.10104065E8"/>
        <n v="1.10104169E8"/>
        <n v="1.10104167E8"/>
        <n v="1.10105167E8"/>
        <n v="1.10105156E8"/>
        <n v="1.13106001E8"/>
        <n v="1.13106002E8"/>
        <n v="1.13104001E8"/>
        <n v="1.13106003E8"/>
        <n v="1.13108001E8"/>
        <n v="1.13105001E8"/>
        <n v="1.13104002E8"/>
        <n v="1.13106062E8"/>
        <n v="1.13107091E8"/>
        <n v="1.13104081E8"/>
        <n v="1.1310409E8"/>
        <n v="1.13104076E8"/>
        <n v="1.13104073E8"/>
        <n v="1.13104105E8"/>
        <n v="1.13104106E8"/>
        <n v="1.13106093E8"/>
        <n v="1.13106106E8"/>
        <n v="1.1310876E8"/>
        <n v="1.13108515E8"/>
        <n v="1.13101072E8"/>
        <n v="1.13106098E8"/>
        <n v="1.13106105E8"/>
        <n v="1.13106776E8"/>
        <n v="1.13106101E8"/>
        <n v="1.12106227E8"/>
        <n v="1.13106109E8"/>
        <n v="1.13104102E8"/>
        <n v="1.13104517E8"/>
        <n v="1.13104775E8"/>
        <n v="1.13106039E8"/>
        <n v="1.13105101E8"/>
        <n v="1.23105007E8"/>
        <n v="1.13105109E8"/>
        <n v="1.13105107E8"/>
        <n v="1.13105081E8"/>
        <n v="1.13105106E8"/>
        <n v="1.13105105E8"/>
        <n v="1.23105006E8"/>
        <n v="1.13102109E8"/>
        <n v="1.13102108E8"/>
        <n v="1.13106082E8"/>
        <n v="1.13104516E8"/>
        <n v="1.13104529E8"/>
        <n v="1.14105047E8"/>
        <n v="1.14106047E8"/>
        <n v="1.14106038E8"/>
        <n v="1.14106045E8"/>
        <n v="1.14106534E8"/>
        <n v="1.15104001E8"/>
        <n v="1.15103001E8"/>
        <n v="1.15108001E8"/>
        <n v="1.15101001E8"/>
        <n v="1.15108002E8"/>
        <n v="1.15105001E8"/>
        <n v="1.15107116E8"/>
        <n v="1.15107134E8"/>
        <n v="1.15105131E8"/>
        <n v="1.15103102E8"/>
        <n v="1.15103104E8"/>
        <n v="1.15108791E8"/>
        <n v="1.15101792E8"/>
        <n v="1.15101131E8"/>
        <n v="1.15101132E8"/>
        <n v="1.15106793E8"/>
        <n v="1.15106536E8"/>
        <n v="1.15107129E8"/>
        <n v="1.15107131E8"/>
        <n v="1.15104124E8"/>
        <n v="1.15104535E8"/>
        <n v="1.15104134E8"/>
        <n v="1.15105789E8"/>
        <n v="1.15105127E8"/>
        <n v="1.15105537E8"/>
        <n v="1.15105132E8"/>
        <n v="1.1510511E8"/>
        <n v="1.15105099E8"/>
        <n v="1.15102794E8"/>
        <n v="1.15103131E8"/>
        <n v="1.15103538E8"/>
        <n v="1.15107001E8"/>
        <n v="1.1510379E8"/>
        <n v="1.16102055E8"/>
        <n v="1.16102048E8"/>
        <n v="1.16102047E8"/>
        <n v="1.16102054E8"/>
        <n v="1.16102057E8"/>
        <n v="1.16102056E8"/>
        <m/>
      </sharedItems>
    </cacheField>
    <cacheField name=" " numFmtId="0">
      <sharedItems containsString="0" containsBlank="1">
        <m/>
      </sharedItems>
    </cacheField>
    <cacheField name=" 2" numFmtId="0">
      <sharedItems containsString="0" containsBlank="1">
        <m/>
      </sharedItems>
    </cacheField>
    <cacheField name=" 3" numFmtId="0">
      <sharedItems containsString="0" containsBlank="1">
        <m/>
      </sharedItems>
    </cacheField>
    <cacheField name=" 4" numFmtId="0">
      <sharedItems containsString="0" containsBlank="1">
        <m/>
      </sharedItems>
    </cacheField>
  </cacheFields>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 Table 1" cacheId="0" dataCaption="" compact="0" compactData="0">
  <location ref="A1:F12" firstHeaderRow="0" firstDataRow="1" firstDataCol="1"/>
  <pivotFields>
    <pivotField name="Course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t="default"/>
      </items>
    </pivotField>
    <pivotField name="Disciplin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t="default"/>
      </items>
    </pivotField>
    <pivotField name="Course Nam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t="default"/>
      </items>
    </pivotField>
    <pivotField name="SME Nam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t="default"/>
      </items>
    </pivotField>
    <pivotField name="Institut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t="default"/>
      </items>
    </pivotField>
    <pivotField name="Coordinating Institute" axis="axisRow" compact="0" outline="0" multipleItemSelectionAllowed="1" showAll="0" sortType="ascending">
      <items>
        <item x="8"/>
        <item x="3"/>
        <item x="4"/>
        <item x="5"/>
        <item x="6"/>
        <item x="0"/>
        <item x="2"/>
        <item x="1"/>
        <item x="7"/>
        <item t="default"/>
      </items>
    </pivotField>
    <pivotField name="Duration" compact="0" outline="0" multipleItemSelectionAllowed="1" showAll="0">
      <items>
        <item x="0"/>
        <item x="1"/>
        <item x="2"/>
        <item x="3"/>
        <item x="4"/>
        <item x="5"/>
        <item t="default"/>
      </items>
    </pivotField>
    <pivotField name="Type" axis="axisCol" dataField="1" compact="0" outline="0" multipleItemSelectionAllowed="1" showAll="0" sortType="ascending">
      <items>
        <item x="3"/>
        <item x="0"/>
        <item x="1"/>
        <item x="2"/>
        <item t="default"/>
      </items>
    </pivotField>
    <pivotField name="Start date" compact="0" numFmtId="164" outline="0" multipleItemSelectionAllowed="1" showAll="0">
      <items>
        <item x="0"/>
        <item x="1"/>
        <item x="2"/>
        <item t="default"/>
      </items>
    </pivotField>
    <pivotField name="End date" compact="0" numFmtId="164" outline="0" multipleItemSelectionAllowed="1" showAll="0">
      <items>
        <item x="0"/>
        <item x="1"/>
        <item x="2"/>
        <item x="3"/>
        <item t="default"/>
      </items>
    </pivotField>
    <pivotField name="Exam date" compact="0" numFmtId="164" outline="0" multipleItemSelectionAllowed="1" showAll="0">
      <items>
        <item x="0"/>
        <item x="1"/>
        <item x="2"/>
        <item x="3"/>
        <item x="4"/>
        <item x="5"/>
        <item x="6"/>
        <item x="7"/>
        <item x="8"/>
        <item t="default"/>
      </items>
    </pivotField>
    <pivotField name="Enrollment End date" compact="0" numFmtId="164" outline="0" multipleItemSelectionAllowed="1" showAll="0">
      <items>
        <item x="0"/>
        <item x="1"/>
        <item x="2"/>
        <item t="default"/>
      </items>
    </pivotField>
    <pivotField name="Exam Registration End date" compact="0" numFmtId="164" outline="0" multipleItemSelectionAllowed="1" showAll="0">
      <items>
        <item x="0"/>
        <item x="1"/>
        <item x="2"/>
        <item t="default"/>
      </items>
    </pivotField>
    <pivotField name="UG/PG" compact="0" outline="0" multipleItemSelectionAllowed="1" showAll="0">
      <items>
        <item x="0"/>
        <item x="1"/>
        <item x="2"/>
        <item x="3"/>
        <item t="default"/>
      </items>
    </pivotField>
    <pivotField name="Core/Elective" compact="0" outline="0" multipleItemSelectionAllowed="1" showAll="0">
      <items>
        <item x="0"/>
        <item x="1"/>
        <item x="2"/>
        <item t="default"/>
      </items>
    </pivotField>
    <pivotField name="FDP" compact="0" outline="0" multipleItemSelectionAllowed="1" showAll="0">
      <items>
        <item x="0"/>
        <item x="1"/>
        <item x="2"/>
        <item t="default"/>
      </items>
    </pivotField>
    <pivotField name="Applicable NPTEL Domain"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t="default"/>
      </items>
    </pivotField>
    <pivotField name="Click here to Join the course"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t="default"/>
      </items>
    </pivotField>
    <pivotField name="current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t="default"/>
      </items>
    </pivotField>
    <pivotField name="current id2"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t="default"/>
      </items>
    </pivotField>
    <pivotField name="Old course URL"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t="default"/>
      </items>
    </pivotField>
    <pivotField name="old course url2"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t="default"/>
      </items>
    </pivotField>
    <pivotField name="Check Old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t="default"/>
      </items>
    </pivotField>
    <pivotField name="NPTEL URL"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t="default"/>
      </items>
    </pivotField>
    <pivotField name="NPTEL ID"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t="default"/>
      </items>
    </pivotField>
    <pivotField name="nptel id2" compact="0" outline="0" multipleItemSelectionAllowed="1" showAll="0">
      <items>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t="default"/>
      </items>
    </pivotField>
    <pivotField name=" " compact="0" outline="0" multipleItemSelectionAllowed="1" showAll="0">
      <items>
        <item x="0"/>
        <item t="default"/>
      </items>
    </pivotField>
    <pivotField name=" 2" compact="0" outline="0" multipleItemSelectionAllowed="1" showAll="0">
      <items>
        <item x="0"/>
        <item t="default"/>
      </items>
    </pivotField>
    <pivotField name=" 3" compact="0" outline="0" multipleItemSelectionAllowed="1" showAll="0">
      <items>
        <item x="0"/>
        <item t="default"/>
      </items>
    </pivotField>
    <pivotField name=" 4" compact="0" outline="0" multipleItemSelectionAllowed="1" showAll="0">
      <items>
        <item x="0"/>
        <item t="default"/>
      </items>
    </pivotField>
  </pivotFields>
  <rowFields>
    <field x="5"/>
  </rowFields>
  <colFields>
    <field x="7"/>
  </colFields>
  <dataFields>
    <dataField name="COUNTA of Type" fld="7" subtotal="count" baseField="0"/>
  </dataFields>
</pivotTableDefinition>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spreadsheets/d/1ztyfJTDcyEKzdpDRpvYOKsAh3WguIIYOPw2hnMLCMb0/export?format=xlsx" TargetMode="External"/><Relationship Id="rId2" Type="http://schemas.openxmlformats.org/officeDocument/2006/relationships/hyperlink" Target="https://onlinecourses.nptel.ac.in/noc19_ae08/preview" TargetMode="External"/><Relationship Id="rId3" Type="http://schemas.openxmlformats.org/officeDocument/2006/relationships/hyperlink" Target="https://onlinecourses.nptel.ac.in/noc20_ce09/preview" TargetMode="External"/><Relationship Id="rId4" Type="http://schemas.openxmlformats.org/officeDocument/2006/relationships/hyperlink" Target="https://onlinecourses.nptel.ac.in/noc19_ce40/preview" TargetMode="External"/><Relationship Id="rId11" Type="http://schemas.openxmlformats.org/officeDocument/2006/relationships/hyperlink" Target="https://nptel.ac.in/courses/112104188" TargetMode="External"/><Relationship Id="rId10" Type="http://schemas.openxmlformats.org/officeDocument/2006/relationships/hyperlink" Target="https://nptel.ac.in/courses/109105169" TargetMode="External"/><Relationship Id="rId12" Type="http://schemas.openxmlformats.org/officeDocument/2006/relationships/drawing" Target="../drawings/drawing1.xml"/><Relationship Id="rId9" Type="http://schemas.openxmlformats.org/officeDocument/2006/relationships/hyperlink" Target="https://nptel.ac.in/courses/109104497" TargetMode="External"/><Relationship Id="rId5" Type="http://schemas.openxmlformats.org/officeDocument/2006/relationships/hyperlink" Target="https://onlinecourses.nptel.ac.in/noc26_cs45/preview" TargetMode="External"/><Relationship Id="rId6" Type="http://schemas.openxmlformats.org/officeDocument/2006/relationships/hyperlink" Target="https://onlinecourses.nptel.ac.in/noc26_cs33/preview" TargetMode="External"/><Relationship Id="rId7" Type="http://schemas.openxmlformats.org/officeDocument/2006/relationships/hyperlink" Target="https://onlinecourses.nptel.ac.in/noc24_cs08/preview" TargetMode="External"/><Relationship Id="rId8" Type="http://schemas.openxmlformats.org/officeDocument/2006/relationships/hyperlink" Target="https://nptel.ac.in/courses/109104204"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1.xml"/><Relationship Id="rId2"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5"/>
    <col customWidth="1" min="2" max="2" width="36.5"/>
    <col customWidth="1" min="3" max="3" width="38.63"/>
    <col customWidth="1" min="4" max="4" width="29.38"/>
    <col customWidth="1" min="5" max="5" width="28.0"/>
    <col customWidth="1" min="6" max="6" width="21.5"/>
    <col customWidth="1" min="7" max="7" width="26.88"/>
    <col customWidth="1" min="17" max="17" width="34.25"/>
    <col customWidth="1" min="18" max="18" width="49.0"/>
    <col customWidth="1" hidden="1" min="19" max="19" width="49.0"/>
    <col hidden="1" min="20" max="20" width="12.63"/>
    <col customWidth="1" min="21" max="21" width="44.88"/>
    <col hidden="1" min="22" max="23" width="12.63"/>
    <col customWidth="1" min="24" max="24" width="31.25"/>
    <col hidden="1" min="25" max="26" width="12.63"/>
  </cols>
  <sheetData>
    <row r="1">
      <c r="A1" s="1" t="s">
        <v>0</v>
      </c>
      <c r="B1" s="2"/>
      <c r="C1" s="2"/>
      <c r="D1" s="2"/>
      <c r="E1" s="2"/>
      <c r="F1" s="3"/>
      <c r="G1" s="4"/>
      <c r="H1" s="4"/>
      <c r="I1" s="5"/>
      <c r="J1" s="5"/>
      <c r="K1" s="5"/>
      <c r="L1" s="5"/>
      <c r="M1" s="5"/>
      <c r="N1" s="5"/>
      <c r="O1" s="5"/>
      <c r="P1" s="5"/>
      <c r="Q1" s="5"/>
      <c r="R1" s="5"/>
      <c r="S1" s="5"/>
      <c r="T1" s="5"/>
      <c r="U1" s="5"/>
      <c r="V1" s="6"/>
      <c r="W1" s="6"/>
      <c r="X1" s="5"/>
      <c r="Y1" s="6"/>
      <c r="Z1" s="6"/>
      <c r="AA1" s="5"/>
      <c r="AB1" s="5"/>
      <c r="AC1" s="5"/>
      <c r="AD1" s="5"/>
    </row>
    <row r="2">
      <c r="A2" s="7" t="s">
        <v>1</v>
      </c>
      <c r="B2" s="7" t="s">
        <v>2</v>
      </c>
      <c r="C2" s="7" t="s">
        <v>3</v>
      </c>
      <c r="D2" s="7" t="s">
        <v>4</v>
      </c>
      <c r="E2" s="7" t="s">
        <v>5</v>
      </c>
      <c r="F2" s="7" t="s">
        <v>6</v>
      </c>
      <c r="G2" s="8"/>
      <c r="H2" s="8"/>
      <c r="I2" s="8"/>
      <c r="J2" s="8"/>
      <c r="K2" s="8"/>
      <c r="L2" s="8"/>
      <c r="M2" s="8"/>
      <c r="N2" s="8"/>
      <c r="O2" s="8"/>
      <c r="P2" s="8"/>
      <c r="Q2" s="8"/>
      <c r="R2" s="8"/>
      <c r="S2" s="8"/>
      <c r="T2" s="8"/>
      <c r="U2" s="8"/>
      <c r="V2" s="8"/>
      <c r="W2" s="8"/>
      <c r="X2" s="8"/>
      <c r="Y2" s="9"/>
      <c r="Z2" s="9"/>
      <c r="AA2" s="8"/>
      <c r="AB2" s="8"/>
      <c r="AC2" s="8"/>
      <c r="AD2" s="8"/>
    </row>
    <row r="3">
      <c r="A3" s="10" t="s">
        <v>7</v>
      </c>
      <c r="B3" s="11">
        <v>46223.0</v>
      </c>
      <c r="C3" s="11">
        <v>46223.0</v>
      </c>
      <c r="D3" s="11">
        <v>46223.0</v>
      </c>
      <c r="E3" s="11">
        <v>46251.0</v>
      </c>
      <c r="F3" s="11">
        <v>46251.0</v>
      </c>
      <c r="G3" s="8"/>
      <c r="H3" s="8"/>
      <c r="I3" s="8"/>
      <c r="J3" s="8"/>
      <c r="K3" s="8"/>
      <c r="L3" s="8"/>
      <c r="M3" s="8"/>
      <c r="N3" s="8"/>
      <c r="O3" s="8"/>
      <c r="P3" s="8"/>
      <c r="Q3" s="8"/>
      <c r="R3" s="8"/>
      <c r="S3" s="8"/>
      <c r="T3" s="8"/>
      <c r="U3" s="8"/>
      <c r="V3" s="8"/>
      <c r="W3" s="8"/>
      <c r="X3" s="8"/>
      <c r="Y3" s="9"/>
      <c r="Z3" s="9"/>
      <c r="AA3" s="8"/>
      <c r="AB3" s="8"/>
      <c r="AC3" s="8"/>
      <c r="AD3" s="8"/>
    </row>
    <row r="4">
      <c r="A4" s="10" t="s">
        <v>8</v>
      </c>
      <c r="B4" s="11">
        <v>46248.0</v>
      </c>
      <c r="C4" s="11">
        <v>46276.0</v>
      </c>
      <c r="D4" s="11">
        <v>46304.0</v>
      </c>
      <c r="E4" s="11">
        <v>46276.0</v>
      </c>
      <c r="F4" s="11">
        <v>46304.0</v>
      </c>
      <c r="G4" s="8"/>
      <c r="H4" s="8"/>
      <c r="I4" s="8"/>
      <c r="J4" s="8"/>
      <c r="K4" s="8"/>
      <c r="L4" s="8"/>
      <c r="M4" s="8"/>
      <c r="N4" s="8"/>
      <c r="O4" s="8"/>
      <c r="P4" s="8"/>
      <c r="Q4" s="8"/>
      <c r="R4" s="8"/>
      <c r="S4" s="8"/>
      <c r="T4" s="8"/>
      <c r="U4" s="8"/>
      <c r="V4" s="8"/>
      <c r="W4" s="8"/>
      <c r="X4" s="8"/>
      <c r="Y4" s="9"/>
      <c r="Z4" s="9"/>
      <c r="AA4" s="8"/>
      <c r="AB4" s="8"/>
      <c r="AC4" s="8"/>
      <c r="AD4" s="8"/>
    </row>
    <row r="5">
      <c r="A5" s="10" t="s">
        <v>9</v>
      </c>
      <c r="B5" s="12" t="s">
        <v>10</v>
      </c>
      <c r="C5" s="3"/>
      <c r="D5" s="12" t="s">
        <v>11</v>
      </c>
      <c r="E5" s="2"/>
      <c r="F5" s="3"/>
      <c r="G5" s="8"/>
      <c r="H5" s="8"/>
      <c r="I5" s="8"/>
      <c r="J5" s="8"/>
      <c r="K5" s="8"/>
      <c r="L5" s="8"/>
      <c r="M5" s="8"/>
      <c r="N5" s="8"/>
      <c r="O5" s="8"/>
      <c r="P5" s="8"/>
      <c r="Q5" s="8"/>
      <c r="R5" s="8"/>
      <c r="S5" s="8"/>
      <c r="T5" s="8"/>
      <c r="U5" s="8"/>
      <c r="V5" s="8"/>
      <c r="W5" s="8"/>
      <c r="X5" s="8"/>
      <c r="Y5" s="9"/>
      <c r="Z5" s="9"/>
      <c r="AA5" s="8"/>
      <c r="AB5" s="8"/>
      <c r="AC5" s="8"/>
      <c r="AD5" s="8"/>
    </row>
    <row r="6">
      <c r="A6" s="10" t="s">
        <v>12</v>
      </c>
      <c r="B6" s="12" t="s">
        <v>13</v>
      </c>
      <c r="C6" s="3"/>
      <c r="D6" s="12" t="s">
        <v>14</v>
      </c>
      <c r="E6" s="2"/>
      <c r="F6" s="3"/>
      <c r="G6" s="8"/>
      <c r="H6" s="8"/>
      <c r="I6" s="8"/>
      <c r="J6" s="8"/>
      <c r="K6" s="8"/>
      <c r="L6" s="8"/>
      <c r="M6" s="8"/>
      <c r="N6" s="8"/>
      <c r="O6" s="8"/>
      <c r="P6" s="8"/>
      <c r="Q6" s="8"/>
      <c r="R6" s="8"/>
      <c r="S6" s="8"/>
      <c r="T6" s="8"/>
      <c r="U6" s="8"/>
      <c r="V6" s="8"/>
      <c r="W6" s="8"/>
      <c r="X6" s="8"/>
      <c r="Y6" s="9"/>
      <c r="Z6" s="9"/>
      <c r="AA6" s="8"/>
      <c r="AB6" s="8"/>
      <c r="AC6" s="8"/>
      <c r="AD6" s="8"/>
    </row>
    <row r="7">
      <c r="A7" s="10" t="s">
        <v>15</v>
      </c>
      <c r="B7" s="13">
        <v>46169.0</v>
      </c>
      <c r="C7" s="2"/>
      <c r="D7" s="2"/>
      <c r="E7" s="2"/>
      <c r="F7" s="3"/>
      <c r="G7" s="8"/>
      <c r="H7" s="8"/>
      <c r="I7" s="8"/>
      <c r="J7" s="8"/>
      <c r="K7" s="8"/>
      <c r="L7" s="8"/>
      <c r="M7" s="8"/>
      <c r="N7" s="8"/>
      <c r="O7" s="8"/>
      <c r="P7" s="8"/>
      <c r="Q7" s="8"/>
      <c r="R7" s="8"/>
      <c r="S7" s="8"/>
      <c r="T7" s="8"/>
      <c r="U7" s="8"/>
      <c r="V7" s="8"/>
      <c r="W7" s="8"/>
      <c r="X7" s="8"/>
      <c r="Y7" s="9"/>
      <c r="Z7" s="9"/>
      <c r="AA7" s="8"/>
      <c r="AB7" s="8"/>
      <c r="AC7" s="8"/>
      <c r="AD7" s="8"/>
    </row>
    <row r="8">
      <c r="A8" s="10" t="s">
        <v>16</v>
      </c>
      <c r="B8" s="14" t="s">
        <v>17</v>
      </c>
      <c r="C8" s="2"/>
      <c r="D8" s="3"/>
      <c r="E8" s="15" t="s">
        <v>18</v>
      </c>
      <c r="F8" s="3"/>
      <c r="G8" s="8"/>
      <c r="H8" s="8"/>
      <c r="I8" s="8"/>
      <c r="J8" s="8"/>
      <c r="K8" s="8"/>
      <c r="L8" s="8"/>
      <c r="M8" s="8"/>
      <c r="N8" s="8"/>
      <c r="O8" s="8"/>
      <c r="P8" s="8"/>
      <c r="Q8" s="8"/>
      <c r="R8" s="8"/>
      <c r="S8" s="8"/>
      <c r="T8" s="8"/>
      <c r="U8" s="8"/>
      <c r="V8" s="8"/>
      <c r="W8" s="8"/>
      <c r="X8" s="8"/>
      <c r="Y8" s="9"/>
      <c r="Z8" s="9"/>
      <c r="AA8" s="8"/>
      <c r="AB8" s="8"/>
      <c r="AC8" s="8"/>
      <c r="AD8" s="8"/>
    </row>
    <row r="9">
      <c r="A9" s="10" t="s">
        <v>19</v>
      </c>
      <c r="B9" s="16" t="s">
        <v>20</v>
      </c>
      <c r="C9" s="2"/>
      <c r="D9" s="2"/>
      <c r="E9" s="2"/>
      <c r="F9" s="3"/>
      <c r="G9" s="8"/>
      <c r="H9" s="8"/>
      <c r="I9" s="8"/>
      <c r="J9" s="8"/>
      <c r="K9" s="8"/>
      <c r="L9" s="8"/>
      <c r="M9" s="8"/>
      <c r="N9" s="8"/>
      <c r="O9" s="8"/>
      <c r="P9" s="8"/>
      <c r="Q9" s="8"/>
      <c r="R9" s="8"/>
      <c r="S9" s="8"/>
      <c r="T9" s="8"/>
      <c r="U9" s="8"/>
      <c r="V9" s="8"/>
      <c r="W9" s="8"/>
      <c r="X9" s="8"/>
      <c r="Y9" s="9"/>
      <c r="Z9" s="9"/>
      <c r="AA9" s="8"/>
      <c r="AB9" s="8"/>
      <c r="AC9" s="8"/>
      <c r="AD9" s="8"/>
    </row>
    <row r="10">
      <c r="A10" s="10" t="s">
        <v>21</v>
      </c>
      <c r="B10" s="17" t="s">
        <v>22</v>
      </c>
      <c r="C10" s="2"/>
      <c r="D10" s="3"/>
      <c r="E10" s="17" t="s">
        <v>23</v>
      </c>
      <c r="F10" s="3"/>
      <c r="G10" s="18"/>
      <c r="H10" s="18"/>
      <c r="I10" s="18"/>
      <c r="J10" s="18"/>
      <c r="K10" s="18"/>
      <c r="L10" s="18"/>
      <c r="M10" s="18"/>
      <c r="N10" s="18"/>
      <c r="O10" s="18"/>
      <c r="P10" s="18"/>
      <c r="Q10" s="18"/>
      <c r="R10" s="18"/>
      <c r="S10" s="18"/>
      <c r="T10" s="18"/>
      <c r="U10" s="18"/>
      <c r="V10" s="18"/>
      <c r="W10" s="18"/>
      <c r="X10" s="18"/>
      <c r="Y10" s="9"/>
      <c r="Z10" s="9"/>
      <c r="AA10" s="8"/>
      <c r="AB10" s="8"/>
      <c r="AC10" s="8"/>
      <c r="AD10" s="8"/>
    </row>
    <row r="11">
      <c r="A11" s="19" t="s">
        <v>24</v>
      </c>
      <c r="B11" s="20" t="s">
        <v>25</v>
      </c>
      <c r="C11" s="20" t="s">
        <v>26</v>
      </c>
      <c r="D11" s="20" t="s">
        <v>27</v>
      </c>
      <c r="E11" s="21" t="s">
        <v>28</v>
      </c>
      <c r="F11" s="21" t="s">
        <v>29</v>
      </c>
      <c r="G11" s="22" t="s">
        <v>30</v>
      </c>
      <c r="H11" s="22" t="s">
        <v>31</v>
      </c>
      <c r="I11" s="22" t="s">
        <v>32</v>
      </c>
      <c r="J11" s="22" t="s">
        <v>33</v>
      </c>
      <c r="K11" s="22" t="s">
        <v>34</v>
      </c>
      <c r="L11" s="22" t="s">
        <v>35</v>
      </c>
      <c r="M11" s="22" t="s">
        <v>36</v>
      </c>
      <c r="N11" s="22" t="s">
        <v>37</v>
      </c>
      <c r="O11" s="22" t="s">
        <v>38</v>
      </c>
      <c r="P11" s="22" t="s">
        <v>39</v>
      </c>
      <c r="Q11" s="22" t="s">
        <v>40</v>
      </c>
      <c r="R11" s="22" t="s">
        <v>41</v>
      </c>
      <c r="S11" s="23" t="s">
        <v>42</v>
      </c>
      <c r="T11" s="23" t="s">
        <v>42</v>
      </c>
      <c r="U11" s="22" t="s">
        <v>43</v>
      </c>
      <c r="V11" s="24" t="s">
        <v>43</v>
      </c>
      <c r="W11" s="24" t="s">
        <v>44</v>
      </c>
      <c r="X11" s="22" t="s">
        <v>45</v>
      </c>
      <c r="Y11" s="25" t="s">
        <v>46</v>
      </c>
      <c r="Z11" s="25" t="s">
        <v>46</v>
      </c>
      <c r="AA11" s="8" t="s">
        <v>47</v>
      </c>
      <c r="AB11" s="8" t="s">
        <v>47</v>
      </c>
      <c r="AC11" s="8" t="s">
        <v>47</v>
      </c>
      <c r="AD11" s="8" t="s">
        <v>47</v>
      </c>
    </row>
    <row r="12">
      <c r="A12" s="26" t="s">
        <v>48</v>
      </c>
      <c r="B12" s="27" t="s">
        <v>49</v>
      </c>
      <c r="C12" s="27" t="s">
        <v>50</v>
      </c>
      <c r="D12" s="27" t="s">
        <v>51</v>
      </c>
      <c r="E12" s="28" t="s">
        <v>52</v>
      </c>
      <c r="F12" s="28" t="s">
        <v>52</v>
      </c>
      <c r="G12" s="28" t="s">
        <v>4</v>
      </c>
      <c r="H12" s="28" t="s">
        <v>53</v>
      </c>
      <c r="I12" s="29">
        <v>46223.0</v>
      </c>
      <c r="J12" s="29">
        <v>46304.0</v>
      </c>
      <c r="K12" s="29">
        <v>46312.0</v>
      </c>
      <c r="L12" s="29">
        <v>46230.0</v>
      </c>
      <c r="M12" s="29">
        <v>46248.0</v>
      </c>
      <c r="N12" s="30" t="s">
        <v>37</v>
      </c>
      <c r="O12" s="30" t="s">
        <v>54</v>
      </c>
      <c r="P12" s="30" t="s">
        <v>55</v>
      </c>
      <c r="Q12" s="30" t="s">
        <v>56</v>
      </c>
      <c r="R12" s="31" t="str">
        <f t="shared" ref="R12:R1065" si="1">HYPERLINK(S12)</f>
        <v>https://onlinecourses.nptel.ac.in/e-learning/preview/noc26_ae21</v>
      </c>
      <c r="S12" s="32" t="str">
        <f t="shared" ref="S12:S1065" si="2">CONCATENATE("https://onlinecourses.nptel.ac.in/e-learning/preview/",T12)</f>
        <v>https://onlinecourses.nptel.ac.in/e-learning/preview/noc26_ae21</v>
      </c>
      <c r="T12" s="33" t="s">
        <v>57</v>
      </c>
      <c r="U12" s="30"/>
      <c r="V12" s="34"/>
      <c r="W12" s="34"/>
      <c r="X12" s="31" t="str">
        <f t="shared" ref="X12:X658" si="3">HYPERLINK(Y12)</f>
        <v>https://nptel.ac.in/courses/101104001</v>
      </c>
      <c r="Y12" s="35" t="str">
        <f t="shared" ref="Y12:Y13" si="4">CONCATENATE("https://nptel.ac.in/courses/",Z12)</f>
        <v>https://nptel.ac.in/courses/101104001</v>
      </c>
      <c r="Z12" s="36">
        <v>1.01104001E8</v>
      </c>
      <c r="AA12" s="37"/>
      <c r="AB12" s="37"/>
      <c r="AC12" s="37"/>
      <c r="AD12" s="37"/>
    </row>
    <row r="13">
      <c r="A13" s="26" t="s">
        <v>58</v>
      </c>
      <c r="B13" s="27" t="s">
        <v>59</v>
      </c>
      <c r="C13" s="27" t="s">
        <v>60</v>
      </c>
      <c r="D13" s="27" t="s">
        <v>61</v>
      </c>
      <c r="E13" s="28" t="s">
        <v>62</v>
      </c>
      <c r="F13" s="28" t="s">
        <v>63</v>
      </c>
      <c r="G13" s="28" t="s">
        <v>4</v>
      </c>
      <c r="H13" s="28" t="s">
        <v>53</v>
      </c>
      <c r="I13" s="29">
        <v>46223.0</v>
      </c>
      <c r="J13" s="29">
        <v>46304.0</v>
      </c>
      <c r="K13" s="29">
        <v>46318.0</v>
      </c>
      <c r="L13" s="29">
        <v>46230.0</v>
      </c>
      <c r="M13" s="29">
        <v>46248.0</v>
      </c>
      <c r="N13" s="30" t="s">
        <v>37</v>
      </c>
      <c r="O13" s="30" t="s">
        <v>54</v>
      </c>
      <c r="P13" s="30" t="s">
        <v>55</v>
      </c>
      <c r="Q13" s="30" t="s">
        <v>64</v>
      </c>
      <c r="R13" s="31" t="str">
        <f t="shared" si="1"/>
        <v>https://onlinecourses.nptel.ac.in/e-learning/preview/noc26_ae22</v>
      </c>
      <c r="S13" s="32" t="str">
        <f t="shared" si="2"/>
        <v>https://onlinecourses.nptel.ac.in/e-learning/preview/noc26_ae22</v>
      </c>
      <c r="T13" s="33" t="s">
        <v>65</v>
      </c>
      <c r="U13" s="30"/>
      <c r="V13" s="34"/>
      <c r="W13" s="34"/>
      <c r="X13" s="31" t="str">
        <f t="shared" si="3"/>
        <v>https://nptel.ac.in/courses/101106001</v>
      </c>
      <c r="Y13" s="35" t="str">
        <f t="shared" si="4"/>
        <v>https://nptel.ac.in/courses/101106001</v>
      </c>
      <c r="Z13" s="36">
        <v>1.01106001E8</v>
      </c>
      <c r="AA13" s="37"/>
      <c r="AB13" s="37"/>
      <c r="AC13" s="37"/>
      <c r="AD13" s="37"/>
    </row>
    <row r="14">
      <c r="A14" s="26" t="s">
        <v>66</v>
      </c>
      <c r="B14" s="27" t="s">
        <v>59</v>
      </c>
      <c r="C14" s="27" t="s">
        <v>67</v>
      </c>
      <c r="D14" s="27" t="s">
        <v>68</v>
      </c>
      <c r="E14" s="28" t="s">
        <v>52</v>
      </c>
      <c r="F14" s="28" t="s">
        <v>52</v>
      </c>
      <c r="G14" s="28" t="s">
        <v>69</v>
      </c>
      <c r="H14" s="28" t="s">
        <v>70</v>
      </c>
      <c r="I14" s="29">
        <v>46223.0</v>
      </c>
      <c r="J14" s="29">
        <v>46276.0</v>
      </c>
      <c r="K14" s="29">
        <v>46284.0</v>
      </c>
      <c r="L14" s="29">
        <v>46230.0</v>
      </c>
      <c r="M14" s="29">
        <v>46248.0</v>
      </c>
      <c r="N14" s="30" t="s">
        <v>71</v>
      </c>
      <c r="O14" s="30" t="s">
        <v>72</v>
      </c>
      <c r="P14" s="30" t="s">
        <v>73</v>
      </c>
      <c r="Q14" s="30" t="s">
        <v>64</v>
      </c>
      <c r="R14" s="31" t="str">
        <f t="shared" si="1"/>
        <v>https://onlinecourses.nptel.ac.in/e-learning/preview/noc26_ae23</v>
      </c>
      <c r="S14" s="32" t="str">
        <f t="shared" si="2"/>
        <v>https://onlinecourses.nptel.ac.in/e-learning/preview/noc26_ae23</v>
      </c>
      <c r="T14" s="38" t="s">
        <v>74</v>
      </c>
      <c r="U14" s="31" t="str">
        <f t="shared" ref="U14:U45" si="5">HYPERLINK(V14)</f>
        <v>https://onlinecourses.nptel.ac.in/noc25_ae24/preview</v>
      </c>
      <c r="V14" s="34" t="s">
        <v>75</v>
      </c>
      <c r="W14" s="34" t="s">
        <v>76</v>
      </c>
      <c r="X14" s="31" t="str">
        <f t="shared" si="3"/>
        <v>https://nptel.ac.in/courses/101104061</v>
      </c>
      <c r="Y14" s="36" t="s">
        <v>77</v>
      </c>
      <c r="Z14" s="36">
        <v>1.01104061E8</v>
      </c>
      <c r="AA14" s="37"/>
      <c r="AB14" s="37"/>
      <c r="AC14" s="37"/>
      <c r="AD14" s="37"/>
    </row>
    <row r="15">
      <c r="A15" s="26" t="s">
        <v>78</v>
      </c>
      <c r="B15" s="27" t="s">
        <v>59</v>
      </c>
      <c r="C15" s="27" t="s">
        <v>79</v>
      </c>
      <c r="D15" s="27" t="s">
        <v>80</v>
      </c>
      <c r="E15" s="28" t="s">
        <v>52</v>
      </c>
      <c r="F15" s="28" t="s">
        <v>52</v>
      </c>
      <c r="G15" s="28" t="s">
        <v>69</v>
      </c>
      <c r="H15" s="28" t="s">
        <v>70</v>
      </c>
      <c r="I15" s="29">
        <v>46223.0</v>
      </c>
      <c r="J15" s="29">
        <v>46276.0</v>
      </c>
      <c r="K15" s="29">
        <v>46285.0</v>
      </c>
      <c r="L15" s="29">
        <v>46230.0</v>
      </c>
      <c r="M15" s="29">
        <v>46248.0</v>
      </c>
      <c r="N15" s="30" t="s">
        <v>37</v>
      </c>
      <c r="O15" s="30" t="s">
        <v>54</v>
      </c>
      <c r="P15" s="30" t="s">
        <v>55</v>
      </c>
      <c r="Q15" s="30"/>
      <c r="R15" s="31" t="str">
        <f t="shared" si="1"/>
        <v>https://onlinecourses.nptel.ac.in/e-learning/preview/noc26_ae24</v>
      </c>
      <c r="S15" s="32" t="str">
        <f t="shared" si="2"/>
        <v>https://onlinecourses.nptel.ac.in/e-learning/preview/noc26_ae24</v>
      </c>
      <c r="T15" s="38" t="s">
        <v>81</v>
      </c>
      <c r="U15" s="31" t="str">
        <f t="shared" si="5"/>
        <v>https://onlinecourses.nptel.ac.in/noc25_ae25/preview</v>
      </c>
      <c r="V15" s="34" t="s">
        <v>82</v>
      </c>
      <c r="W15" s="34" t="s">
        <v>83</v>
      </c>
      <c r="X15" s="31" t="str">
        <f t="shared" si="3"/>
        <v>https://nptel.ac.in/courses/101104073</v>
      </c>
      <c r="Y15" s="36" t="s">
        <v>84</v>
      </c>
      <c r="Z15" s="36">
        <v>1.01104073E8</v>
      </c>
      <c r="AA15" s="37"/>
      <c r="AB15" s="37"/>
      <c r="AC15" s="37"/>
      <c r="AD15" s="37"/>
    </row>
    <row r="16">
      <c r="A16" s="26" t="s">
        <v>85</v>
      </c>
      <c r="B16" s="27" t="s">
        <v>59</v>
      </c>
      <c r="C16" s="27" t="s">
        <v>86</v>
      </c>
      <c r="D16" s="27" t="s">
        <v>80</v>
      </c>
      <c r="E16" s="28" t="s">
        <v>52</v>
      </c>
      <c r="F16" s="28" t="s">
        <v>52</v>
      </c>
      <c r="G16" s="28" t="s">
        <v>69</v>
      </c>
      <c r="H16" s="28" t="s">
        <v>70</v>
      </c>
      <c r="I16" s="29">
        <v>46223.0</v>
      </c>
      <c r="J16" s="29">
        <v>46276.0</v>
      </c>
      <c r="K16" s="29">
        <v>46285.0</v>
      </c>
      <c r="L16" s="29">
        <v>46230.0</v>
      </c>
      <c r="M16" s="29">
        <v>46248.0</v>
      </c>
      <c r="N16" s="30" t="s">
        <v>37</v>
      </c>
      <c r="O16" s="30" t="s">
        <v>54</v>
      </c>
      <c r="P16" s="30" t="s">
        <v>55</v>
      </c>
      <c r="Q16" s="30" t="s">
        <v>64</v>
      </c>
      <c r="R16" s="31" t="str">
        <f t="shared" si="1"/>
        <v>https://onlinecourses.nptel.ac.in/e-learning/preview/noc26_ae25</v>
      </c>
      <c r="S16" s="32" t="str">
        <f t="shared" si="2"/>
        <v>https://onlinecourses.nptel.ac.in/e-learning/preview/noc26_ae25</v>
      </c>
      <c r="T16" s="38" t="s">
        <v>87</v>
      </c>
      <c r="U16" s="31" t="str">
        <f t="shared" si="5"/>
        <v>https://onlinecourses.nptel.ac.in/noc25_ae26/preview</v>
      </c>
      <c r="V16" s="34" t="s">
        <v>88</v>
      </c>
      <c r="W16" s="34" t="s">
        <v>89</v>
      </c>
      <c r="X16" s="31" t="str">
        <f t="shared" si="3"/>
        <v>https://nptel.ac.in/courses/101104083</v>
      </c>
      <c r="Y16" s="36" t="s">
        <v>90</v>
      </c>
      <c r="Z16" s="36">
        <v>1.01104083E8</v>
      </c>
      <c r="AA16" s="37"/>
      <c r="AB16" s="37"/>
      <c r="AC16" s="37"/>
      <c r="AD16" s="37"/>
    </row>
    <row r="17">
      <c r="A17" s="26" t="s">
        <v>91</v>
      </c>
      <c r="B17" s="27" t="s">
        <v>59</v>
      </c>
      <c r="C17" s="27" t="s">
        <v>92</v>
      </c>
      <c r="D17" s="27" t="s">
        <v>93</v>
      </c>
      <c r="E17" s="28" t="s">
        <v>94</v>
      </c>
      <c r="F17" s="28" t="s">
        <v>94</v>
      </c>
      <c r="G17" s="28" t="s">
        <v>69</v>
      </c>
      <c r="H17" s="26" t="s">
        <v>70</v>
      </c>
      <c r="I17" s="29">
        <v>46223.0</v>
      </c>
      <c r="J17" s="29">
        <v>46276.0</v>
      </c>
      <c r="K17" s="29">
        <v>46285.0</v>
      </c>
      <c r="L17" s="29">
        <v>46230.0</v>
      </c>
      <c r="M17" s="29">
        <v>46248.0</v>
      </c>
      <c r="N17" s="30" t="s">
        <v>37</v>
      </c>
      <c r="O17" s="30" t="s">
        <v>72</v>
      </c>
      <c r="P17" s="30" t="s">
        <v>55</v>
      </c>
      <c r="Q17" s="30"/>
      <c r="R17" s="31" t="str">
        <f t="shared" si="1"/>
        <v>https://onlinecourses.nptel.ac.in/e-learning/preview/noc26_ae26</v>
      </c>
      <c r="S17" s="32" t="str">
        <f t="shared" si="2"/>
        <v>https://onlinecourses.nptel.ac.in/e-learning/preview/noc26_ae26</v>
      </c>
      <c r="T17" s="38" t="s">
        <v>95</v>
      </c>
      <c r="U17" s="31" t="str">
        <f t="shared" si="5"/>
        <v>https://onlinecourses.nptel.ac.in/noc25_ae31/preview</v>
      </c>
      <c r="V17" s="34" t="s">
        <v>96</v>
      </c>
      <c r="W17" s="34" t="s">
        <v>97</v>
      </c>
      <c r="X17" s="31" t="str">
        <f t="shared" si="3"/>
        <v>https://nptel.ac.in/courses/101105084</v>
      </c>
      <c r="Y17" s="36" t="s">
        <v>98</v>
      </c>
      <c r="Z17" s="36">
        <v>1.01105084E8</v>
      </c>
      <c r="AA17" s="37"/>
      <c r="AB17" s="37"/>
      <c r="AC17" s="37"/>
      <c r="AD17" s="37"/>
    </row>
    <row r="18">
      <c r="A18" s="26" t="s">
        <v>99</v>
      </c>
      <c r="B18" s="27" t="s">
        <v>59</v>
      </c>
      <c r="C18" s="27" t="s">
        <v>100</v>
      </c>
      <c r="D18" s="27" t="s">
        <v>101</v>
      </c>
      <c r="E18" s="28" t="s">
        <v>102</v>
      </c>
      <c r="F18" s="28" t="s">
        <v>102</v>
      </c>
      <c r="G18" s="28" t="s">
        <v>4</v>
      </c>
      <c r="H18" s="28" t="s">
        <v>70</v>
      </c>
      <c r="I18" s="29">
        <v>46223.0</v>
      </c>
      <c r="J18" s="29">
        <v>46304.0</v>
      </c>
      <c r="K18" s="29">
        <v>46312.0</v>
      </c>
      <c r="L18" s="29">
        <v>46230.0</v>
      </c>
      <c r="M18" s="29">
        <v>46248.0</v>
      </c>
      <c r="N18" s="30" t="s">
        <v>37</v>
      </c>
      <c r="O18" s="30" t="s">
        <v>54</v>
      </c>
      <c r="P18" s="30" t="s">
        <v>55</v>
      </c>
      <c r="Q18" s="30" t="s">
        <v>64</v>
      </c>
      <c r="R18" s="31" t="str">
        <f t="shared" si="1"/>
        <v>https://onlinecourses.nptel.ac.in/e-learning/preview/noc26_ae27</v>
      </c>
      <c r="S18" s="32" t="str">
        <f t="shared" si="2"/>
        <v>https://onlinecourses.nptel.ac.in/e-learning/preview/noc26_ae27</v>
      </c>
      <c r="T18" s="38" t="s">
        <v>103</v>
      </c>
      <c r="U18" s="31" t="str">
        <f t="shared" si="5"/>
        <v>https://onlinecourses.nptel.ac.in/noc25_ae30/preview</v>
      </c>
      <c r="V18" s="34" t="s">
        <v>104</v>
      </c>
      <c r="W18" s="34" t="s">
        <v>105</v>
      </c>
      <c r="X18" s="31" t="str">
        <f t="shared" si="3"/>
        <v>https://nptel.ac.in/courses/101108661</v>
      </c>
      <c r="Y18" s="36" t="s">
        <v>106</v>
      </c>
      <c r="Z18" s="36">
        <v>1.01108661E8</v>
      </c>
      <c r="AA18" s="37"/>
      <c r="AB18" s="37"/>
      <c r="AC18" s="37"/>
      <c r="AD18" s="37"/>
    </row>
    <row r="19">
      <c r="A19" s="26" t="s">
        <v>107</v>
      </c>
      <c r="B19" s="27" t="s">
        <v>59</v>
      </c>
      <c r="C19" s="27" t="s">
        <v>108</v>
      </c>
      <c r="D19" s="27" t="s">
        <v>109</v>
      </c>
      <c r="E19" s="28" t="s">
        <v>110</v>
      </c>
      <c r="F19" s="28" t="s">
        <v>110</v>
      </c>
      <c r="G19" s="28" t="s">
        <v>4</v>
      </c>
      <c r="H19" s="28" t="s">
        <v>70</v>
      </c>
      <c r="I19" s="29">
        <v>46223.0</v>
      </c>
      <c r="J19" s="29">
        <v>46304.0</v>
      </c>
      <c r="K19" s="29">
        <v>46313.0</v>
      </c>
      <c r="L19" s="29">
        <v>46230.0</v>
      </c>
      <c r="M19" s="29">
        <v>46248.0</v>
      </c>
      <c r="N19" s="30" t="s">
        <v>71</v>
      </c>
      <c r="O19" s="30" t="s">
        <v>72</v>
      </c>
      <c r="P19" s="30" t="s">
        <v>73</v>
      </c>
      <c r="Q19" s="30" t="s">
        <v>64</v>
      </c>
      <c r="R19" s="31" t="str">
        <f t="shared" si="1"/>
        <v>https://onlinecourses.nptel.ac.in/e-learning/preview/noc26_ae28</v>
      </c>
      <c r="S19" s="32" t="str">
        <f t="shared" si="2"/>
        <v>https://onlinecourses.nptel.ac.in/e-learning/preview/noc26_ae28</v>
      </c>
      <c r="T19" s="38" t="s">
        <v>111</v>
      </c>
      <c r="U19" s="31" t="str">
        <f t="shared" si="5"/>
        <v>https://onlinecourses.nptel.ac.in/noc25_ae19/preview</v>
      </c>
      <c r="V19" s="34" t="s">
        <v>112</v>
      </c>
      <c r="W19" s="34" t="s">
        <v>113</v>
      </c>
      <c r="X19" s="31" t="str">
        <f t="shared" si="3"/>
        <v>https://nptel.ac.in/courses/101101079</v>
      </c>
      <c r="Y19" s="36" t="s">
        <v>114</v>
      </c>
      <c r="Z19" s="36">
        <v>1.01101079E8</v>
      </c>
      <c r="AA19" s="37"/>
      <c r="AB19" s="37"/>
      <c r="AC19" s="37"/>
      <c r="AD19" s="37"/>
    </row>
    <row r="20">
      <c r="A20" s="26" t="s">
        <v>115</v>
      </c>
      <c r="B20" s="27" t="s">
        <v>59</v>
      </c>
      <c r="C20" s="27" t="s">
        <v>116</v>
      </c>
      <c r="D20" s="27" t="s">
        <v>109</v>
      </c>
      <c r="E20" s="28" t="s">
        <v>110</v>
      </c>
      <c r="F20" s="28" t="s">
        <v>110</v>
      </c>
      <c r="G20" s="28" t="s">
        <v>4</v>
      </c>
      <c r="H20" s="28" t="s">
        <v>70</v>
      </c>
      <c r="I20" s="29">
        <v>46223.0</v>
      </c>
      <c r="J20" s="29">
        <v>46304.0</v>
      </c>
      <c r="K20" s="29">
        <v>46318.0</v>
      </c>
      <c r="L20" s="29">
        <v>46230.0</v>
      </c>
      <c r="M20" s="29">
        <v>46248.0</v>
      </c>
      <c r="N20" s="30" t="s">
        <v>37</v>
      </c>
      <c r="O20" s="30" t="s">
        <v>54</v>
      </c>
      <c r="P20" s="30" t="s">
        <v>55</v>
      </c>
      <c r="Q20" s="30" t="s">
        <v>64</v>
      </c>
      <c r="R20" s="31" t="str">
        <f t="shared" si="1"/>
        <v>https://onlinecourses.nptel.ac.in/e-learning/preview/noc26_ae29</v>
      </c>
      <c r="S20" s="32" t="str">
        <f t="shared" si="2"/>
        <v>https://onlinecourses.nptel.ac.in/e-learning/preview/noc26_ae29</v>
      </c>
      <c r="T20" s="38" t="s">
        <v>117</v>
      </c>
      <c r="U20" s="31" t="str">
        <f t="shared" si="5"/>
        <v>https://onlinecourses.nptel.ac.in/noc25_ae20/preview</v>
      </c>
      <c r="V20" s="34" t="s">
        <v>118</v>
      </c>
      <c r="W20" s="34" t="s">
        <v>119</v>
      </c>
      <c r="X20" s="31" t="str">
        <f t="shared" si="3"/>
        <v>https://nptel.ac.in/courses/101101083</v>
      </c>
      <c r="Y20" s="36" t="s">
        <v>120</v>
      </c>
      <c r="Z20" s="36">
        <v>1.01101083E8</v>
      </c>
      <c r="AA20" s="37"/>
      <c r="AB20" s="37"/>
      <c r="AC20" s="37"/>
      <c r="AD20" s="37"/>
    </row>
    <row r="21">
      <c r="A21" s="26" t="s">
        <v>121</v>
      </c>
      <c r="B21" s="39" t="s">
        <v>59</v>
      </c>
      <c r="C21" s="40" t="s">
        <v>122</v>
      </c>
      <c r="D21" s="39" t="s">
        <v>123</v>
      </c>
      <c r="E21" s="28" t="s">
        <v>63</v>
      </c>
      <c r="F21" s="28" t="s">
        <v>63</v>
      </c>
      <c r="G21" s="28" t="s">
        <v>4</v>
      </c>
      <c r="H21" s="28" t="s">
        <v>70</v>
      </c>
      <c r="I21" s="29">
        <v>46223.0</v>
      </c>
      <c r="J21" s="29">
        <v>46304.0</v>
      </c>
      <c r="K21" s="29">
        <v>46319.0</v>
      </c>
      <c r="L21" s="29">
        <v>46230.0</v>
      </c>
      <c r="M21" s="29">
        <v>46248.0</v>
      </c>
      <c r="N21" s="30" t="s">
        <v>37</v>
      </c>
      <c r="O21" s="30" t="s">
        <v>54</v>
      </c>
      <c r="P21" s="30" t="s">
        <v>55</v>
      </c>
      <c r="Q21" s="30" t="s">
        <v>124</v>
      </c>
      <c r="R21" s="31" t="str">
        <f t="shared" si="1"/>
        <v>https://onlinecourses.nptel.ac.in/e-learning/preview/noc26_ae30</v>
      </c>
      <c r="S21" s="32" t="str">
        <f t="shared" si="2"/>
        <v>https://onlinecourses.nptel.ac.in/e-learning/preview/noc26_ae30</v>
      </c>
      <c r="T21" s="38" t="s">
        <v>125</v>
      </c>
      <c r="U21" s="31" t="str">
        <f t="shared" si="5"/>
        <v>https://onlinecourses.nptel.ac.in/noc25_ae18/preview</v>
      </c>
      <c r="V21" s="34" t="s">
        <v>126</v>
      </c>
      <c r="W21" s="34" t="s">
        <v>127</v>
      </c>
      <c r="X21" s="31" t="str">
        <f t="shared" si="3"/>
        <v>https://nptel.ac.in/courses/101106082</v>
      </c>
      <c r="Y21" s="36" t="s">
        <v>128</v>
      </c>
      <c r="Z21" s="36">
        <v>1.01106082E8</v>
      </c>
      <c r="AA21" s="37"/>
      <c r="AB21" s="37"/>
      <c r="AC21" s="37"/>
      <c r="AD21" s="37"/>
    </row>
    <row r="22">
      <c r="A22" s="26" t="s">
        <v>129</v>
      </c>
      <c r="B22" s="27" t="s">
        <v>59</v>
      </c>
      <c r="C22" s="27" t="s">
        <v>130</v>
      </c>
      <c r="D22" s="27" t="s">
        <v>68</v>
      </c>
      <c r="E22" s="28" t="s">
        <v>52</v>
      </c>
      <c r="F22" s="28" t="s">
        <v>52</v>
      </c>
      <c r="G22" s="28" t="s">
        <v>4</v>
      </c>
      <c r="H22" s="28" t="s">
        <v>70</v>
      </c>
      <c r="I22" s="29">
        <v>46223.0</v>
      </c>
      <c r="J22" s="29">
        <v>46304.0</v>
      </c>
      <c r="K22" s="29">
        <v>46320.0</v>
      </c>
      <c r="L22" s="29">
        <v>46230.0</v>
      </c>
      <c r="M22" s="29">
        <v>46248.0</v>
      </c>
      <c r="N22" s="30" t="s">
        <v>71</v>
      </c>
      <c r="O22" s="30" t="s">
        <v>72</v>
      </c>
      <c r="P22" s="30" t="s">
        <v>73</v>
      </c>
      <c r="Q22" s="30" t="s">
        <v>64</v>
      </c>
      <c r="R22" s="31" t="str">
        <f t="shared" si="1"/>
        <v>https://onlinecourses.nptel.ac.in/e-learning/preview/noc26_ae31</v>
      </c>
      <c r="S22" s="32" t="str">
        <f t="shared" si="2"/>
        <v>https://onlinecourses.nptel.ac.in/e-learning/preview/noc26_ae31</v>
      </c>
      <c r="T22" s="38" t="s">
        <v>131</v>
      </c>
      <c r="U22" s="31" t="str">
        <f t="shared" si="5"/>
        <v>https://onlinecourses.nptel.ac.in/noc25_ae23/preview</v>
      </c>
      <c r="V22" s="34" t="s">
        <v>132</v>
      </c>
      <c r="W22" s="34" t="s">
        <v>133</v>
      </c>
      <c r="X22" s="31" t="str">
        <f t="shared" si="3"/>
        <v>https://nptel.ac.in/courses/101104062</v>
      </c>
      <c r="Y22" s="36" t="s">
        <v>134</v>
      </c>
      <c r="Z22" s="36">
        <v>1.01104062E8</v>
      </c>
      <c r="AA22" s="37"/>
      <c r="AB22" s="37"/>
      <c r="AC22" s="37"/>
      <c r="AD22" s="37"/>
    </row>
    <row r="23">
      <c r="A23" s="26" t="s">
        <v>135</v>
      </c>
      <c r="B23" s="27" t="s">
        <v>59</v>
      </c>
      <c r="C23" s="27" t="s">
        <v>136</v>
      </c>
      <c r="D23" s="27" t="s">
        <v>137</v>
      </c>
      <c r="E23" s="28" t="s">
        <v>52</v>
      </c>
      <c r="F23" s="28" t="s">
        <v>52</v>
      </c>
      <c r="G23" s="28" t="s">
        <v>4</v>
      </c>
      <c r="H23" s="28" t="s">
        <v>70</v>
      </c>
      <c r="I23" s="29">
        <v>46223.0</v>
      </c>
      <c r="J23" s="29">
        <v>46304.0</v>
      </c>
      <c r="K23" s="29">
        <v>46311.0</v>
      </c>
      <c r="L23" s="29">
        <v>46230.0</v>
      </c>
      <c r="M23" s="29">
        <v>46248.0</v>
      </c>
      <c r="N23" s="30" t="s">
        <v>37</v>
      </c>
      <c r="O23" s="30" t="s">
        <v>54</v>
      </c>
      <c r="P23" s="30" t="s">
        <v>55</v>
      </c>
      <c r="Q23" s="30" t="s">
        <v>64</v>
      </c>
      <c r="R23" s="31" t="str">
        <f t="shared" si="1"/>
        <v>https://onlinecourses.nptel.ac.in/e-learning/preview/noc26_ae32</v>
      </c>
      <c r="S23" s="32" t="str">
        <f t="shared" si="2"/>
        <v>https://onlinecourses.nptel.ac.in/e-learning/preview/noc26_ae32</v>
      </c>
      <c r="T23" s="38" t="s">
        <v>138</v>
      </c>
      <c r="U23" s="31" t="str">
        <f t="shared" si="5"/>
        <v>https://onlinecourses.nptel.ac.in/noc25_ae21/preview</v>
      </c>
      <c r="V23" s="34" t="s">
        <v>139</v>
      </c>
      <c r="W23" s="34" t="s">
        <v>140</v>
      </c>
      <c r="X23" s="31" t="str">
        <f t="shared" si="3"/>
        <v>https://nptel.ac.in/courses/101104084</v>
      </c>
      <c r="Y23" s="36" t="s">
        <v>141</v>
      </c>
      <c r="Z23" s="36">
        <v>1.01104084E8</v>
      </c>
      <c r="AA23" s="37"/>
      <c r="AB23" s="37"/>
      <c r="AC23" s="37"/>
      <c r="AD23" s="37"/>
    </row>
    <row r="24">
      <c r="A24" s="26" t="s">
        <v>142</v>
      </c>
      <c r="B24" s="27" t="s">
        <v>59</v>
      </c>
      <c r="C24" s="27" t="s">
        <v>143</v>
      </c>
      <c r="D24" s="27" t="s">
        <v>144</v>
      </c>
      <c r="E24" s="28" t="s">
        <v>52</v>
      </c>
      <c r="F24" s="28" t="s">
        <v>52</v>
      </c>
      <c r="G24" s="28" t="s">
        <v>4</v>
      </c>
      <c r="H24" s="28" t="s">
        <v>70</v>
      </c>
      <c r="I24" s="29">
        <v>46223.0</v>
      </c>
      <c r="J24" s="29">
        <v>46304.0</v>
      </c>
      <c r="K24" s="29">
        <v>46318.0</v>
      </c>
      <c r="L24" s="29">
        <v>46230.0</v>
      </c>
      <c r="M24" s="29">
        <v>46248.0</v>
      </c>
      <c r="N24" s="30" t="s">
        <v>37</v>
      </c>
      <c r="O24" s="30" t="s">
        <v>54</v>
      </c>
      <c r="P24" s="30" t="s">
        <v>55</v>
      </c>
      <c r="Q24" s="30" t="s">
        <v>145</v>
      </c>
      <c r="R24" s="31" t="str">
        <f t="shared" si="1"/>
        <v>https://onlinecourses.nptel.ac.in/e-learning/preview/noc26_ae33</v>
      </c>
      <c r="S24" s="32" t="str">
        <f t="shared" si="2"/>
        <v>https://onlinecourses.nptel.ac.in/e-learning/preview/noc26_ae33</v>
      </c>
      <c r="T24" s="38" t="s">
        <v>146</v>
      </c>
      <c r="U24" s="31" t="str">
        <f t="shared" si="5"/>
        <v>https://onlinecourses.nptel.ac.in/noc25_ae22/preview</v>
      </c>
      <c r="V24" s="34" t="s">
        <v>147</v>
      </c>
      <c r="W24" s="34" t="s">
        <v>148</v>
      </c>
      <c r="X24" s="31" t="str">
        <f t="shared" si="3"/>
        <v>https://nptel.ac.in/courses/101104450</v>
      </c>
      <c r="Y24" s="36" t="s">
        <v>149</v>
      </c>
      <c r="Z24" s="36">
        <v>1.0110445E8</v>
      </c>
      <c r="AA24" s="37"/>
      <c r="AB24" s="37"/>
      <c r="AC24" s="37"/>
      <c r="AD24" s="37"/>
    </row>
    <row r="25">
      <c r="A25" s="26" t="s">
        <v>150</v>
      </c>
      <c r="B25" s="27" t="s">
        <v>59</v>
      </c>
      <c r="C25" s="27" t="s">
        <v>151</v>
      </c>
      <c r="D25" s="27" t="s">
        <v>152</v>
      </c>
      <c r="E25" s="28" t="s">
        <v>52</v>
      </c>
      <c r="F25" s="28" t="s">
        <v>52</v>
      </c>
      <c r="G25" s="28" t="s">
        <v>4</v>
      </c>
      <c r="H25" s="28" t="s">
        <v>70</v>
      </c>
      <c r="I25" s="29">
        <v>46223.0</v>
      </c>
      <c r="J25" s="29">
        <v>46304.0</v>
      </c>
      <c r="K25" s="29">
        <v>46313.0</v>
      </c>
      <c r="L25" s="29">
        <v>46230.0</v>
      </c>
      <c r="M25" s="29">
        <v>46248.0</v>
      </c>
      <c r="N25" s="30" t="s">
        <v>153</v>
      </c>
      <c r="O25" s="30" t="s">
        <v>54</v>
      </c>
      <c r="P25" s="30" t="s">
        <v>55</v>
      </c>
      <c r="Q25" s="30" t="s">
        <v>64</v>
      </c>
      <c r="R25" s="31" t="str">
        <f t="shared" si="1"/>
        <v>https://onlinecourses.nptel.ac.in/e-learning/preview/noc26_ae34</v>
      </c>
      <c r="S25" s="32" t="str">
        <f t="shared" si="2"/>
        <v>https://onlinecourses.nptel.ac.in/e-learning/preview/noc26_ae34</v>
      </c>
      <c r="T25" s="38" t="s">
        <v>154</v>
      </c>
      <c r="U25" s="31" t="str">
        <f t="shared" si="5"/>
        <v>https://onlinecourses.nptel.ac.in/noc25_ae35/preview</v>
      </c>
      <c r="V25" s="34" t="s">
        <v>155</v>
      </c>
      <c r="W25" s="34" t="s">
        <v>156</v>
      </c>
      <c r="X25" s="31" t="str">
        <f t="shared" si="3"/>
        <v>https://nptel.ac.in/courses/101104796</v>
      </c>
      <c r="Y25" s="36" t="s">
        <v>157</v>
      </c>
      <c r="Z25" s="36">
        <v>1.01104796E8</v>
      </c>
      <c r="AA25" s="37"/>
      <c r="AB25" s="37"/>
      <c r="AC25" s="37"/>
      <c r="AD25" s="37"/>
    </row>
    <row r="26">
      <c r="A26" s="26" t="s">
        <v>158</v>
      </c>
      <c r="B26" s="27" t="s">
        <v>59</v>
      </c>
      <c r="C26" s="27" t="s">
        <v>159</v>
      </c>
      <c r="D26" s="27" t="s">
        <v>160</v>
      </c>
      <c r="E26" s="28" t="s">
        <v>94</v>
      </c>
      <c r="F26" s="28" t="s">
        <v>94</v>
      </c>
      <c r="G26" s="28" t="s">
        <v>4</v>
      </c>
      <c r="H26" s="28" t="s">
        <v>70</v>
      </c>
      <c r="I26" s="29">
        <v>46223.0</v>
      </c>
      <c r="J26" s="29">
        <v>46304.0</v>
      </c>
      <c r="K26" s="29">
        <v>46318.0</v>
      </c>
      <c r="L26" s="29">
        <v>46230.0</v>
      </c>
      <c r="M26" s="29">
        <v>46248.0</v>
      </c>
      <c r="N26" s="30" t="s">
        <v>37</v>
      </c>
      <c r="O26" s="30" t="s">
        <v>54</v>
      </c>
      <c r="P26" s="30" t="s">
        <v>55</v>
      </c>
      <c r="Q26" s="30"/>
      <c r="R26" s="31" t="str">
        <f t="shared" si="1"/>
        <v>https://onlinecourses.nptel.ac.in/e-learning/preview/noc26_ae35</v>
      </c>
      <c r="S26" s="32" t="str">
        <f t="shared" si="2"/>
        <v>https://onlinecourses.nptel.ac.in/e-learning/preview/noc26_ae35</v>
      </c>
      <c r="T26" s="38" t="s">
        <v>161</v>
      </c>
      <c r="U26" s="31" t="str">
        <f t="shared" si="5"/>
        <v>https://onlinecourses.nptel.ac.in/noc25_ae27/preview</v>
      </c>
      <c r="V26" s="34" t="s">
        <v>162</v>
      </c>
      <c r="W26" s="34" t="s">
        <v>163</v>
      </c>
      <c r="X26" s="31" t="str">
        <f t="shared" si="3"/>
        <v>https://nptel.ac.in/courses/101105660</v>
      </c>
      <c r="Y26" s="36" t="s">
        <v>164</v>
      </c>
      <c r="Z26" s="36">
        <v>1.0110566E8</v>
      </c>
      <c r="AA26" s="37"/>
      <c r="AB26" s="37"/>
      <c r="AC26" s="37"/>
      <c r="AD26" s="37"/>
    </row>
    <row r="27">
      <c r="A27" s="26" t="s">
        <v>165</v>
      </c>
      <c r="B27" s="27" t="s">
        <v>59</v>
      </c>
      <c r="C27" s="27" t="s">
        <v>166</v>
      </c>
      <c r="D27" s="27" t="s">
        <v>167</v>
      </c>
      <c r="E27" s="28" t="s">
        <v>94</v>
      </c>
      <c r="F27" s="28" t="s">
        <v>94</v>
      </c>
      <c r="G27" s="28" t="s">
        <v>4</v>
      </c>
      <c r="H27" s="28" t="s">
        <v>70</v>
      </c>
      <c r="I27" s="29">
        <v>46223.0</v>
      </c>
      <c r="J27" s="29">
        <v>46304.0</v>
      </c>
      <c r="K27" s="29">
        <v>46319.0</v>
      </c>
      <c r="L27" s="29">
        <v>46230.0</v>
      </c>
      <c r="M27" s="29">
        <v>46248.0</v>
      </c>
      <c r="N27" s="30" t="s">
        <v>37</v>
      </c>
      <c r="O27" s="30" t="s">
        <v>54</v>
      </c>
      <c r="P27" s="30" t="s">
        <v>55</v>
      </c>
      <c r="Q27" s="30"/>
      <c r="R27" s="31" t="str">
        <f t="shared" si="1"/>
        <v>https://onlinecourses.nptel.ac.in/e-learning/preview/noc26_ae36</v>
      </c>
      <c r="S27" s="32" t="str">
        <f t="shared" si="2"/>
        <v>https://onlinecourses.nptel.ac.in/e-learning/preview/noc26_ae36</v>
      </c>
      <c r="T27" s="38" t="s">
        <v>168</v>
      </c>
      <c r="U27" s="31" t="str">
        <f t="shared" si="5"/>
        <v>https://onlinecourses.nptel.ac.in/noc25_ae33/preview</v>
      </c>
      <c r="V27" s="34" t="s">
        <v>169</v>
      </c>
      <c r="W27" s="34" t="s">
        <v>170</v>
      </c>
      <c r="X27" s="31" t="str">
        <f t="shared" si="3"/>
        <v>https://nptel.ac.in/courses/101105662</v>
      </c>
      <c r="Y27" s="36" t="s">
        <v>171</v>
      </c>
      <c r="Z27" s="36">
        <v>1.01105662E8</v>
      </c>
      <c r="AA27" s="37"/>
      <c r="AB27" s="37"/>
      <c r="AC27" s="37"/>
      <c r="AD27" s="37"/>
    </row>
    <row r="28">
      <c r="A28" s="26" t="s">
        <v>172</v>
      </c>
      <c r="B28" s="27" t="s">
        <v>59</v>
      </c>
      <c r="C28" s="27" t="s">
        <v>173</v>
      </c>
      <c r="D28" s="27" t="s">
        <v>167</v>
      </c>
      <c r="E28" s="28" t="s">
        <v>94</v>
      </c>
      <c r="F28" s="28" t="s">
        <v>94</v>
      </c>
      <c r="G28" s="28" t="s">
        <v>4</v>
      </c>
      <c r="H28" s="26" t="s">
        <v>70</v>
      </c>
      <c r="I28" s="29">
        <v>46223.0</v>
      </c>
      <c r="J28" s="29">
        <v>46304.0</v>
      </c>
      <c r="K28" s="29">
        <v>46320.0</v>
      </c>
      <c r="L28" s="29">
        <v>46230.0</v>
      </c>
      <c r="M28" s="29">
        <v>46248.0</v>
      </c>
      <c r="N28" s="30" t="s">
        <v>37</v>
      </c>
      <c r="O28" s="30" t="s">
        <v>54</v>
      </c>
      <c r="P28" s="30" t="s">
        <v>55</v>
      </c>
      <c r="Q28" s="30"/>
      <c r="R28" s="31" t="str">
        <f t="shared" si="1"/>
        <v>https://onlinecourses.nptel.ac.in/e-learning/preview/noc26_ae37</v>
      </c>
      <c r="S28" s="32" t="str">
        <f t="shared" si="2"/>
        <v>https://onlinecourses.nptel.ac.in/e-learning/preview/noc26_ae37</v>
      </c>
      <c r="T28" s="38" t="s">
        <v>174</v>
      </c>
      <c r="U28" s="31" t="str">
        <f t="shared" si="5"/>
        <v>https://onlinecourses.nptel.ac.in/noc25_ae28/preview</v>
      </c>
      <c r="V28" s="34" t="s">
        <v>175</v>
      </c>
      <c r="W28" s="34" t="s">
        <v>176</v>
      </c>
      <c r="X28" s="31" t="str">
        <f t="shared" si="3"/>
        <v>https://nptel.ac.in/courses/101105090</v>
      </c>
      <c r="Y28" s="36" t="s">
        <v>177</v>
      </c>
      <c r="Z28" s="36">
        <v>1.0110509E8</v>
      </c>
      <c r="AA28" s="37"/>
      <c r="AB28" s="37"/>
      <c r="AC28" s="37"/>
      <c r="AD28" s="37"/>
    </row>
    <row r="29">
      <c r="A29" s="26" t="s">
        <v>178</v>
      </c>
      <c r="B29" s="27" t="s">
        <v>59</v>
      </c>
      <c r="C29" s="27" t="s">
        <v>179</v>
      </c>
      <c r="D29" s="27" t="s">
        <v>180</v>
      </c>
      <c r="E29" s="28" t="s">
        <v>94</v>
      </c>
      <c r="F29" s="28" t="s">
        <v>94</v>
      </c>
      <c r="G29" s="28" t="s">
        <v>4</v>
      </c>
      <c r="H29" s="26" t="s">
        <v>70</v>
      </c>
      <c r="I29" s="29">
        <v>46223.0</v>
      </c>
      <c r="J29" s="29">
        <v>46304.0</v>
      </c>
      <c r="K29" s="29">
        <v>46311.0</v>
      </c>
      <c r="L29" s="29">
        <v>46230.0</v>
      </c>
      <c r="M29" s="29">
        <v>46248.0</v>
      </c>
      <c r="N29" s="30" t="s">
        <v>37</v>
      </c>
      <c r="O29" s="30" t="s">
        <v>54</v>
      </c>
      <c r="P29" s="30" t="s">
        <v>55</v>
      </c>
      <c r="Q29" s="30" t="s">
        <v>64</v>
      </c>
      <c r="R29" s="31" t="str">
        <f t="shared" si="1"/>
        <v>https://onlinecourses.nptel.ac.in/e-learning/preview/noc26_ae38</v>
      </c>
      <c r="S29" s="32" t="str">
        <f t="shared" si="2"/>
        <v>https://onlinecourses.nptel.ac.in/e-learning/preview/noc26_ae38</v>
      </c>
      <c r="T29" s="38" t="s">
        <v>181</v>
      </c>
      <c r="U29" s="31" t="str">
        <f t="shared" si="5"/>
        <v>https://onlinecourses.nptel.ac.in/noc25_ae29/preview</v>
      </c>
      <c r="V29" s="34" t="s">
        <v>182</v>
      </c>
      <c r="W29" s="34" t="s">
        <v>183</v>
      </c>
      <c r="X29" s="31" t="str">
        <f t="shared" si="3"/>
        <v>https://nptel.ac.in/courses/101105083</v>
      </c>
      <c r="Y29" s="36" t="s">
        <v>184</v>
      </c>
      <c r="Z29" s="36">
        <v>1.01105083E8</v>
      </c>
      <c r="AA29" s="37"/>
      <c r="AB29" s="37"/>
      <c r="AC29" s="37"/>
      <c r="AD29" s="37"/>
    </row>
    <row r="30">
      <c r="A30" s="26" t="s">
        <v>185</v>
      </c>
      <c r="B30" s="27" t="s">
        <v>59</v>
      </c>
      <c r="C30" s="27" t="s">
        <v>186</v>
      </c>
      <c r="D30" s="27" t="s">
        <v>187</v>
      </c>
      <c r="E30" s="28" t="s">
        <v>94</v>
      </c>
      <c r="F30" s="28" t="s">
        <v>94</v>
      </c>
      <c r="G30" s="28" t="s">
        <v>4</v>
      </c>
      <c r="H30" s="26" t="s">
        <v>70</v>
      </c>
      <c r="I30" s="29">
        <v>46223.0</v>
      </c>
      <c r="J30" s="29">
        <v>46304.0</v>
      </c>
      <c r="K30" s="29">
        <v>46312.0</v>
      </c>
      <c r="L30" s="29">
        <v>46230.0</v>
      </c>
      <c r="M30" s="29">
        <v>46248.0</v>
      </c>
      <c r="N30" s="30" t="s">
        <v>153</v>
      </c>
      <c r="O30" s="30" t="s">
        <v>54</v>
      </c>
      <c r="P30" s="30" t="s">
        <v>55</v>
      </c>
      <c r="Q30" s="30" t="s">
        <v>64</v>
      </c>
      <c r="R30" s="31" t="str">
        <f t="shared" si="1"/>
        <v>https://onlinecourses.nptel.ac.in/e-learning/preview/noc26_ae39</v>
      </c>
      <c r="S30" s="32" t="str">
        <f t="shared" si="2"/>
        <v>https://onlinecourses.nptel.ac.in/e-learning/preview/noc26_ae39</v>
      </c>
      <c r="T30" s="38" t="s">
        <v>188</v>
      </c>
      <c r="U30" s="31" t="str">
        <f t="shared" si="5"/>
        <v>https://onlinecourses.nptel.ac.in/noc25_ae34/preview</v>
      </c>
      <c r="V30" s="34" t="s">
        <v>189</v>
      </c>
      <c r="W30" s="34" t="s">
        <v>190</v>
      </c>
      <c r="X30" s="31" t="str">
        <f t="shared" si="3"/>
        <v>https://nptel.ac.in/courses/101105089</v>
      </c>
      <c r="Y30" s="36" t="s">
        <v>191</v>
      </c>
      <c r="Z30" s="36">
        <v>1.01105089E8</v>
      </c>
      <c r="AA30" s="37"/>
      <c r="AB30" s="37"/>
      <c r="AC30" s="37"/>
      <c r="AD30" s="37"/>
    </row>
    <row r="31">
      <c r="A31" s="26" t="s">
        <v>192</v>
      </c>
      <c r="B31" s="27" t="s">
        <v>59</v>
      </c>
      <c r="C31" s="27" t="s">
        <v>193</v>
      </c>
      <c r="D31" s="27" t="s">
        <v>194</v>
      </c>
      <c r="E31" s="28" t="s">
        <v>94</v>
      </c>
      <c r="F31" s="28" t="s">
        <v>94</v>
      </c>
      <c r="G31" s="28" t="s">
        <v>4</v>
      </c>
      <c r="H31" s="26" t="s">
        <v>70</v>
      </c>
      <c r="I31" s="29">
        <v>46223.0</v>
      </c>
      <c r="J31" s="29">
        <v>46304.0</v>
      </c>
      <c r="K31" s="29">
        <v>46313.0</v>
      </c>
      <c r="L31" s="29">
        <v>46230.0</v>
      </c>
      <c r="M31" s="29">
        <v>46248.0</v>
      </c>
      <c r="N31" s="30" t="s">
        <v>37</v>
      </c>
      <c r="O31" s="30" t="s">
        <v>54</v>
      </c>
      <c r="P31" s="30" t="s">
        <v>55</v>
      </c>
      <c r="Q31" s="30"/>
      <c r="R31" s="31" t="str">
        <f t="shared" si="1"/>
        <v>https://onlinecourses.nptel.ac.in/e-learning/preview/noc26_ae40</v>
      </c>
      <c r="S31" s="32" t="str">
        <f t="shared" si="2"/>
        <v>https://onlinecourses.nptel.ac.in/e-learning/preview/noc26_ae40</v>
      </c>
      <c r="T31" s="38" t="s">
        <v>195</v>
      </c>
      <c r="U31" s="31" t="str">
        <f t="shared" si="5"/>
        <v>https://onlinecourses.nptel.ac.in/noc25_ae32/preview</v>
      </c>
      <c r="V31" s="34" t="s">
        <v>196</v>
      </c>
      <c r="W31" s="34" t="s">
        <v>197</v>
      </c>
      <c r="X31" s="31" t="str">
        <f t="shared" si="3"/>
        <v>https://nptel.ac.in/courses/101105085</v>
      </c>
      <c r="Y31" s="36" t="s">
        <v>198</v>
      </c>
      <c r="Z31" s="36">
        <v>1.01105085E8</v>
      </c>
      <c r="AA31" s="37"/>
      <c r="AB31" s="37"/>
      <c r="AC31" s="37"/>
      <c r="AD31" s="37"/>
    </row>
    <row r="32">
      <c r="A32" s="26" t="s">
        <v>199</v>
      </c>
      <c r="B32" s="27" t="s">
        <v>49</v>
      </c>
      <c r="C32" s="27" t="s">
        <v>200</v>
      </c>
      <c r="D32" s="27" t="s">
        <v>201</v>
      </c>
      <c r="E32" s="28" t="s">
        <v>202</v>
      </c>
      <c r="F32" s="28" t="s">
        <v>202</v>
      </c>
      <c r="G32" s="28" t="s">
        <v>4</v>
      </c>
      <c r="H32" s="28" t="s">
        <v>70</v>
      </c>
      <c r="I32" s="29">
        <v>46223.0</v>
      </c>
      <c r="J32" s="29">
        <v>46304.0</v>
      </c>
      <c r="K32" s="29">
        <v>46318.0</v>
      </c>
      <c r="L32" s="29">
        <v>46230.0</v>
      </c>
      <c r="M32" s="29">
        <v>46248.0</v>
      </c>
      <c r="N32" s="30" t="s">
        <v>37</v>
      </c>
      <c r="O32" s="30" t="s">
        <v>54</v>
      </c>
      <c r="P32" s="30" t="s">
        <v>55</v>
      </c>
      <c r="Q32" s="30"/>
      <c r="R32" s="31" t="str">
        <f t="shared" si="1"/>
        <v>https://onlinecourses.nptel.ac.in/e-learning/preview/noc26_ae41</v>
      </c>
      <c r="S32" s="32" t="str">
        <f t="shared" si="2"/>
        <v>https://onlinecourses.nptel.ac.in/e-learning/preview/noc26_ae41</v>
      </c>
      <c r="T32" s="38" t="s">
        <v>203</v>
      </c>
      <c r="U32" s="31" t="str">
        <f t="shared" si="5"/>
        <v>https://onlinecourses.nptel.ac.in/noc25_ae17/preview</v>
      </c>
      <c r="V32" s="34" t="s">
        <v>204</v>
      </c>
      <c r="W32" s="34" t="s">
        <v>205</v>
      </c>
      <c r="X32" s="31" t="str">
        <f t="shared" si="3"/>
        <v>https://nptel.ac.in/courses/101102090</v>
      </c>
      <c r="Y32" s="36" t="s">
        <v>206</v>
      </c>
      <c r="Z32" s="36">
        <v>1.0110209E8</v>
      </c>
      <c r="AA32" s="37"/>
      <c r="AB32" s="37"/>
      <c r="AC32" s="37"/>
      <c r="AD32" s="37"/>
    </row>
    <row r="33">
      <c r="A33" s="26" t="s">
        <v>207</v>
      </c>
      <c r="B33" s="27" t="s">
        <v>59</v>
      </c>
      <c r="C33" s="27" t="s">
        <v>208</v>
      </c>
      <c r="D33" s="27" t="s">
        <v>209</v>
      </c>
      <c r="E33" s="28" t="s">
        <v>52</v>
      </c>
      <c r="F33" s="28" t="s">
        <v>52</v>
      </c>
      <c r="G33" s="28" t="s">
        <v>4</v>
      </c>
      <c r="H33" s="28" t="s">
        <v>70</v>
      </c>
      <c r="I33" s="29">
        <v>46223.0</v>
      </c>
      <c r="J33" s="29">
        <v>46304.0</v>
      </c>
      <c r="K33" s="29">
        <v>46319.0</v>
      </c>
      <c r="L33" s="29">
        <v>46230.0</v>
      </c>
      <c r="M33" s="29">
        <v>46248.0</v>
      </c>
      <c r="N33" s="30" t="s">
        <v>153</v>
      </c>
      <c r="O33" s="30" t="s">
        <v>72</v>
      </c>
      <c r="P33" s="30" t="s">
        <v>55</v>
      </c>
      <c r="Q33" s="30"/>
      <c r="R33" s="31" t="str">
        <f t="shared" si="1"/>
        <v>https://onlinecourses.nptel.ac.in/e-learning/preview/noc26_ae42</v>
      </c>
      <c r="S33" s="32" t="str">
        <f t="shared" si="2"/>
        <v>https://onlinecourses.nptel.ac.in/e-learning/preview/noc26_ae42</v>
      </c>
      <c r="T33" s="38" t="s">
        <v>210</v>
      </c>
      <c r="U33" s="31" t="str">
        <f t="shared" si="5"/>
        <v>https://onlinecourses.nptel.ac.in/noc19_ae08/preview</v>
      </c>
      <c r="V33" s="41" t="s">
        <v>211</v>
      </c>
      <c r="W33" s="33" t="s">
        <v>212</v>
      </c>
      <c r="X33" s="31" t="str">
        <f t="shared" si="3"/>
        <v>https://nptel.ac.in/courses/101104078</v>
      </c>
      <c r="Y33" s="36" t="s">
        <v>213</v>
      </c>
      <c r="Z33" s="36">
        <v>1.01104078E8</v>
      </c>
      <c r="AA33" s="37"/>
      <c r="AB33" s="37"/>
      <c r="AC33" s="37"/>
      <c r="AD33" s="37"/>
    </row>
    <row r="34">
      <c r="A34" s="26" t="s">
        <v>214</v>
      </c>
      <c r="B34" s="27" t="s">
        <v>215</v>
      </c>
      <c r="C34" s="27" t="s">
        <v>216</v>
      </c>
      <c r="D34" s="27" t="s">
        <v>217</v>
      </c>
      <c r="E34" s="28" t="s">
        <v>94</v>
      </c>
      <c r="F34" s="28" t="s">
        <v>94</v>
      </c>
      <c r="G34" s="28" t="s">
        <v>4</v>
      </c>
      <c r="H34" s="28" t="s">
        <v>70</v>
      </c>
      <c r="I34" s="29">
        <v>46223.0</v>
      </c>
      <c r="J34" s="29">
        <v>46304.0</v>
      </c>
      <c r="K34" s="29">
        <v>46320.0</v>
      </c>
      <c r="L34" s="29">
        <v>46230.0</v>
      </c>
      <c r="M34" s="29">
        <v>46248.0</v>
      </c>
      <c r="N34" s="30" t="s">
        <v>71</v>
      </c>
      <c r="O34" s="30" t="s">
        <v>54</v>
      </c>
      <c r="P34" s="30" t="s">
        <v>55</v>
      </c>
      <c r="Q34" s="30" t="s">
        <v>218</v>
      </c>
      <c r="R34" s="31" t="str">
        <f t="shared" si="1"/>
        <v>https://onlinecourses.nptel.ac.in/e-learning/preview/noc26_ag17</v>
      </c>
      <c r="S34" s="32" t="str">
        <f t="shared" si="2"/>
        <v>https://onlinecourses.nptel.ac.in/e-learning/preview/noc26_ag17</v>
      </c>
      <c r="T34" s="38" t="s">
        <v>219</v>
      </c>
      <c r="U34" s="31" t="str">
        <f t="shared" si="5"/>
        <v>https://onlinecourses.nptel.ac.in/noc25_ag15/preview</v>
      </c>
      <c r="V34" s="34" t="s">
        <v>220</v>
      </c>
      <c r="W34" s="34" t="s">
        <v>221</v>
      </c>
      <c r="X34" s="31" t="str">
        <f t="shared" si="3"/>
        <v>https://nptel.ac.in/courses/126105663</v>
      </c>
      <c r="Y34" s="36" t="s">
        <v>222</v>
      </c>
      <c r="Z34" s="36">
        <v>1.26105663E8</v>
      </c>
      <c r="AA34" s="37"/>
      <c r="AB34" s="37"/>
      <c r="AC34" s="37"/>
      <c r="AD34" s="37"/>
    </row>
    <row r="35">
      <c r="A35" s="26" t="s">
        <v>223</v>
      </c>
      <c r="B35" s="27" t="s">
        <v>215</v>
      </c>
      <c r="C35" s="27" t="s">
        <v>224</v>
      </c>
      <c r="D35" s="27" t="s">
        <v>225</v>
      </c>
      <c r="E35" s="28" t="s">
        <v>94</v>
      </c>
      <c r="F35" s="28" t="s">
        <v>94</v>
      </c>
      <c r="G35" s="28" t="s">
        <v>4</v>
      </c>
      <c r="H35" s="26" t="s">
        <v>70</v>
      </c>
      <c r="I35" s="29">
        <v>46223.0</v>
      </c>
      <c r="J35" s="29">
        <v>46304.0</v>
      </c>
      <c r="K35" s="29">
        <v>46313.0</v>
      </c>
      <c r="L35" s="29">
        <v>46230.0</v>
      </c>
      <c r="M35" s="29">
        <v>46248.0</v>
      </c>
      <c r="N35" s="30" t="s">
        <v>37</v>
      </c>
      <c r="O35" s="30" t="s">
        <v>54</v>
      </c>
      <c r="P35" s="30" t="s">
        <v>55</v>
      </c>
      <c r="Q35" s="30" t="s">
        <v>226</v>
      </c>
      <c r="R35" s="31" t="str">
        <f t="shared" si="1"/>
        <v>https://onlinecourses.nptel.ac.in/e-learning/preview/noc26_ag18</v>
      </c>
      <c r="S35" s="32" t="str">
        <f t="shared" si="2"/>
        <v>https://onlinecourses.nptel.ac.in/e-learning/preview/noc26_ag18</v>
      </c>
      <c r="T35" s="38" t="s">
        <v>227</v>
      </c>
      <c r="U35" s="31" t="str">
        <f t="shared" si="5"/>
        <v>https://onlinecourses.nptel.ac.in/noc25_ag16/preview</v>
      </c>
      <c r="V35" s="34" t="s">
        <v>228</v>
      </c>
      <c r="W35" s="34" t="s">
        <v>229</v>
      </c>
      <c r="X35" s="31" t="str">
        <f t="shared" si="3"/>
        <v>https://nptel.ac.in/courses/126105027</v>
      </c>
      <c r="Y35" s="36" t="s">
        <v>230</v>
      </c>
      <c r="Z35" s="36">
        <v>1.26105027E8</v>
      </c>
      <c r="AA35" s="37"/>
      <c r="AB35" s="37"/>
      <c r="AC35" s="37"/>
      <c r="AD35" s="37"/>
    </row>
    <row r="36">
      <c r="A36" s="26" t="s">
        <v>231</v>
      </c>
      <c r="B36" s="27" t="s">
        <v>215</v>
      </c>
      <c r="C36" s="27" t="s">
        <v>232</v>
      </c>
      <c r="D36" s="27" t="s">
        <v>233</v>
      </c>
      <c r="E36" s="28" t="s">
        <v>94</v>
      </c>
      <c r="F36" s="28" t="s">
        <v>94</v>
      </c>
      <c r="G36" s="28" t="s">
        <v>4</v>
      </c>
      <c r="H36" s="26" t="s">
        <v>70</v>
      </c>
      <c r="I36" s="29">
        <v>46223.0</v>
      </c>
      <c r="J36" s="29">
        <v>46304.0</v>
      </c>
      <c r="K36" s="29">
        <v>46318.0</v>
      </c>
      <c r="L36" s="29">
        <v>46230.0</v>
      </c>
      <c r="M36" s="29">
        <v>46248.0</v>
      </c>
      <c r="N36" s="30" t="s">
        <v>37</v>
      </c>
      <c r="O36" s="30" t="s">
        <v>54</v>
      </c>
      <c r="P36" s="30" t="s">
        <v>55</v>
      </c>
      <c r="Q36" s="30"/>
      <c r="R36" s="31" t="str">
        <f t="shared" si="1"/>
        <v>https://onlinecourses.nptel.ac.in/e-learning/preview/noc26_ag19</v>
      </c>
      <c r="S36" s="32" t="str">
        <f t="shared" si="2"/>
        <v>https://onlinecourses.nptel.ac.in/e-learning/preview/noc26_ag19</v>
      </c>
      <c r="T36" s="38" t="s">
        <v>234</v>
      </c>
      <c r="U36" s="31" t="str">
        <f t="shared" si="5"/>
        <v>https://onlinecourses.nptel.ac.in/noc25_ag17/preview</v>
      </c>
      <c r="V36" s="34" t="s">
        <v>235</v>
      </c>
      <c r="W36" s="34" t="s">
        <v>236</v>
      </c>
      <c r="X36" s="31" t="str">
        <f t="shared" si="3"/>
        <v>https://nptel.ac.in/courses/126105022</v>
      </c>
      <c r="Y36" s="36" t="s">
        <v>237</v>
      </c>
      <c r="Z36" s="36">
        <v>1.26105022E8</v>
      </c>
      <c r="AA36" s="37"/>
      <c r="AB36" s="37"/>
      <c r="AC36" s="37"/>
      <c r="AD36" s="37"/>
    </row>
    <row r="37">
      <c r="A37" s="26" t="s">
        <v>238</v>
      </c>
      <c r="B37" s="27" t="s">
        <v>215</v>
      </c>
      <c r="C37" s="27" t="s">
        <v>239</v>
      </c>
      <c r="D37" s="27" t="s">
        <v>240</v>
      </c>
      <c r="E37" s="28" t="s">
        <v>94</v>
      </c>
      <c r="F37" s="28" t="s">
        <v>94</v>
      </c>
      <c r="G37" s="28" t="s">
        <v>4</v>
      </c>
      <c r="H37" s="26" t="s">
        <v>70</v>
      </c>
      <c r="I37" s="29">
        <v>46223.0</v>
      </c>
      <c r="J37" s="29">
        <v>46304.0</v>
      </c>
      <c r="K37" s="29">
        <v>46319.0</v>
      </c>
      <c r="L37" s="29">
        <v>46230.0</v>
      </c>
      <c r="M37" s="29">
        <v>46248.0</v>
      </c>
      <c r="N37" s="30" t="s">
        <v>37</v>
      </c>
      <c r="O37" s="30" t="s">
        <v>54</v>
      </c>
      <c r="P37" s="30" t="s">
        <v>55</v>
      </c>
      <c r="Q37" s="30" t="s">
        <v>226</v>
      </c>
      <c r="R37" s="31" t="str">
        <f t="shared" si="1"/>
        <v>https://onlinecourses.nptel.ac.in/e-learning/preview/noc26_ag20</v>
      </c>
      <c r="S37" s="32" t="str">
        <f t="shared" si="2"/>
        <v>https://onlinecourses.nptel.ac.in/e-learning/preview/noc26_ag20</v>
      </c>
      <c r="T37" s="38" t="s">
        <v>241</v>
      </c>
      <c r="U37" s="31" t="str">
        <f t="shared" si="5"/>
        <v>https://onlinecourses.nptel.ac.in/noc25_ag18/preview</v>
      </c>
      <c r="V37" s="34" t="s">
        <v>242</v>
      </c>
      <c r="W37" s="34" t="s">
        <v>243</v>
      </c>
      <c r="X37" s="31" t="str">
        <f t="shared" si="3"/>
        <v>https://nptel.ac.in/courses/126105023</v>
      </c>
      <c r="Y37" s="36" t="s">
        <v>244</v>
      </c>
      <c r="Z37" s="36">
        <v>1.26105023E8</v>
      </c>
      <c r="AA37" s="37"/>
      <c r="AB37" s="37"/>
      <c r="AC37" s="37"/>
      <c r="AD37" s="37"/>
    </row>
    <row r="38">
      <c r="A38" s="26" t="s">
        <v>245</v>
      </c>
      <c r="B38" s="27" t="s">
        <v>215</v>
      </c>
      <c r="C38" s="27" t="s">
        <v>246</v>
      </c>
      <c r="D38" s="27" t="s">
        <v>247</v>
      </c>
      <c r="E38" s="28" t="s">
        <v>94</v>
      </c>
      <c r="F38" s="28" t="s">
        <v>94</v>
      </c>
      <c r="G38" s="28" t="s">
        <v>4</v>
      </c>
      <c r="H38" s="26" t="s">
        <v>70</v>
      </c>
      <c r="I38" s="29">
        <v>46223.0</v>
      </c>
      <c r="J38" s="29">
        <v>46304.0</v>
      </c>
      <c r="K38" s="29">
        <v>46320.0</v>
      </c>
      <c r="L38" s="29">
        <v>46230.0</v>
      </c>
      <c r="M38" s="29">
        <v>46248.0</v>
      </c>
      <c r="N38" s="30" t="s">
        <v>71</v>
      </c>
      <c r="O38" s="30" t="s">
        <v>54</v>
      </c>
      <c r="P38" s="30" t="s">
        <v>55</v>
      </c>
      <c r="Q38" s="30" t="s">
        <v>248</v>
      </c>
      <c r="R38" s="31" t="str">
        <f t="shared" si="1"/>
        <v>https://onlinecourses.nptel.ac.in/e-learning/preview/noc26_ag21</v>
      </c>
      <c r="S38" s="32" t="str">
        <f t="shared" si="2"/>
        <v>https://onlinecourses.nptel.ac.in/e-learning/preview/noc26_ag21</v>
      </c>
      <c r="T38" s="38" t="s">
        <v>249</v>
      </c>
      <c r="U38" s="31" t="str">
        <f t="shared" si="5"/>
        <v>https://onlinecourses.nptel.ac.in/noc25_ag19/preview</v>
      </c>
      <c r="V38" s="34" t="s">
        <v>250</v>
      </c>
      <c r="W38" s="34" t="s">
        <v>251</v>
      </c>
      <c r="X38" s="31" t="str">
        <f t="shared" si="3"/>
        <v>https://nptel.ac.in/courses/126105024</v>
      </c>
      <c r="Y38" s="36" t="s">
        <v>252</v>
      </c>
      <c r="Z38" s="36">
        <v>1.26105024E8</v>
      </c>
      <c r="AA38" s="37"/>
      <c r="AB38" s="37"/>
      <c r="AC38" s="37"/>
      <c r="AD38" s="37"/>
    </row>
    <row r="39">
      <c r="A39" s="26" t="s">
        <v>253</v>
      </c>
      <c r="B39" s="27" t="s">
        <v>215</v>
      </c>
      <c r="C39" s="27" t="s">
        <v>254</v>
      </c>
      <c r="D39" s="27" t="s">
        <v>255</v>
      </c>
      <c r="E39" s="28" t="s">
        <v>94</v>
      </c>
      <c r="F39" s="28" t="s">
        <v>94</v>
      </c>
      <c r="G39" s="28" t="s">
        <v>4</v>
      </c>
      <c r="H39" s="26" t="s">
        <v>70</v>
      </c>
      <c r="I39" s="29">
        <v>46223.0</v>
      </c>
      <c r="J39" s="29">
        <v>46304.0</v>
      </c>
      <c r="K39" s="29">
        <v>46311.0</v>
      </c>
      <c r="L39" s="29">
        <v>46230.0</v>
      </c>
      <c r="M39" s="29">
        <v>46248.0</v>
      </c>
      <c r="N39" s="30" t="s">
        <v>37</v>
      </c>
      <c r="O39" s="30" t="s">
        <v>54</v>
      </c>
      <c r="P39" s="30" t="s">
        <v>55</v>
      </c>
      <c r="Q39" s="30" t="s">
        <v>248</v>
      </c>
      <c r="R39" s="31" t="str">
        <f t="shared" si="1"/>
        <v>https://onlinecourses.nptel.ac.in/e-learning/preview/noc26_ag22</v>
      </c>
      <c r="S39" s="32" t="str">
        <f t="shared" si="2"/>
        <v>https://onlinecourses.nptel.ac.in/e-learning/preview/noc26_ag22</v>
      </c>
      <c r="T39" s="38" t="s">
        <v>256</v>
      </c>
      <c r="U39" s="31" t="str">
        <f t="shared" si="5"/>
        <v>https://onlinecourses.nptel.ac.in/noc25_ag20/preview</v>
      </c>
      <c r="V39" s="34" t="s">
        <v>257</v>
      </c>
      <c r="W39" s="34" t="s">
        <v>258</v>
      </c>
      <c r="X39" s="31" t="str">
        <f t="shared" si="3"/>
        <v>https://nptel.ac.in/courses/126105019</v>
      </c>
      <c r="Y39" s="36" t="s">
        <v>259</v>
      </c>
      <c r="Z39" s="36">
        <v>1.26105019E8</v>
      </c>
      <c r="AA39" s="37"/>
      <c r="AB39" s="37"/>
      <c r="AC39" s="37"/>
      <c r="AD39" s="37"/>
    </row>
    <row r="40">
      <c r="A40" s="26" t="s">
        <v>260</v>
      </c>
      <c r="B40" s="27" t="s">
        <v>215</v>
      </c>
      <c r="C40" s="27" t="s">
        <v>261</v>
      </c>
      <c r="D40" s="27" t="s">
        <v>262</v>
      </c>
      <c r="E40" s="28" t="s">
        <v>94</v>
      </c>
      <c r="F40" s="28" t="s">
        <v>94</v>
      </c>
      <c r="G40" s="28" t="s">
        <v>4</v>
      </c>
      <c r="H40" s="26" t="s">
        <v>70</v>
      </c>
      <c r="I40" s="29">
        <v>46223.0</v>
      </c>
      <c r="J40" s="29">
        <v>46304.0</v>
      </c>
      <c r="K40" s="29">
        <v>46312.0</v>
      </c>
      <c r="L40" s="29">
        <v>46230.0</v>
      </c>
      <c r="M40" s="29">
        <v>46248.0</v>
      </c>
      <c r="N40" s="30" t="s">
        <v>153</v>
      </c>
      <c r="O40" s="30" t="s">
        <v>54</v>
      </c>
      <c r="P40" s="30" t="s">
        <v>55</v>
      </c>
      <c r="Q40" s="30" t="s">
        <v>226</v>
      </c>
      <c r="R40" s="31" t="str">
        <f t="shared" si="1"/>
        <v>https://onlinecourses.nptel.ac.in/e-learning/preview/noc26_ag23</v>
      </c>
      <c r="S40" s="32" t="str">
        <f t="shared" si="2"/>
        <v>https://onlinecourses.nptel.ac.in/e-learning/preview/noc26_ag23</v>
      </c>
      <c r="T40" s="38" t="s">
        <v>263</v>
      </c>
      <c r="U40" s="31" t="str">
        <f t="shared" si="5"/>
        <v>https://onlinecourses.nptel.ac.in/noc25_ag22/preview</v>
      </c>
      <c r="V40" s="34" t="s">
        <v>264</v>
      </c>
      <c r="W40" s="34" t="s">
        <v>265</v>
      </c>
      <c r="X40" s="31" t="str">
        <f t="shared" si="3"/>
        <v>https://nptel.ac.in/courses/126105013</v>
      </c>
      <c r="Y40" s="36" t="s">
        <v>266</v>
      </c>
      <c r="Z40" s="36">
        <v>1.26105013E8</v>
      </c>
      <c r="AA40" s="37"/>
      <c r="AB40" s="37"/>
      <c r="AC40" s="37"/>
      <c r="AD40" s="37"/>
    </row>
    <row r="41">
      <c r="A41" s="26" t="s">
        <v>267</v>
      </c>
      <c r="B41" s="27" t="s">
        <v>215</v>
      </c>
      <c r="C41" s="27" t="s">
        <v>268</v>
      </c>
      <c r="D41" s="27" t="s">
        <v>269</v>
      </c>
      <c r="E41" s="28" t="s">
        <v>94</v>
      </c>
      <c r="F41" s="28" t="s">
        <v>94</v>
      </c>
      <c r="G41" s="28" t="s">
        <v>4</v>
      </c>
      <c r="H41" s="26" t="s">
        <v>70</v>
      </c>
      <c r="I41" s="29">
        <v>46223.0</v>
      </c>
      <c r="J41" s="29">
        <v>46304.0</v>
      </c>
      <c r="K41" s="29">
        <v>46313.0</v>
      </c>
      <c r="L41" s="29">
        <v>46230.0</v>
      </c>
      <c r="M41" s="29">
        <v>46248.0</v>
      </c>
      <c r="N41" s="30" t="s">
        <v>71</v>
      </c>
      <c r="O41" s="30" t="s">
        <v>72</v>
      </c>
      <c r="P41" s="30" t="s">
        <v>73</v>
      </c>
      <c r="Q41" s="30"/>
      <c r="R41" s="31" t="str">
        <f t="shared" si="1"/>
        <v>https://onlinecourses.nptel.ac.in/e-learning/preview/noc26_ag24</v>
      </c>
      <c r="S41" s="32" t="str">
        <f t="shared" si="2"/>
        <v>https://onlinecourses.nptel.ac.in/e-learning/preview/noc26_ag24</v>
      </c>
      <c r="T41" s="38" t="s">
        <v>270</v>
      </c>
      <c r="U41" s="31" t="str">
        <f t="shared" si="5"/>
        <v>https://onlinecourses.nptel.ac.in/noc25_ag21/preview</v>
      </c>
      <c r="V41" s="34" t="s">
        <v>271</v>
      </c>
      <c r="W41" s="34" t="s">
        <v>272</v>
      </c>
      <c r="X41" s="31" t="str">
        <f t="shared" si="3"/>
        <v>https://nptel.ac.in/courses/126105009</v>
      </c>
      <c r="Y41" s="36" t="s">
        <v>273</v>
      </c>
      <c r="Z41" s="36">
        <v>1.26105009E8</v>
      </c>
      <c r="AA41" s="37"/>
      <c r="AB41" s="37"/>
      <c r="AC41" s="37"/>
      <c r="AD41" s="37"/>
    </row>
    <row r="42">
      <c r="A42" s="26" t="s">
        <v>274</v>
      </c>
      <c r="B42" s="27" t="s">
        <v>215</v>
      </c>
      <c r="C42" s="27" t="s">
        <v>275</v>
      </c>
      <c r="D42" s="27" t="s">
        <v>276</v>
      </c>
      <c r="E42" s="28" t="s">
        <v>94</v>
      </c>
      <c r="F42" s="28" t="s">
        <v>94</v>
      </c>
      <c r="G42" s="28" t="s">
        <v>4</v>
      </c>
      <c r="H42" s="26" t="s">
        <v>70</v>
      </c>
      <c r="I42" s="29">
        <v>46223.0</v>
      </c>
      <c r="J42" s="29">
        <v>46304.0</v>
      </c>
      <c r="K42" s="29">
        <v>46318.0</v>
      </c>
      <c r="L42" s="29">
        <v>46230.0</v>
      </c>
      <c r="M42" s="29">
        <v>46248.0</v>
      </c>
      <c r="N42" s="30" t="s">
        <v>71</v>
      </c>
      <c r="O42" s="30" t="s">
        <v>72</v>
      </c>
      <c r="P42" s="30" t="s">
        <v>73</v>
      </c>
      <c r="Q42" s="30" t="s">
        <v>226</v>
      </c>
      <c r="R42" s="31" t="str">
        <f t="shared" si="1"/>
        <v>https://onlinecourses.nptel.ac.in/e-learning/preview/noc26_ag25</v>
      </c>
      <c r="S42" s="32" t="str">
        <f t="shared" si="2"/>
        <v>https://onlinecourses.nptel.ac.in/e-learning/preview/noc26_ag25</v>
      </c>
      <c r="T42" s="38" t="s">
        <v>277</v>
      </c>
      <c r="U42" s="31" t="str">
        <f t="shared" si="5"/>
        <v>https://onlinecourses.nptel.ac.in/noc25_ag24/preview</v>
      </c>
      <c r="V42" s="34" t="s">
        <v>278</v>
      </c>
      <c r="W42" s="34" t="s">
        <v>279</v>
      </c>
      <c r="X42" s="31" t="str">
        <f t="shared" si="3"/>
        <v>https://nptel.ac.in/courses/126105011</v>
      </c>
      <c r="Y42" s="36" t="s">
        <v>280</v>
      </c>
      <c r="Z42" s="36">
        <v>1.26105011E8</v>
      </c>
      <c r="AA42" s="37"/>
      <c r="AB42" s="37"/>
      <c r="AC42" s="37"/>
      <c r="AD42" s="37"/>
    </row>
    <row r="43">
      <c r="A43" s="26" t="s">
        <v>281</v>
      </c>
      <c r="B43" s="27" t="s">
        <v>215</v>
      </c>
      <c r="C43" s="27" t="s">
        <v>282</v>
      </c>
      <c r="D43" s="27" t="s">
        <v>262</v>
      </c>
      <c r="E43" s="28" t="s">
        <v>94</v>
      </c>
      <c r="F43" s="28" t="s">
        <v>94</v>
      </c>
      <c r="G43" s="28" t="s">
        <v>4</v>
      </c>
      <c r="H43" s="26" t="s">
        <v>70</v>
      </c>
      <c r="I43" s="29">
        <v>46223.0</v>
      </c>
      <c r="J43" s="29">
        <v>46304.0</v>
      </c>
      <c r="K43" s="29">
        <v>46320.0</v>
      </c>
      <c r="L43" s="29">
        <v>46230.0</v>
      </c>
      <c r="M43" s="29">
        <v>46248.0</v>
      </c>
      <c r="N43" s="30" t="s">
        <v>37</v>
      </c>
      <c r="O43" s="30" t="s">
        <v>54</v>
      </c>
      <c r="P43" s="30" t="s">
        <v>55</v>
      </c>
      <c r="Q43" s="30" t="s">
        <v>226</v>
      </c>
      <c r="R43" s="31" t="str">
        <f t="shared" si="1"/>
        <v>https://onlinecourses.nptel.ac.in/e-learning/preview/noc26_ag26</v>
      </c>
      <c r="S43" s="32" t="str">
        <f t="shared" si="2"/>
        <v>https://onlinecourses.nptel.ac.in/e-learning/preview/noc26_ag26</v>
      </c>
      <c r="T43" s="38" t="s">
        <v>283</v>
      </c>
      <c r="U43" s="31" t="str">
        <f t="shared" si="5"/>
        <v>https://onlinecourses.nptel.ac.in/noc25_ag23/preview</v>
      </c>
      <c r="V43" s="34" t="s">
        <v>284</v>
      </c>
      <c r="W43" s="34" t="s">
        <v>285</v>
      </c>
      <c r="X43" s="31" t="str">
        <f t="shared" si="3"/>
        <v>https://nptel.ac.in/courses/126105018</v>
      </c>
      <c r="Y43" s="36" t="s">
        <v>286</v>
      </c>
      <c r="Z43" s="36">
        <v>1.26105018E8</v>
      </c>
      <c r="AA43" s="37"/>
      <c r="AB43" s="37"/>
      <c r="AC43" s="37"/>
      <c r="AD43" s="37"/>
    </row>
    <row r="44">
      <c r="A44" s="26" t="s">
        <v>287</v>
      </c>
      <c r="B44" s="27" t="s">
        <v>215</v>
      </c>
      <c r="C44" s="27" t="s">
        <v>288</v>
      </c>
      <c r="D44" s="27" t="s">
        <v>289</v>
      </c>
      <c r="E44" s="28" t="s">
        <v>94</v>
      </c>
      <c r="F44" s="28" t="s">
        <v>94</v>
      </c>
      <c r="G44" s="28" t="s">
        <v>4</v>
      </c>
      <c r="H44" s="26" t="s">
        <v>70</v>
      </c>
      <c r="I44" s="29">
        <v>46223.0</v>
      </c>
      <c r="J44" s="29">
        <v>46304.0</v>
      </c>
      <c r="K44" s="29">
        <v>46319.0</v>
      </c>
      <c r="L44" s="29">
        <v>46230.0</v>
      </c>
      <c r="M44" s="29">
        <v>46248.0</v>
      </c>
      <c r="N44" s="30" t="s">
        <v>71</v>
      </c>
      <c r="O44" s="30" t="s">
        <v>72</v>
      </c>
      <c r="P44" s="30" t="s">
        <v>73</v>
      </c>
      <c r="Q44" s="30" t="s">
        <v>248</v>
      </c>
      <c r="R44" s="31" t="str">
        <f t="shared" si="1"/>
        <v>https://onlinecourses.nptel.ac.in/e-learning/preview/noc26_ag27</v>
      </c>
      <c r="S44" s="32" t="str">
        <f t="shared" si="2"/>
        <v>https://onlinecourses.nptel.ac.in/e-learning/preview/noc26_ag27</v>
      </c>
      <c r="T44" s="38" t="s">
        <v>290</v>
      </c>
      <c r="U44" s="31" t="str">
        <f t="shared" si="5"/>
        <v>https://onlinecourses.nptel.ac.in/noc25_ag25/preview</v>
      </c>
      <c r="V44" s="34" t="s">
        <v>291</v>
      </c>
      <c r="W44" s="34" t="s">
        <v>292</v>
      </c>
      <c r="X44" s="31" t="str">
        <f t="shared" si="3"/>
        <v>https://nptel.ac.in/courses/126105010</v>
      </c>
      <c r="Y44" s="36" t="s">
        <v>293</v>
      </c>
      <c r="Z44" s="36">
        <v>1.2610501E8</v>
      </c>
      <c r="AA44" s="37"/>
      <c r="AB44" s="37"/>
      <c r="AC44" s="37"/>
      <c r="AD44" s="37"/>
    </row>
    <row r="45">
      <c r="A45" s="26" t="s">
        <v>294</v>
      </c>
      <c r="B45" s="27" t="s">
        <v>215</v>
      </c>
      <c r="C45" s="27" t="s">
        <v>295</v>
      </c>
      <c r="D45" s="27" t="s">
        <v>296</v>
      </c>
      <c r="E45" s="28" t="s">
        <v>297</v>
      </c>
      <c r="F45" s="28" t="s">
        <v>297</v>
      </c>
      <c r="G45" s="28" t="s">
        <v>4</v>
      </c>
      <c r="H45" s="28" t="s">
        <v>70</v>
      </c>
      <c r="I45" s="29">
        <v>46223.0</v>
      </c>
      <c r="J45" s="29">
        <v>46304.0</v>
      </c>
      <c r="K45" s="29">
        <v>46312.0</v>
      </c>
      <c r="L45" s="29">
        <v>46230.0</v>
      </c>
      <c r="M45" s="29">
        <v>46248.0</v>
      </c>
      <c r="N45" s="30" t="s">
        <v>37</v>
      </c>
      <c r="O45" s="30" t="s">
        <v>54</v>
      </c>
      <c r="P45" s="30" t="s">
        <v>55</v>
      </c>
      <c r="Q45" s="30" t="s">
        <v>248</v>
      </c>
      <c r="R45" s="31" t="str">
        <f t="shared" si="1"/>
        <v>https://onlinecourses.nptel.ac.in/e-learning/preview/noc26_ag28</v>
      </c>
      <c r="S45" s="32" t="str">
        <f t="shared" si="2"/>
        <v>https://onlinecourses.nptel.ac.in/e-learning/preview/noc26_ag28</v>
      </c>
      <c r="T45" s="38" t="s">
        <v>298</v>
      </c>
      <c r="U45" s="31" t="str">
        <f t="shared" si="5"/>
        <v>https://onlinecourses.nptel.ac.in/noc25_ag26/preview</v>
      </c>
      <c r="V45" s="34" t="s">
        <v>299</v>
      </c>
      <c r="W45" s="34" t="s">
        <v>300</v>
      </c>
      <c r="X45" s="31" t="str">
        <f t="shared" si="3"/>
        <v>https://nptel.ac.in/courses/126103022</v>
      </c>
      <c r="Y45" s="36" t="s">
        <v>301</v>
      </c>
      <c r="Z45" s="36">
        <v>1.26103022E8</v>
      </c>
      <c r="AA45" s="37"/>
      <c r="AB45" s="37"/>
      <c r="AC45" s="37"/>
      <c r="AD45" s="37"/>
    </row>
    <row r="46">
      <c r="A46" s="26" t="s">
        <v>302</v>
      </c>
      <c r="B46" s="27" t="s">
        <v>303</v>
      </c>
      <c r="C46" s="27" t="s">
        <v>304</v>
      </c>
      <c r="D46" s="27" t="s">
        <v>305</v>
      </c>
      <c r="E46" s="28" t="s">
        <v>306</v>
      </c>
      <c r="F46" s="28" t="s">
        <v>63</v>
      </c>
      <c r="G46" s="28" t="s">
        <v>4</v>
      </c>
      <c r="H46" s="28" t="s">
        <v>53</v>
      </c>
      <c r="I46" s="29">
        <v>46223.0</v>
      </c>
      <c r="J46" s="29">
        <v>46304.0</v>
      </c>
      <c r="K46" s="29">
        <v>46320.0</v>
      </c>
      <c r="L46" s="29">
        <v>46230.0</v>
      </c>
      <c r="M46" s="29">
        <v>46248.0</v>
      </c>
      <c r="N46" s="30" t="s">
        <v>71</v>
      </c>
      <c r="O46" s="30" t="s">
        <v>54</v>
      </c>
      <c r="P46" s="30" t="s">
        <v>55</v>
      </c>
      <c r="Q46" s="30"/>
      <c r="R46" s="31" t="str">
        <f t="shared" si="1"/>
        <v>https://onlinecourses.nptel.ac.in/e-learning/preview/noc26_ar18</v>
      </c>
      <c r="S46" s="32" t="str">
        <f t="shared" si="2"/>
        <v>https://onlinecourses.nptel.ac.in/e-learning/preview/noc26_ar18</v>
      </c>
      <c r="T46" s="33" t="s">
        <v>307</v>
      </c>
      <c r="U46" s="30"/>
      <c r="V46" s="34"/>
      <c r="W46" s="34"/>
      <c r="X46" s="31" t="str">
        <f t="shared" si="3"/>
        <v>https://nptel.ac.in/courses/124106001</v>
      </c>
      <c r="Y46" s="35" t="str">
        <f t="shared" ref="Y46:Y47" si="6">CONCATENATE("https://nptel.ac.in/courses/",Z46)</f>
        <v>https://nptel.ac.in/courses/124106001</v>
      </c>
      <c r="Z46" s="36">
        <v>1.24106001E8</v>
      </c>
      <c r="AA46" s="37"/>
      <c r="AB46" s="37"/>
      <c r="AC46" s="37"/>
      <c r="AD46" s="37"/>
    </row>
    <row r="47">
      <c r="A47" s="26" t="s">
        <v>308</v>
      </c>
      <c r="B47" s="27" t="s">
        <v>303</v>
      </c>
      <c r="C47" s="27" t="s">
        <v>309</v>
      </c>
      <c r="D47" s="27" t="s">
        <v>310</v>
      </c>
      <c r="E47" s="28" t="s">
        <v>94</v>
      </c>
      <c r="F47" s="28" t="s">
        <v>94</v>
      </c>
      <c r="G47" s="28" t="s">
        <v>4</v>
      </c>
      <c r="H47" s="28" t="s">
        <v>53</v>
      </c>
      <c r="I47" s="29">
        <v>46223.0</v>
      </c>
      <c r="J47" s="29">
        <v>46304.0</v>
      </c>
      <c r="K47" s="29">
        <v>46311.0</v>
      </c>
      <c r="L47" s="29">
        <v>46230.0</v>
      </c>
      <c r="M47" s="29">
        <v>46248.0</v>
      </c>
      <c r="N47" s="30" t="s">
        <v>37</v>
      </c>
      <c r="O47" s="30" t="s">
        <v>54</v>
      </c>
      <c r="P47" s="30" t="s">
        <v>55</v>
      </c>
      <c r="Q47" s="30"/>
      <c r="R47" s="31" t="str">
        <f t="shared" si="1"/>
        <v>https://onlinecourses.nptel.ac.in/e-learning/preview/noc26_ar19</v>
      </c>
      <c r="S47" s="32" t="str">
        <f t="shared" si="2"/>
        <v>https://onlinecourses.nptel.ac.in/e-learning/preview/noc26_ar19</v>
      </c>
      <c r="T47" s="33" t="s">
        <v>311</v>
      </c>
      <c r="U47" s="30"/>
      <c r="V47" s="34"/>
      <c r="W47" s="34"/>
      <c r="X47" s="31" t="str">
        <f t="shared" si="3"/>
        <v>https://nptel.ac.in/courses/124105002</v>
      </c>
      <c r="Y47" s="35" t="str">
        <f t="shared" si="6"/>
        <v>https://nptel.ac.in/courses/124105002</v>
      </c>
      <c r="Z47" s="36">
        <v>1.24105002E8</v>
      </c>
      <c r="AA47" s="37"/>
      <c r="AB47" s="37"/>
      <c r="AC47" s="37"/>
      <c r="AD47" s="37"/>
    </row>
    <row r="48">
      <c r="A48" s="26" t="s">
        <v>312</v>
      </c>
      <c r="B48" s="27" t="s">
        <v>303</v>
      </c>
      <c r="C48" s="27" t="s">
        <v>313</v>
      </c>
      <c r="D48" s="27" t="s">
        <v>314</v>
      </c>
      <c r="E48" s="28" t="s">
        <v>315</v>
      </c>
      <c r="F48" s="28" t="s">
        <v>315</v>
      </c>
      <c r="G48" s="28" t="s">
        <v>316</v>
      </c>
      <c r="H48" s="28" t="s">
        <v>70</v>
      </c>
      <c r="I48" s="29">
        <v>46223.0</v>
      </c>
      <c r="J48" s="29">
        <v>46248.0</v>
      </c>
      <c r="K48" s="29">
        <v>46284.0</v>
      </c>
      <c r="L48" s="29">
        <v>46230.0</v>
      </c>
      <c r="M48" s="29">
        <v>46248.0</v>
      </c>
      <c r="N48" s="30" t="s">
        <v>153</v>
      </c>
      <c r="O48" s="30" t="s">
        <v>54</v>
      </c>
      <c r="P48" s="30" t="s">
        <v>55</v>
      </c>
      <c r="Q48" s="30"/>
      <c r="R48" s="31" t="str">
        <f t="shared" si="1"/>
        <v>https://onlinecourses.nptel.ac.in/e-learning/preview/noc26_ar20</v>
      </c>
      <c r="S48" s="32" t="str">
        <f t="shared" si="2"/>
        <v>https://onlinecourses.nptel.ac.in/e-learning/preview/noc26_ar20</v>
      </c>
      <c r="T48" s="38" t="s">
        <v>317</v>
      </c>
      <c r="U48" s="31" t="str">
        <f t="shared" ref="U48:U65" si="7">HYPERLINK(V48)</f>
        <v>https://onlinecourses.nptel.ac.in/noc25_ar17/preview</v>
      </c>
      <c r="V48" s="34" t="s">
        <v>318</v>
      </c>
      <c r="W48" s="34" t="s">
        <v>319</v>
      </c>
      <c r="X48" s="31" t="str">
        <f t="shared" si="3"/>
        <v>https://nptel.ac.in/courses/124107002</v>
      </c>
      <c r="Y48" s="36" t="s">
        <v>320</v>
      </c>
      <c r="Z48" s="36">
        <v>1.24107002E8</v>
      </c>
      <c r="AA48" s="37"/>
      <c r="AB48" s="37"/>
      <c r="AC48" s="37"/>
      <c r="AD48" s="37"/>
    </row>
    <row r="49">
      <c r="A49" s="26" t="s">
        <v>321</v>
      </c>
      <c r="B49" s="27" t="s">
        <v>303</v>
      </c>
      <c r="C49" s="27" t="s">
        <v>322</v>
      </c>
      <c r="D49" s="27" t="s">
        <v>323</v>
      </c>
      <c r="E49" s="28" t="s">
        <v>315</v>
      </c>
      <c r="F49" s="28" t="s">
        <v>315</v>
      </c>
      <c r="G49" s="28" t="s">
        <v>316</v>
      </c>
      <c r="H49" s="28" t="s">
        <v>70</v>
      </c>
      <c r="I49" s="29">
        <v>46223.0</v>
      </c>
      <c r="J49" s="29">
        <v>46248.0</v>
      </c>
      <c r="K49" s="29">
        <v>46284.0</v>
      </c>
      <c r="L49" s="29">
        <v>46230.0</v>
      </c>
      <c r="M49" s="29">
        <v>46248.0</v>
      </c>
      <c r="N49" s="30" t="s">
        <v>71</v>
      </c>
      <c r="O49" s="30" t="s">
        <v>54</v>
      </c>
      <c r="P49" s="30" t="s">
        <v>55</v>
      </c>
      <c r="Q49" s="30" t="s">
        <v>324</v>
      </c>
      <c r="R49" s="31" t="str">
        <f t="shared" si="1"/>
        <v>https://onlinecourses.nptel.ac.in/e-learning/preview/noc26_ar21</v>
      </c>
      <c r="S49" s="32" t="str">
        <f t="shared" si="2"/>
        <v>https://onlinecourses.nptel.ac.in/e-learning/preview/noc26_ar21</v>
      </c>
      <c r="T49" s="38" t="s">
        <v>325</v>
      </c>
      <c r="U49" s="31" t="str">
        <f t="shared" si="7"/>
        <v>https://onlinecourses.nptel.ac.in/noc25_ar22/preview</v>
      </c>
      <c r="V49" s="34" t="s">
        <v>326</v>
      </c>
      <c r="W49" s="34" t="s">
        <v>327</v>
      </c>
      <c r="X49" s="31" t="str">
        <f t="shared" si="3"/>
        <v>https://nptel.ac.in/courses/105107156</v>
      </c>
      <c r="Y49" s="36" t="s">
        <v>328</v>
      </c>
      <c r="Z49" s="36">
        <v>1.05107156E8</v>
      </c>
      <c r="AA49" s="37"/>
      <c r="AB49" s="37"/>
      <c r="AC49" s="37"/>
      <c r="AD49" s="37"/>
    </row>
    <row r="50">
      <c r="A50" s="26" t="s">
        <v>329</v>
      </c>
      <c r="B50" s="27" t="s">
        <v>303</v>
      </c>
      <c r="C50" s="27" t="s">
        <v>330</v>
      </c>
      <c r="D50" s="27" t="s">
        <v>331</v>
      </c>
      <c r="E50" s="28" t="s">
        <v>315</v>
      </c>
      <c r="F50" s="28" t="s">
        <v>315</v>
      </c>
      <c r="G50" s="28" t="s">
        <v>316</v>
      </c>
      <c r="H50" s="28" t="s">
        <v>70</v>
      </c>
      <c r="I50" s="29">
        <v>46223.0</v>
      </c>
      <c r="J50" s="29">
        <v>46248.0</v>
      </c>
      <c r="K50" s="29">
        <v>46285.0</v>
      </c>
      <c r="L50" s="29">
        <v>46230.0</v>
      </c>
      <c r="M50" s="29">
        <v>46248.0</v>
      </c>
      <c r="N50" s="30" t="s">
        <v>37</v>
      </c>
      <c r="O50" s="30" t="s">
        <v>54</v>
      </c>
      <c r="P50" s="30" t="s">
        <v>55</v>
      </c>
      <c r="Q50" s="30"/>
      <c r="R50" s="31" t="str">
        <f t="shared" si="1"/>
        <v>https://onlinecourses.nptel.ac.in/e-learning/preview/noc26_ar22</v>
      </c>
      <c r="S50" s="32" t="str">
        <f t="shared" si="2"/>
        <v>https://onlinecourses.nptel.ac.in/e-learning/preview/noc26_ar22</v>
      </c>
      <c r="T50" s="38" t="s">
        <v>332</v>
      </c>
      <c r="U50" s="31" t="str">
        <f t="shared" si="7"/>
        <v>https://onlinecourses.nptel.ac.in/noc25_ar24/preview</v>
      </c>
      <c r="V50" s="34" t="s">
        <v>333</v>
      </c>
      <c r="W50" s="34" t="s">
        <v>334</v>
      </c>
      <c r="X50" s="31" t="str">
        <f t="shared" si="3"/>
        <v>https://nptel.ac.in/courses/124107164</v>
      </c>
      <c r="Y50" s="36" t="s">
        <v>335</v>
      </c>
      <c r="Z50" s="36">
        <v>1.24107164E8</v>
      </c>
      <c r="AA50" s="37"/>
      <c r="AB50" s="37"/>
      <c r="AC50" s="37"/>
      <c r="AD50" s="37"/>
    </row>
    <row r="51">
      <c r="A51" s="26" t="s">
        <v>336</v>
      </c>
      <c r="B51" s="27" t="s">
        <v>303</v>
      </c>
      <c r="C51" s="27" t="s">
        <v>337</v>
      </c>
      <c r="D51" s="27" t="s">
        <v>338</v>
      </c>
      <c r="E51" s="28" t="s">
        <v>315</v>
      </c>
      <c r="F51" s="28" t="s">
        <v>315</v>
      </c>
      <c r="G51" s="28" t="s">
        <v>316</v>
      </c>
      <c r="H51" s="28" t="s">
        <v>70</v>
      </c>
      <c r="I51" s="29">
        <v>46223.0</v>
      </c>
      <c r="J51" s="29">
        <v>46248.0</v>
      </c>
      <c r="K51" s="29">
        <v>46284.0</v>
      </c>
      <c r="L51" s="29">
        <v>46230.0</v>
      </c>
      <c r="M51" s="29">
        <v>46248.0</v>
      </c>
      <c r="N51" s="30" t="s">
        <v>37</v>
      </c>
      <c r="O51" s="30" t="s">
        <v>54</v>
      </c>
      <c r="P51" s="30" t="s">
        <v>55</v>
      </c>
      <c r="Q51" s="30" t="s">
        <v>339</v>
      </c>
      <c r="R51" s="31" t="str">
        <f t="shared" si="1"/>
        <v>https://onlinecourses.nptel.ac.in/e-learning/preview/noc26_ar23</v>
      </c>
      <c r="S51" s="32" t="str">
        <f t="shared" si="2"/>
        <v>https://onlinecourses.nptel.ac.in/e-learning/preview/noc26_ar23</v>
      </c>
      <c r="T51" s="38" t="s">
        <v>340</v>
      </c>
      <c r="U51" s="31" t="str">
        <f t="shared" si="7"/>
        <v>https://onlinecourses.nptel.ac.in/noc25_ar16/preview</v>
      </c>
      <c r="V51" s="34" t="s">
        <v>341</v>
      </c>
      <c r="W51" s="34" t="s">
        <v>342</v>
      </c>
      <c r="X51" s="31" t="str">
        <f t="shared" si="3"/>
        <v>https://nptel.ac.in/courses/124107162</v>
      </c>
      <c r="Y51" s="36" t="s">
        <v>343</v>
      </c>
      <c r="Z51" s="36">
        <v>1.24107162E8</v>
      </c>
      <c r="AA51" s="37"/>
      <c r="AB51" s="37"/>
      <c r="AC51" s="37"/>
      <c r="AD51" s="37"/>
    </row>
    <row r="52">
      <c r="A52" s="26" t="s">
        <v>344</v>
      </c>
      <c r="B52" s="27" t="s">
        <v>303</v>
      </c>
      <c r="C52" s="27" t="s">
        <v>345</v>
      </c>
      <c r="D52" s="27" t="s">
        <v>346</v>
      </c>
      <c r="E52" s="28" t="s">
        <v>315</v>
      </c>
      <c r="F52" s="28" t="s">
        <v>315</v>
      </c>
      <c r="G52" s="28" t="s">
        <v>69</v>
      </c>
      <c r="H52" s="28" t="s">
        <v>70</v>
      </c>
      <c r="I52" s="29">
        <v>46223.0</v>
      </c>
      <c r="J52" s="29">
        <v>46276.0</v>
      </c>
      <c r="K52" s="29">
        <v>46284.0</v>
      </c>
      <c r="L52" s="29">
        <v>46230.0</v>
      </c>
      <c r="M52" s="29">
        <v>46248.0</v>
      </c>
      <c r="N52" s="30" t="s">
        <v>37</v>
      </c>
      <c r="O52" s="30" t="s">
        <v>72</v>
      </c>
      <c r="P52" s="30" t="s">
        <v>55</v>
      </c>
      <c r="Q52" s="30" t="s">
        <v>347</v>
      </c>
      <c r="R52" s="31" t="str">
        <f t="shared" si="1"/>
        <v>https://onlinecourses.nptel.ac.in/e-learning/preview/noc26_ar24</v>
      </c>
      <c r="S52" s="32" t="str">
        <f t="shared" si="2"/>
        <v>https://onlinecourses.nptel.ac.in/e-learning/preview/noc26_ar24</v>
      </c>
      <c r="T52" s="38" t="s">
        <v>348</v>
      </c>
      <c r="U52" s="31" t="str">
        <f t="shared" si="7"/>
        <v>https://onlinecourses.nptel.ac.in/noc25_ar14/preview</v>
      </c>
      <c r="V52" s="34" t="s">
        <v>349</v>
      </c>
      <c r="W52" s="34" t="s">
        <v>350</v>
      </c>
      <c r="X52" s="31" t="str">
        <f t="shared" si="3"/>
        <v>https://nptel.ac.in/courses/124107158</v>
      </c>
      <c r="Y52" s="36" t="s">
        <v>351</v>
      </c>
      <c r="Z52" s="36">
        <v>1.24107158E8</v>
      </c>
      <c r="AA52" s="37"/>
      <c r="AB52" s="37"/>
      <c r="AC52" s="37"/>
      <c r="AD52" s="37"/>
    </row>
    <row r="53">
      <c r="A53" s="26" t="s">
        <v>352</v>
      </c>
      <c r="B53" s="27" t="s">
        <v>303</v>
      </c>
      <c r="C53" s="27" t="s">
        <v>353</v>
      </c>
      <c r="D53" s="27" t="s">
        <v>354</v>
      </c>
      <c r="E53" s="28" t="s">
        <v>315</v>
      </c>
      <c r="F53" s="28" t="s">
        <v>315</v>
      </c>
      <c r="G53" s="28" t="s">
        <v>69</v>
      </c>
      <c r="H53" s="28" t="s">
        <v>70</v>
      </c>
      <c r="I53" s="29">
        <v>46223.0</v>
      </c>
      <c r="J53" s="29">
        <v>46276.0</v>
      </c>
      <c r="K53" s="29">
        <v>46285.0</v>
      </c>
      <c r="L53" s="29">
        <v>46230.0</v>
      </c>
      <c r="M53" s="29">
        <v>46248.0</v>
      </c>
      <c r="N53" s="30" t="s">
        <v>71</v>
      </c>
      <c r="O53" s="30" t="s">
        <v>54</v>
      </c>
      <c r="P53" s="30" t="s">
        <v>55</v>
      </c>
      <c r="Q53" s="30" t="s">
        <v>339</v>
      </c>
      <c r="R53" s="31" t="str">
        <f t="shared" si="1"/>
        <v>https://onlinecourses.nptel.ac.in/e-learning/preview/noc26_ar25</v>
      </c>
      <c r="S53" s="32" t="str">
        <f t="shared" si="2"/>
        <v>https://onlinecourses.nptel.ac.in/e-learning/preview/noc26_ar25</v>
      </c>
      <c r="T53" s="38" t="s">
        <v>355</v>
      </c>
      <c r="U53" s="31" t="str">
        <f t="shared" si="7"/>
        <v>https://onlinecourses.nptel.ac.in/noc25_ar15/preview</v>
      </c>
      <c r="V53" s="34" t="s">
        <v>356</v>
      </c>
      <c r="W53" s="34" t="s">
        <v>357</v>
      </c>
      <c r="X53" s="31" t="str">
        <f t="shared" si="3"/>
        <v>https://nptel.ac.in/courses/124107161</v>
      </c>
      <c r="Y53" s="36" t="s">
        <v>358</v>
      </c>
      <c r="Z53" s="36">
        <v>1.24107161E8</v>
      </c>
      <c r="AA53" s="37"/>
      <c r="AB53" s="37"/>
      <c r="AC53" s="37"/>
      <c r="AD53" s="37"/>
    </row>
    <row r="54">
      <c r="A54" s="26" t="s">
        <v>359</v>
      </c>
      <c r="B54" s="27" t="s">
        <v>303</v>
      </c>
      <c r="C54" s="27" t="s">
        <v>360</v>
      </c>
      <c r="D54" s="27" t="s">
        <v>314</v>
      </c>
      <c r="E54" s="28" t="s">
        <v>315</v>
      </c>
      <c r="F54" s="28" t="s">
        <v>315</v>
      </c>
      <c r="G54" s="28" t="s">
        <v>69</v>
      </c>
      <c r="H54" s="28" t="s">
        <v>70</v>
      </c>
      <c r="I54" s="29">
        <v>46223.0</v>
      </c>
      <c r="J54" s="29">
        <v>46276.0</v>
      </c>
      <c r="K54" s="29">
        <v>46284.0</v>
      </c>
      <c r="L54" s="29">
        <v>46230.0</v>
      </c>
      <c r="M54" s="29">
        <v>46248.0</v>
      </c>
      <c r="N54" s="30" t="s">
        <v>37</v>
      </c>
      <c r="O54" s="30" t="s">
        <v>54</v>
      </c>
      <c r="P54" s="30" t="s">
        <v>55</v>
      </c>
      <c r="Q54" s="30" t="s">
        <v>339</v>
      </c>
      <c r="R54" s="31" t="str">
        <f t="shared" si="1"/>
        <v>https://onlinecourses.nptel.ac.in/e-learning/preview/noc26_ar26</v>
      </c>
      <c r="S54" s="32" t="str">
        <f t="shared" si="2"/>
        <v>https://onlinecourses.nptel.ac.in/e-learning/preview/noc26_ar26</v>
      </c>
      <c r="T54" s="38" t="s">
        <v>361</v>
      </c>
      <c r="U54" s="31" t="str">
        <f t="shared" si="7"/>
        <v>https://onlinecourses.nptel.ac.in/noc25_ar18/preview</v>
      </c>
      <c r="V54" s="34" t="s">
        <v>362</v>
      </c>
      <c r="W54" s="34" t="s">
        <v>363</v>
      </c>
      <c r="X54" s="31" t="str">
        <f t="shared" si="3"/>
        <v>https://nptel.ac.in/courses/124107005</v>
      </c>
      <c r="Y54" s="36" t="s">
        <v>364</v>
      </c>
      <c r="Z54" s="36">
        <v>1.24107005E8</v>
      </c>
      <c r="AA54" s="37"/>
      <c r="AB54" s="37"/>
      <c r="AC54" s="37"/>
      <c r="AD54" s="37"/>
    </row>
    <row r="55">
      <c r="A55" s="26" t="s">
        <v>365</v>
      </c>
      <c r="B55" s="27" t="s">
        <v>303</v>
      </c>
      <c r="C55" s="27" t="s">
        <v>366</v>
      </c>
      <c r="D55" s="27" t="s">
        <v>367</v>
      </c>
      <c r="E55" s="28" t="s">
        <v>315</v>
      </c>
      <c r="F55" s="28" t="s">
        <v>315</v>
      </c>
      <c r="G55" s="28" t="s">
        <v>69</v>
      </c>
      <c r="H55" s="28" t="s">
        <v>70</v>
      </c>
      <c r="I55" s="29">
        <v>46223.0</v>
      </c>
      <c r="J55" s="29">
        <v>46276.0</v>
      </c>
      <c r="K55" s="29">
        <v>46285.0</v>
      </c>
      <c r="L55" s="29">
        <v>46230.0</v>
      </c>
      <c r="M55" s="29">
        <v>46248.0</v>
      </c>
      <c r="N55" s="30" t="s">
        <v>37</v>
      </c>
      <c r="O55" s="30" t="s">
        <v>72</v>
      </c>
      <c r="P55" s="30" t="s">
        <v>55</v>
      </c>
      <c r="Q55" s="30"/>
      <c r="R55" s="31" t="str">
        <f t="shared" si="1"/>
        <v>https://onlinecourses.nptel.ac.in/e-learning/preview/noc26_ar27</v>
      </c>
      <c r="S55" s="32" t="str">
        <f t="shared" si="2"/>
        <v>https://onlinecourses.nptel.ac.in/e-learning/preview/noc26_ar27</v>
      </c>
      <c r="T55" s="38" t="s">
        <v>368</v>
      </c>
      <c r="U55" s="31" t="str">
        <f t="shared" si="7"/>
        <v>https://onlinecourses.nptel.ac.in/noc25_ar19/preview</v>
      </c>
      <c r="V55" s="34" t="s">
        <v>369</v>
      </c>
      <c r="W55" s="34" t="s">
        <v>370</v>
      </c>
      <c r="X55" s="31" t="str">
        <f t="shared" si="3"/>
        <v>https://nptel.ac.in/courses/124107006</v>
      </c>
      <c r="Y55" s="36" t="s">
        <v>371</v>
      </c>
      <c r="Z55" s="36">
        <v>1.24107006E8</v>
      </c>
      <c r="AA55" s="37"/>
      <c r="AB55" s="37"/>
      <c r="AC55" s="37"/>
      <c r="AD55" s="37"/>
    </row>
    <row r="56">
      <c r="A56" s="26" t="s">
        <v>372</v>
      </c>
      <c r="B56" s="27" t="s">
        <v>303</v>
      </c>
      <c r="C56" s="27" t="s">
        <v>373</v>
      </c>
      <c r="D56" s="27" t="s">
        <v>374</v>
      </c>
      <c r="E56" s="28" t="s">
        <v>315</v>
      </c>
      <c r="F56" s="28" t="s">
        <v>315</v>
      </c>
      <c r="G56" s="28" t="s">
        <v>69</v>
      </c>
      <c r="H56" s="28" t="s">
        <v>70</v>
      </c>
      <c r="I56" s="29">
        <v>46223.0</v>
      </c>
      <c r="J56" s="29">
        <v>46276.0</v>
      </c>
      <c r="K56" s="29">
        <v>46285.0</v>
      </c>
      <c r="L56" s="29">
        <v>46230.0</v>
      </c>
      <c r="M56" s="29">
        <v>46248.0</v>
      </c>
      <c r="N56" s="30" t="s">
        <v>153</v>
      </c>
      <c r="O56" s="30" t="s">
        <v>72</v>
      </c>
      <c r="P56" s="30" t="s">
        <v>55</v>
      </c>
      <c r="Q56" s="30" t="s">
        <v>347</v>
      </c>
      <c r="R56" s="31" t="str">
        <f t="shared" si="1"/>
        <v>https://onlinecourses.nptel.ac.in/e-learning/preview/noc26_ar28</v>
      </c>
      <c r="S56" s="32" t="str">
        <f t="shared" si="2"/>
        <v>https://onlinecourses.nptel.ac.in/e-learning/preview/noc26_ar28</v>
      </c>
      <c r="T56" s="38" t="s">
        <v>375</v>
      </c>
      <c r="U56" s="31" t="str">
        <f t="shared" si="7"/>
        <v>https://onlinecourses.nptel.ac.in/noc25_ar20/preview</v>
      </c>
      <c r="V56" s="34" t="s">
        <v>376</v>
      </c>
      <c r="W56" s="34" t="s">
        <v>377</v>
      </c>
      <c r="X56" s="31" t="str">
        <f t="shared" si="3"/>
        <v>https://nptel.ac.in/courses/124107001</v>
      </c>
      <c r="Y56" s="36" t="s">
        <v>378</v>
      </c>
      <c r="Z56" s="36">
        <v>1.24107001E8</v>
      </c>
      <c r="AA56" s="37"/>
      <c r="AB56" s="37"/>
      <c r="AC56" s="37"/>
      <c r="AD56" s="37"/>
    </row>
    <row r="57">
      <c r="A57" s="26" t="s">
        <v>379</v>
      </c>
      <c r="B57" s="27" t="s">
        <v>303</v>
      </c>
      <c r="C57" s="27" t="s">
        <v>380</v>
      </c>
      <c r="D57" s="27" t="s">
        <v>381</v>
      </c>
      <c r="E57" s="28" t="s">
        <v>315</v>
      </c>
      <c r="F57" s="28" t="s">
        <v>315</v>
      </c>
      <c r="G57" s="28" t="s">
        <v>69</v>
      </c>
      <c r="H57" s="28" t="s">
        <v>70</v>
      </c>
      <c r="I57" s="29">
        <v>46223.0</v>
      </c>
      <c r="J57" s="29">
        <v>46276.0</v>
      </c>
      <c r="K57" s="29">
        <v>46285.0</v>
      </c>
      <c r="L57" s="29">
        <v>46230.0</v>
      </c>
      <c r="M57" s="29">
        <v>46248.0</v>
      </c>
      <c r="N57" s="30" t="s">
        <v>37</v>
      </c>
      <c r="O57" s="30" t="s">
        <v>54</v>
      </c>
      <c r="P57" s="30" t="s">
        <v>55</v>
      </c>
      <c r="Q57" s="30"/>
      <c r="R57" s="31" t="str">
        <f t="shared" si="1"/>
        <v>https://onlinecourses.nptel.ac.in/e-learning/preview/noc26_ar29</v>
      </c>
      <c r="S57" s="32" t="str">
        <f t="shared" si="2"/>
        <v>https://onlinecourses.nptel.ac.in/e-learning/preview/noc26_ar29</v>
      </c>
      <c r="T57" s="38" t="s">
        <v>382</v>
      </c>
      <c r="U57" s="31" t="str">
        <f t="shared" si="7"/>
        <v>https://onlinecourses.nptel.ac.in/noc25_ar23/preview</v>
      </c>
      <c r="V57" s="34" t="s">
        <v>383</v>
      </c>
      <c r="W57" s="34" t="s">
        <v>384</v>
      </c>
      <c r="X57" s="31" t="str">
        <f t="shared" si="3"/>
        <v>https://nptel.ac.in/courses/124107165</v>
      </c>
      <c r="Y57" s="36" t="s">
        <v>385</v>
      </c>
      <c r="Z57" s="36">
        <v>1.24107165E8</v>
      </c>
      <c r="AA57" s="37"/>
      <c r="AB57" s="37"/>
      <c r="AC57" s="37"/>
      <c r="AD57" s="37"/>
    </row>
    <row r="58">
      <c r="A58" s="26" t="s">
        <v>386</v>
      </c>
      <c r="B58" s="27" t="s">
        <v>303</v>
      </c>
      <c r="C58" s="27" t="s">
        <v>387</v>
      </c>
      <c r="D58" s="27" t="s">
        <v>388</v>
      </c>
      <c r="E58" s="28" t="s">
        <v>94</v>
      </c>
      <c r="F58" s="28" t="s">
        <v>94</v>
      </c>
      <c r="G58" s="28" t="s">
        <v>69</v>
      </c>
      <c r="H58" s="26" t="s">
        <v>70</v>
      </c>
      <c r="I58" s="29">
        <v>46223.0</v>
      </c>
      <c r="J58" s="29">
        <v>46276.0</v>
      </c>
      <c r="K58" s="29">
        <v>46284.0</v>
      </c>
      <c r="L58" s="29">
        <v>46230.0</v>
      </c>
      <c r="M58" s="29">
        <v>46248.0</v>
      </c>
      <c r="N58" s="30" t="s">
        <v>71</v>
      </c>
      <c r="O58" s="30" t="s">
        <v>72</v>
      </c>
      <c r="P58" s="30" t="s">
        <v>73</v>
      </c>
      <c r="Q58" s="30" t="s">
        <v>389</v>
      </c>
      <c r="R58" s="31" t="str">
        <f t="shared" si="1"/>
        <v>https://onlinecourses.nptel.ac.in/e-learning/preview/noc26_ar30</v>
      </c>
      <c r="S58" s="32" t="str">
        <f t="shared" si="2"/>
        <v>https://onlinecourses.nptel.ac.in/e-learning/preview/noc26_ar30</v>
      </c>
      <c r="T58" s="38" t="s">
        <v>390</v>
      </c>
      <c r="U58" s="31" t="str">
        <f t="shared" si="7"/>
        <v>https://onlinecourses.nptel.ac.in/noc25_ar26/preview</v>
      </c>
      <c r="V58" s="34" t="s">
        <v>391</v>
      </c>
      <c r="W58" s="34" t="s">
        <v>392</v>
      </c>
      <c r="X58" s="31" t="str">
        <f t="shared" si="3"/>
        <v>https://nptel.ac.in/courses/124105013</v>
      </c>
      <c r="Y58" s="36" t="s">
        <v>393</v>
      </c>
      <c r="Z58" s="36">
        <v>1.24105013E8</v>
      </c>
      <c r="AA58" s="37"/>
      <c r="AB58" s="37"/>
      <c r="AC58" s="37"/>
      <c r="AD58" s="37"/>
    </row>
    <row r="59">
      <c r="A59" s="26" t="s">
        <v>394</v>
      </c>
      <c r="B59" s="27" t="s">
        <v>303</v>
      </c>
      <c r="C59" s="27" t="s">
        <v>395</v>
      </c>
      <c r="D59" s="27" t="s">
        <v>381</v>
      </c>
      <c r="E59" s="28" t="s">
        <v>315</v>
      </c>
      <c r="F59" s="28" t="s">
        <v>315</v>
      </c>
      <c r="G59" s="28" t="s">
        <v>4</v>
      </c>
      <c r="H59" s="28" t="s">
        <v>70</v>
      </c>
      <c r="I59" s="29">
        <v>46223.0</v>
      </c>
      <c r="J59" s="29">
        <v>46304.0</v>
      </c>
      <c r="K59" s="29">
        <v>46312.0</v>
      </c>
      <c r="L59" s="29">
        <v>46230.0</v>
      </c>
      <c r="M59" s="29">
        <v>46248.0</v>
      </c>
      <c r="N59" s="30" t="s">
        <v>71</v>
      </c>
      <c r="O59" s="30" t="s">
        <v>72</v>
      </c>
      <c r="P59" s="30" t="s">
        <v>73</v>
      </c>
      <c r="Q59" s="30" t="s">
        <v>396</v>
      </c>
      <c r="R59" s="31" t="str">
        <f t="shared" si="1"/>
        <v>https://onlinecourses.nptel.ac.in/e-learning/preview/noc26_ar31</v>
      </c>
      <c r="S59" s="32" t="str">
        <f t="shared" si="2"/>
        <v>https://onlinecourses.nptel.ac.in/e-learning/preview/noc26_ar31</v>
      </c>
      <c r="T59" s="38" t="s">
        <v>397</v>
      </c>
      <c r="U59" s="31" t="str">
        <f t="shared" si="7"/>
        <v>https://onlinecourses.nptel.ac.in/noc25_ar13/preview</v>
      </c>
      <c r="V59" s="34" t="s">
        <v>398</v>
      </c>
      <c r="W59" s="34" t="s">
        <v>399</v>
      </c>
      <c r="X59" s="31" t="str">
        <f t="shared" si="3"/>
        <v>https://nptel.ac.in/courses/124107011</v>
      </c>
      <c r="Y59" s="36" t="s">
        <v>400</v>
      </c>
      <c r="Z59" s="36">
        <v>1.24107011E8</v>
      </c>
      <c r="AA59" s="37"/>
      <c r="AB59" s="37"/>
      <c r="AC59" s="37"/>
      <c r="AD59" s="37"/>
    </row>
    <row r="60">
      <c r="A60" s="26" t="s">
        <v>401</v>
      </c>
      <c r="B60" s="27" t="s">
        <v>303</v>
      </c>
      <c r="C60" s="27" t="s">
        <v>402</v>
      </c>
      <c r="D60" s="27" t="s">
        <v>374</v>
      </c>
      <c r="E60" s="28" t="s">
        <v>315</v>
      </c>
      <c r="F60" s="28" t="s">
        <v>315</v>
      </c>
      <c r="G60" s="28" t="s">
        <v>4</v>
      </c>
      <c r="H60" s="28" t="s">
        <v>70</v>
      </c>
      <c r="I60" s="29">
        <v>46223.0</v>
      </c>
      <c r="J60" s="29">
        <v>46304.0</v>
      </c>
      <c r="K60" s="29">
        <v>46313.0</v>
      </c>
      <c r="L60" s="29">
        <v>46230.0</v>
      </c>
      <c r="M60" s="29">
        <v>46248.0</v>
      </c>
      <c r="N60" s="30" t="s">
        <v>153</v>
      </c>
      <c r="O60" s="30" t="s">
        <v>54</v>
      </c>
      <c r="P60" s="30" t="s">
        <v>55</v>
      </c>
      <c r="Q60" s="30" t="s">
        <v>347</v>
      </c>
      <c r="R60" s="31" t="str">
        <f t="shared" si="1"/>
        <v>https://onlinecourses.nptel.ac.in/e-learning/preview/noc26_ar32</v>
      </c>
      <c r="S60" s="32" t="str">
        <f t="shared" si="2"/>
        <v>https://onlinecourses.nptel.ac.in/e-learning/preview/noc26_ar32</v>
      </c>
      <c r="T60" s="38" t="s">
        <v>403</v>
      </c>
      <c r="U60" s="31" t="str">
        <f t="shared" si="7"/>
        <v>https://onlinecourses.nptel.ac.in/noc25_ar21/preview</v>
      </c>
      <c r="V60" s="34" t="s">
        <v>404</v>
      </c>
      <c r="W60" s="34" t="s">
        <v>405</v>
      </c>
      <c r="X60" s="31" t="str">
        <f t="shared" si="3"/>
        <v>https://nptel.ac.in/courses/124107007</v>
      </c>
      <c r="Y60" s="36" t="s">
        <v>406</v>
      </c>
      <c r="Z60" s="36">
        <v>1.24107007E8</v>
      </c>
      <c r="AA60" s="37"/>
      <c r="AB60" s="37"/>
      <c r="AC60" s="37"/>
      <c r="AD60" s="37"/>
    </row>
    <row r="61">
      <c r="A61" s="26" t="s">
        <v>407</v>
      </c>
      <c r="B61" s="39" t="s">
        <v>408</v>
      </c>
      <c r="C61" s="40" t="s">
        <v>409</v>
      </c>
      <c r="D61" s="40" t="s">
        <v>410</v>
      </c>
      <c r="E61" s="42" t="s">
        <v>411</v>
      </c>
      <c r="F61" s="28" t="s">
        <v>63</v>
      </c>
      <c r="G61" s="28" t="s">
        <v>4</v>
      </c>
      <c r="H61" s="28" t="s">
        <v>70</v>
      </c>
      <c r="I61" s="29">
        <v>46223.0</v>
      </c>
      <c r="J61" s="29">
        <v>46304.0</v>
      </c>
      <c r="K61" s="29">
        <v>46318.0</v>
      </c>
      <c r="L61" s="29">
        <v>46230.0</v>
      </c>
      <c r="M61" s="29">
        <v>46248.0</v>
      </c>
      <c r="N61" s="30" t="s">
        <v>71</v>
      </c>
      <c r="O61" s="30" t="s">
        <v>72</v>
      </c>
      <c r="P61" s="30" t="s">
        <v>73</v>
      </c>
      <c r="Q61" s="30" t="s">
        <v>389</v>
      </c>
      <c r="R61" s="31" t="str">
        <f t="shared" si="1"/>
        <v>https://onlinecourses.nptel.ac.in/e-learning/preview/noc26_ar33</v>
      </c>
      <c r="S61" s="32" t="str">
        <f t="shared" si="2"/>
        <v>https://onlinecourses.nptel.ac.in/e-learning/preview/noc26_ar33</v>
      </c>
      <c r="T61" s="38" t="s">
        <v>412</v>
      </c>
      <c r="U61" s="31" t="str">
        <f t="shared" si="7"/>
        <v>https://onlinecourses.nptel.ac.in/noc25_ar29/preview</v>
      </c>
      <c r="V61" s="34" t="s">
        <v>413</v>
      </c>
      <c r="W61" s="34" t="s">
        <v>414</v>
      </c>
      <c r="X61" s="31" t="str">
        <f t="shared" si="3"/>
        <v>https://nptel.ac.in/courses/124106455</v>
      </c>
      <c r="Y61" s="36" t="s">
        <v>415</v>
      </c>
      <c r="Z61" s="36">
        <v>1.24106455E8</v>
      </c>
      <c r="AA61" s="37"/>
      <c r="AB61" s="37"/>
      <c r="AC61" s="37"/>
      <c r="AD61" s="37"/>
    </row>
    <row r="62">
      <c r="A62" s="26" t="s">
        <v>416</v>
      </c>
      <c r="B62" s="39" t="s">
        <v>408</v>
      </c>
      <c r="C62" s="40" t="s">
        <v>417</v>
      </c>
      <c r="D62" s="40" t="s">
        <v>410</v>
      </c>
      <c r="E62" s="42" t="s">
        <v>411</v>
      </c>
      <c r="F62" s="28" t="s">
        <v>63</v>
      </c>
      <c r="G62" s="28" t="s">
        <v>4</v>
      </c>
      <c r="H62" s="28" t="s">
        <v>70</v>
      </c>
      <c r="I62" s="29">
        <v>46223.0</v>
      </c>
      <c r="J62" s="29">
        <v>46304.0</v>
      </c>
      <c r="K62" s="29">
        <v>46319.0</v>
      </c>
      <c r="L62" s="29">
        <v>46230.0</v>
      </c>
      <c r="M62" s="29">
        <v>46248.0</v>
      </c>
      <c r="N62" s="30" t="s">
        <v>37</v>
      </c>
      <c r="O62" s="30" t="s">
        <v>54</v>
      </c>
      <c r="P62" s="30" t="s">
        <v>55</v>
      </c>
      <c r="Q62" s="30" t="s">
        <v>395</v>
      </c>
      <c r="R62" s="31" t="str">
        <f t="shared" si="1"/>
        <v>https://onlinecourses.nptel.ac.in/e-learning/preview/noc26_ar34</v>
      </c>
      <c r="S62" s="32" t="str">
        <f t="shared" si="2"/>
        <v>https://onlinecourses.nptel.ac.in/e-learning/preview/noc26_ar34</v>
      </c>
      <c r="T62" s="38" t="s">
        <v>418</v>
      </c>
      <c r="U62" s="31" t="str">
        <f t="shared" si="7"/>
        <v>https://onlinecourses.nptel.ac.in/noc25_ar30/preview</v>
      </c>
      <c r="V62" s="34" t="s">
        <v>419</v>
      </c>
      <c r="W62" s="34" t="s">
        <v>420</v>
      </c>
      <c r="X62" s="31" t="str">
        <f t="shared" si="3"/>
        <v>https://nptel.ac.in/courses/124106454</v>
      </c>
      <c r="Y62" s="36" t="s">
        <v>421</v>
      </c>
      <c r="Z62" s="36">
        <v>1.24106454E8</v>
      </c>
      <c r="AA62" s="37"/>
      <c r="AB62" s="37"/>
      <c r="AC62" s="37"/>
      <c r="AD62" s="37"/>
    </row>
    <row r="63">
      <c r="A63" s="26" t="s">
        <v>422</v>
      </c>
      <c r="B63" s="27" t="s">
        <v>303</v>
      </c>
      <c r="C63" s="27" t="s">
        <v>423</v>
      </c>
      <c r="D63" s="27" t="s">
        <v>424</v>
      </c>
      <c r="E63" s="28" t="s">
        <v>94</v>
      </c>
      <c r="F63" s="28" t="s">
        <v>94</v>
      </c>
      <c r="G63" s="28" t="s">
        <v>4</v>
      </c>
      <c r="H63" s="26" t="s">
        <v>70</v>
      </c>
      <c r="I63" s="29">
        <v>46223.0</v>
      </c>
      <c r="J63" s="29">
        <v>46304.0</v>
      </c>
      <c r="K63" s="29">
        <v>46320.0</v>
      </c>
      <c r="L63" s="29">
        <v>46230.0</v>
      </c>
      <c r="M63" s="29">
        <v>46248.0</v>
      </c>
      <c r="N63" s="30" t="s">
        <v>37</v>
      </c>
      <c r="O63" s="30" t="s">
        <v>54</v>
      </c>
      <c r="P63" s="30" t="s">
        <v>55</v>
      </c>
      <c r="Q63" s="30" t="s">
        <v>347</v>
      </c>
      <c r="R63" s="31" t="str">
        <f t="shared" si="1"/>
        <v>https://onlinecourses.nptel.ac.in/e-learning/preview/noc26_ar35</v>
      </c>
      <c r="S63" s="32" t="str">
        <f t="shared" si="2"/>
        <v>https://onlinecourses.nptel.ac.in/e-learning/preview/noc26_ar35</v>
      </c>
      <c r="T63" s="38" t="s">
        <v>425</v>
      </c>
      <c r="U63" s="31" t="str">
        <f t="shared" si="7"/>
        <v>https://onlinecourses.nptel.ac.in/noc25_ar25/preview</v>
      </c>
      <c r="V63" s="34" t="s">
        <v>426</v>
      </c>
      <c r="W63" s="34" t="s">
        <v>427</v>
      </c>
      <c r="X63" s="31" t="str">
        <f t="shared" si="3"/>
        <v>https://nptel.ac.in/courses/124105158</v>
      </c>
      <c r="Y63" s="36" t="s">
        <v>428</v>
      </c>
      <c r="Z63" s="36">
        <v>1.24105158E8</v>
      </c>
      <c r="AA63" s="37"/>
      <c r="AB63" s="37"/>
      <c r="AC63" s="37"/>
      <c r="AD63" s="37"/>
    </row>
    <row r="64">
      <c r="A64" s="26" t="s">
        <v>429</v>
      </c>
      <c r="B64" s="27" t="s">
        <v>303</v>
      </c>
      <c r="C64" s="27" t="s">
        <v>430</v>
      </c>
      <c r="D64" s="27" t="s">
        <v>424</v>
      </c>
      <c r="E64" s="28" t="s">
        <v>94</v>
      </c>
      <c r="F64" s="28" t="s">
        <v>94</v>
      </c>
      <c r="G64" s="28" t="s">
        <v>4</v>
      </c>
      <c r="H64" s="26" t="s">
        <v>70</v>
      </c>
      <c r="I64" s="29">
        <v>46223.0</v>
      </c>
      <c r="J64" s="29">
        <v>46304.0</v>
      </c>
      <c r="K64" s="29">
        <v>46311.0</v>
      </c>
      <c r="L64" s="29">
        <v>46230.0</v>
      </c>
      <c r="M64" s="29">
        <v>46248.0</v>
      </c>
      <c r="N64" s="30" t="s">
        <v>37</v>
      </c>
      <c r="O64" s="30" t="s">
        <v>72</v>
      </c>
      <c r="P64" s="30" t="s">
        <v>55</v>
      </c>
      <c r="Q64" s="30" t="s">
        <v>347</v>
      </c>
      <c r="R64" s="31" t="str">
        <f t="shared" si="1"/>
        <v>https://onlinecourses.nptel.ac.in/e-learning/preview/noc26_ar36</v>
      </c>
      <c r="S64" s="32" t="str">
        <f t="shared" si="2"/>
        <v>https://onlinecourses.nptel.ac.in/e-learning/preview/noc26_ar36</v>
      </c>
      <c r="T64" s="38" t="s">
        <v>431</v>
      </c>
      <c r="U64" s="31" t="str">
        <f t="shared" si="7"/>
        <v>https://onlinecourses.nptel.ac.in/noc25_ar27/preview</v>
      </c>
      <c r="V64" s="34" t="s">
        <v>432</v>
      </c>
      <c r="W64" s="34" t="s">
        <v>433</v>
      </c>
      <c r="X64" s="31" t="str">
        <f t="shared" si="3"/>
        <v>https://nptel.ac.in/courses/124105016</v>
      </c>
      <c r="Y64" s="36" t="s">
        <v>434</v>
      </c>
      <c r="Z64" s="36">
        <v>1.24105016E8</v>
      </c>
      <c r="AA64" s="37"/>
      <c r="AB64" s="37"/>
      <c r="AC64" s="37"/>
      <c r="AD64" s="37"/>
    </row>
    <row r="65">
      <c r="A65" s="26" t="s">
        <v>435</v>
      </c>
      <c r="B65" s="27" t="s">
        <v>303</v>
      </c>
      <c r="C65" s="27" t="s">
        <v>436</v>
      </c>
      <c r="D65" s="27" t="s">
        <v>437</v>
      </c>
      <c r="E65" s="28" t="s">
        <v>306</v>
      </c>
      <c r="F65" s="28" t="s">
        <v>63</v>
      </c>
      <c r="G65" s="28" t="s">
        <v>69</v>
      </c>
      <c r="H65" s="28" t="s">
        <v>53</v>
      </c>
      <c r="I65" s="29">
        <v>46251.0</v>
      </c>
      <c r="J65" s="29">
        <v>46304.0</v>
      </c>
      <c r="K65" s="43">
        <v>46313.0</v>
      </c>
      <c r="L65" s="29">
        <v>46251.0</v>
      </c>
      <c r="M65" s="29">
        <v>46262.0</v>
      </c>
      <c r="N65" s="30" t="s">
        <v>37</v>
      </c>
      <c r="O65" s="30" t="s">
        <v>54</v>
      </c>
      <c r="P65" s="30" t="s">
        <v>55</v>
      </c>
      <c r="Q65" s="30"/>
      <c r="R65" s="31" t="str">
        <f t="shared" si="1"/>
        <v>https://onlinecourses.nptel.ac.in/e-learning/preview/noc26_ar37</v>
      </c>
      <c r="S65" s="32" t="str">
        <f t="shared" si="2"/>
        <v>https://onlinecourses.nptel.ac.in/e-learning/preview/noc26_ar37</v>
      </c>
      <c r="T65" s="38" t="s">
        <v>438</v>
      </c>
      <c r="U65" s="30" t="str">
        <f t="shared" si="7"/>
        <v/>
      </c>
      <c r="V65" s="34"/>
      <c r="W65" s="34"/>
      <c r="X65" s="31" t="str">
        <f t="shared" si="3"/>
        <v>https://nptel.ac.in/courses/124106002</v>
      </c>
      <c r="Y65" s="35" t="str">
        <f t="shared" ref="Y65:Y66" si="8">CONCATENATE("https://nptel.ac.in/courses/",Z65)</f>
        <v>https://nptel.ac.in/courses/124106002</v>
      </c>
      <c r="Z65" s="36">
        <v>1.24106002E8</v>
      </c>
      <c r="AA65" s="37"/>
      <c r="AB65" s="37"/>
      <c r="AC65" s="37"/>
      <c r="AD65" s="37"/>
    </row>
    <row r="66">
      <c r="A66" s="26" t="s">
        <v>439</v>
      </c>
      <c r="B66" s="27" t="s">
        <v>303</v>
      </c>
      <c r="C66" s="27" t="s">
        <v>440</v>
      </c>
      <c r="D66" s="27" t="s">
        <v>441</v>
      </c>
      <c r="E66" s="28" t="s">
        <v>442</v>
      </c>
      <c r="F66" s="28" t="s">
        <v>315</v>
      </c>
      <c r="G66" s="28" t="s">
        <v>69</v>
      </c>
      <c r="H66" s="28" t="s">
        <v>53</v>
      </c>
      <c r="I66" s="29">
        <v>46251.0</v>
      </c>
      <c r="J66" s="29">
        <v>46304.0</v>
      </c>
      <c r="K66" s="29">
        <v>46312.0</v>
      </c>
      <c r="L66" s="29">
        <v>46251.0</v>
      </c>
      <c r="M66" s="29">
        <v>46262.0</v>
      </c>
      <c r="N66" s="30" t="s">
        <v>37</v>
      </c>
      <c r="O66" s="30" t="s">
        <v>54</v>
      </c>
      <c r="P66" s="30" t="s">
        <v>55</v>
      </c>
      <c r="Q66" s="30"/>
      <c r="R66" s="31" t="str">
        <f t="shared" si="1"/>
        <v>https://onlinecourses.nptel.ac.in/e-learning/preview/noc26_ar38</v>
      </c>
      <c r="S66" s="32" t="str">
        <f t="shared" si="2"/>
        <v>https://onlinecourses.nptel.ac.in/e-learning/preview/noc26_ar38</v>
      </c>
      <c r="T66" s="33" t="s">
        <v>443</v>
      </c>
      <c r="U66" s="30"/>
      <c r="V66" s="34"/>
      <c r="W66" s="34"/>
      <c r="X66" s="31" t="str">
        <f t="shared" si="3"/>
        <v>https://nptel.ac.in/courses/124107003</v>
      </c>
      <c r="Y66" s="35" t="str">
        <f t="shared" si="8"/>
        <v>https://nptel.ac.in/courses/124107003</v>
      </c>
      <c r="Z66" s="36">
        <v>1.24107003E8</v>
      </c>
      <c r="AA66" s="37"/>
      <c r="AB66" s="37"/>
      <c r="AC66" s="37"/>
      <c r="AD66" s="37"/>
    </row>
    <row r="67">
      <c r="A67" s="26" t="s">
        <v>444</v>
      </c>
      <c r="B67" s="27" t="s">
        <v>408</v>
      </c>
      <c r="C67" s="27" t="s">
        <v>445</v>
      </c>
      <c r="D67" s="27" t="s">
        <v>446</v>
      </c>
      <c r="E67" s="28" t="s">
        <v>94</v>
      </c>
      <c r="F67" s="28" t="s">
        <v>94</v>
      </c>
      <c r="G67" s="28" t="s">
        <v>316</v>
      </c>
      <c r="H67" s="28" t="s">
        <v>70</v>
      </c>
      <c r="I67" s="29">
        <v>46251.0</v>
      </c>
      <c r="J67" s="29">
        <v>46276.0</v>
      </c>
      <c r="K67" s="29">
        <v>46312.0</v>
      </c>
      <c r="L67" s="29">
        <v>46251.0</v>
      </c>
      <c r="M67" s="29">
        <v>46262.0</v>
      </c>
      <c r="N67" s="30" t="s">
        <v>37</v>
      </c>
      <c r="O67" s="30" t="s">
        <v>72</v>
      </c>
      <c r="P67" s="30" t="s">
        <v>55</v>
      </c>
      <c r="Q67" s="30" t="s">
        <v>347</v>
      </c>
      <c r="R67" s="31" t="str">
        <f t="shared" si="1"/>
        <v>https://onlinecourses.nptel.ac.in/e-learning/preview/noc26_ar39</v>
      </c>
      <c r="S67" s="32" t="str">
        <f t="shared" si="2"/>
        <v>https://onlinecourses.nptel.ac.in/e-learning/preview/noc26_ar39</v>
      </c>
      <c r="T67" s="38" t="s">
        <v>447</v>
      </c>
      <c r="U67" s="31" t="str">
        <f t="shared" ref="U67:U71" si="9">HYPERLINK(V67)</f>
        <v>https://onlinecourses.nptel.ac.in/noc25_ar12/preview</v>
      </c>
      <c r="V67" s="34" t="s">
        <v>448</v>
      </c>
      <c r="W67" s="34" t="s">
        <v>449</v>
      </c>
      <c r="X67" s="31" t="str">
        <f t="shared" si="3"/>
        <v>https://nptel.ac.in/courses/124105665</v>
      </c>
      <c r="Y67" s="36" t="s">
        <v>450</v>
      </c>
      <c r="Z67" s="36">
        <v>1.24105665E8</v>
      </c>
      <c r="AA67" s="37"/>
      <c r="AB67" s="37"/>
      <c r="AC67" s="37"/>
      <c r="AD67" s="37"/>
    </row>
    <row r="68">
      <c r="A68" s="26" t="s">
        <v>451</v>
      </c>
      <c r="B68" s="27" t="s">
        <v>303</v>
      </c>
      <c r="C68" s="27" t="s">
        <v>452</v>
      </c>
      <c r="D68" s="27" t="s">
        <v>310</v>
      </c>
      <c r="E68" s="28" t="s">
        <v>94</v>
      </c>
      <c r="F68" s="28" t="s">
        <v>94</v>
      </c>
      <c r="G68" s="28" t="s">
        <v>69</v>
      </c>
      <c r="H68" s="26" t="s">
        <v>70</v>
      </c>
      <c r="I68" s="29">
        <v>46251.0</v>
      </c>
      <c r="J68" s="29">
        <v>46304.0</v>
      </c>
      <c r="K68" s="29">
        <v>46319.0</v>
      </c>
      <c r="L68" s="29">
        <v>46251.0</v>
      </c>
      <c r="M68" s="29">
        <v>46262.0</v>
      </c>
      <c r="N68" s="30" t="s">
        <v>71</v>
      </c>
      <c r="O68" s="30" t="s">
        <v>72</v>
      </c>
      <c r="P68" s="30" t="s">
        <v>73</v>
      </c>
      <c r="Q68" s="30" t="s">
        <v>324</v>
      </c>
      <c r="R68" s="31" t="str">
        <f t="shared" si="1"/>
        <v>https://onlinecourses.nptel.ac.in/e-learning/preview/noc26_ar40</v>
      </c>
      <c r="S68" s="32" t="str">
        <f t="shared" si="2"/>
        <v>https://onlinecourses.nptel.ac.in/e-learning/preview/noc26_ar40</v>
      </c>
      <c r="T68" s="38" t="s">
        <v>453</v>
      </c>
      <c r="U68" s="31" t="str">
        <f t="shared" si="9"/>
        <v>https://onlinecourses.nptel.ac.in/noc25_ar28/preview</v>
      </c>
      <c r="V68" s="34" t="s">
        <v>454</v>
      </c>
      <c r="W68" s="34" t="s">
        <v>455</v>
      </c>
      <c r="X68" s="31" t="str">
        <f t="shared" si="3"/>
        <v>https://nptel.ac.in/courses/124105004</v>
      </c>
      <c r="Y68" s="36" t="s">
        <v>456</v>
      </c>
      <c r="Z68" s="36">
        <v>1.24105004E8</v>
      </c>
      <c r="AA68" s="37"/>
      <c r="AB68" s="37"/>
      <c r="AC68" s="37"/>
      <c r="AD68" s="37"/>
    </row>
    <row r="69">
      <c r="A69" s="26" t="s">
        <v>457</v>
      </c>
      <c r="B69" s="27" t="s">
        <v>458</v>
      </c>
      <c r="C69" s="27" t="s">
        <v>459</v>
      </c>
      <c r="D69" s="27" t="s">
        <v>460</v>
      </c>
      <c r="E69" s="28" t="s">
        <v>461</v>
      </c>
      <c r="F69" s="28" t="s">
        <v>63</v>
      </c>
      <c r="G69" s="28" t="s">
        <v>69</v>
      </c>
      <c r="H69" s="28" t="s">
        <v>70</v>
      </c>
      <c r="I69" s="29">
        <v>46251.0</v>
      </c>
      <c r="J69" s="29">
        <v>46304.0</v>
      </c>
      <c r="K69" s="29">
        <v>46313.0</v>
      </c>
      <c r="L69" s="29">
        <v>46251.0</v>
      </c>
      <c r="M69" s="29">
        <v>46262.0</v>
      </c>
      <c r="N69" s="30" t="s">
        <v>153</v>
      </c>
      <c r="O69" s="30" t="s">
        <v>54</v>
      </c>
      <c r="P69" s="30" t="s">
        <v>55</v>
      </c>
      <c r="Q69" s="30" t="s">
        <v>462</v>
      </c>
      <c r="R69" s="31" t="str">
        <f t="shared" si="1"/>
        <v>https://onlinecourses.nptel.ac.in/e-learning/preview/noc26_bt100</v>
      </c>
      <c r="S69" s="32" t="str">
        <f t="shared" si="2"/>
        <v>https://onlinecourses.nptel.ac.in/e-learning/preview/noc26_bt100</v>
      </c>
      <c r="T69" s="38" t="s">
        <v>463</v>
      </c>
      <c r="U69" s="31" t="str">
        <f t="shared" si="9"/>
        <v>https://onlinecourses.nptel.ac.in/noc25_bt88/preview</v>
      </c>
      <c r="V69" s="34" t="s">
        <v>464</v>
      </c>
      <c r="W69" s="34" t="s">
        <v>465</v>
      </c>
      <c r="X69" s="31" t="str">
        <f t="shared" si="3"/>
        <v>https://nptel.ac.in/courses/102106752</v>
      </c>
      <c r="Y69" s="36" t="s">
        <v>466</v>
      </c>
      <c r="Z69" s="36">
        <v>1.02106752E8</v>
      </c>
      <c r="AA69" s="37"/>
      <c r="AB69" s="37"/>
      <c r="AC69" s="37"/>
      <c r="AD69" s="37"/>
    </row>
    <row r="70">
      <c r="A70" s="26" t="s">
        <v>467</v>
      </c>
      <c r="B70" s="27" t="s">
        <v>468</v>
      </c>
      <c r="C70" s="27" t="s">
        <v>469</v>
      </c>
      <c r="D70" s="27" t="s">
        <v>470</v>
      </c>
      <c r="E70" s="28" t="s">
        <v>52</v>
      </c>
      <c r="F70" s="28" t="s">
        <v>52</v>
      </c>
      <c r="G70" s="28" t="s">
        <v>69</v>
      </c>
      <c r="H70" s="28" t="s">
        <v>70</v>
      </c>
      <c r="I70" s="29">
        <v>46251.0</v>
      </c>
      <c r="J70" s="29">
        <v>46304.0</v>
      </c>
      <c r="K70" s="29">
        <v>46319.0</v>
      </c>
      <c r="L70" s="29">
        <v>46251.0</v>
      </c>
      <c r="M70" s="29">
        <v>46262.0</v>
      </c>
      <c r="N70" s="30" t="s">
        <v>153</v>
      </c>
      <c r="O70" s="30" t="s">
        <v>54</v>
      </c>
      <c r="P70" s="30" t="s">
        <v>55</v>
      </c>
      <c r="Q70" s="30" t="s">
        <v>471</v>
      </c>
      <c r="R70" s="31" t="str">
        <f t="shared" si="1"/>
        <v>https://onlinecourses.nptel.ac.in/e-learning/preview/noc26_bt101</v>
      </c>
      <c r="S70" s="32" t="str">
        <f t="shared" si="2"/>
        <v>https://onlinecourses.nptel.ac.in/e-learning/preview/noc26_bt101</v>
      </c>
      <c r="T70" s="38" t="s">
        <v>472</v>
      </c>
      <c r="U70" s="31" t="str">
        <f t="shared" si="9"/>
        <v>https://onlinecourses.nptel.ac.in/noc25_bt80/preview</v>
      </c>
      <c r="V70" s="34" t="s">
        <v>473</v>
      </c>
      <c r="W70" s="34" t="s">
        <v>474</v>
      </c>
      <c r="X70" s="31" t="str">
        <f t="shared" si="3"/>
        <v>https://nptel.ac.in/courses/102104059</v>
      </c>
      <c r="Y70" s="36" t="s">
        <v>475</v>
      </c>
      <c r="Z70" s="36">
        <v>1.02104059E8</v>
      </c>
      <c r="AA70" s="37"/>
      <c r="AB70" s="37"/>
      <c r="AC70" s="37"/>
      <c r="AD70" s="37"/>
    </row>
    <row r="71">
      <c r="A71" s="26" t="s">
        <v>476</v>
      </c>
      <c r="B71" s="27" t="s">
        <v>468</v>
      </c>
      <c r="C71" s="27" t="s">
        <v>477</v>
      </c>
      <c r="D71" s="27" t="s">
        <v>478</v>
      </c>
      <c r="E71" s="44" t="s">
        <v>479</v>
      </c>
      <c r="F71" s="28" t="s">
        <v>63</v>
      </c>
      <c r="G71" s="28" t="s">
        <v>69</v>
      </c>
      <c r="H71" s="28" t="s">
        <v>70</v>
      </c>
      <c r="I71" s="29">
        <v>46251.0</v>
      </c>
      <c r="J71" s="29">
        <v>46304.0</v>
      </c>
      <c r="K71" s="29">
        <v>46320.0</v>
      </c>
      <c r="L71" s="29">
        <v>46251.0</v>
      </c>
      <c r="M71" s="29">
        <v>46262.0</v>
      </c>
      <c r="N71" s="30" t="s">
        <v>71</v>
      </c>
      <c r="O71" s="30" t="s">
        <v>72</v>
      </c>
      <c r="P71" s="30" t="s">
        <v>73</v>
      </c>
      <c r="Q71" s="30" t="s">
        <v>462</v>
      </c>
      <c r="R71" s="31" t="str">
        <f t="shared" si="1"/>
        <v>https://onlinecourses.nptel.ac.in/e-learning/preview/noc26_bt102</v>
      </c>
      <c r="S71" s="32" t="str">
        <f t="shared" si="2"/>
        <v>https://onlinecourses.nptel.ac.in/e-learning/preview/noc26_bt102</v>
      </c>
      <c r="T71" s="38" t="s">
        <v>480</v>
      </c>
      <c r="U71" s="31" t="str">
        <f t="shared" si="9"/>
        <v>https://onlinecourses.nptel.ac.in/noc25_bt69/preview</v>
      </c>
      <c r="V71" s="34" t="s">
        <v>481</v>
      </c>
      <c r="W71" s="34" t="s">
        <v>482</v>
      </c>
      <c r="X71" s="31" t="str">
        <f t="shared" si="3"/>
        <v>https://nptel.ac.in/courses/102106096</v>
      </c>
      <c r="Y71" s="36" t="s">
        <v>483</v>
      </c>
      <c r="Z71" s="36">
        <v>1.02106096E8</v>
      </c>
      <c r="AA71" s="37"/>
      <c r="AB71" s="37"/>
      <c r="AC71" s="37"/>
      <c r="AD71" s="37"/>
    </row>
    <row r="72">
      <c r="A72" s="26" t="s">
        <v>484</v>
      </c>
      <c r="B72" s="27" t="s">
        <v>485</v>
      </c>
      <c r="C72" s="27" t="s">
        <v>486</v>
      </c>
      <c r="D72" s="27" t="s">
        <v>487</v>
      </c>
      <c r="E72" s="28" t="s">
        <v>63</v>
      </c>
      <c r="F72" s="28" t="s">
        <v>63</v>
      </c>
      <c r="G72" s="28" t="s">
        <v>4</v>
      </c>
      <c r="H72" s="28" t="s">
        <v>53</v>
      </c>
      <c r="I72" s="29">
        <v>46223.0</v>
      </c>
      <c r="J72" s="29">
        <v>46304.0</v>
      </c>
      <c r="K72" s="29">
        <v>46312.0</v>
      </c>
      <c r="L72" s="43">
        <v>46230.0</v>
      </c>
      <c r="M72" s="43">
        <v>46248.0</v>
      </c>
      <c r="N72" s="30" t="s">
        <v>37</v>
      </c>
      <c r="O72" s="30" t="s">
        <v>54</v>
      </c>
      <c r="P72" s="30" t="s">
        <v>55</v>
      </c>
      <c r="Q72" s="30" t="s">
        <v>462</v>
      </c>
      <c r="R72" s="31" t="str">
        <f t="shared" si="1"/>
        <v>https://onlinecourses.nptel.ac.in/e-learning/preview/noc26_bt51</v>
      </c>
      <c r="S72" s="32" t="str">
        <f t="shared" si="2"/>
        <v>https://onlinecourses.nptel.ac.in/e-learning/preview/noc26_bt51</v>
      </c>
      <c r="T72" s="33" t="s">
        <v>488</v>
      </c>
      <c r="U72" s="30"/>
      <c r="V72" s="34"/>
      <c r="W72" s="34"/>
      <c r="X72" s="31" t="str">
        <f t="shared" si="3"/>
        <v>https://nptel.ac.in/courses/102106001</v>
      </c>
      <c r="Y72" s="35" t="str">
        <f t="shared" ref="Y72:Y76" si="10">CONCATENATE("https://nptel.ac.in/courses/",Z72)</f>
        <v>https://nptel.ac.in/courses/102106001</v>
      </c>
      <c r="Z72" s="36">
        <v>1.02106001E8</v>
      </c>
      <c r="AA72" s="37"/>
      <c r="AB72" s="37"/>
      <c r="AC72" s="37"/>
      <c r="AD72" s="37"/>
    </row>
    <row r="73">
      <c r="A73" s="26" t="s">
        <v>489</v>
      </c>
      <c r="B73" s="27" t="s">
        <v>485</v>
      </c>
      <c r="C73" s="27" t="s">
        <v>490</v>
      </c>
      <c r="D73" s="27" t="s">
        <v>491</v>
      </c>
      <c r="E73" s="28" t="s">
        <v>297</v>
      </c>
      <c r="F73" s="28" t="s">
        <v>297</v>
      </c>
      <c r="G73" s="28" t="s">
        <v>4</v>
      </c>
      <c r="H73" s="28" t="s">
        <v>53</v>
      </c>
      <c r="I73" s="29">
        <v>46223.0</v>
      </c>
      <c r="J73" s="29">
        <v>46304.0</v>
      </c>
      <c r="K73" s="29">
        <v>46319.0</v>
      </c>
      <c r="L73" s="29">
        <v>46230.0</v>
      </c>
      <c r="M73" s="29">
        <v>46248.0</v>
      </c>
      <c r="N73" s="30" t="s">
        <v>37</v>
      </c>
      <c r="O73" s="30" t="s">
        <v>72</v>
      </c>
      <c r="P73" s="30" t="s">
        <v>55</v>
      </c>
      <c r="Q73" s="30" t="s">
        <v>462</v>
      </c>
      <c r="R73" s="31" t="str">
        <f t="shared" si="1"/>
        <v>https://onlinecourses.nptel.ac.in/e-learning/preview/noc26_bt52</v>
      </c>
      <c r="S73" s="32" t="str">
        <f t="shared" si="2"/>
        <v>https://onlinecourses.nptel.ac.in/e-learning/preview/noc26_bt52</v>
      </c>
      <c r="T73" s="33" t="s">
        <v>492</v>
      </c>
      <c r="U73" s="30"/>
      <c r="V73" s="34"/>
      <c r="W73" s="34"/>
      <c r="X73" s="31" t="str">
        <f t="shared" si="3"/>
        <v>https://nptel.ac.in/courses/102103001</v>
      </c>
      <c r="Y73" s="35" t="str">
        <f t="shared" si="10"/>
        <v>https://nptel.ac.in/courses/102103001</v>
      </c>
      <c r="Z73" s="36">
        <v>1.02103001E8</v>
      </c>
      <c r="AA73" s="37"/>
      <c r="AB73" s="37"/>
      <c r="AC73" s="37"/>
      <c r="AD73" s="37"/>
    </row>
    <row r="74">
      <c r="A74" s="26" t="s">
        <v>493</v>
      </c>
      <c r="B74" s="27" t="s">
        <v>468</v>
      </c>
      <c r="C74" s="27" t="s">
        <v>494</v>
      </c>
      <c r="D74" s="27" t="s">
        <v>495</v>
      </c>
      <c r="E74" s="28" t="s">
        <v>297</v>
      </c>
      <c r="F74" s="28" t="s">
        <v>297</v>
      </c>
      <c r="G74" s="28" t="s">
        <v>4</v>
      </c>
      <c r="H74" s="28" t="s">
        <v>53</v>
      </c>
      <c r="I74" s="29">
        <v>46223.0</v>
      </c>
      <c r="J74" s="29">
        <v>46304.0</v>
      </c>
      <c r="K74" s="29">
        <v>46320.0</v>
      </c>
      <c r="L74" s="29">
        <v>46230.0</v>
      </c>
      <c r="M74" s="29">
        <v>46248.0</v>
      </c>
      <c r="N74" s="30" t="s">
        <v>71</v>
      </c>
      <c r="O74" s="30" t="s">
        <v>72</v>
      </c>
      <c r="P74" s="30" t="s">
        <v>73</v>
      </c>
      <c r="Q74" s="30" t="s">
        <v>496</v>
      </c>
      <c r="R74" s="31" t="str">
        <f t="shared" si="1"/>
        <v>https://onlinecourses.nptel.ac.in/e-learning/preview/noc26_bt53</v>
      </c>
      <c r="S74" s="32" t="str">
        <f t="shared" si="2"/>
        <v>https://onlinecourses.nptel.ac.in/e-learning/preview/noc26_bt53</v>
      </c>
      <c r="T74" s="33" t="s">
        <v>497</v>
      </c>
      <c r="U74" s="30"/>
      <c r="V74" s="34"/>
      <c r="W74" s="34"/>
      <c r="X74" s="31" t="str">
        <f t="shared" si="3"/>
        <v>https://nptel.ac.in/courses/102103002</v>
      </c>
      <c r="Y74" s="35" t="str">
        <f t="shared" si="10"/>
        <v>https://nptel.ac.in/courses/102103002</v>
      </c>
      <c r="Z74" s="36">
        <v>1.02103002E8</v>
      </c>
      <c r="AA74" s="37"/>
      <c r="AB74" s="37"/>
      <c r="AC74" s="37"/>
      <c r="AD74" s="37"/>
    </row>
    <row r="75">
      <c r="A75" s="26" t="s">
        <v>498</v>
      </c>
      <c r="B75" s="27" t="s">
        <v>499</v>
      </c>
      <c r="C75" s="27" t="s">
        <v>500</v>
      </c>
      <c r="D75" s="27" t="s">
        <v>501</v>
      </c>
      <c r="E75" s="28" t="s">
        <v>202</v>
      </c>
      <c r="F75" s="28" t="s">
        <v>202</v>
      </c>
      <c r="G75" s="28" t="s">
        <v>4</v>
      </c>
      <c r="H75" s="28" t="s">
        <v>53</v>
      </c>
      <c r="I75" s="29">
        <v>46223.0</v>
      </c>
      <c r="J75" s="29">
        <v>46304.0</v>
      </c>
      <c r="K75" s="29">
        <v>46312.0</v>
      </c>
      <c r="L75" s="29">
        <v>46230.0</v>
      </c>
      <c r="M75" s="29">
        <v>46248.0</v>
      </c>
      <c r="N75" s="30" t="s">
        <v>153</v>
      </c>
      <c r="O75" s="30" t="s">
        <v>54</v>
      </c>
      <c r="P75" s="30" t="s">
        <v>55</v>
      </c>
      <c r="Q75" s="30" t="s">
        <v>502</v>
      </c>
      <c r="R75" s="31" t="str">
        <f t="shared" si="1"/>
        <v>https://onlinecourses.nptel.ac.in/e-learning/preview/noc26_bt54</v>
      </c>
      <c r="S75" s="32" t="str">
        <f t="shared" si="2"/>
        <v>https://onlinecourses.nptel.ac.in/e-learning/preview/noc26_bt54</v>
      </c>
      <c r="T75" s="33" t="s">
        <v>503</v>
      </c>
      <c r="U75" s="30"/>
      <c r="V75" s="34"/>
      <c r="W75" s="34"/>
      <c r="X75" s="31" t="str">
        <f t="shared" si="3"/>
        <v>https://nptel.ac.in/courses/102102001</v>
      </c>
      <c r="Y75" s="35" t="str">
        <f t="shared" si="10"/>
        <v>https://nptel.ac.in/courses/102102001</v>
      </c>
      <c r="Z75" s="36">
        <v>1.02102001E8</v>
      </c>
      <c r="AA75" s="37"/>
      <c r="AB75" s="37"/>
      <c r="AC75" s="37"/>
      <c r="AD75" s="37"/>
    </row>
    <row r="76">
      <c r="A76" s="26" t="s">
        <v>504</v>
      </c>
      <c r="B76" s="27" t="s">
        <v>505</v>
      </c>
      <c r="C76" s="27" t="s">
        <v>506</v>
      </c>
      <c r="D76" s="27" t="s">
        <v>507</v>
      </c>
      <c r="E76" s="28" t="s">
        <v>52</v>
      </c>
      <c r="F76" s="28" t="s">
        <v>52</v>
      </c>
      <c r="G76" s="28" t="s">
        <v>4</v>
      </c>
      <c r="H76" s="28" t="s">
        <v>53</v>
      </c>
      <c r="I76" s="29">
        <v>46223.0</v>
      </c>
      <c r="J76" s="29">
        <v>46304.0</v>
      </c>
      <c r="K76" s="29">
        <v>46313.0</v>
      </c>
      <c r="L76" s="29">
        <v>46230.0</v>
      </c>
      <c r="M76" s="29">
        <v>46248.0</v>
      </c>
      <c r="N76" s="30" t="s">
        <v>37</v>
      </c>
      <c r="O76" s="30" t="s">
        <v>54</v>
      </c>
      <c r="P76" s="30" t="s">
        <v>55</v>
      </c>
      <c r="Q76" s="30"/>
      <c r="R76" s="31" t="str">
        <f t="shared" si="1"/>
        <v>https://onlinecourses.nptel.ac.in/e-learning/preview/noc26_bt56</v>
      </c>
      <c r="S76" s="32" t="str">
        <f t="shared" si="2"/>
        <v>https://onlinecourses.nptel.ac.in/e-learning/preview/noc26_bt56</v>
      </c>
      <c r="T76" s="33" t="s">
        <v>508</v>
      </c>
      <c r="U76" s="30"/>
      <c r="V76" s="34"/>
      <c r="W76" s="34"/>
      <c r="X76" s="31" t="str">
        <f t="shared" si="3"/>
        <v>https://nptel.ac.in/courses/102104001</v>
      </c>
      <c r="Y76" s="35" t="str">
        <f t="shared" si="10"/>
        <v>https://nptel.ac.in/courses/102104001</v>
      </c>
      <c r="Z76" s="36">
        <v>1.02104001E8</v>
      </c>
      <c r="AA76" s="37"/>
      <c r="AB76" s="37"/>
      <c r="AC76" s="37"/>
      <c r="AD76" s="37"/>
    </row>
    <row r="77">
      <c r="A77" s="26" t="s">
        <v>509</v>
      </c>
      <c r="B77" s="27" t="s">
        <v>468</v>
      </c>
      <c r="C77" s="27" t="s">
        <v>510</v>
      </c>
      <c r="D77" s="27" t="s">
        <v>511</v>
      </c>
      <c r="E77" s="28" t="s">
        <v>110</v>
      </c>
      <c r="F77" s="28" t="s">
        <v>110</v>
      </c>
      <c r="G77" s="28" t="s">
        <v>316</v>
      </c>
      <c r="H77" s="28" t="s">
        <v>70</v>
      </c>
      <c r="I77" s="29">
        <v>46223.0</v>
      </c>
      <c r="J77" s="29">
        <v>46248.0</v>
      </c>
      <c r="K77" s="29">
        <v>46284.0</v>
      </c>
      <c r="L77" s="29">
        <v>46230.0</v>
      </c>
      <c r="M77" s="29">
        <v>46248.0</v>
      </c>
      <c r="N77" s="30" t="s">
        <v>37</v>
      </c>
      <c r="O77" s="30" t="s">
        <v>72</v>
      </c>
      <c r="P77" s="30" t="s">
        <v>55</v>
      </c>
      <c r="Q77" s="30"/>
      <c r="R77" s="31" t="str">
        <f t="shared" si="1"/>
        <v>https://onlinecourses.nptel.ac.in/e-learning/preview/noc26_bt57</v>
      </c>
      <c r="S77" s="32" t="str">
        <f t="shared" si="2"/>
        <v>https://onlinecourses.nptel.ac.in/e-learning/preview/noc26_bt57</v>
      </c>
      <c r="T77" s="38" t="s">
        <v>512</v>
      </c>
      <c r="U77" s="31" t="str">
        <f t="shared" ref="U77:U113" si="11">HYPERLINK(V77)</f>
        <v>https://onlinecourses.nptel.ac.in/noc25_bt78/preview</v>
      </c>
      <c r="V77" s="34" t="s">
        <v>513</v>
      </c>
      <c r="W77" s="34" t="s">
        <v>514</v>
      </c>
      <c r="X77" s="31" t="str">
        <f t="shared" si="3"/>
        <v>https://nptel.ac.in/courses/102101049</v>
      </c>
      <c r="Y77" s="36" t="s">
        <v>515</v>
      </c>
      <c r="Z77" s="36">
        <v>1.02101049E8</v>
      </c>
      <c r="AA77" s="37"/>
      <c r="AB77" s="37"/>
      <c r="AC77" s="37"/>
      <c r="AD77" s="37"/>
    </row>
    <row r="78">
      <c r="A78" s="26" t="s">
        <v>516</v>
      </c>
      <c r="B78" s="27" t="s">
        <v>468</v>
      </c>
      <c r="C78" s="27" t="s">
        <v>517</v>
      </c>
      <c r="D78" s="27" t="s">
        <v>518</v>
      </c>
      <c r="E78" s="28" t="s">
        <v>63</v>
      </c>
      <c r="F78" s="28" t="s">
        <v>63</v>
      </c>
      <c r="G78" s="28" t="s">
        <v>316</v>
      </c>
      <c r="H78" s="28" t="s">
        <v>70</v>
      </c>
      <c r="I78" s="29">
        <v>46223.0</v>
      </c>
      <c r="J78" s="29">
        <v>46248.0</v>
      </c>
      <c r="K78" s="29">
        <v>46285.0</v>
      </c>
      <c r="L78" s="29">
        <v>46230.0</v>
      </c>
      <c r="M78" s="29">
        <v>46248.0</v>
      </c>
      <c r="N78" s="30" t="s">
        <v>71</v>
      </c>
      <c r="O78" s="30" t="s">
        <v>72</v>
      </c>
      <c r="P78" s="30" t="s">
        <v>73</v>
      </c>
      <c r="Q78" s="30"/>
      <c r="R78" s="31" t="str">
        <f t="shared" si="1"/>
        <v>https://onlinecourses.nptel.ac.in/e-learning/preview/noc26_bt58</v>
      </c>
      <c r="S78" s="32" t="str">
        <f t="shared" si="2"/>
        <v>https://onlinecourses.nptel.ac.in/e-learning/preview/noc26_bt58</v>
      </c>
      <c r="T78" s="38" t="s">
        <v>519</v>
      </c>
      <c r="U78" s="31" t="str">
        <f t="shared" si="11"/>
        <v>https://onlinecourses.nptel.ac.in/noc25_bt65/preview</v>
      </c>
      <c r="V78" s="34" t="s">
        <v>520</v>
      </c>
      <c r="W78" s="34" t="s">
        <v>521</v>
      </c>
      <c r="X78" s="31" t="str">
        <f t="shared" si="3"/>
        <v>https://nptel.ac.in/courses/102106053</v>
      </c>
      <c r="Y78" s="36" t="s">
        <v>522</v>
      </c>
      <c r="Z78" s="36">
        <v>1.02106053E8</v>
      </c>
      <c r="AA78" s="37"/>
      <c r="AB78" s="37"/>
      <c r="AC78" s="37"/>
      <c r="AD78" s="37"/>
    </row>
    <row r="79">
      <c r="A79" s="26" t="s">
        <v>523</v>
      </c>
      <c r="B79" s="27" t="s">
        <v>468</v>
      </c>
      <c r="C79" s="27" t="s">
        <v>524</v>
      </c>
      <c r="D79" s="27" t="s">
        <v>525</v>
      </c>
      <c r="E79" s="28" t="s">
        <v>297</v>
      </c>
      <c r="F79" s="28" t="s">
        <v>297</v>
      </c>
      <c r="G79" s="28" t="s">
        <v>316</v>
      </c>
      <c r="H79" s="28" t="s">
        <v>70</v>
      </c>
      <c r="I79" s="29">
        <v>46223.0</v>
      </c>
      <c r="J79" s="29">
        <v>46248.0</v>
      </c>
      <c r="K79" s="29">
        <v>46285.0</v>
      </c>
      <c r="L79" s="29">
        <v>46230.0</v>
      </c>
      <c r="M79" s="29">
        <v>46248.0</v>
      </c>
      <c r="N79" s="30" t="s">
        <v>37</v>
      </c>
      <c r="O79" s="30" t="s">
        <v>54</v>
      </c>
      <c r="P79" s="30" t="s">
        <v>55</v>
      </c>
      <c r="Q79" s="30" t="s">
        <v>526</v>
      </c>
      <c r="R79" s="31" t="str">
        <f t="shared" si="1"/>
        <v>https://onlinecourses.nptel.ac.in/e-learning/preview/noc26_bt59</v>
      </c>
      <c r="S79" s="32" t="str">
        <f t="shared" si="2"/>
        <v>https://onlinecourses.nptel.ac.in/e-learning/preview/noc26_bt59</v>
      </c>
      <c r="T79" s="38" t="s">
        <v>527</v>
      </c>
      <c r="U79" s="31" t="str">
        <f t="shared" si="11"/>
        <v>https://onlinecourses.nptel.ac.in/noc25_bt51/preview</v>
      </c>
      <c r="V79" s="34" t="s">
        <v>528</v>
      </c>
      <c r="W79" s="34" t="s">
        <v>529</v>
      </c>
      <c r="X79" s="31" t="str">
        <f t="shared" si="3"/>
        <v>https://nptel.ac.in/courses/102103056</v>
      </c>
      <c r="Y79" s="36" t="s">
        <v>530</v>
      </c>
      <c r="Z79" s="36">
        <v>1.02103056E8</v>
      </c>
      <c r="AA79" s="37"/>
      <c r="AB79" s="37"/>
      <c r="AC79" s="37"/>
      <c r="AD79" s="37"/>
    </row>
    <row r="80">
      <c r="A80" s="26" t="s">
        <v>531</v>
      </c>
      <c r="B80" s="27" t="s">
        <v>468</v>
      </c>
      <c r="C80" s="27" t="s">
        <v>532</v>
      </c>
      <c r="D80" s="27" t="s">
        <v>511</v>
      </c>
      <c r="E80" s="28" t="s">
        <v>110</v>
      </c>
      <c r="F80" s="28" t="s">
        <v>110</v>
      </c>
      <c r="G80" s="28" t="s">
        <v>69</v>
      </c>
      <c r="H80" s="28" t="s">
        <v>70</v>
      </c>
      <c r="I80" s="29">
        <v>46223.0</v>
      </c>
      <c r="J80" s="29">
        <v>46276.0</v>
      </c>
      <c r="K80" s="29">
        <v>46284.0</v>
      </c>
      <c r="L80" s="29">
        <v>46230.0</v>
      </c>
      <c r="M80" s="29">
        <v>46248.0</v>
      </c>
      <c r="N80" s="30" t="s">
        <v>37</v>
      </c>
      <c r="O80" s="30" t="s">
        <v>54</v>
      </c>
      <c r="P80" s="30" t="s">
        <v>55</v>
      </c>
      <c r="Q80" s="30" t="s">
        <v>462</v>
      </c>
      <c r="R80" s="31" t="str">
        <f t="shared" si="1"/>
        <v>https://onlinecourses.nptel.ac.in/e-learning/preview/noc26_bt60</v>
      </c>
      <c r="S80" s="32" t="str">
        <f t="shared" si="2"/>
        <v>https://onlinecourses.nptel.ac.in/e-learning/preview/noc26_bt60</v>
      </c>
      <c r="T80" s="38" t="s">
        <v>533</v>
      </c>
      <c r="U80" s="31" t="str">
        <f t="shared" si="11"/>
        <v>https://onlinecourses.nptel.ac.in/noc25_bt72/preview</v>
      </c>
      <c r="V80" s="34" t="s">
        <v>534</v>
      </c>
      <c r="W80" s="34" t="s">
        <v>535</v>
      </c>
      <c r="X80" s="31" t="str">
        <f t="shared" si="3"/>
        <v>https://nptel.ac.in/courses/102101055</v>
      </c>
      <c r="Y80" s="36" t="s">
        <v>536</v>
      </c>
      <c r="Z80" s="36">
        <v>1.02101055E8</v>
      </c>
      <c r="AA80" s="37"/>
      <c r="AB80" s="37"/>
      <c r="AC80" s="37"/>
      <c r="AD80" s="37"/>
    </row>
    <row r="81">
      <c r="A81" s="26" t="s">
        <v>537</v>
      </c>
      <c r="B81" s="27" t="s">
        <v>468</v>
      </c>
      <c r="C81" s="27" t="s">
        <v>538</v>
      </c>
      <c r="D81" s="27" t="s">
        <v>539</v>
      </c>
      <c r="E81" s="28" t="s">
        <v>110</v>
      </c>
      <c r="F81" s="28" t="s">
        <v>110</v>
      </c>
      <c r="G81" s="28" t="s">
        <v>69</v>
      </c>
      <c r="H81" s="28" t="s">
        <v>70</v>
      </c>
      <c r="I81" s="29">
        <v>46223.0</v>
      </c>
      <c r="J81" s="29">
        <v>46276.0</v>
      </c>
      <c r="K81" s="29">
        <v>46285.0</v>
      </c>
      <c r="L81" s="29">
        <v>46230.0</v>
      </c>
      <c r="M81" s="29">
        <v>46248.0</v>
      </c>
      <c r="N81" s="30" t="s">
        <v>37</v>
      </c>
      <c r="O81" s="30" t="s">
        <v>54</v>
      </c>
      <c r="P81" s="30" t="s">
        <v>55</v>
      </c>
      <c r="Q81" s="30"/>
      <c r="R81" s="31" t="str">
        <f t="shared" si="1"/>
        <v>https://onlinecourses.nptel.ac.in/e-learning/preview/noc26_bt61</v>
      </c>
      <c r="S81" s="32" t="str">
        <f t="shared" si="2"/>
        <v>https://onlinecourses.nptel.ac.in/e-learning/preview/noc26_bt61</v>
      </c>
      <c r="T81" s="38" t="s">
        <v>540</v>
      </c>
      <c r="U81" s="31" t="str">
        <f t="shared" si="11"/>
        <v>https://onlinecourses.nptel.ac.in/noc25_bt73/preview</v>
      </c>
      <c r="V81" s="34" t="s">
        <v>541</v>
      </c>
      <c r="W81" s="34" t="s">
        <v>542</v>
      </c>
      <c r="X81" s="31" t="str">
        <f t="shared" si="3"/>
        <v>https://nptel.ac.in/courses/102101056</v>
      </c>
      <c r="Y81" s="36" t="s">
        <v>543</v>
      </c>
      <c r="Z81" s="36">
        <v>1.02101056E8</v>
      </c>
      <c r="AA81" s="37"/>
      <c r="AB81" s="37"/>
      <c r="AC81" s="37"/>
      <c r="AD81" s="37"/>
    </row>
    <row r="82">
      <c r="A82" s="26" t="s">
        <v>544</v>
      </c>
      <c r="B82" s="27" t="s">
        <v>468</v>
      </c>
      <c r="C82" s="27" t="s">
        <v>545</v>
      </c>
      <c r="D82" s="27" t="s">
        <v>539</v>
      </c>
      <c r="E82" s="28" t="s">
        <v>110</v>
      </c>
      <c r="F82" s="28" t="s">
        <v>110</v>
      </c>
      <c r="G82" s="28" t="s">
        <v>69</v>
      </c>
      <c r="H82" s="28" t="s">
        <v>70</v>
      </c>
      <c r="I82" s="29">
        <v>46223.0</v>
      </c>
      <c r="J82" s="29">
        <v>46276.0</v>
      </c>
      <c r="K82" s="29">
        <v>46284.0</v>
      </c>
      <c r="L82" s="29">
        <v>46230.0</v>
      </c>
      <c r="M82" s="29">
        <v>46248.0</v>
      </c>
      <c r="N82" s="30" t="s">
        <v>71</v>
      </c>
      <c r="O82" s="30" t="s">
        <v>72</v>
      </c>
      <c r="P82" s="30" t="s">
        <v>73</v>
      </c>
      <c r="Q82" s="30" t="s">
        <v>502</v>
      </c>
      <c r="R82" s="31" t="str">
        <f t="shared" si="1"/>
        <v>https://onlinecourses.nptel.ac.in/e-learning/preview/noc26_bt62</v>
      </c>
      <c r="S82" s="32" t="str">
        <f t="shared" si="2"/>
        <v>https://onlinecourses.nptel.ac.in/e-learning/preview/noc26_bt62</v>
      </c>
      <c r="T82" s="38" t="s">
        <v>546</v>
      </c>
      <c r="U82" s="31" t="str">
        <f t="shared" si="11"/>
        <v>https://onlinecourses.nptel.ac.in/noc25_bt74/preview</v>
      </c>
      <c r="V82" s="34" t="s">
        <v>547</v>
      </c>
      <c r="W82" s="34" t="s">
        <v>548</v>
      </c>
      <c r="X82" s="31" t="str">
        <f t="shared" si="3"/>
        <v>https://nptel.ac.in/courses/102101058</v>
      </c>
      <c r="Y82" s="36" t="s">
        <v>549</v>
      </c>
      <c r="Z82" s="36">
        <v>1.02101058E8</v>
      </c>
      <c r="AA82" s="37"/>
      <c r="AB82" s="37"/>
      <c r="AC82" s="37"/>
      <c r="AD82" s="37"/>
    </row>
    <row r="83">
      <c r="A83" s="26" t="s">
        <v>550</v>
      </c>
      <c r="B83" s="39" t="s">
        <v>468</v>
      </c>
      <c r="C83" s="39" t="s">
        <v>551</v>
      </c>
      <c r="D83" s="40" t="s">
        <v>552</v>
      </c>
      <c r="E83" s="44" t="s">
        <v>479</v>
      </c>
      <c r="F83" s="28" t="s">
        <v>63</v>
      </c>
      <c r="G83" s="28" t="s">
        <v>69</v>
      </c>
      <c r="H83" s="28" t="s">
        <v>70</v>
      </c>
      <c r="I83" s="29">
        <v>46223.0</v>
      </c>
      <c r="J83" s="29">
        <v>46276.0</v>
      </c>
      <c r="K83" s="29">
        <v>46285.0</v>
      </c>
      <c r="L83" s="29">
        <v>46230.0</v>
      </c>
      <c r="M83" s="29">
        <v>46248.0</v>
      </c>
      <c r="N83" s="30" t="s">
        <v>153</v>
      </c>
      <c r="O83" s="30" t="s">
        <v>54</v>
      </c>
      <c r="P83" s="30" t="s">
        <v>55</v>
      </c>
      <c r="Q83" s="30" t="s">
        <v>502</v>
      </c>
      <c r="R83" s="31" t="str">
        <f t="shared" si="1"/>
        <v>https://onlinecourses.nptel.ac.in/e-learning/preview/noc26_bt63</v>
      </c>
      <c r="S83" s="32" t="str">
        <f t="shared" si="2"/>
        <v>https://onlinecourses.nptel.ac.in/e-learning/preview/noc26_bt63</v>
      </c>
      <c r="T83" s="38" t="s">
        <v>553</v>
      </c>
      <c r="U83" s="31" t="str">
        <f t="shared" si="11"/>
        <v>https://onlinecourses.nptel.ac.in/noc25_bt60/preview</v>
      </c>
      <c r="V83" s="34" t="s">
        <v>554</v>
      </c>
      <c r="W83" s="34" t="s">
        <v>555</v>
      </c>
      <c r="X83" s="31" t="str">
        <f t="shared" si="3"/>
        <v>https://nptel.ac.in/courses/102106093</v>
      </c>
      <c r="Y83" s="36" t="s">
        <v>556</v>
      </c>
      <c r="Z83" s="36">
        <v>1.02106093E8</v>
      </c>
      <c r="AA83" s="37"/>
      <c r="AB83" s="37"/>
      <c r="AC83" s="37"/>
      <c r="AD83" s="37"/>
    </row>
    <row r="84">
      <c r="A84" s="26" t="s">
        <v>557</v>
      </c>
      <c r="B84" s="39" t="s">
        <v>468</v>
      </c>
      <c r="C84" s="39" t="s">
        <v>558</v>
      </c>
      <c r="D84" s="40" t="s">
        <v>559</v>
      </c>
      <c r="E84" s="45" t="s">
        <v>63</v>
      </c>
      <c r="F84" s="28" t="s">
        <v>63</v>
      </c>
      <c r="G84" s="28" t="s">
        <v>69</v>
      </c>
      <c r="H84" s="28" t="s">
        <v>70</v>
      </c>
      <c r="I84" s="29">
        <v>46223.0</v>
      </c>
      <c r="J84" s="29">
        <v>46276.0</v>
      </c>
      <c r="K84" s="29">
        <v>46285.0</v>
      </c>
      <c r="L84" s="29">
        <v>46230.0</v>
      </c>
      <c r="M84" s="29">
        <v>46248.0</v>
      </c>
      <c r="N84" s="30" t="s">
        <v>153</v>
      </c>
      <c r="O84" s="30" t="s">
        <v>54</v>
      </c>
      <c r="P84" s="30" t="s">
        <v>55</v>
      </c>
      <c r="Q84" s="30" t="s">
        <v>502</v>
      </c>
      <c r="R84" s="31" t="str">
        <f t="shared" si="1"/>
        <v>https://onlinecourses.nptel.ac.in/e-learning/preview/noc26_bt65</v>
      </c>
      <c r="S84" s="32" t="str">
        <f t="shared" si="2"/>
        <v>https://onlinecourses.nptel.ac.in/e-learning/preview/noc26_bt65</v>
      </c>
      <c r="T84" s="38" t="s">
        <v>560</v>
      </c>
      <c r="U84" s="31" t="str">
        <f t="shared" si="11"/>
        <v>https://onlinecourses.nptel.ac.in/noc25_bt66/preview</v>
      </c>
      <c r="V84" s="34" t="s">
        <v>561</v>
      </c>
      <c r="W84" s="34" t="s">
        <v>562</v>
      </c>
      <c r="X84" s="31" t="str">
        <f t="shared" si="3"/>
        <v>https://nptel.ac.in/courses/102106081</v>
      </c>
      <c r="Y84" s="36" t="s">
        <v>563</v>
      </c>
      <c r="Z84" s="36">
        <v>1.02106081E8</v>
      </c>
      <c r="AA84" s="37"/>
      <c r="AB84" s="37"/>
      <c r="AC84" s="37"/>
      <c r="AD84" s="37"/>
    </row>
    <row r="85">
      <c r="A85" s="26" t="s">
        <v>564</v>
      </c>
      <c r="B85" s="39" t="s">
        <v>485</v>
      </c>
      <c r="C85" s="40" t="s">
        <v>565</v>
      </c>
      <c r="D85" s="40" t="s">
        <v>566</v>
      </c>
      <c r="E85" s="42" t="s">
        <v>461</v>
      </c>
      <c r="F85" s="28" t="s">
        <v>63</v>
      </c>
      <c r="G85" s="28" t="s">
        <v>69</v>
      </c>
      <c r="H85" s="28" t="s">
        <v>70</v>
      </c>
      <c r="I85" s="29">
        <v>46223.0</v>
      </c>
      <c r="J85" s="29">
        <v>46276.0</v>
      </c>
      <c r="K85" s="29">
        <v>46284.0</v>
      </c>
      <c r="L85" s="29">
        <v>46230.0</v>
      </c>
      <c r="M85" s="29">
        <v>46248.0</v>
      </c>
      <c r="N85" s="30" t="s">
        <v>153</v>
      </c>
      <c r="O85" s="30" t="s">
        <v>54</v>
      </c>
      <c r="P85" s="30" t="s">
        <v>55</v>
      </c>
      <c r="Q85" s="30" t="s">
        <v>567</v>
      </c>
      <c r="R85" s="31" t="str">
        <f t="shared" si="1"/>
        <v>https://onlinecourses.nptel.ac.in/e-learning/preview/noc26_bt66</v>
      </c>
      <c r="S85" s="32" t="str">
        <f t="shared" si="2"/>
        <v>https://onlinecourses.nptel.ac.in/e-learning/preview/noc26_bt66</v>
      </c>
      <c r="T85" s="38" t="s">
        <v>568</v>
      </c>
      <c r="U85" s="31" t="str">
        <f t="shared" si="11"/>
        <v>https://onlinecourses.nptel.ac.in/noc25_bt45/preview</v>
      </c>
      <c r="V85" s="34" t="s">
        <v>569</v>
      </c>
      <c r="W85" s="34" t="s">
        <v>570</v>
      </c>
      <c r="X85" s="31" t="str">
        <f t="shared" si="3"/>
        <v>https://nptel.ac.in/courses/102106456</v>
      </c>
      <c r="Y85" s="36" t="s">
        <v>571</v>
      </c>
      <c r="Z85" s="36">
        <v>1.02106456E8</v>
      </c>
      <c r="AA85" s="37"/>
      <c r="AB85" s="37"/>
      <c r="AC85" s="37"/>
      <c r="AD85" s="37"/>
    </row>
    <row r="86">
      <c r="A86" s="26" t="s">
        <v>572</v>
      </c>
      <c r="B86" s="27" t="s">
        <v>468</v>
      </c>
      <c r="C86" s="27" t="s">
        <v>573</v>
      </c>
      <c r="D86" s="27" t="s">
        <v>574</v>
      </c>
      <c r="E86" s="28" t="s">
        <v>63</v>
      </c>
      <c r="F86" s="28" t="s">
        <v>63</v>
      </c>
      <c r="G86" s="28" t="s">
        <v>69</v>
      </c>
      <c r="H86" s="28" t="s">
        <v>70</v>
      </c>
      <c r="I86" s="29">
        <v>46223.0</v>
      </c>
      <c r="J86" s="29">
        <v>46276.0</v>
      </c>
      <c r="K86" s="29">
        <v>46285.0</v>
      </c>
      <c r="L86" s="29">
        <v>46230.0</v>
      </c>
      <c r="M86" s="29">
        <v>46248.0</v>
      </c>
      <c r="N86" s="30" t="s">
        <v>71</v>
      </c>
      <c r="O86" s="30" t="s">
        <v>72</v>
      </c>
      <c r="P86" s="30" t="s">
        <v>73</v>
      </c>
      <c r="Q86" s="30" t="s">
        <v>496</v>
      </c>
      <c r="R86" s="31" t="str">
        <f t="shared" si="1"/>
        <v>https://onlinecourses.nptel.ac.in/e-learning/preview/noc26_bt67</v>
      </c>
      <c r="S86" s="32" t="str">
        <f t="shared" si="2"/>
        <v>https://onlinecourses.nptel.ac.in/e-learning/preview/noc26_bt67</v>
      </c>
      <c r="T86" s="38" t="s">
        <v>575</v>
      </c>
      <c r="U86" s="31" t="str">
        <f t="shared" si="11"/>
        <v>https://onlinecourses.nptel.ac.in/noc25_bt63/preview</v>
      </c>
      <c r="V86" s="34" t="s">
        <v>576</v>
      </c>
      <c r="W86" s="34" t="s">
        <v>577</v>
      </c>
      <c r="X86" s="31" t="str">
        <f t="shared" si="3"/>
        <v>https://nptel.ac.in/courses/102106080</v>
      </c>
      <c r="Y86" s="36" t="s">
        <v>578</v>
      </c>
      <c r="Z86" s="36">
        <v>1.0210608E8</v>
      </c>
      <c r="AA86" s="37"/>
      <c r="AB86" s="37"/>
      <c r="AC86" s="37"/>
      <c r="AD86" s="37"/>
    </row>
    <row r="87">
      <c r="A87" s="26" t="s">
        <v>579</v>
      </c>
      <c r="B87" s="27" t="s">
        <v>468</v>
      </c>
      <c r="C87" s="27" t="s">
        <v>580</v>
      </c>
      <c r="D87" s="27" t="s">
        <v>581</v>
      </c>
      <c r="E87" s="28" t="s">
        <v>582</v>
      </c>
      <c r="F87" s="28" t="s">
        <v>63</v>
      </c>
      <c r="G87" s="28" t="s">
        <v>69</v>
      </c>
      <c r="H87" s="28" t="s">
        <v>70</v>
      </c>
      <c r="I87" s="29">
        <v>46223.0</v>
      </c>
      <c r="J87" s="29">
        <v>46276.0</v>
      </c>
      <c r="K87" s="29">
        <v>46284.0</v>
      </c>
      <c r="L87" s="29">
        <v>46230.0</v>
      </c>
      <c r="M87" s="29">
        <v>46248.0</v>
      </c>
      <c r="N87" s="30" t="s">
        <v>153</v>
      </c>
      <c r="O87" s="30" t="s">
        <v>54</v>
      </c>
      <c r="P87" s="30" t="s">
        <v>55</v>
      </c>
      <c r="Q87" s="30" t="s">
        <v>502</v>
      </c>
      <c r="R87" s="31" t="str">
        <f t="shared" si="1"/>
        <v>https://onlinecourses.nptel.ac.in/e-learning/preview/noc26_bt68</v>
      </c>
      <c r="S87" s="32" t="str">
        <f t="shared" si="2"/>
        <v>https://onlinecourses.nptel.ac.in/e-learning/preview/noc26_bt68</v>
      </c>
      <c r="T87" s="38" t="s">
        <v>583</v>
      </c>
      <c r="U87" s="31" t="str">
        <f t="shared" si="11"/>
        <v>https://onlinecourses.nptel.ac.in/noc25_bt68/preview</v>
      </c>
      <c r="V87" s="34" t="s">
        <v>584</v>
      </c>
      <c r="W87" s="34" t="s">
        <v>585</v>
      </c>
      <c r="X87" s="31" t="str">
        <f t="shared" si="3"/>
        <v>https://nptel.ac.in/courses/102106095</v>
      </c>
      <c r="Y87" s="36" t="s">
        <v>586</v>
      </c>
      <c r="Z87" s="36">
        <v>1.02106095E8</v>
      </c>
      <c r="AA87" s="37"/>
      <c r="AB87" s="37"/>
      <c r="AC87" s="37"/>
      <c r="AD87" s="37"/>
    </row>
    <row r="88">
      <c r="A88" s="26" t="s">
        <v>587</v>
      </c>
      <c r="B88" s="27" t="s">
        <v>588</v>
      </c>
      <c r="C88" s="27" t="s">
        <v>589</v>
      </c>
      <c r="D88" s="27" t="s">
        <v>590</v>
      </c>
      <c r="E88" s="28" t="s">
        <v>102</v>
      </c>
      <c r="F88" s="28" t="s">
        <v>102</v>
      </c>
      <c r="G88" s="28" t="s">
        <v>4</v>
      </c>
      <c r="H88" s="28" t="s">
        <v>70</v>
      </c>
      <c r="I88" s="29">
        <v>46223.0</v>
      </c>
      <c r="J88" s="29">
        <v>46304.0</v>
      </c>
      <c r="K88" s="29">
        <v>46313.0</v>
      </c>
      <c r="L88" s="29">
        <v>46230.0</v>
      </c>
      <c r="M88" s="29">
        <v>46248.0</v>
      </c>
      <c r="N88" s="30" t="s">
        <v>37</v>
      </c>
      <c r="O88" s="30" t="s">
        <v>72</v>
      </c>
      <c r="P88" s="30" t="s">
        <v>55</v>
      </c>
      <c r="Q88" s="30" t="s">
        <v>462</v>
      </c>
      <c r="R88" s="31" t="str">
        <f t="shared" si="1"/>
        <v>https://onlinecourses.nptel.ac.in/e-learning/preview/noc26_bt69</v>
      </c>
      <c r="S88" s="32" t="str">
        <f t="shared" si="2"/>
        <v>https://onlinecourses.nptel.ac.in/e-learning/preview/noc26_bt69</v>
      </c>
      <c r="T88" s="38" t="s">
        <v>591</v>
      </c>
      <c r="U88" s="31" t="str">
        <f t="shared" si="11"/>
        <v>https://onlinecourses.nptel.ac.in/noc25_bt47/preview</v>
      </c>
      <c r="V88" s="34" t="s">
        <v>592</v>
      </c>
      <c r="W88" s="34" t="s">
        <v>593</v>
      </c>
      <c r="X88" s="31" t="str">
        <f t="shared" si="3"/>
        <v>https://nptel.ac.in/courses/102108668</v>
      </c>
      <c r="Y88" s="36" t="s">
        <v>594</v>
      </c>
      <c r="Z88" s="36">
        <v>1.02108668E8</v>
      </c>
      <c r="AA88" s="37"/>
      <c r="AB88" s="37"/>
      <c r="AC88" s="37"/>
      <c r="AD88" s="37"/>
    </row>
    <row r="89">
      <c r="A89" s="26" t="s">
        <v>595</v>
      </c>
      <c r="B89" s="27" t="s">
        <v>468</v>
      </c>
      <c r="C89" s="27" t="s">
        <v>596</v>
      </c>
      <c r="D89" s="27" t="s">
        <v>597</v>
      </c>
      <c r="E89" s="28" t="s">
        <v>102</v>
      </c>
      <c r="F89" s="28" t="s">
        <v>102</v>
      </c>
      <c r="G89" s="28" t="s">
        <v>4</v>
      </c>
      <c r="H89" s="28" t="s">
        <v>70</v>
      </c>
      <c r="I89" s="29">
        <v>46223.0</v>
      </c>
      <c r="J89" s="29">
        <v>46304.0</v>
      </c>
      <c r="K89" s="29">
        <v>46318.0</v>
      </c>
      <c r="L89" s="29">
        <v>46230.0</v>
      </c>
      <c r="M89" s="29">
        <v>46248.0</v>
      </c>
      <c r="N89" s="30" t="s">
        <v>37</v>
      </c>
      <c r="O89" s="30" t="s">
        <v>54</v>
      </c>
      <c r="P89" s="30" t="s">
        <v>55</v>
      </c>
      <c r="Q89" s="30" t="s">
        <v>502</v>
      </c>
      <c r="R89" s="31" t="str">
        <f t="shared" si="1"/>
        <v>https://onlinecourses.nptel.ac.in/e-learning/preview/noc26_bt70</v>
      </c>
      <c r="S89" s="32" t="str">
        <f t="shared" si="2"/>
        <v>https://onlinecourses.nptel.ac.in/e-learning/preview/noc26_bt70</v>
      </c>
      <c r="T89" s="38" t="s">
        <v>598</v>
      </c>
      <c r="U89" s="31" t="str">
        <f t="shared" si="11"/>
        <v>https://onlinecourses.nptel.ac.in/noc25_bt55/preview</v>
      </c>
      <c r="V89" s="34" t="s">
        <v>599</v>
      </c>
      <c r="W89" s="34" t="s">
        <v>600</v>
      </c>
      <c r="X89" s="31" t="str">
        <f t="shared" si="3"/>
        <v>https://nptel.ac.in/courses/102108077</v>
      </c>
      <c r="Y89" s="36" t="s">
        <v>601</v>
      </c>
      <c r="Z89" s="36">
        <v>1.02108077E8</v>
      </c>
      <c r="AA89" s="37"/>
      <c r="AB89" s="37"/>
      <c r="AC89" s="37"/>
      <c r="AD89" s="37"/>
    </row>
    <row r="90">
      <c r="A90" s="26" t="s">
        <v>602</v>
      </c>
      <c r="B90" s="27" t="s">
        <v>603</v>
      </c>
      <c r="C90" s="27" t="s">
        <v>604</v>
      </c>
      <c r="D90" s="27" t="s">
        <v>605</v>
      </c>
      <c r="E90" s="28" t="s">
        <v>102</v>
      </c>
      <c r="F90" s="28" t="s">
        <v>102</v>
      </c>
      <c r="G90" s="28" t="s">
        <v>4</v>
      </c>
      <c r="H90" s="28" t="s">
        <v>70</v>
      </c>
      <c r="I90" s="29">
        <v>46223.0</v>
      </c>
      <c r="J90" s="29">
        <v>46304.0</v>
      </c>
      <c r="K90" s="29">
        <v>46319.0</v>
      </c>
      <c r="L90" s="29">
        <v>46230.0</v>
      </c>
      <c r="M90" s="29">
        <v>46248.0</v>
      </c>
      <c r="N90" s="30" t="s">
        <v>37</v>
      </c>
      <c r="O90" s="30" t="s">
        <v>72</v>
      </c>
      <c r="P90" s="30" t="s">
        <v>55</v>
      </c>
      <c r="Q90" s="30"/>
      <c r="R90" s="31" t="str">
        <f t="shared" si="1"/>
        <v>https://onlinecourses.nptel.ac.in/e-learning/preview/noc26_bt71</v>
      </c>
      <c r="S90" s="32" t="str">
        <f t="shared" si="2"/>
        <v>https://onlinecourses.nptel.ac.in/e-learning/preview/noc26_bt71</v>
      </c>
      <c r="T90" s="38" t="s">
        <v>606</v>
      </c>
      <c r="U90" s="31" t="str">
        <f t="shared" si="11"/>
        <v>https://onlinecourses.nptel.ac.in/noc25_bt86/preview</v>
      </c>
      <c r="V90" s="34" t="s">
        <v>607</v>
      </c>
      <c r="W90" s="34" t="s">
        <v>608</v>
      </c>
      <c r="X90" s="31" t="str">
        <f t="shared" si="3"/>
        <v>https://nptel.ac.in/courses/102108078</v>
      </c>
      <c r="Y90" s="36" t="s">
        <v>609</v>
      </c>
      <c r="Z90" s="36">
        <v>1.02108078E8</v>
      </c>
      <c r="AA90" s="37"/>
      <c r="AB90" s="37"/>
      <c r="AC90" s="37"/>
      <c r="AD90" s="37"/>
    </row>
    <row r="91">
      <c r="A91" s="26" t="s">
        <v>610</v>
      </c>
      <c r="B91" s="27" t="s">
        <v>468</v>
      </c>
      <c r="C91" s="27" t="s">
        <v>611</v>
      </c>
      <c r="D91" s="27" t="s">
        <v>511</v>
      </c>
      <c r="E91" s="28" t="s">
        <v>110</v>
      </c>
      <c r="F91" s="28" t="s">
        <v>110</v>
      </c>
      <c r="G91" s="28" t="s">
        <v>4</v>
      </c>
      <c r="H91" s="28" t="s">
        <v>70</v>
      </c>
      <c r="I91" s="29">
        <v>46223.0</v>
      </c>
      <c r="J91" s="29">
        <v>46304.0</v>
      </c>
      <c r="K91" s="29">
        <v>46319.0</v>
      </c>
      <c r="L91" s="29">
        <v>46230.0</v>
      </c>
      <c r="M91" s="29">
        <v>46248.0</v>
      </c>
      <c r="N91" s="30" t="s">
        <v>37</v>
      </c>
      <c r="O91" s="30" t="s">
        <v>54</v>
      </c>
      <c r="P91" s="30" t="s">
        <v>55</v>
      </c>
      <c r="Q91" s="30" t="s">
        <v>526</v>
      </c>
      <c r="R91" s="31" t="str">
        <f t="shared" si="1"/>
        <v>https://onlinecourses.nptel.ac.in/e-learning/preview/noc26_bt72</v>
      </c>
      <c r="S91" s="32" t="str">
        <f t="shared" si="2"/>
        <v>https://onlinecourses.nptel.ac.in/e-learning/preview/noc26_bt72</v>
      </c>
      <c r="T91" s="38" t="s">
        <v>612</v>
      </c>
      <c r="U91" s="31" t="str">
        <f t="shared" si="11"/>
        <v>https://onlinecourses.nptel.ac.in/noc25_bt71/preview</v>
      </c>
      <c r="V91" s="34" t="s">
        <v>613</v>
      </c>
      <c r="W91" s="34" t="s">
        <v>614</v>
      </c>
      <c r="X91" s="31" t="str">
        <f t="shared" si="3"/>
        <v>https://nptel.ac.in/courses/102101076</v>
      </c>
      <c r="Y91" s="36" t="s">
        <v>615</v>
      </c>
      <c r="Z91" s="36">
        <v>1.02101076E8</v>
      </c>
      <c r="AA91" s="37"/>
      <c r="AB91" s="37"/>
      <c r="AC91" s="37"/>
      <c r="AD91" s="37"/>
    </row>
    <row r="92">
      <c r="A92" s="26" t="s">
        <v>616</v>
      </c>
      <c r="B92" s="39" t="s">
        <v>468</v>
      </c>
      <c r="C92" s="40" t="s">
        <v>617</v>
      </c>
      <c r="D92" s="40" t="s">
        <v>618</v>
      </c>
      <c r="E92" s="45" t="s">
        <v>63</v>
      </c>
      <c r="F92" s="28" t="s">
        <v>63</v>
      </c>
      <c r="G92" s="28" t="s">
        <v>4</v>
      </c>
      <c r="H92" s="28" t="s">
        <v>70</v>
      </c>
      <c r="I92" s="29">
        <v>46223.0</v>
      </c>
      <c r="J92" s="29">
        <v>46304.0</v>
      </c>
      <c r="K92" s="29">
        <v>46311.0</v>
      </c>
      <c r="L92" s="29">
        <v>46230.0</v>
      </c>
      <c r="M92" s="29">
        <v>46248.0</v>
      </c>
      <c r="N92" s="30" t="s">
        <v>37</v>
      </c>
      <c r="O92" s="30" t="s">
        <v>72</v>
      </c>
      <c r="P92" s="30" t="s">
        <v>55</v>
      </c>
      <c r="Q92" s="30"/>
      <c r="R92" s="31" t="str">
        <f t="shared" si="1"/>
        <v>https://onlinecourses.nptel.ac.in/e-learning/preview/noc26_bt73</v>
      </c>
      <c r="S92" s="32" t="str">
        <f t="shared" si="2"/>
        <v>https://onlinecourses.nptel.ac.in/e-learning/preview/noc26_bt73</v>
      </c>
      <c r="T92" s="38" t="s">
        <v>619</v>
      </c>
      <c r="U92" s="31" t="str">
        <f t="shared" si="11"/>
        <v>https://onlinecourses.nptel.ac.in/noc25_bt61/preview</v>
      </c>
      <c r="V92" s="34" t="s">
        <v>620</v>
      </c>
      <c r="W92" s="34" t="s">
        <v>621</v>
      </c>
      <c r="X92" s="31" t="str">
        <f t="shared" si="3"/>
        <v>https://nptel.ac.in/courses/102106094</v>
      </c>
      <c r="Y92" s="36" t="s">
        <v>622</v>
      </c>
      <c r="Z92" s="36">
        <v>1.02106094E8</v>
      </c>
      <c r="AA92" s="37"/>
      <c r="AB92" s="37"/>
      <c r="AC92" s="37"/>
      <c r="AD92" s="37"/>
    </row>
    <row r="93">
      <c r="A93" s="26" t="s">
        <v>623</v>
      </c>
      <c r="B93" s="39" t="s">
        <v>468</v>
      </c>
      <c r="C93" s="40" t="s">
        <v>624</v>
      </c>
      <c r="D93" s="40" t="s">
        <v>625</v>
      </c>
      <c r="E93" s="45" t="s">
        <v>63</v>
      </c>
      <c r="F93" s="28" t="s">
        <v>63</v>
      </c>
      <c r="G93" s="28" t="s">
        <v>4</v>
      </c>
      <c r="H93" s="28" t="s">
        <v>70</v>
      </c>
      <c r="I93" s="29">
        <v>46223.0</v>
      </c>
      <c r="J93" s="29">
        <v>46304.0</v>
      </c>
      <c r="K93" s="29">
        <v>46318.0</v>
      </c>
      <c r="L93" s="29">
        <v>46230.0</v>
      </c>
      <c r="M93" s="29">
        <v>46248.0</v>
      </c>
      <c r="N93" s="30" t="s">
        <v>37</v>
      </c>
      <c r="O93" s="30" t="s">
        <v>54</v>
      </c>
      <c r="P93" s="30" t="s">
        <v>55</v>
      </c>
      <c r="Q93" s="30" t="s">
        <v>462</v>
      </c>
      <c r="R93" s="31" t="str">
        <f t="shared" si="1"/>
        <v>https://onlinecourses.nptel.ac.in/e-learning/preview/noc26_bt74</v>
      </c>
      <c r="S93" s="32" t="str">
        <f t="shared" si="2"/>
        <v>https://onlinecourses.nptel.ac.in/e-learning/preview/noc26_bt74</v>
      </c>
      <c r="T93" s="38" t="s">
        <v>626</v>
      </c>
      <c r="U93" s="31" t="str">
        <f t="shared" si="11"/>
        <v>https://onlinecourses.nptel.ac.in/noc25_bt64/preview</v>
      </c>
      <c r="V93" s="34" t="s">
        <v>627</v>
      </c>
      <c r="W93" s="34" t="s">
        <v>628</v>
      </c>
      <c r="X93" s="31" t="str">
        <f t="shared" si="3"/>
        <v>https://nptel.ac.in/courses/102106084</v>
      </c>
      <c r="Y93" s="36" t="s">
        <v>629</v>
      </c>
      <c r="Z93" s="36">
        <v>1.02106084E8</v>
      </c>
      <c r="AA93" s="37"/>
      <c r="AB93" s="37"/>
      <c r="AC93" s="37"/>
      <c r="AD93" s="37"/>
    </row>
    <row r="94">
      <c r="A94" s="26" t="s">
        <v>630</v>
      </c>
      <c r="B94" s="39" t="s">
        <v>468</v>
      </c>
      <c r="C94" s="40" t="s">
        <v>631</v>
      </c>
      <c r="D94" s="40" t="s">
        <v>518</v>
      </c>
      <c r="E94" s="45" t="s">
        <v>63</v>
      </c>
      <c r="F94" s="28" t="s">
        <v>63</v>
      </c>
      <c r="G94" s="28" t="s">
        <v>4</v>
      </c>
      <c r="H94" s="28" t="s">
        <v>70</v>
      </c>
      <c r="I94" s="29">
        <v>46223.0</v>
      </c>
      <c r="J94" s="29">
        <v>46304.0</v>
      </c>
      <c r="K94" s="29">
        <v>46318.0</v>
      </c>
      <c r="L94" s="29">
        <v>46230.0</v>
      </c>
      <c r="M94" s="29">
        <v>46248.0</v>
      </c>
      <c r="N94" s="30" t="s">
        <v>37</v>
      </c>
      <c r="O94" s="30" t="s">
        <v>72</v>
      </c>
      <c r="P94" s="30" t="s">
        <v>55</v>
      </c>
      <c r="Q94" s="30" t="s">
        <v>632</v>
      </c>
      <c r="R94" s="31" t="str">
        <f t="shared" si="1"/>
        <v>https://onlinecourses.nptel.ac.in/e-learning/preview/noc26_bt76</v>
      </c>
      <c r="S94" s="32" t="str">
        <f t="shared" si="2"/>
        <v>https://onlinecourses.nptel.ac.in/e-learning/preview/noc26_bt76</v>
      </c>
      <c r="T94" s="38" t="s">
        <v>633</v>
      </c>
      <c r="U94" s="31" t="str">
        <f t="shared" si="11"/>
        <v>https://onlinecourses.nptel.ac.in/noc25_bt67/preview</v>
      </c>
      <c r="V94" s="34" t="s">
        <v>634</v>
      </c>
      <c r="W94" s="34" t="s">
        <v>635</v>
      </c>
      <c r="X94" s="31" t="str">
        <f t="shared" si="3"/>
        <v>https://nptel.ac.in/courses/102106083</v>
      </c>
      <c r="Y94" s="36" t="s">
        <v>636</v>
      </c>
      <c r="Z94" s="36">
        <v>1.02106083E8</v>
      </c>
      <c r="AA94" s="37"/>
      <c r="AB94" s="37"/>
      <c r="AC94" s="37"/>
      <c r="AD94" s="37"/>
    </row>
    <row r="95">
      <c r="A95" s="26" t="s">
        <v>637</v>
      </c>
      <c r="B95" s="27" t="s">
        <v>485</v>
      </c>
      <c r="C95" s="27" t="s">
        <v>638</v>
      </c>
      <c r="D95" s="27" t="s">
        <v>639</v>
      </c>
      <c r="E95" s="28" t="s">
        <v>640</v>
      </c>
      <c r="F95" s="28" t="s">
        <v>63</v>
      </c>
      <c r="G95" s="28" t="s">
        <v>4</v>
      </c>
      <c r="H95" s="28" t="s">
        <v>70</v>
      </c>
      <c r="I95" s="29">
        <v>46223.0</v>
      </c>
      <c r="J95" s="29">
        <v>46304.0</v>
      </c>
      <c r="K95" s="29">
        <v>46319.0</v>
      </c>
      <c r="L95" s="29">
        <v>46230.0</v>
      </c>
      <c r="M95" s="29">
        <v>46248.0</v>
      </c>
      <c r="N95" s="30" t="s">
        <v>153</v>
      </c>
      <c r="O95" s="30" t="s">
        <v>54</v>
      </c>
      <c r="P95" s="30" t="s">
        <v>55</v>
      </c>
      <c r="Q95" s="30" t="s">
        <v>471</v>
      </c>
      <c r="R95" s="31" t="str">
        <f t="shared" si="1"/>
        <v>https://onlinecourses.nptel.ac.in/e-learning/preview/noc26_bt77</v>
      </c>
      <c r="S95" s="32" t="str">
        <f t="shared" si="2"/>
        <v>https://onlinecourses.nptel.ac.in/e-learning/preview/noc26_bt77</v>
      </c>
      <c r="T95" s="38" t="s">
        <v>641</v>
      </c>
      <c r="U95" s="31" t="str">
        <f t="shared" si="11"/>
        <v>https://onlinecourses.nptel.ac.in/noc25_bt46/preview</v>
      </c>
      <c r="V95" s="34" t="s">
        <v>642</v>
      </c>
      <c r="W95" s="34" t="s">
        <v>643</v>
      </c>
      <c r="X95" s="31" t="str">
        <f t="shared" si="3"/>
        <v>https://nptel.ac.in/courses/102106667</v>
      </c>
      <c r="Y95" s="36" t="s">
        <v>644</v>
      </c>
      <c r="Z95" s="36">
        <v>1.02106667E8</v>
      </c>
      <c r="AA95" s="37"/>
      <c r="AB95" s="37"/>
      <c r="AC95" s="37"/>
      <c r="AD95" s="37"/>
    </row>
    <row r="96">
      <c r="A96" s="26" t="s">
        <v>645</v>
      </c>
      <c r="B96" s="27" t="s">
        <v>646</v>
      </c>
      <c r="C96" s="27" t="s">
        <v>647</v>
      </c>
      <c r="D96" s="27" t="s">
        <v>648</v>
      </c>
      <c r="E96" s="28" t="s">
        <v>63</v>
      </c>
      <c r="F96" s="28" t="s">
        <v>63</v>
      </c>
      <c r="G96" s="28" t="s">
        <v>4</v>
      </c>
      <c r="H96" s="28" t="s">
        <v>70</v>
      </c>
      <c r="I96" s="29">
        <v>46223.0</v>
      </c>
      <c r="J96" s="29">
        <v>46304.0</v>
      </c>
      <c r="K96" s="29">
        <v>46320.0</v>
      </c>
      <c r="L96" s="29">
        <v>46230.0</v>
      </c>
      <c r="M96" s="29">
        <v>46248.0</v>
      </c>
      <c r="N96" s="30" t="s">
        <v>71</v>
      </c>
      <c r="O96" s="30" t="s">
        <v>72</v>
      </c>
      <c r="P96" s="30" t="s">
        <v>73</v>
      </c>
      <c r="Q96" s="30"/>
      <c r="R96" s="31" t="str">
        <f t="shared" si="1"/>
        <v>https://onlinecourses.nptel.ac.in/e-learning/preview/noc26_bt78</v>
      </c>
      <c r="S96" s="32" t="str">
        <f t="shared" si="2"/>
        <v>https://onlinecourses.nptel.ac.in/e-learning/preview/noc26_bt78</v>
      </c>
      <c r="T96" s="38" t="s">
        <v>649</v>
      </c>
      <c r="U96" s="31" t="str">
        <f t="shared" si="11"/>
        <v>https://onlinecourses.nptel.ac.in/noc25_bt49/preview</v>
      </c>
      <c r="V96" s="34" t="s">
        <v>650</v>
      </c>
      <c r="W96" s="34" t="s">
        <v>651</v>
      </c>
      <c r="X96" s="31" t="str">
        <f t="shared" si="3"/>
        <v>https://nptel.ac.in/courses/102106669</v>
      </c>
      <c r="Y96" s="36" t="s">
        <v>652</v>
      </c>
      <c r="Z96" s="36">
        <v>1.02106669E8</v>
      </c>
      <c r="AA96" s="37"/>
      <c r="AB96" s="37"/>
      <c r="AC96" s="37"/>
      <c r="AD96" s="37"/>
    </row>
    <row r="97">
      <c r="A97" s="26" t="s">
        <v>653</v>
      </c>
      <c r="B97" s="27" t="s">
        <v>654</v>
      </c>
      <c r="C97" s="27" t="s">
        <v>655</v>
      </c>
      <c r="D97" s="27" t="s">
        <v>656</v>
      </c>
      <c r="E97" s="28" t="s">
        <v>306</v>
      </c>
      <c r="F97" s="28" t="s">
        <v>63</v>
      </c>
      <c r="G97" s="28" t="s">
        <v>4</v>
      </c>
      <c r="H97" s="28" t="s">
        <v>70</v>
      </c>
      <c r="I97" s="29">
        <v>46223.0</v>
      </c>
      <c r="J97" s="29">
        <v>46304.0</v>
      </c>
      <c r="K97" s="29">
        <v>46311.0</v>
      </c>
      <c r="L97" s="29">
        <v>46230.0</v>
      </c>
      <c r="M97" s="29">
        <v>46248.0</v>
      </c>
      <c r="N97" s="30" t="s">
        <v>37</v>
      </c>
      <c r="O97" s="30" t="s">
        <v>72</v>
      </c>
      <c r="P97" s="30" t="s">
        <v>55</v>
      </c>
      <c r="Q97" s="30" t="s">
        <v>502</v>
      </c>
      <c r="R97" s="31" t="str">
        <f t="shared" si="1"/>
        <v>https://onlinecourses.nptel.ac.in/e-learning/preview/noc26_bt79</v>
      </c>
      <c r="S97" s="32" t="str">
        <f t="shared" si="2"/>
        <v>https://onlinecourses.nptel.ac.in/e-learning/preview/noc26_bt79</v>
      </c>
      <c r="T97" s="38" t="s">
        <v>657</v>
      </c>
      <c r="U97" s="31" t="str">
        <f t="shared" si="11"/>
        <v>https://onlinecourses.nptel.ac.in/noc25_bt50/preview</v>
      </c>
      <c r="V97" s="34" t="s">
        <v>658</v>
      </c>
      <c r="W97" s="34" t="s">
        <v>659</v>
      </c>
      <c r="X97" s="31" t="str">
        <f t="shared" si="3"/>
        <v>https://nptel.ac.in/courses/102106670</v>
      </c>
      <c r="Y97" s="36" t="s">
        <v>660</v>
      </c>
      <c r="Z97" s="36">
        <v>1.0210667E8</v>
      </c>
      <c r="AA97" s="37"/>
      <c r="AB97" s="37"/>
      <c r="AC97" s="37"/>
      <c r="AD97" s="37"/>
    </row>
    <row r="98">
      <c r="A98" s="26" t="s">
        <v>661</v>
      </c>
      <c r="B98" s="27" t="s">
        <v>662</v>
      </c>
      <c r="C98" s="27" t="s">
        <v>663</v>
      </c>
      <c r="D98" s="27" t="s">
        <v>664</v>
      </c>
      <c r="E98" s="28" t="s">
        <v>306</v>
      </c>
      <c r="F98" s="28" t="s">
        <v>63</v>
      </c>
      <c r="G98" s="28" t="s">
        <v>4</v>
      </c>
      <c r="H98" s="28" t="s">
        <v>70</v>
      </c>
      <c r="I98" s="29">
        <v>46223.0</v>
      </c>
      <c r="J98" s="29">
        <v>46304.0</v>
      </c>
      <c r="K98" s="29">
        <v>46312.0</v>
      </c>
      <c r="L98" s="29">
        <v>46230.0</v>
      </c>
      <c r="M98" s="29">
        <v>46248.0</v>
      </c>
      <c r="N98" s="30" t="s">
        <v>153</v>
      </c>
      <c r="O98" s="30" t="s">
        <v>72</v>
      </c>
      <c r="P98" s="30" t="s">
        <v>55</v>
      </c>
      <c r="Q98" s="30" t="s">
        <v>665</v>
      </c>
      <c r="R98" s="31" t="str">
        <f t="shared" si="1"/>
        <v>https://onlinecourses.nptel.ac.in/e-learning/preview/noc26_bt80</v>
      </c>
      <c r="S98" s="32" t="str">
        <f t="shared" si="2"/>
        <v>https://onlinecourses.nptel.ac.in/e-learning/preview/noc26_bt80</v>
      </c>
      <c r="T98" s="38" t="s">
        <v>666</v>
      </c>
      <c r="U98" s="31" t="str">
        <f t="shared" si="11"/>
        <v>https://onlinecourses.nptel.ac.in/noc25_bt85/preview</v>
      </c>
      <c r="V98" s="34" t="s">
        <v>667</v>
      </c>
      <c r="W98" s="34" t="s">
        <v>668</v>
      </c>
      <c r="X98" s="31" t="str">
        <f t="shared" si="3"/>
        <v>https://nptel.ac.in/courses/102106673</v>
      </c>
      <c r="Y98" s="36" t="s">
        <v>669</v>
      </c>
      <c r="Z98" s="36">
        <v>1.02106673E8</v>
      </c>
      <c r="AA98" s="37"/>
      <c r="AB98" s="37"/>
      <c r="AC98" s="37"/>
      <c r="AD98" s="37"/>
    </row>
    <row r="99">
      <c r="A99" s="26" t="s">
        <v>670</v>
      </c>
      <c r="B99" s="27" t="s">
        <v>671</v>
      </c>
      <c r="C99" s="27" t="s">
        <v>672</v>
      </c>
      <c r="D99" s="27" t="s">
        <v>673</v>
      </c>
      <c r="E99" s="28" t="s">
        <v>479</v>
      </c>
      <c r="F99" s="28" t="s">
        <v>63</v>
      </c>
      <c r="G99" s="28" t="s">
        <v>4</v>
      </c>
      <c r="H99" s="28" t="s">
        <v>70</v>
      </c>
      <c r="I99" s="29">
        <v>46223.0</v>
      </c>
      <c r="J99" s="29">
        <v>46304.0</v>
      </c>
      <c r="K99" s="29">
        <v>46320.0</v>
      </c>
      <c r="L99" s="29">
        <v>46230.0</v>
      </c>
      <c r="M99" s="29">
        <v>46248.0</v>
      </c>
      <c r="N99" s="30" t="s">
        <v>71</v>
      </c>
      <c r="O99" s="30" t="s">
        <v>72</v>
      </c>
      <c r="P99" s="30" t="s">
        <v>73</v>
      </c>
      <c r="Q99" s="30" t="s">
        <v>462</v>
      </c>
      <c r="R99" s="31" t="str">
        <f t="shared" si="1"/>
        <v>https://onlinecourses.nptel.ac.in/e-learning/preview/noc26_bt81</v>
      </c>
      <c r="S99" s="32" t="str">
        <f t="shared" si="2"/>
        <v>https://onlinecourses.nptel.ac.in/e-learning/preview/noc26_bt81</v>
      </c>
      <c r="T99" s="38" t="s">
        <v>674</v>
      </c>
      <c r="U99" s="31" t="str">
        <f t="shared" si="11"/>
        <v>https://onlinecourses.nptel.ac.in/noc25_bt87/preview</v>
      </c>
      <c r="V99" s="34" t="s">
        <v>675</v>
      </c>
      <c r="W99" s="34" t="s">
        <v>676</v>
      </c>
      <c r="X99" s="31" t="str">
        <f t="shared" si="3"/>
        <v>https://nptel.ac.in/courses/102106751</v>
      </c>
      <c r="Y99" s="36" t="s">
        <v>677</v>
      </c>
      <c r="Z99" s="36">
        <v>1.02106751E8</v>
      </c>
      <c r="AA99" s="37"/>
      <c r="AB99" s="37"/>
      <c r="AC99" s="37"/>
      <c r="AD99" s="37"/>
    </row>
    <row r="100">
      <c r="A100" s="26" t="s">
        <v>678</v>
      </c>
      <c r="B100" s="39" t="s">
        <v>468</v>
      </c>
      <c r="C100" s="40" t="s">
        <v>679</v>
      </c>
      <c r="D100" s="40" t="s">
        <v>680</v>
      </c>
      <c r="E100" s="28" t="s">
        <v>63</v>
      </c>
      <c r="F100" s="28" t="s">
        <v>63</v>
      </c>
      <c r="G100" s="28" t="s">
        <v>4</v>
      </c>
      <c r="H100" s="28" t="s">
        <v>70</v>
      </c>
      <c r="I100" s="29">
        <v>46223.0</v>
      </c>
      <c r="J100" s="29">
        <v>46304.0</v>
      </c>
      <c r="K100" s="29">
        <v>46320.0</v>
      </c>
      <c r="L100" s="29">
        <v>46230.0</v>
      </c>
      <c r="M100" s="29">
        <v>46248.0</v>
      </c>
      <c r="N100" s="30" t="s">
        <v>37</v>
      </c>
      <c r="O100" s="30" t="s">
        <v>54</v>
      </c>
      <c r="P100" s="30" t="s">
        <v>55</v>
      </c>
      <c r="Q100" s="30" t="s">
        <v>681</v>
      </c>
      <c r="R100" s="31" t="str">
        <f t="shared" si="1"/>
        <v>https://onlinecourses.nptel.ac.in/e-learning/preview/noc26_bt82</v>
      </c>
      <c r="S100" s="32" t="str">
        <f t="shared" si="2"/>
        <v>https://onlinecourses.nptel.ac.in/e-learning/preview/noc26_bt82</v>
      </c>
      <c r="T100" s="38" t="s">
        <v>682</v>
      </c>
      <c r="U100" s="31" t="str">
        <f t="shared" si="11"/>
        <v>https://onlinecourses.nptel.ac.in/noc25_bt76/preview</v>
      </c>
      <c r="V100" s="34" t="s">
        <v>683</v>
      </c>
      <c r="W100" s="34" t="s">
        <v>684</v>
      </c>
      <c r="X100" s="31" t="str">
        <f t="shared" si="3"/>
        <v>https://nptel.ac.in/courses/102105090</v>
      </c>
      <c r="Y100" s="36" t="s">
        <v>685</v>
      </c>
      <c r="Z100" s="36">
        <v>1.0210509E8</v>
      </c>
      <c r="AA100" s="37"/>
      <c r="AB100" s="37"/>
      <c r="AC100" s="37"/>
      <c r="AD100" s="37"/>
    </row>
    <row r="101">
      <c r="A101" s="26" t="s">
        <v>686</v>
      </c>
      <c r="B101" s="39" t="s">
        <v>646</v>
      </c>
      <c r="C101" s="40" t="s">
        <v>687</v>
      </c>
      <c r="D101" s="40" t="s">
        <v>688</v>
      </c>
      <c r="E101" s="42" t="s">
        <v>63</v>
      </c>
      <c r="F101" s="28" t="s">
        <v>63</v>
      </c>
      <c r="G101" s="28" t="s">
        <v>4</v>
      </c>
      <c r="H101" s="28" t="s">
        <v>70</v>
      </c>
      <c r="I101" s="29">
        <v>46223.0</v>
      </c>
      <c r="J101" s="29">
        <v>46304.0</v>
      </c>
      <c r="K101" s="29">
        <v>46319.0</v>
      </c>
      <c r="L101" s="29">
        <v>46230.0</v>
      </c>
      <c r="M101" s="29">
        <v>46248.0</v>
      </c>
      <c r="N101" s="30" t="s">
        <v>37</v>
      </c>
      <c r="O101" s="30" t="s">
        <v>54</v>
      </c>
      <c r="P101" s="30" t="s">
        <v>55</v>
      </c>
      <c r="Q101" s="30" t="s">
        <v>689</v>
      </c>
      <c r="R101" s="31" t="str">
        <f t="shared" si="1"/>
        <v>https://onlinecourses.nptel.ac.in/e-learning/preview/noc26_bt83</v>
      </c>
      <c r="S101" s="32" t="str">
        <f t="shared" si="2"/>
        <v>https://onlinecourses.nptel.ac.in/e-learning/preview/noc26_bt83</v>
      </c>
      <c r="T101" s="38" t="s">
        <v>690</v>
      </c>
      <c r="U101" s="31" t="str">
        <f t="shared" si="11"/>
        <v>https://onlinecourses.nptel.ac.in/noc25_bt48/preview</v>
      </c>
      <c r="V101" s="34" t="s">
        <v>691</v>
      </c>
      <c r="W101" s="34" t="s">
        <v>692</v>
      </c>
      <c r="X101" s="31" t="str">
        <f t="shared" si="3"/>
        <v>https://nptel.ac.in/courses/102106457</v>
      </c>
      <c r="Y101" s="36" t="s">
        <v>693</v>
      </c>
      <c r="Z101" s="36">
        <v>1.02106457E8</v>
      </c>
      <c r="AA101" s="37"/>
      <c r="AB101" s="37"/>
      <c r="AC101" s="37"/>
      <c r="AD101" s="37"/>
    </row>
    <row r="102">
      <c r="A102" s="26" t="s">
        <v>694</v>
      </c>
      <c r="B102" s="27" t="s">
        <v>468</v>
      </c>
      <c r="C102" s="27" t="s">
        <v>695</v>
      </c>
      <c r="D102" s="27" t="s">
        <v>470</v>
      </c>
      <c r="E102" s="28" t="s">
        <v>52</v>
      </c>
      <c r="F102" s="28" t="s">
        <v>52</v>
      </c>
      <c r="G102" s="28" t="s">
        <v>4</v>
      </c>
      <c r="H102" s="28" t="s">
        <v>70</v>
      </c>
      <c r="I102" s="29">
        <v>46223.0</v>
      </c>
      <c r="J102" s="29">
        <v>46304.0</v>
      </c>
      <c r="K102" s="29">
        <v>46320.0</v>
      </c>
      <c r="L102" s="29">
        <v>46230.0</v>
      </c>
      <c r="M102" s="29">
        <v>46248.0</v>
      </c>
      <c r="N102" s="30" t="s">
        <v>37</v>
      </c>
      <c r="O102" s="30" t="s">
        <v>72</v>
      </c>
      <c r="P102" s="30" t="s">
        <v>55</v>
      </c>
      <c r="Q102" s="30"/>
      <c r="R102" s="31" t="str">
        <f t="shared" si="1"/>
        <v>https://onlinecourses.nptel.ac.in/e-learning/preview/noc26_bt84</v>
      </c>
      <c r="S102" s="32" t="str">
        <f t="shared" si="2"/>
        <v>https://onlinecourses.nptel.ac.in/e-learning/preview/noc26_bt84</v>
      </c>
      <c r="T102" s="38" t="s">
        <v>696</v>
      </c>
      <c r="U102" s="31" t="str">
        <f t="shared" si="11"/>
        <v>https://onlinecourses.nptel.ac.in/noc25_bt79/preview</v>
      </c>
      <c r="V102" s="34" t="s">
        <v>697</v>
      </c>
      <c r="W102" s="34" t="s">
        <v>698</v>
      </c>
      <c r="X102" s="31" t="str">
        <f t="shared" si="3"/>
        <v>https://nptel.ac.in/courses/102104058</v>
      </c>
      <c r="Y102" s="36" t="s">
        <v>699</v>
      </c>
      <c r="Z102" s="36">
        <v>1.02104058E8</v>
      </c>
      <c r="AA102" s="37"/>
      <c r="AB102" s="37"/>
      <c r="AC102" s="37"/>
      <c r="AD102" s="37"/>
    </row>
    <row r="103">
      <c r="A103" s="26" t="s">
        <v>700</v>
      </c>
      <c r="B103" s="27" t="s">
        <v>468</v>
      </c>
      <c r="C103" s="27" t="s">
        <v>701</v>
      </c>
      <c r="D103" s="27" t="s">
        <v>702</v>
      </c>
      <c r="E103" s="28" t="s">
        <v>94</v>
      </c>
      <c r="F103" s="28" t="s">
        <v>94</v>
      </c>
      <c r="G103" s="28" t="s">
        <v>4</v>
      </c>
      <c r="H103" s="26" t="s">
        <v>70</v>
      </c>
      <c r="I103" s="29">
        <v>46223.0</v>
      </c>
      <c r="J103" s="29">
        <v>46304.0</v>
      </c>
      <c r="K103" s="29">
        <v>46311.0</v>
      </c>
      <c r="L103" s="29">
        <v>46230.0</v>
      </c>
      <c r="M103" s="29">
        <v>46248.0</v>
      </c>
      <c r="N103" s="30" t="s">
        <v>71</v>
      </c>
      <c r="O103" s="30" t="s">
        <v>72</v>
      </c>
      <c r="P103" s="30" t="s">
        <v>73</v>
      </c>
      <c r="Q103" s="30" t="s">
        <v>462</v>
      </c>
      <c r="R103" s="31" t="str">
        <f t="shared" si="1"/>
        <v>https://onlinecourses.nptel.ac.in/e-learning/preview/noc26_bt85</v>
      </c>
      <c r="S103" s="32" t="str">
        <f t="shared" si="2"/>
        <v>https://onlinecourses.nptel.ac.in/e-learning/preview/noc26_bt85</v>
      </c>
      <c r="T103" s="38" t="s">
        <v>703</v>
      </c>
      <c r="U103" s="31" t="str">
        <f t="shared" si="11"/>
        <v>https://onlinecourses.nptel.ac.in/noc25_bt58/preview</v>
      </c>
      <c r="V103" s="34" t="s">
        <v>704</v>
      </c>
      <c r="W103" s="34" t="s">
        <v>705</v>
      </c>
      <c r="X103" s="31" t="str">
        <f t="shared" si="3"/>
        <v>https://nptel.ac.in/courses/102105083</v>
      </c>
      <c r="Y103" s="36" t="s">
        <v>706</v>
      </c>
      <c r="Z103" s="36">
        <v>1.02105083E8</v>
      </c>
      <c r="AA103" s="37"/>
      <c r="AB103" s="37"/>
      <c r="AC103" s="37"/>
      <c r="AD103" s="37"/>
    </row>
    <row r="104">
      <c r="A104" s="26" t="s">
        <v>707</v>
      </c>
      <c r="B104" s="27" t="s">
        <v>468</v>
      </c>
      <c r="C104" s="27" t="s">
        <v>708</v>
      </c>
      <c r="D104" s="27" t="s">
        <v>709</v>
      </c>
      <c r="E104" s="28" t="s">
        <v>94</v>
      </c>
      <c r="F104" s="28" t="s">
        <v>94</v>
      </c>
      <c r="G104" s="28" t="s">
        <v>4</v>
      </c>
      <c r="H104" s="26" t="s">
        <v>70</v>
      </c>
      <c r="I104" s="29">
        <v>46223.0</v>
      </c>
      <c r="J104" s="29">
        <v>46304.0</v>
      </c>
      <c r="K104" s="29">
        <v>46312.0</v>
      </c>
      <c r="L104" s="29">
        <v>46230.0</v>
      </c>
      <c r="M104" s="29">
        <v>46248.0</v>
      </c>
      <c r="N104" s="30" t="s">
        <v>37</v>
      </c>
      <c r="O104" s="30" t="s">
        <v>72</v>
      </c>
      <c r="P104" s="30" t="s">
        <v>55</v>
      </c>
      <c r="Q104" s="30" t="s">
        <v>526</v>
      </c>
      <c r="R104" s="31" t="str">
        <f t="shared" si="1"/>
        <v>https://onlinecourses.nptel.ac.in/e-learning/preview/noc26_bt86</v>
      </c>
      <c r="S104" s="32" t="str">
        <f t="shared" si="2"/>
        <v>https://onlinecourses.nptel.ac.in/e-learning/preview/noc26_bt86</v>
      </c>
      <c r="T104" s="38" t="s">
        <v>710</v>
      </c>
      <c r="U104" s="31" t="str">
        <f t="shared" si="11"/>
        <v>https://onlinecourses.nptel.ac.in/noc25_bt81/preview</v>
      </c>
      <c r="V104" s="34" t="s">
        <v>711</v>
      </c>
      <c r="W104" s="34" t="s">
        <v>712</v>
      </c>
      <c r="X104" s="31" t="str">
        <f t="shared" si="3"/>
        <v>https://nptel.ac.in/courses/102105099</v>
      </c>
      <c r="Y104" s="36" t="s">
        <v>713</v>
      </c>
      <c r="Z104" s="36">
        <v>1.02105099E8</v>
      </c>
      <c r="AA104" s="37"/>
      <c r="AB104" s="37"/>
      <c r="AC104" s="37"/>
      <c r="AD104" s="37"/>
    </row>
    <row r="105">
      <c r="A105" s="26" t="s">
        <v>714</v>
      </c>
      <c r="B105" s="27" t="s">
        <v>468</v>
      </c>
      <c r="C105" s="27" t="s">
        <v>715</v>
      </c>
      <c r="D105" s="27" t="s">
        <v>716</v>
      </c>
      <c r="E105" s="28" t="s">
        <v>94</v>
      </c>
      <c r="F105" s="28" t="s">
        <v>94</v>
      </c>
      <c r="G105" s="28" t="s">
        <v>4</v>
      </c>
      <c r="H105" s="26" t="s">
        <v>70</v>
      </c>
      <c r="I105" s="29">
        <v>46223.0</v>
      </c>
      <c r="J105" s="29">
        <v>46304.0</v>
      </c>
      <c r="K105" s="29">
        <v>46313.0</v>
      </c>
      <c r="L105" s="29">
        <v>46230.0</v>
      </c>
      <c r="M105" s="29">
        <v>46248.0</v>
      </c>
      <c r="N105" s="30" t="s">
        <v>37</v>
      </c>
      <c r="O105" s="30" t="s">
        <v>54</v>
      </c>
      <c r="P105" s="30" t="s">
        <v>55</v>
      </c>
      <c r="Q105" s="30" t="s">
        <v>526</v>
      </c>
      <c r="R105" s="31" t="str">
        <f t="shared" si="1"/>
        <v>https://onlinecourses.nptel.ac.in/e-learning/preview/noc26_bt87</v>
      </c>
      <c r="S105" s="32" t="str">
        <f t="shared" si="2"/>
        <v>https://onlinecourses.nptel.ac.in/e-learning/preview/noc26_bt87</v>
      </c>
      <c r="T105" s="38" t="s">
        <v>717</v>
      </c>
      <c r="U105" s="31" t="str">
        <f t="shared" si="11"/>
        <v>https://onlinecourses.nptel.ac.in/noc25_bt82/preview</v>
      </c>
      <c r="V105" s="34" t="s">
        <v>718</v>
      </c>
      <c r="W105" s="34" t="s">
        <v>719</v>
      </c>
      <c r="X105" s="31" t="str">
        <f t="shared" si="3"/>
        <v>https://nptel.ac.in/courses/102105100</v>
      </c>
      <c r="Y105" s="36" t="s">
        <v>720</v>
      </c>
      <c r="Z105" s="36">
        <v>1.021051E8</v>
      </c>
      <c r="AA105" s="37"/>
      <c r="AB105" s="37"/>
      <c r="AC105" s="37"/>
      <c r="AD105" s="37"/>
    </row>
    <row r="106">
      <c r="A106" s="26" t="s">
        <v>721</v>
      </c>
      <c r="B106" s="27" t="s">
        <v>468</v>
      </c>
      <c r="C106" s="27" t="s">
        <v>722</v>
      </c>
      <c r="D106" s="27" t="s">
        <v>723</v>
      </c>
      <c r="E106" s="28" t="s">
        <v>94</v>
      </c>
      <c r="F106" s="28" t="s">
        <v>94</v>
      </c>
      <c r="G106" s="28" t="s">
        <v>4</v>
      </c>
      <c r="H106" s="26" t="s">
        <v>70</v>
      </c>
      <c r="I106" s="29">
        <v>46223.0</v>
      </c>
      <c r="J106" s="29">
        <v>46304.0</v>
      </c>
      <c r="K106" s="29">
        <v>46318.0</v>
      </c>
      <c r="L106" s="29">
        <v>46230.0</v>
      </c>
      <c r="M106" s="29">
        <v>46248.0</v>
      </c>
      <c r="N106" s="30" t="s">
        <v>37</v>
      </c>
      <c r="O106" s="30" t="s">
        <v>54</v>
      </c>
      <c r="P106" s="30" t="s">
        <v>55</v>
      </c>
      <c r="Q106" s="30" t="s">
        <v>496</v>
      </c>
      <c r="R106" s="31" t="str">
        <f t="shared" si="1"/>
        <v>https://onlinecourses.nptel.ac.in/e-learning/preview/noc26_bt88</v>
      </c>
      <c r="S106" s="32" t="str">
        <f t="shared" si="2"/>
        <v>https://onlinecourses.nptel.ac.in/e-learning/preview/noc26_bt88</v>
      </c>
      <c r="T106" s="38" t="s">
        <v>724</v>
      </c>
      <c r="U106" s="31" t="str">
        <f t="shared" si="11"/>
        <v>https://onlinecourses.nptel.ac.in/noc25_bt83/preview</v>
      </c>
      <c r="V106" s="34" t="s">
        <v>725</v>
      </c>
      <c r="W106" s="34" t="s">
        <v>726</v>
      </c>
      <c r="X106" s="31" t="str">
        <f t="shared" si="3"/>
        <v>https://nptel.ac.in/courses/102105088</v>
      </c>
      <c r="Y106" s="36" t="s">
        <v>727</v>
      </c>
      <c r="Z106" s="36">
        <v>1.02105088E8</v>
      </c>
      <c r="AA106" s="37"/>
      <c r="AB106" s="37"/>
      <c r="AC106" s="37"/>
      <c r="AD106" s="37"/>
    </row>
    <row r="107">
      <c r="A107" s="26" t="s">
        <v>728</v>
      </c>
      <c r="B107" s="27" t="s">
        <v>468</v>
      </c>
      <c r="C107" s="27" t="s">
        <v>729</v>
      </c>
      <c r="D107" s="27" t="s">
        <v>730</v>
      </c>
      <c r="E107" s="28" t="s">
        <v>94</v>
      </c>
      <c r="F107" s="28" t="s">
        <v>94</v>
      </c>
      <c r="G107" s="28" t="s">
        <v>4</v>
      </c>
      <c r="H107" s="26" t="s">
        <v>70</v>
      </c>
      <c r="I107" s="29">
        <v>46223.0</v>
      </c>
      <c r="J107" s="29">
        <v>46304.0</v>
      </c>
      <c r="K107" s="29">
        <v>46313.0</v>
      </c>
      <c r="L107" s="29">
        <v>46230.0</v>
      </c>
      <c r="M107" s="29">
        <v>46248.0</v>
      </c>
      <c r="N107" s="30" t="s">
        <v>71</v>
      </c>
      <c r="O107" s="30" t="s">
        <v>72</v>
      </c>
      <c r="P107" s="30" t="s">
        <v>73</v>
      </c>
      <c r="Q107" s="30"/>
      <c r="R107" s="31" t="str">
        <f t="shared" si="1"/>
        <v>https://onlinecourses.nptel.ac.in/e-learning/preview/noc26_bt89</v>
      </c>
      <c r="S107" s="32" t="str">
        <f t="shared" si="2"/>
        <v>https://onlinecourses.nptel.ac.in/e-learning/preview/noc26_bt89</v>
      </c>
      <c r="T107" s="38" t="s">
        <v>731</v>
      </c>
      <c r="U107" s="31" t="str">
        <f t="shared" si="11"/>
        <v>https://onlinecourses.nptel.ac.in/noc25_bt56/preview</v>
      </c>
      <c r="V107" s="34" t="s">
        <v>732</v>
      </c>
      <c r="W107" s="34" t="s">
        <v>733</v>
      </c>
      <c r="X107" s="31" t="str">
        <f t="shared" si="3"/>
        <v>https://nptel.ac.in/courses/102105058</v>
      </c>
      <c r="Y107" s="36" t="s">
        <v>734</v>
      </c>
      <c r="Z107" s="36">
        <v>1.02105058E8</v>
      </c>
      <c r="AA107" s="37"/>
      <c r="AB107" s="37"/>
      <c r="AC107" s="37"/>
      <c r="AD107" s="37"/>
    </row>
    <row r="108">
      <c r="A108" s="26" t="s">
        <v>735</v>
      </c>
      <c r="B108" s="27" t="s">
        <v>468</v>
      </c>
      <c r="C108" s="27" t="s">
        <v>736</v>
      </c>
      <c r="D108" s="27" t="s">
        <v>737</v>
      </c>
      <c r="E108" s="28" t="s">
        <v>94</v>
      </c>
      <c r="F108" s="28" t="s">
        <v>94</v>
      </c>
      <c r="G108" s="28" t="s">
        <v>4</v>
      </c>
      <c r="H108" s="26" t="s">
        <v>70</v>
      </c>
      <c r="I108" s="29">
        <v>46223.0</v>
      </c>
      <c r="J108" s="29">
        <v>46304.0</v>
      </c>
      <c r="K108" s="29">
        <v>46320.0</v>
      </c>
      <c r="L108" s="29">
        <v>46230.0</v>
      </c>
      <c r="M108" s="29">
        <v>46248.0</v>
      </c>
      <c r="N108" s="30" t="s">
        <v>37</v>
      </c>
      <c r="O108" s="30" t="s">
        <v>54</v>
      </c>
      <c r="P108" s="30" t="s">
        <v>55</v>
      </c>
      <c r="Q108" s="30"/>
      <c r="R108" s="31" t="str">
        <f t="shared" si="1"/>
        <v>https://onlinecourses.nptel.ac.in/e-learning/preview/noc26_bt90</v>
      </c>
      <c r="S108" s="32" t="str">
        <f t="shared" si="2"/>
        <v>https://onlinecourses.nptel.ac.in/e-learning/preview/noc26_bt90</v>
      </c>
      <c r="T108" s="38" t="s">
        <v>738</v>
      </c>
      <c r="U108" s="31" t="str">
        <f t="shared" si="11"/>
        <v>https://onlinecourses.nptel.ac.in/noc25_bt59/preview</v>
      </c>
      <c r="V108" s="34" t="s">
        <v>739</v>
      </c>
      <c r="W108" s="34" t="s">
        <v>740</v>
      </c>
      <c r="X108" s="31" t="str">
        <f t="shared" si="3"/>
        <v>https://nptel.ac.in/courses/108105185</v>
      </c>
      <c r="Y108" s="36" t="s">
        <v>741</v>
      </c>
      <c r="Z108" s="36">
        <v>1.08105185E8</v>
      </c>
      <c r="AA108" s="37"/>
      <c r="AB108" s="37"/>
      <c r="AC108" s="37"/>
      <c r="AD108" s="37"/>
    </row>
    <row r="109">
      <c r="A109" s="26" t="s">
        <v>742</v>
      </c>
      <c r="B109" s="27" t="s">
        <v>468</v>
      </c>
      <c r="C109" s="27" t="s">
        <v>743</v>
      </c>
      <c r="D109" s="27" t="s">
        <v>744</v>
      </c>
      <c r="E109" s="28" t="s">
        <v>297</v>
      </c>
      <c r="F109" s="28" t="s">
        <v>297</v>
      </c>
      <c r="G109" s="28" t="s">
        <v>4</v>
      </c>
      <c r="H109" s="28" t="s">
        <v>70</v>
      </c>
      <c r="I109" s="29">
        <v>46223.0</v>
      </c>
      <c r="J109" s="29">
        <v>46304.0</v>
      </c>
      <c r="K109" s="29">
        <v>46311.0</v>
      </c>
      <c r="L109" s="29">
        <v>46230.0</v>
      </c>
      <c r="M109" s="29">
        <v>46248.0</v>
      </c>
      <c r="N109" s="30" t="s">
        <v>37</v>
      </c>
      <c r="O109" s="30" t="s">
        <v>72</v>
      </c>
      <c r="P109" s="30" t="s">
        <v>55</v>
      </c>
      <c r="Q109" s="30"/>
      <c r="R109" s="31" t="str">
        <f t="shared" si="1"/>
        <v>https://onlinecourses.nptel.ac.in/e-learning/preview/noc26_bt91</v>
      </c>
      <c r="S109" s="32" t="str">
        <f t="shared" si="2"/>
        <v>https://onlinecourses.nptel.ac.in/e-learning/preview/noc26_bt91</v>
      </c>
      <c r="T109" s="38" t="s">
        <v>745</v>
      </c>
      <c r="U109" s="31" t="str">
        <f t="shared" si="11"/>
        <v>https://onlinecourses.nptel.ac.in/noc25_bt57/preview</v>
      </c>
      <c r="V109" s="34" t="s">
        <v>746</v>
      </c>
      <c r="W109" s="34" t="s">
        <v>747</v>
      </c>
      <c r="X109" s="31" t="str">
        <f t="shared" si="3"/>
        <v>https://nptel.ac.in/courses/102103671</v>
      </c>
      <c r="Y109" s="36" t="s">
        <v>748</v>
      </c>
      <c r="Z109" s="36">
        <v>1.02103671E8</v>
      </c>
      <c r="AA109" s="37"/>
      <c r="AB109" s="37"/>
      <c r="AC109" s="37"/>
      <c r="AD109" s="37"/>
    </row>
    <row r="110">
      <c r="A110" s="26" t="s">
        <v>749</v>
      </c>
      <c r="B110" s="27" t="s">
        <v>468</v>
      </c>
      <c r="C110" s="27" t="s">
        <v>750</v>
      </c>
      <c r="D110" s="27" t="s">
        <v>751</v>
      </c>
      <c r="E110" s="28" t="s">
        <v>297</v>
      </c>
      <c r="F110" s="28" t="s">
        <v>297</v>
      </c>
      <c r="G110" s="28" t="s">
        <v>4</v>
      </c>
      <c r="H110" s="28" t="s">
        <v>70</v>
      </c>
      <c r="I110" s="29">
        <v>46223.0</v>
      </c>
      <c r="J110" s="29">
        <v>46304.0</v>
      </c>
      <c r="K110" s="29">
        <v>46312.0</v>
      </c>
      <c r="L110" s="29">
        <v>46230.0</v>
      </c>
      <c r="M110" s="29">
        <v>46248.0</v>
      </c>
      <c r="N110" s="30" t="s">
        <v>37</v>
      </c>
      <c r="O110" s="30" t="s">
        <v>54</v>
      </c>
      <c r="P110" s="30" t="s">
        <v>55</v>
      </c>
      <c r="Q110" s="30" t="s">
        <v>462</v>
      </c>
      <c r="R110" s="31" t="str">
        <f t="shared" si="1"/>
        <v>https://onlinecourses.nptel.ac.in/e-learning/preview/noc26_bt92</v>
      </c>
      <c r="S110" s="32" t="str">
        <f t="shared" si="2"/>
        <v>https://onlinecourses.nptel.ac.in/e-learning/preview/noc26_bt92</v>
      </c>
      <c r="T110" s="38" t="s">
        <v>752</v>
      </c>
      <c r="U110" s="31" t="str">
        <f t="shared" si="11"/>
        <v>https://onlinecourses.nptel.ac.in/noc25_bt52/preview</v>
      </c>
      <c r="V110" s="34" t="s">
        <v>753</v>
      </c>
      <c r="W110" s="34" t="s">
        <v>754</v>
      </c>
      <c r="X110" s="31" t="str">
        <f t="shared" si="3"/>
        <v>https://nptel.ac.in/courses/102103093</v>
      </c>
      <c r="Y110" s="36" t="s">
        <v>755</v>
      </c>
      <c r="Z110" s="36">
        <v>1.02103093E8</v>
      </c>
      <c r="AA110" s="37"/>
      <c r="AB110" s="37"/>
      <c r="AC110" s="37"/>
      <c r="AD110" s="37"/>
    </row>
    <row r="111">
      <c r="A111" s="26" t="s">
        <v>756</v>
      </c>
      <c r="B111" s="27" t="s">
        <v>468</v>
      </c>
      <c r="C111" s="27" t="s">
        <v>757</v>
      </c>
      <c r="D111" s="27" t="s">
        <v>744</v>
      </c>
      <c r="E111" s="28" t="s">
        <v>297</v>
      </c>
      <c r="F111" s="28" t="s">
        <v>297</v>
      </c>
      <c r="G111" s="28" t="s">
        <v>4</v>
      </c>
      <c r="H111" s="28" t="s">
        <v>70</v>
      </c>
      <c r="I111" s="29">
        <v>46223.0</v>
      </c>
      <c r="J111" s="29">
        <v>46304.0</v>
      </c>
      <c r="K111" s="29">
        <v>46311.0</v>
      </c>
      <c r="L111" s="29">
        <v>46230.0</v>
      </c>
      <c r="M111" s="29">
        <v>46248.0</v>
      </c>
      <c r="N111" s="30" t="s">
        <v>37</v>
      </c>
      <c r="O111" s="30" t="s">
        <v>54</v>
      </c>
      <c r="P111" s="30" t="s">
        <v>55</v>
      </c>
      <c r="Q111" s="30" t="s">
        <v>758</v>
      </c>
      <c r="R111" s="31" t="str">
        <f t="shared" si="1"/>
        <v>https://onlinecourses.nptel.ac.in/e-learning/preview/noc26_bt93</v>
      </c>
      <c r="S111" s="32" t="str">
        <f t="shared" si="2"/>
        <v>https://onlinecourses.nptel.ac.in/e-learning/preview/noc26_bt93</v>
      </c>
      <c r="T111" s="38" t="s">
        <v>759</v>
      </c>
      <c r="U111" s="31" t="str">
        <f t="shared" si="11"/>
        <v>https://onlinecourses.nptel.ac.in/noc25_bt53/preview</v>
      </c>
      <c r="V111" s="34" t="s">
        <v>760</v>
      </c>
      <c r="W111" s="34" t="s">
        <v>761</v>
      </c>
      <c r="X111" s="31" t="str">
        <f t="shared" si="3"/>
        <v>https://nptel.ac.in/courses/102103074</v>
      </c>
      <c r="Y111" s="36" t="s">
        <v>762</v>
      </c>
      <c r="Z111" s="36">
        <v>1.02103074E8</v>
      </c>
      <c r="AA111" s="37"/>
      <c r="AB111" s="37"/>
      <c r="AC111" s="37"/>
      <c r="AD111" s="37"/>
    </row>
    <row r="112">
      <c r="A112" s="26" t="s">
        <v>763</v>
      </c>
      <c r="B112" s="27" t="s">
        <v>468</v>
      </c>
      <c r="C112" s="27" t="s">
        <v>764</v>
      </c>
      <c r="D112" s="27" t="s">
        <v>744</v>
      </c>
      <c r="E112" s="28" t="s">
        <v>297</v>
      </c>
      <c r="F112" s="28" t="s">
        <v>297</v>
      </c>
      <c r="G112" s="28" t="s">
        <v>4</v>
      </c>
      <c r="H112" s="28" t="s">
        <v>70</v>
      </c>
      <c r="I112" s="29">
        <v>46223.0</v>
      </c>
      <c r="J112" s="29">
        <v>46304.0</v>
      </c>
      <c r="K112" s="29">
        <v>46318.0</v>
      </c>
      <c r="L112" s="29">
        <v>46230.0</v>
      </c>
      <c r="M112" s="29">
        <v>46248.0</v>
      </c>
      <c r="N112" s="30" t="s">
        <v>153</v>
      </c>
      <c r="O112" s="30" t="s">
        <v>54</v>
      </c>
      <c r="P112" s="30" t="s">
        <v>55</v>
      </c>
      <c r="Q112" s="30" t="s">
        <v>758</v>
      </c>
      <c r="R112" s="31" t="str">
        <f t="shared" si="1"/>
        <v>https://onlinecourses.nptel.ac.in/e-learning/preview/noc26_bt94</v>
      </c>
      <c r="S112" s="32" t="str">
        <f t="shared" si="2"/>
        <v>https://onlinecourses.nptel.ac.in/e-learning/preview/noc26_bt94</v>
      </c>
      <c r="T112" s="38" t="s">
        <v>765</v>
      </c>
      <c r="U112" s="31" t="str">
        <f t="shared" si="11"/>
        <v>https://onlinecourses.nptel.ac.in/noc25_bt54/preview</v>
      </c>
      <c r="V112" s="34" t="s">
        <v>766</v>
      </c>
      <c r="W112" s="34" t="s">
        <v>767</v>
      </c>
      <c r="X112" s="31" t="str">
        <f t="shared" si="3"/>
        <v>https://nptel.ac.in/courses/102103083</v>
      </c>
      <c r="Y112" s="36" t="s">
        <v>768</v>
      </c>
      <c r="Z112" s="36">
        <v>1.02103083E8</v>
      </c>
      <c r="AA112" s="37"/>
      <c r="AB112" s="37"/>
      <c r="AC112" s="37"/>
      <c r="AD112" s="37"/>
    </row>
    <row r="113">
      <c r="A113" s="26" t="s">
        <v>769</v>
      </c>
      <c r="B113" s="27" t="s">
        <v>770</v>
      </c>
      <c r="C113" s="27" t="s">
        <v>771</v>
      </c>
      <c r="D113" s="27" t="s">
        <v>772</v>
      </c>
      <c r="E113" s="28" t="s">
        <v>297</v>
      </c>
      <c r="F113" s="28" t="s">
        <v>297</v>
      </c>
      <c r="G113" s="28" t="s">
        <v>4</v>
      </c>
      <c r="H113" s="28" t="s">
        <v>70</v>
      </c>
      <c r="I113" s="29">
        <v>46223.0</v>
      </c>
      <c r="J113" s="29">
        <v>46304.0</v>
      </c>
      <c r="K113" s="29">
        <v>46319.0</v>
      </c>
      <c r="L113" s="29">
        <v>46230.0</v>
      </c>
      <c r="M113" s="29">
        <v>46248.0</v>
      </c>
      <c r="N113" s="30" t="s">
        <v>37</v>
      </c>
      <c r="O113" s="30" t="s">
        <v>54</v>
      </c>
      <c r="P113" s="30" t="s">
        <v>55</v>
      </c>
      <c r="Q113" s="30" t="s">
        <v>496</v>
      </c>
      <c r="R113" s="31" t="str">
        <f t="shared" si="1"/>
        <v>https://onlinecourses.nptel.ac.in/e-learning/preview/noc26_bt95</v>
      </c>
      <c r="S113" s="32" t="str">
        <f t="shared" si="2"/>
        <v>https://onlinecourses.nptel.ac.in/e-learning/preview/noc26_bt95</v>
      </c>
      <c r="T113" s="38" t="s">
        <v>773</v>
      </c>
      <c r="U113" s="31" t="str">
        <f t="shared" si="11"/>
        <v>https://onlinecourses.nptel.ac.in/noc25_bt84/preview</v>
      </c>
      <c r="V113" s="34" t="s">
        <v>774</v>
      </c>
      <c r="W113" s="34" t="s">
        <v>775</v>
      </c>
      <c r="X113" s="31" t="str">
        <f t="shared" si="3"/>
        <v>https://nptel.ac.in/courses/102103672</v>
      </c>
      <c r="Y113" s="36" t="s">
        <v>776</v>
      </c>
      <c r="Z113" s="36">
        <v>1.02103672E8</v>
      </c>
      <c r="AA113" s="37"/>
      <c r="AB113" s="37"/>
      <c r="AC113" s="37"/>
      <c r="AD113" s="37"/>
    </row>
    <row r="114">
      <c r="A114" s="26" t="s">
        <v>777</v>
      </c>
      <c r="B114" s="27" t="s">
        <v>485</v>
      </c>
      <c r="C114" s="27" t="s">
        <v>778</v>
      </c>
      <c r="D114" s="27" t="s">
        <v>566</v>
      </c>
      <c r="E114" s="28" t="s">
        <v>461</v>
      </c>
      <c r="F114" s="28" t="s">
        <v>63</v>
      </c>
      <c r="G114" s="28" t="s">
        <v>69</v>
      </c>
      <c r="H114" s="28" t="s">
        <v>53</v>
      </c>
      <c r="I114" s="29">
        <v>46251.0</v>
      </c>
      <c r="J114" s="29">
        <v>46304.0</v>
      </c>
      <c r="K114" s="29">
        <v>46312.0</v>
      </c>
      <c r="L114" s="29">
        <v>46251.0</v>
      </c>
      <c r="M114" s="29">
        <v>46262.0</v>
      </c>
      <c r="N114" s="30" t="s">
        <v>153</v>
      </c>
      <c r="O114" s="30" t="s">
        <v>72</v>
      </c>
      <c r="P114" s="30" t="s">
        <v>55</v>
      </c>
      <c r="Q114" s="30" t="s">
        <v>462</v>
      </c>
      <c r="R114" s="31" t="str">
        <f t="shared" si="1"/>
        <v>https://onlinecourses.nptel.ac.in/e-learning/preview/noc26_bt96</v>
      </c>
      <c r="S114" s="32" t="str">
        <f t="shared" si="2"/>
        <v>https://onlinecourses.nptel.ac.in/e-learning/preview/noc26_bt96</v>
      </c>
      <c r="T114" s="33" t="s">
        <v>779</v>
      </c>
      <c r="U114" s="30"/>
      <c r="V114" s="34"/>
      <c r="W114" s="34"/>
      <c r="X114" s="31" t="str">
        <f t="shared" si="3"/>
        <v>https://nptel.ac.in/courses/102106002</v>
      </c>
      <c r="Y114" s="35" t="str">
        <f>CONCATENATE("https://nptel.ac.in/courses/",Z114)</f>
        <v>https://nptel.ac.in/courses/102106002</v>
      </c>
      <c r="Z114" s="36">
        <v>1.02106002E8</v>
      </c>
      <c r="AA114" s="37"/>
      <c r="AB114" s="37"/>
      <c r="AC114" s="37"/>
      <c r="AD114" s="37"/>
    </row>
    <row r="115">
      <c r="A115" s="26" t="s">
        <v>780</v>
      </c>
      <c r="B115" s="27" t="s">
        <v>485</v>
      </c>
      <c r="C115" s="27" t="s">
        <v>781</v>
      </c>
      <c r="D115" s="27" t="s">
        <v>782</v>
      </c>
      <c r="E115" s="28" t="s">
        <v>315</v>
      </c>
      <c r="F115" s="28" t="s">
        <v>315</v>
      </c>
      <c r="G115" s="28" t="s">
        <v>316</v>
      </c>
      <c r="H115" s="28" t="s">
        <v>70</v>
      </c>
      <c r="I115" s="29">
        <v>46251.0</v>
      </c>
      <c r="J115" s="29">
        <v>46276.0</v>
      </c>
      <c r="K115" s="29">
        <v>46311.0</v>
      </c>
      <c r="L115" s="29">
        <v>46251.0</v>
      </c>
      <c r="M115" s="29">
        <v>46262.0</v>
      </c>
      <c r="N115" s="30" t="s">
        <v>37</v>
      </c>
      <c r="O115" s="30" t="s">
        <v>54</v>
      </c>
      <c r="P115" s="30" t="s">
        <v>55</v>
      </c>
      <c r="Q115" s="30" t="s">
        <v>502</v>
      </c>
      <c r="R115" s="31" t="str">
        <f t="shared" si="1"/>
        <v>https://onlinecourses.nptel.ac.in/e-learning/preview/noc26_bt97</v>
      </c>
      <c r="S115" s="32" t="str">
        <f t="shared" si="2"/>
        <v>https://onlinecourses.nptel.ac.in/e-learning/preview/noc26_bt97</v>
      </c>
      <c r="T115" s="38" t="s">
        <v>783</v>
      </c>
      <c r="U115" s="31" t="str">
        <f t="shared" ref="U115:U180" si="12">HYPERLINK(V115)</f>
        <v>https://onlinecourses.nptel.ac.in/noc25_bt70/preview</v>
      </c>
      <c r="V115" s="34" t="s">
        <v>784</v>
      </c>
      <c r="W115" s="34" t="s">
        <v>785</v>
      </c>
      <c r="X115" s="31" t="str">
        <f t="shared" si="3"/>
        <v>https://nptel.ac.in/courses/102107058</v>
      </c>
      <c r="Y115" s="36" t="s">
        <v>786</v>
      </c>
      <c r="Z115" s="36">
        <v>1.02107058E8</v>
      </c>
      <c r="AA115" s="37"/>
      <c r="AB115" s="37"/>
      <c r="AC115" s="37"/>
      <c r="AD115" s="37"/>
    </row>
    <row r="116">
      <c r="A116" s="26" t="s">
        <v>787</v>
      </c>
      <c r="B116" s="27" t="s">
        <v>468</v>
      </c>
      <c r="C116" s="27" t="s">
        <v>788</v>
      </c>
      <c r="D116" s="27" t="s">
        <v>789</v>
      </c>
      <c r="E116" s="28" t="s">
        <v>52</v>
      </c>
      <c r="F116" s="28" t="s">
        <v>52</v>
      </c>
      <c r="G116" s="28" t="s">
        <v>316</v>
      </c>
      <c r="H116" s="28" t="s">
        <v>70</v>
      </c>
      <c r="I116" s="29">
        <v>46251.0</v>
      </c>
      <c r="J116" s="29">
        <v>46276.0</v>
      </c>
      <c r="K116" s="29">
        <v>46319.0</v>
      </c>
      <c r="L116" s="29">
        <v>46251.0</v>
      </c>
      <c r="M116" s="29">
        <v>46262.0</v>
      </c>
      <c r="N116" s="30" t="s">
        <v>37</v>
      </c>
      <c r="O116" s="30" t="s">
        <v>54</v>
      </c>
      <c r="P116" s="30" t="s">
        <v>55</v>
      </c>
      <c r="Q116" s="30" t="s">
        <v>462</v>
      </c>
      <c r="R116" s="31" t="str">
        <f t="shared" si="1"/>
        <v>https://onlinecourses.nptel.ac.in/e-learning/preview/noc26_bt98</v>
      </c>
      <c r="S116" s="32" t="str">
        <f t="shared" si="2"/>
        <v>https://onlinecourses.nptel.ac.in/e-learning/preview/noc26_bt98</v>
      </c>
      <c r="T116" s="38" t="s">
        <v>790</v>
      </c>
      <c r="U116" s="31" t="str">
        <f t="shared" si="12"/>
        <v>https://onlinecourses.nptel.ac.in/noc25_bt77/preview</v>
      </c>
      <c r="V116" s="34" t="s">
        <v>791</v>
      </c>
      <c r="W116" s="34" t="s">
        <v>792</v>
      </c>
      <c r="X116" s="31" t="str">
        <f t="shared" si="3"/>
        <v>https://nptel.ac.in/courses/102104099</v>
      </c>
      <c r="Y116" s="36" t="s">
        <v>793</v>
      </c>
      <c r="Z116" s="36">
        <v>1.02104099E8</v>
      </c>
      <c r="AA116" s="37"/>
      <c r="AB116" s="37"/>
      <c r="AC116" s="37"/>
      <c r="AD116" s="37"/>
    </row>
    <row r="117">
      <c r="A117" s="26" t="s">
        <v>794</v>
      </c>
      <c r="B117" s="27" t="s">
        <v>795</v>
      </c>
      <c r="C117" s="27" t="s">
        <v>796</v>
      </c>
      <c r="D117" s="27" t="s">
        <v>797</v>
      </c>
      <c r="E117" s="28" t="s">
        <v>94</v>
      </c>
      <c r="F117" s="28" t="s">
        <v>94</v>
      </c>
      <c r="G117" s="28" t="s">
        <v>316</v>
      </c>
      <c r="H117" s="26" t="s">
        <v>70</v>
      </c>
      <c r="I117" s="29">
        <v>46251.0</v>
      </c>
      <c r="J117" s="29">
        <v>46276.0</v>
      </c>
      <c r="K117" s="29">
        <v>46313.0</v>
      </c>
      <c r="L117" s="29">
        <v>46251.0</v>
      </c>
      <c r="M117" s="29">
        <v>46262.0</v>
      </c>
      <c r="N117" s="30" t="s">
        <v>71</v>
      </c>
      <c r="O117" s="30" t="s">
        <v>72</v>
      </c>
      <c r="P117" s="30" t="s">
        <v>73</v>
      </c>
      <c r="Q117" s="30"/>
      <c r="R117" s="31" t="str">
        <f t="shared" si="1"/>
        <v>https://onlinecourses.nptel.ac.in/e-learning/preview/noc26_bt99</v>
      </c>
      <c r="S117" s="32" t="str">
        <f t="shared" si="2"/>
        <v>https://onlinecourses.nptel.ac.in/e-learning/preview/noc26_bt99</v>
      </c>
      <c r="T117" s="38" t="s">
        <v>798</v>
      </c>
      <c r="U117" s="31" t="str">
        <f t="shared" si="12"/>
        <v>https://onlinecourses.nptel.ac.in/noc25_bt89/preview</v>
      </c>
      <c r="V117" s="34" t="s">
        <v>799</v>
      </c>
      <c r="W117" s="34" t="s">
        <v>800</v>
      </c>
      <c r="X117" s="31" t="str">
        <f t="shared" si="3"/>
        <v>https://nptel.ac.in/courses/102105101</v>
      </c>
      <c r="Y117" s="36" t="s">
        <v>801</v>
      </c>
      <c r="Z117" s="36">
        <v>1.02105101E8</v>
      </c>
      <c r="AA117" s="37"/>
      <c r="AB117" s="37"/>
      <c r="AC117" s="37"/>
      <c r="AD117" s="37"/>
    </row>
    <row r="118">
      <c r="A118" s="26" t="s">
        <v>802</v>
      </c>
      <c r="B118" s="27" t="s">
        <v>803</v>
      </c>
      <c r="C118" s="27" t="s">
        <v>804</v>
      </c>
      <c r="D118" s="27" t="s">
        <v>805</v>
      </c>
      <c r="E118" s="28" t="s">
        <v>297</v>
      </c>
      <c r="F118" s="28" t="s">
        <v>297</v>
      </c>
      <c r="G118" s="28" t="s">
        <v>69</v>
      </c>
      <c r="H118" s="28" t="s">
        <v>70</v>
      </c>
      <c r="I118" s="29">
        <v>46223.0</v>
      </c>
      <c r="J118" s="29">
        <v>46276.0</v>
      </c>
      <c r="K118" s="29">
        <v>46285.0</v>
      </c>
      <c r="L118" s="29">
        <v>46230.0</v>
      </c>
      <c r="M118" s="29">
        <v>46248.0</v>
      </c>
      <c r="N118" s="30" t="s">
        <v>37</v>
      </c>
      <c r="O118" s="30" t="s">
        <v>72</v>
      </c>
      <c r="P118" s="30" t="s">
        <v>55</v>
      </c>
      <c r="Q118" s="30"/>
      <c r="R118" s="31" t="str">
        <f t="shared" si="1"/>
        <v>https://onlinecourses.nptel.ac.in/e-learning/preview/noc26_ce100</v>
      </c>
      <c r="S118" s="32" t="str">
        <f t="shared" si="2"/>
        <v>https://onlinecourses.nptel.ac.in/e-learning/preview/noc26_ce100</v>
      </c>
      <c r="T118" s="38" t="s">
        <v>806</v>
      </c>
      <c r="U118" s="31" t="str">
        <f t="shared" si="12"/>
        <v>https://onlinecourses.nptel.ac.in/noc25_ce108/preview</v>
      </c>
      <c r="V118" s="34" t="s">
        <v>807</v>
      </c>
      <c r="W118" s="34" t="s">
        <v>808</v>
      </c>
      <c r="X118" s="31" t="str">
        <f t="shared" si="3"/>
        <v>https://nptel.ac.in/courses/105103193</v>
      </c>
      <c r="Y118" s="36" t="s">
        <v>809</v>
      </c>
      <c r="Z118" s="36">
        <v>1.05103193E8</v>
      </c>
      <c r="AA118" s="37"/>
      <c r="AB118" s="37"/>
      <c r="AC118" s="37"/>
      <c r="AD118" s="37"/>
    </row>
    <row r="119">
      <c r="A119" s="26" t="s">
        <v>810</v>
      </c>
      <c r="B119" s="27" t="s">
        <v>803</v>
      </c>
      <c r="C119" s="27" t="s">
        <v>811</v>
      </c>
      <c r="D119" s="27" t="s">
        <v>812</v>
      </c>
      <c r="E119" s="28" t="s">
        <v>297</v>
      </c>
      <c r="F119" s="28" t="s">
        <v>297</v>
      </c>
      <c r="G119" s="28" t="s">
        <v>69</v>
      </c>
      <c r="H119" s="28" t="s">
        <v>70</v>
      </c>
      <c r="I119" s="29">
        <v>46223.0</v>
      </c>
      <c r="J119" s="29">
        <v>46276.0</v>
      </c>
      <c r="K119" s="29">
        <v>46284.0</v>
      </c>
      <c r="L119" s="29">
        <v>46230.0</v>
      </c>
      <c r="M119" s="29">
        <v>46248.0</v>
      </c>
      <c r="N119" s="30" t="s">
        <v>37</v>
      </c>
      <c r="O119" s="30" t="s">
        <v>54</v>
      </c>
      <c r="P119" s="30" t="s">
        <v>55</v>
      </c>
      <c r="Q119" s="30"/>
      <c r="R119" s="31" t="str">
        <f t="shared" si="1"/>
        <v>https://onlinecourses.nptel.ac.in/e-learning/preview/noc26_ce101</v>
      </c>
      <c r="S119" s="32" t="str">
        <f t="shared" si="2"/>
        <v>https://onlinecourses.nptel.ac.in/e-learning/preview/noc26_ce101</v>
      </c>
      <c r="T119" s="38" t="s">
        <v>813</v>
      </c>
      <c r="U119" s="31" t="str">
        <f t="shared" si="12"/>
        <v>https://onlinecourses.nptel.ac.in/noc25_ce104/preview</v>
      </c>
      <c r="V119" s="34" t="s">
        <v>814</v>
      </c>
      <c r="W119" s="34" t="s">
        <v>815</v>
      </c>
      <c r="X119" s="31" t="str">
        <f t="shared" si="3"/>
        <v>https://nptel.ac.in/courses/105103204</v>
      </c>
      <c r="Y119" s="36" t="s">
        <v>816</v>
      </c>
      <c r="Z119" s="36">
        <v>1.05103204E8</v>
      </c>
      <c r="AA119" s="37"/>
      <c r="AB119" s="37"/>
      <c r="AC119" s="37"/>
      <c r="AD119" s="37"/>
    </row>
    <row r="120">
      <c r="A120" s="26" t="s">
        <v>817</v>
      </c>
      <c r="B120" s="27" t="s">
        <v>803</v>
      </c>
      <c r="C120" s="27" t="s">
        <v>818</v>
      </c>
      <c r="D120" s="27" t="s">
        <v>819</v>
      </c>
      <c r="E120" s="28" t="s">
        <v>315</v>
      </c>
      <c r="F120" s="28" t="s">
        <v>315</v>
      </c>
      <c r="G120" s="28" t="s">
        <v>4</v>
      </c>
      <c r="H120" s="28" t="s">
        <v>70</v>
      </c>
      <c r="I120" s="29">
        <v>46223.0</v>
      </c>
      <c r="J120" s="29">
        <v>46304.0</v>
      </c>
      <c r="K120" s="29">
        <v>46311.0</v>
      </c>
      <c r="L120" s="29">
        <v>46230.0</v>
      </c>
      <c r="M120" s="29">
        <v>46248.0</v>
      </c>
      <c r="N120" s="30" t="s">
        <v>153</v>
      </c>
      <c r="O120" s="30" t="s">
        <v>72</v>
      </c>
      <c r="P120" s="30" t="s">
        <v>55</v>
      </c>
      <c r="Q120" s="30" t="s">
        <v>820</v>
      </c>
      <c r="R120" s="31" t="str">
        <f t="shared" si="1"/>
        <v>https://onlinecourses.nptel.ac.in/e-learning/preview/noc26_ce102</v>
      </c>
      <c r="S120" s="32" t="str">
        <f t="shared" si="2"/>
        <v>https://onlinecourses.nptel.ac.in/e-learning/preview/noc26_ce102</v>
      </c>
      <c r="T120" s="38" t="s">
        <v>821</v>
      </c>
      <c r="U120" s="31" t="str">
        <f t="shared" si="12"/>
        <v>https://onlinecourses.nptel.ac.in/noc25_ce76/preview</v>
      </c>
      <c r="V120" s="34" t="s">
        <v>822</v>
      </c>
      <c r="W120" s="34" t="s">
        <v>823</v>
      </c>
      <c r="X120" s="31" t="str">
        <f t="shared" si="3"/>
        <v>https://nptel.ac.in/courses/105107209</v>
      </c>
      <c r="Y120" s="36" t="s">
        <v>824</v>
      </c>
      <c r="Z120" s="36">
        <v>1.05107209E8</v>
      </c>
      <c r="AA120" s="37"/>
      <c r="AB120" s="37"/>
      <c r="AC120" s="37"/>
      <c r="AD120" s="37"/>
    </row>
    <row r="121">
      <c r="A121" s="26" t="s">
        <v>825</v>
      </c>
      <c r="B121" s="27" t="s">
        <v>826</v>
      </c>
      <c r="C121" s="27" t="s">
        <v>827</v>
      </c>
      <c r="D121" s="27" t="s">
        <v>828</v>
      </c>
      <c r="E121" s="28" t="s">
        <v>315</v>
      </c>
      <c r="F121" s="28" t="s">
        <v>315</v>
      </c>
      <c r="G121" s="28" t="s">
        <v>4</v>
      </c>
      <c r="H121" s="28" t="s">
        <v>70</v>
      </c>
      <c r="I121" s="29">
        <v>46223.0</v>
      </c>
      <c r="J121" s="29">
        <v>46304.0</v>
      </c>
      <c r="K121" s="29">
        <v>46312.0</v>
      </c>
      <c r="L121" s="29">
        <v>46230.0</v>
      </c>
      <c r="M121" s="29">
        <v>46248.0</v>
      </c>
      <c r="N121" s="30" t="s">
        <v>37</v>
      </c>
      <c r="O121" s="30" t="s">
        <v>54</v>
      </c>
      <c r="P121" s="30" t="s">
        <v>55</v>
      </c>
      <c r="Q121" s="30"/>
      <c r="R121" s="31" t="str">
        <f t="shared" si="1"/>
        <v>https://onlinecourses.nptel.ac.in/e-learning/preview/noc26_ce103</v>
      </c>
      <c r="S121" s="32" t="str">
        <f t="shared" si="2"/>
        <v>https://onlinecourses.nptel.ac.in/e-learning/preview/noc26_ce103</v>
      </c>
      <c r="T121" s="38" t="s">
        <v>829</v>
      </c>
      <c r="U121" s="31" t="str">
        <f t="shared" si="12"/>
        <v>https://onlinecourses.nptel.ac.in/noc25_ce130/preview</v>
      </c>
      <c r="V121" s="34" t="s">
        <v>830</v>
      </c>
      <c r="W121" s="34" t="s">
        <v>831</v>
      </c>
      <c r="X121" s="31" t="str">
        <f t="shared" si="3"/>
        <v>https://nptel.ac.in/courses/105107225</v>
      </c>
      <c r="Y121" s="36" t="s">
        <v>832</v>
      </c>
      <c r="Z121" s="36">
        <v>1.05107225E8</v>
      </c>
      <c r="AA121" s="37"/>
      <c r="AB121" s="37"/>
      <c r="AC121" s="37"/>
      <c r="AD121" s="37"/>
    </row>
    <row r="122">
      <c r="A122" s="26" t="s">
        <v>833</v>
      </c>
      <c r="B122" s="27" t="s">
        <v>834</v>
      </c>
      <c r="C122" s="27" t="s">
        <v>835</v>
      </c>
      <c r="D122" s="27" t="s">
        <v>836</v>
      </c>
      <c r="E122" s="28" t="s">
        <v>315</v>
      </c>
      <c r="F122" s="28" t="s">
        <v>315</v>
      </c>
      <c r="G122" s="28" t="s">
        <v>4</v>
      </c>
      <c r="H122" s="28" t="s">
        <v>70</v>
      </c>
      <c r="I122" s="29">
        <v>46223.0</v>
      </c>
      <c r="J122" s="29">
        <v>46304.0</v>
      </c>
      <c r="K122" s="29">
        <v>46313.0</v>
      </c>
      <c r="L122" s="29">
        <v>46230.0</v>
      </c>
      <c r="M122" s="29">
        <v>46248.0</v>
      </c>
      <c r="N122" s="30" t="s">
        <v>37</v>
      </c>
      <c r="O122" s="30" t="s">
        <v>72</v>
      </c>
      <c r="P122" s="30" t="s">
        <v>55</v>
      </c>
      <c r="Q122" s="30"/>
      <c r="R122" s="31" t="str">
        <f t="shared" si="1"/>
        <v>https://onlinecourses.nptel.ac.in/e-learning/preview/noc26_ce104</v>
      </c>
      <c r="S122" s="32" t="str">
        <f t="shared" si="2"/>
        <v>https://onlinecourses.nptel.ac.in/e-learning/preview/noc26_ce104</v>
      </c>
      <c r="T122" s="38" t="s">
        <v>837</v>
      </c>
      <c r="U122" s="31" t="str">
        <f t="shared" si="12"/>
        <v>https://onlinecourses.nptel.ac.in/noc25_ce85/preview</v>
      </c>
      <c r="V122" s="34" t="s">
        <v>838</v>
      </c>
      <c r="W122" s="34" t="s">
        <v>839</v>
      </c>
      <c r="X122" s="31" t="str">
        <f t="shared" si="3"/>
        <v>https://nptel.ac.in/courses/105107224</v>
      </c>
      <c r="Y122" s="36" t="s">
        <v>840</v>
      </c>
      <c r="Z122" s="36">
        <v>1.05107224E8</v>
      </c>
      <c r="AA122" s="37"/>
      <c r="AB122" s="37"/>
      <c r="AC122" s="37"/>
      <c r="AD122" s="37"/>
    </row>
    <row r="123">
      <c r="A123" s="26" t="s">
        <v>841</v>
      </c>
      <c r="B123" s="27" t="s">
        <v>842</v>
      </c>
      <c r="C123" s="27" t="s">
        <v>843</v>
      </c>
      <c r="D123" s="27" t="s">
        <v>844</v>
      </c>
      <c r="E123" s="28" t="s">
        <v>315</v>
      </c>
      <c r="F123" s="28" t="s">
        <v>315</v>
      </c>
      <c r="G123" s="28" t="s">
        <v>4</v>
      </c>
      <c r="H123" s="28" t="s">
        <v>70</v>
      </c>
      <c r="I123" s="29">
        <v>46223.0</v>
      </c>
      <c r="J123" s="29">
        <v>46304.0</v>
      </c>
      <c r="K123" s="29">
        <v>46318.0</v>
      </c>
      <c r="L123" s="29">
        <v>46230.0</v>
      </c>
      <c r="M123" s="29">
        <v>46248.0</v>
      </c>
      <c r="N123" s="30" t="s">
        <v>37</v>
      </c>
      <c r="O123" s="30" t="s">
        <v>54</v>
      </c>
      <c r="P123" s="30" t="s">
        <v>55</v>
      </c>
      <c r="Q123" s="30"/>
      <c r="R123" s="31" t="str">
        <f t="shared" si="1"/>
        <v>https://onlinecourses.nptel.ac.in/e-learning/preview/noc26_ce105</v>
      </c>
      <c r="S123" s="32" t="str">
        <f t="shared" si="2"/>
        <v>https://onlinecourses.nptel.ac.in/e-learning/preview/noc26_ce105</v>
      </c>
      <c r="T123" s="38" t="s">
        <v>845</v>
      </c>
      <c r="U123" s="31" t="str">
        <f t="shared" si="12"/>
        <v>https://onlinecourses.nptel.ac.in/noc25_ce136/preview</v>
      </c>
      <c r="V123" s="34" t="s">
        <v>846</v>
      </c>
      <c r="W123" s="34" t="s">
        <v>847</v>
      </c>
      <c r="X123" s="31" t="str">
        <f t="shared" si="3"/>
        <v>https://nptel.ac.in/courses/105107473</v>
      </c>
      <c r="Y123" s="36" t="s">
        <v>848</v>
      </c>
      <c r="Z123" s="36">
        <v>1.05107473E8</v>
      </c>
      <c r="AA123" s="37"/>
      <c r="AB123" s="37"/>
      <c r="AC123" s="37"/>
      <c r="AD123" s="37"/>
    </row>
    <row r="124">
      <c r="A124" s="26" t="s">
        <v>849</v>
      </c>
      <c r="B124" s="27" t="s">
        <v>803</v>
      </c>
      <c r="C124" s="27" t="s">
        <v>850</v>
      </c>
      <c r="D124" s="27" t="s">
        <v>851</v>
      </c>
      <c r="E124" s="28" t="s">
        <v>315</v>
      </c>
      <c r="F124" s="28" t="s">
        <v>315</v>
      </c>
      <c r="G124" s="28" t="s">
        <v>4</v>
      </c>
      <c r="H124" s="28" t="s">
        <v>70</v>
      </c>
      <c r="I124" s="29">
        <v>46223.0</v>
      </c>
      <c r="J124" s="29">
        <v>46304.0</v>
      </c>
      <c r="K124" s="29">
        <v>46319.0</v>
      </c>
      <c r="L124" s="29">
        <v>46230.0</v>
      </c>
      <c r="M124" s="29">
        <v>46248.0</v>
      </c>
      <c r="N124" s="30" t="s">
        <v>153</v>
      </c>
      <c r="O124" s="30" t="s">
        <v>72</v>
      </c>
      <c r="P124" s="30" t="s">
        <v>55</v>
      </c>
      <c r="Q124" s="30" t="s">
        <v>852</v>
      </c>
      <c r="R124" s="31" t="str">
        <f t="shared" si="1"/>
        <v>https://onlinecourses.nptel.ac.in/e-learning/preview/noc26_ce106</v>
      </c>
      <c r="S124" s="32" t="str">
        <f t="shared" si="2"/>
        <v>https://onlinecourses.nptel.ac.in/e-learning/preview/noc26_ce106</v>
      </c>
      <c r="T124" s="38" t="s">
        <v>853</v>
      </c>
      <c r="U124" s="31" t="str">
        <f t="shared" si="12"/>
        <v>https://onlinecourses.nptel.ac.in/noc25_ce78/preview</v>
      </c>
      <c r="V124" s="34" t="s">
        <v>854</v>
      </c>
      <c r="W124" s="34" t="s">
        <v>855</v>
      </c>
      <c r="X124" s="31" t="str">
        <f t="shared" si="3"/>
        <v>https://nptel.ac.in/courses/105107176</v>
      </c>
      <c r="Y124" s="36" t="s">
        <v>856</v>
      </c>
      <c r="Z124" s="36">
        <v>1.05107176E8</v>
      </c>
      <c r="AA124" s="37"/>
      <c r="AB124" s="37"/>
      <c r="AC124" s="37"/>
      <c r="AD124" s="37"/>
    </row>
    <row r="125">
      <c r="A125" s="26" t="s">
        <v>857</v>
      </c>
      <c r="B125" s="27" t="s">
        <v>803</v>
      </c>
      <c r="C125" s="27" t="s">
        <v>858</v>
      </c>
      <c r="D125" s="27" t="s">
        <v>859</v>
      </c>
      <c r="E125" s="28" t="s">
        <v>315</v>
      </c>
      <c r="F125" s="28" t="s">
        <v>315</v>
      </c>
      <c r="G125" s="28" t="s">
        <v>4</v>
      </c>
      <c r="H125" s="28" t="s">
        <v>70</v>
      </c>
      <c r="I125" s="29">
        <v>46223.0</v>
      </c>
      <c r="J125" s="29">
        <v>46304.0</v>
      </c>
      <c r="K125" s="29">
        <v>46320.0</v>
      </c>
      <c r="L125" s="29">
        <v>46230.0</v>
      </c>
      <c r="M125" s="29">
        <v>46248.0</v>
      </c>
      <c r="N125" s="30" t="s">
        <v>153</v>
      </c>
      <c r="O125" s="30" t="s">
        <v>54</v>
      </c>
      <c r="P125" s="30" t="s">
        <v>55</v>
      </c>
      <c r="Q125" s="30" t="s">
        <v>860</v>
      </c>
      <c r="R125" s="31" t="str">
        <f t="shared" si="1"/>
        <v>https://onlinecourses.nptel.ac.in/e-learning/preview/noc26_ce107</v>
      </c>
      <c r="S125" s="32" t="str">
        <f t="shared" si="2"/>
        <v>https://onlinecourses.nptel.ac.in/e-learning/preview/noc26_ce107</v>
      </c>
      <c r="T125" s="38" t="s">
        <v>861</v>
      </c>
      <c r="U125" s="31" t="str">
        <f t="shared" si="12"/>
        <v>https://onlinecourses.nptel.ac.in/noc25_ce79/preview</v>
      </c>
      <c r="V125" s="34" t="s">
        <v>862</v>
      </c>
      <c r="W125" s="34" t="s">
        <v>863</v>
      </c>
      <c r="X125" s="31" t="str">
        <f t="shared" si="3"/>
        <v>https://nptel.ac.in/courses/105107210</v>
      </c>
      <c r="Y125" s="36" t="s">
        <v>864</v>
      </c>
      <c r="Z125" s="36">
        <v>1.0510721E8</v>
      </c>
      <c r="AA125" s="37"/>
      <c r="AB125" s="37"/>
      <c r="AC125" s="37"/>
      <c r="AD125" s="37"/>
    </row>
    <row r="126">
      <c r="A126" s="26" t="s">
        <v>865</v>
      </c>
      <c r="B126" s="27" t="s">
        <v>803</v>
      </c>
      <c r="C126" s="27" t="s">
        <v>866</v>
      </c>
      <c r="D126" s="27" t="s">
        <v>867</v>
      </c>
      <c r="E126" s="28" t="s">
        <v>315</v>
      </c>
      <c r="F126" s="28" t="s">
        <v>315</v>
      </c>
      <c r="G126" s="28" t="s">
        <v>4</v>
      </c>
      <c r="H126" s="28" t="s">
        <v>70</v>
      </c>
      <c r="I126" s="29">
        <v>46223.0</v>
      </c>
      <c r="J126" s="29">
        <v>46304.0</v>
      </c>
      <c r="K126" s="29">
        <v>46311.0</v>
      </c>
      <c r="L126" s="29">
        <v>46230.0</v>
      </c>
      <c r="M126" s="29">
        <v>46248.0</v>
      </c>
      <c r="N126" s="30" t="s">
        <v>153</v>
      </c>
      <c r="O126" s="30" t="s">
        <v>54</v>
      </c>
      <c r="P126" s="30" t="s">
        <v>55</v>
      </c>
      <c r="Q126" s="30"/>
      <c r="R126" s="31" t="str">
        <f t="shared" si="1"/>
        <v>https://onlinecourses.nptel.ac.in/e-learning/preview/noc26_ce108</v>
      </c>
      <c r="S126" s="32" t="str">
        <f t="shared" si="2"/>
        <v>https://onlinecourses.nptel.ac.in/e-learning/preview/noc26_ce108</v>
      </c>
      <c r="T126" s="38" t="s">
        <v>868</v>
      </c>
      <c r="U126" s="31" t="str">
        <f t="shared" si="12"/>
        <v>https://onlinecourses.nptel.ac.in/noc25_ce80/preview</v>
      </c>
      <c r="V126" s="34" t="s">
        <v>869</v>
      </c>
      <c r="W126" s="34" t="s">
        <v>870</v>
      </c>
      <c r="X126" s="31" t="str">
        <f t="shared" si="3"/>
        <v>https://nptel.ac.in/courses/105107217</v>
      </c>
      <c r="Y126" s="36" t="s">
        <v>871</v>
      </c>
      <c r="Z126" s="36">
        <v>1.05107217E8</v>
      </c>
      <c r="AA126" s="37"/>
      <c r="AB126" s="37"/>
      <c r="AC126" s="37"/>
      <c r="AD126" s="37"/>
    </row>
    <row r="127">
      <c r="A127" s="26" t="s">
        <v>872</v>
      </c>
      <c r="B127" s="27" t="s">
        <v>803</v>
      </c>
      <c r="C127" s="27" t="s">
        <v>873</v>
      </c>
      <c r="D127" s="27" t="s">
        <v>874</v>
      </c>
      <c r="E127" s="28" t="s">
        <v>315</v>
      </c>
      <c r="F127" s="28" t="s">
        <v>315</v>
      </c>
      <c r="G127" s="28" t="s">
        <v>4</v>
      </c>
      <c r="H127" s="28" t="s">
        <v>70</v>
      </c>
      <c r="I127" s="29">
        <v>46223.0</v>
      </c>
      <c r="J127" s="29">
        <v>46304.0</v>
      </c>
      <c r="K127" s="29">
        <v>46312.0</v>
      </c>
      <c r="L127" s="29">
        <v>46230.0</v>
      </c>
      <c r="M127" s="29">
        <v>46248.0</v>
      </c>
      <c r="N127" s="30" t="s">
        <v>37</v>
      </c>
      <c r="O127" s="30" t="s">
        <v>72</v>
      </c>
      <c r="P127" s="30" t="s">
        <v>55</v>
      </c>
      <c r="Q127" s="30"/>
      <c r="R127" s="31" t="str">
        <f t="shared" si="1"/>
        <v>https://onlinecourses.nptel.ac.in/e-learning/preview/noc26_ce109</v>
      </c>
      <c r="S127" s="32" t="str">
        <f t="shared" si="2"/>
        <v>https://onlinecourses.nptel.ac.in/e-learning/preview/noc26_ce109</v>
      </c>
      <c r="T127" s="38" t="s">
        <v>875</v>
      </c>
      <c r="U127" s="31" t="str">
        <f t="shared" si="12"/>
        <v>https://onlinecourses.nptel.ac.in/noc25_ce81/preview</v>
      </c>
      <c r="V127" s="34" t="s">
        <v>876</v>
      </c>
      <c r="W127" s="34" t="s">
        <v>877</v>
      </c>
      <c r="X127" s="31" t="str">
        <f t="shared" si="3"/>
        <v>https://nptel.ac.in/courses/105107219</v>
      </c>
      <c r="Y127" s="36" t="s">
        <v>878</v>
      </c>
      <c r="Z127" s="36">
        <v>1.05107219E8</v>
      </c>
      <c r="AA127" s="37"/>
      <c r="AB127" s="37"/>
      <c r="AC127" s="37"/>
      <c r="AD127" s="37"/>
    </row>
    <row r="128">
      <c r="A128" s="26" t="s">
        <v>879</v>
      </c>
      <c r="B128" s="27" t="s">
        <v>803</v>
      </c>
      <c r="C128" s="27" t="s">
        <v>880</v>
      </c>
      <c r="D128" s="27" t="s">
        <v>881</v>
      </c>
      <c r="E128" s="28" t="s">
        <v>315</v>
      </c>
      <c r="F128" s="28" t="s">
        <v>315</v>
      </c>
      <c r="G128" s="28" t="s">
        <v>4</v>
      </c>
      <c r="H128" s="28" t="s">
        <v>70</v>
      </c>
      <c r="I128" s="29">
        <v>46223.0</v>
      </c>
      <c r="J128" s="29">
        <v>46304.0</v>
      </c>
      <c r="K128" s="29">
        <v>46313.0</v>
      </c>
      <c r="L128" s="29">
        <v>46230.0</v>
      </c>
      <c r="M128" s="29">
        <v>46248.0</v>
      </c>
      <c r="N128" s="30" t="s">
        <v>37</v>
      </c>
      <c r="O128" s="30" t="s">
        <v>72</v>
      </c>
      <c r="P128" s="30" t="s">
        <v>55</v>
      </c>
      <c r="Q128" s="30"/>
      <c r="R128" s="31" t="str">
        <f t="shared" si="1"/>
        <v>https://onlinecourses.nptel.ac.in/e-learning/preview/noc26_ce110</v>
      </c>
      <c r="S128" s="32" t="str">
        <f t="shared" si="2"/>
        <v>https://onlinecourses.nptel.ac.in/e-learning/preview/noc26_ce110</v>
      </c>
      <c r="T128" s="38" t="s">
        <v>882</v>
      </c>
      <c r="U128" s="31" t="str">
        <f t="shared" si="12"/>
        <v>https://onlinecourses.nptel.ac.in/noc25_ce82/preview</v>
      </c>
      <c r="V128" s="34" t="s">
        <v>883</v>
      </c>
      <c r="W128" s="34" t="s">
        <v>884</v>
      </c>
      <c r="X128" s="31" t="str">
        <f t="shared" si="3"/>
        <v>https://nptel.ac.in/courses/105107218</v>
      </c>
      <c r="Y128" s="36" t="s">
        <v>885</v>
      </c>
      <c r="Z128" s="36">
        <v>1.05107218E8</v>
      </c>
      <c r="AA128" s="37"/>
      <c r="AB128" s="37"/>
      <c r="AC128" s="37"/>
      <c r="AD128" s="37"/>
    </row>
    <row r="129">
      <c r="A129" s="26" t="s">
        <v>886</v>
      </c>
      <c r="B129" s="27" t="s">
        <v>803</v>
      </c>
      <c r="C129" s="27" t="s">
        <v>887</v>
      </c>
      <c r="D129" s="27" t="s">
        <v>888</v>
      </c>
      <c r="E129" s="28" t="s">
        <v>315</v>
      </c>
      <c r="F129" s="28" t="s">
        <v>315</v>
      </c>
      <c r="G129" s="28" t="s">
        <v>4</v>
      </c>
      <c r="H129" s="28" t="s">
        <v>70</v>
      </c>
      <c r="I129" s="29">
        <v>46223.0</v>
      </c>
      <c r="J129" s="29">
        <v>46304.0</v>
      </c>
      <c r="K129" s="29">
        <v>46318.0</v>
      </c>
      <c r="L129" s="29">
        <v>46230.0</v>
      </c>
      <c r="M129" s="29">
        <v>46248.0</v>
      </c>
      <c r="N129" s="30" t="s">
        <v>153</v>
      </c>
      <c r="O129" s="30" t="s">
        <v>54</v>
      </c>
      <c r="P129" s="30" t="s">
        <v>55</v>
      </c>
      <c r="Q129" s="30"/>
      <c r="R129" s="31" t="str">
        <f t="shared" si="1"/>
        <v>https://onlinecourses.nptel.ac.in/e-learning/preview/noc26_ce111</v>
      </c>
      <c r="S129" s="32" t="str">
        <f t="shared" si="2"/>
        <v>https://onlinecourses.nptel.ac.in/e-learning/preview/noc26_ce111</v>
      </c>
      <c r="T129" s="38" t="s">
        <v>889</v>
      </c>
      <c r="U129" s="31" t="str">
        <f t="shared" si="12"/>
        <v>https://onlinecourses.nptel.ac.in/noc25_ce83/preview</v>
      </c>
      <c r="V129" s="34" t="s">
        <v>890</v>
      </c>
      <c r="W129" s="34" t="s">
        <v>891</v>
      </c>
      <c r="X129" s="31" t="str">
        <f t="shared" si="3"/>
        <v>https://nptel.ac.in/courses/105107216</v>
      </c>
      <c r="Y129" s="36" t="s">
        <v>892</v>
      </c>
      <c r="Z129" s="36">
        <v>1.05107216E8</v>
      </c>
      <c r="AA129" s="37"/>
      <c r="AB129" s="37"/>
      <c r="AC129" s="37"/>
      <c r="AD129" s="37"/>
    </row>
    <row r="130">
      <c r="A130" s="26" t="s">
        <v>893</v>
      </c>
      <c r="B130" s="27" t="s">
        <v>803</v>
      </c>
      <c r="C130" s="27" t="s">
        <v>894</v>
      </c>
      <c r="D130" s="27" t="s">
        <v>895</v>
      </c>
      <c r="E130" s="28" t="s">
        <v>315</v>
      </c>
      <c r="F130" s="28" t="s">
        <v>315</v>
      </c>
      <c r="G130" s="28" t="s">
        <v>4</v>
      </c>
      <c r="H130" s="28" t="s">
        <v>70</v>
      </c>
      <c r="I130" s="29">
        <v>46223.0</v>
      </c>
      <c r="J130" s="29">
        <v>46304.0</v>
      </c>
      <c r="K130" s="29">
        <v>46319.0</v>
      </c>
      <c r="L130" s="29">
        <v>46230.0</v>
      </c>
      <c r="M130" s="29">
        <v>46248.0</v>
      </c>
      <c r="N130" s="30" t="s">
        <v>37</v>
      </c>
      <c r="O130" s="30" t="s">
        <v>72</v>
      </c>
      <c r="P130" s="30" t="s">
        <v>55</v>
      </c>
      <c r="Q130" s="30"/>
      <c r="R130" s="31" t="str">
        <f t="shared" si="1"/>
        <v>https://onlinecourses.nptel.ac.in/e-learning/preview/noc26_ce112</v>
      </c>
      <c r="S130" s="32" t="str">
        <f t="shared" si="2"/>
        <v>https://onlinecourses.nptel.ac.in/e-learning/preview/noc26_ce112</v>
      </c>
      <c r="T130" s="38" t="s">
        <v>896</v>
      </c>
      <c r="U130" s="31" t="str">
        <f t="shared" si="12"/>
        <v>https://onlinecourses.nptel.ac.in/noc25_ce84/preview</v>
      </c>
      <c r="V130" s="34" t="s">
        <v>897</v>
      </c>
      <c r="W130" s="34" t="s">
        <v>898</v>
      </c>
      <c r="X130" s="31" t="str">
        <f t="shared" si="3"/>
        <v>https://nptel.ac.in/courses/105107220</v>
      </c>
      <c r="Y130" s="36" t="s">
        <v>899</v>
      </c>
      <c r="Z130" s="36">
        <v>1.0510722E8</v>
      </c>
      <c r="AA130" s="37"/>
      <c r="AB130" s="37"/>
      <c r="AC130" s="37"/>
      <c r="AD130" s="37"/>
    </row>
    <row r="131">
      <c r="A131" s="26" t="s">
        <v>900</v>
      </c>
      <c r="B131" s="27" t="s">
        <v>803</v>
      </c>
      <c r="C131" s="27" t="s">
        <v>901</v>
      </c>
      <c r="D131" s="27" t="s">
        <v>902</v>
      </c>
      <c r="E131" s="28" t="s">
        <v>102</v>
      </c>
      <c r="F131" s="28" t="s">
        <v>102</v>
      </c>
      <c r="G131" s="28" t="s">
        <v>4</v>
      </c>
      <c r="H131" s="28" t="s">
        <v>70</v>
      </c>
      <c r="I131" s="29">
        <v>46223.0</v>
      </c>
      <c r="J131" s="29">
        <v>46304.0</v>
      </c>
      <c r="K131" s="29">
        <v>46320.0</v>
      </c>
      <c r="L131" s="29">
        <v>46230.0</v>
      </c>
      <c r="M131" s="29">
        <v>46248.0</v>
      </c>
      <c r="N131" s="30" t="s">
        <v>37</v>
      </c>
      <c r="O131" s="30" t="s">
        <v>54</v>
      </c>
      <c r="P131" s="30" t="s">
        <v>55</v>
      </c>
      <c r="Q131" s="30"/>
      <c r="R131" s="31" t="str">
        <f t="shared" si="1"/>
        <v>https://onlinecourses.nptel.ac.in/e-learning/preview/noc26_ce113</v>
      </c>
      <c r="S131" s="32" t="str">
        <f t="shared" si="2"/>
        <v>https://onlinecourses.nptel.ac.in/e-learning/preview/noc26_ce113</v>
      </c>
      <c r="T131" s="38" t="s">
        <v>903</v>
      </c>
      <c r="U131" s="31" t="str">
        <f t="shared" si="12"/>
        <v>https://onlinecourses.nptel.ac.in/noc25_ce100/preview</v>
      </c>
      <c r="V131" s="34" t="s">
        <v>904</v>
      </c>
      <c r="W131" s="34" t="s">
        <v>905</v>
      </c>
      <c r="X131" s="31" t="str">
        <f t="shared" si="3"/>
        <v>https://nptel.ac.in/courses/105108204</v>
      </c>
      <c r="Y131" s="36" t="s">
        <v>906</v>
      </c>
      <c r="Z131" s="36">
        <v>1.05108204E8</v>
      </c>
      <c r="AA131" s="37"/>
      <c r="AB131" s="37"/>
      <c r="AC131" s="37"/>
      <c r="AD131" s="37"/>
    </row>
    <row r="132">
      <c r="A132" s="26" t="s">
        <v>907</v>
      </c>
      <c r="B132" s="27" t="s">
        <v>908</v>
      </c>
      <c r="C132" s="27" t="s">
        <v>909</v>
      </c>
      <c r="D132" s="27" t="s">
        <v>910</v>
      </c>
      <c r="E132" s="28" t="s">
        <v>110</v>
      </c>
      <c r="F132" s="28" t="s">
        <v>110</v>
      </c>
      <c r="G132" s="28" t="s">
        <v>4</v>
      </c>
      <c r="H132" s="28" t="s">
        <v>70</v>
      </c>
      <c r="I132" s="29">
        <v>46223.0</v>
      </c>
      <c r="J132" s="29">
        <v>46304.0</v>
      </c>
      <c r="K132" s="29">
        <v>46311.0</v>
      </c>
      <c r="L132" s="29">
        <v>46230.0</v>
      </c>
      <c r="M132" s="29">
        <v>46248.0</v>
      </c>
      <c r="N132" s="30" t="s">
        <v>37</v>
      </c>
      <c r="O132" s="30" t="s">
        <v>72</v>
      </c>
      <c r="P132" s="30" t="s">
        <v>55</v>
      </c>
      <c r="Q132" s="30"/>
      <c r="R132" s="31" t="str">
        <f t="shared" si="1"/>
        <v>https://onlinecourses.nptel.ac.in/e-learning/preview/noc26_ce114</v>
      </c>
      <c r="S132" s="32" t="str">
        <f t="shared" si="2"/>
        <v>https://onlinecourses.nptel.ac.in/e-learning/preview/noc26_ce114</v>
      </c>
      <c r="T132" s="38" t="s">
        <v>911</v>
      </c>
      <c r="U132" s="31" t="str">
        <f t="shared" si="12"/>
        <v>https://onlinecourses.nptel.ac.in/noc25_ce144/preview</v>
      </c>
      <c r="V132" s="34" t="s">
        <v>912</v>
      </c>
      <c r="W132" s="34" t="s">
        <v>913</v>
      </c>
      <c r="X132" s="31" t="str">
        <f t="shared" si="3"/>
        <v>https://nptel.ac.in/courses/105101732</v>
      </c>
      <c r="Y132" s="36" t="s">
        <v>914</v>
      </c>
      <c r="Z132" s="36">
        <v>1.05101732E8</v>
      </c>
      <c r="AA132" s="37"/>
      <c r="AB132" s="37"/>
      <c r="AC132" s="37"/>
      <c r="AD132" s="37"/>
    </row>
    <row r="133">
      <c r="A133" s="26" t="s">
        <v>915</v>
      </c>
      <c r="B133" s="27" t="s">
        <v>803</v>
      </c>
      <c r="C133" s="27" t="s">
        <v>916</v>
      </c>
      <c r="D133" s="27" t="s">
        <v>917</v>
      </c>
      <c r="E133" s="28" t="s">
        <v>110</v>
      </c>
      <c r="F133" s="28" t="s">
        <v>110</v>
      </c>
      <c r="G133" s="28" t="s">
        <v>4</v>
      </c>
      <c r="H133" s="28" t="s">
        <v>70</v>
      </c>
      <c r="I133" s="29">
        <v>46223.0</v>
      </c>
      <c r="J133" s="29">
        <v>46304.0</v>
      </c>
      <c r="K133" s="29">
        <v>46312.0</v>
      </c>
      <c r="L133" s="29">
        <v>46230.0</v>
      </c>
      <c r="M133" s="29">
        <v>46248.0</v>
      </c>
      <c r="N133" s="30" t="s">
        <v>37</v>
      </c>
      <c r="O133" s="30" t="s">
        <v>54</v>
      </c>
      <c r="P133" s="30" t="s">
        <v>55</v>
      </c>
      <c r="Q133" s="30" t="s">
        <v>852</v>
      </c>
      <c r="R133" s="31" t="str">
        <f t="shared" si="1"/>
        <v>https://onlinecourses.nptel.ac.in/e-learning/preview/noc26_ce115</v>
      </c>
      <c r="S133" s="32" t="str">
        <f t="shared" si="2"/>
        <v>https://onlinecourses.nptel.ac.in/e-learning/preview/noc26_ce115</v>
      </c>
      <c r="T133" s="38" t="s">
        <v>918</v>
      </c>
      <c r="U133" s="31" t="str">
        <f t="shared" si="12"/>
        <v>https://onlinecourses.nptel.ac.in/noc25_ce86/preview</v>
      </c>
      <c r="V133" s="34" t="s">
        <v>919</v>
      </c>
      <c r="W133" s="34" t="s">
        <v>920</v>
      </c>
      <c r="X133" s="31" t="str">
        <f t="shared" si="3"/>
        <v>https://nptel.ac.in/courses/105101206</v>
      </c>
      <c r="Y133" s="36" t="s">
        <v>921</v>
      </c>
      <c r="Z133" s="36">
        <v>1.05101206E8</v>
      </c>
      <c r="AA133" s="37"/>
      <c r="AB133" s="37"/>
      <c r="AC133" s="37"/>
      <c r="AD133" s="37"/>
    </row>
    <row r="134">
      <c r="A134" s="26" t="s">
        <v>922</v>
      </c>
      <c r="B134" s="27" t="s">
        <v>803</v>
      </c>
      <c r="C134" s="27" t="s">
        <v>923</v>
      </c>
      <c r="D134" s="27" t="s">
        <v>924</v>
      </c>
      <c r="E134" s="28" t="s">
        <v>110</v>
      </c>
      <c r="F134" s="28" t="s">
        <v>110</v>
      </c>
      <c r="G134" s="28" t="s">
        <v>4</v>
      </c>
      <c r="H134" s="28" t="s">
        <v>70</v>
      </c>
      <c r="I134" s="29">
        <v>46223.0</v>
      </c>
      <c r="J134" s="29">
        <v>46304.0</v>
      </c>
      <c r="K134" s="29">
        <v>46313.0</v>
      </c>
      <c r="L134" s="29">
        <v>46230.0</v>
      </c>
      <c r="M134" s="29">
        <v>46248.0</v>
      </c>
      <c r="N134" s="30" t="s">
        <v>37</v>
      </c>
      <c r="O134" s="30" t="s">
        <v>72</v>
      </c>
      <c r="P134" s="30" t="s">
        <v>55</v>
      </c>
      <c r="Q134" s="30"/>
      <c r="R134" s="31" t="str">
        <f t="shared" si="1"/>
        <v>https://onlinecourses.nptel.ac.in/e-learning/preview/noc26_ce116</v>
      </c>
      <c r="S134" s="32" t="str">
        <f t="shared" si="2"/>
        <v>https://onlinecourses.nptel.ac.in/e-learning/preview/noc26_ce116</v>
      </c>
      <c r="T134" s="38" t="s">
        <v>925</v>
      </c>
      <c r="U134" s="31" t="str">
        <f t="shared" si="12"/>
        <v>https://onlinecourses.nptel.ac.in/noc25_ce87/preview</v>
      </c>
      <c r="V134" s="34" t="s">
        <v>926</v>
      </c>
      <c r="W134" s="34" t="s">
        <v>927</v>
      </c>
      <c r="X134" s="31" t="str">
        <f t="shared" si="3"/>
        <v>https://nptel.ac.in/courses/105101216</v>
      </c>
      <c r="Y134" s="36" t="s">
        <v>928</v>
      </c>
      <c r="Z134" s="36">
        <v>1.05101216E8</v>
      </c>
      <c r="AA134" s="37"/>
      <c r="AB134" s="37"/>
      <c r="AC134" s="37"/>
      <c r="AD134" s="37"/>
    </row>
    <row r="135">
      <c r="A135" s="26" t="s">
        <v>929</v>
      </c>
      <c r="B135" s="27" t="s">
        <v>803</v>
      </c>
      <c r="C135" s="27" t="s">
        <v>930</v>
      </c>
      <c r="D135" s="27" t="s">
        <v>924</v>
      </c>
      <c r="E135" s="28" t="s">
        <v>110</v>
      </c>
      <c r="F135" s="28" t="s">
        <v>110</v>
      </c>
      <c r="G135" s="28" t="s">
        <v>4</v>
      </c>
      <c r="H135" s="28" t="s">
        <v>70</v>
      </c>
      <c r="I135" s="29">
        <v>46223.0</v>
      </c>
      <c r="J135" s="29">
        <v>46304.0</v>
      </c>
      <c r="K135" s="29">
        <v>46318.0</v>
      </c>
      <c r="L135" s="29">
        <v>46230.0</v>
      </c>
      <c r="M135" s="29">
        <v>46248.0</v>
      </c>
      <c r="N135" s="30" t="s">
        <v>153</v>
      </c>
      <c r="O135" s="30" t="s">
        <v>72</v>
      </c>
      <c r="P135" s="30" t="s">
        <v>55</v>
      </c>
      <c r="Q135" s="30"/>
      <c r="R135" s="31" t="str">
        <f t="shared" si="1"/>
        <v>https://onlinecourses.nptel.ac.in/e-learning/preview/noc26_ce117</v>
      </c>
      <c r="S135" s="32" t="str">
        <f t="shared" si="2"/>
        <v>https://onlinecourses.nptel.ac.in/e-learning/preview/noc26_ce117</v>
      </c>
      <c r="T135" s="38" t="s">
        <v>931</v>
      </c>
      <c r="U135" s="31" t="str">
        <f t="shared" si="12"/>
        <v>https://onlinecourses.nptel.ac.in/noc25_ce88/preview</v>
      </c>
      <c r="V135" s="34" t="s">
        <v>932</v>
      </c>
      <c r="W135" s="34" t="s">
        <v>933</v>
      </c>
      <c r="X135" s="31" t="str">
        <f t="shared" si="3"/>
        <v>https://nptel.ac.in/courses/105101200</v>
      </c>
      <c r="Y135" s="36" t="s">
        <v>934</v>
      </c>
      <c r="Z135" s="36">
        <v>1.051012E8</v>
      </c>
      <c r="AA135" s="37"/>
      <c r="AB135" s="37"/>
      <c r="AC135" s="37"/>
      <c r="AD135" s="37"/>
    </row>
    <row r="136">
      <c r="A136" s="26" t="s">
        <v>935</v>
      </c>
      <c r="B136" s="27" t="s">
        <v>803</v>
      </c>
      <c r="C136" s="27" t="s">
        <v>936</v>
      </c>
      <c r="D136" s="27" t="s">
        <v>937</v>
      </c>
      <c r="E136" s="28" t="s">
        <v>110</v>
      </c>
      <c r="F136" s="28" t="s">
        <v>110</v>
      </c>
      <c r="G136" s="28" t="s">
        <v>4</v>
      </c>
      <c r="H136" s="28" t="s">
        <v>70</v>
      </c>
      <c r="I136" s="29">
        <v>46223.0</v>
      </c>
      <c r="J136" s="29">
        <v>46304.0</v>
      </c>
      <c r="K136" s="29">
        <v>46320.0</v>
      </c>
      <c r="L136" s="29">
        <v>46230.0</v>
      </c>
      <c r="M136" s="29">
        <v>46248.0</v>
      </c>
      <c r="N136" s="30" t="s">
        <v>37</v>
      </c>
      <c r="O136" s="30" t="s">
        <v>54</v>
      </c>
      <c r="P136" s="30" t="s">
        <v>55</v>
      </c>
      <c r="Q136" s="30" t="s">
        <v>820</v>
      </c>
      <c r="R136" s="31" t="str">
        <f t="shared" si="1"/>
        <v>https://onlinecourses.nptel.ac.in/e-learning/preview/noc26_ce118</v>
      </c>
      <c r="S136" s="32" t="str">
        <f t="shared" si="2"/>
        <v>https://onlinecourses.nptel.ac.in/e-learning/preview/noc26_ce118</v>
      </c>
      <c r="T136" s="38" t="s">
        <v>938</v>
      </c>
      <c r="U136" s="31" t="str">
        <f t="shared" si="12"/>
        <v>https://onlinecourses.nptel.ac.in/noc25_ce101/preview</v>
      </c>
      <c r="V136" s="34" t="s">
        <v>939</v>
      </c>
      <c r="W136" s="34" t="s">
        <v>940</v>
      </c>
      <c r="X136" s="31" t="str">
        <f t="shared" si="3"/>
        <v>https://nptel.ac.in/courses/105101209</v>
      </c>
      <c r="Y136" s="36" t="s">
        <v>941</v>
      </c>
      <c r="Z136" s="36">
        <v>1.05101209E8</v>
      </c>
      <c r="AA136" s="37"/>
      <c r="AB136" s="37"/>
      <c r="AC136" s="37"/>
      <c r="AD136" s="37"/>
    </row>
    <row r="137">
      <c r="A137" s="26" t="s">
        <v>942</v>
      </c>
      <c r="B137" s="27" t="s">
        <v>842</v>
      </c>
      <c r="C137" s="27" t="s">
        <v>943</v>
      </c>
      <c r="D137" s="27" t="s">
        <v>910</v>
      </c>
      <c r="E137" s="28" t="s">
        <v>110</v>
      </c>
      <c r="F137" s="28" t="s">
        <v>110</v>
      </c>
      <c r="G137" s="28" t="s">
        <v>4</v>
      </c>
      <c r="H137" s="28" t="s">
        <v>70</v>
      </c>
      <c r="I137" s="29">
        <v>46223.0</v>
      </c>
      <c r="J137" s="29">
        <v>46304.0</v>
      </c>
      <c r="K137" s="29">
        <v>46320.0</v>
      </c>
      <c r="L137" s="29">
        <v>46230.0</v>
      </c>
      <c r="M137" s="29">
        <v>46248.0</v>
      </c>
      <c r="N137" s="30" t="s">
        <v>37</v>
      </c>
      <c r="O137" s="30" t="s">
        <v>72</v>
      </c>
      <c r="P137" s="30" t="s">
        <v>55</v>
      </c>
      <c r="Q137" s="30"/>
      <c r="R137" s="31" t="str">
        <f t="shared" si="1"/>
        <v>https://onlinecourses.nptel.ac.in/e-learning/preview/noc26_ce119</v>
      </c>
      <c r="S137" s="32" t="str">
        <f t="shared" si="2"/>
        <v>https://onlinecourses.nptel.ac.in/e-learning/preview/noc26_ce119</v>
      </c>
      <c r="T137" s="38" t="s">
        <v>944</v>
      </c>
      <c r="U137" s="31" t="str">
        <f t="shared" si="12"/>
        <v>https://onlinecourses.nptel.ac.in/noc25_ce137/preview</v>
      </c>
      <c r="V137" s="34" t="s">
        <v>945</v>
      </c>
      <c r="W137" s="34" t="s">
        <v>946</v>
      </c>
      <c r="X137" s="31" t="str">
        <f t="shared" si="3"/>
        <v>https://nptel.ac.in/courses/105101474</v>
      </c>
      <c r="Y137" s="36" t="s">
        <v>947</v>
      </c>
      <c r="Z137" s="36">
        <v>1.05101474E8</v>
      </c>
      <c r="AA137" s="37"/>
      <c r="AB137" s="37"/>
      <c r="AC137" s="37"/>
      <c r="AD137" s="37"/>
    </row>
    <row r="138">
      <c r="A138" s="26" t="s">
        <v>948</v>
      </c>
      <c r="B138" s="39" t="s">
        <v>803</v>
      </c>
      <c r="C138" s="39" t="s">
        <v>949</v>
      </c>
      <c r="D138" s="39" t="s">
        <v>950</v>
      </c>
      <c r="E138" s="45" t="s">
        <v>951</v>
      </c>
      <c r="F138" s="28" t="s">
        <v>63</v>
      </c>
      <c r="G138" s="28" t="s">
        <v>4</v>
      </c>
      <c r="H138" s="28" t="s">
        <v>70</v>
      </c>
      <c r="I138" s="29">
        <v>46223.0</v>
      </c>
      <c r="J138" s="29">
        <v>46304.0</v>
      </c>
      <c r="K138" s="29">
        <v>46311.0</v>
      </c>
      <c r="L138" s="29">
        <v>46230.0</v>
      </c>
      <c r="M138" s="29">
        <v>46248.0</v>
      </c>
      <c r="N138" s="30" t="s">
        <v>153</v>
      </c>
      <c r="O138" s="30" t="s">
        <v>54</v>
      </c>
      <c r="P138" s="30" t="s">
        <v>55</v>
      </c>
      <c r="Q138" s="30"/>
      <c r="R138" s="31" t="str">
        <f t="shared" si="1"/>
        <v>https://onlinecourses.nptel.ac.in/e-learning/preview/noc26_ce120</v>
      </c>
      <c r="S138" s="32" t="str">
        <f t="shared" si="2"/>
        <v>https://onlinecourses.nptel.ac.in/e-learning/preview/noc26_ce120</v>
      </c>
      <c r="T138" s="38" t="s">
        <v>952</v>
      </c>
      <c r="U138" s="31" t="str">
        <f t="shared" si="12"/>
        <v>https://onlinecourses.nptel.ac.in/noc26_ce60/preview</v>
      </c>
      <c r="V138" s="34" t="s">
        <v>953</v>
      </c>
      <c r="W138" s="34" t="s">
        <v>954</v>
      </c>
      <c r="X138" s="31" t="str">
        <f t="shared" si="3"/>
        <v>https://nptel.ac.in/courses/105106052</v>
      </c>
      <c r="Y138" s="36" t="s">
        <v>955</v>
      </c>
      <c r="Z138" s="36">
        <v>1.05106052E8</v>
      </c>
      <c r="AA138" s="37"/>
      <c r="AB138" s="37"/>
      <c r="AC138" s="37"/>
      <c r="AD138" s="37"/>
    </row>
    <row r="139">
      <c r="A139" s="26" t="s">
        <v>956</v>
      </c>
      <c r="B139" s="27" t="s">
        <v>957</v>
      </c>
      <c r="C139" s="27" t="s">
        <v>958</v>
      </c>
      <c r="D139" s="27" t="s">
        <v>959</v>
      </c>
      <c r="E139" s="28" t="s">
        <v>63</v>
      </c>
      <c r="F139" s="28" t="s">
        <v>63</v>
      </c>
      <c r="G139" s="28" t="s">
        <v>4</v>
      </c>
      <c r="H139" s="28" t="s">
        <v>70</v>
      </c>
      <c r="I139" s="29">
        <v>46223.0</v>
      </c>
      <c r="J139" s="29">
        <v>46304.0</v>
      </c>
      <c r="K139" s="29">
        <v>46312.0</v>
      </c>
      <c r="L139" s="29">
        <v>46230.0</v>
      </c>
      <c r="M139" s="29">
        <v>46248.0</v>
      </c>
      <c r="N139" s="30" t="s">
        <v>37</v>
      </c>
      <c r="O139" s="30" t="s">
        <v>54</v>
      </c>
      <c r="P139" s="30" t="s">
        <v>55</v>
      </c>
      <c r="Q139" s="30" t="s">
        <v>852</v>
      </c>
      <c r="R139" s="31" t="str">
        <f t="shared" si="1"/>
        <v>https://onlinecourses.nptel.ac.in/e-learning/preview/noc26_ce121</v>
      </c>
      <c r="S139" s="32" t="str">
        <f t="shared" si="2"/>
        <v>https://onlinecourses.nptel.ac.in/e-learning/preview/noc26_ce121</v>
      </c>
      <c r="T139" s="38" t="s">
        <v>960</v>
      </c>
      <c r="U139" s="31" t="str">
        <f t="shared" si="12"/>
        <v>https://onlinecourses.nptel.ac.in/noc25_ce131/preview</v>
      </c>
      <c r="V139" s="34" t="s">
        <v>961</v>
      </c>
      <c r="W139" s="34" t="s">
        <v>962</v>
      </c>
      <c r="X139" s="31" t="str">
        <f t="shared" si="3"/>
        <v>https://nptel.ac.in/courses/105106694</v>
      </c>
      <c r="Y139" s="36" t="s">
        <v>963</v>
      </c>
      <c r="Z139" s="36">
        <v>1.05106694E8</v>
      </c>
      <c r="AA139" s="37"/>
      <c r="AB139" s="37"/>
      <c r="AC139" s="37"/>
      <c r="AD139" s="37"/>
    </row>
    <row r="140">
      <c r="A140" s="26" t="s">
        <v>964</v>
      </c>
      <c r="B140" s="27" t="s">
        <v>965</v>
      </c>
      <c r="C140" s="27" t="s">
        <v>966</v>
      </c>
      <c r="D140" s="27" t="s">
        <v>967</v>
      </c>
      <c r="E140" s="28" t="s">
        <v>461</v>
      </c>
      <c r="F140" s="28" t="s">
        <v>63</v>
      </c>
      <c r="G140" s="28" t="s">
        <v>4</v>
      </c>
      <c r="H140" s="28" t="s">
        <v>70</v>
      </c>
      <c r="I140" s="29">
        <v>46223.0</v>
      </c>
      <c r="J140" s="29">
        <v>46304.0</v>
      </c>
      <c r="K140" s="29">
        <v>46313.0</v>
      </c>
      <c r="L140" s="29">
        <v>46230.0</v>
      </c>
      <c r="M140" s="29">
        <v>46248.0</v>
      </c>
      <c r="N140" s="30" t="s">
        <v>153</v>
      </c>
      <c r="O140" s="30" t="s">
        <v>54</v>
      </c>
      <c r="P140" s="30" t="s">
        <v>55</v>
      </c>
      <c r="Q140" s="30" t="s">
        <v>852</v>
      </c>
      <c r="R140" s="31" t="str">
        <f t="shared" si="1"/>
        <v>https://onlinecourses.nptel.ac.in/e-learning/preview/noc26_ce122</v>
      </c>
      <c r="S140" s="32" t="str">
        <f t="shared" si="2"/>
        <v>https://onlinecourses.nptel.ac.in/e-learning/preview/noc26_ce122</v>
      </c>
      <c r="T140" s="38" t="s">
        <v>968</v>
      </c>
      <c r="U140" s="31" t="str">
        <f t="shared" si="12"/>
        <v>https://onlinecourses.nptel.ac.in/noc25_ce135/preview</v>
      </c>
      <c r="V140" s="34" t="s">
        <v>969</v>
      </c>
      <c r="W140" s="34" t="s">
        <v>970</v>
      </c>
      <c r="X140" s="31" t="str">
        <f t="shared" si="3"/>
        <v>https://nptel.ac.in/courses/105106707</v>
      </c>
      <c r="Y140" s="36" t="s">
        <v>971</v>
      </c>
      <c r="Z140" s="36">
        <v>1.05106707E8</v>
      </c>
      <c r="AA140" s="37"/>
      <c r="AB140" s="37"/>
      <c r="AC140" s="37"/>
      <c r="AD140" s="37"/>
    </row>
    <row r="141">
      <c r="A141" s="26" t="s">
        <v>972</v>
      </c>
      <c r="B141" s="27" t="s">
        <v>973</v>
      </c>
      <c r="C141" s="27" t="s">
        <v>974</v>
      </c>
      <c r="D141" s="27" t="s">
        <v>975</v>
      </c>
      <c r="E141" s="28" t="s">
        <v>582</v>
      </c>
      <c r="F141" s="28" t="s">
        <v>63</v>
      </c>
      <c r="G141" s="28" t="s">
        <v>4</v>
      </c>
      <c r="H141" s="28" t="s">
        <v>70</v>
      </c>
      <c r="I141" s="29">
        <v>46223.0</v>
      </c>
      <c r="J141" s="29">
        <v>46304.0</v>
      </c>
      <c r="K141" s="29">
        <v>46318.0</v>
      </c>
      <c r="L141" s="29">
        <v>46230.0</v>
      </c>
      <c r="M141" s="29">
        <v>46248.0</v>
      </c>
      <c r="N141" s="30" t="s">
        <v>153</v>
      </c>
      <c r="O141" s="30" t="s">
        <v>72</v>
      </c>
      <c r="P141" s="30" t="s">
        <v>55</v>
      </c>
      <c r="Q141" s="30" t="s">
        <v>976</v>
      </c>
      <c r="R141" s="31" t="str">
        <f t="shared" si="1"/>
        <v>https://onlinecourses.nptel.ac.in/e-learning/preview/noc26_ce123</v>
      </c>
      <c r="S141" s="32" t="str">
        <f t="shared" si="2"/>
        <v>https://onlinecourses.nptel.ac.in/e-learning/preview/noc26_ce123</v>
      </c>
      <c r="T141" s="38" t="s">
        <v>977</v>
      </c>
      <c r="U141" s="31" t="str">
        <f t="shared" si="12"/>
        <v>https://onlinecourses.nptel.ac.in/noc25_ce132/preview</v>
      </c>
      <c r="V141" s="34" t="s">
        <v>978</v>
      </c>
      <c r="W141" s="34" t="s">
        <v>979</v>
      </c>
      <c r="X141" s="31" t="str">
        <f t="shared" si="3"/>
        <v>https://nptel.ac.in/courses/105106224</v>
      </c>
      <c r="Y141" s="36" t="s">
        <v>980</v>
      </c>
      <c r="Z141" s="36">
        <v>1.05106224E8</v>
      </c>
      <c r="AA141" s="37"/>
      <c r="AB141" s="37"/>
      <c r="AC141" s="37"/>
      <c r="AD141" s="37"/>
    </row>
    <row r="142">
      <c r="A142" s="26" t="s">
        <v>981</v>
      </c>
      <c r="B142" s="39" t="s">
        <v>803</v>
      </c>
      <c r="C142" s="40" t="s">
        <v>982</v>
      </c>
      <c r="D142" s="40" t="s">
        <v>983</v>
      </c>
      <c r="E142" s="28" t="s">
        <v>63</v>
      </c>
      <c r="F142" s="28" t="s">
        <v>63</v>
      </c>
      <c r="G142" s="28" t="s">
        <v>4</v>
      </c>
      <c r="H142" s="28" t="s">
        <v>70</v>
      </c>
      <c r="I142" s="29">
        <v>46223.0</v>
      </c>
      <c r="J142" s="29">
        <v>46304.0</v>
      </c>
      <c r="K142" s="29">
        <v>46319.0</v>
      </c>
      <c r="L142" s="29">
        <v>46230.0</v>
      </c>
      <c r="M142" s="29">
        <v>46248.0</v>
      </c>
      <c r="N142" s="30" t="s">
        <v>153</v>
      </c>
      <c r="O142" s="30" t="s">
        <v>54</v>
      </c>
      <c r="P142" s="30" t="s">
        <v>55</v>
      </c>
      <c r="Q142" s="30" t="s">
        <v>984</v>
      </c>
      <c r="R142" s="31" t="str">
        <f t="shared" si="1"/>
        <v>https://onlinecourses.nptel.ac.in/e-learning/preview/noc26_ce124</v>
      </c>
      <c r="S142" s="32" t="str">
        <f t="shared" si="2"/>
        <v>https://onlinecourses.nptel.ac.in/e-learning/preview/noc26_ce124</v>
      </c>
      <c r="T142" s="38" t="s">
        <v>985</v>
      </c>
      <c r="U142" s="31" t="str">
        <f t="shared" si="12"/>
        <v>https://onlinecourses.nptel.ac.in/noc25_ce93/preview</v>
      </c>
      <c r="V142" s="34" t="s">
        <v>986</v>
      </c>
      <c r="W142" s="34" t="s">
        <v>987</v>
      </c>
      <c r="X142" s="31" t="str">
        <f t="shared" si="3"/>
        <v>https://nptel.ac.in/courses/105106225</v>
      </c>
      <c r="Y142" s="36" t="s">
        <v>988</v>
      </c>
      <c r="Z142" s="36">
        <v>1.05106225E8</v>
      </c>
      <c r="AA142" s="37"/>
      <c r="AB142" s="37"/>
      <c r="AC142" s="37"/>
      <c r="AD142" s="37"/>
    </row>
    <row r="143">
      <c r="A143" s="26" t="s">
        <v>989</v>
      </c>
      <c r="B143" s="39" t="s">
        <v>990</v>
      </c>
      <c r="C143" s="40" t="s">
        <v>991</v>
      </c>
      <c r="D143" s="40" t="s">
        <v>992</v>
      </c>
      <c r="E143" s="42" t="s">
        <v>582</v>
      </c>
      <c r="F143" s="28" t="s">
        <v>63</v>
      </c>
      <c r="G143" s="28" t="s">
        <v>4</v>
      </c>
      <c r="H143" s="28" t="s">
        <v>70</v>
      </c>
      <c r="I143" s="29">
        <v>46223.0</v>
      </c>
      <c r="J143" s="29">
        <v>46304.0</v>
      </c>
      <c r="K143" s="29">
        <v>46320.0</v>
      </c>
      <c r="L143" s="29">
        <v>46230.0</v>
      </c>
      <c r="M143" s="29">
        <v>46248.0</v>
      </c>
      <c r="N143" s="30" t="s">
        <v>37</v>
      </c>
      <c r="O143" s="30" t="s">
        <v>54</v>
      </c>
      <c r="P143" s="30" t="s">
        <v>55</v>
      </c>
      <c r="Q143" s="30"/>
      <c r="R143" s="31" t="str">
        <f t="shared" si="1"/>
        <v>https://onlinecourses.nptel.ac.in/e-learning/preview/noc26_ce125</v>
      </c>
      <c r="S143" s="32" t="str">
        <f t="shared" si="2"/>
        <v>https://onlinecourses.nptel.ac.in/e-learning/preview/noc26_ce125</v>
      </c>
      <c r="T143" s="38" t="s">
        <v>993</v>
      </c>
      <c r="U143" s="31" t="str">
        <f t="shared" si="12"/>
        <v>https://onlinecourses.nptel.ac.in/noc25_ce133/preview</v>
      </c>
      <c r="V143" s="34" t="s">
        <v>994</v>
      </c>
      <c r="W143" s="34" t="s">
        <v>995</v>
      </c>
      <c r="X143" s="31" t="str">
        <f t="shared" si="3"/>
        <v>https://nptel.ac.in/courses/105106465</v>
      </c>
      <c r="Y143" s="36" t="s">
        <v>996</v>
      </c>
      <c r="Z143" s="36">
        <v>1.05106465E8</v>
      </c>
      <c r="AA143" s="37"/>
      <c r="AB143" s="37"/>
      <c r="AC143" s="37"/>
      <c r="AD143" s="37"/>
    </row>
    <row r="144">
      <c r="A144" s="26" t="s">
        <v>997</v>
      </c>
      <c r="B144" s="39" t="s">
        <v>998</v>
      </c>
      <c r="C144" s="40" t="s">
        <v>999</v>
      </c>
      <c r="D144" s="40" t="s">
        <v>1000</v>
      </c>
      <c r="E144" s="42" t="s">
        <v>582</v>
      </c>
      <c r="F144" s="28" t="s">
        <v>63</v>
      </c>
      <c r="G144" s="28" t="s">
        <v>4</v>
      </c>
      <c r="H144" s="28" t="s">
        <v>70</v>
      </c>
      <c r="I144" s="29">
        <v>46223.0</v>
      </c>
      <c r="J144" s="29">
        <v>46304.0</v>
      </c>
      <c r="K144" s="29">
        <v>46311.0</v>
      </c>
      <c r="L144" s="29">
        <v>46230.0</v>
      </c>
      <c r="M144" s="29">
        <v>46248.0</v>
      </c>
      <c r="N144" s="30" t="s">
        <v>153</v>
      </c>
      <c r="O144" s="30" t="s">
        <v>72</v>
      </c>
      <c r="P144" s="30" t="s">
        <v>55</v>
      </c>
      <c r="Q144" s="30" t="s">
        <v>324</v>
      </c>
      <c r="R144" s="31" t="str">
        <f t="shared" si="1"/>
        <v>https://onlinecourses.nptel.ac.in/e-learning/preview/noc26_ce126</v>
      </c>
      <c r="S144" s="32" t="str">
        <f t="shared" si="2"/>
        <v>https://onlinecourses.nptel.ac.in/e-learning/preview/noc26_ce126</v>
      </c>
      <c r="T144" s="38" t="s">
        <v>1001</v>
      </c>
      <c r="U144" s="31" t="str">
        <f t="shared" si="12"/>
        <v>https://onlinecourses.nptel.ac.in/noc25_ce142/preview</v>
      </c>
      <c r="V144" s="34" t="s">
        <v>1002</v>
      </c>
      <c r="W144" s="34" t="s">
        <v>1003</v>
      </c>
      <c r="X144" s="31" t="str">
        <f t="shared" si="3"/>
        <v>https://nptel.ac.in/courses/105106491</v>
      </c>
      <c r="Y144" s="36" t="s">
        <v>1004</v>
      </c>
      <c r="Z144" s="36">
        <v>1.05106491E8</v>
      </c>
      <c r="AA144" s="37"/>
      <c r="AB144" s="37"/>
      <c r="AC144" s="37"/>
      <c r="AD144" s="37"/>
    </row>
    <row r="145">
      <c r="A145" s="26" t="s">
        <v>1005</v>
      </c>
      <c r="B145" s="27" t="s">
        <v>1006</v>
      </c>
      <c r="C145" s="27" t="s">
        <v>1007</v>
      </c>
      <c r="D145" s="27" t="s">
        <v>1008</v>
      </c>
      <c r="E145" s="28" t="s">
        <v>315</v>
      </c>
      <c r="F145" s="28" t="s">
        <v>315</v>
      </c>
      <c r="G145" s="28" t="s">
        <v>4</v>
      </c>
      <c r="H145" s="28" t="s">
        <v>70</v>
      </c>
      <c r="I145" s="29">
        <v>46223.0</v>
      </c>
      <c r="J145" s="29">
        <v>46304.0</v>
      </c>
      <c r="K145" s="29">
        <v>46312.0</v>
      </c>
      <c r="L145" s="29">
        <v>46230.0</v>
      </c>
      <c r="M145" s="29">
        <v>46248.0</v>
      </c>
      <c r="N145" s="30" t="s">
        <v>153</v>
      </c>
      <c r="O145" s="30" t="s">
        <v>54</v>
      </c>
      <c r="P145" s="30" t="s">
        <v>55</v>
      </c>
      <c r="Q145" s="30"/>
      <c r="R145" s="31" t="str">
        <f t="shared" si="1"/>
        <v>https://onlinecourses.nptel.ac.in/e-learning/preview/noc26_ce127</v>
      </c>
      <c r="S145" s="32" t="str">
        <f t="shared" si="2"/>
        <v>https://onlinecourses.nptel.ac.in/e-learning/preview/noc26_ce127</v>
      </c>
      <c r="T145" s="38" t="s">
        <v>1009</v>
      </c>
      <c r="U145" s="31" t="str">
        <f t="shared" si="12"/>
        <v>https://onlinecourses.nptel.ac.in/noc25_ce140/preview</v>
      </c>
      <c r="V145" s="34" t="s">
        <v>1010</v>
      </c>
      <c r="W145" s="34" t="s">
        <v>1011</v>
      </c>
      <c r="X145" s="31" t="str">
        <f t="shared" si="3"/>
        <v>https://nptel.ac.in/courses/105107710</v>
      </c>
      <c r="Y145" s="36" t="s">
        <v>1012</v>
      </c>
      <c r="Z145" s="36">
        <v>1.0510771E8</v>
      </c>
      <c r="AA145" s="37"/>
      <c r="AB145" s="37"/>
      <c r="AC145" s="37"/>
      <c r="AD145" s="37"/>
    </row>
    <row r="146">
      <c r="A146" s="26" t="s">
        <v>1013</v>
      </c>
      <c r="B146" s="27" t="s">
        <v>803</v>
      </c>
      <c r="C146" s="27" t="s">
        <v>1014</v>
      </c>
      <c r="D146" s="27" t="s">
        <v>1015</v>
      </c>
      <c r="E146" s="28" t="s">
        <v>52</v>
      </c>
      <c r="F146" s="28" t="s">
        <v>52</v>
      </c>
      <c r="G146" s="28" t="s">
        <v>4</v>
      </c>
      <c r="H146" s="28" t="s">
        <v>70</v>
      </c>
      <c r="I146" s="29">
        <v>46223.0</v>
      </c>
      <c r="J146" s="29">
        <v>46304.0</v>
      </c>
      <c r="K146" s="29">
        <v>46313.0</v>
      </c>
      <c r="L146" s="29">
        <v>46230.0</v>
      </c>
      <c r="M146" s="29">
        <v>46248.0</v>
      </c>
      <c r="N146" s="30" t="s">
        <v>71</v>
      </c>
      <c r="O146" s="30" t="s">
        <v>72</v>
      </c>
      <c r="P146" s="30" t="s">
        <v>73</v>
      </c>
      <c r="Q146" s="30" t="s">
        <v>1016</v>
      </c>
      <c r="R146" s="31" t="str">
        <f t="shared" si="1"/>
        <v>https://onlinecourses.nptel.ac.in/e-learning/preview/noc26_ce128</v>
      </c>
      <c r="S146" s="32" t="str">
        <f t="shared" si="2"/>
        <v>https://onlinecourses.nptel.ac.in/e-learning/preview/noc26_ce128</v>
      </c>
      <c r="T146" s="38" t="s">
        <v>1017</v>
      </c>
      <c r="U146" s="31" t="str">
        <f t="shared" si="12"/>
        <v>https://onlinecourses.nptel.ac.in/noc25_ce97/preview</v>
      </c>
      <c r="V146" s="34" t="s">
        <v>1018</v>
      </c>
      <c r="W146" s="34" t="s">
        <v>1019</v>
      </c>
      <c r="X146" s="31" t="str">
        <f t="shared" si="3"/>
        <v>https://nptel.ac.in/courses/105104160</v>
      </c>
      <c r="Y146" s="36" t="s">
        <v>1020</v>
      </c>
      <c r="Z146" s="36">
        <v>1.0510416E8</v>
      </c>
      <c r="AA146" s="37"/>
      <c r="AB146" s="37"/>
      <c r="AC146" s="37"/>
      <c r="AD146" s="37"/>
    </row>
    <row r="147">
      <c r="A147" s="26" t="s">
        <v>1021</v>
      </c>
      <c r="B147" s="27" t="s">
        <v>803</v>
      </c>
      <c r="C147" s="27" t="s">
        <v>1022</v>
      </c>
      <c r="D147" s="27" t="s">
        <v>1023</v>
      </c>
      <c r="E147" s="28" t="s">
        <v>52</v>
      </c>
      <c r="F147" s="28" t="s">
        <v>52</v>
      </c>
      <c r="G147" s="28" t="s">
        <v>4</v>
      </c>
      <c r="H147" s="28" t="s">
        <v>70</v>
      </c>
      <c r="I147" s="29">
        <v>46223.0</v>
      </c>
      <c r="J147" s="29">
        <v>46304.0</v>
      </c>
      <c r="K147" s="29">
        <v>46318.0</v>
      </c>
      <c r="L147" s="29">
        <v>46230.0</v>
      </c>
      <c r="M147" s="29">
        <v>46248.0</v>
      </c>
      <c r="N147" s="30" t="s">
        <v>71</v>
      </c>
      <c r="O147" s="30" t="s">
        <v>72</v>
      </c>
      <c r="P147" s="30" t="s">
        <v>73</v>
      </c>
      <c r="Q147" s="30"/>
      <c r="R147" s="31" t="str">
        <f t="shared" si="1"/>
        <v>https://onlinecourses.nptel.ac.in/e-learning/preview/noc26_ce129</v>
      </c>
      <c r="S147" s="32" t="str">
        <f t="shared" si="2"/>
        <v>https://onlinecourses.nptel.ac.in/e-learning/preview/noc26_ce129</v>
      </c>
      <c r="T147" s="38" t="s">
        <v>1024</v>
      </c>
      <c r="U147" s="31" t="str">
        <f t="shared" si="12"/>
        <v>https://onlinecourses.nptel.ac.in/noc25_ce98/preview</v>
      </c>
      <c r="V147" s="34" t="s">
        <v>1025</v>
      </c>
      <c r="W147" s="34" t="s">
        <v>1026</v>
      </c>
      <c r="X147" s="31" t="str">
        <f t="shared" si="3"/>
        <v>https://nptel.ac.in/courses/105104191</v>
      </c>
      <c r="Y147" s="36" t="s">
        <v>1027</v>
      </c>
      <c r="Z147" s="36">
        <v>1.05104191E8</v>
      </c>
      <c r="AA147" s="37"/>
      <c r="AB147" s="37"/>
      <c r="AC147" s="37"/>
      <c r="AD147" s="37"/>
    </row>
    <row r="148">
      <c r="A148" s="26" t="s">
        <v>1028</v>
      </c>
      <c r="B148" s="27" t="s">
        <v>1029</v>
      </c>
      <c r="C148" s="27" t="s">
        <v>1030</v>
      </c>
      <c r="D148" s="27" t="s">
        <v>1031</v>
      </c>
      <c r="E148" s="28" t="s">
        <v>52</v>
      </c>
      <c r="F148" s="28" t="s">
        <v>52</v>
      </c>
      <c r="G148" s="28" t="s">
        <v>4</v>
      </c>
      <c r="H148" s="28" t="s">
        <v>70</v>
      </c>
      <c r="I148" s="29">
        <v>46223.0</v>
      </c>
      <c r="J148" s="29">
        <v>46304.0</v>
      </c>
      <c r="K148" s="29">
        <v>46319.0</v>
      </c>
      <c r="L148" s="29">
        <v>46230.0</v>
      </c>
      <c r="M148" s="29">
        <v>46248.0</v>
      </c>
      <c r="N148" s="30" t="s">
        <v>153</v>
      </c>
      <c r="O148" s="30" t="s">
        <v>72</v>
      </c>
      <c r="P148" s="30" t="s">
        <v>55</v>
      </c>
      <c r="Q148" s="30" t="s">
        <v>820</v>
      </c>
      <c r="R148" s="31" t="str">
        <f t="shared" si="1"/>
        <v>https://onlinecourses.nptel.ac.in/e-learning/preview/noc26_ce130</v>
      </c>
      <c r="S148" s="32" t="str">
        <f t="shared" si="2"/>
        <v>https://onlinecourses.nptel.ac.in/e-learning/preview/noc26_ce130</v>
      </c>
      <c r="T148" s="38" t="s">
        <v>1032</v>
      </c>
      <c r="U148" s="31" t="str">
        <f t="shared" si="12"/>
        <v>https://onlinecourses.nptel.ac.in/noc25_ce126/preview</v>
      </c>
      <c r="V148" s="34" t="s">
        <v>1033</v>
      </c>
      <c r="W148" s="34" t="s">
        <v>1034</v>
      </c>
      <c r="X148" s="31" t="str">
        <f t="shared" si="3"/>
        <v>https://nptel.ac.in/courses/105104693</v>
      </c>
      <c r="Y148" s="36" t="s">
        <v>1035</v>
      </c>
      <c r="Z148" s="36">
        <v>1.05104693E8</v>
      </c>
      <c r="AA148" s="37"/>
      <c r="AB148" s="37"/>
      <c r="AC148" s="37"/>
      <c r="AD148" s="37"/>
    </row>
    <row r="149">
      <c r="A149" s="26" t="s">
        <v>1036</v>
      </c>
      <c r="B149" s="27" t="s">
        <v>842</v>
      </c>
      <c r="C149" s="27" t="s">
        <v>1037</v>
      </c>
      <c r="D149" s="27" t="s">
        <v>1038</v>
      </c>
      <c r="E149" s="28" t="s">
        <v>52</v>
      </c>
      <c r="F149" s="28" t="s">
        <v>52</v>
      </c>
      <c r="G149" s="28" t="s">
        <v>4</v>
      </c>
      <c r="H149" s="28" t="s">
        <v>70</v>
      </c>
      <c r="I149" s="29">
        <v>46223.0</v>
      </c>
      <c r="J149" s="29">
        <v>46304.0</v>
      </c>
      <c r="K149" s="29">
        <v>46320.0</v>
      </c>
      <c r="L149" s="29">
        <v>46230.0</v>
      </c>
      <c r="M149" s="29">
        <v>46248.0</v>
      </c>
      <c r="N149" s="30" t="s">
        <v>37</v>
      </c>
      <c r="O149" s="30" t="s">
        <v>72</v>
      </c>
      <c r="P149" s="30" t="s">
        <v>55</v>
      </c>
      <c r="Q149" s="30"/>
      <c r="R149" s="31" t="str">
        <f t="shared" si="1"/>
        <v>https://onlinecourses.nptel.ac.in/e-learning/preview/noc26_ce131</v>
      </c>
      <c r="S149" s="32" t="str">
        <f t="shared" si="2"/>
        <v>https://onlinecourses.nptel.ac.in/e-learning/preview/noc26_ce131</v>
      </c>
      <c r="T149" s="38" t="s">
        <v>1039</v>
      </c>
      <c r="U149" s="31" t="str">
        <f t="shared" si="12"/>
        <v>https://onlinecourses.nptel.ac.in/noc25_ce138/preview</v>
      </c>
      <c r="V149" s="34" t="s">
        <v>1040</v>
      </c>
      <c r="W149" s="34" t="s">
        <v>1041</v>
      </c>
      <c r="X149" s="31" t="str">
        <f t="shared" si="3"/>
        <v>https://nptel.ac.in/courses/105104708</v>
      </c>
      <c r="Y149" s="36" t="s">
        <v>1042</v>
      </c>
      <c r="Z149" s="36">
        <v>1.05104708E8</v>
      </c>
      <c r="AA149" s="37"/>
      <c r="AB149" s="37"/>
      <c r="AC149" s="37"/>
      <c r="AD149" s="37"/>
    </row>
    <row r="150">
      <c r="A150" s="26" t="s">
        <v>1043</v>
      </c>
      <c r="B150" s="27" t="s">
        <v>803</v>
      </c>
      <c r="C150" s="27" t="s">
        <v>1044</v>
      </c>
      <c r="D150" s="27" t="s">
        <v>1045</v>
      </c>
      <c r="E150" s="28" t="s">
        <v>1046</v>
      </c>
      <c r="F150" s="28" t="s">
        <v>94</v>
      </c>
      <c r="G150" s="28" t="s">
        <v>4</v>
      </c>
      <c r="H150" s="28" t="s">
        <v>70</v>
      </c>
      <c r="I150" s="29">
        <v>46223.0</v>
      </c>
      <c r="J150" s="29">
        <v>46304.0</v>
      </c>
      <c r="K150" s="29">
        <v>46311.0</v>
      </c>
      <c r="L150" s="29">
        <v>46230.0</v>
      </c>
      <c r="M150" s="29">
        <v>46248.0</v>
      </c>
      <c r="N150" s="30" t="s">
        <v>37</v>
      </c>
      <c r="O150" s="30" t="s">
        <v>54</v>
      </c>
      <c r="P150" s="30" t="s">
        <v>55</v>
      </c>
      <c r="Q150" s="30" t="s">
        <v>820</v>
      </c>
      <c r="R150" s="31" t="str">
        <f t="shared" si="1"/>
        <v>https://onlinecourses.nptel.ac.in/e-learning/preview/noc26_ce132</v>
      </c>
      <c r="S150" s="32" t="str">
        <f t="shared" si="2"/>
        <v>https://onlinecourses.nptel.ac.in/e-learning/preview/noc26_ce132</v>
      </c>
      <c r="T150" s="38" t="s">
        <v>1047</v>
      </c>
      <c r="U150" s="31" t="str">
        <f t="shared" si="12"/>
        <v>https://onlinecourses.nptel.ac.in/noc25_ce110/preview</v>
      </c>
      <c r="V150" s="34" t="s">
        <v>1048</v>
      </c>
      <c r="W150" s="34" t="s">
        <v>1049</v>
      </c>
      <c r="X150" s="31" t="str">
        <f t="shared" si="3"/>
        <v>https://nptel.ac.in/courses/105105690</v>
      </c>
      <c r="Y150" s="36" t="s">
        <v>1050</v>
      </c>
      <c r="Z150" s="36">
        <v>1.0510569E8</v>
      </c>
      <c r="AA150" s="37"/>
      <c r="AB150" s="37"/>
      <c r="AC150" s="37"/>
      <c r="AD150" s="37"/>
    </row>
    <row r="151">
      <c r="A151" s="26" t="s">
        <v>1051</v>
      </c>
      <c r="B151" s="27" t="s">
        <v>803</v>
      </c>
      <c r="C151" s="27" t="s">
        <v>1052</v>
      </c>
      <c r="D151" s="27" t="s">
        <v>1053</v>
      </c>
      <c r="E151" s="28" t="s">
        <v>1046</v>
      </c>
      <c r="F151" s="28" t="s">
        <v>94</v>
      </c>
      <c r="G151" s="28" t="s">
        <v>4</v>
      </c>
      <c r="H151" s="28" t="s">
        <v>70</v>
      </c>
      <c r="I151" s="29">
        <v>46223.0</v>
      </c>
      <c r="J151" s="29">
        <v>46304.0</v>
      </c>
      <c r="K151" s="29">
        <v>46312.0</v>
      </c>
      <c r="L151" s="29">
        <v>46230.0</v>
      </c>
      <c r="M151" s="29">
        <v>46248.0</v>
      </c>
      <c r="N151" s="30" t="s">
        <v>37</v>
      </c>
      <c r="O151" s="30" t="s">
        <v>54</v>
      </c>
      <c r="P151" s="30" t="s">
        <v>55</v>
      </c>
      <c r="Q151" s="30"/>
      <c r="R151" s="31" t="str">
        <f t="shared" si="1"/>
        <v>https://onlinecourses.nptel.ac.in/e-learning/preview/noc26_ce133</v>
      </c>
      <c r="S151" s="32" t="str">
        <f t="shared" si="2"/>
        <v>https://onlinecourses.nptel.ac.in/e-learning/preview/noc26_ce133</v>
      </c>
      <c r="T151" s="38" t="s">
        <v>1054</v>
      </c>
      <c r="U151" s="31" t="str">
        <f t="shared" si="12"/>
        <v>https://onlinecourses.nptel.ac.in/noc25_ce124/preview</v>
      </c>
      <c r="V151" s="34" t="s">
        <v>1055</v>
      </c>
      <c r="W151" s="34" t="s">
        <v>1056</v>
      </c>
      <c r="X151" s="31" t="str">
        <f t="shared" si="3"/>
        <v>https://nptel.ac.in/courses/105105691</v>
      </c>
      <c r="Y151" s="36" t="s">
        <v>1057</v>
      </c>
      <c r="Z151" s="36">
        <v>1.05105691E8</v>
      </c>
      <c r="AA151" s="37"/>
      <c r="AB151" s="37"/>
      <c r="AC151" s="37"/>
      <c r="AD151" s="37"/>
    </row>
    <row r="152">
      <c r="A152" s="26" t="s">
        <v>1058</v>
      </c>
      <c r="B152" s="27" t="s">
        <v>1059</v>
      </c>
      <c r="C152" s="27" t="s">
        <v>1060</v>
      </c>
      <c r="D152" s="27" t="s">
        <v>1061</v>
      </c>
      <c r="E152" s="28" t="s">
        <v>1062</v>
      </c>
      <c r="F152" s="28" t="s">
        <v>94</v>
      </c>
      <c r="G152" s="28" t="s">
        <v>4</v>
      </c>
      <c r="H152" s="28" t="s">
        <v>70</v>
      </c>
      <c r="I152" s="29">
        <v>46223.0</v>
      </c>
      <c r="J152" s="29">
        <v>46304.0</v>
      </c>
      <c r="K152" s="29">
        <v>46313.0</v>
      </c>
      <c r="L152" s="29">
        <v>46230.0</v>
      </c>
      <c r="M152" s="29">
        <v>46248.0</v>
      </c>
      <c r="N152" s="30" t="s">
        <v>37</v>
      </c>
      <c r="O152" s="30" t="s">
        <v>54</v>
      </c>
      <c r="P152" s="30" t="s">
        <v>55</v>
      </c>
      <c r="Q152" s="30"/>
      <c r="R152" s="31" t="str">
        <f t="shared" si="1"/>
        <v>https://onlinecourses.nptel.ac.in/e-learning/preview/noc26_ce134</v>
      </c>
      <c r="S152" s="32" t="str">
        <f t="shared" si="2"/>
        <v>https://onlinecourses.nptel.ac.in/e-learning/preview/noc26_ce134</v>
      </c>
      <c r="T152" s="38" t="s">
        <v>1063</v>
      </c>
      <c r="U152" s="31" t="str">
        <f t="shared" si="12"/>
        <v>https://onlinecourses.nptel.ac.in/noc25_ce139/preview</v>
      </c>
      <c r="V152" s="34" t="s">
        <v>1064</v>
      </c>
      <c r="W152" s="34" t="s">
        <v>1065</v>
      </c>
      <c r="X152" s="31" t="str">
        <f t="shared" si="3"/>
        <v>https://nptel.ac.in/courses/105105709</v>
      </c>
      <c r="Y152" s="36" t="s">
        <v>1066</v>
      </c>
      <c r="Z152" s="36">
        <v>1.05105709E8</v>
      </c>
      <c r="AA152" s="37"/>
      <c r="AB152" s="37"/>
      <c r="AC152" s="37"/>
      <c r="AD152" s="37"/>
    </row>
    <row r="153">
      <c r="A153" s="26" t="s">
        <v>1067</v>
      </c>
      <c r="B153" s="27" t="s">
        <v>803</v>
      </c>
      <c r="C153" s="27" t="s">
        <v>1068</v>
      </c>
      <c r="D153" s="27" t="s">
        <v>1069</v>
      </c>
      <c r="E153" s="28" t="s">
        <v>63</v>
      </c>
      <c r="F153" s="28" t="s">
        <v>63</v>
      </c>
      <c r="G153" s="28" t="s">
        <v>4</v>
      </c>
      <c r="H153" s="28" t="s">
        <v>70</v>
      </c>
      <c r="I153" s="29">
        <v>46223.0</v>
      </c>
      <c r="J153" s="29">
        <v>46304.0</v>
      </c>
      <c r="K153" s="29">
        <v>46318.0</v>
      </c>
      <c r="L153" s="29">
        <v>46230.0</v>
      </c>
      <c r="M153" s="29">
        <v>46248.0</v>
      </c>
      <c r="N153" s="30" t="s">
        <v>71</v>
      </c>
      <c r="O153" s="30" t="s">
        <v>72</v>
      </c>
      <c r="P153" s="30" t="s">
        <v>73</v>
      </c>
      <c r="Q153" s="30" t="s">
        <v>820</v>
      </c>
      <c r="R153" s="31" t="str">
        <f t="shared" si="1"/>
        <v>https://onlinecourses.nptel.ac.in/e-learning/preview/noc26_ce135</v>
      </c>
      <c r="S153" s="32" t="str">
        <f t="shared" si="2"/>
        <v>https://onlinecourses.nptel.ac.in/e-learning/preview/noc26_ce135</v>
      </c>
      <c r="T153" s="38" t="s">
        <v>1070</v>
      </c>
      <c r="U153" s="31" t="str">
        <f t="shared" si="12"/>
        <v>https://onlinecourses.nptel.ac.in/noc25_ce94/preview</v>
      </c>
      <c r="V153" s="34" t="s">
        <v>1071</v>
      </c>
      <c r="W153" s="34" t="s">
        <v>1072</v>
      </c>
      <c r="X153" s="31" t="str">
        <f t="shared" si="3"/>
        <v>https://nptel.ac.in/courses/105106172</v>
      </c>
      <c r="Y153" s="36" t="s">
        <v>1073</v>
      </c>
      <c r="Z153" s="36">
        <v>1.05106172E8</v>
      </c>
      <c r="AA153" s="37"/>
      <c r="AB153" s="37"/>
      <c r="AC153" s="37"/>
      <c r="AD153" s="37"/>
    </row>
    <row r="154">
      <c r="A154" s="26" t="s">
        <v>1074</v>
      </c>
      <c r="B154" s="27" t="s">
        <v>803</v>
      </c>
      <c r="C154" s="27" t="s">
        <v>1075</v>
      </c>
      <c r="D154" s="27" t="s">
        <v>1076</v>
      </c>
      <c r="E154" s="28" t="s">
        <v>1062</v>
      </c>
      <c r="F154" s="28" t="s">
        <v>94</v>
      </c>
      <c r="G154" s="28" t="s">
        <v>4</v>
      </c>
      <c r="H154" s="26" t="s">
        <v>70</v>
      </c>
      <c r="I154" s="29">
        <v>46223.0</v>
      </c>
      <c r="J154" s="29">
        <v>46304.0</v>
      </c>
      <c r="K154" s="29">
        <v>46319.0</v>
      </c>
      <c r="L154" s="29">
        <v>46230.0</v>
      </c>
      <c r="M154" s="29">
        <v>46248.0</v>
      </c>
      <c r="N154" s="30" t="s">
        <v>37</v>
      </c>
      <c r="O154" s="30" t="s">
        <v>54</v>
      </c>
      <c r="P154" s="30" t="s">
        <v>55</v>
      </c>
      <c r="Q154" s="30" t="s">
        <v>976</v>
      </c>
      <c r="R154" s="31" t="str">
        <f t="shared" si="1"/>
        <v>https://onlinecourses.nptel.ac.in/e-learning/preview/noc26_ce136</v>
      </c>
      <c r="S154" s="32" t="str">
        <f t="shared" si="2"/>
        <v>https://onlinecourses.nptel.ac.in/e-learning/preview/noc26_ce136</v>
      </c>
      <c r="T154" s="38" t="s">
        <v>1077</v>
      </c>
      <c r="U154" s="31" t="str">
        <f t="shared" si="12"/>
        <v>https://onlinecourses.nptel.ac.in/noc25_ce112/preview</v>
      </c>
      <c r="V154" s="34" t="s">
        <v>1078</v>
      </c>
      <c r="W154" s="34" t="s">
        <v>1079</v>
      </c>
      <c r="X154" s="31" t="str">
        <f t="shared" si="3"/>
        <v>https://nptel.ac.in/courses/105105216</v>
      </c>
      <c r="Y154" s="36" t="s">
        <v>1080</v>
      </c>
      <c r="Z154" s="36">
        <v>1.05105216E8</v>
      </c>
      <c r="AA154" s="37"/>
      <c r="AB154" s="37"/>
      <c r="AC154" s="37"/>
      <c r="AD154" s="37"/>
    </row>
    <row r="155">
      <c r="A155" s="26" t="s">
        <v>1081</v>
      </c>
      <c r="B155" s="27" t="s">
        <v>803</v>
      </c>
      <c r="C155" s="27" t="s">
        <v>1082</v>
      </c>
      <c r="D155" s="27" t="s">
        <v>1083</v>
      </c>
      <c r="E155" s="28" t="s">
        <v>94</v>
      </c>
      <c r="F155" s="28" t="s">
        <v>94</v>
      </c>
      <c r="G155" s="28" t="s">
        <v>4</v>
      </c>
      <c r="H155" s="26" t="s">
        <v>70</v>
      </c>
      <c r="I155" s="29">
        <v>46223.0</v>
      </c>
      <c r="J155" s="29">
        <v>46304.0</v>
      </c>
      <c r="K155" s="29">
        <v>46320.0</v>
      </c>
      <c r="L155" s="29">
        <v>46230.0</v>
      </c>
      <c r="M155" s="29">
        <v>46248.0</v>
      </c>
      <c r="N155" s="30" t="s">
        <v>37</v>
      </c>
      <c r="O155" s="30" t="s">
        <v>54</v>
      </c>
      <c r="P155" s="30" t="s">
        <v>55</v>
      </c>
      <c r="Q155" s="30" t="s">
        <v>1084</v>
      </c>
      <c r="R155" s="31" t="str">
        <f t="shared" si="1"/>
        <v>https://onlinecourses.nptel.ac.in/e-learning/preview/noc26_ce137</v>
      </c>
      <c r="S155" s="32" t="str">
        <f t="shared" si="2"/>
        <v>https://onlinecourses.nptel.ac.in/e-learning/preview/noc26_ce137</v>
      </c>
      <c r="T155" s="38" t="s">
        <v>1085</v>
      </c>
      <c r="U155" s="31" t="str">
        <f t="shared" si="12"/>
        <v>https://onlinecourses.nptel.ac.in/noc25_ce113/preview</v>
      </c>
      <c r="V155" s="34" t="s">
        <v>1086</v>
      </c>
      <c r="W155" s="34" t="s">
        <v>1087</v>
      </c>
      <c r="X155" s="31" t="str">
        <f t="shared" si="3"/>
        <v>https://nptel.ac.in/courses/105105204</v>
      </c>
      <c r="Y155" s="36" t="s">
        <v>1088</v>
      </c>
      <c r="Z155" s="36">
        <v>1.05105204E8</v>
      </c>
      <c r="AA155" s="37"/>
      <c r="AB155" s="37"/>
      <c r="AC155" s="37"/>
      <c r="AD155" s="37"/>
    </row>
    <row r="156">
      <c r="A156" s="26" t="s">
        <v>1089</v>
      </c>
      <c r="B156" s="27" t="s">
        <v>803</v>
      </c>
      <c r="C156" s="27" t="s">
        <v>1090</v>
      </c>
      <c r="D156" s="27" t="s">
        <v>1091</v>
      </c>
      <c r="E156" s="28" t="s">
        <v>94</v>
      </c>
      <c r="F156" s="28" t="s">
        <v>94</v>
      </c>
      <c r="G156" s="28" t="s">
        <v>4</v>
      </c>
      <c r="H156" s="26" t="s">
        <v>70</v>
      </c>
      <c r="I156" s="29">
        <v>46223.0</v>
      </c>
      <c r="J156" s="29">
        <v>46304.0</v>
      </c>
      <c r="K156" s="29">
        <v>46311.0</v>
      </c>
      <c r="L156" s="29">
        <v>46230.0</v>
      </c>
      <c r="M156" s="29">
        <v>46248.0</v>
      </c>
      <c r="N156" s="30" t="s">
        <v>37</v>
      </c>
      <c r="O156" s="30" t="s">
        <v>54</v>
      </c>
      <c r="P156" s="30" t="s">
        <v>55</v>
      </c>
      <c r="Q156" s="30"/>
      <c r="R156" s="31" t="str">
        <f t="shared" si="1"/>
        <v>https://onlinecourses.nptel.ac.in/e-learning/preview/noc26_ce138</v>
      </c>
      <c r="S156" s="32" t="str">
        <f t="shared" si="2"/>
        <v>https://onlinecourses.nptel.ac.in/e-learning/preview/noc26_ce138</v>
      </c>
      <c r="T156" s="38" t="s">
        <v>1092</v>
      </c>
      <c r="U156" s="31" t="str">
        <f t="shared" si="12"/>
        <v>https://onlinecourses.nptel.ac.in/noc25_ce114/preview</v>
      </c>
      <c r="V156" s="34" t="s">
        <v>1093</v>
      </c>
      <c r="W156" s="34" t="s">
        <v>1094</v>
      </c>
      <c r="X156" s="31" t="str">
        <f t="shared" si="3"/>
        <v>https://nptel.ac.in/courses/105105212</v>
      </c>
      <c r="Y156" s="36" t="s">
        <v>1095</v>
      </c>
      <c r="Z156" s="36">
        <v>1.05105212E8</v>
      </c>
      <c r="AA156" s="37"/>
      <c r="AB156" s="37"/>
      <c r="AC156" s="37"/>
      <c r="AD156" s="37"/>
    </row>
    <row r="157">
      <c r="A157" s="26" t="s">
        <v>1096</v>
      </c>
      <c r="B157" s="27" t="s">
        <v>803</v>
      </c>
      <c r="C157" s="27" t="s">
        <v>1097</v>
      </c>
      <c r="D157" s="27" t="s">
        <v>1098</v>
      </c>
      <c r="E157" s="28" t="s">
        <v>94</v>
      </c>
      <c r="F157" s="28" t="s">
        <v>94</v>
      </c>
      <c r="G157" s="28" t="s">
        <v>4</v>
      </c>
      <c r="H157" s="26" t="s">
        <v>70</v>
      </c>
      <c r="I157" s="29">
        <v>46223.0</v>
      </c>
      <c r="J157" s="29">
        <v>46304.0</v>
      </c>
      <c r="K157" s="29">
        <v>46312.0</v>
      </c>
      <c r="L157" s="29">
        <v>46230.0</v>
      </c>
      <c r="M157" s="29">
        <v>46248.0</v>
      </c>
      <c r="N157" s="30" t="s">
        <v>37</v>
      </c>
      <c r="O157" s="30" t="s">
        <v>54</v>
      </c>
      <c r="P157" s="30" t="s">
        <v>55</v>
      </c>
      <c r="Q157" s="30"/>
      <c r="R157" s="31" t="str">
        <f t="shared" si="1"/>
        <v>https://onlinecourses.nptel.ac.in/e-learning/preview/noc26_ce139</v>
      </c>
      <c r="S157" s="32" t="str">
        <f t="shared" si="2"/>
        <v>https://onlinecourses.nptel.ac.in/e-learning/preview/noc26_ce139</v>
      </c>
      <c r="T157" s="38" t="s">
        <v>1099</v>
      </c>
      <c r="U157" s="31" t="str">
        <f t="shared" si="12"/>
        <v>https://onlinecourses.nptel.ac.in/noc25_ce115/preview</v>
      </c>
      <c r="V157" s="34" t="s">
        <v>1100</v>
      </c>
      <c r="W157" s="34" t="s">
        <v>1101</v>
      </c>
      <c r="X157" s="31" t="str">
        <f t="shared" si="3"/>
        <v>https://nptel.ac.in/courses/105105210</v>
      </c>
      <c r="Y157" s="36" t="s">
        <v>1102</v>
      </c>
      <c r="Z157" s="36">
        <v>1.0510521E8</v>
      </c>
      <c r="AA157" s="37"/>
      <c r="AB157" s="37"/>
      <c r="AC157" s="37"/>
      <c r="AD157" s="37"/>
    </row>
    <row r="158">
      <c r="A158" s="26" t="s">
        <v>1103</v>
      </c>
      <c r="B158" s="27" t="s">
        <v>803</v>
      </c>
      <c r="C158" s="27" t="s">
        <v>1104</v>
      </c>
      <c r="D158" s="27" t="s">
        <v>1105</v>
      </c>
      <c r="E158" s="28" t="s">
        <v>52</v>
      </c>
      <c r="F158" s="28" t="s">
        <v>52</v>
      </c>
      <c r="G158" s="28" t="s">
        <v>4</v>
      </c>
      <c r="H158" s="26" t="s">
        <v>70</v>
      </c>
      <c r="I158" s="29">
        <v>46223.0</v>
      </c>
      <c r="J158" s="29">
        <v>46304.0</v>
      </c>
      <c r="K158" s="29">
        <v>46313.0</v>
      </c>
      <c r="L158" s="29">
        <v>46230.0</v>
      </c>
      <c r="M158" s="29">
        <v>46248.0</v>
      </c>
      <c r="N158" s="30" t="s">
        <v>37</v>
      </c>
      <c r="O158" s="30" t="s">
        <v>54</v>
      </c>
      <c r="P158" s="30" t="s">
        <v>55</v>
      </c>
      <c r="Q158" s="30" t="s">
        <v>852</v>
      </c>
      <c r="R158" s="31" t="str">
        <f t="shared" si="1"/>
        <v>https://onlinecourses.nptel.ac.in/e-learning/preview/noc26_ce140</v>
      </c>
      <c r="S158" s="32" t="str">
        <f t="shared" si="2"/>
        <v>https://onlinecourses.nptel.ac.in/e-learning/preview/noc26_ce140</v>
      </c>
      <c r="T158" s="38" t="s">
        <v>1106</v>
      </c>
      <c r="U158" s="31" t="str">
        <f t="shared" si="12"/>
        <v>https://onlinecourses.nptel.ac.in/noc25_ce116/preview</v>
      </c>
      <c r="V158" s="34" t="s">
        <v>1107</v>
      </c>
      <c r="W158" s="34" t="s">
        <v>1108</v>
      </c>
      <c r="X158" s="31" t="str">
        <f t="shared" si="3"/>
        <v>https://nptel.ac.in/courses/105105178</v>
      </c>
      <c r="Y158" s="36" t="s">
        <v>1109</v>
      </c>
      <c r="Z158" s="36">
        <v>1.05105178E8</v>
      </c>
      <c r="AA158" s="37"/>
      <c r="AB158" s="37"/>
      <c r="AC158" s="37"/>
      <c r="AD158" s="37"/>
    </row>
    <row r="159">
      <c r="A159" s="26" t="s">
        <v>1110</v>
      </c>
      <c r="B159" s="27" t="s">
        <v>803</v>
      </c>
      <c r="C159" s="27" t="s">
        <v>1111</v>
      </c>
      <c r="D159" s="27" t="s">
        <v>1061</v>
      </c>
      <c r="E159" s="28" t="s">
        <v>1062</v>
      </c>
      <c r="F159" s="28" t="s">
        <v>94</v>
      </c>
      <c r="G159" s="28" t="s">
        <v>4</v>
      </c>
      <c r="H159" s="26" t="s">
        <v>70</v>
      </c>
      <c r="I159" s="29">
        <v>46223.0</v>
      </c>
      <c r="J159" s="29">
        <v>46304.0</v>
      </c>
      <c r="K159" s="29">
        <v>46318.0</v>
      </c>
      <c r="L159" s="29">
        <v>46230.0</v>
      </c>
      <c r="M159" s="29">
        <v>46248.0</v>
      </c>
      <c r="N159" s="30" t="s">
        <v>37</v>
      </c>
      <c r="O159" s="30" t="s">
        <v>54</v>
      </c>
      <c r="P159" s="30" t="s">
        <v>55</v>
      </c>
      <c r="Q159" s="30"/>
      <c r="R159" s="31" t="str">
        <f t="shared" si="1"/>
        <v>https://onlinecourses.nptel.ac.in/e-learning/preview/noc26_ce141</v>
      </c>
      <c r="S159" s="32" t="str">
        <f t="shared" si="2"/>
        <v>https://onlinecourses.nptel.ac.in/e-learning/preview/noc26_ce141</v>
      </c>
      <c r="T159" s="38" t="s">
        <v>1112</v>
      </c>
      <c r="U159" s="31" t="str">
        <f t="shared" si="12"/>
        <v>https://onlinecourses.nptel.ac.in/noc25_ce119/preview</v>
      </c>
      <c r="V159" s="34" t="s">
        <v>1113</v>
      </c>
      <c r="W159" s="34" t="s">
        <v>1114</v>
      </c>
      <c r="X159" s="31" t="str">
        <f t="shared" si="3"/>
        <v>https://nptel.ac.in/courses/105105464</v>
      </c>
      <c r="Y159" s="36" t="s">
        <v>1115</v>
      </c>
      <c r="Z159" s="36">
        <v>1.05105464E8</v>
      </c>
      <c r="AA159" s="37"/>
      <c r="AB159" s="37"/>
      <c r="AC159" s="37"/>
      <c r="AD159" s="37"/>
    </row>
    <row r="160">
      <c r="A160" s="26" t="s">
        <v>1116</v>
      </c>
      <c r="B160" s="27" t="s">
        <v>803</v>
      </c>
      <c r="C160" s="27" t="s">
        <v>1117</v>
      </c>
      <c r="D160" s="27" t="s">
        <v>1118</v>
      </c>
      <c r="E160" s="28" t="s">
        <v>94</v>
      </c>
      <c r="F160" s="28" t="s">
        <v>94</v>
      </c>
      <c r="G160" s="28" t="s">
        <v>4</v>
      </c>
      <c r="H160" s="26" t="s">
        <v>70</v>
      </c>
      <c r="I160" s="29">
        <v>46223.0</v>
      </c>
      <c r="J160" s="29">
        <v>46304.0</v>
      </c>
      <c r="K160" s="29">
        <v>46319.0</v>
      </c>
      <c r="L160" s="29">
        <v>46230.0</v>
      </c>
      <c r="M160" s="29">
        <v>46248.0</v>
      </c>
      <c r="N160" s="30" t="s">
        <v>153</v>
      </c>
      <c r="O160" s="30" t="s">
        <v>72</v>
      </c>
      <c r="P160" s="30" t="s">
        <v>55</v>
      </c>
      <c r="Q160" s="30" t="s">
        <v>1119</v>
      </c>
      <c r="R160" s="31" t="str">
        <f t="shared" si="1"/>
        <v>https://onlinecourses.nptel.ac.in/e-learning/preview/noc26_ce142</v>
      </c>
      <c r="S160" s="32" t="str">
        <f t="shared" si="2"/>
        <v>https://onlinecourses.nptel.ac.in/e-learning/preview/noc26_ce142</v>
      </c>
      <c r="T160" s="38" t="s">
        <v>1120</v>
      </c>
      <c r="U160" s="31" t="str">
        <f t="shared" si="12"/>
        <v>https://onlinecourses.nptel.ac.in/noc25_ce122/preview</v>
      </c>
      <c r="V160" s="34" t="s">
        <v>1121</v>
      </c>
      <c r="W160" s="34" t="s">
        <v>1122</v>
      </c>
      <c r="X160" s="31" t="str">
        <f t="shared" si="3"/>
        <v>https://nptel.ac.in/courses/105105160</v>
      </c>
      <c r="Y160" s="36" t="s">
        <v>1123</v>
      </c>
      <c r="Z160" s="36">
        <v>1.0510516E8</v>
      </c>
      <c r="AA160" s="37"/>
      <c r="AB160" s="37"/>
      <c r="AC160" s="37"/>
      <c r="AD160" s="37"/>
    </row>
    <row r="161">
      <c r="A161" s="26" t="s">
        <v>1124</v>
      </c>
      <c r="B161" s="27" t="s">
        <v>1125</v>
      </c>
      <c r="C161" s="27" t="s">
        <v>1126</v>
      </c>
      <c r="D161" s="27" t="s">
        <v>1127</v>
      </c>
      <c r="E161" s="28" t="s">
        <v>1062</v>
      </c>
      <c r="F161" s="28" t="s">
        <v>94</v>
      </c>
      <c r="G161" s="28" t="s">
        <v>4</v>
      </c>
      <c r="H161" s="26" t="s">
        <v>70</v>
      </c>
      <c r="I161" s="29">
        <v>46223.0</v>
      </c>
      <c r="J161" s="29">
        <v>46304.0</v>
      </c>
      <c r="K161" s="29">
        <v>46320.0</v>
      </c>
      <c r="L161" s="29">
        <v>46230.0</v>
      </c>
      <c r="M161" s="29">
        <v>46248.0</v>
      </c>
      <c r="N161" s="30" t="s">
        <v>37</v>
      </c>
      <c r="O161" s="30" t="s">
        <v>72</v>
      </c>
      <c r="P161" s="30" t="s">
        <v>55</v>
      </c>
      <c r="Q161" s="30"/>
      <c r="R161" s="31" t="str">
        <f t="shared" si="1"/>
        <v>https://onlinecourses.nptel.ac.in/e-learning/preview/noc26_ce143</v>
      </c>
      <c r="S161" s="32" t="str">
        <f t="shared" si="2"/>
        <v>https://onlinecourses.nptel.ac.in/e-learning/preview/noc26_ce143</v>
      </c>
      <c r="T161" s="38" t="s">
        <v>1128</v>
      </c>
      <c r="U161" s="31" t="str">
        <f t="shared" si="12"/>
        <v>https://onlinecourses.nptel.ac.in/noc25_ce127/preview</v>
      </c>
      <c r="V161" s="34" t="s">
        <v>1129</v>
      </c>
      <c r="W161" s="34" t="s">
        <v>1130</v>
      </c>
      <c r="X161" s="31" t="str">
        <f t="shared" si="3"/>
        <v>https://nptel.ac.in/courses/105105225</v>
      </c>
      <c r="Y161" s="36" t="s">
        <v>1131</v>
      </c>
      <c r="Z161" s="36">
        <v>1.05105225E8</v>
      </c>
      <c r="AA161" s="37"/>
      <c r="AB161" s="37"/>
      <c r="AC161" s="37"/>
      <c r="AD161" s="37"/>
    </row>
    <row r="162">
      <c r="A162" s="26" t="s">
        <v>1132</v>
      </c>
      <c r="B162" s="27" t="s">
        <v>834</v>
      </c>
      <c r="C162" s="27" t="s">
        <v>1133</v>
      </c>
      <c r="D162" s="27" t="s">
        <v>1061</v>
      </c>
      <c r="E162" s="28" t="s">
        <v>1062</v>
      </c>
      <c r="F162" s="28" t="s">
        <v>94</v>
      </c>
      <c r="G162" s="28" t="s">
        <v>4</v>
      </c>
      <c r="H162" s="26" t="s">
        <v>70</v>
      </c>
      <c r="I162" s="29">
        <v>46223.0</v>
      </c>
      <c r="J162" s="29">
        <v>46304.0</v>
      </c>
      <c r="K162" s="29">
        <v>46311.0</v>
      </c>
      <c r="L162" s="29">
        <v>46230.0</v>
      </c>
      <c r="M162" s="29">
        <v>46248.0</v>
      </c>
      <c r="N162" s="30" t="s">
        <v>37</v>
      </c>
      <c r="O162" s="30" t="s">
        <v>72</v>
      </c>
      <c r="P162" s="30" t="s">
        <v>55</v>
      </c>
      <c r="Q162" s="30"/>
      <c r="R162" s="31" t="str">
        <f t="shared" si="1"/>
        <v>https://onlinecourses.nptel.ac.in/e-learning/preview/noc26_ce144</v>
      </c>
      <c r="S162" s="32" t="str">
        <f t="shared" si="2"/>
        <v>https://onlinecourses.nptel.ac.in/e-learning/preview/noc26_ce144</v>
      </c>
      <c r="T162" s="38" t="s">
        <v>1134</v>
      </c>
      <c r="U162" s="31" t="str">
        <f t="shared" si="12"/>
        <v>https://onlinecourses.nptel.ac.in/noc25_ce129/preview</v>
      </c>
      <c r="V162" s="34" t="s">
        <v>1135</v>
      </c>
      <c r="W162" s="34" t="s">
        <v>1136</v>
      </c>
      <c r="X162" s="31" t="str">
        <f t="shared" si="3"/>
        <v>https://nptel.ac.in/courses/105105226</v>
      </c>
      <c r="Y162" s="36" t="s">
        <v>1137</v>
      </c>
      <c r="Z162" s="36">
        <v>1.05105226E8</v>
      </c>
      <c r="AA162" s="37"/>
      <c r="AB162" s="37"/>
      <c r="AC162" s="37"/>
      <c r="AD162" s="37"/>
    </row>
    <row r="163">
      <c r="A163" s="26" t="s">
        <v>1138</v>
      </c>
      <c r="B163" s="27" t="s">
        <v>1139</v>
      </c>
      <c r="C163" s="27" t="s">
        <v>1140</v>
      </c>
      <c r="D163" s="27" t="s">
        <v>1141</v>
      </c>
      <c r="E163" s="28" t="s">
        <v>1062</v>
      </c>
      <c r="F163" s="28" t="s">
        <v>94</v>
      </c>
      <c r="G163" s="28" t="s">
        <v>4</v>
      </c>
      <c r="H163" s="26" t="s">
        <v>70</v>
      </c>
      <c r="I163" s="29">
        <v>46223.0</v>
      </c>
      <c r="J163" s="29">
        <v>46304.0</v>
      </c>
      <c r="K163" s="29">
        <v>46312.0</v>
      </c>
      <c r="L163" s="29">
        <v>46230.0</v>
      </c>
      <c r="M163" s="29">
        <v>46248.0</v>
      </c>
      <c r="N163" s="30" t="s">
        <v>37</v>
      </c>
      <c r="O163" s="30" t="s">
        <v>54</v>
      </c>
      <c r="P163" s="30" t="s">
        <v>55</v>
      </c>
      <c r="Q163" s="30"/>
      <c r="R163" s="31" t="str">
        <f t="shared" si="1"/>
        <v>https://onlinecourses.nptel.ac.in/e-learning/preview/noc26_ce145</v>
      </c>
      <c r="S163" s="32" t="str">
        <f t="shared" si="2"/>
        <v>https://onlinecourses.nptel.ac.in/e-learning/preview/noc26_ce145</v>
      </c>
      <c r="T163" s="38" t="s">
        <v>1142</v>
      </c>
      <c r="U163" s="31" t="str">
        <f t="shared" si="12"/>
        <v>https://onlinecourses.nptel.ac.in/noc25_ce143/preview</v>
      </c>
      <c r="V163" s="34" t="s">
        <v>1143</v>
      </c>
      <c r="W163" s="34" t="s">
        <v>1144</v>
      </c>
      <c r="X163" s="31" t="str">
        <f t="shared" si="3"/>
        <v>https://nptel.ac.in/courses/105105219</v>
      </c>
      <c r="Y163" s="36" t="s">
        <v>1145</v>
      </c>
      <c r="Z163" s="36">
        <v>1.05105219E8</v>
      </c>
      <c r="AA163" s="37"/>
      <c r="AB163" s="37"/>
      <c r="AC163" s="37"/>
      <c r="AD163" s="37"/>
    </row>
    <row r="164">
      <c r="A164" s="26" t="s">
        <v>1146</v>
      </c>
      <c r="B164" s="27" t="s">
        <v>803</v>
      </c>
      <c r="C164" s="27" t="s">
        <v>1147</v>
      </c>
      <c r="D164" s="27" t="s">
        <v>1098</v>
      </c>
      <c r="E164" s="28" t="s">
        <v>94</v>
      </c>
      <c r="F164" s="28" t="s">
        <v>94</v>
      </c>
      <c r="G164" s="28" t="s">
        <v>4</v>
      </c>
      <c r="H164" s="26" t="s">
        <v>70</v>
      </c>
      <c r="I164" s="29">
        <v>46223.0</v>
      </c>
      <c r="J164" s="29">
        <v>46304.0</v>
      </c>
      <c r="K164" s="29">
        <v>46313.0</v>
      </c>
      <c r="L164" s="29">
        <v>46230.0</v>
      </c>
      <c r="M164" s="29">
        <v>46248.0</v>
      </c>
      <c r="N164" s="30" t="s">
        <v>71</v>
      </c>
      <c r="O164" s="30" t="s">
        <v>72</v>
      </c>
      <c r="P164" s="30" t="s">
        <v>73</v>
      </c>
      <c r="Q164" s="30"/>
      <c r="R164" s="31" t="str">
        <f t="shared" si="1"/>
        <v>https://onlinecourses.nptel.ac.in/e-learning/preview/noc26_ce146</v>
      </c>
      <c r="S164" s="32" t="str">
        <f t="shared" si="2"/>
        <v>https://onlinecourses.nptel.ac.in/e-learning/preview/noc26_ce146</v>
      </c>
      <c r="T164" s="38" t="s">
        <v>1148</v>
      </c>
      <c r="U164" s="31" t="str">
        <f t="shared" si="12"/>
        <v>https://onlinecourses.nptel.ac.in/noc25_ce118/preview</v>
      </c>
      <c r="V164" s="34" t="s">
        <v>1149</v>
      </c>
      <c r="W164" s="34" t="s">
        <v>1150</v>
      </c>
      <c r="X164" s="31" t="str">
        <f t="shared" si="3"/>
        <v>https://nptel.ac.in/courses/105105168</v>
      </c>
      <c r="Y164" s="36" t="s">
        <v>1151</v>
      </c>
      <c r="Z164" s="36">
        <v>1.05105168E8</v>
      </c>
      <c r="AA164" s="37"/>
      <c r="AB164" s="37"/>
      <c r="AC164" s="37"/>
      <c r="AD164" s="37"/>
    </row>
    <row r="165">
      <c r="A165" s="26" t="s">
        <v>1152</v>
      </c>
      <c r="B165" s="27" t="s">
        <v>803</v>
      </c>
      <c r="C165" s="27" t="s">
        <v>1153</v>
      </c>
      <c r="D165" s="27" t="s">
        <v>1154</v>
      </c>
      <c r="E165" s="28" t="s">
        <v>94</v>
      </c>
      <c r="F165" s="28" t="s">
        <v>94</v>
      </c>
      <c r="G165" s="28" t="s">
        <v>4</v>
      </c>
      <c r="H165" s="26" t="s">
        <v>70</v>
      </c>
      <c r="I165" s="29">
        <v>46223.0</v>
      </c>
      <c r="J165" s="29">
        <v>46304.0</v>
      </c>
      <c r="K165" s="29">
        <v>46318.0</v>
      </c>
      <c r="L165" s="29">
        <v>46230.0</v>
      </c>
      <c r="M165" s="29">
        <v>46248.0</v>
      </c>
      <c r="N165" s="30" t="s">
        <v>71</v>
      </c>
      <c r="O165" s="30" t="s">
        <v>72</v>
      </c>
      <c r="P165" s="30" t="s">
        <v>73</v>
      </c>
      <c r="Q165" s="30"/>
      <c r="R165" s="31" t="str">
        <f t="shared" si="1"/>
        <v>https://onlinecourses.nptel.ac.in/e-learning/preview/noc26_ce147</v>
      </c>
      <c r="S165" s="32" t="str">
        <f t="shared" si="2"/>
        <v>https://onlinecourses.nptel.ac.in/e-learning/preview/noc26_ce147</v>
      </c>
      <c r="T165" s="38" t="s">
        <v>1155</v>
      </c>
      <c r="U165" s="31" t="str">
        <f t="shared" si="12"/>
        <v>https://onlinecourses.nptel.ac.in/noc25_ce120/preview</v>
      </c>
      <c r="V165" s="34" t="s">
        <v>1156</v>
      </c>
      <c r="W165" s="34" t="s">
        <v>1157</v>
      </c>
      <c r="X165" s="31" t="str">
        <f t="shared" si="3"/>
        <v>https://nptel.ac.in/courses/105105176</v>
      </c>
      <c r="Y165" s="36" t="s">
        <v>1158</v>
      </c>
      <c r="Z165" s="36">
        <v>1.05105176E8</v>
      </c>
      <c r="AA165" s="37"/>
      <c r="AB165" s="37"/>
      <c r="AC165" s="37"/>
      <c r="AD165" s="37"/>
    </row>
    <row r="166">
      <c r="A166" s="26" t="s">
        <v>1159</v>
      </c>
      <c r="B166" s="27" t="s">
        <v>803</v>
      </c>
      <c r="C166" s="27" t="s">
        <v>1160</v>
      </c>
      <c r="D166" s="27" t="s">
        <v>1161</v>
      </c>
      <c r="E166" s="28" t="s">
        <v>94</v>
      </c>
      <c r="F166" s="28" t="s">
        <v>94</v>
      </c>
      <c r="G166" s="28" t="s">
        <v>4</v>
      </c>
      <c r="H166" s="26" t="s">
        <v>70</v>
      </c>
      <c r="I166" s="29">
        <v>46223.0</v>
      </c>
      <c r="J166" s="29">
        <v>46304.0</v>
      </c>
      <c r="K166" s="29">
        <v>46312.0</v>
      </c>
      <c r="L166" s="29">
        <v>46230.0</v>
      </c>
      <c r="M166" s="29">
        <v>46248.0</v>
      </c>
      <c r="N166" s="30" t="s">
        <v>71</v>
      </c>
      <c r="O166" s="30" t="s">
        <v>72</v>
      </c>
      <c r="P166" s="30" t="s">
        <v>73</v>
      </c>
      <c r="Q166" s="30" t="s">
        <v>976</v>
      </c>
      <c r="R166" s="31" t="str">
        <f t="shared" si="1"/>
        <v>https://onlinecourses.nptel.ac.in/e-learning/preview/noc26_ce148</v>
      </c>
      <c r="S166" s="32" t="str">
        <f t="shared" si="2"/>
        <v>https://onlinecourses.nptel.ac.in/e-learning/preview/noc26_ce148</v>
      </c>
      <c r="T166" s="38" t="s">
        <v>1162</v>
      </c>
      <c r="U166" s="31" t="str">
        <f t="shared" si="12"/>
        <v>https://onlinecourses.nptel.ac.in/noc25_ce121/preview</v>
      </c>
      <c r="V166" s="34" t="s">
        <v>1163</v>
      </c>
      <c r="W166" s="34" t="s">
        <v>1164</v>
      </c>
      <c r="X166" s="31" t="str">
        <f t="shared" si="3"/>
        <v>https://nptel.ac.in/courses/105105162</v>
      </c>
      <c r="Y166" s="36" t="s">
        <v>1165</v>
      </c>
      <c r="Z166" s="36">
        <v>1.05105162E8</v>
      </c>
      <c r="AA166" s="37"/>
      <c r="AB166" s="37"/>
      <c r="AC166" s="37"/>
      <c r="AD166" s="37"/>
    </row>
    <row r="167">
      <c r="A167" s="26" t="s">
        <v>1166</v>
      </c>
      <c r="B167" s="27" t="s">
        <v>803</v>
      </c>
      <c r="C167" s="27" t="s">
        <v>1167</v>
      </c>
      <c r="D167" s="27" t="s">
        <v>1168</v>
      </c>
      <c r="E167" s="28" t="s">
        <v>94</v>
      </c>
      <c r="F167" s="28" t="s">
        <v>94</v>
      </c>
      <c r="G167" s="28" t="s">
        <v>4</v>
      </c>
      <c r="H167" s="26" t="s">
        <v>70</v>
      </c>
      <c r="I167" s="29">
        <v>46223.0</v>
      </c>
      <c r="J167" s="29">
        <v>46304.0</v>
      </c>
      <c r="K167" s="29">
        <v>46320.0</v>
      </c>
      <c r="L167" s="29">
        <v>46230.0</v>
      </c>
      <c r="M167" s="29">
        <v>46248.0</v>
      </c>
      <c r="N167" s="30" t="s">
        <v>153</v>
      </c>
      <c r="O167" s="30" t="s">
        <v>72</v>
      </c>
      <c r="P167" s="30" t="s">
        <v>55</v>
      </c>
      <c r="Q167" s="30" t="s">
        <v>976</v>
      </c>
      <c r="R167" s="31" t="str">
        <f t="shared" si="1"/>
        <v>https://onlinecourses.nptel.ac.in/e-learning/preview/noc26_ce149</v>
      </c>
      <c r="S167" s="32" t="str">
        <f t="shared" si="2"/>
        <v>https://onlinecourses.nptel.ac.in/e-learning/preview/noc26_ce149</v>
      </c>
      <c r="T167" s="38" t="s">
        <v>1169</v>
      </c>
      <c r="U167" s="31" t="str">
        <f t="shared" si="12"/>
        <v>https://onlinecourses.nptel.ac.in/noc25_ce123/preview</v>
      </c>
      <c r="V167" s="34" t="s">
        <v>1170</v>
      </c>
      <c r="W167" s="34" t="s">
        <v>1171</v>
      </c>
      <c r="X167" s="31" t="str">
        <f t="shared" si="3"/>
        <v>https://nptel.ac.in/courses/105105105</v>
      </c>
      <c r="Y167" s="36" t="s">
        <v>1172</v>
      </c>
      <c r="Z167" s="36">
        <v>1.05105105E8</v>
      </c>
      <c r="AA167" s="37"/>
      <c r="AB167" s="37"/>
      <c r="AC167" s="37"/>
      <c r="AD167" s="37"/>
    </row>
    <row r="168">
      <c r="A168" s="26" t="s">
        <v>1173</v>
      </c>
      <c r="B168" s="27" t="s">
        <v>803</v>
      </c>
      <c r="C168" s="27" t="s">
        <v>1174</v>
      </c>
      <c r="D168" s="27" t="s">
        <v>1154</v>
      </c>
      <c r="E168" s="28" t="s">
        <v>94</v>
      </c>
      <c r="F168" s="28" t="s">
        <v>94</v>
      </c>
      <c r="G168" s="28" t="s">
        <v>4</v>
      </c>
      <c r="H168" s="26" t="s">
        <v>70</v>
      </c>
      <c r="I168" s="29">
        <v>46223.0</v>
      </c>
      <c r="J168" s="29">
        <v>46304.0</v>
      </c>
      <c r="K168" s="29">
        <v>46311.0</v>
      </c>
      <c r="L168" s="29">
        <v>46230.0</v>
      </c>
      <c r="M168" s="29">
        <v>46248.0</v>
      </c>
      <c r="N168" s="30" t="s">
        <v>37</v>
      </c>
      <c r="O168" s="30" t="s">
        <v>54</v>
      </c>
      <c r="P168" s="30" t="s">
        <v>55</v>
      </c>
      <c r="Q168" s="30" t="s">
        <v>1016</v>
      </c>
      <c r="R168" s="31" t="str">
        <f t="shared" si="1"/>
        <v>https://onlinecourses.nptel.ac.in/e-learning/preview/noc26_ce150</v>
      </c>
      <c r="S168" s="32" t="str">
        <f t="shared" si="2"/>
        <v>https://onlinecourses.nptel.ac.in/e-learning/preview/noc26_ce150</v>
      </c>
      <c r="T168" s="38" t="s">
        <v>1175</v>
      </c>
      <c r="U168" s="31" t="str">
        <f t="shared" si="12"/>
        <v>https://onlinecourses.nptel.ac.in/noc25_ce111/preview</v>
      </c>
      <c r="V168" s="34" t="s">
        <v>1176</v>
      </c>
      <c r="W168" s="34" t="s">
        <v>1177</v>
      </c>
      <c r="X168" s="31" t="str">
        <f t="shared" si="3"/>
        <v>https://nptel.ac.in/courses/105105224</v>
      </c>
      <c r="Y168" s="36" t="s">
        <v>1178</v>
      </c>
      <c r="Z168" s="36">
        <v>1.05105224E8</v>
      </c>
      <c r="AA168" s="37"/>
      <c r="AB168" s="37"/>
      <c r="AC168" s="37"/>
      <c r="AD168" s="37"/>
    </row>
    <row r="169">
      <c r="A169" s="26" t="s">
        <v>1179</v>
      </c>
      <c r="B169" s="27" t="s">
        <v>803</v>
      </c>
      <c r="C169" s="27" t="s">
        <v>1180</v>
      </c>
      <c r="D169" s="27" t="s">
        <v>1181</v>
      </c>
      <c r="E169" s="28" t="s">
        <v>202</v>
      </c>
      <c r="F169" s="28" t="s">
        <v>202</v>
      </c>
      <c r="G169" s="28" t="s">
        <v>4</v>
      </c>
      <c r="H169" s="28" t="s">
        <v>70</v>
      </c>
      <c r="I169" s="29">
        <v>46223.0</v>
      </c>
      <c r="J169" s="29">
        <v>46304.0</v>
      </c>
      <c r="K169" s="29">
        <v>46312.0</v>
      </c>
      <c r="L169" s="29">
        <v>46230.0</v>
      </c>
      <c r="M169" s="29">
        <v>46248.0</v>
      </c>
      <c r="N169" s="30" t="s">
        <v>153</v>
      </c>
      <c r="O169" s="30" t="s">
        <v>72</v>
      </c>
      <c r="P169" s="30" t="s">
        <v>55</v>
      </c>
      <c r="Q169" s="30" t="s">
        <v>820</v>
      </c>
      <c r="R169" s="31" t="str">
        <f t="shared" si="1"/>
        <v>https://onlinecourses.nptel.ac.in/e-learning/preview/noc26_ce151</v>
      </c>
      <c r="S169" s="32" t="str">
        <f t="shared" si="2"/>
        <v>https://onlinecourses.nptel.ac.in/e-learning/preview/noc26_ce151</v>
      </c>
      <c r="T169" s="38" t="s">
        <v>1182</v>
      </c>
      <c r="U169" s="31" t="str">
        <f t="shared" si="12"/>
        <v>https://onlinecourses.nptel.ac.in/noc25_ce92/preview</v>
      </c>
      <c r="V169" s="34" t="s">
        <v>1183</v>
      </c>
      <c r="W169" s="34" t="s">
        <v>1184</v>
      </c>
      <c r="X169" s="31" t="str">
        <f t="shared" si="3"/>
        <v>https://nptel.ac.in/courses/105102688</v>
      </c>
      <c r="Y169" s="36" t="s">
        <v>1185</v>
      </c>
      <c r="Z169" s="36">
        <v>1.05102688E8</v>
      </c>
      <c r="AA169" s="37"/>
      <c r="AB169" s="37"/>
      <c r="AC169" s="37"/>
      <c r="AD169" s="37"/>
    </row>
    <row r="170">
      <c r="A170" s="26" t="s">
        <v>1186</v>
      </c>
      <c r="B170" s="27" t="s">
        <v>803</v>
      </c>
      <c r="C170" s="27" t="s">
        <v>1187</v>
      </c>
      <c r="D170" s="27" t="s">
        <v>1188</v>
      </c>
      <c r="E170" s="28" t="s">
        <v>297</v>
      </c>
      <c r="F170" s="28" t="s">
        <v>297</v>
      </c>
      <c r="G170" s="28" t="s">
        <v>1189</v>
      </c>
      <c r="H170" s="28" t="s">
        <v>1190</v>
      </c>
      <c r="I170" s="29">
        <v>46223.0</v>
      </c>
      <c r="J170" s="43">
        <v>46304.0</v>
      </c>
      <c r="K170" s="43">
        <v>46313.0</v>
      </c>
      <c r="L170" s="29">
        <v>46230.0</v>
      </c>
      <c r="M170" s="29">
        <v>46248.0</v>
      </c>
      <c r="N170" s="30" t="s">
        <v>153</v>
      </c>
      <c r="O170" s="30" t="s">
        <v>54</v>
      </c>
      <c r="P170" s="30" t="s">
        <v>55</v>
      </c>
      <c r="Q170" s="30"/>
      <c r="R170" s="31" t="str">
        <f t="shared" si="1"/>
        <v>https://onlinecourses.nptel.ac.in/e-learning/preview/noc26_ce152</v>
      </c>
      <c r="S170" s="32" t="str">
        <f t="shared" si="2"/>
        <v>https://onlinecourses.nptel.ac.in/e-learning/preview/noc26_ce152</v>
      </c>
      <c r="T170" s="38" t="s">
        <v>1191</v>
      </c>
      <c r="U170" s="31" t="str">
        <f t="shared" si="12"/>
        <v>https://onlinecourses.nptel.ac.in/noc25_ce106/preview</v>
      </c>
      <c r="V170" s="34" t="s">
        <v>1192</v>
      </c>
      <c r="W170" s="34" t="s">
        <v>1193</v>
      </c>
      <c r="X170" s="31" t="str">
        <f t="shared" si="3"/>
        <v>https://nptel.ac.in/courses/105103182</v>
      </c>
      <c r="Y170" s="36" t="s">
        <v>1194</v>
      </c>
      <c r="Z170" s="36">
        <v>1.05103182E8</v>
      </c>
      <c r="AA170" s="37"/>
      <c r="AB170" s="37"/>
      <c r="AC170" s="37"/>
      <c r="AD170" s="37"/>
    </row>
    <row r="171">
      <c r="A171" s="26" t="s">
        <v>1195</v>
      </c>
      <c r="B171" s="27" t="s">
        <v>803</v>
      </c>
      <c r="C171" s="27" t="s">
        <v>1196</v>
      </c>
      <c r="D171" s="27" t="s">
        <v>1197</v>
      </c>
      <c r="E171" s="28" t="s">
        <v>297</v>
      </c>
      <c r="F171" s="28" t="s">
        <v>297</v>
      </c>
      <c r="G171" s="28" t="s">
        <v>4</v>
      </c>
      <c r="H171" s="28" t="s">
        <v>70</v>
      </c>
      <c r="I171" s="29">
        <v>46223.0</v>
      </c>
      <c r="J171" s="29">
        <v>46304.0</v>
      </c>
      <c r="K171" s="29">
        <v>46318.0</v>
      </c>
      <c r="L171" s="29">
        <v>46230.0</v>
      </c>
      <c r="M171" s="29">
        <v>46248.0</v>
      </c>
      <c r="N171" s="30" t="s">
        <v>37</v>
      </c>
      <c r="O171" s="30" t="s">
        <v>54</v>
      </c>
      <c r="P171" s="30" t="s">
        <v>55</v>
      </c>
      <c r="Q171" s="30" t="s">
        <v>347</v>
      </c>
      <c r="R171" s="31" t="str">
        <f t="shared" si="1"/>
        <v>https://onlinecourses.nptel.ac.in/e-learning/preview/noc26_ce153</v>
      </c>
      <c r="S171" s="32" t="str">
        <f t="shared" si="2"/>
        <v>https://onlinecourses.nptel.ac.in/e-learning/preview/noc26_ce153</v>
      </c>
      <c r="T171" s="38" t="s">
        <v>1198</v>
      </c>
      <c r="U171" s="31" t="str">
        <f t="shared" si="12"/>
        <v>https://onlinecourses.nptel.ac.in/noc25_ce109/preview</v>
      </c>
      <c r="V171" s="34" t="s">
        <v>1199</v>
      </c>
      <c r="W171" s="34" t="s">
        <v>1200</v>
      </c>
      <c r="X171" s="31" t="str">
        <f t="shared" si="3"/>
        <v>https://nptel.ac.in/courses/105103205</v>
      </c>
      <c r="Y171" s="36" t="s">
        <v>1201</v>
      </c>
      <c r="Z171" s="36">
        <v>1.05103205E8</v>
      </c>
      <c r="AA171" s="37"/>
      <c r="AB171" s="37"/>
      <c r="AC171" s="37"/>
      <c r="AD171" s="37"/>
    </row>
    <row r="172">
      <c r="A172" s="26" t="s">
        <v>1202</v>
      </c>
      <c r="B172" s="27" t="s">
        <v>803</v>
      </c>
      <c r="C172" s="27" t="s">
        <v>1203</v>
      </c>
      <c r="D172" s="27" t="s">
        <v>1204</v>
      </c>
      <c r="E172" s="28" t="s">
        <v>297</v>
      </c>
      <c r="F172" s="28" t="s">
        <v>297</v>
      </c>
      <c r="G172" s="28" t="s">
        <v>4</v>
      </c>
      <c r="H172" s="28" t="s">
        <v>70</v>
      </c>
      <c r="I172" s="29">
        <v>46223.0</v>
      </c>
      <c r="J172" s="29">
        <v>46304.0</v>
      </c>
      <c r="K172" s="29">
        <v>46318.0</v>
      </c>
      <c r="L172" s="29">
        <v>46230.0</v>
      </c>
      <c r="M172" s="29">
        <v>46248.0</v>
      </c>
      <c r="N172" s="30" t="s">
        <v>37</v>
      </c>
      <c r="O172" s="30" t="s">
        <v>54</v>
      </c>
      <c r="P172" s="30" t="s">
        <v>55</v>
      </c>
      <c r="Q172" s="30"/>
      <c r="R172" s="31" t="str">
        <f t="shared" si="1"/>
        <v>https://onlinecourses.nptel.ac.in/e-learning/preview/noc26_ce154</v>
      </c>
      <c r="S172" s="32" t="str">
        <f t="shared" si="2"/>
        <v>https://onlinecourses.nptel.ac.in/e-learning/preview/noc26_ce154</v>
      </c>
      <c r="T172" s="38" t="s">
        <v>1205</v>
      </c>
      <c r="U172" s="31" t="str">
        <f t="shared" si="12"/>
        <v>https://onlinecourses.nptel.ac.in/noc25_ce103/preview</v>
      </c>
      <c r="V172" s="34" t="s">
        <v>1206</v>
      </c>
      <c r="W172" s="34" t="s">
        <v>1207</v>
      </c>
      <c r="X172" s="31" t="str">
        <f t="shared" si="3"/>
        <v>https://nptel.ac.in/courses/105103224</v>
      </c>
      <c r="Y172" s="36" t="s">
        <v>1208</v>
      </c>
      <c r="Z172" s="36">
        <v>1.05103224E8</v>
      </c>
      <c r="AA172" s="37"/>
      <c r="AB172" s="37"/>
      <c r="AC172" s="37"/>
      <c r="AD172" s="37"/>
    </row>
    <row r="173">
      <c r="A173" s="26" t="s">
        <v>1209</v>
      </c>
      <c r="B173" s="27" t="s">
        <v>803</v>
      </c>
      <c r="C173" s="27" t="s">
        <v>1210</v>
      </c>
      <c r="D173" s="27" t="s">
        <v>1204</v>
      </c>
      <c r="E173" s="28" t="s">
        <v>297</v>
      </c>
      <c r="F173" s="28" t="s">
        <v>297</v>
      </c>
      <c r="G173" s="28" t="s">
        <v>4</v>
      </c>
      <c r="H173" s="28" t="s">
        <v>70</v>
      </c>
      <c r="I173" s="29">
        <v>46223.0</v>
      </c>
      <c r="J173" s="29">
        <v>46304.0</v>
      </c>
      <c r="K173" s="29">
        <v>46319.0</v>
      </c>
      <c r="L173" s="29">
        <v>46230.0</v>
      </c>
      <c r="M173" s="29">
        <v>46248.0</v>
      </c>
      <c r="N173" s="30" t="s">
        <v>71</v>
      </c>
      <c r="O173" s="30" t="s">
        <v>72</v>
      </c>
      <c r="P173" s="30" t="s">
        <v>73</v>
      </c>
      <c r="Q173" s="30" t="s">
        <v>820</v>
      </c>
      <c r="R173" s="31" t="str">
        <f t="shared" si="1"/>
        <v>https://onlinecourses.nptel.ac.in/e-learning/preview/noc26_ce155</v>
      </c>
      <c r="S173" s="32" t="str">
        <f t="shared" si="2"/>
        <v>https://onlinecourses.nptel.ac.in/e-learning/preview/noc26_ce155</v>
      </c>
      <c r="T173" s="38" t="s">
        <v>1211</v>
      </c>
      <c r="U173" s="31" t="str">
        <f t="shared" si="12"/>
        <v>https://onlinecourses.nptel.ac.in/noc25_ce74/preview</v>
      </c>
      <c r="V173" s="34" t="s">
        <v>1212</v>
      </c>
      <c r="W173" s="34" t="s">
        <v>1213</v>
      </c>
      <c r="X173" s="31" t="str">
        <f t="shared" si="3"/>
        <v>https://nptel.ac.in/courses/105103684</v>
      </c>
      <c r="Y173" s="36" t="s">
        <v>1214</v>
      </c>
      <c r="Z173" s="36">
        <v>1.05103684E8</v>
      </c>
      <c r="AA173" s="37"/>
      <c r="AB173" s="37"/>
      <c r="AC173" s="37"/>
      <c r="AD173" s="37"/>
    </row>
    <row r="174">
      <c r="A174" s="26" t="s">
        <v>1215</v>
      </c>
      <c r="B174" s="27" t="s">
        <v>803</v>
      </c>
      <c r="C174" s="27" t="s">
        <v>1216</v>
      </c>
      <c r="D174" s="27" t="s">
        <v>1217</v>
      </c>
      <c r="E174" s="28" t="s">
        <v>297</v>
      </c>
      <c r="F174" s="28" t="s">
        <v>297</v>
      </c>
      <c r="G174" s="28" t="s">
        <v>4</v>
      </c>
      <c r="H174" s="28" t="s">
        <v>70</v>
      </c>
      <c r="I174" s="29">
        <v>46223.0</v>
      </c>
      <c r="J174" s="29">
        <v>46304.0</v>
      </c>
      <c r="K174" s="29">
        <v>46313.0</v>
      </c>
      <c r="L174" s="29">
        <v>46230.0</v>
      </c>
      <c r="M174" s="29">
        <v>46248.0</v>
      </c>
      <c r="N174" s="30" t="s">
        <v>153</v>
      </c>
      <c r="O174" s="30" t="s">
        <v>54</v>
      </c>
      <c r="P174" s="30" t="s">
        <v>55</v>
      </c>
      <c r="Q174" s="30" t="s">
        <v>976</v>
      </c>
      <c r="R174" s="31" t="str">
        <f t="shared" si="1"/>
        <v>https://onlinecourses.nptel.ac.in/e-learning/preview/noc26_ce156</v>
      </c>
      <c r="S174" s="32" t="str">
        <f t="shared" si="2"/>
        <v>https://onlinecourses.nptel.ac.in/e-learning/preview/noc26_ce156</v>
      </c>
      <c r="T174" s="38" t="s">
        <v>1218</v>
      </c>
      <c r="U174" s="31" t="str">
        <f t="shared" si="12"/>
        <v>https://onlinecourses.nptel.ac.in/noc25_ce90/preview</v>
      </c>
      <c r="V174" s="34" t="s">
        <v>1219</v>
      </c>
      <c r="W174" s="34" t="s">
        <v>1220</v>
      </c>
      <c r="X174" s="31" t="str">
        <f t="shared" si="3"/>
        <v>https://nptel.ac.in/courses/105103687</v>
      </c>
      <c r="Y174" s="36" t="s">
        <v>1221</v>
      </c>
      <c r="Z174" s="36">
        <v>1.05103687E8</v>
      </c>
      <c r="AA174" s="37"/>
      <c r="AB174" s="37"/>
      <c r="AC174" s="37"/>
      <c r="AD174" s="37"/>
    </row>
    <row r="175">
      <c r="A175" s="26" t="s">
        <v>1222</v>
      </c>
      <c r="B175" s="27" t="s">
        <v>803</v>
      </c>
      <c r="C175" s="27" t="s">
        <v>1223</v>
      </c>
      <c r="D175" s="27" t="s">
        <v>1224</v>
      </c>
      <c r="E175" s="28" t="s">
        <v>297</v>
      </c>
      <c r="F175" s="28" t="s">
        <v>297</v>
      </c>
      <c r="G175" s="28" t="s">
        <v>4</v>
      </c>
      <c r="H175" s="28" t="s">
        <v>70</v>
      </c>
      <c r="I175" s="29">
        <v>46223.0</v>
      </c>
      <c r="J175" s="29">
        <v>46304.0</v>
      </c>
      <c r="K175" s="29">
        <v>46311.0</v>
      </c>
      <c r="L175" s="29">
        <v>46230.0</v>
      </c>
      <c r="M175" s="29">
        <v>46248.0</v>
      </c>
      <c r="N175" s="30" t="s">
        <v>37</v>
      </c>
      <c r="O175" s="30" t="s">
        <v>54</v>
      </c>
      <c r="P175" s="30" t="s">
        <v>55</v>
      </c>
      <c r="Q175" s="30" t="s">
        <v>984</v>
      </c>
      <c r="R175" s="31" t="str">
        <f t="shared" si="1"/>
        <v>https://onlinecourses.nptel.ac.in/e-learning/preview/noc26_ce157</v>
      </c>
      <c r="S175" s="32" t="str">
        <f t="shared" si="2"/>
        <v>https://onlinecourses.nptel.ac.in/e-learning/preview/noc26_ce157</v>
      </c>
      <c r="T175" s="38" t="s">
        <v>1225</v>
      </c>
      <c r="U175" s="31" t="str">
        <f t="shared" si="12"/>
        <v>https://onlinecourses.nptel.ac.in/noc25_ce75/preview</v>
      </c>
      <c r="V175" s="34" t="s">
        <v>1226</v>
      </c>
      <c r="W175" s="34" t="s">
        <v>1227</v>
      </c>
      <c r="X175" s="31" t="str">
        <f t="shared" si="3"/>
        <v>https://nptel.ac.in/courses/105103685</v>
      </c>
      <c r="Y175" s="36" t="s">
        <v>1228</v>
      </c>
      <c r="Z175" s="36">
        <v>1.05103685E8</v>
      </c>
      <c r="AA175" s="37"/>
      <c r="AB175" s="37"/>
      <c r="AC175" s="37"/>
      <c r="AD175" s="37"/>
    </row>
    <row r="176">
      <c r="A176" s="26" t="s">
        <v>1229</v>
      </c>
      <c r="B176" s="27" t="s">
        <v>803</v>
      </c>
      <c r="C176" s="27" t="s">
        <v>1230</v>
      </c>
      <c r="D176" s="27" t="s">
        <v>1231</v>
      </c>
      <c r="E176" s="28" t="s">
        <v>297</v>
      </c>
      <c r="F176" s="28" t="s">
        <v>297</v>
      </c>
      <c r="G176" s="28" t="s">
        <v>4</v>
      </c>
      <c r="H176" s="28" t="s">
        <v>70</v>
      </c>
      <c r="I176" s="29">
        <v>46223.0</v>
      </c>
      <c r="J176" s="29">
        <v>46304.0</v>
      </c>
      <c r="K176" s="29">
        <v>46312.0</v>
      </c>
      <c r="L176" s="29">
        <v>46230.0</v>
      </c>
      <c r="M176" s="29">
        <v>46248.0</v>
      </c>
      <c r="N176" s="30" t="s">
        <v>37</v>
      </c>
      <c r="O176" s="30" t="s">
        <v>54</v>
      </c>
      <c r="P176" s="30" t="s">
        <v>55</v>
      </c>
      <c r="Q176" s="30"/>
      <c r="R176" s="31" t="str">
        <f t="shared" si="1"/>
        <v>https://onlinecourses.nptel.ac.in/e-learning/preview/noc26_ce158</v>
      </c>
      <c r="S176" s="32" t="str">
        <f t="shared" si="2"/>
        <v>https://onlinecourses.nptel.ac.in/e-learning/preview/noc26_ce158</v>
      </c>
      <c r="T176" s="38" t="s">
        <v>1232</v>
      </c>
      <c r="U176" s="31" t="str">
        <f t="shared" si="12"/>
        <v>https://onlinecourses.nptel.ac.in/noc25_ce105/preview</v>
      </c>
      <c r="V176" s="34" t="s">
        <v>1233</v>
      </c>
      <c r="W176" s="34" t="s">
        <v>1234</v>
      </c>
      <c r="X176" s="31" t="str">
        <f t="shared" si="3"/>
        <v>https://nptel.ac.in/courses/105103210</v>
      </c>
      <c r="Y176" s="36" t="s">
        <v>1235</v>
      </c>
      <c r="Z176" s="36">
        <v>1.0510321E8</v>
      </c>
      <c r="AA176" s="37"/>
      <c r="AB176" s="37"/>
      <c r="AC176" s="37"/>
      <c r="AD176" s="37"/>
    </row>
    <row r="177">
      <c r="A177" s="26" t="s">
        <v>1236</v>
      </c>
      <c r="B177" s="27" t="s">
        <v>803</v>
      </c>
      <c r="C177" s="27" t="s">
        <v>1237</v>
      </c>
      <c r="D177" s="27" t="s">
        <v>812</v>
      </c>
      <c r="E177" s="28" t="s">
        <v>297</v>
      </c>
      <c r="F177" s="28" t="s">
        <v>297</v>
      </c>
      <c r="G177" s="28" t="s">
        <v>4</v>
      </c>
      <c r="H177" s="28" t="s">
        <v>70</v>
      </c>
      <c r="I177" s="29">
        <v>46223.0</v>
      </c>
      <c r="J177" s="29">
        <v>46304.0</v>
      </c>
      <c r="K177" s="29">
        <v>46313.0</v>
      </c>
      <c r="L177" s="29">
        <v>46230.0</v>
      </c>
      <c r="M177" s="29">
        <v>46248.0</v>
      </c>
      <c r="N177" s="30" t="s">
        <v>71</v>
      </c>
      <c r="O177" s="30" t="s">
        <v>72</v>
      </c>
      <c r="P177" s="30" t="s">
        <v>73</v>
      </c>
      <c r="Q177" s="30" t="s">
        <v>124</v>
      </c>
      <c r="R177" s="31" t="str">
        <f t="shared" si="1"/>
        <v>https://onlinecourses.nptel.ac.in/e-learning/preview/noc26_ce159</v>
      </c>
      <c r="S177" s="32" t="str">
        <f t="shared" si="2"/>
        <v>https://onlinecourses.nptel.ac.in/e-learning/preview/noc26_ce159</v>
      </c>
      <c r="T177" s="38" t="s">
        <v>1238</v>
      </c>
      <c r="U177" s="31" t="str">
        <f t="shared" si="12"/>
        <v>https://onlinecourses.nptel.ac.in/noc25_ce107/preview</v>
      </c>
      <c r="V177" s="34" t="s">
        <v>1239</v>
      </c>
      <c r="W177" s="34" t="s">
        <v>1240</v>
      </c>
      <c r="X177" s="31" t="str">
        <f t="shared" si="3"/>
        <v>https://nptel.ac.in/courses/105103192</v>
      </c>
      <c r="Y177" s="36" t="s">
        <v>1241</v>
      </c>
      <c r="Z177" s="36">
        <v>1.05103192E8</v>
      </c>
      <c r="AA177" s="37"/>
      <c r="AB177" s="37"/>
      <c r="AC177" s="37"/>
      <c r="AD177" s="37"/>
    </row>
    <row r="178">
      <c r="A178" s="26" t="s">
        <v>1242</v>
      </c>
      <c r="B178" s="27" t="s">
        <v>834</v>
      </c>
      <c r="C178" s="27" t="s">
        <v>1243</v>
      </c>
      <c r="D178" s="27" t="s">
        <v>805</v>
      </c>
      <c r="E178" s="28" t="s">
        <v>297</v>
      </c>
      <c r="F178" s="28" t="s">
        <v>297</v>
      </c>
      <c r="G178" s="28" t="s">
        <v>4</v>
      </c>
      <c r="H178" s="28" t="s">
        <v>70</v>
      </c>
      <c r="I178" s="29">
        <v>46223.0</v>
      </c>
      <c r="J178" s="29">
        <v>46304.0</v>
      </c>
      <c r="K178" s="29">
        <v>46318.0</v>
      </c>
      <c r="L178" s="29">
        <v>46230.0</v>
      </c>
      <c r="M178" s="29">
        <v>46248.0</v>
      </c>
      <c r="N178" s="30" t="s">
        <v>37</v>
      </c>
      <c r="O178" s="30" t="s">
        <v>72</v>
      </c>
      <c r="P178" s="30" t="s">
        <v>55</v>
      </c>
      <c r="Q178" s="30"/>
      <c r="R178" s="31" t="str">
        <f t="shared" si="1"/>
        <v>https://onlinecourses.nptel.ac.in/e-learning/preview/noc26_ce160</v>
      </c>
      <c r="S178" s="32" t="str">
        <f t="shared" si="2"/>
        <v>https://onlinecourses.nptel.ac.in/e-learning/preview/noc26_ce160</v>
      </c>
      <c r="T178" s="38" t="s">
        <v>1244</v>
      </c>
      <c r="U178" s="31" t="str">
        <f t="shared" si="12"/>
        <v>https://onlinecourses.nptel.ac.in/noc25_ce125/preview</v>
      </c>
      <c r="V178" s="34" t="s">
        <v>1245</v>
      </c>
      <c r="W178" s="34" t="s">
        <v>1246</v>
      </c>
      <c r="X178" s="31" t="str">
        <f t="shared" si="3"/>
        <v>https://nptel.ac.in/courses/105103692</v>
      </c>
      <c r="Y178" s="36" t="s">
        <v>1247</v>
      </c>
      <c r="Z178" s="36">
        <v>1.05103692E8</v>
      </c>
      <c r="AA178" s="37"/>
      <c r="AB178" s="37"/>
      <c r="AC178" s="37"/>
      <c r="AD178" s="37"/>
    </row>
    <row r="179">
      <c r="A179" s="26" t="s">
        <v>1248</v>
      </c>
      <c r="B179" s="27" t="s">
        <v>803</v>
      </c>
      <c r="C179" s="27" t="s">
        <v>1249</v>
      </c>
      <c r="D179" s="27" t="s">
        <v>1250</v>
      </c>
      <c r="E179" s="28" t="s">
        <v>202</v>
      </c>
      <c r="F179" s="28" t="s">
        <v>202</v>
      </c>
      <c r="G179" s="28" t="s">
        <v>4</v>
      </c>
      <c r="H179" s="28" t="s">
        <v>70</v>
      </c>
      <c r="I179" s="29">
        <v>46223.0</v>
      </c>
      <c r="J179" s="29">
        <v>46304.0</v>
      </c>
      <c r="K179" s="29">
        <v>46319.0</v>
      </c>
      <c r="L179" s="29">
        <v>46230.0</v>
      </c>
      <c r="M179" s="29">
        <v>46248.0</v>
      </c>
      <c r="N179" s="30" t="s">
        <v>37</v>
      </c>
      <c r="O179" s="30" t="s">
        <v>54</v>
      </c>
      <c r="P179" s="30" t="s">
        <v>55</v>
      </c>
      <c r="Q179" s="30" t="s">
        <v>324</v>
      </c>
      <c r="R179" s="31" t="str">
        <f t="shared" si="1"/>
        <v>https://onlinecourses.nptel.ac.in/e-learning/preview/noc26_ce161</v>
      </c>
      <c r="S179" s="32" t="str">
        <f t="shared" si="2"/>
        <v>https://onlinecourses.nptel.ac.in/e-learning/preview/noc26_ce161</v>
      </c>
      <c r="T179" s="38" t="s">
        <v>1251</v>
      </c>
      <c r="U179" s="31" t="str">
        <f t="shared" si="12"/>
        <v>https://onlinecourses.nptel.ac.in/noc20_ce09/preview</v>
      </c>
      <c r="V179" s="41" t="s">
        <v>1252</v>
      </c>
      <c r="W179" s="33" t="s">
        <v>1253</v>
      </c>
      <c r="X179" s="31" t="str">
        <f t="shared" si="3"/>
        <v>https://nptel.ac.in/courses/105102176</v>
      </c>
      <c r="Y179" s="36" t="s">
        <v>1254</v>
      </c>
      <c r="Z179" s="36">
        <v>1.05102176E8</v>
      </c>
      <c r="AA179" s="37"/>
      <c r="AB179" s="37"/>
      <c r="AC179" s="37"/>
      <c r="AD179" s="37"/>
    </row>
    <row r="180">
      <c r="A180" s="26" t="s">
        <v>1255</v>
      </c>
      <c r="B180" s="27" t="s">
        <v>803</v>
      </c>
      <c r="C180" s="27" t="s">
        <v>1256</v>
      </c>
      <c r="D180" s="27" t="s">
        <v>1250</v>
      </c>
      <c r="E180" s="28" t="s">
        <v>202</v>
      </c>
      <c r="F180" s="28" t="s">
        <v>202</v>
      </c>
      <c r="G180" s="28" t="s">
        <v>4</v>
      </c>
      <c r="H180" s="28" t="s">
        <v>70</v>
      </c>
      <c r="I180" s="29">
        <v>46223.0</v>
      </c>
      <c r="J180" s="29">
        <v>46304.0</v>
      </c>
      <c r="K180" s="29">
        <v>46318.0</v>
      </c>
      <c r="L180" s="29">
        <v>46230.0</v>
      </c>
      <c r="M180" s="29">
        <v>46248.0</v>
      </c>
      <c r="N180" s="30" t="s">
        <v>71</v>
      </c>
      <c r="O180" s="30" t="s">
        <v>54</v>
      </c>
      <c r="P180" s="30" t="s">
        <v>55</v>
      </c>
      <c r="Q180" s="30" t="s">
        <v>1257</v>
      </c>
      <c r="R180" s="31" t="str">
        <f t="shared" si="1"/>
        <v>https://onlinecourses.nptel.ac.in/e-learning/preview/noc26_ce162</v>
      </c>
      <c r="S180" s="32" t="str">
        <f t="shared" si="2"/>
        <v>https://onlinecourses.nptel.ac.in/e-learning/preview/noc26_ce162</v>
      </c>
      <c r="T180" s="38" t="s">
        <v>1258</v>
      </c>
      <c r="U180" s="31" t="str">
        <f t="shared" si="12"/>
        <v>https://onlinecourses.nptel.ac.in/noc19_ce40/preview</v>
      </c>
      <c r="V180" s="41" t="s">
        <v>1259</v>
      </c>
      <c r="W180" s="33" t="s">
        <v>1260</v>
      </c>
      <c r="X180" s="31" t="str">
        <f t="shared" si="3"/>
        <v>https://nptel.ac.in/courses/105102195</v>
      </c>
      <c r="Y180" s="36" t="s">
        <v>1261</v>
      </c>
      <c r="Z180" s="36">
        <v>1.05102195E8</v>
      </c>
      <c r="AA180" s="37"/>
      <c r="AB180" s="37"/>
      <c r="AC180" s="37"/>
      <c r="AD180" s="37"/>
    </row>
    <row r="181">
      <c r="A181" s="26" t="s">
        <v>1262</v>
      </c>
      <c r="B181" s="27" t="s">
        <v>1263</v>
      </c>
      <c r="C181" s="27" t="s">
        <v>1264</v>
      </c>
      <c r="D181" s="27" t="s">
        <v>1265</v>
      </c>
      <c r="E181" s="28" t="s">
        <v>1266</v>
      </c>
      <c r="F181" s="28" t="s">
        <v>63</v>
      </c>
      <c r="G181" s="28" t="s">
        <v>316</v>
      </c>
      <c r="H181" s="28" t="s">
        <v>53</v>
      </c>
      <c r="I181" s="29">
        <v>46251.0</v>
      </c>
      <c r="J181" s="29">
        <v>46276.0</v>
      </c>
      <c r="K181" s="29">
        <v>46320.0</v>
      </c>
      <c r="L181" s="29">
        <v>46251.0</v>
      </c>
      <c r="M181" s="29">
        <v>46262.0</v>
      </c>
      <c r="N181" s="30" t="s">
        <v>37</v>
      </c>
      <c r="O181" s="30" t="s">
        <v>54</v>
      </c>
      <c r="P181" s="30" t="s">
        <v>55</v>
      </c>
      <c r="Q181" s="30" t="s">
        <v>1267</v>
      </c>
      <c r="R181" s="31" t="str">
        <f t="shared" si="1"/>
        <v>https://onlinecourses.nptel.ac.in/e-learning/preview/noc26_ce163</v>
      </c>
      <c r="S181" s="32" t="str">
        <f t="shared" si="2"/>
        <v>https://onlinecourses.nptel.ac.in/e-learning/preview/noc26_ce163</v>
      </c>
      <c r="T181" s="33" t="s">
        <v>1268</v>
      </c>
      <c r="U181" s="30"/>
      <c r="V181" s="34"/>
      <c r="W181" s="34"/>
      <c r="X181" s="31" t="str">
        <f t="shared" si="3"/>
        <v>https://nptel.ac.in/courses/105106006</v>
      </c>
      <c r="Y181" s="35" t="str">
        <f t="shared" ref="Y181:Y182" si="13">CONCATENATE("https://nptel.ac.in/courses/",Z181)</f>
        <v>https://nptel.ac.in/courses/105106006</v>
      </c>
      <c r="Z181" s="36">
        <v>1.05106006E8</v>
      </c>
      <c r="AA181" s="37"/>
      <c r="AB181" s="37"/>
      <c r="AC181" s="37"/>
      <c r="AD181" s="37"/>
    </row>
    <row r="182">
      <c r="A182" s="26" t="s">
        <v>1269</v>
      </c>
      <c r="B182" s="27" t="s">
        <v>1270</v>
      </c>
      <c r="C182" s="27" t="s">
        <v>1271</v>
      </c>
      <c r="D182" s="27" t="s">
        <v>1272</v>
      </c>
      <c r="E182" s="28" t="s">
        <v>479</v>
      </c>
      <c r="F182" s="28" t="s">
        <v>63</v>
      </c>
      <c r="G182" s="28" t="s">
        <v>69</v>
      </c>
      <c r="H182" s="28" t="s">
        <v>53</v>
      </c>
      <c r="I182" s="29">
        <v>46251.0</v>
      </c>
      <c r="J182" s="29">
        <v>46304.0</v>
      </c>
      <c r="K182" s="29">
        <v>46312.0</v>
      </c>
      <c r="L182" s="29">
        <v>46251.0</v>
      </c>
      <c r="M182" s="29">
        <v>46262.0</v>
      </c>
      <c r="N182" s="30" t="s">
        <v>37</v>
      </c>
      <c r="O182" s="30" t="s">
        <v>54</v>
      </c>
      <c r="P182" s="30" t="s">
        <v>55</v>
      </c>
      <c r="Q182" s="30" t="s">
        <v>852</v>
      </c>
      <c r="R182" s="31" t="str">
        <f t="shared" si="1"/>
        <v>https://onlinecourses.nptel.ac.in/e-learning/preview/noc26_ce165</v>
      </c>
      <c r="S182" s="32" t="str">
        <f t="shared" si="2"/>
        <v>https://onlinecourses.nptel.ac.in/e-learning/preview/noc26_ce165</v>
      </c>
      <c r="T182" s="33" t="s">
        <v>1273</v>
      </c>
      <c r="U182" s="30"/>
      <c r="V182" s="34"/>
      <c r="W182" s="34"/>
      <c r="X182" s="31" t="str">
        <f t="shared" si="3"/>
        <v>https://nptel.ac.in/courses/105106005</v>
      </c>
      <c r="Y182" s="35" t="str">
        <f t="shared" si="13"/>
        <v>https://nptel.ac.in/courses/105106005</v>
      </c>
      <c r="Z182" s="36">
        <v>1.05106005E8</v>
      </c>
      <c r="AA182" s="37"/>
      <c r="AB182" s="37"/>
      <c r="AC182" s="37"/>
      <c r="AD182" s="37"/>
    </row>
    <row r="183">
      <c r="A183" s="26" t="s">
        <v>1274</v>
      </c>
      <c r="B183" s="27" t="s">
        <v>1275</v>
      </c>
      <c r="C183" s="27" t="s">
        <v>1276</v>
      </c>
      <c r="D183" s="27" t="s">
        <v>1277</v>
      </c>
      <c r="E183" s="28" t="s">
        <v>1046</v>
      </c>
      <c r="F183" s="28" t="s">
        <v>94</v>
      </c>
      <c r="G183" s="28" t="s">
        <v>69</v>
      </c>
      <c r="H183" s="28" t="s">
        <v>70</v>
      </c>
      <c r="I183" s="29">
        <v>46251.0</v>
      </c>
      <c r="J183" s="29">
        <v>46304.0</v>
      </c>
      <c r="K183" s="29">
        <v>46318.0</v>
      </c>
      <c r="L183" s="29">
        <v>46251.0</v>
      </c>
      <c r="M183" s="29">
        <v>46262.0</v>
      </c>
      <c r="N183" s="30" t="s">
        <v>153</v>
      </c>
      <c r="O183" s="30" t="s">
        <v>54</v>
      </c>
      <c r="P183" s="30" t="s">
        <v>55</v>
      </c>
      <c r="Q183" s="30" t="s">
        <v>1278</v>
      </c>
      <c r="R183" s="31" t="str">
        <f t="shared" si="1"/>
        <v>https://onlinecourses.nptel.ac.in/e-learning/preview/noc26_ce166</v>
      </c>
      <c r="S183" s="32" t="str">
        <f t="shared" si="2"/>
        <v>https://onlinecourses.nptel.ac.in/e-learning/preview/noc26_ce166</v>
      </c>
      <c r="T183" s="38" t="s">
        <v>1279</v>
      </c>
      <c r="U183" s="31" t="str">
        <f>HYPERLINK(V183)</f>
        <v>https://onlinecourses.nptel.ac.in/noc25_ce141/preview</v>
      </c>
      <c r="V183" s="34" t="s">
        <v>1280</v>
      </c>
      <c r="W183" s="34" t="s">
        <v>1281</v>
      </c>
      <c r="X183" s="31" t="str">
        <f t="shared" si="3"/>
        <v>https://nptel.ac.in/courses/105105731</v>
      </c>
      <c r="Y183" s="36" t="s">
        <v>1282</v>
      </c>
      <c r="Z183" s="36">
        <v>1.05105731E8</v>
      </c>
      <c r="AA183" s="37"/>
      <c r="AB183" s="37"/>
      <c r="AC183" s="37"/>
      <c r="AD183" s="37"/>
    </row>
    <row r="184">
      <c r="A184" s="26" t="s">
        <v>1283</v>
      </c>
      <c r="B184" s="27" t="s">
        <v>1284</v>
      </c>
      <c r="C184" s="27" t="s">
        <v>1285</v>
      </c>
      <c r="D184" s="27" t="s">
        <v>1286</v>
      </c>
      <c r="E184" s="28" t="s">
        <v>63</v>
      </c>
      <c r="F184" s="28" t="s">
        <v>63</v>
      </c>
      <c r="G184" s="28" t="s">
        <v>4</v>
      </c>
      <c r="H184" s="28" t="s">
        <v>53</v>
      </c>
      <c r="I184" s="29">
        <v>46223.0</v>
      </c>
      <c r="J184" s="29">
        <v>46304.0</v>
      </c>
      <c r="K184" s="29">
        <v>46318.0</v>
      </c>
      <c r="L184" s="29">
        <v>46230.0</v>
      </c>
      <c r="M184" s="29">
        <v>46248.0</v>
      </c>
      <c r="N184" s="30" t="s">
        <v>37</v>
      </c>
      <c r="O184" s="30" t="s">
        <v>54</v>
      </c>
      <c r="P184" s="30" t="s">
        <v>55</v>
      </c>
      <c r="Q184" s="30" t="s">
        <v>1287</v>
      </c>
      <c r="R184" s="31" t="str">
        <f t="shared" si="1"/>
        <v>https://onlinecourses.nptel.ac.in/e-learning/preview/noc26_ce82</v>
      </c>
      <c r="S184" s="32" t="str">
        <f t="shared" si="2"/>
        <v>https://onlinecourses.nptel.ac.in/e-learning/preview/noc26_ce82</v>
      </c>
      <c r="T184" s="33" t="s">
        <v>1288</v>
      </c>
      <c r="U184" s="30"/>
      <c r="V184" s="34"/>
      <c r="W184" s="34"/>
      <c r="X184" s="31" t="str">
        <f t="shared" si="3"/>
        <v>https://nptel.ac.in/courses/105106001</v>
      </c>
      <c r="Y184" s="35" t="str">
        <f t="shared" ref="Y184:Y192" si="14">CONCATENATE("https://nptel.ac.in/courses/",Z184)</f>
        <v>https://nptel.ac.in/courses/105106001</v>
      </c>
      <c r="Z184" s="36">
        <v>1.05106001E8</v>
      </c>
      <c r="AA184" s="37"/>
      <c r="AB184" s="37"/>
      <c r="AC184" s="37"/>
      <c r="AD184" s="37"/>
    </row>
    <row r="185">
      <c r="A185" s="26" t="s">
        <v>1289</v>
      </c>
      <c r="B185" s="27" t="s">
        <v>1290</v>
      </c>
      <c r="C185" s="27" t="s">
        <v>1291</v>
      </c>
      <c r="D185" s="27" t="s">
        <v>1292</v>
      </c>
      <c r="E185" s="28" t="s">
        <v>102</v>
      </c>
      <c r="F185" s="28" t="s">
        <v>102</v>
      </c>
      <c r="G185" s="28" t="s">
        <v>4</v>
      </c>
      <c r="H185" s="28" t="s">
        <v>53</v>
      </c>
      <c r="I185" s="29">
        <v>46223.0</v>
      </c>
      <c r="J185" s="29">
        <v>46304.0</v>
      </c>
      <c r="K185" s="29">
        <v>46319.0</v>
      </c>
      <c r="L185" s="29">
        <v>46230.0</v>
      </c>
      <c r="M185" s="29">
        <v>46248.0</v>
      </c>
      <c r="N185" s="30" t="s">
        <v>153</v>
      </c>
      <c r="O185" s="30" t="s">
        <v>54</v>
      </c>
      <c r="P185" s="30" t="s">
        <v>55</v>
      </c>
      <c r="Q185" s="27"/>
      <c r="R185" s="31" t="str">
        <f t="shared" si="1"/>
        <v>https://onlinecourses.nptel.ac.in/e-learning/preview/noc26_ce83</v>
      </c>
      <c r="S185" s="32" t="str">
        <f t="shared" si="2"/>
        <v>https://onlinecourses.nptel.ac.in/e-learning/preview/noc26_ce83</v>
      </c>
      <c r="T185" s="33" t="s">
        <v>1293</v>
      </c>
      <c r="U185" s="30"/>
      <c r="V185" s="34"/>
      <c r="W185" s="34"/>
      <c r="X185" s="31" t="str">
        <f t="shared" si="3"/>
        <v>https://nptel.ac.in/courses/105108001</v>
      </c>
      <c r="Y185" s="35" t="str">
        <f t="shared" si="14"/>
        <v>https://nptel.ac.in/courses/105108001</v>
      </c>
      <c r="Z185" s="36">
        <v>1.05108001E8</v>
      </c>
      <c r="AA185" s="37"/>
      <c r="AB185" s="37"/>
      <c r="AC185" s="37"/>
      <c r="AD185" s="37"/>
    </row>
    <row r="186">
      <c r="A186" s="26" t="s">
        <v>1294</v>
      </c>
      <c r="B186" s="27" t="s">
        <v>803</v>
      </c>
      <c r="C186" s="27" t="s">
        <v>1295</v>
      </c>
      <c r="D186" s="27" t="s">
        <v>1181</v>
      </c>
      <c r="E186" s="28" t="s">
        <v>202</v>
      </c>
      <c r="F186" s="28" t="s">
        <v>202</v>
      </c>
      <c r="G186" s="28" t="s">
        <v>4</v>
      </c>
      <c r="H186" s="28" t="s">
        <v>53</v>
      </c>
      <c r="I186" s="29">
        <v>46223.0</v>
      </c>
      <c r="J186" s="29">
        <v>46304.0</v>
      </c>
      <c r="K186" s="29">
        <v>46320.0</v>
      </c>
      <c r="L186" s="29">
        <v>46230.0</v>
      </c>
      <c r="M186" s="29">
        <v>46248.0</v>
      </c>
      <c r="N186" s="30" t="s">
        <v>153</v>
      </c>
      <c r="O186" s="30" t="s">
        <v>54</v>
      </c>
      <c r="P186" s="30" t="s">
        <v>55</v>
      </c>
      <c r="Q186" s="30"/>
      <c r="R186" s="31" t="str">
        <f t="shared" si="1"/>
        <v>https://onlinecourses.nptel.ac.in/e-learning/preview/noc26_ce84</v>
      </c>
      <c r="S186" s="32" t="str">
        <f t="shared" si="2"/>
        <v>https://onlinecourses.nptel.ac.in/e-learning/preview/noc26_ce84</v>
      </c>
      <c r="T186" s="33" t="s">
        <v>1296</v>
      </c>
      <c r="U186" s="30"/>
      <c r="V186" s="34"/>
      <c r="W186" s="34"/>
      <c r="X186" s="31" t="str">
        <f t="shared" si="3"/>
        <v>https://nptel.ac.in/courses/105102001</v>
      </c>
      <c r="Y186" s="35" t="str">
        <f t="shared" si="14"/>
        <v>https://nptel.ac.in/courses/105102001</v>
      </c>
      <c r="Z186" s="36">
        <v>1.05102001E8</v>
      </c>
      <c r="AA186" s="37"/>
      <c r="AB186" s="37"/>
      <c r="AC186" s="37"/>
      <c r="AD186" s="37"/>
    </row>
    <row r="187">
      <c r="A187" s="26" t="s">
        <v>1297</v>
      </c>
      <c r="B187" s="27" t="s">
        <v>1298</v>
      </c>
      <c r="C187" s="27" t="s">
        <v>1299</v>
      </c>
      <c r="D187" s="27" t="s">
        <v>1300</v>
      </c>
      <c r="E187" s="28" t="s">
        <v>582</v>
      </c>
      <c r="F187" s="28" t="s">
        <v>63</v>
      </c>
      <c r="G187" s="28" t="s">
        <v>4</v>
      </c>
      <c r="H187" s="28" t="s">
        <v>53</v>
      </c>
      <c r="I187" s="29">
        <v>46223.0</v>
      </c>
      <c r="J187" s="29">
        <v>46304.0</v>
      </c>
      <c r="K187" s="29">
        <v>46312.0</v>
      </c>
      <c r="L187" s="29">
        <v>46230.0</v>
      </c>
      <c r="M187" s="29">
        <v>46248.0</v>
      </c>
      <c r="N187" s="30" t="s">
        <v>153</v>
      </c>
      <c r="O187" s="30" t="s">
        <v>54</v>
      </c>
      <c r="P187" s="30" t="s">
        <v>55</v>
      </c>
      <c r="Q187" s="30" t="s">
        <v>976</v>
      </c>
      <c r="R187" s="31" t="str">
        <f t="shared" si="1"/>
        <v>https://onlinecourses.nptel.ac.in/e-learning/preview/noc26_ce85</v>
      </c>
      <c r="S187" s="32" t="str">
        <f t="shared" si="2"/>
        <v>https://onlinecourses.nptel.ac.in/e-learning/preview/noc26_ce85</v>
      </c>
      <c r="T187" s="33" t="s">
        <v>1301</v>
      </c>
      <c r="U187" s="30"/>
      <c r="V187" s="34"/>
      <c r="W187" s="34"/>
      <c r="X187" s="31" t="str">
        <f t="shared" si="3"/>
        <v>https://nptel.ac.in/courses/105106002</v>
      </c>
      <c r="Y187" s="35" t="str">
        <f t="shared" si="14"/>
        <v>https://nptel.ac.in/courses/105106002</v>
      </c>
      <c r="Z187" s="36">
        <v>1.05106002E8</v>
      </c>
      <c r="AA187" s="37"/>
      <c r="AB187" s="37"/>
      <c r="AC187" s="37"/>
      <c r="AD187" s="37"/>
    </row>
    <row r="188">
      <c r="A188" s="26" t="s">
        <v>1302</v>
      </c>
      <c r="B188" s="27" t="s">
        <v>1303</v>
      </c>
      <c r="C188" s="27" t="s">
        <v>1304</v>
      </c>
      <c r="D188" s="27" t="s">
        <v>1305</v>
      </c>
      <c r="E188" s="28" t="s">
        <v>94</v>
      </c>
      <c r="F188" s="28" t="s">
        <v>94</v>
      </c>
      <c r="G188" s="28" t="s">
        <v>4</v>
      </c>
      <c r="H188" s="28" t="s">
        <v>53</v>
      </c>
      <c r="I188" s="29">
        <v>46223.0</v>
      </c>
      <c r="J188" s="29">
        <v>46304.0</v>
      </c>
      <c r="K188" s="29">
        <v>46318.0</v>
      </c>
      <c r="L188" s="29">
        <v>46230.0</v>
      </c>
      <c r="M188" s="29">
        <v>46248.0</v>
      </c>
      <c r="N188" s="27" t="s">
        <v>37</v>
      </c>
      <c r="O188" s="27" t="s">
        <v>54</v>
      </c>
      <c r="P188" s="30" t="s">
        <v>55</v>
      </c>
      <c r="Q188" s="30"/>
      <c r="R188" s="31" t="str">
        <f t="shared" si="1"/>
        <v>https://onlinecourses.nptel.ac.in/e-learning/preview/noc26_ce87</v>
      </c>
      <c r="S188" s="32" t="str">
        <f t="shared" si="2"/>
        <v>https://onlinecourses.nptel.ac.in/e-learning/preview/noc26_ce87</v>
      </c>
      <c r="T188" s="33" t="s">
        <v>1306</v>
      </c>
      <c r="U188" s="30"/>
      <c r="V188" s="34"/>
      <c r="W188" s="34"/>
      <c r="X188" s="31" t="str">
        <f t="shared" si="3"/>
        <v>https://nptel.ac.in/courses/105105001</v>
      </c>
      <c r="Y188" s="35" t="str">
        <f t="shared" si="14"/>
        <v>https://nptel.ac.in/courses/105105001</v>
      </c>
      <c r="Z188" s="36">
        <v>1.05105001E8</v>
      </c>
      <c r="AA188" s="37"/>
      <c r="AB188" s="37"/>
      <c r="AC188" s="37"/>
      <c r="AD188" s="37"/>
    </row>
    <row r="189">
      <c r="A189" s="26" t="s">
        <v>1307</v>
      </c>
      <c r="B189" s="27" t="s">
        <v>803</v>
      </c>
      <c r="C189" s="27" t="s">
        <v>1308</v>
      </c>
      <c r="D189" s="27" t="s">
        <v>1309</v>
      </c>
      <c r="E189" s="28" t="s">
        <v>1062</v>
      </c>
      <c r="F189" s="28" t="s">
        <v>94</v>
      </c>
      <c r="G189" s="28" t="s">
        <v>4</v>
      </c>
      <c r="H189" s="28" t="s">
        <v>53</v>
      </c>
      <c r="I189" s="29">
        <v>46223.0</v>
      </c>
      <c r="J189" s="29">
        <v>46304.0</v>
      </c>
      <c r="K189" s="29">
        <v>46319.0</v>
      </c>
      <c r="L189" s="29">
        <v>46230.0</v>
      </c>
      <c r="M189" s="29">
        <v>46248.0</v>
      </c>
      <c r="N189" s="30" t="s">
        <v>153</v>
      </c>
      <c r="O189" s="30" t="s">
        <v>54</v>
      </c>
      <c r="P189" s="30" t="s">
        <v>55</v>
      </c>
      <c r="Q189" s="30" t="s">
        <v>820</v>
      </c>
      <c r="R189" s="31" t="str">
        <f t="shared" si="1"/>
        <v>https://onlinecourses.nptel.ac.in/e-learning/preview/noc26_ce88</v>
      </c>
      <c r="S189" s="32" t="str">
        <f t="shared" si="2"/>
        <v>https://onlinecourses.nptel.ac.in/e-learning/preview/noc26_ce88</v>
      </c>
      <c r="T189" s="33" t="s">
        <v>1310</v>
      </c>
      <c r="U189" s="30"/>
      <c r="V189" s="34"/>
      <c r="W189" s="34"/>
      <c r="X189" s="31" t="str">
        <f t="shared" si="3"/>
        <v>https://nptel.ac.in/courses/105105002</v>
      </c>
      <c r="Y189" s="35" t="str">
        <f t="shared" si="14"/>
        <v>https://nptel.ac.in/courses/105105002</v>
      </c>
      <c r="Z189" s="36">
        <v>1.05105002E8</v>
      </c>
      <c r="AA189" s="37"/>
      <c r="AB189" s="37"/>
      <c r="AC189" s="37"/>
      <c r="AD189" s="37"/>
    </row>
    <row r="190">
      <c r="A190" s="26" t="s">
        <v>1311</v>
      </c>
      <c r="B190" s="27" t="s">
        <v>803</v>
      </c>
      <c r="C190" s="27" t="s">
        <v>1312</v>
      </c>
      <c r="D190" s="27" t="s">
        <v>1313</v>
      </c>
      <c r="E190" s="28" t="s">
        <v>94</v>
      </c>
      <c r="F190" s="28" t="s">
        <v>94</v>
      </c>
      <c r="G190" s="28" t="s">
        <v>4</v>
      </c>
      <c r="H190" s="28" t="s">
        <v>53</v>
      </c>
      <c r="I190" s="29">
        <v>46223.0</v>
      </c>
      <c r="J190" s="29">
        <v>46304.0</v>
      </c>
      <c r="K190" s="29">
        <v>46320.0</v>
      </c>
      <c r="L190" s="29">
        <v>46230.0</v>
      </c>
      <c r="M190" s="29">
        <v>46248.0</v>
      </c>
      <c r="N190" s="30" t="s">
        <v>153</v>
      </c>
      <c r="O190" s="30" t="s">
        <v>72</v>
      </c>
      <c r="P190" s="30" t="s">
        <v>55</v>
      </c>
      <c r="Q190" s="30"/>
      <c r="R190" s="31" t="str">
        <f t="shared" si="1"/>
        <v>https://onlinecourses.nptel.ac.in/e-learning/preview/noc26_ce89</v>
      </c>
      <c r="S190" s="32" t="str">
        <f t="shared" si="2"/>
        <v>https://onlinecourses.nptel.ac.in/e-learning/preview/noc26_ce89</v>
      </c>
      <c r="T190" s="33" t="s">
        <v>1314</v>
      </c>
      <c r="U190" s="30"/>
      <c r="V190" s="34"/>
      <c r="W190" s="34"/>
      <c r="X190" s="31" t="str">
        <f t="shared" si="3"/>
        <v>https://nptel.ac.in/courses/105105003</v>
      </c>
      <c r="Y190" s="35" t="str">
        <f t="shared" si="14"/>
        <v>https://nptel.ac.in/courses/105105003</v>
      </c>
      <c r="Z190" s="36">
        <v>1.05105003E8</v>
      </c>
      <c r="AA190" s="37"/>
      <c r="AB190" s="37"/>
      <c r="AC190" s="37"/>
      <c r="AD190" s="37"/>
    </row>
    <row r="191">
      <c r="A191" s="26" t="s">
        <v>1315</v>
      </c>
      <c r="B191" s="27" t="s">
        <v>1316</v>
      </c>
      <c r="C191" s="27" t="s">
        <v>1317</v>
      </c>
      <c r="D191" s="27" t="s">
        <v>1127</v>
      </c>
      <c r="E191" s="28" t="s">
        <v>1062</v>
      </c>
      <c r="F191" s="28" t="s">
        <v>94</v>
      </c>
      <c r="G191" s="28" t="s">
        <v>4</v>
      </c>
      <c r="H191" s="28" t="s">
        <v>53</v>
      </c>
      <c r="I191" s="29">
        <v>46223.0</v>
      </c>
      <c r="J191" s="29">
        <v>46304.0</v>
      </c>
      <c r="K191" s="29">
        <v>46318.0</v>
      </c>
      <c r="L191" s="29">
        <v>46230.0</v>
      </c>
      <c r="M191" s="29">
        <v>46248.0</v>
      </c>
      <c r="N191" s="30" t="s">
        <v>37</v>
      </c>
      <c r="O191" s="30" t="s">
        <v>54</v>
      </c>
      <c r="P191" s="30" t="s">
        <v>55</v>
      </c>
      <c r="Q191" s="30"/>
      <c r="R191" s="31" t="str">
        <f t="shared" si="1"/>
        <v>https://onlinecourses.nptel.ac.in/e-learning/preview/noc26_ce90</v>
      </c>
      <c r="S191" s="32" t="str">
        <f t="shared" si="2"/>
        <v>https://onlinecourses.nptel.ac.in/e-learning/preview/noc26_ce90</v>
      </c>
      <c r="T191" s="33" t="s">
        <v>1318</v>
      </c>
      <c r="U191" s="30"/>
      <c r="V191" s="34"/>
      <c r="W191" s="34"/>
      <c r="X191" s="31" t="str">
        <f t="shared" si="3"/>
        <v>https://nptel.ac.in/courses/105105004</v>
      </c>
      <c r="Y191" s="35" t="str">
        <f t="shared" si="14"/>
        <v>https://nptel.ac.in/courses/105105004</v>
      </c>
      <c r="Z191" s="36">
        <v>1.05105004E8</v>
      </c>
      <c r="AA191" s="37"/>
      <c r="AB191" s="37"/>
      <c r="AC191" s="37"/>
      <c r="AD191" s="37"/>
    </row>
    <row r="192">
      <c r="A192" s="26" t="s">
        <v>1319</v>
      </c>
      <c r="B192" s="27" t="s">
        <v>1059</v>
      </c>
      <c r="C192" s="27" t="s">
        <v>1320</v>
      </c>
      <c r="D192" s="27" t="s">
        <v>1321</v>
      </c>
      <c r="E192" s="28" t="s">
        <v>1062</v>
      </c>
      <c r="F192" s="28" t="s">
        <v>94</v>
      </c>
      <c r="G192" s="28" t="s">
        <v>4</v>
      </c>
      <c r="H192" s="28" t="s">
        <v>53</v>
      </c>
      <c r="I192" s="29">
        <v>46223.0</v>
      </c>
      <c r="J192" s="29">
        <v>46304.0</v>
      </c>
      <c r="K192" s="29">
        <v>46318.0</v>
      </c>
      <c r="L192" s="29">
        <v>46230.0</v>
      </c>
      <c r="M192" s="29">
        <v>46248.0</v>
      </c>
      <c r="N192" s="30" t="s">
        <v>37</v>
      </c>
      <c r="O192" s="30" t="s">
        <v>72</v>
      </c>
      <c r="P192" s="30" t="s">
        <v>55</v>
      </c>
      <c r="Q192" s="30"/>
      <c r="R192" s="31" t="str">
        <f t="shared" si="1"/>
        <v>https://onlinecourses.nptel.ac.in/e-learning/preview/noc26_ce91</v>
      </c>
      <c r="S192" s="32" t="str">
        <f t="shared" si="2"/>
        <v>https://onlinecourses.nptel.ac.in/e-learning/preview/noc26_ce91</v>
      </c>
      <c r="T192" s="33" t="s">
        <v>1322</v>
      </c>
      <c r="U192" s="30"/>
      <c r="V192" s="34"/>
      <c r="W192" s="34"/>
      <c r="X192" s="31" t="str">
        <f t="shared" si="3"/>
        <v>https://nptel.ac.in/courses/105105005</v>
      </c>
      <c r="Y192" s="35" t="str">
        <f t="shared" si="14"/>
        <v>https://nptel.ac.in/courses/105105005</v>
      </c>
      <c r="Z192" s="36">
        <v>1.05105005E8</v>
      </c>
      <c r="AA192" s="37"/>
      <c r="AB192" s="37"/>
      <c r="AC192" s="37"/>
      <c r="AD192" s="37"/>
    </row>
    <row r="193">
      <c r="A193" s="26" t="s">
        <v>1323</v>
      </c>
      <c r="B193" s="27" t="s">
        <v>803</v>
      </c>
      <c r="C193" s="27" t="s">
        <v>1324</v>
      </c>
      <c r="D193" s="27" t="s">
        <v>844</v>
      </c>
      <c r="E193" s="28" t="s">
        <v>315</v>
      </c>
      <c r="F193" s="28" t="s">
        <v>315</v>
      </c>
      <c r="G193" s="28" t="s">
        <v>316</v>
      </c>
      <c r="H193" s="28" t="s">
        <v>70</v>
      </c>
      <c r="I193" s="29">
        <v>46223.0</v>
      </c>
      <c r="J193" s="29">
        <v>46248.0</v>
      </c>
      <c r="K193" s="29">
        <v>46285.0</v>
      </c>
      <c r="L193" s="29">
        <v>46230.0</v>
      </c>
      <c r="M193" s="29">
        <v>46248.0</v>
      </c>
      <c r="N193" s="30" t="s">
        <v>37</v>
      </c>
      <c r="O193" s="30" t="s">
        <v>54</v>
      </c>
      <c r="P193" s="30" t="s">
        <v>55</v>
      </c>
      <c r="Q193" s="30"/>
      <c r="R193" s="31" t="str">
        <f t="shared" si="1"/>
        <v>https://onlinecourses.nptel.ac.in/e-learning/preview/noc26_ce93</v>
      </c>
      <c r="S193" s="32" t="str">
        <f t="shared" si="2"/>
        <v>https://onlinecourses.nptel.ac.in/e-learning/preview/noc26_ce93</v>
      </c>
      <c r="T193" s="38" t="s">
        <v>1325</v>
      </c>
      <c r="U193" s="31" t="str">
        <f t="shared" ref="U193:U208" si="15">HYPERLINK(V193)</f>
        <v>https://onlinecourses.nptel.ac.in/noc25_ce77/preview</v>
      </c>
      <c r="V193" s="34" t="s">
        <v>1326</v>
      </c>
      <c r="W193" s="34" t="s">
        <v>1327</v>
      </c>
      <c r="X193" s="31" t="str">
        <f t="shared" si="3"/>
        <v>https://nptel.ac.in/courses/105107194</v>
      </c>
      <c r="Y193" s="36" t="s">
        <v>1328</v>
      </c>
      <c r="Z193" s="36">
        <v>1.05107194E8</v>
      </c>
      <c r="AA193" s="37"/>
      <c r="AB193" s="37"/>
      <c r="AC193" s="37"/>
      <c r="AD193" s="37"/>
    </row>
    <row r="194">
      <c r="A194" s="26" t="s">
        <v>1329</v>
      </c>
      <c r="B194" s="27" t="s">
        <v>803</v>
      </c>
      <c r="C194" s="27" t="s">
        <v>1330</v>
      </c>
      <c r="D194" s="27" t="s">
        <v>1331</v>
      </c>
      <c r="E194" s="28" t="s">
        <v>110</v>
      </c>
      <c r="F194" s="28" t="s">
        <v>110</v>
      </c>
      <c r="G194" s="28" t="s">
        <v>316</v>
      </c>
      <c r="H194" s="28" t="s">
        <v>70</v>
      </c>
      <c r="I194" s="29">
        <v>46223.0</v>
      </c>
      <c r="J194" s="29">
        <v>46248.0</v>
      </c>
      <c r="K194" s="29">
        <v>46284.0</v>
      </c>
      <c r="L194" s="29">
        <v>46230.0</v>
      </c>
      <c r="M194" s="29">
        <v>46248.0</v>
      </c>
      <c r="N194" s="30" t="s">
        <v>37</v>
      </c>
      <c r="O194" s="30" t="s">
        <v>72</v>
      </c>
      <c r="P194" s="30" t="s">
        <v>55</v>
      </c>
      <c r="Q194" s="30"/>
      <c r="R194" s="31" t="str">
        <f t="shared" si="1"/>
        <v>https://onlinecourses.nptel.ac.in/e-learning/preview/noc26_ce94</v>
      </c>
      <c r="S194" s="32" t="str">
        <f t="shared" si="2"/>
        <v>https://onlinecourses.nptel.ac.in/e-learning/preview/noc26_ce94</v>
      </c>
      <c r="T194" s="38" t="s">
        <v>1332</v>
      </c>
      <c r="U194" s="31" t="str">
        <f t="shared" si="15"/>
        <v>https://onlinecourses.nptel.ac.in/noc25_ce99/preview</v>
      </c>
      <c r="V194" s="34" t="s">
        <v>1333</v>
      </c>
      <c r="W194" s="34" t="s">
        <v>1334</v>
      </c>
      <c r="X194" s="31" t="str">
        <f t="shared" si="3"/>
        <v>https://nptel.ac.in/courses/105101160</v>
      </c>
      <c r="Y194" s="36" t="s">
        <v>1335</v>
      </c>
      <c r="Z194" s="36">
        <v>1.0510116E8</v>
      </c>
      <c r="AA194" s="37"/>
      <c r="AB194" s="37"/>
      <c r="AC194" s="37"/>
      <c r="AD194" s="37"/>
    </row>
    <row r="195">
      <c r="A195" s="26" t="s">
        <v>1336</v>
      </c>
      <c r="B195" s="27" t="s">
        <v>803</v>
      </c>
      <c r="C195" s="27" t="s">
        <v>1337</v>
      </c>
      <c r="D195" s="27" t="s">
        <v>1023</v>
      </c>
      <c r="E195" s="28" t="s">
        <v>52</v>
      </c>
      <c r="F195" s="28" t="s">
        <v>52</v>
      </c>
      <c r="G195" s="28" t="s">
        <v>316</v>
      </c>
      <c r="H195" s="28" t="s">
        <v>70</v>
      </c>
      <c r="I195" s="29">
        <v>46223.0</v>
      </c>
      <c r="J195" s="29">
        <v>46248.0</v>
      </c>
      <c r="K195" s="29">
        <v>46285.0</v>
      </c>
      <c r="L195" s="29">
        <v>46230.0</v>
      </c>
      <c r="M195" s="29">
        <v>46248.0</v>
      </c>
      <c r="N195" s="30" t="s">
        <v>71</v>
      </c>
      <c r="O195" s="30" t="s">
        <v>72</v>
      </c>
      <c r="P195" s="30" t="s">
        <v>73</v>
      </c>
      <c r="Q195" s="30"/>
      <c r="R195" s="31" t="str">
        <f t="shared" si="1"/>
        <v>https://onlinecourses.nptel.ac.in/e-learning/preview/noc26_ce95</v>
      </c>
      <c r="S195" s="32" t="str">
        <f t="shared" si="2"/>
        <v>https://onlinecourses.nptel.ac.in/e-learning/preview/noc26_ce95</v>
      </c>
      <c r="T195" s="38" t="s">
        <v>1338</v>
      </c>
      <c r="U195" s="31" t="str">
        <f t="shared" si="15"/>
        <v>https://onlinecourses.nptel.ac.in/noc25_ce96/preview</v>
      </c>
      <c r="V195" s="34" t="s">
        <v>1339</v>
      </c>
      <c r="W195" s="34" t="s">
        <v>1340</v>
      </c>
      <c r="X195" s="31" t="str">
        <f t="shared" si="3"/>
        <v>https://nptel.ac.in/courses/105104216</v>
      </c>
      <c r="Y195" s="36" t="s">
        <v>1341</v>
      </c>
      <c r="Z195" s="36">
        <v>1.05104216E8</v>
      </c>
      <c r="AA195" s="37"/>
      <c r="AB195" s="37"/>
      <c r="AC195" s="37"/>
      <c r="AD195" s="37"/>
    </row>
    <row r="196">
      <c r="A196" s="26" t="s">
        <v>1342</v>
      </c>
      <c r="B196" s="39" t="s">
        <v>803</v>
      </c>
      <c r="C196" s="40" t="s">
        <v>1343</v>
      </c>
      <c r="D196" s="40" t="s">
        <v>1344</v>
      </c>
      <c r="E196" s="28" t="s">
        <v>63</v>
      </c>
      <c r="F196" s="28" t="s">
        <v>63</v>
      </c>
      <c r="G196" s="28" t="s">
        <v>69</v>
      </c>
      <c r="H196" s="28" t="s">
        <v>70</v>
      </c>
      <c r="I196" s="29">
        <v>46223.0</v>
      </c>
      <c r="J196" s="29">
        <v>46276.0</v>
      </c>
      <c r="K196" s="29">
        <v>46284.0</v>
      </c>
      <c r="L196" s="29">
        <v>46230.0</v>
      </c>
      <c r="M196" s="29">
        <v>46248.0</v>
      </c>
      <c r="N196" s="30" t="s">
        <v>71</v>
      </c>
      <c r="O196" s="30" t="s">
        <v>54</v>
      </c>
      <c r="P196" s="30" t="s">
        <v>55</v>
      </c>
      <c r="Q196" s="30" t="s">
        <v>860</v>
      </c>
      <c r="R196" s="31" t="str">
        <f t="shared" si="1"/>
        <v>https://onlinecourses.nptel.ac.in/e-learning/preview/noc26_ce96</v>
      </c>
      <c r="S196" s="32" t="str">
        <f t="shared" si="2"/>
        <v>https://onlinecourses.nptel.ac.in/e-learning/preview/noc26_ce96</v>
      </c>
      <c r="T196" s="38" t="s">
        <v>1345</v>
      </c>
      <c r="U196" s="31" t="str">
        <f t="shared" si="15"/>
        <v>https://onlinecourses.nptel.ac.in/noc25_ce91/preview</v>
      </c>
      <c r="V196" s="34" t="s">
        <v>1346</v>
      </c>
      <c r="W196" s="34" t="s">
        <v>1347</v>
      </c>
      <c r="X196" s="31" t="str">
        <f t="shared" si="3"/>
        <v>https://nptel.ac.in/courses/105106149</v>
      </c>
      <c r="Y196" s="36" t="s">
        <v>1348</v>
      </c>
      <c r="Z196" s="36">
        <v>1.05106149E8</v>
      </c>
      <c r="AA196" s="37"/>
      <c r="AB196" s="37"/>
      <c r="AC196" s="37"/>
      <c r="AD196" s="37"/>
    </row>
    <row r="197">
      <c r="A197" s="26" t="s">
        <v>1349</v>
      </c>
      <c r="B197" s="27" t="s">
        <v>803</v>
      </c>
      <c r="C197" s="27" t="s">
        <v>1350</v>
      </c>
      <c r="D197" s="27" t="s">
        <v>1351</v>
      </c>
      <c r="E197" s="28" t="s">
        <v>52</v>
      </c>
      <c r="F197" s="28" t="s">
        <v>52</v>
      </c>
      <c r="G197" s="28" t="s">
        <v>69</v>
      </c>
      <c r="H197" s="28" t="s">
        <v>70</v>
      </c>
      <c r="I197" s="29">
        <v>46223.0</v>
      </c>
      <c r="J197" s="29">
        <v>46276.0</v>
      </c>
      <c r="K197" s="29">
        <v>46284.0</v>
      </c>
      <c r="L197" s="29">
        <v>46230.0</v>
      </c>
      <c r="M197" s="29">
        <v>46248.0</v>
      </c>
      <c r="N197" s="30" t="s">
        <v>71</v>
      </c>
      <c r="O197" s="30" t="s">
        <v>72</v>
      </c>
      <c r="P197" s="30" t="s">
        <v>73</v>
      </c>
      <c r="Q197" s="30"/>
      <c r="R197" s="31" t="str">
        <f t="shared" si="1"/>
        <v>https://onlinecourses.nptel.ac.in/e-learning/preview/noc26_ce97</v>
      </c>
      <c r="S197" s="32" t="str">
        <f t="shared" si="2"/>
        <v>https://onlinecourses.nptel.ac.in/e-learning/preview/noc26_ce97</v>
      </c>
      <c r="T197" s="38" t="s">
        <v>1352</v>
      </c>
      <c r="U197" s="31" t="str">
        <f t="shared" si="15"/>
        <v>https://onlinecourses.nptel.ac.in/noc25_ce95/preview</v>
      </c>
      <c r="V197" s="34" t="s">
        <v>1353</v>
      </c>
      <c r="W197" s="34" t="s">
        <v>1354</v>
      </c>
      <c r="X197" s="31" t="str">
        <f t="shared" si="3"/>
        <v>https://nptel.ac.in/courses/105104161</v>
      </c>
      <c r="Y197" s="36" t="s">
        <v>1355</v>
      </c>
      <c r="Z197" s="36">
        <v>1.05104161E8</v>
      </c>
      <c r="AA197" s="37"/>
      <c r="AB197" s="37"/>
      <c r="AC197" s="37"/>
      <c r="AD197" s="37"/>
    </row>
    <row r="198">
      <c r="A198" s="26" t="s">
        <v>1356</v>
      </c>
      <c r="B198" s="27" t="s">
        <v>834</v>
      </c>
      <c r="C198" s="27" t="s">
        <v>1357</v>
      </c>
      <c r="D198" s="27" t="s">
        <v>1038</v>
      </c>
      <c r="E198" s="28" t="s">
        <v>52</v>
      </c>
      <c r="F198" s="28" t="s">
        <v>52</v>
      </c>
      <c r="G198" s="28" t="s">
        <v>69</v>
      </c>
      <c r="H198" s="28" t="s">
        <v>70</v>
      </c>
      <c r="I198" s="29">
        <v>46223.0</v>
      </c>
      <c r="J198" s="29">
        <v>46276.0</v>
      </c>
      <c r="K198" s="29">
        <v>46284.0</v>
      </c>
      <c r="L198" s="29">
        <v>46230.0</v>
      </c>
      <c r="M198" s="29">
        <v>46248.0</v>
      </c>
      <c r="N198" s="30" t="s">
        <v>37</v>
      </c>
      <c r="O198" s="30" t="s">
        <v>72</v>
      </c>
      <c r="P198" s="30" t="s">
        <v>55</v>
      </c>
      <c r="Q198" s="30" t="s">
        <v>976</v>
      </c>
      <c r="R198" s="31" t="str">
        <f t="shared" si="1"/>
        <v>https://onlinecourses.nptel.ac.in/e-learning/preview/noc26_ce98</v>
      </c>
      <c r="S198" s="32" t="str">
        <f t="shared" si="2"/>
        <v>https://onlinecourses.nptel.ac.in/e-learning/preview/noc26_ce98</v>
      </c>
      <c r="T198" s="38" t="s">
        <v>1358</v>
      </c>
      <c r="U198" s="31" t="str">
        <f t="shared" si="15"/>
        <v>https://onlinecourses.nptel.ac.in/noc25_ce128/preview</v>
      </c>
      <c r="V198" s="34" t="s">
        <v>1359</v>
      </c>
      <c r="W198" s="34" t="s">
        <v>1360</v>
      </c>
      <c r="X198" s="31" t="str">
        <f t="shared" si="3"/>
        <v>https://nptel.ac.in/courses/105104224</v>
      </c>
      <c r="Y198" s="36" t="s">
        <v>1361</v>
      </c>
      <c r="Z198" s="36">
        <v>1.05104224E8</v>
      </c>
      <c r="AA198" s="37"/>
      <c r="AB198" s="37"/>
      <c r="AC198" s="37"/>
      <c r="AD198" s="37"/>
    </row>
    <row r="199">
      <c r="A199" s="26" t="s">
        <v>1362</v>
      </c>
      <c r="B199" s="27" t="s">
        <v>803</v>
      </c>
      <c r="C199" s="27" t="s">
        <v>1363</v>
      </c>
      <c r="D199" s="27" t="s">
        <v>1118</v>
      </c>
      <c r="E199" s="28" t="s">
        <v>94</v>
      </c>
      <c r="F199" s="28" t="s">
        <v>94</v>
      </c>
      <c r="G199" s="28" t="s">
        <v>69</v>
      </c>
      <c r="H199" s="26" t="s">
        <v>70</v>
      </c>
      <c r="I199" s="29">
        <v>46223.0</v>
      </c>
      <c r="J199" s="29">
        <v>46276.0</v>
      </c>
      <c r="K199" s="29">
        <v>46285.0</v>
      </c>
      <c r="L199" s="29">
        <v>46230.0</v>
      </c>
      <c r="M199" s="29">
        <v>46248.0</v>
      </c>
      <c r="N199" s="30" t="s">
        <v>37</v>
      </c>
      <c r="O199" s="30" t="s">
        <v>54</v>
      </c>
      <c r="P199" s="30" t="s">
        <v>55</v>
      </c>
      <c r="Q199" s="30" t="s">
        <v>1364</v>
      </c>
      <c r="R199" s="31" t="str">
        <f t="shared" si="1"/>
        <v>https://onlinecourses.nptel.ac.in/e-learning/preview/noc26_ce99</v>
      </c>
      <c r="S199" s="32" t="str">
        <f t="shared" si="2"/>
        <v>https://onlinecourses.nptel.ac.in/e-learning/preview/noc26_ce99</v>
      </c>
      <c r="T199" s="38" t="s">
        <v>1365</v>
      </c>
      <c r="U199" s="31" t="str">
        <f t="shared" si="15"/>
        <v>https://onlinecourses.nptel.ac.in/noc26_ce44/preview</v>
      </c>
      <c r="V199" s="34" t="s">
        <v>1366</v>
      </c>
      <c r="W199" s="34" t="s">
        <v>1367</v>
      </c>
      <c r="X199" s="31" t="str">
        <f t="shared" si="3"/>
        <v>https://nptel.ac.in/courses/105105157</v>
      </c>
      <c r="Y199" s="36" t="s">
        <v>1368</v>
      </c>
      <c r="Z199" s="36">
        <v>1.05105157E8</v>
      </c>
      <c r="AA199" s="37"/>
      <c r="AB199" s="37"/>
      <c r="AC199" s="37"/>
      <c r="AD199" s="37"/>
    </row>
    <row r="200">
      <c r="A200" s="26" t="s">
        <v>1369</v>
      </c>
      <c r="B200" s="27" t="s">
        <v>1370</v>
      </c>
      <c r="C200" s="27" t="s">
        <v>1371</v>
      </c>
      <c r="D200" s="27" t="s">
        <v>1372</v>
      </c>
      <c r="E200" s="28" t="s">
        <v>297</v>
      </c>
      <c r="F200" s="28" t="s">
        <v>297</v>
      </c>
      <c r="G200" s="28" t="s">
        <v>4</v>
      </c>
      <c r="H200" s="28" t="s">
        <v>70</v>
      </c>
      <c r="I200" s="29">
        <v>46223.0</v>
      </c>
      <c r="J200" s="29">
        <v>46304.0</v>
      </c>
      <c r="K200" s="29">
        <v>46318.0</v>
      </c>
      <c r="L200" s="29">
        <v>46230.0</v>
      </c>
      <c r="M200" s="29">
        <v>46248.0</v>
      </c>
      <c r="N200" s="30" t="s">
        <v>71</v>
      </c>
      <c r="O200" s="30" t="s">
        <v>72</v>
      </c>
      <c r="P200" s="30" t="s">
        <v>73</v>
      </c>
      <c r="Q200" s="30" t="s">
        <v>1373</v>
      </c>
      <c r="R200" s="31" t="str">
        <f t="shared" si="1"/>
        <v>https://onlinecourses.nptel.ac.in/e-learning/preview/noc26_ch100</v>
      </c>
      <c r="S200" s="32" t="str">
        <f t="shared" si="2"/>
        <v>https://onlinecourses.nptel.ac.in/e-learning/preview/noc26_ch100</v>
      </c>
      <c r="T200" s="38" t="s">
        <v>1374</v>
      </c>
      <c r="U200" s="31" t="str">
        <f t="shared" si="15"/>
        <v>https://onlinecourses.nptel.ac.in/noc25_ch68/preview</v>
      </c>
      <c r="V200" s="34" t="s">
        <v>1375</v>
      </c>
      <c r="W200" s="34" t="s">
        <v>1376</v>
      </c>
      <c r="X200" s="31" t="str">
        <f t="shared" si="3"/>
        <v>https://nptel.ac.in/courses/103103154</v>
      </c>
      <c r="Y200" s="36" t="s">
        <v>1377</v>
      </c>
      <c r="Z200" s="36">
        <v>1.03103154E8</v>
      </c>
      <c r="AA200" s="37"/>
      <c r="AB200" s="37"/>
      <c r="AC200" s="37"/>
      <c r="AD200" s="37"/>
    </row>
    <row r="201">
      <c r="A201" s="26" t="s">
        <v>1378</v>
      </c>
      <c r="B201" s="27" t="s">
        <v>1370</v>
      </c>
      <c r="C201" s="27" t="s">
        <v>1379</v>
      </c>
      <c r="D201" s="27" t="s">
        <v>1380</v>
      </c>
      <c r="E201" s="28" t="s">
        <v>297</v>
      </c>
      <c r="F201" s="28" t="s">
        <v>297</v>
      </c>
      <c r="G201" s="28" t="s">
        <v>4</v>
      </c>
      <c r="H201" s="28" t="s">
        <v>70</v>
      </c>
      <c r="I201" s="29">
        <v>46223.0</v>
      </c>
      <c r="J201" s="29">
        <v>46304.0</v>
      </c>
      <c r="K201" s="29">
        <v>46319.0</v>
      </c>
      <c r="L201" s="29">
        <v>46230.0</v>
      </c>
      <c r="M201" s="29">
        <v>46248.0</v>
      </c>
      <c r="N201" s="30" t="s">
        <v>71</v>
      </c>
      <c r="O201" s="30" t="s">
        <v>72</v>
      </c>
      <c r="P201" s="30" t="s">
        <v>73</v>
      </c>
      <c r="Q201" s="30" t="s">
        <v>1373</v>
      </c>
      <c r="R201" s="31" t="str">
        <f t="shared" si="1"/>
        <v>https://onlinecourses.nptel.ac.in/e-learning/preview/noc26_ch101</v>
      </c>
      <c r="S201" s="32" t="str">
        <f t="shared" si="2"/>
        <v>https://onlinecourses.nptel.ac.in/e-learning/preview/noc26_ch101</v>
      </c>
      <c r="T201" s="38" t="s">
        <v>1381</v>
      </c>
      <c r="U201" s="31" t="str">
        <f t="shared" si="15"/>
        <v>https://onlinecourses.nptel.ac.in/noc25_ch72/preview</v>
      </c>
      <c r="V201" s="34" t="s">
        <v>1382</v>
      </c>
      <c r="W201" s="34" t="s">
        <v>1383</v>
      </c>
      <c r="X201" s="31" t="str">
        <f t="shared" si="3"/>
        <v>https://nptel.ac.in/courses/103103155</v>
      </c>
      <c r="Y201" s="36" t="s">
        <v>1384</v>
      </c>
      <c r="Z201" s="36">
        <v>1.03103155E8</v>
      </c>
      <c r="AA201" s="37"/>
      <c r="AB201" s="37"/>
      <c r="AC201" s="37"/>
      <c r="AD201" s="37"/>
    </row>
    <row r="202">
      <c r="A202" s="26" t="s">
        <v>1385</v>
      </c>
      <c r="B202" s="27" t="s">
        <v>1370</v>
      </c>
      <c r="C202" s="27" t="s">
        <v>1386</v>
      </c>
      <c r="D202" s="27" t="s">
        <v>1380</v>
      </c>
      <c r="E202" s="28" t="s">
        <v>297</v>
      </c>
      <c r="F202" s="28" t="s">
        <v>297</v>
      </c>
      <c r="G202" s="28" t="s">
        <v>4</v>
      </c>
      <c r="H202" s="28" t="s">
        <v>70</v>
      </c>
      <c r="I202" s="29">
        <v>46223.0</v>
      </c>
      <c r="J202" s="29">
        <v>46304.0</v>
      </c>
      <c r="K202" s="29">
        <v>46320.0</v>
      </c>
      <c r="L202" s="29">
        <v>46230.0</v>
      </c>
      <c r="M202" s="29">
        <v>46248.0</v>
      </c>
      <c r="N202" s="30" t="s">
        <v>71</v>
      </c>
      <c r="O202" s="30" t="s">
        <v>72</v>
      </c>
      <c r="P202" s="30" t="s">
        <v>73</v>
      </c>
      <c r="Q202" s="30"/>
      <c r="R202" s="31" t="str">
        <f t="shared" si="1"/>
        <v>https://onlinecourses.nptel.ac.in/e-learning/preview/noc26_ch102</v>
      </c>
      <c r="S202" s="32" t="str">
        <f t="shared" si="2"/>
        <v>https://onlinecourses.nptel.ac.in/e-learning/preview/noc26_ch102</v>
      </c>
      <c r="T202" s="38" t="s">
        <v>1387</v>
      </c>
      <c r="U202" s="31" t="str">
        <f t="shared" si="15"/>
        <v>https://onlinecourses.nptel.ac.in/noc25_ch76/preview</v>
      </c>
      <c r="V202" s="34" t="s">
        <v>1388</v>
      </c>
      <c r="W202" s="34" t="s">
        <v>1389</v>
      </c>
      <c r="X202" s="31" t="str">
        <f t="shared" si="3"/>
        <v>https://nptel.ac.in/courses/103103220</v>
      </c>
      <c r="Y202" s="36" t="s">
        <v>1390</v>
      </c>
      <c r="Z202" s="36">
        <v>1.0310322E8</v>
      </c>
      <c r="AA202" s="37"/>
      <c r="AB202" s="37"/>
      <c r="AC202" s="37"/>
      <c r="AD202" s="37"/>
    </row>
    <row r="203">
      <c r="A203" s="26" t="s">
        <v>1391</v>
      </c>
      <c r="B203" s="27" t="s">
        <v>1370</v>
      </c>
      <c r="C203" s="27" t="s">
        <v>1392</v>
      </c>
      <c r="D203" s="27" t="s">
        <v>1393</v>
      </c>
      <c r="E203" s="28" t="s">
        <v>297</v>
      </c>
      <c r="F203" s="28" t="s">
        <v>297</v>
      </c>
      <c r="G203" s="28" t="s">
        <v>4</v>
      </c>
      <c r="H203" s="28" t="s">
        <v>70</v>
      </c>
      <c r="I203" s="29">
        <v>46223.0</v>
      </c>
      <c r="J203" s="29">
        <v>46304.0</v>
      </c>
      <c r="K203" s="29">
        <v>46311.0</v>
      </c>
      <c r="L203" s="29">
        <v>46230.0</v>
      </c>
      <c r="M203" s="29">
        <v>46248.0</v>
      </c>
      <c r="N203" s="30" t="s">
        <v>37</v>
      </c>
      <c r="O203" s="30" t="s">
        <v>54</v>
      </c>
      <c r="P203" s="30" t="s">
        <v>55</v>
      </c>
      <c r="Q203" s="30" t="s">
        <v>1394</v>
      </c>
      <c r="R203" s="31" t="str">
        <f t="shared" si="1"/>
        <v>https://onlinecourses.nptel.ac.in/e-learning/preview/noc26_ch103</v>
      </c>
      <c r="S203" s="32" t="str">
        <f t="shared" si="2"/>
        <v>https://onlinecourses.nptel.ac.in/e-learning/preview/noc26_ch103</v>
      </c>
      <c r="T203" s="38" t="s">
        <v>1395</v>
      </c>
      <c r="U203" s="31" t="str">
        <f t="shared" si="15"/>
        <v>https://onlinecourses.nptel.ac.in/noc26_ch16/preview</v>
      </c>
      <c r="V203" s="34" t="s">
        <v>1396</v>
      </c>
      <c r="W203" s="34" t="s">
        <v>1397</v>
      </c>
      <c r="X203" s="31" t="str">
        <f t="shared" si="3"/>
        <v>https://nptel.ac.in/courses/103103209</v>
      </c>
      <c r="Y203" s="36" t="s">
        <v>1398</v>
      </c>
      <c r="Z203" s="36">
        <v>1.03103209E8</v>
      </c>
      <c r="AA203" s="37"/>
      <c r="AB203" s="37"/>
      <c r="AC203" s="37"/>
      <c r="AD203" s="37"/>
    </row>
    <row r="204">
      <c r="A204" s="26" t="s">
        <v>1399</v>
      </c>
      <c r="B204" s="27" t="s">
        <v>1370</v>
      </c>
      <c r="C204" s="27" t="s">
        <v>1400</v>
      </c>
      <c r="D204" s="27" t="s">
        <v>1393</v>
      </c>
      <c r="E204" s="28" t="s">
        <v>297</v>
      </c>
      <c r="F204" s="28" t="s">
        <v>297</v>
      </c>
      <c r="G204" s="28" t="s">
        <v>4</v>
      </c>
      <c r="H204" s="28" t="s">
        <v>70</v>
      </c>
      <c r="I204" s="29">
        <v>46223.0</v>
      </c>
      <c r="J204" s="29">
        <v>46304.0</v>
      </c>
      <c r="K204" s="29">
        <v>46313.0</v>
      </c>
      <c r="L204" s="29">
        <v>46230.0</v>
      </c>
      <c r="M204" s="29">
        <v>46248.0</v>
      </c>
      <c r="N204" s="30" t="s">
        <v>37</v>
      </c>
      <c r="O204" s="30" t="s">
        <v>54</v>
      </c>
      <c r="P204" s="30" t="s">
        <v>55</v>
      </c>
      <c r="Q204" s="30" t="s">
        <v>1394</v>
      </c>
      <c r="R204" s="31" t="str">
        <f t="shared" si="1"/>
        <v>https://onlinecourses.nptel.ac.in/e-learning/preview/noc26_ch104</v>
      </c>
      <c r="S204" s="32" t="str">
        <f t="shared" si="2"/>
        <v>https://onlinecourses.nptel.ac.in/e-learning/preview/noc26_ch104</v>
      </c>
      <c r="T204" s="38" t="s">
        <v>1401</v>
      </c>
      <c r="U204" s="31" t="str">
        <f t="shared" si="15"/>
        <v>https://onlinecourses.nptel.ac.in/noc26_ch17/preview</v>
      </c>
      <c r="V204" s="34" t="s">
        <v>1402</v>
      </c>
      <c r="W204" s="34" t="s">
        <v>1403</v>
      </c>
      <c r="X204" s="31" t="str">
        <f t="shared" si="3"/>
        <v>https://nptel.ac.in/courses/103103675</v>
      </c>
      <c r="Y204" s="36" t="s">
        <v>1404</v>
      </c>
      <c r="Z204" s="36">
        <v>1.03103675E8</v>
      </c>
      <c r="AA204" s="37"/>
      <c r="AB204" s="37"/>
      <c r="AC204" s="37"/>
      <c r="AD204" s="37"/>
    </row>
    <row r="205">
      <c r="A205" s="26" t="s">
        <v>1405</v>
      </c>
      <c r="B205" s="27" t="s">
        <v>1370</v>
      </c>
      <c r="C205" s="27" t="s">
        <v>1406</v>
      </c>
      <c r="D205" s="27" t="s">
        <v>1407</v>
      </c>
      <c r="E205" s="28" t="s">
        <v>297</v>
      </c>
      <c r="F205" s="28" t="s">
        <v>297</v>
      </c>
      <c r="G205" s="28" t="s">
        <v>4</v>
      </c>
      <c r="H205" s="28" t="s">
        <v>70</v>
      </c>
      <c r="I205" s="29">
        <v>46223.0</v>
      </c>
      <c r="J205" s="29">
        <v>46304.0</v>
      </c>
      <c r="K205" s="29">
        <v>46313.0</v>
      </c>
      <c r="L205" s="29">
        <v>46230.0</v>
      </c>
      <c r="M205" s="29">
        <v>46248.0</v>
      </c>
      <c r="N205" s="30" t="s">
        <v>37</v>
      </c>
      <c r="O205" s="30" t="s">
        <v>54</v>
      </c>
      <c r="P205" s="30" t="s">
        <v>55</v>
      </c>
      <c r="Q205" s="30"/>
      <c r="R205" s="31" t="str">
        <f t="shared" si="1"/>
        <v>https://onlinecourses.nptel.ac.in/e-learning/preview/noc26_ch105</v>
      </c>
      <c r="S205" s="32" t="str">
        <f t="shared" si="2"/>
        <v>https://onlinecourses.nptel.ac.in/e-learning/preview/noc26_ch105</v>
      </c>
      <c r="T205" s="38" t="s">
        <v>1408</v>
      </c>
      <c r="U205" s="31" t="str">
        <f t="shared" si="15"/>
        <v>https://onlinecourses.nptel.ac.in/noc25_ch78/preview</v>
      </c>
      <c r="V205" s="34" t="s">
        <v>1409</v>
      </c>
      <c r="W205" s="34" t="s">
        <v>1410</v>
      </c>
      <c r="X205" s="31" t="str">
        <f t="shared" si="3"/>
        <v>https://nptel.ac.in/courses/126103017</v>
      </c>
      <c r="Y205" s="36" t="s">
        <v>1411</v>
      </c>
      <c r="Z205" s="36">
        <v>1.26103017E8</v>
      </c>
      <c r="AA205" s="37"/>
      <c r="AB205" s="37"/>
      <c r="AC205" s="37"/>
      <c r="AD205" s="37"/>
    </row>
    <row r="206">
      <c r="A206" s="26" t="s">
        <v>1412</v>
      </c>
      <c r="B206" s="27" t="s">
        <v>1370</v>
      </c>
      <c r="C206" s="27" t="s">
        <v>1413</v>
      </c>
      <c r="D206" s="27" t="s">
        <v>1414</v>
      </c>
      <c r="E206" s="28" t="s">
        <v>297</v>
      </c>
      <c r="F206" s="28" t="s">
        <v>297</v>
      </c>
      <c r="G206" s="28" t="s">
        <v>4</v>
      </c>
      <c r="H206" s="28" t="s">
        <v>70</v>
      </c>
      <c r="I206" s="29">
        <v>46223.0</v>
      </c>
      <c r="J206" s="29">
        <v>46304.0</v>
      </c>
      <c r="K206" s="29">
        <v>46318.0</v>
      </c>
      <c r="L206" s="29">
        <v>46230.0</v>
      </c>
      <c r="M206" s="29">
        <v>46248.0</v>
      </c>
      <c r="N206" s="30" t="s">
        <v>153</v>
      </c>
      <c r="O206" s="30" t="s">
        <v>54</v>
      </c>
      <c r="P206" s="30" t="s">
        <v>55</v>
      </c>
      <c r="Q206" s="30"/>
      <c r="R206" s="31" t="str">
        <f t="shared" si="1"/>
        <v>https://onlinecourses.nptel.ac.in/e-learning/preview/noc26_ch106</v>
      </c>
      <c r="S206" s="32" t="str">
        <f t="shared" si="2"/>
        <v>https://onlinecourses.nptel.ac.in/e-learning/preview/noc26_ch106</v>
      </c>
      <c r="T206" s="38" t="s">
        <v>1415</v>
      </c>
      <c r="U206" s="31" t="str">
        <f t="shared" si="15"/>
        <v>https://onlinecourses.nptel.ac.in/noc25_ch74/preview</v>
      </c>
      <c r="V206" s="34" t="s">
        <v>1416</v>
      </c>
      <c r="W206" s="34" t="s">
        <v>1417</v>
      </c>
      <c r="X206" s="31" t="str">
        <f t="shared" si="3"/>
        <v>https://nptel.ac.in/courses/103103152</v>
      </c>
      <c r="Y206" s="36" t="s">
        <v>1418</v>
      </c>
      <c r="Z206" s="36">
        <v>1.03103152E8</v>
      </c>
      <c r="AA206" s="37"/>
      <c r="AB206" s="37"/>
      <c r="AC206" s="37"/>
      <c r="AD206" s="37"/>
    </row>
    <row r="207">
      <c r="A207" s="26" t="s">
        <v>1419</v>
      </c>
      <c r="B207" s="27" t="s">
        <v>1370</v>
      </c>
      <c r="C207" s="27" t="s">
        <v>1420</v>
      </c>
      <c r="D207" s="27" t="s">
        <v>1414</v>
      </c>
      <c r="E207" s="28" t="s">
        <v>297</v>
      </c>
      <c r="F207" s="28" t="s">
        <v>297</v>
      </c>
      <c r="G207" s="28" t="s">
        <v>4</v>
      </c>
      <c r="H207" s="28" t="s">
        <v>70</v>
      </c>
      <c r="I207" s="29">
        <v>46223.0</v>
      </c>
      <c r="J207" s="29">
        <v>46304.0</v>
      </c>
      <c r="K207" s="29">
        <v>46319.0</v>
      </c>
      <c r="L207" s="29">
        <v>46230.0</v>
      </c>
      <c r="M207" s="29">
        <v>46248.0</v>
      </c>
      <c r="N207" s="30" t="s">
        <v>37</v>
      </c>
      <c r="O207" s="30" t="s">
        <v>54</v>
      </c>
      <c r="P207" s="30" t="s">
        <v>55</v>
      </c>
      <c r="Q207" s="30"/>
      <c r="R207" s="31" t="str">
        <f t="shared" si="1"/>
        <v>https://onlinecourses.nptel.ac.in/e-learning/preview/noc26_ch107</v>
      </c>
      <c r="S207" s="32" t="str">
        <f t="shared" si="2"/>
        <v>https://onlinecourses.nptel.ac.in/e-learning/preview/noc26_ch107</v>
      </c>
      <c r="T207" s="38" t="s">
        <v>1421</v>
      </c>
      <c r="U207" s="31" t="str">
        <f t="shared" si="15"/>
        <v>https://onlinecourses.nptel.ac.in/noc25_ch71/preview</v>
      </c>
      <c r="V207" s="34" t="s">
        <v>1422</v>
      </c>
      <c r="W207" s="34" t="s">
        <v>1423</v>
      </c>
      <c r="X207" s="31" t="str">
        <f t="shared" si="3"/>
        <v>https://nptel.ac.in/courses/103103132</v>
      </c>
      <c r="Y207" s="36" t="s">
        <v>1424</v>
      </c>
      <c r="Z207" s="36">
        <v>1.03103132E8</v>
      </c>
      <c r="AA207" s="37"/>
      <c r="AB207" s="37"/>
      <c r="AC207" s="37"/>
      <c r="AD207" s="37"/>
    </row>
    <row r="208">
      <c r="A208" s="26" t="s">
        <v>1425</v>
      </c>
      <c r="B208" s="27" t="s">
        <v>1370</v>
      </c>
      <c r="C208" s="27" t="s">
        <v>1426</v>
      </c>
      <c r="D208" s="27" t="s">
        <v>1414</v>
      </c>
      <c r="E208" s="28" t="s">
        <v>297</v>
      </c>
      <c r="F208" s="28" t="s">
        <v>297</v>
      </c>
      <c r="G208" s="28" t="s">
        <v>4</v>
      </c>
      <c r="H208" s="28" t="s">
        <v>70</v>
      </c>
      <c r="I208" s="29">
        <v>46223.0</v>
      </c>
      <c r="J208" s="29">
        <v>46304.0</v>
      </c>
      <c r="K208" s="29">
        <v>46320.0</v>
      </c>
      <c r="L208" s="29">
        <v>46230.0</v>
      </c>
      <c r="M208" s="29">
        <v>46248.0</v>
      </c>
      <c r="N208" s="30" t="s">
        <v>71</v>
      </c>
      <c r="O208" s="30" t="s">
        <v>72</v>
      </c>
      <c r="P208" s="30" t="s">
        <v>73</v>
      </c>
      <c r="Q208" s="30" t="s">
        <v>1373</v>
      </c>
      <c r="R208" s="31" t="str">
        <f t="shared" si="1"/>
        <v>https://onlinecourses.nptel.ac.in/e-learning/preview/noc26_ch108</v>
      </c>
      <c r="S208" s="32" t="str">
        <f t="shared" si="2"/>
        <v>https://onlinecourses.nptel.ac.in/e-learning/preview/noc26_ch108</v>
      </c>
      <c r="T208" s="38" t="s">
        <v>1427</v>
      </c>
      <c r="U208" s="31" t="str">
        <f t="shared" si="15"/>
        <v>https://onlinecourses.nptel.ac.in/noc25_ch69/preview</v>
      </c>
      <c r="V208" s="34" t="s">
        <v>1428</v>
      </c>
      <c r="W208" s="34" t="s">
        <v>1429</v>
      </c>
      <c r="X208" s="31" t="str">
        <f t="shared" si="3"/>
        <v>https://nptel.ac.in/courses/103103221</v>
      </c>
      <c r="Y208" s="36" t="s">
        <v>1430</v>
      </c>
      <c r="Z208" s="36">
        <v>1.03103221E8</v>
      </c>
      <c r="AA208" s="37"/>
      <c r="AB208" s="37"/>
      <c r="AC208" s="37"/>
      <c r="AD208" s="37"/>
    </row>
    <row r="209">
      <c r="A209" s="26" t="s">
        <v>1431</v>
      </c>
      <c r="B209" s="27" t="s">
        <v>1432</v>
      </c>
      <c r="C209" s="27" t="s">
        <v>1433</v>
      </c>
      <c r="D209" s="27" t="s">
        <v>1434</v>
      </c>
      <c r="E209" s="28" t="s">
        <v>306</v>
      </c>
      <c r="F209" s="28" t="s">
        <v>63</v>
      </c>
      <c r="G209" s="28" t="s">
        <v>69</v>
      </c>
      <c r="H209" s="28" t="s">
        <v>53</v>
      </c>
      <c r="I209" s="29">
        <v>46251.0</v>
      </c>
      <c r="J209" s="29">
        <v>46304.0</v>
      </c>
      <c r="K209" s="29">
        <v>46313.0</v>
      </c>
      <c r="L209" s="29">
        <v>46251.0</v>
      </c>
      <c r="M209" s="29">
        <v>46262.0</v>
      </c>
      <c r="N209" s="30" t="s">
        <v>37</v>
      </c>
      <c r="O209" s="30" t="s">
        <v>54</v>
      </c>
      <c r="P209" s="30" t="s">
        <v>55</v>
      </c>
      <c r="Q209" s="30"/>
      <c r="R209" s="31" t="str">
        <f t="shared" si="1"/>
        <v>https://onlinecourses.nptel.ac.in/e-learning/preview/noc26_ch109</v>
      </c>
      <c r="S209" s="32" t="str">
        <f t="shared" si="2"/>
        <v>https://onlinecourses.nptel.ac.in/e-learning/preview/noc26_ch109</v>
      </c>
      <c r="T209" s="33" t="s">
        <v>1435</v>
      </c>
      <c r="U209" s="30"/>
      <c r="V209" s="34"/>
      <c r="W209" s="34"/>
      <c r="X209" s="31" t="str">
        <f t="shared" si="3"/>
        <v>https://nptel.ac.in/courses/103106003</v>
      </c>
      <c r="Y209" s="35" t="str">
        <f>CONCATENATE("https://nptel.ac.in/courses/",Z209)</f>
        <v>https://nptel.ac.in/courses/103106003</v>
      </c>
      <c r="Z209" s="36">
        <v>1.03106003E8</v>
      </c>
      <c r="AA209" s="37"/>
      <c r="AB209" s="37"/>
      <c r="AC209" s="37"/>
      <c r="AD209" s="37"/>
    </row>
    <row r="210">
      <c r="A210" s="26" t="s">
        <v>1436</v>
      </c>
      <c r="B210" s="27" t="s">
        <v>1370</v>
      </c>
      <c r="C210" s="27" t="s">
        <v>1437</v>
      </c>
      <c r="D210" s="27" t="s">
        <v>1438</v>
      </c>
      <c r="E210" s="28" t="s">
        <v>102</v>
      </c>
      <c r="F210" s="28" t="s">
        <v>102</v>
      </c>
      <c r="G210" s="28" t="s">
        <v>316</v>
      </c>
      <c r="H210" s="28" t="s">
        <v>70</v>
      </c>
      <c r="I210" s="29">
        <v>46251.0</v>
      </c>
      <c r="J210" s="29">
        <v>46276.0</v>
      </c>
      <c r="K210" s="29">
        <v>46318.0</v>
      </c>
      <c r="L210" s="29">
        <v>46251.0</v>
      </c>
      <c r="M210" s="29">
        <v>46262.0</v>
      </c>
      <c r="N210" s="30" t="s">
        <v>153</v>
      </c>
      <c r="O210" s="30" t="s">
        <v>54</v>
      </c>
      <c r="P210" s="30" t="s">
        <v>55</v>
      </c>
      <c r="Q210" s="30"/>
      <c r="R210" s="31" t="str">
        <f t="shared" si="1"/>
        <v>https://onlinecourses.nptel.ac.in/e-learning/preview/noc26_ch110</v>
      </c>
      <c r="S210" s="32" t="str">
        <f t="shared" si="2"/>
        <v>https://onlinecourses.nptel.ac.in/e-learning/preview/noc26_ch110</v>
      </c>
      <c r="T210" s="38" t="s">
        <v>1439</v>
      </c>
      <c r="U210" s="31" t="str">
        <f t="shared" ref="U210:U211" si="16">HYPERLINK(V210)</f>
        <v>https://onlinecourses.nptel.ac.in/noc25_ch64/preview</v>
      </c>
      <c r="V210" s="34" t="s">
        <v>1440</v>
      </c>
      <c r="W210" s="34" t="s">
        <v>1441</v>
      </c>
      <c r="X210" s="31" t="str">
        <f t="shared" si="3"/>
        <v>https://nptel.ac.in/courses/103108139</v>
      </c>
      <c r="Y210" s="36" t="s">
        <v>1442</v>
      </c>
      <c r="Z210" s="36">
        <v>1.03108139E8</v>
      </c>
      <c r="AA210" s="37"/>
      <c r="AB210" s="37"/>
      <c r="AC210" s="37"/>
      <c r="AD210" s="37"/>
    </row>
    <row r="211">
      <c r="A211" s="26" t="s">
        <v>1443</v>
      </c>
      <c r="B211" s="27" t="s">
        <v>1370</v>
      </c>
      <c r="C211" s="27" t="s">
        <v>1444</v>
      </c>
      <c r="D211" s="27" t="s">
        <v>1445</v>
      </c>
      <c r="E211" s="28" t="s">
        <v>315</v>
      </c>
      <c r="F211" s="28" t="s">
        <v>315</v>
      </c>
      <c r="G211" s="28" t="s">
        <v>69</v>
      </c>
      <c r="H211" s="28" t="s">
        <v>70</v>
      </c>
      <c r="I211" s="29">
        <v>46251.0</v>
      </c>
      <c r="J211" s="29">
        <v>46304.0</v>
      </c>
      <c r="K211" s="29">
        <v>46311.0</v>
      </c>
      <c r="L211" s="29">
        <v>46251.0</v>
      </c>
      <c r="M211" s="29">
        <v>46262.0</v>
      </c>
      <c r="N211" s="30" t="s">
        <v>37</v>
      </c>
      <c r="O211" s="30" t="s">
        <v>54</v>
      </c>
      <c r="P211" s="30" t="s">
        <v>55</v>
      </c>
      <c r="Q211" s="30" t="s">
        <v>1446</v>
      </c>
      <c r="R211" s="31" t="str">
        <f t="shared" si="1"/>
        <v>https://onlinecourses.nptel.ac.in/e-learning/preview/noc26_ch111</v>
      </c>
      <c r="S211" s="32" t="str">
        <f t="shared" si="2"/>
        <v>https://onlinecourses.nptel.ac.in/e-learning/preview/noc26_ch111</v>
      </c>
      <c r="T211" s="38" t="s">
        <v>1447</v>
      </c>
      <c r="U211" s="31" t="str">
        <f t="shared" si="16"/>
        <v>https://onlinecourses.nptel.ac.in/noc25_ch62/preview</v>
      </c>
      <c r="V211" s="34" t="s">
        <v>1448</v>
      </c>
      <c r="W211" s="34" t="s">
        <v>1449</v>
      </c>
      <c r="X211" s="31" t="str">
        <f t="shared" si="3"/>
        <v>https://nptel.ac.in/courses/103107676</v>
      </c>
      <c r="Y211" s="36" t="s">
        <v>1450</v>
      </c>
      <c r="Z211" s="36">
        <v>1.03107676E8</v>
      </c>
      <c r="AA211" s="37"/>
      <c r="AB211" s="37"/>
      <c r="AC211" s="37"/>
      <c r="AD211" s="37"/>
    </row>
    <row r="212">
      <c r="A212" s="26" t="s">
        <v>1451</v>
      </c>
      <c r="B212" s="27" t="s">
        <v>1432</v>
      </c>
      <c r="C212" s="27" t="s">
        <v>1452</v>
      </c>
      <c r="D212" s="27" t="s">
        <v>1453</v>
      </c>
      <c r="E212" s="28" t="s">
        <v>306</v>
      </c>
      <c r="F212" s="28" t="s">
        <v>63</v>
      </c>
      <c r="G212" s="28" t="s">
        <v>4</v>
      </c>
      <c r="H212" s="28" t="s">
        <v>53</v>
      </c>
      <c r="I212" s="29">
        <v>46223.0</v>
      </c>
      <c r="J212" s="29">
        <v>46304.0</v>
      </c>
      <c r="K212" s="29">
        <v>46320.0</v>
      </c>
      <c r="L212" s="29">
        <v>46230.0</v>
      </c>
      <c r="M212" s="29">
        <v>46248.0</v>
      </c>
      <c r="N212" s="30" t="s">
        <v>37</v>
      </c>
      <c r="O212" s="30" t="s">
        <v>54</v>
      </c>
      <c r="P212" s="30" t="s">
        <v>55</v>
      </c>
      <c r="Q212" s="30"/>
      <c r="R212" s="31" t="str">
        <f t="shared" si="1"/>
        <v>https://onlinecourses.nptel.ac.in/e-learning/preview/noc26_ch52</v>
      </c>
      <c r="S212" s="32" t="str">
        <f t="shared" si="2"/>
        <v>https://onlinecourses.nptel.ac.in/e-learning/preview/noc26_ch52</v>
      </c>
      <c r="T212" s="33" t="s">
        <v>1454</v>
      </c>
      <c r="U212" s="30"/>
      <c r="V212" s="34"/>
      <c r="W212" s="34"/>
      <c r="X212" s="31" t="str">
        <f t="shared" si="3"/>
        <v>https://nptel.ac.in/courses/103106001</v>
      </c>
      <c r="Y212" s="35" t="str">
        <f t="shared" ref="Y212:Y217" si="17">CONCATENATE("https://nptel.ac.in/courses/",Z212)</f>
        <v>https://nptel.ac.in/courses/103106001</v>
      </c>
      <c r="Z212" s="36">
        <v>1.03106001E8</v>
      </c>
      <c r="AA212" s="37"/>
      <c r="AB212" s="37"/>
      <c r="AC212" s="37"/>
      <c r="AD212" s="37"/>
    </row>
    <row r="213">
      <c r="A213" s="26" t="s">
        <v>1455</v>
      </c>
      <c r="B213" s="27" t="s">
        <v>1456</v>
      </c>
      <c r="C213" s="27" t="s">
        <v>1457</v>
      </c>
      <c r="D213" s="27" t="s">
        <v>1458</v>
      </c>
      <c r="E213" s="28" t="s">
        <v>1062</v>
      </c>
      <c r="F213" s="28" t="s">
        <v>94</v>
      </c>
      <c r="G213" s="28" t="s">
        <v>4</v>
      </c>
      <c r="H213" s="28" t="s">
        <v>53</v>
      </c>
      <c r="I213" s="29">
        <v>46223.0</v>
      </c>
      <c r="J213" s="29">
        <v>46304.0</v>
      </c>
      <c r="K213" s="29">
        <v>46320.0</v>
      </c>
      <c r="L213" s="29">
        <v>46230.0</v>
      </c>
      <c r="M213" s="29">
        <v>46248.0</v>
      </c>
      <c r="N213" s="30" t="s">
        <v>37</v>
      </c>
      <c r="O213" s="30" t="s">
        <v>72</v>
      </c>
      <c r="P213" s="30" t="s">
        <v>55</v>
      </c>
      <c r="Q213" s="30" t="s">
        <v>1459</v>
      </c>
      <c r="R213" s="31" t="str">
        <f t="shared" si="1"/>
        <v>https://onlinecourses.nptel.ac.in/e-learning/preview/noc26_ch53</v>
      </c>
      <c r="S213" s="32" t="str">
        <f t="shared" si="2"/>
        <v>https://onlinecourses.nptel.ac.in/e-learning/preview/noc26_ch53</v>
      </c>
      <c r="T213" s="33" t="s">
        <v>1460</v>
      </c>
      <c r="U213" s="30"/>
      <c r="V213" s="34"/>
      <c r="W213" s="34"/>
      <c r="X213" s="31" t="str">
        <f t="shared" si="3"/>
        <v>https://nptel.ac.in/courses/103105001</v>
      </c>
      <c r="Y213" s="35" t="str">
        <f t="shared" si="17"/>
        <v>https://nptel.ac.in/courses/103105001</v>
      </c>
      <c r="Z213" s="36">
        <v>1.03105001E8</v>
      </c>
      <c r="AA213" s="37"/>
      <c r="AB213" s="37"/>
      <c r="AC213" s="37"/>
      <c r="AD213" s="37"/>
    </row>
    <row r="214">
      <c r="A214" s="26" t="s">
        <v>1461</v>
      </c>
      <c r="B214" s="27" t="s">
        <v>1370</v>
      </c>
      <c r="C214" s="27" t="s">
        <v>1462</v>
      </c>
      <c r="D214" s="27" t="s">
        <v>1463</v>
      </c>
      <c r="E214" s="28" t="s">
        <v>1062</v>
      </c>
      <c r="F214" s="28" t="s">
        <v>94</v>
      </c>
      <c r="G214" s="28" t="s">
        <v>4</v>
      </c>
      <c r="H214" s="28" t="s">
        <v>53</v>
      </c>
      <c r="I214" s="29">
        <v>46223.0</v>
      </c>
      <c r="J214" s="29">
        <v>46304.0</v>
      </c>
      <c r="K214" s="29">
        <v>46311.0</v>
      </c>
      <c r="L214" s="29">
        <v>46230.0</v>
      </c>
      <c r="M214" s="29">
        <v>46248.0</v>
      </c>
      <c r="N214" s="30" t="s">
        <v>37</v>
      </c>
      <c r="O214" s="30" t="s">
        <v>54</v>
      </c>
      <c r="P214" s="30" t="s">
        <v>55</v>
      </c>
      <c r="Q214" s="30" t="s">
        <v>1394</v>
      </c>
      <c r="R214" s="31" t="str">
        <f t="shared" si="1"/>
        <v>https://onlinecourses.nptel.ac.in/e-learning/preview/noc26_ch54</v>
      </c>
      <c r="S214" s="32" t="str">
        <f t="shared" si="2"/>
        <v>https://onlinecourses.nptel.ac.in/e-learning/preview/noc26_ch54</v>
      </c>
      <c r="T214" s="33" t="s">
        <v>1464</v>
      </c>
      <c r="U214" s="30"/>
      <c r="V214" s="34"/>
      <c r="W214" s="34"/>
      <c r="X214" s="31" t="str">
        <f t="shared" si="3"/>
        <v>https://nptel.ac.in/courses/103105002</v>
      </c>
      <c r="Y214" s="35" t="str">
        <f t="shared" si="17"/>
        <v>https://nptel.ac.in/courses/103105002</v>
      </c>
      <c r="Z214" s="36">
        <v>1.03105002E8</v>
      </c>
      <c r="AA214" s="37"/>
      <c r="AB214" s="37"/>
      <c r="AC214" s="37"/>
      <c r="AD214" s="37"/>
    </row>
    <row r="215">
      <c r="A215" s="26" t="s">
        <v>1465</v>
      </c>
      <c r="B215" s="27" t="s">
        <v>1466</v>
      </c>
      <c r="C215" s="27" t="s">
        <v>1467</v>
      </c>
      <c r="D215" s="27" t="s">
        <v>1468</v>
      </c>
      <c r="E215" s="28" t="s">
        <v>306</v>
      </c>
      <c r="F215" s="28" t="s">
        <v>63</v>
      </c>
      <c r="G215" s="28" t="s">
        <v>4</v>
      </c>
      <c r="H215" s="28" t="s">
        <v>53</v>
      </c>
      <c r="I215" s="29">
        <v>46223.0</v>
      </c>
      <c r="J215" s="29">
        <v>46304.0</v>
      </c>
      <c r="K215" s="29">
        <v>46319.0</v>
      </c>
      <c r="L215" s="29">
        <v>46230.0</v>
      </c>
      <c r="M215" s="29">
        <v>46248.0</v>
      </c>
      <c r="N215" s="30" t="s">
        <v>37</v>
      </c>
      <c r="O215" s="30" t="s">
        <v>72</v>
      </c>
      <c r="P215" s="30" t="s">
        <v>55</v>
      </c>
      <c r="Q215" s="30"/>
      <c r="R215" s="31" t="str">
        <f t="shared" si="1"/>
        <v>https://onlinecourses.nptel.ac.in/e-learning/preview/noc26_ch55</v>
      </c>
      <c r="S215" s="32" t="str">
        <f t="shared" si="2"/>
        <v>https://onlinecourses.nptel.ac.in/e-learning/preview/noc26_ch55</v>
      </c>
      <c r="T215" s="33" t="s">
        <v>1469</v>
      </c>
      <c r="U215" s="30"/>
      <c r="V215" s="34"/>
      <c r="W215" s="34"/>
      <c r="X215" s="31" t="str">
        <f t="shared" si="3"/>
        <v>https://nptel.ac.in/courses/103106002</v>
      </c>
      <c r="Y215" s="35" t="str">
        <f t="shared" si="17"/>
        <v>https://nptel.ac.in/courses/103106002</v>
      </c>
      <c r="Z215" s="36">
        <v>1.03106002E8</v>
      </c>
      <c r="AA215" s="37"/>
      <c r="AB215" s="37"/>
      <c r="AC215" s="37"/>
      <c r="AD215" s="37"/>
    </row>
    <row r="216">
      <c r="A216" s="26" t="s">
        <v>1470</v>
      </c>
      <c r="B216" s="27" t="s">
        <v>1370</v>
      </c>
      <c r="C216" s="27" t="s">
        <v>1471</v>
      </c>
      <c r="D216" s="27" t="s">
        <v>1472</v>
      </c>
      <c r="E216" s="28" t="s">
        <v>315</v>
      </c>
      <c r="F216" s="28" t="s">
        <v>315</v>
      </c>
      <c r="G216" s="28" t="s">
        <v>4</v>
      </c>
      <c r="H216" s="28" t="s">
        <v>53</v>
      </c>
      <c r="I216" s="29">
        <v>46223.0</v>
      </c>
      <c r="J216" s="29">
        <v>46304.0</v>
      </c>
      <c r="K216" s="29">
        <v>46312.0</v>
      </c>
      <c r="L216" s="29">
        <v>46230.0</v>
      </c>
      <c r="M216" s="29">
        <v>46248.0</v>
      </c>
      <c r="N216" s="30" t="s">
        <v>37</v>
      </c>
      <c r="O216" s="30" t="s">
        <v>54</v>
      </c>
      <c r="P216" s="30" t="s">
        <v>55</v>
      </c>
      <c r="Q216" s="30" t="s">
        <v>1394</v>
      </c>
      <c r="R216" s="31" t="str">
        <f t="shared" si="1"/>
        <v>https://onlinecourses.nptel.ac.in/e-learning/preview/noc26_ch56</v>
      </c>
      <c r="S216" s="32" t="str">
        <f t="shared" si="2"/>
        <v>https://onlinecourses.nptel.ac.in/e-learning/preview/noc26_ch56</v>
      </c>
      <c r="T216" s="33" t="s">
        <v>1473</v>
      </c>
      <c r="U216" s="30"/>
      <c r="V216" s="34"/>
      <c r="W216" s="34"/>
      <c r="X216" s="31" t="str">
        <f t="shared" si="3"/>
        <v>https://nptel.ac.in/courses/103107001</v>
      </c>
      <c r="Y216" s="35" t="str">
        <f t="shared" si="17"/>
        <v>https://nptel.ac.in/courses/103107001</v>
      </c>
      <c r="Z216" s="36">
        <v>1.03107001E8</v>
      </c>
      <c r="AA216" s="37"/>
      <c r="AB216" s="37"/>
      <c r="AC216" s="37"/>
      <c r="AD216" s="37"/>
    </row>
    <row r="217">
      <c r="A217" s="26" t="s">
        <v>1474</v>
      </c>
      <c r="B217" s="27" t="s">
        <v>1370</v>
      </c>
      <c r="C217" s="27" t="s">
        <v>1475</v>
      </c>
      <c r="D217" s="27" t="s">
        <v>1476</v>
      </c>
      <c r="E217" s="28" t="s">
        <v>94</v>
      </c>
      <c r="F217" s="28" t="s">
        <v>94</v>
      </c>
      <c r="G217" s="28" t="s">
        <v>4</v>
      </c>
      <c r="H217" s="28" t="s">
        <v>53</v>
      </c>
      <c r="I217" s="29">
        <v>46223.0</v>
      </c>
      <c r="J217" s="29">
        <v>46304.0</v>
      </c>
      <c r="K217" s="29">
        <v>46312.0</v>
      </c>
      <c r="L217" s="29">
        <v>46230.0</v>
      </c>
      <c r="M217" s="29">
        <v>46248.0</v>
      </c>
      <c r="N217" s="30" t="s">
        <v>37</v>
      </c>
      <c r="O217" s="30" t="s">
        <v>72</v>
      </c>
      <c r="P217" s="30" t="s">
        <v>55</v>
      </c>
      <c r="Q217" s="30" t="s">
        <v>1477</v>
      </c>
      <c r="R217" s="31" t="str">
        <f t="shared" si="1"/>
        <v>https://onlinecourses.nptel.ac.in/e-learning/preview/noc26_ch57</v>
      </c>
      <c r="S217" s="32" t="str">
        <f t="shared" si="2"/>
        <v>https://onlinecourses.nptel.ac.in/e-learning/preview/noc26_ch57</v>
      </c>
      <c r="T217" s="33" t="s">
        <v>1478</v>
      </c>
      <c r="U217" s="30"/>
      <c r="V217" s="34"/>
      <c r="W217" s="34"/>
      <c r="X217" s="31" t="str">
        <f t="shared" si="3"/>
        <v>https://nptel.ac.in/courses/103105003</v>
      </c>
      <c r="Y217" s="35" t="str">
        <f t="shared" si="17"/>
        <v>https://nptel.ac.in/courses/103105003</v>
      </c>
      <c r="Z217" s="36">
        <v>1.03105003E8</v>
      </c>
      <c r="AA217" s="37"/>
      <c r="AB217" s="37"/>
      <c r="AC217" s="37"/>
      <c r="AD217" s="37"/>
    </row>
    <row r="218">
      <c r="A218" s="26" t="s">
        <v>1479</v>
      </c>
      <c r="B218" s="27" t="s">
        <v>1370</v>
      </c>
      <c r="C218" s="27" t="s">
        <v>1480</v>
      </c>
      <c r="D218" s="27" t="s">
        <v>1481</v>
      </c>
      <c r="E218" s="28" t="s">
        <v>315</v>
      </c>
      <c r="F218" s="28" t="s">
        <v>315</v>
      </c>
      <c r="G218" s="28" t="s">
        <v>316</v>
      </c>
      <c r="H218" s="28" t="s">
        <v>70</v>
      </c>
      <c r="I218" s="29">
        <v>46223.0</v>
      </c>
      <c r="J218" s="29">
        <v>46248.0</v>
      </c>
      <c r="K218" s="29">
        <v>46285.0</v>
      </c>
      <c r="L218" s="29">
        <v>46230.0</v>
      </c>
      <c r="M218" s="29">
        <v>46248.0</v>
      </c>
      <c r="N218" s="30" t="s">
        <v>71</v>
      </c>
      <c r="O218" s="30" t="s">
        <v>72</v>
      </c>
      <c r="P218" s="30" t="s">
        <v>73</v>
      </c>
      <c r="Q218" s="30"/>
      <c r="R218" s="31" t="str">
        <f t="shared" si="1"/>
        <v>https://onlinecourses.nptel.ac.in/e-learning/preview/noc26_ch58</v>
      </c>
      <c r="S218" s="32" t="str">
        <f t="shared" si="2"/>
        <v>https://onlinecourses.nptel.ac.in/e-learning/preview/noc26_ch58</v>
      </c>
      <c r="T218" s="38" t="s">
        <v>1482</v>
      </c>
      <c r="U218" s="31" t="str">
        <f t="shared" ref="U218:U259" si="18">HYPERLINK(V218)</f>
        <v>https://onlinecourses.nptel.ac.in/noc25_ch53/preview</v>
      </c>
      <c r="V218" s="34" t="s">
        <v>1483</v>
      </c>
      <c r="W218" s="34" t="s">
        <v>1484</v>
      </c>
      <c r="X218" s="31" t="str">
        <f t="shared" si="3"/>
        <v>https://nptel.ac.in/courses/103107123</v>
      </c>
      <c r="Y218" s="36" t="s">
        <v>1485</v>
      </c>
      <c r="Z218" s="36">
        <v>1.03107123E8</v>
      </c>
      <c r="AA218" s="37"/>
      <c r="AB218" s="37"/>
      <c r="AC218" s="37"/>
      <c r="AD218" s="37"/>
    </row>
    <row r="219">
      <c r="A219" s="26" t="s">
        <v>1486</v>
      </c>
      <c r="B219" s="27" t="s">
        <v>1370</v>
      </c>
      <c r="C219" s="27" t="s">
        <v>1487</v>
      </c>
      <c r="D219" s="27" t="s">
        <v>1481</v>
      </c>
      <c r="E219" s="28" t="s">
        <v>315</v>
      </c>
      <c r="F219" s="28" t="s">
        <v>315</v>
      </c>
      <c r="G219" s="28" t="s">
        <v>316</v>
      </c>
      <c r="H219" s="28" t="s">
        <v>70</v>
      </c>
      <c r="I219" s="29">
        <v>46223.0</v>
      </c>
      <c r="J219" s="29">
        <v>46248.0</v>
      </c>
      <c r="K219" s="29">
        <v>46284.0</v>
      </c>
      <c r="L219" s="29">
        <v>46230.0</v>
      </c>
      <c r="M219" s="29">
        <v>46248.0</v>
      </c>
      <c r="N219" s="30" t="s">
        <v>71</v>
      </c>
      <c r="O219" s="30" t="s">
        <v>54</v>
      </c>
      <c r="P219" s="30" t="s">
        <v>55</v>
      </c>
      <c r="Q219" s="30"/>
      <c r="R219" s="31" t="str">
        <f t="shared" si="1"/>
        <v>https://onlinecourses.nptel.ac.in/e-learning/preview/noc26_ch59</v>
      </c>
      <c r="S219" s="32" t="str">
        <f t="shared" si="2"/>
        <v>https://onlinecourses.nptel.ac.in/e-learning/preview/noc26_ch59</v>
      </c>
      <c r="T219" s="38" t="s">
        <v>1488</v>
      </c>
      <c r="U219" s="31" t="str">
        <f t="shared" si="18"/>
        <v>https://onlinecourses.nptel.ac.in/noc25_ch54/preview</v>
      </c>
      <c r="V219" s="34" t="s">
        <v>1489</v>
      </c>
      <c r="W219" s="34" t="s">
        <v>1490</v>
      </c>
      <c r="X219" s="31" t="str">
        <f t="shared" si="3"/>
        <v>https://nptel.ac.in/courses/103107143</v>
      </c>
      <c r="Y219" s="36" t="s">
        <v>1491</v>
      </c>
      <c r="Z219" s="36">
        <v>1.03107143E8</v>
      </c>
      <c r="AA219" s="37"/>
      <c r="AB219" s="37"/>
      <c r="AC219" s="37"/>
      <c r="AD219" s="37"/>
    </row>
    <row r="220">
      <c r="A220" s="26" t="s">
        <v>1492</v>
      </c>
      <c r="B220" s="27" t="s">
        <v>1370</v>
      </c>
      <c r="C220" s="27" t="s">
        <v>1493</v>
      </c>
      <c r="D220" s="27" t="s">
        <v>1494</v>
      </c>
      <c r="E220" s="28" t="s">
        <v>315</v>
      </c>
      <c r="F220" s="28" t="s">
        <v>315</v>
      </c>
      <c r="G220" s="28" t="s">
        <v>69</v>
      </c>
      <c r="H220" s="28" t="s">
        <v>70</v>
      </c>
      <c r="I220" s="29">
        <v>46223.0</v>
      </c>
      <c r="J220" s="29">
        <v>46276.0</v>
      </c>
      <c r="K220" s="29">
        <v>46285.0</v>
      </c>
      <c r="L220" s="29">
        <v>46230.0</v>
      </c>
      <c r="M220" s="29">
        <v>46248.0</v>
      </c>
      <c r="N220" s="30" t="s">
        <v>37</v>
      </c>
      <c r="O220" s="30" t="s">
        <v>54</v>
      </c>
      <c r="P220" s="30" t="s">
        <v>55</v>
      </c>
      <c r="Q220" s="30" t="s">
        <v>1495</v>
      </c>
      <c r="R220" s="31" t="str">
        <f t="shared" si="1"/>
        <v>https://onlinecourses.nptel.ac.in/e-learning/preview/noc26_ch60</v>
      </c>
      <c r="S220" s="32" t="str">
        <f t="shared" si="2"/>
        <v>https://onlinecourses.nptel.ac.in/e-learning/preview/noc26_ch60</v>
      </c>
      <c r="T220" s="38" t="s">
        <v>1496</v>
      </c>
      <c r="U220" s="31" t="str">
        <f t="shared" si="18"/>
        <v>https://onlinecourses.nptel.ac.in/noc25_ch57/preview</v>
      </c>
      <c r="V220" s="34" t="s">
        <v>1497</v>
      </c>
      <c r="W220" s="34" t="s">
        <v>1498</v>
      </c>
      <c r="X220" s="31" t="str">
        <f t="shared" si="3"/>
        <v>https://nptel.ac.in/courses/103107157</v>
      </c>
      <c r="Y220" s="36" t="s">
        <v>1499</v>
      </c>
      <c r="Z220" s="36">
        <v>1.03107157E8</v>
      </c>
      <c r="AA220" s="37"/>
      <c r="AB220" s="37"/>
      <c r="AC220" s="37"/>
      <c r="AD220" s="37"/>
    </row>
    <row r="221">
      <c r="A221" s="26" t="s">
        <v>1500</v>
      </c>
      <c r="B221" s="27" t="s">
        <v>1370</v>
      </c>
      <c r="C221" s="27" t="s">
        <v>1501</v>
      </c>
      <c r="D221" s="27" t="s">
        <v>1438</v>
      </c>
      <c r="E221" s="28" t="s">
        <v>102</v>
      </c>
      <c r="F221" s="28" t="s">
        <v>102</v>
      </c>
      <c r="G221" s="28" t="s">
        <v>69</v>
      </c>
      <c r="H221" s="28" t="s">
        <v>70</v>
      </c>
      <c r="I221" s="29">
        <v>46223.0</v>
      </c>
      <c r="J221" s="29">
        <v>46276.0</v>
      </c>
      <c r="K221" s="29">
        <v>46284.0</v>
      </c>
      <c r="L221" s="29">
        <v>46230.0</v>
      </c>
      <c r="M221" s="29">
        <v>46248.0</v>
      </c>
      <c r="N221" s="30" t="s">
        <v>37</v>
      </c>
      <c r="O221" s="30" t="s">
        <v>54</v>
      </c>
      <c r="P221" s="30" t="s">
        <v>55</v>
      </c>
      <c r="Q221" s="30"/>
      <c r="R221" s="31" t="str">
        <f t="shared" si="1"/>
        <v>https://onlinecourses.nptel.ac.in/e-learning/preview/noc26_ch61</v>
      </c>
      <c r="S221" s="32" t="str">
        <f t="shared" si="2"/>
        <v>https://onlinecourses.nptel.ac.in/e-learning/preview/noc26_ch61</v>
      </c>
      <c r="T221" s="38" t="s">
        <v>1502</v>
      </c>
      <c r="U221" s="31" t="str">
        <f t="shared" si="18"/>
        <v>https://onlinecourses.nptel.ac.in/noc25_ch65/preview</v>
      </c>
      <c r="V221" s="34" t="s">
        <v>1503</v>
      </c>
      <c r="W221" s="34" t="s">
        <v>1504</v>
      </c>
      <c r="X221" s="31" t="str">
        <f t="shared" si="3"/>
        <v>https://nptel.ac.in/courses/103108127</v>
      </c>
      <c r="Y221" s="36" t="s">
        <v>1505</v>
      </c>
      <c r="Z221" s="36">
        <v>1.03108127E8</v>
      </c>
      <c r="AA221" s="37"/>
      <c r="AB221" s="37"/>
      <c r="AC221" s="37"/>
      <c r="AD221" s="37"/>
    </row>
    <row r="222">
      <c r="A222" s="26" t="s">
        <v>1506</v>
      </c>
      <c r="B222" s="27" t="s">
        <v>1370</v>
      </c>
      <c r="C222" s="27" t="s">
        <v>1507</v>
      </c>
      <c r="D222" s="27" t="s">
        <v>1508</v>
      </c>
      <c r="E222" s="28" t="s">
        <v>110</v>
      </c>
      <c r="F222" s="28" t="s">
        <v>110</v>
      </c>
      <c r="G222" s="28" t="s">
        <v>69</v>
      </c>
      <c r="H222" s="28" t="s">
        <v>70</v>
      </c>
      <c r="I222" s="29">
        <v>46223.0</v>
      </c>
      <c r="J222" s="29">
        <v>46276.0</v>
      </c>
      <c r="K222" s="29">
        <v>46285.0</v>
      </c>
      <c r="L222" s="29">
        <v>46230.0</v>
      </c>
      <c r="M222" s="29">
        <v>46248.0</v>
      </c>
      <c r="N222" s="30" t="s">
        <v>71</v>
      </c>
      <c r="O222" s="30" t="s">
        <v>54</v>
      </c>
      <c r="P222" s="30" t="s">
        <v>55</v>
      </c>
      <c r="Q222" s="30" t="s">
        <v>1394</v>
      </c>
      <c r="R222" s="31" t="str">
        <f t="shared" si="1"/>
        <v>https://onlinecourses.nptel.ac.in/e-learning/preview/noc26_ch62</v>
      </c>
      <c r="S222" s="32" t="str">
        <f t="shared" si="2"/>
        <v>https://onlinecourses.nptel.ac.in/e-learning/preview/noc26_ch62</v>
      </c>
      <c r="T222" s="38" t="s">
        <v>1509</v>
      </c>
      <c r="U222" s="31" t="str">
        <f t="shared" si="18"/>
        <v>https://onlinecourses.nptel.ac.in/noc25_ch63/preview</v>
      </c>
      <c r="V222" s="34" t="s">
        <v>1510</v>
      </c>
      <c r="W222" s="34" t="s">
        <v>1511</v>
      </c>
      <c r="X222" s="31" t="str">
        <f t="shared" si="3"/>
        <v>https://nptel.ac.in/courses/103101142</v>
      </c>
      <c r="Y222" s="36" t="s">
        <v>1512</v>
      </c>
      <c r="Z222" s="36">
        <v>1.03101142E8</v>
      </c>
      <c r="AA222" s="37"/>
      <c r="AB222" s="37"/>
      <c r="AC222" s="37"/>
      <c r="AD222" s="37"/>
    </row>
    <row r="223">
      <c r="A223" s="26" t="s">
        <v>1513</v>
      </c>
      <c r="B223" s="39" t="s">
        <v>1370</v>
      </c>
      <c r="C223" s="40" t="s">
        <v>1514</v>
      </c>
      <c r="D223" s="40" t="s">
        <v>1515</v>
      </c>
      <c r="E223" s="45" t="s">
        <v>63</v>
      </c>
      <c r="F223" s="28" t="s">
        <v>63</v>
      </c>
      <c r="G223" s="28" t="s">
        <v>69</v>
      </c>
      <c r="H223" s="28" t="s">
        <v>70</v>
      </c>
      <c r="I223" s="29">
        <v>46223.0</v>
      </c>
      <c r="J223" s="29">
        <v>46276.0</v>
      </c>
      <c r="K223" s="29">
        <v>46284.0</v>
      </c>
      <c r="L223" s="29">
        <v>46230.0</v>
      </c>
      <c r="M223" s="29">
        <v>46248.0</v>
      </c>
      <c r="N223" s="30" t="s">
        <v>37</v>
      </c>
      <c r="O223" s="30" t="s">
        <v>54</v>
      </c>
      <c r="P223" s="30" t="s">
        <v>55</v>
      </c>
      <c r="Q223" s="30" t="s">
        <v>1516</v>
      </c>
      <c r="R223" s="31" t="str">
        <f t="shared" si="1"/>
        <v>https://onlinecourses.nptel.ac.in/e-learning/preview/noc26_ch63</v>
      </c>
      <c r="S223" s="32" t="str">
        <f t="shared" si="2"/>
        <v>https://onlinecourses.nptel.ac.in/e-learning/preview/noc26_ch63</v>
      </c>
      <c r="T223" s="38" t="s">
        <v>1517</v>
      </c>
      <c r="U223" s="31" t="str">
        <f t="shared" si="18"/>
        <v>https://onlinecourses.nptel.ac.in/noc25_ch50/preview</v>
      </c>
      <c r="V223" s="34" t="s">
        <v>1518</v>
      </c>
      <c r="W223" s="34" t="s">
        <v>1519</v>
      </c>
      <c r="X223" s="31" t="str">
        <f t="shared" si="3"/>
        <v>https://nptel.ac.in/courses/105106204</v>
      </c>
      <c r="Y223" s="36" t="s">
        <v>1520</v>
      </c>
      <c r="Z223" s="36">
        <v>1.05106204E8</v>
      </c>
      <c r="AA223" s="37"/>
      <c r="AB223" s="37"/>
      <c r="AC223" s="37"/>
      <c r="AD223" s="37"/>
    </row>
    <row r="224">
      <c r="A224" s="26" t="s">
        <v>1521</v>
      </c>
      <c r="B224" s="27" t="s">
        <v>1370</v>
      </c>
      <c r="C224" s="27" t="s">
        <v>1522</v>
      </c>
      <c r="D224" s="27" t="s">
        <v>1523</v>
      </c>
      <c r="E224" s="28" t="s">
        <v>94</v>
      </c>
      <c r="F224" s="28" t="s">
        <v>94</v>
      </c>
      <c r="G224" s="28" t="s">
        <v>69</v>
      </c>
      <c r="H224" s="26" t="s">
        <v>70</v>
      </c>
      <c r="I224" s="29">
        <v>46223.0</v>
      </c>
      <c r="J224" s="29">
        <v>46276.0</v>
      </c>
      <c r="K224" s="29">
        <v>46285.0</v>
      </c>
      <c r="L224" s="29">
        <v>46230.0</v>
      </c>
      <c r="M224" s="29">
        <v>46248.0</v>
      </c>
      <c r="N224" s="30" t="s">
        <v>71</v>
      </c>
      <c r="O224" s="30" t="s">
        <v>54</v>
      </c>
      <c r="P224" s="30" t="s">
        <v>55</v>
      </c>
      <c r="Q224" s="30"/>
      <c r="R224" s="31" t="str">
        <f t="shared" si="1"/>
        <v>https://onlinecourses.nptel.ac.in/e-learning/preview/noc26_ch64</v>
      </c>
      <c r="S224" s="32" t="str">
        <f t="shared" si="2"/>
        <v>https://onlinecourses.nptel.ac.in/e-learning/preview/noc26_ch64</v>
      </c>
      <c r="T224" s="38" t="s">
        <v>1524</v>
      </c>
      <c r="U224" s="31" t="str">
        <f t="shared" si="18"/>
        <v>https://onlinecourses.nptel.ac.in/noc25_ch82/preview</v>
      </c>
      <c r="V224" s="34" t="s">
        <v>1525</v>
      </c>
      <c r="W224" s="34" t="s">
        <v>1526</v>
      </c>
      <c r="X224" s="31" t="str">
        <f t="shared" si="3"/>
        <v>https://nptel.ac.in/courses/103105221</v>
      </c>
      <c r="Y224" s="36" t="s">
        <v>1527</v>
      </c>
      <c r="Z224" s="36">
        <v>1.03105221E8</v>
      </c>
      <c r="AA224" s="37"/>
      <c r="AB224" s="37"/>
      <c r="AC224" s="37"/>
      <c r="AD224" s="37"/>
    </row>
    <row r="225">
      <c r="A225" s="26" t="s">
        <v>1528</v>
      </c>
      <c r="B225" s="27" t="s">
        <v>1529</v>
      </c>
      <c r="C225" s="27" t="s">
        <v>1530</v>
      </c>
      <c r="D225" s="27" t="s">
        <v>1531</v>
      </c>
      <c r="E225" s="28" t="s">
        <v>94</v>
      </c>
      <c r="F225" s="28" t="s">
        <v>94</v>
      </c>
      <c r="G225" s="28" t="s">
        <v>69</v>
      </c>
      <c r="H225" s="26" t="s">
        <v>70</v>
      </c>
      <c r="I225" s="29">
        <v>46223.0</v>
      </c>
      <c r="J225" s="29">
        <v>46276.0</v>
      </c>
      <c r="K225" s="29">
        <v>46284.0</v>
      </c>
      <c r="L225" s="29">
        <v>46230.0</v>
      </c>
      <c r="M225" s="29">
        <v>46248.0</v>
      </c>
      <c r="N225" s="30" t="s">
        <v>37</v>
      </c>
      <c r="O225" s="30" t="s">
        <v>72</v>
      </c>
      <c r="P225" s="30" t="s">
        <v>55</v>
      </c>
      <c r="Q225" s="30"/>
      <c r="R225" s="31" t="str">
        <f t="shared" si="1"/>
        <v>https://onlinecourses.nptel.ac.in/e-learning/preview/noc26_ch65</v>
      </c>
      <c r="S225" s="32" t="str">
        <f t="shared" si="2"/>
        <v>https://onlinecourses.nptel.ac.in/e-learning/preview/noc26_ch65</v>
      </c>
      <c r="T225" s="38" t="s">
        <v>1532</v>
      </c>
      <c r="U225" s="31" t="str">
        <f t="shared" si="18"/>
        <v>https://onlinecourses.nptel.ac.in/noc25_ch83/preview</v>
      </c>
      <c r="V225" s="34" t="s">
        <v>1533</v>
      </c>
      <c r="W225" s="34" t="s">
        <v>1534</v>
      </c>
      <c r="X225" s="31" t="str">
        <f t="shared" si="3"/>
        <v>https://nptel.ac.in/courses/103105222</v>
      </c>
      <c r="Y225" s="36" t="s">
        <v>1535</v>
      </c>
      <c r="Z225" s="36">
        <v>1.03105222E8</v>
      </c>
      <c r="AA225" s="37"/>
      <c r="AB225" s="37"/>
      <c r="AC225" s="37"/>
      <c r="AD225" s="37"/>
    </row>
    <row r="226">
      <c r="A226" s="26" t="s">
        <v>1536</v>
      </c>
      <c r="B226" s="27" t="s">
        <v>1370</v>
      </c>
      <c r="C226" s="27" t="s">
        <v>1537</v>
      </c>
      <c r="D226" s="27" t="s">
        <v>1538</v>
      </c>
      <c r="E226" s="28" t="s">
        <v>94</v>
      </c>
      <c r="F226" s="28" t="s">
        <v>94</v>
      </c>
      <c r="G226" s="28" t="s">
        <v>69</v>
      </c>
      <c r="H226" s="26" t="s">
        <v>70</v>
      </c>
      <c r="I226" s="29">
        <v>46223.0</v>
      </c>
      <c r="J226" s="29">
        <v>46276.0</v>
      </c>
      <c r="K226" s="29">
        <v>46285.0</v>
      </c>
      <c r="L226" s="29">
        <v>46230.0</v>
      </c>
      <c r="M226" s="29">
        <v>46248.0</v>
      </c>
      <c r="N226" s="30" t="s">
        <v>37</v>
      </c>
      <c r="O226" s="30" t="s">
        <v>54</v>
      </c>
      <c r="P226" s="30" t="s">
        <v>55</v>
      </c>
      <c r="Q226" s="30" t="s">
        <v>1373</v>
      </c>
      <c r="R226" s="31" t="str">
        <f t="shared" si="1"/>
        <v>https://onlinecourses.nptel.ac.in/e-learning/preview/noc26_ch66</v>
      </c>
      <c r="S226" s="32" t="str">
        <f t="shared" si="2"/>
        <v>https://onlinecourses.nptel.ac.in/e-learning/preview/noc26_ch66</v>
      </c>
      <c r="T226" s="38" t="s">
        <v>1539</v>
      </c>
      <c r="U226" s="31" t="str">
        <f t="shared" si="18"/>
        <v>https://onlinecourses.nptel.ac.in/noc25_ch86/preview</v>
      </c>
      <c r="V226" s="34" t="s">
        <v>1540</v>
      </c>
      <c r="W226" s="34" t="s">
        <v>1541</v>
      </c>
      <c r="X226" s="31" t="str">
        <f t="shared" si="3"/>
        <v>https://nptel.ac.in/courses/103105461</v>
      </c>
      <c r="Y226" s="36" t="s">
        <v>1542</v>
      </c>
      <c r="Z226" s="36">
        <v>1.03105461E8</v>
      </c>
      <c r="AA226" s="37"/>
      <c r="AB226" s="37"/>
      <c r="AC226" s="37"/>
      <c r="AD226" s="37"/>
    </row>
    <row r="227">
      <c r="A227" s="26" t="s">
        <v>1543</v>
      </c>
      <c r="B227" s="27" t="s">
        <v>1370</v>
      </c>
      <c r="C227" s="27" t="s">
        <v>1544</v>
      </c>
      <c r="D227" s="27" t="s">
        <v>1545</v>
      </c>
      <c r="E227" s="28" t="s">
        <v>297</v>
      </c>
      <c r="F227" s="28" t="s">
        <v>297</v>
      </c>
      <c r="G227" s="28" t="s">
        <v>69</v>
      </c>
      <c r="H227" s="28" t="s">
        <v>70</v>
      </c>
      <c r="I227" s="29">
        <v>46223.0</v>
      </c>
      <c r="J227" s="29">
        <v>46276.0</v>
      </c>
      <c r="K227" s="29">
        <v>46285.0</v>
      </c>
      <c r="L227" s="29">
        <v>46230.0</v>
      </c>
      <c r="M227" s="29">
        <v>46248.0</v>
      </c>
      <c r="N227" s="30" t="s">
        <v>37</v>
      </c>
      <c r="O227" s="30" t="s">
        <v>54</v>
      </c>
      <c r="P227" s="30" t="s">
        <v>55</v>
      </c>
      <c r="Q227" s="30" t="s">
        <v>1516</v>
      </c>
      <c r="R227" s="31" t="str">
        <f t="shared" si="1"/>
        <v>https://onlinecourses.nptel.ac.in/e-learning/preview/noc26_ch67</v>
      </c>
      <c r="S227" s="32" t="str">
        <f t="shared" si="2"/>
        <v>https://onlinecourses.nptel.ac.in/e-learning/preview/noc26_ch67</v>
      </c>
      <c r="T227" s="38" t="s">
        <v>1546</v>
      </c>
      <c r="U227" s="31" t="str">
        <f t="shared" si="18"/>
        <v>https://onlinecourses.nptel.ac.in/noc25_ch66/preview</v>
      </c>
      <c r="V227" s="34" t="s">
        <v>1547</v>
      </c>
      <c r="W227" s="34" t="s">
        <v>1548</v>
      </c>
      <c r="X227" s="31" t="str">
        <f t="shared" si="3"/>
        <v>https://nptel.ac.in/courses/103103139</v>
      </c>
      <c r="Y227" s="36" t="s">
        <v>1549</v>
      </c>
      <c r="Z227" s="36">
        <v>1.03103139E8</v>
      </c>
      <c r="AA227" s="37"/>
      <c r="AB227" s="37"/>
      <c r="AC227" s="37"/>
      <c r="AD227" s="37"/>
    </row>
    <row r="228">
      <c r="A228" s="26" t="s">
        <v>1550</v>
      </c>
      <c r="B228" s="27" t="s">
        <v>1370</v>
      </c>
      <c r="C228" s="27" t="s">
        <v>1551</v>
      </c>
      <c r="D228" s="27" t="s">
        <v>1552</v>
      </c>
      <c r="E228" s="28" t="s">
        <v>297</v>
      </c>
      <c r="F228" s="28" t="s">
        <v>297</v>
      </c>
      <c r="G228" s="28" t="s">
        <v>69</v>
      </c>
      <c r="H228" s="28" t="s">
        <v>70</v>
      </c>
      <c r="I228" s="29">
        <v>46223.0</v>
      </c>
      <c r="J228" s="29">
        <v>46276.0</v>
      </c>
      <c r="K228" s="29">
        <v>46285.0</v>
      </c>
      <c r="L228" s="29">
        <v>46230.0</v>
      </c>
      <c r="M228" s="29">
        <v>46248.0</v>
      </c>
      <c r="N228" s="30" t="s">
        <v>37</v>
      </c>
      <c r="O228" s="30" t="s">
        <v>54</v>
      </c>
      <c r="P228" s="30" t="s">
        <v>55</v>
      </c>
      <c r="Q228" s="30"/>
      <c r="R228" s="31" t="str">
        <f t="shared" si="1"/>
        <v>https://onlinecourses.nptel.ac.in/e-learning/preview/noc26_ch68</v>
      </c>
      <c r="S228" s="32" t="str">
        <f t="shared" si="2"/>
        <v>https://onlinecourses.nptel.ac.in/e-learning/preview/noc26_ch68</v>
      </c>
      <c r="T228" s="38" t="s">
        <v>1553</v>
      </c>
      <c r="U228" s="31" t="str">
        <f t="shared" si="18"/>
        <v>https://onlinecourses.nptel.ac.in/noc25_ch77/preview</v>
      </c>
      <c r="V228" s="34" t="s">
        <v>1554</v>
      </c>
      <c r="W228" s="34" t="s">
        <v>1555</v>
      </c>
      <c r="X228" s="31" t="str">
        <f t="shared" si="3"/>
        <v>https://nptel.ac.in/courses/103103140</v>
      </c>
      <c r="Y228" s="36" t="s">
        <v>1556</v>
      </c>
      <c r="Z228" s="36">
        <v>1.0310314E8</v>
      </c>
      <c r="AA228" s="37"/>
      <c r="AB228" s="37"/>
      <c r="AC228" s="37"/>
      <c r="AD228" s="37"/>
    </row>
    <row r="229">
      <c r="A229" s="26" t="s">
        <v>1557</v>
      </c>
      <c r="B229" s="27" t="s">
        <v>1558</v>
      </c>
      <c r="C229" s="27" t="s">
        <v>1559</v>
      </c>
      <c r="D229" s="27" t="s">
        <v>1560</v>
      </c>
      <c r="E229" s="28" t="s">
        <v>297</v>
      </c>
      <c r="F229" s="28" t="s">
        <v>297</v>
      </c>
      <c r="G229" s="28" t="s">
        <v>69</v>
      </c>
      <c r="H229" s="28" t="s">
        <v>70</v>
      </c>
      <c r="I229" s="29">
        <v>46223.0</v>
      </c>
      <c r="J229" s="29">
        <v>46276.0</v>
      </c>
      <c r="K229" s="29">
        <v>46284.0</v>
      </c>
      <c r="L229" s="29">
        <v>46230.0</v>
      </c>
      <c r="M229" s="29">
        <v>46248.0</v>
      </c>
      <c r="N229" s="30" t="s">
        <v>37</v>
      </c>
      <c r="O229" s="30" t="s">
        <v>72</v>
      </c>
      <c r="P229" s="30" t="s">
        <v>55</v>
      </c>
      <c r="Q229" s="30" t="s">
        <v>1561</v>
      </c>
      <c r="R229" s="31" t="str">
        <f t="shared" si="1"/>
        <v>https://onlinecourses.nptel.ac.in/e-learning/preview/noc26_ch69</v>
      </c>
      <c r="S229" s="32" t="str">
        <f t="shared" si="2"/>
        <v>https://onlinecourses.nptel.ac.in/e-learning/preview/noc26_ch69</v>
      </c>
      <c r="T229" s="38" t="s">
        <v>1562</v>
      </c>
      <c r="U229" s="31" t="str">
        <f t="shared" si="18"/>
        <v>https://onlinecourses.nptel.ac.in/noc25_ch79/preview</v>
      </c>
      <c r="V229" s="34" t="s">
        <v>1563</v>
      </c>
      <c r="W229" s="34" t="s">
        <v>1564</v>
      </c>
      <c r="X229" s="31" t="str">
        <f t="shared" si="3"/>
        <v>https://nptel.ac.in/courses/103103222</v>
      </c>
      <c r="Y229" s="36" t="s">
        <v>1565</v>
      </c>
      <c r="Z229" s="36">
        <v>1.03103222E8</v>
      </c>
      <c r="AA229" s="37"/>
      <c r="AB229" s="37"/>
      <c r="AC229" s="37"/>
      <c r="AD229" s="37"/>
    </row>
    <row r="230">
      <c r="A230" s="26" t="s">
        <v>1566</v>
      </c>
      <c r="B230" s="27" t="s">
        <v>1370</v>
      </c>
      <c r="C230" s="27" t="s">
        <v>1567</v>
      </c>
      <c r="D230" s="27" t="s">
        <v>1380</v>
      </c>
      <c r="E230" s="28" t="s">
        <v>297</v>
      </c>
      <c r="F230" s="28" t="s">
        <v>297</v>
      </c>
      <c r="G230" s="28" t="s">
        <v>4</v>
      </c>
      <c r="H230" s="28" t="s">
        <v>70</v>
      </c>
      <c r="I230" s="29">
        <v>46223.0</v>
      </c>
      <c r="J230" s="29">
        <v>46304.0</v>
      </c>
      <c r="K230" s="29">
        <v>46318.0</v>
      </c>
      <c r="L230" s="29">
        <v>46230.0</v>
      </c>
      <c r="M230" s="29">
        <v>46248.0</v>
      </c>
      <c r="N230" s="30" t="s">
        <v>153</v>
      </c>
      <c r="O230" s="30" t="s">
        <v>72</v>
      </c>
      <c r="P230" s="30" t="s">
        <v>55</v>
      </c>
      <c r="Q230" s="30"/>
      <c r="R230" s="31" t="str">
        <f t="shared" si="1"/>
        <v>https://onlinecourses.nptel.ac.in/e-learning/preview/noc26_ch70</v>
      </c>
      <c r="S230" s="32" t="str">
        <f t="shared" si="2"/>
        <v>https://onlinecourses.nptel.ac.in/e-learning/preview/noc26_ch70</v>
      </c>
      <c r="T230" s="38" t="s">
        <v>1568</v>
      </c>
      <c r="U230" s="31" t="str">
        <f t="shared" si="18"/>
        <v>https://onlinecourses.nptel.ac.in/noc25_ch01/preview</v>
      </c>
      <c r="V230" s="34" t="s">
        <v>1569</v>
      </c>
      <c r="W230" s="34" t="s">
        <v>1570</v>
      </c>
      <c r="X230" s="31" t="str">
        <f t="shared" si="3"/>
        <v>https://nptel.ac.in/courses/103103162</v>
      </c>
      <c r="Y230" s="36" t="s">
        <v>1571</v>
      </c>
      <c r="Z230" s="36">
        <v>1.03103162E8</v>
      </c>
      <c r="AA230" s="37"/>
      <c r="AB230" s="37"/>
      <c r="AC230" s="37"/>
      <c r="AD230" s="37"/>
    </row>
    <row r="231">
      <c r="A231" s="26" t="s">
        <v>1572</v>
      </c>
      <c r="B231" s="27" t="s">
        <v>1370</v>
      </c>
      <c r="C231" s="27" t="s">
        <v>1573</v>
      </c>
      <c r="D231" s="27" t="s">
        <v>1472</v>
      </c>
      <c r="E231" s="28" t="s">
        <v>315</v>
      </c>
      <c r="F231" s="28" t="s">
        <v>315</v>
      </c>
      <c r="G231" s="28" t="s">
        <v>4</v>
      </c>
      <c r="H231" s="28" t="s">
        <v>70</v>
      </c>
      <c r="I231" s="29">
        <v>46223.0</v>
      </c>
      <c r="J231" s="29">
        <v>46304.0</v>
      </c>
      <c r="K231" s="29">
        <v>46319.0</v>
      </c>
      <c r="L231" s="29">
        <v>46230.0</v>
      </c>
      <c r="M231" s="29">
        <v>46248.0</v>
      </c>
      <c r="N231" s="30" t="s">
        <v>37</v>
      </c>
      <c r="O231" s="30" t="s">
        <v>54</v>
      </c>
      <c r="P231" s="30" t="s">
        <v>55</v>
      </c>
      <c r="Q231" s="30" t="s">
        <v>1516</v>
      </c>
      <c r="R231" s="31" t="str">
        <f t="shared" si="1"/>
        <v>https://onlinecourses.nptel.ac.in/e-learning/preview/noc26_ch71</v>
      </c>
      <c r="S231" s="32" t="str">
        <f t="shared" si="2"/>
        <v>https://onlinecourses.nptel.ac.in/e-learning/preview/noc26_ch71</v>
      </c>
      <c r="T231" s="38" t="s">
        <v>1574</v>
      </c>
      <c r="U231" s="31" t="str">
        <f t="shared" si="18"/>
        <v>https://onlinecourses.nptel.ac.in/noc25_ch55/preview</v>
      </c>
      <c r="V231" s="34" t="s">
        <v>1575</v>
      </c>
      <c r="W231" s="34" t="s">
        <v>1576</v>
      </c>
      <c r="X231" s="31" t="str">
        <f t="shared" si="3"/>
        <v>https://nptel.ac.in/courses/103107139</v>
      </c>
      <c r="Y231" s="36" t="s">
        <v>1577</v>
      </c>
      <c r="Z231" s="36">
        <v>1.03107139E8</v>
      </c>
      <c r="AA231" s="37"/>
      <c r="AB231" s="37"/>
      <c r="AC231" s="37"/>
      <c r="AD231" s="37"/>
    </row>
    <row r="232">
      <c r="A232" s="26" t="s">
        <v>1578</v>
      </c>
      <c r="B232" s="27" t="s">
        <v>1370</v>
      </c>
      <c r="C232" s="27" t="s">
        <v>1579</v>
      </c>
      <c r="D232" s="27" t="s">
        <v>1580</v>
      </c>
      <c r="E232" s="28" t="s">
        <v>315</v>
      </c>
      <c r="F232" s="28" t="s">
        <v>315</v>
      </c>
      <c r="G232" s="28" t="s">
        <v>4</v>
      </c>
      <c r="H232" s="28" t="s">
        <v>70</v>
      </c>
      <c r="I232" s="29">
        <v>46223.0</v>
      </c>
      <c r="J232" s="29">
        <v>46304.0</v>
      </c>
      <c r="K232" s="29">
        <v>46320.0</v>
      </c>
      <c r="L232" s="29">
        <v>46230.0</v>
      </c>
      <c r="M232" s="29">
        <v>46248.0</v>
      </c>
      <c r="N232" s="30" t="s">
        <v>71</v>
      </c>
      <c r="O232" s="30" t="s">
        <v>72</v>
      </c>
      <c r="P232" s="30" t="s">
        <v>73</v>
      </c>
      <c r="Q232" s="30" t="s">
        <v>1581</v>
      </c>
      <c r="R232" s="31" t="str">
        <f t="shared" si="1"/>
        <v>https://onlinecourses.nptel.ac.in/e-learning/preview/noc26_ch72</v>
      </c>
      <c r="S232" s="32" t="str">
        <f t="shared" si="2"/>
        <v>https://onlinecourses.nptel.ac.in/e-learning/preview/noc26_ch72</v>
      </c>
      <c r="T232" s="38" t="s">
        <v>1582</v>
      </c>
      <c r="U232" s="31" t="str">
        <f t="shared" si="18"/>
        <v>https://onlinecourses.nptel.ac.in/noc25_ch56/preview</v>
      </c>
      <c r="V232" s="34" t="s">
        <v>1583</v>
      </c>
      <c r="W232" s="34" t="s">
        <v>1584</v>
      </c>
      <c r="X232" s="31" t="str">
        <f t="shared" si="3"/>
        <v>https://nptel.ac.in/courses/103107156</v>
      </c>
      <c r="Y232" s="36" t="s">
        <v>1585</v>
      </c>
      <c r="Z232" s="36">
        <v>1.03107156E8</v>
      </c>
      <c r="AA232" s="37"/>
      <c r="AB232" s="37"/>
      <c r="AC232" s="37"/>
      <c r="AD232" s="37"/>
    </row>
    <row r="233">
      <c r="A233" s="26" t="s">
        <v>1586</v>
      </c>
      <c r="B233" s="27" t="s">
        <v>1370</v>
      </c>
      <c r="C233" s="27" t="s">
        <v>1587</v>
      </c>
      <c r="D233" s="27" t="s">
        <v>1494</v>
      </c>
      <c r="E233" s="28" t="s">
        <v>315</v>
      </c>
      <c r="F233" s="28" t="s">
        <v>315</v>
      </c>
      <c r="G233" s="28" t="s">
        <v>4</v>
      </c>
      <c r="H233" s="28" t="s">
        <v>70</v>
      </c>
      <c r="I233" s="29">
        <v>46223.0</v>
      </c>
      <c r="J233" s="29">
        <v>46304.0</v>
      </c>
      <c r="K233" s="29">
        <v>46311.0</v>
      </c>
      <c r="L233" s="29">
        <v>46230.0</v>
      </c>
      <c r="M233" s="29">
        <v>46248.0</v>
      </c>
      <c r="N233" s="30" t="s">
        <v>37</v>
      </c>
      <c r="O233" s="30" t="s">
        <v>54</v>
      </c>
      <c r="P233" s="30" t="s">
        <v>55</v>
      </c>
      <c r="Q233" s="30" t="s">
        <v>1561</v>
      </c>
      <c r="R233" s="31" t="str">
        <f t="shared" si="1"/>
        <v>https://onlinecourses.nptel.ac.in/e-learning/preview/noc26_ch73</v>
      </c>
      <c r="S233" s="32" t="str">
        <f t="shared" si="2"/>
        <v>https://onlinecourses.nptel.ac.in/e-learning/preview/noc26_ch73</v>
      </c>
      <c r="T233" s="38" t="s">
        <v>1588</v>
      </c>
      <c r="U233" s="31" t="str">
        <f t="shared" si="18"/>
        <v>https://onlinecourses.nptel.ac.in/noc25_ch58/preview</v>
      </c>
      <c r="V233" s="34" t="s">
        <v>1589</v>
      </c>
      <c r="W233" s="34" t="s">
        <v>1590</v>
      </c>
      <c r="X233" s="31" t="str">
        <f t="shared" si="3"/>
        <v>https://nptel.ac.in/courses/103107215</v>
      </c>
      <c r="Y233" s="36" t="s">
        <v>1591</v>
      </c>
      <c r="Z233" s="36">
        <v>1.03107215E8</v>
      </c>
      <c r="AA233" s="37"/>
      <c r="AB233" s="37"/>
      <c r="AC233" s="37"/>
      <c r="AD233" s="37"/>
    </row>
    <row r="234">
      <c r="A234" s="26" t="s">
        <v>1592</v>
      </c>
      <c r="B234" s="27" t="s">
        <v>1432</v>
      </c>
      <c r="C234" s="27" t="s">
        <v>1593</v>
      </c>
      <c r="D234" s="27" t="s">
        <v>1594</v>
      </c>
      <c r="E234" s="28" t="s">
        <v>1595</v>
      </c>
      <c r="F234" s="28" t="s">
        <v>110</v>
      </c>
      <c r="G234" s="28" t="s">
        <v>4</v>
      </c>
      <c r="H234" s="28" t="s">
        <v>70</v>
      </c>
      <c r="I234" s="29">
        <v>46223.0</v>
      </c>
      <c r="J234" s="29">
        <v>46304.0</v>
      </c>
      <c r="K234" s="29">
        <v>46312.0</v>
      </c>
      <c r="L234" s="29">
        <v>46230.0</v>
      </c>
      <c r="M234" s="29">
        <v>46248.0</v>
      </c>
      <c r="N234" s="30" t="s">
        <v>37</v>
      </c>
      <c r="O234" s="30" t="s">
        <v>54</v>
      </c>
      <c r="P234" s="30" t="s">
        <v>55</v>
      </c>
      <c r="Q234" s="30" t="s">
        <v>1516</v>
      </c>
      <c r="R234" s="31" t="str">
        <f t="shared" si="1"/>
        <v>https://onlinecourses.nptel.ac.in/e-learning/preview/noc26_ch74</v>
      </c>
      <c r="S234" s="32" t="str">
        <f t="shared" si="2"/>
        <v>https://onlinecourses.nptel.ac.in/e-learning/preview/noc26_ch74</v>
      </c>
      <c r="T234" s="38" t="s">
        <v>1596</v>
      </c>
      <c r="U234" s="31" t="str">
        <f t="shared" si="18"/>
        <v>https://onlinecourses.nptel.ac.in/noc25_ch101/preview</v>
      </c>
      <c r="V234" s="34" t="s">
        <v>1597</v>
      </c>
      <c r="W234" s="34" t="s">
        <v>1598</v>
      </c>
      <c r="X234" s="31" t="str">
        <f t="shared" si="3"/>
        <v>https://nptel.ac.in/courses/103101786</v>
      </c>
      <c r="Y234" s="36" t="s">
        <v>1599</v>
      </c>
      <c r="Z234" s="36">
        <v>1.03101786E8</v>
      </c>
      <c r="AA234" s="37"/>
      <c r="AB234" s="37"/>
      <c r="AC234" s="37"/>
      <c r="AD234" s="37"/>
    </row>
    <row r="235">
      <c r="A235" s="26" t="s">
        <v>1600</v>
      </c>
      <c r="B235" s="27" t="s">
        <v>1432</v>
      </c>
      <c r="C235" s="27" t="s">
        <v>1601</v>
      </c>
      <c r="D235" s="27" t="s">
        <v>1602</v>
      </c>
      <c r="E235" s="28" t="s">
        <v>1595</v>
      </c>
      <c r="F235" s="28" t="s">
        <v>110</v>
      </c>
      <c r="G235" s="28" t="s">
        <v>4</v>
      </c>
      <c r="H235" s="28" t="s">
        <v>70</v>
      </c>
      <c r="I235" s="29">
        <v>46223.0</v>
      </c>
      <c r="J235" s="29">
        <v>46304.0</v>
      </c>
      <c r="K235" s="29">
        <v>46313.0</v>
      </c>
      <c r="L235" s="29">
        <v>46230.0</v>
      </c>
      <c r="M235" s="29">
        <v>46248.0</v>
      </c>
      <c r="N235" s="30" t="s">
        <v>37</v>
      </c>
      <c r="O235" s="30" t="s">
        <v>72</v>
      </c>
      <c r="P235" s="30" t="s">
        <v>55</v>
      </c>
      <c r="Q235" s="30"/>
      <c r="R235" s="31" t="str">
        <f t="shared" si="1"/>
        <v>https://onlinecourses.nptel.ac.in/e-learning/preview/noc26_ch75</v>
      </c>
      <c r="S235" s="32" t="str">
        <f t="shared" si="2"/>
        <v>https://onlinecourses.nptel.ac.in/e-learning/preview/noc26_ch75</v>
      </c>
      <c r="T235" s="38" t="s">
        <v>1603</v>
      </c>
      <c r="U235" s="31" t="str">
        <f t="shared" si="18"/>
        <v>https://onlinecourses.nptel.ac.in/noc25_ch102/preview</v>
      </c>
      <c r="V235" s="34" t="s">
        <v>1604</v>
      </c>
      <c r="W235" s="34" t="s">
        <v>1605</v>
      </c>
      <c r="X235" s="31" t="str">
        <f t="shared" si="3"/>
        <v>https://nptel.ac.in/courses/103101787</v>
      </c>
      <c r="Y235" s="36" t="s">
        <v>1606</v>
      </c>
      <c r="Z235" s="36">
        <v>1.03101787E8</v>
      </c>
      <c r="AA235" s="37"/>
      <c r="AB235" s="37"/>
      <c r="AC235" s="37"/>
      <c r="AD235" s="37"/>
    </row>
    <row r="236">
      <c r="A236" s="26" t="s">
        <v>1607</v>
      </c>
      <c r="B236" s="27" t="s">
        <v>1608</v>
      </c>
      <c r="C236" s="27" t="s">
        <v>1609</v>
      </c>
      <c r="D236" s="27" t="s">
        <v>1610</v>
      </c>
      <c r="E236" s="28" t="s">
        <v>110</v>
      </c>
      <c r="F236" s="28" t="s">
        <v>110</v>
      </c>
      <c r="G236" s="28" t="s">
        <v>4</v>
      </c>
      <c r="H236" s="28" t="s">
        <v>70</v>
      </c>
      <c r="I236" s="29">
        <v>46223.0</v>
      </c>
      <c r="J236" s="29">
        <v>46304.0</v>
      </c>
      <c r="K236" s="29">
        <v>46318.0</v>
      </c>
      <c r="L236" s="29">
        <v>46230.0</v>
      </c>
      <c r="M236" s="29">
        <v>46248.0</v>
      </c>
      <c r="N236" s="30" t="s">
        <v>153</v>
      </c>
      <c r="O236" s="30" t="s">
        <v>54</v>
      </c>
      <c r="P236" s="30" t="s">
        <v>55</v>
      </c>
      <c r="Q236" s="30" t="s">
        <v>1561</v>
      </c>
      <c r="R236" s="31" t="str">
        <f t="shared" si="1"/>
        <v>https://onlinecourses.nptel.ac.in/e-learning/preview/noc26_ch76</v>
      </c>
      <c r="S236" s="32" t="str">
        <f t="shared" si="2"/>
        <v>https://onlinecourses.nptel.ac.in/e-learning/preview/noc26_ch76</v>
      </c>
      <c r="T236" s="38" t="s">
        <v>1611</v>
      </c>
      <c r="U236" s="31" t="str">
        <f t="shared" si="18"/>
        <v>https://onlinecourses.nptel.ac.in/noc25_ch93/preview</v>
      </c>
      <c r="V236" s="34" t="s">
        <v>1612</v>
      </c>
      <c r="W236" s="34" t="s">
        <v>1613</v>
      </c>
      <c r="X236" s="31" t="str">
        <f t="shared" si="3"/>
        <v>https://nptel.ac.in/courses/103101215</v>
      </c>
      <c r="Y236" s="36" t="s">
        <v>1614</v>
      </c>
      <c r="Z236" s="36">
        <v>1.03101215E8</v>
      </c>
      <c r="AA236" s="37"/>
      <c r="AB236" s="37"/>
      <c r="AC236" s="37"/>
      <c r="AD236" s="37"/>
    </row>
    <row r="237">
      <c r="A237" s="26" t="s">
        <v>1615</v>
      </c>
      <c r="B237" s="39" t="s">
        <v>1370</v>
      </c>
      <c r="C237" s="39" t="s">
        <v>1616</v>
      </c>
      <c r="D237" s="40" t="s">
        <v>1617</v>
      </c>
      <c r="E237" s="45" t="s">
        <v>63</v>
      </c>
      <c r="F237" s="28" t="s">
        <v>63</v>
      </c>
      <c r="G237" s="28" t="s">
        <v>4</v>
      </c>
      <c r="H237" s="28" t="s">
        <v>70</v>
      </c>
      <c r="I237" s="29">
        <v>46223.0</v>
      </c>
      <c r="J237" s="29">
        <v>46304.0</v>
      </c>
      <c r="K237" s="29">
        <v>46318.0</v>
      </c>
      <c r="L237" s="29">
        <v>46230.0</v>
      </c>
      <c r="M237" s="29">
        <v>46248.0</v>
      </c>
      <c r="N237" s="30" t="s">
        <v>71</v>
      </c>
      <c r="O237" s="30" t="s">
        <v>54</v>
      </c>
      <c r="P237" s="30" t="s">
        <v>55</v>
      </c>
      <c r="Q237" s="30" t="s">
        <v>1516</v>
      </c>
      <c r="R237" s="31" t="str">
        <f t="shared" si="1"/>
        <v>https://onlinecourses.nptel.ac.in/e-learning/preview/noc26_ch77</v>
      </c>
      <c r="S237" s="32" t="str">
        <f t="shared" si="2"/>
        <v>https://onlinecourses.nptel.ac.in/e-learning/preview/noc26_ch77</v>
      </c>
      <c r="T237" s="38" t="s">
        <v>1618</v>
      </c>
      <c r="U237" s="31" t="str">
        <f t="shared" si="18"/>
        <v>https://onlinecourses.nptel.ac.in/noc25_ch51/preview</v>
      </c>
      <c r="V237" s="34" t="s">
        <v>1619</v>
      </c>
      <c r="W237" s="34" t="s">
        <v>1620</v>
      </c>
      <c r="X237" s="31" t="str">
        <f t="shared" si="3"/>
        <v>https://nptel.ac.in/courses/105106205</v>
      </c>
      <c r="Y237" s="36" t="s">
        <v>1621</v>
      </c>
      <c r="Z237" s="36">
        <v>1.05106205E8</v>
      </c>
      <c r="AA237" s="37"/>
      <c r="AB237" s="37"/>
      <c r="AC237" s="37"/>
      <c r="AD237" s="37"/>
    </row>
    <row r="238">
      <c r="A238" s="26" t="s">
        <v>1622</v>
      </c>
      <c r="B238" s="27" t="s">
        <v>1623</v>
      </c>
      <c r="C238" s="27" t="s">
        <v>1624</v>
      </c>
      <c r="D238" s="27" t="s">
        <v>1625</v>
      </c>
      <c r="E238" s="28" t="s">
        <v>306</v>
      </c>
      <c r="F238" s="28" t="s">
        <v>63</v>
      </c>
      <c r="G238" s="28" t="s">
        <v>4</v>
      </c>
      <c r="H238" s="28" t="s">
        <v>70</v>
      </c>
      <c r="I238" s="29">
        <v>46223.0</v>
      </c>
      <c r="J238" s="29">
        <v>46304.0</v>
      </c>
      <c r="K238" s="29">
        <v>46320.0</v>
      </c>
      <c r="L238" s="29">
        <v>46230.0</v>
      </c>
      <c r="M238" s="29">
        <v>46248.0</v>
      </c>
      <c r="N238" s="30" t="s">
        <v>37</v>
      </c>
      <c r="O238" s="30" t="s">
        <v>54</v>
      </c>
      <c r="P238" s="30" t="s">
        <v>55</v>
      </c>
      <c r="Q238" s="30" t="s">
        <v>526</v>
      </c>
      <c r="R238" s="31" t="str">
        <f t="shared" si="1"/>
        <v>https://onlinecourses.nptel.ac.in/e-learning/preview/noc26_ch78</v>
      </c>
      <c r="S238" s="32" t="str">
        <f t="shared" si="2"/>
        <v>https://onlinecourses.nptel.ac.in/e-learning/preview/noc26_ch78</v>
      </c>
      <c r="T238" s="38" t="s">
        <v>1626</v>
      </c>
      <c r="U238" s="31" t="str">
        <f t="shared" si="18"/>
        <v>https://onlinecourses.nptel.ac.in/noc25_ch96/preview</v>
      </c>
      <c r="V238" s="34" t="s">
        <v>1627</v>
      </c>
      <c r="W238" s="34" t="s">
        <v>1628</v>
      </c>
      <c r="X238" s="31" t="str">
        <f t="shared" si="3"/>
        <v>https://nptel.ac.in/courses/103106681</v>
      </c>
      <c r="Y238" s="36" t="s">
        <v>1629</v>
      </c>
      <c r="Z238" s="36">
        <v>1.03106681E8</v>
      </c>
      <c r="AA238" s="37"/>
      <c r="AB238" s="37"/>
      <c r="AC238" s="37"/>
      <c r="AD238" s="37"/>
    </row>
    <row r="239">
      <c r="A239" s="26" t="s">
        <v>1630</v>
      </c>
      <c r="B239" s="27" t="s">
        <v>1432</v>
      </c>
      <c r="C239" s="27" t="s">
        <v>1631</v>
      </c>
      <c r="D239" s="27" t="s">
        <v>1434</v>
      </c>
      <c r="E239" s="28" t="s">
        <v>306</v>
      </c>
      <c r="F239" s="28" t="s">
        <v>63</v>
      </c>
      <c r="G239" s="28" t="s">
        <v>4</v>
      </c>
      <c r="H239" s="28" t="s">
        <v>70</v>
      </c>
      <c r="I239" s="29">
        <v>46223.0</v>
      </c>
      <c r="J239" s="29">
        <v>46304.0</v>
      </c>
      <c r="K239" s="29">
        <v>46311.0</v>
      </c>
      <c r="L239" s="29">
        <v>46230.0</v>
      </c>
      <c r="M239" s="29">
        <v>46248.0</v>
      </c>
      <c r="N239" s="30" t="s">
        <v>37</v>
      </c>
      <c r="O239" s="30" t="s">
        <v>72</v>
      </c>
      <c r="P239" s="30" t="s">
        <v>55</v>
      </c>
      <c r="Q239" s="30"/>
      <c r="R239" s="31" t="str">
        <f t="shared" si="1"/>
        <v>https://onlinecourses.nptel.ac.in/e-learning/preview/noc26_ch79</v>
      </c>
      <c r="S239" s="32" t="str">
        <f t="shared" si="2"/>
        <v>https://onlinecourses.nptel.ac.in/e-learning/preview/noc26_ch79</v>
      </c>
      <c r="T239" s="38" t="s">
        <v>1632</v>
      </c>
      <c r="U239" s="31" t="str">
        <f t="shared" si="18"/>
        <v>https://onlinecourses.nptel.ac.in/noc25_ch98/preview</v>
      </c>
      <c r="V239" s="34" t="s">
        <v>1633</v>
      </c>
      <c r="W239" s="34" t="s">
        <v>1634</v>
      </c>
      <c r="X239" s="31" t="str">
        <f t="shared" si="3"/>
        <v>https://nptel.ac.in/courses/103106783</v>
      </c>
      <c r="Y239" s="36" t="s">
        <v>1635</v>
      </c>
      <c r="Z239" s="36">
        <v>1.03106783E8</v>
      </c>
      <c r="AA239" s="37"/>
      <c r="AB239" s="37"/>
      <c r="AC239" s="37"/>
      <c r="AD239" s="37"/>
    </row>
    <row r="240">
      <c r="A240" s="26" t="s">
        <v>1636</v>
      </c>
      <c r="B240" s="27" t="s">
        <v>1432</v>
      </c>
      <c r="C240" s="27" t="s">
        <v>1637</v>
      </c>
      <c r="D240" s="27" t="s">
        <v>1638</v>
      </c>
      <c r="E240" s="28" t="s">
        <v>306</v>
      </c>
      <c r="F240" s="28" t="s">
        <v>63</v>
      </c>
      <c r="G240" s="28" t="s">
        <v>4</v>
      </c>
      <c r="H240" s="28" t="s">
        <v>70</v>
      </c>
      <c r="I240" s="29">
        <v>46223.0</v>
      </c>
      <c r="J240" s="29">
        <v>46304.0</v>
      </c>
      <c r="K240" s="29">
        <v>46312.0</v>
      </c>
      <c r="L240" s="29">
        <v>46230.0</v>
      </c>
      <c r="M240" s="29">
        <v>46248.0</v>
      </c>
      <c r="N240" s="30" t="s">
        <v>37</v>
      </c>
      <c r="O240" s="30" t="s">
        <v>54</v>
      </c>
      <c r="P240" s="30" t="s">
        <v>55</v>
      </c>
      <c r="Q240" s="30"/>
      <c r="R240" s="31" t="str">
        <f t="shared" si="1"/>
        <v>https://onlinecourses.nptel.ac.in/e-learning/preview/noc26_ch80</v>
      </c>
      <c r="S240" s="32" t="str">
        <f t="shared" si="2"/>
        <v>https://onlinecourses.nptel.ac.in/e-learning/preview/noc26_ch80</v>
      </c>
      <c r="T240" s="38" t="s">
        <v>1639</v>
      </c>
      <c r="U240" s="31" t="str">
        <f t="shared" si="18"/>
        <v>https://onlinecourses.nptel.ac.in/noc25_ch99/preview</v>
      </c>
      <c r="V240" s="34" t="s">
        <v>1640</v>
      </c>
      <c r="W240" s="34" t="s">
        <v>1641</v>
      </c>
      <c r="X240" s="31" t="str">
        <f t="shared" si="3"/>
        <v>https://nptel.ac.in/courses/103106784</v>
      </c>
      <c r="Y240" s="36" t="s">
        <v>1642</v>
      </c>
      <c r="Z240" s="36">
        <v>1.03106784E8</v>
      </c>
      <c r="AA240" s="37"/>
      <c r="AB240" s="37"/>
      <c r="AC240" s="37"/>
      <c r="AD240" s="37"/>
    </row>
    <row r="241">
      <c r="A241" s="26" t="s">
        <v>1643</v>
      </c>
      <c r="B241" s="27" t="s">
        <v>1644</v>
      </c>
      <c r="C241" s="27" t="s">
        <v>1645</v>
      </c>
      <c r="D241" s="27" t="s">
        <v>1468</v>
      </c>
      <c r="E241" s="28" t="s">
        <v>306</v>
      </c>
      <c r="F241" s="28" t="s">
        <v>63</v>
      </c>
      <c r="G241" s="28" t="s">
        <v>4</v>
      </c>
      <c r="H241" s="28" t="s">
        <v>70</v>
      </c>
      <c r="I241" s="29">
        <v>46223.0</v>
      </c>
      <c r="J241" s="29">
        <v>46304.0</v>
      </c>
      <c r="K241" s="29">
        <v>46313.0</v>
      </c>
      <c r="L241" s="29">
        <v>46230.0</v>
      </c>
      <c r="M241" s="29">
        <v>46248.0</v>
      </c>
      <c r="N241" s="30" t="s">
        <v>37</v>
      </c>
      <c r="O241" s="30" t="s">
        <v>54</v>
      </c>
      <c r="P241" s="30" t="s">
        <v>55</v>
      </c>
      <c r="Q241" s="30"/>
      <c r="R241" s="31" t="str">
        <f t="shared" si="1"/>
        <v>https://onlinecourses.nptel.ac.in/e-learning/preview/noc26_ch81</v>
      </c>
      <c r="S241" s="32" t="str">
        <f t="shared" si="2"/>
        <v>https://onlinecourses.nptel.ac.in/e-learning/preview/noc26_ch81</v>
      </c>
      <c r="T241" s="38" t="s">
        <v>1646</v>
      </c>
      <c r="U241" s="31" t="str">
        <f t="shared" si="18"/>
        <v>https://onlinecourses.nptel.ac.in/noc25_ch100/preview</v>
      </c>
      <c r="V241" s="34" t="s">
        <v>1647</v>
      </c>
      <c r="W241" s="34" t="s">
        <v>1648</v>
      </c>
      <c r="X241" s="31" t="str">
        <f t="shared" si="3"/>
        <v>https://nptel.ac.in/courses/103106785</v>
      </c>
      <c r="Y241" s="36" t="s">
        <v>1649</v>
      </c>
      <c r="Z241" s="36">
        <v>1.03106785E8</v>
      </c>
      <c r="AA241" s="37"/>
      <c r="AB241" s="37"/>
      <c r="AC241" s="37"/>
      <c r="AD241" s="37"/>
    </row>
    <row r="242">
      <c r="A242" s="26" t="s">
        <v>1650</v>
      </c>
      <c r="B242" s="39" t="s">
        <v>1651</v>
      </c>
      <c r="C242" s="40" t="s">
        <v>1652</v>
      </c>
      <c r="D242" s="40" t="s">
        <v>1653</v>
      </c>
      <c r="E242" s="28" t="s">
        <v>63</v>
      </c>
      <c r="F242" s="28" t="s">
        <v>63</v>
      </c>
      <c r="G242" s="28" t="s">
        <v>4</v>
      </c>
      <c r="H242" s="28" t="s">
        <v>70</v>
      </c>
      <c r="I242" s="29">
        <v>46223.0</v>
      </c>
      <c r="J242" s="29">
        <v>46304.0</v>
      </c>
      <c r="K242" s="29">
        <v>46318.0</v>
      </c>
      <c r="L242" s="29">
        <v>46230.0</v>
      </c>
      <c r="M242" s="29">
        <v>46248.0</v>
      </c>
      <c r="N242" s="30" t="s">
        <v>37</v>
      </c>
      <c r="O242" s="30" t="s">
        <v>54</v>
      </c>
      <c r="P242" s="30" t="s">
        <v>55</v>
      </c>
      <c r="Q242" s="30"/>
      <c r="R242" s="31" t="str">
        <f t="shared" si="1"/>
        <v>https://onlinecourses.nptel.ac.in/e-learning/preview/noc26_ch82</v>
      </c>
      <c r="S242" s="32" t="str">
        <f t="shared" si="2"/>
        <v>https://onlinecourses.nptel.ac.in/e-learning/preview/noc26_ch82</v>
      </c>
      <c r="T242" s="38" t="s">
        <v>1654</v>
      </c>
      <c r="U242" s="31" t="str">
        <f t="shared" si="18"/>
        <v>https://onlinecourses.nptel.ac.in/noc25_ch94/preview</v>
      </c>
      <c r="V242" s="34" t="s">
        <v>1655</v>
      </c>
      <c r="W242" s="34" t="s">
        <v>1656</v>
      </c>
      <c r="X242" s="31" t="str">
        <f t="shared" si="3"/>
        <v>https://nptel.ac.in/courses/103106220</v>
      </c>
      <c r="Y242" s="36" t="s">
        <v>1657</v>
      </c>
      <c r="Z242" s="36">
        <v>1.0310622E8</v>
      </c>
      <c r="AA242" s="37"/>
      <c r="AB242" s="37"/>
      <c r="AC242" s="37"/>
      <c r="AD242" s="37"/>
    </row>
    <row r="243">
      <c r="A243" s="26" t="s">
        <v>1658</v>
      </c>
      <c r="B243" s="27" t="s">
        <v>1370</v>
      </c>
      <c r="C243" s="27" t="s">
        <v>1659</v>
      </c>
      <c r="D243" s="27" t="s">
        <v>1445</v>
      </c>
      <c r="E243" s="28" t="s">
        <v>315</v>
      </c>
      <c r="F243" s="28" t="s">
        <v>315</v>
      </c>
      <c r="G243" s="28" t="s">
        <v>4</v>
      </c>
      <c r="H243" s="28" t="s">
        <v>70</v>
      </c>
      <c r="I243" s="29">
        <v>46223.0</v>
      </c>
      <c r="J243" s="29">
        <v>46304.0</v>
      </c>
      <c r="K243" s="29">
        <v>46318.0</v>
      </c>
      <c r="L243" s="29">
        <v>46230.0</v>
      </c>
      <c r="M243" s="29">
        <v>46248.0</v>
      </c>
      <c r="N243" s="30" t="s">
        <v>37</v>
      </c>
      <c r="O243" s="30" t="s">
        <v>72</v>
      </c>
      <c r="P243" s="30" t="s">
        <v>55</v>
      </c>
      <c r="Q243" s="30" t="s">
        <v>1459</v>
      </c>
      <c r="R243" s="31" t="str">
        <f t="shared" si="1"/>
        <v>https://onlinecourses.nptel.ac.in/e-learning/preview/noc26_ch83</v>
      </c>
      <c r="S243" s="32" t="str">
        <f t="shared" si="2"/>
        <v>https://onlinecourses.nptel.ac.in/e-learning/preview/noc26_ch83</v>
      </c>
      <c r="T243" s="38" t="s">
        <v>1660</v>
      </c>
      <c r="U243" s="31" t="str">
        <f t="shared" si="18"/>
        <v>https://onlinecourses.nptel.ac.in/noc25_ch60/preview</v>
      </c>
      <c r="V243" s="34" t="s">
        <v>1661</v>
      </c>
      <c r="W243" s="34" t="s">
        <v>1662</v>
      </c>
      <c r="X243" s="31" t="str">
        <f t="shared" si="3"/>
        <v>https://nptel.ac.in/courses/103107220</v>
      </c>
      <c r="Y243" s="36" t="s">
        <v>1663</v>
      </c>
      <c r="Z243" s="36">
        <v>1.0310722E8</v>
      </c>
      <c r="AA243" s="37"/>
      <c r="AB243" s="37"/>
      <c r="AC243" s="37"/>
      <c r="AD243" s="37"/>
    </row>
    <row r="244">
      <c r="A244" s="26" t="s">
        <v>1664</v>
      </c>
      <c r="B244" s="27" t="s">
        <v>1370</v>
      </c>
      <c r="C244" s="27" t="s">
        <v>1665</v>
      </c>
      <c r="D244" s="27" t="s">
        <v>1580</v>
      </c>
      <c r="E244" s="28" t="s">
        <v>315</v>
      </c>
      <c r="F244" s="28" t="s">
        <v>315</v>
      </c>
      <c r="G244" s="28" t="s">
        <v>4</v>
      </c>
      <c r="H244" s="28" t="s">
        <v>70</v>
      </c>
      <c r="I244" s="29">
        <v>46223.0</v>
      </c>
      <c r="J244" s="29">
        <v>46304.0</v>
      </c>
      <c r="K244" s="29">
        <v>46320.0</v>
      </c>
      <c r="L244" s="29">
        <v>46230.0</v>
      </c>
      <c r="M244" s="29">
        <v>46248.0</v>
      </c>
      <c r="N244" s="30" t="s">
        <v>37</v>
      </c>
      <c r="O244" s="30" t="s">
        <v>54</v>
      </c>
      <c r="P244" s="30" t="s">
        <v>55</v>
      </c>
      <c r="Q244" s="30"/>
      <c r="R244" s="31" t="str">
        <f t="shared" si="1"/>
        <v>https://onlinecourses.nptel.ac.in/e-learning/preview/noc26_ch84</v>
      </c>
      <c r="S244" s="32" t="str">
        <f t="shared" si="2"/>
        <v>https://onlinecourses.nptel.ac.in/e-learning/preview/noc26_ch84</v>
      </c>
      <c r="T244" s="38" t="s">
        <v>1666</v>
      </c>
      <c r="U244" s="31" t="str">
        <f t="shared" si="18"/>
        <v>https://onlinecourses.nptel.ac.in/noc25_ch59/preview</v>
      </c>
      <c r="V244" s="34" t="s">
        <v>1667</v>
      </c>
      <c r="W244" s="34" t="s">
        <v>1668</v>
      </c>
      <c r="X244" s="31" t="str">
        <f t="shared" si="3"/>
        <v>https://nptel.ac.in/courses/103107221</v>
      </c>
      <c r="Y244" s="36" t="s">
        <v>1669</v>
      </c>
      <c r="Z244" s="36">
        <v>1.03107221E8</v>
      </c>
      <c r="AA244" s="37"/>
      <c r="AB244" s="37"/>
      <c r="AC244" s="37"/>
      <c r="AD244" s="37"/>
    </row>
    <row r="245">
      <c r="A245" s="26" t="s">
        <v>1670</v>
      </c>
      <c r="B245" s="27" t="s">
        <v>1370</v>
      </c>
      <c r="C245" s="27" t="s">
        <v>1671</v>
      </c>
      <c r="D245" s="27" t="s">
        <v>1672</v>
      </c>
      <c r="E245" s="28" t="s">
        <v>52</v>
      </c>
      <c r="F245" s="28" t="s">
        <v>52</v>
      </c>
      <c r="G245" s="28" t="s">
        <v>4</v>
      </c>
      <c r="H245" s="28" t="s">
        <v>70</v>
      </c>
      <c r="I245" s="29">
        <v>46223.0</v>
      </c>
      <c r="J245" s="29">
        <v>46304.0</v>
      </c>
      <c r="K245" s="29">
        <v>46311.0</v>
      </c>
      <c r="L245" s="29">
        <v>46230.0</v>
      </c>
      <c r="M245" s="29">
        <v>46248.0</v>
      </c>
      <c r="N245" s="30" t="s">
        <v>71</v>
      </c>
      <c r="O245" s="30" t="s">
        <v>72</v>
      </c>
      <c r="P245" s="30" t="s">
        <v>73</v>
      </c>
      <c r="Q245" s="30" t="s">
        <v>1673</v>
      </c>
      <c r="R245" s="31" t="str">
        <f t="shared" si="1"/>
        <v>https://onlinecourses.nptel.ac.in/e-learning/preview/noc26_ch85</v>
      </c>
      <c r="S245" s="32" t="str">
        <f t="shared" si="2"/>
        <v>https://onlinecourses.nptel.ac.in/e-learning/preview/noc26_ch85</v>
      </c>
      <c r="T245" s="38" t="s">
        <v>1674</v>
      </c>
      <c r="U245" s="31" t="str">
        <f t="shared" si="18"/>
        <v>https://onlinecourses.nptel.ac.in/noc25_ch61/preview</v>
      </c>
      <c r="V245" s="34" t="s">
        <v>1675</v>
      </c>
      <c r="W245" s="34" t="s">
        <v>1676</v>
      </c>
      <c r="X245" s="31" t="str">
        <f t="shared" si="3"/>
        <v>https://nptel.ac.in/courses/103104151</v>
      </c>
      <c r="Y245" s="36" t="s">
        <v>1677</v>
      </c>
      <c r="Z245" s="36">
        <v>1.03104151E8</v>
      </c>
      <c r="AA245" s="37"/>
      <c r="AB245" s="37"/>
      <c r="AC245" s="37"/>
      <c r="AD245" s="37"/>
    </row>
    <row r="246">
      <c r="A246" s="26" t="s">
        <v>1678</v>
      </c>
      <c r="B246" s="27" t="s">
        <v>1370</v>
      </c>
      <c r="C246" s="27" t="s">
        <v>1679</v>
      </c>
      <c r="D246" s="27" t="s">
        <v>1680</v>
      </c>
      <c r="E246" s="28" t="s">
        <v>94</v>
      </c>
      <c r="F246" s="28" t="s">
        <v>94</v>
      </c>
      <c r="G246" s="28" t="s">
        <v>4</v>
      </c>
      <c r="H246" s="28" t="s">
        <v>70</v>
      </c>
      <c r="I246" s="29">
        <v>46223.0</v>
      </c>
      <c r="J246" s="29">
        <v>46304.0</v>
      </c>
      <c r="K246" s="29">
        <v>46312.0</v>
      </c>
      <c r="L246" s="29">
        <v>46230.0</v>
      </c>
      <c r="M246" s="29">
        <v>46248.0</v>
      </c>
      <c r="N246" s="30" t="s">
        <v>153</v>
      </c>
      <c r="O246" s="30" t="s">
        <v>72</v>
      </c>
      <c r="P246" s="30" t="s">
        <v>55</v>
      </c>
      <c r="Q246" s="30" t="s">
        <v>1459</v>
      </c>
      <c r="R246" s="31" t="str">
        <f t="shared" si="1"/>
        <v>https://onlinecourses.nptel.ac.in/e-learning/preview/noc26_ch86</v>
      </c>
      <c r="S246" s="32" t="str">
        <f t="shared" si="2"/>
        <v>https://onlinecourses.nptel.ac.in/e-learning/preview/noc26_ch86</v>
      </c>
      <c r="T246" s="38" t="s">
        <v>1681</v>
      </c>
      <c r="U246" s="31" t="str">
        <f t="shared" si="18"/>
        <v>https://onlinecourses.nptel.ac.in/noc25_ch88/preview</v>
      </c>
      <c r="V246" s="34" t="s">
        <v>1682</v>
      </c>
      <c r="W246" s="34" t="s">
        <v>1683</v>
      </c>
      <c r="X246" s="31" t="str">
        <f t="shared" si="3"/>
        <v>https://nptel.ac.in/courses/103105677</v>
      </c>
      <c r="Y246" s="36" t="s">
        <v>1684</v>
      </c>
      <c r="Z246" s="36">
        <v>1.03105677E8</v>
      </c>
      <c r="AA246" s="37"/>
      <c r="AB246" s="37"/>
      <c r="AC246" s="37"/>
      <c r="AD246" s="37"/>
    </row>
    <row r="247">
      <c r="A247" s="26" t="s">
        <v>1685</v>
      </c>
      <c r="B247" s="27" t="s">
        <v>1686</v>
      </c>
      <c r="C247" s="27" t="s">
        <v>1687</v>
      </c>
      <c r="D247" s="27" t="s">
        <v>1688</v>
      </c>
      <c r="E247" s="28" t="s">
        <v>94</v>
      </c>
      <c r="F247" s="28" t="s">
        <v>94</v>
      </c>
      <c r="G247" s="28" t="s">
        <v>4</v>
      </c>
      <c r="H247" s="28" t="s">
        <v>70</v>
      </c>
      <c r="I247" s="29">
        <v>46223.0</v>
      </c>
      <c r="J247" s="29">
        <v>46304.0</v>
      </c>
      <c r="K247" s="29">
        <v>46313.0</v>
      </c>
      <c r="L247" s="29">
        <v>46230.0</v>
      </c>
      <c r="M247" s="29">
        <v>46248.0</v>
      </c>
      <c r="N247" s="30" t="s">
        <v>37</v>
      </c>
      <c r="O247" s="30" t="s">
        <v>54</v>
      </c>
      <c r="P247" s="30" t="s">
        <v>55</v>
      </c>
      <c r="Q247" s="30" t="s">
        <v>1689</v>
      </c>
      <c r="R247" s="31" t="str">
        <f t="shared" si="1"/>
        <v>https://onlinecourses.nptel.ac.in/e-learning/preview/noc26_ch87</v>
      </c>
      <c r="S247" s="32" t="str">
        <f t="shared" si="2"/>
        <v>https://onlinecourses.nptel.ac.in/e-learning/preview/noc26_ch87</v>
      </c>
      <c r="T247" s="38" t="s">
        <v>1690</v>
      </c>
      <c r="U247" s="31" t="str">
        <f t="shared" si="18"/>
        <v>https://onlinecourses.nptel.ac.in/noc25_ch91/preview</v>
      </c>
      <c r="V247" s="34" t="s">
        <v>1691</v>
      </c>
      <c r="W247" s="34" t="s">
        <v>1692</v>
      </c>
      <c r="X247" s="31" t="str">
        <f t="shared" si="3"/>
        <v>https://nptel.ac.in/courses/103105679</v>
      </c>
      <c r="Y247" s="36" t="s">
        <v>1693</v>
      </c>
      <c r="Z247" s="36">
        <v>1.03105679E8</v>
      </c>
      <c r="AA247" s="37"/>
      <c r="AB247" s="37"/>
      <c r="AC247" s="37"/>
      <c r="AD247" s="37"/>
    </row>
    <row r="248">
      <c r="A248" s="26" t="s">
        <v>1694</v>
      </c>
      <c r="B248" s="27" t="s">
        <v>1695</v>
      </c>
      <c r="C248" s="27" t="s">
        <v>1696</v>
      </c>
      <c r="D248" s="27" t="s">
        <v>1697</v>
      </c>
      <c r="E248" s="28" t="s">
        <v>1062</v>
      </c>
      <c r="F248" s="28" t="s">
        <v>94</v>
      </c>
      <c r="G248" s="28" t="s">
        <v>4</v>
      </c>
      <c r="H248" s="28" t="s">
        <v>70</v>
      </c>
      <c r="I248" s="29">
        <v>46223.0</v>
      </c>
      <c r="J248" s="29">
        <v>46304.0</v>
      </c>
      <c r="K248" s="29">
        <v>46318.0</v>
      </c>
      <c r="L248" s="29">
        <v>46230.0</v>
      </c>
      <c r="M248" s="29">
        <v>46248.0</v>
      </c>
      <c r="N248" s="30" t="s">
        <v>37</v>
      </c>
      <c r="O248" s="30" t="s">
        <v>54</v>
      </c>
      <c r="P248" s="30" t="s">
        <v>55</v>
      </c>
      <c r="Q248" s="30" t="s">
        <v>1495</v>
      </c>
      <c r="R248" s="31" t="str">
        <f t="shared" si="1"/>
        <v>https://onlinecourses.nptel.ac.in/e-learning/preview/noc26_ch88</v>
      </c>
      <c r="S248" s="32" t="str">
        <f t="shared" si="2"/>
        <v>https://onlinecourses.nptel.ac.in/e-learning/preview/noc26_ch88</v>
      </c>
      <c r="T248" s="38" t="s">
        <v>1698</v>
      </c>
      <c r="U248" s="31" t="str">
        <f t="shared" si="18"/>
        <v>https://onlinecourses.nptel.ac.in/noc25_ch92/preview</v>
      </c>
      <c r="V248" s="34" t="s">
        <v>1699</v>
      </c>
      <c r="W248" s="34" t="s">
        <v>1700</v>
      </c>
      <c r="X248" s="31" t="str">
        <f t="shared" si="3"/>
        <v>https://nptel.ac.in/courses/103105680</v>
      </c>
      <c r="Y248" s="36" t="s">
        <v>1701</v>
      </c>
      <c r="Z248" s="36">
        <v>1.0310568E8</v>
      </c>
      <c r="AA248" s="37"/>
      <c r="AB248" s="37"/>
      <c r="AC248" s="37"/>
      <c r="AD248" s="37"/>
    </row>
    <row r="249">
      <c r="A249" s="26" t="s">
        <v>1702</v>
      </c>
      <c r="B249" s="27" t="s">
        <v>1703</v>
      </c>
      <c r="C249" s="27" t="s">
        <v>1704</v>
      </c>
      <c r="D249" s="27" t="s">
        <v>1705</v>
      </c>
      <c r="E249" s="28" t="s">
        <v>1062</v>
      </c>
      <c r="F249" s="28" t="s">
        <v>94</v>
      </c>
      <c r="G249" s="28" t="s">
        <v>4</v>
      </c>
      <c r="H249" s="28" t="s">
        <v>70</v>
      </c>
      <c r="I249" s="29">
        <v>46223.0</v>
      </c>
      <c r="J249" s="29">
        <v>46304.0</v>
      </c>
      <c r="K249" s="29">
        <v>46319.0</v>
      </c>
      <c r="L249" s="29">
        <v>46230.0</v>
      </c>
      <c r="M249" s="29">
        <v>46248.0</v>
      </c>
      <c r="N249" s="30" t="s">
        <v>37</v>
      </c>
      <c r="O249" s="30" t="s">
        <v>54</v>
      </c>
      <c r="P249" s="30" t="s">
        <v>55</v>
      </c>
      <c r="Q249" s="30" t="s">
        <v>1581</v>
      </c>
      <c r="R249" s="31" t="str">
        <f t="shared" si="1"/>
        <v>https://onlinecourses.nptel.ac.in/e-learning/preview/noc26_ch89</v>
      </c>
      <c r="S249" s="32" t="str">
        <f t="shared" si="2"/>
        <v>https://onlinecourses.nptel.ac.in/e-learning/preview/noc26_ch89</v>
      </c>
      <c r="T249" s="38" t="s">
        <v>1706</v>
      </c>
      <c r="U249" s="31" t="str">
        <f t="shared" si="18"/>
        <v>https://onlinecourses.nptel.ac.in/noc25_ch97/preview</v>
      </c>
      <c r="V249" s="34" t="s">
        <v>1707</v>
      </c>
      <c r="W249" s="34" t="s">
        <v>1708</v>
      </c>
      <c r="X249" s="31" t="str">
        <f t="shared" si="3"/>
        <v>https://nptel.ac.in/courses/103105782</v>
      </c>
      <c r="Y249" s="36" t="s">
        <v>1709</v>
      </c>
      <c r="Z249" s="36">
        <v>1.03105782E8</v>
      </c>
      <c r="AA249" s="37"/>
      <c r="AB249" s="37"/>
      <c r="AC249" s="37"/>
      <c r="AD249" s="37"/>
    </row>
    <row r="250">
      <c r="A250" s="26" t="s">
        <v>1710</v>
      </c>
      <c r="B250" s="27" t="s">
        <v>1711</v>
      </c>
      <c r="C250" s="27" t="s">
        <v>1712</v>
      </c>
      <c r="D250" s="27" t="s">
        <v>1531</v>
      </c>
      <c r="E250" s="28" t="s">
        <v>94</v>
      </c>
      <c r="F250" s="28" t="s">
        <v>94</v>
      </c>
      <c r="G250" s="28" t="s">
        <v>4</v>
      </c>
      <c r="H250" s="28" t="s">
        <v>70</v>
      </c>
      <c r="I250" s="29">
        <v>46223.0</v>
      </c>
      <c r="J250" s="29">
        <v>46304.0</v>
      </c>
      <c r="K250" s="29">
        <v>46320.0</v>
      </c>
      <c r="L250" s="29">
        <v>46230.0</v>
      </c>
      <c r="M250" s="29">
        <v>46248.0</v>
      </c>
      <c r="N250" s="30" t="s">
        <v>37</v>
      </c>
      <c r="O250" s="30" t="s">
        <v>72</v>
      </c>
      <c r="P250" s="30" t="s">
        <v>55</v>
      </c>
      <c r="Q250" s="30" t="s">
        <v>1516</v>
      </c>
      <c r="R250" s="31" t="str">
        <f t="shared" si="1"/>
        <v>https://onlinecourses.nptel.ac.in/e-learning/preview/noc26_ch90</v>
      </c>
      <c r="S250" s="32" t="str">
        <f t="shared" si="2"/>
        <v>https://onlinecourses.nptel.ac.in/e-learning/preview/noc26_ch90</v>
      </c>
      <c r="T250" s="38" t="s">
        <v>1713</v>
      </c>
      <c r="U250" s="31" t="str">
        <f t="shared" si="18"/>
        <v>https://onlinecourses.nptel.ac.in/noc25_ch103/preview</v>
      </c>
      <c r="V250" s="34" t="s">
        <v>1714</v>
      </c>
      <c r="W250" s="34" t="s">
        <v>1715</v>
      </c>
      <c r="X250" s="31" t="str">
        <f t="shared" si="3"/>
        <v>https://nptel.ac.in/courses/103105795</v>
      </c>
      <c r="Y250" s="36" t="s">
        <v>1716</v>
      </c>
      <c r="Z250" s="36">
        <v>1.03105795E8</v>
      </c>
      <c r="AA250" s="37"/>
      <c r="AB250" s="37"/>
      <c r="AC250" s="37"/>
      <c r="AD250" s="37"/>
    </row>
    <row r="251">
      <c r="A251" s="26" t="s">
        <v>1717</v>
      </c>
      <c r="B251" s="27" t="s">
        <v>1370</v>
      </c>
      <c r="C251" s="27" t="s">
        <v>1718</v>
      </c>
      <c r="D251" s="27" t="s">
        <v>1719</v>
      </c>
      <c r="E251" s="28" t="s">
        <v>63</v>
      </c>
      <c r="F251" s="28" t="s">
        <v>63</v>
      </c>
      <c r="G251" s="28" t="s">
        <v>4</v>
      </c>
      <c r="H251" s="28" t="s">
        <v>70</v>
      </c>
      <c r="I251" s="29">
        <v>46223.0</v>
      </c>
      <c r="J251" s="29">
        <v>46304.0</v>
      </c>
      <c r="K251" s="29">
        <v>46311.0</v>
      </c>
      <c r="L251" s="29">
        <v>46230.0</v>
      </c>
      <c r="M251" s="29">
        <v>46248.0</v>
      </c>
      <c r="N251" s="30" t="s">
        <v>71</v>
      </c>
      <c r="O251" s="30" t="s">
        <v>72</v>
      </c>
      <c r="P251" s="30" t="s">
        <v>73</v>
      </c>
      <c r="Q251" s="30" t="s">
        <v>1459</v>
      </c>
      <c r="R251" s="31" t="str">
        <f t="shared" si="1"/>
        <v>https://onlinecourses.nptel.ac.in/e-learning/preview/noc26_ch91</v>
      </c>
      <c r="S251" s="32" t="str">
        <f t="shared" si="2"/>
        <v>https://onlinecourses.nptel.ac.in/e-learning/preview/noc26_ch91</v>
      </c>
      <c r="T251" s="38" t="s">
        <v>1720</v>
      </c>
      <c r="U251" s="31" t="str">
        <f t="shared" si="18"/>
        <v>https://onlinecourses.nptel.ac.in/noc25_ch49/preview</v>
      </c>
      <c r="V251" s="34" t="s">
        <v>1721</v>
      </c>
      <c r="W251" s="34" t="s">
        <v>1722</v>
      </c>
      <c r="X251" s="31" t="str">
        <f t="shared" si="3"/>
        <v>https://nptel.ac.in/courses/103106158</v>
      </c>
      <c r="Y251" s="36" t="s">
        <v>1723</v>
      </c>
      <c r="Z251" s="36">
        <v>1.03106158E8</v>
      </c>
      <c r="AA251" s="37"/>
      <c r="AB251" s="37"/>
      <c r="AC251" s="37"/>
      <c r="AD251" s="37"/>
    </row>
    <row r="252">
      <c r="A252" s="26" t="s">
        <v>1724</v>
      </c>
      <c r="B252" s="27" t="s">
        <v>1370</v>
      </c>
      <c r="C252" s="27" t="s">
        <v>1725</v>
      </c>
      <c r="D252" s="27" t="s">
        <v>1726</v>
      </c>
      <c r="E252" s="28" t="s">
        <v>94</v>
      </c>
      <c r="F252" s="28" t="s">
        <v>94</v>
      </c>
      <c r="G252" s="28" t="s">
        <v>4</v>
      </c>
      <c r="H252" s="26" t="s">
        <v>70</v>
      </c>
      <c r="I252" s="29">
        <v>46223.0</v>
      </c>
      <c r="J252" s="29">
        <v>46304.0</v>
      </c>
      <c r="K252" s="29">
        <v>46312.0</v>
      </c>
      <c r="L252" s="29">
        <v>46230.0</v>
      </c>
      <c r="M252" s="29">
        <v>46248.0</v>
      </c>
      <c r="N252" s="30" t="s">
        <v>71</v>
      </c>
      <c r="O252" s="30" t="s">
        <v>72</v>
      </c>
      <c r="P252" s="30" t="s">
        <v>73</v>
      </c>
      <c r="Q252" s="30" t="s">
        <v>1394</v>
      </c>
      <c r="R252" s="31" t="str">
        <f t="shared" si="1"/>
        <v>https://onlinecourses.nptel.ac.in/e-learning/preview/noc26_ch92</v>
      </c>
      <c r="S252" s="32" t="str">
        <f t="shared" si="2"/>
        <v>https://onlinecourses.nptel.ac.in/e-learning/preview/noc26_ch92</v>
      </c>
      <c r="T252" s="38" t="s">
        <v>1727</v>
      </c>
      <c r="U252" s="31" t="str">
        <f t="shared" si="18"/>
        <v>https://onlinecourses.nptel.ac.in/noc25_ch81/preview</v>
      </c>
      <c r="V252" s="34" t="s">
        <v>1728</v>
      </c>
      <c r="W252" s="34" t="s">
        <v>1729</v>
      </c>
      <c r="X252" s="31" t="str">
        <f t="shared" si="3"/>
        <v>https://nptel.ac.in/courses/103105220</v>
      </c>
      <c r="Y252" s="36" t="s">
        <v>1730</v>
      </c>
      <c r="Z252" s="36">
        <v>1.0310522E8</v>
      </c>
      <c r="AA252" s="37"/>
      <c r="AB252" s="37"/>
      <c r="AC252" s="37"/>
      <c r="AD252" s="37"/>
    </row>
    <row r="253">
      <c r="A253" s="26" t="s">
        <v>1731</v>
      </c>
      <c r="B253" s="27" t="s">
        <v>1370</v>
      </c>
      <c r="C253" s="27" t="s">
        <v>1732</v>
      </c>
      <c r="D253" s="27" t="s">
        <v>1733</v>
      </c>
      <c r="E253" s="28" t="s">
        <v>1062</v>
      </c>
      <c r="F253" s="28" t="s">
        <v>94</v>
      </c>
      <c r="G253" s="28" t="s">
        <v>4</v>
      </c>
      <c r="H253" s="26" t="s">
        <v>70</v>
      </c>
      <c r="I253" s="29">
        <v>46223.0</v>
      </c>
      <c r="J253" s="29">
        <v>46304.0</v>
      </c>
      <c r="K253" s="29">
        <v>46313.0</v>
      </c>
      <c r="L253" s="29">
        <v>46230.0</v>
      </c>
      <c r="M253" s="29">
        <v>46248.0</v>
      </c>
      <c r="N253" s="30" t="s">
        <v>37</v>
      </c>
      <c r="O253" s="30" t="s">
        <v>54</v>
      </c>
      <c r="P253" s="30" t="s">
        <v>55</v>
      </c>
      <c r="Q253" s="30" t="s">
        <v>1561</v>
      </c>
      <c r="R253" s="31" t="str">
        <f t="shared" si="1"/>
        <v>https://onlinecourses.nptel.ac.in/e-learning/preview/noc26_ch93</v>
      </c>
      <c r="S253" s="32" t="str">
        <f t="shared" si="2"/>
        <v>https://onlinecourses.nptel.ac.in/e-learning/preview/noc26_ch93</v>
      </c>
      <c r="T253" s="38" t="s">
        <v>1734</v>
      </c>
      <c r="U253" s="31" t="str">
        <f t="shared" si="18"/>
        <v>https://onlinecourses.nptel.ac.in/noc25_ch85/preview</v>
      </c>
      <c r="V253" s="34" t="s">
        <v>1735</v>
      </c>
      <c r="W253" s="34" t="s">
        <v>1736</v>
      </c>
      <c r="X253" s="31" t="str">
        <f t="shared" si="3"/>
        <v>https://nptel.ac.in/courses/103105460</v>
      </c>
      <c r="Y253" s="36" t="s">
        <v>1737</v>
      </c>
      <c r="Z253" s="36">
        <v>1.0310546E8</v>
      </c>
      <c r="AA253" s="37"/>
      <c r="AB253" s="37"/>
      <c r="AC253" s="37"/>
      <c r="AD253" s="37"/>
    </row>
    <row r="254">
      <c r="A254" s="26" t="s">
        <v>1738</v>
      </c>
      <c r="B254" s="27" t="s">
        <v>1370</v>
      </c>
      <c r="C254" s="27" t="s">
        <v>1739</v>
      </c>
      <c r="D254" s="27" t="s">
        <v>1740</v>
      </c>
      <c r="E254" s="28" t="s">
        <v>94</v>
      </c>
      <c r="F254" s="28" t="s">
        <v>94</v>
      </c>
      <c r="G254" s="28" t="s">
        <v>4</v>
      </c>
      <c r="H254" s="26" t="s">
        <v>70</v>
      </c>
      <c r="I254" s="29">
        <v>46223.0</v>
      </c>
      <c r="J254" s="29">
        <v>46304.0</v>
      </c>
      <c r="K254" s="29">
        <v>46318.0</v>
      </c>
      <c r="L254" s="29">
        <v>46230.0</v>
      </c>
      <c r="M254" s="29">
        <v>46248.0</v>
      </c>
      <c r="N254" s="30" t="s">
        <v>71</v>
      </c>
      <c r="O254" s="30" t="s">
        <v>72</v>
      </c>
      <c r="P254" s="30" t="s">
        <v>73</v>
      </c>
      <c r="Q254" s="30" t="s">
        <v>1741</v>
      </c>
      <c r="R254" s="31" t="str">
        <f t="shared" si="1"/>
        <v>https://onlinecourses.nptel.ac.in/e-learning/preview/noc26_ch94</v>
      </c>
      <c r="S254" s="32" t="str">
        <f t="shared" si="2"/>
        <v>https://onlinecourses.nptel.ac.in/e-learning/preview/noc26_ch94</v>
      </c>
      <c r="T254" s="38" t="s">
        <v>1742</v>
      </c>
      <c r="U254" s="31" t="str">
        <f t="shared" si="18"/>
        <v>https://onlinecourses.nptel.ac.in/noc25_ch87/preview</v>
      </c>
      <c r="V254" s="34" t="s">
        <v>1743</v>
      </c>
      <c r="W254" s="34" t="s">
        <v>1744</v>
      </c>
      <c r="X254" s="31" t="str">
        <f t="shared" si="3"/>
        <v>https://nptel.ac.in/courses/103105140</v>
      </c>
      <c r="Y254" s="36" t="s">
        <v>1745</v>
      </c>
      <c r="Z254" s="36">
        <v>1.0310514E8</v>
      </c>
      <c r="AA254" s="37"/>
      <c r="AB254" s="37"/>
      <c r="AC254" s="37"/>
      <c r="AD254" s="37"/>
    </row>
    <row r="255">
      <c r="A255" s="26" t="s">
        <v>1746</v>
      </c>
      <c r="B255" s="27" t="s">
        <v>1370</v>
      </c>
      <c r="C255" s="27" t="s">
        <v>1747</v>
      </c>
      <c r="D255" s="27" t="s">
        <v>1538</v>
      </c>
      <c r="E255" s="28" t="s">
        <v>94</v>
      </c>
      <c r="F255" s="28" t="s">
        <v>94</v>
      </c>
      <c r="G255" s="28" t="s">
        <v>4</v>
      </c>
      <c r="H255" s="26" t="s">
        <v>70</v>
      </c>
      <c r="I255" s="29">
        <v>46223.0</v>
      </c>
      <c r="J255" s="29">
        <v>46304.0</v>
      </c>
      <c r="K255" s="29">
        <v>46319.0</v>
      </c>
      <c r="L255" s="29">
        <v>46230.0</v>
      </c>
      <c r="M255" s="29">
        <v>46248.0</v>
      </c>
      <c r="N255" s="30" t="s">
        <v>37</v>
      </c>
      <c r="O255" s="30" t="s">
        <v>54</v>
      </c>
      <c r="P255" s="30" t="s">
        <v>55</v>
      </c>
      <c r="Q255" s="30" t="s">
        <v>1394</v>
      </c>
      <c r="R255" s="31" t="str">
        <f t="shared" si="1"/>
        <v>https://onlinecourses.nptel.ac.in/e-learning/preview/noc26_ch95</v>
      </c>
      <c r="S255" s="32" t="str">
        <f t="shared" si="2"/>
        <v>https://onlinecourses.nptel.ac.in/e-learning/preview/noc26_ch95</v>
      </c>
      <c r="T255" s="38" t="s">
        <v>1748</v>
      </c>
      <c r="U255" s="31" t="str">
        <f t="shared" si="18"/>
        <v>https://onlinecourses.nptel.ac.in/noc25_ch84/preview</v>
      </c>
      <c r="V255" s="34" t="s">
        <v>1749</v>
      </c>
      <c r="W255" s="34" t="s">
        <v>1750</v>
      </c>
      <c r="X255" s="31" t="str">
        <f t="shared" si="3"/>
        <v>https://nptel.ac.in/courses/103105215</v>
      </c>
      <c r="Y255" s="36" t="s">
        <v>1751</v>
      </c>
      <c r="Z255" s="36">
        <v>1.03105215E8</v>
      </c>
      <c r="AA255" s="37"/>
      <c r="AB255" s="37"/>
      <c r="AC255" s="37"/>
      <c r="AD255" s="37"/>
    </row>
    <row r="256">
      <c r="A256" s="26" t="s">
        <v>1752</v>
      </c>
      <c r="B256" s="27" t="s">
        <v>1370</v>
      </c>
      <c r="C256" s="27" t="s">
        <v>1753</v>
      </c>
      <c r="D256" s="27" t="s">
        <v>1754</v>
      </c>
      <c r="E256" s="28" t="s">
        <v>94</v>
      </c>
      <c r="F256" s="28" t="s">
        <v>94</v>
      </c>
      <c r="G256" s="28" t="s">
        <v>4</v>
      </c>
      <c r="H256" s="26" t="s">
        <v>70</v>
      </c>
      <c r="I256" s="29">
        <v>46223.0</v>
      </c>
      <c r="J256" s="29">
        <v>46304.0</v>
      </c>
      <c r="K256" s="29">
        <v>46318.0</v>
      </c>
      <c r="L256" s="29">
        <v>46230.0</v>
      </c>
      <c r="M256" s="29">
        <v>46248.0</v>
      </c>
      <c r="N256" s="30" t="s">
        <v>71</v>
      </c>
      <c r="O256" s="30" t="s">
        <v>72</v>
      </c>
      <c r="P256" s="30" t="s">
        <v>73</v>
      </c>
      <c r="Q256" s="30" t="s">
        <v>1581</v>
      </c>
      <c r="R256" s="31" t="str">
        <f t="shared" si="1"/>
        <v>https://onlinecourses.nptel.ac.in/e-learning/preview/noc26_ch96</v>
      </c>
      <c r="S256" s="32" t="str">
        <f t="shared" si="2"/>
        <v>https://onlinecourses.nptel.ac.in/e-learning/preview/noc26_ch96</v>
      </c>
      <c r="T256" s="38" t="s">
        <v>1755</v>
      </c>
      <c r="U256" s="31" t="str">
        <f t="shared" si="18"/>
        <v>https://onlinecourses.nptel.ac.in/noc25_ch89/preview</v>
      </c>
      <c r="V256" s="34" t="s">
        <v>1756</v>
      </c>
      <c r="W256" s="34" t="s">
        <v>1757</v>
      </c>
      <c r="X256" s="31" t="str">
        <f t="shared" si="3"/>
        <v>https://nptel.ac.in/courses/103105210</v>
      </c>
      <c r="Y256" s="36" t="s">
        <v>1758</v>
      </c>
      <c r="Z256" s="36">
        <v>1.0310521E8</v>
      </c>
      <c r="AA256" s="37"/>
      <c r="AB256" s="37"/>
      <c r="AC256" s="37"/>
      <c r="AD256" s="37"/>
    </row>
    <row r="257">
      <c r="A257" s="26" t="s">
        <v>1759</v>
      </c>
      <c r="B257" s="27" t="s">
        <v>1651</v>
      </c>
      <c r="C257" s="27" t="s">
        <v>1760</v>
      </c>
      <c r="D257" s="27" t="s">
        <v>1761</v>
      </c>
      <c r="E257" s="28" t="s">
        <v>1062</v>
      </c>
      <c r="F257" s="28" t="s">
        <v>94</v>
      </c>
      <c r="G257" s="28" t="s">
        <v>4</v>
      </c>
      <c r="H257" s="26" t="s">
        <v>70</v>
      </c>
      <c r="I257" s="29">
        <v>46223.0</v>
      </c>
      <c r="J257" s="29">
        <v>46304.0</v>
      </c>
      <c r="K257" s="29">
        <v>46311.0</v>
      </c>
      <c r="L257" s="29">
        <v>46230.0</v>
      </c>
      <c r="M257" s="29">
        <v>46248.0</v>
      </c>
      <c r="N257" s="30" t="s">
        <v>71</v>
      </c>
      <c r="O257" s="30" t="s">
        <v>72</v>
      </c>
      <c r="P257" s="30" t="s">
        <v>73</v>
      </c>
      <c r="Q257" s="30"/>
      <c r="R257" s="31" t="str">
        <f t="shared" si="1"/>
        <v>https://onlinecourses.nptel.ac.in/e-learning/preview/noc26_ch97</v>
      </c>
      <c r="S257" s="32" t="str">
        <f t="shared" si="2"/>
        <v>https://onlinecourses.nptel.ac.in/e-learning/preview/noc26_ch97</v>
      </c>
      <c r="T257" s="38" t="s">
        <v>1762</v>
      </c>
      <c r="U257" s="31" t="str">
        <f t="shared" si="18"/>
        <v>https://onlinecourses.nptel.ac.in/noc25_ch95/preview</v>
      </c>
      <c r="V257" s="34" t="s">
        <v>1763</v>
      </c>
      <c r="W257" s="34" t="s">
        <v>1764</v>
      </c>
      <c r="X257" s="31" t="str">
        <f t="shared" si="3"/>
        <v>https://nptel.ac.in/courses/103105223</v>
      </c>
      <c r="Y257" s="36" t="s">
        <v>1765</v>
      </c>
      <c r="Z257" s="36">
        <v>1.03105223E8</v>
      </c>
      <c r="AA257" s="37"/>
      <c r="AB257" s="37"/>
      <c r="AC257" s="37"/>
      <c r="AD257" s="37"/>
    </row>
    <row r="258">
      <c r="A258" s="26" t="s">
        <v>1766</v>
      </c>
      <c r="B258" s="27" t="s">
        <v>1370</v>
      </c>
      <c r="C258" s="27" t="s">
        <v>1767</v>
      </c>
      <c r="D258" s="27" t="s">
        <v>1768</v>
      </c>
      <c r="E258" s="28" t="s">
        <v>297</v>
      </c>
      <c r="F258" s="28" t="s">
        <v>297</v>
      </c>
      <c r="G258" s="28" t="s">
        <v>4</v>
      </c>
      <c r="H258" s="28" t="s">
        <v>70</v>
      </c>
      <c r="I258" s="29">
        <v>46223.0</v>
      </c>
      <c r="J258" s="29">
        <v>46304.0</v>
      </c>
      <c r="K258" s="29">
        <v>46312.0</v>
      </c>
      <c r="L258" s="29">
        <v>46230.0</v>
      </c>
      <c r="M258" s="29">
        <v>46248.0</v>
      </c>
      <c r="N258" s="30" t="s">
        <v>71</v>
      </c>
      <c r="O258" s="30" t="s">
        <v>72</v>
      </c>
      <c r="P258" s="30" t="s">
        <v>73</v>
      </c>
      <c r="Q258" s="30" t="s">
        <v>1673</v>
      </c>
      <c r="R258" s="31" t="str">
        <f t="shared" si="1"/>
        <v>https://onlinecourses.nptel.ac.in/e-learning/preview/noc26_ch98</v>
      </c>
      <c r="S258" s="32" t="str">
        <f t="shared" si="2"/>
        <v>https://onlinecourses.nptel.ac.in/e-learning/preview/noc26_ch98</v>
      </c>
      <c r="T258" s="38" t="s">
        <v>1769</v>
      </c>
      <c r="U258" s="31" t="str">
        <f t="shared" si="18"/>
        <v>https://onlinecourses.nptel.ac.in/noc25_ch73/preview</v>
      </c>
      <c r="V258" s="34" t="s">
        <v>1770</v>
      </c>
      <c r="W258" s="34" t="s">
        <v>1771</v>
      </c>
      <c r="X258" s="31" t="str">
        <f t="shared" si="3"/>
        <v>https://nptel.ac.in/courses/103103153</v>
      </c>
      <c r="Y258" s="36" t="s">
        <v>1772</v>
      </c>
      <c r="Z258" s="36">
        <v>1.03103153E8</v>
      </c>
      <c r="AA258" s="37"/>
      <c r="AB258" s="37"/>
      <c r="AC258" s="37"/>
      <c r="AD258" s="37"/>
    </row>
    <row r="259">
      <c r="A259" s="26" t="s">
        <v>1773</v>
      </c>
      <c r="B259" s="27" t="s">
        <v>1370</v>
      </c>
      <c r="C259" s="27" t="s">
        <v>1774</v>
      </c>
      <c r="D259" s="27" t="s">
        <v>1768</v>
      </c>
      <c r="E259" s="28" t="s">
        <v>297</v>
      </c>
      <c r="F259" s="28" t="s">
        <v>297</v>
      </c>
      <c r="G259" s="28" t="s">
        <v>4</v>
      </c>
      <c r="H259" s="28" t="s">
        <v>70</v>
      </c>
      <c r="I259" s="29">
        <v>46223.0</v>
      </c>
      <c r="J259" s="29">
        <v>46304.0</v>
      </c>
      <c r="K259" s="29">
        <v>46313.0</v>
      </c>
      <c r="L259" s="29">
        <v>46230.0</v>
      </c>
      <c r="M259" s="29">
        <v>46248.0</v>
      </c>
      <c r="N259" s="30" t="s">
        <v>71</v>
      </c>
      <c r="O259" s="30" t="s">
        <v>72</v>
      </c>
      <c r="P259" s="30" t="s">
        <v>73</v>
      </c>
      <c r="Q259" s="30" t="s">
        <v>1373</v>
      </c>
      <c r="R259" s="31" t="str">
        <f t="shared" si="1"/>
        <v>https://onlinecourses.nptel.ac.in/e-learning/preview/noc26_ch99</v>
      </c>
      <c r="S259" s="32" t="str">
        <f t="shared" si="2"/>
        <v>https://onlinecourses.nptel.ac.in/e-learning/preview/noc26_ch99</v>
      </c>
      <c r="T259" s="38" t="s">
        <v>1775</v>
      </c>
      <c r="U259" s="31" t="str">
        <f t="shared" si="18"/>
        <v>https://onlinecourses.nptel.ac.in/noc25_ch70/preview</v>
      </c>
      <c r="V259" s="34" t="s">
        <v>1776</v>
      </c>
      <c r="W259" s="34" t="s">
        <v>1777</v>
      </c>
      <c r="X259" s="31" t="str">
        <f t="shared" si="3"/>
        <v>https://nptel.ac.in/courses/103103145</v>
      </c>
      <c r="Y259" s="36" t="s">
        <v>1778</v>
      </c>
      <c r="Z259" s="36">
        <v>1.03103145E8</v>
      </c>
      <c r="AA259" s="37"/>
      <c r="AB259" s="37"/>
      <c r="AC259" s="37"/>
      <c r="AD259" s="37"/>
    </row>
    <row r="260">
      <c r="A260" s="26" t="s">
        <v>1779</v>
      </c>
      <c r="B260" s="27" t="s">
        <v>1780</v>
      </c>
      <c r="C260" s="27" t="s">
        <v>1781</v>
      </c>
      <c r="D260" s="27" t="s">
        <v>1782</v>
      </c>
      <c r="E260" s="28" t="s">
        <v>94</v>
      </c>
      <c r="F260" s="28" t="s">
        <v>94</v>
      </c>
      <c r="G260" s="28" t="s">
        <v>4</v>
      </c>
      <c r="H260" s="28" t="s">
        <v>53</v>
      </c>
      <c r="I260" s="29">
        <v>46223.0</v>
      </c>
      <c r="J260" s="29">
        <v>46304.0</v>
      </c>
      <c r="K260" s="29">
        <v>46311.0</v>
      </c>
      <c r="L260" s="29">
        <v>46230.0</v>
      </c>
      <c r="M260" s="29">
        <v>46248.0</v>
      </c>
      <c r="N260" s="30" t="s">
        <v>37</v>
      </c>
      <c r="O260" s="30" t="s">
        <v>54</v>
      </c>
      <c r="P260" s="30" t="s">
        <v>55</v>
      </c>
      <c r="Q260" s="30"/>
      <c r="R260" s="31" t="str">
        <f t="shared" si="1"/>
        <v>https://onlinecourses.nptel.ac.in/e-learning/preview/noc26_cs100</v>
      </c>
      <c r="S260" s="32" t="str">
        <f t="shared" si="2"/>
        <v>https://onlinecourses.nptel.ac.in/e-learning/preview/noc26_cs100</v>
      </c>
      <c r="T260" s="33" t="s">
        <v>1783</v>
      </c>
      <c r="U260" s="30"/>
      <c r="V260" s="34"/>
      <c r="W260" s="34"/>
      <c r="X260" s="31" t="str">
        <f t="shared" si="3"/>
        <v>https://nptel.ac.in/courses/106105001</v>
      </c>
      <c r="Y260" s="35" t="str">
        <f t="shared" ref="Y260:Y264" si="19">CONCATENATE("https://nptel.ac.in/courses/",Z260)</f>
        <v>https://nptel.ac.in/courses/106105001</v>
      </c>
      <c r="Z260" s="36">
        <v>1.06105001E8</v>
      </c>
      <c r="AA260" s="37"/>
      <c r="AB260" s="37"/>
      <c r="AC260" s="37"/>
      <c r="AD260" s="37"/>
    </row>
    <row r="261">
      <c r="A261" s="26" t="s">
        <v>1784</v>
      </c>
      <c r="B261" s="27" t="s">
        <v>1780</v>
      </c>
      <c r="C261" s="27" t="s">
        <v>1785</v>
      </c>
      <c r="D261" s="27" t="s">
        <v>1786</v>
      </c>
      <c r="E261" s="28" t="s">
        <v>94</v>
      </c>
      <c r="F261" s="28" t="s">
        <v>94</v>
      </c>
      <c r="G261" s="28" t="s">
        <v>4</v>
      </c>
      <c r="H261" s="28" t="s">
        <v>53</v>
      </c>
      <c r="I261" s="29">
        <v>46223.0</v>
      </c>
      <c r="J261" s="29">
        <v>46304.0</v>
      </c>
      <c r="K261" s="29">
        <v>46312.0</v>
      </c>
      <c r="L261" s="29">
        <v>46230.0</v>
      </c>
      <c r="M261" s="29">
        <v>46248.0</v>
      </c>
      <c r="N261" s="30" t="s">
        <v>37</v>
      </c>
      <c r="O261" s="30" t="s">
        <v>72</v>
      </c>
      <c r="P261" s="30" t="s">
        <v>55</v>
      </c>
      <c r="Q261" s="30"/>
      <c r="R261" s="31" t="str">
        <f t="shared" si="1"/>
        <v>https://onlinecourses.nptel.ac.in/e-learning/preview/noc26_cs101</v>
      </c>
      <c r="S261" s="32" t="str">
        <f t="shared" si="2"/>
        <v>https://onlinecourses.nptel.ac.in/e-learning/preview/noc26_cs101</v>
      </c>
      <c r="T261" s="33" t="s">
        <v>1787</v>
      </c>
      <c r="U261" s="30"/>
      <c r="V261" s="34"/>
      <c r="W261" s="34"/>
      <c r="X261" s="31" t="str">
        <f t="shared" si="3"/>
        <v>https://nptel.ac.in/courses/106105002</v>
      </c>
      <c r="Y261" s="35" t="str">
        <f t="shared" si="19"/>
        <v>https://nptel.ac.in/courses/106105002</v>
      </c>
      <c r="Z261" s="36">
        <v>1.06105002E8</v>
      </c>
      <c r="AA261" s="37"/>
      <c r="AB261" s="37"/>
      <c r="AC261" s="37"/>
      <c r="AD261" s="37"/>
    </row>
    <row r="262">
      <c r="A262" s="26" t="s">
        <v>1788</v>
      </c>
      <c r="B262" s="27" t="s">
        <v>1780</v>
      </c>
      <c r="C262" s="27" t="s">
        <v>1789</v>
      </c>
      <c r="D262" s="27" t="s">
        <v>1790</v>
      </c>
      <c r="E262" s="28" t="s">
        <v>582</v>
      </c>
      <c r="F262" s="28" t="s">
        <v>63</v>
      </c>
      <c r="G262" s="28" t="s">
        <v>4</v>
      </c>
      <c r="H262" s="28" t="s">
        <v>53</v>
      </c>
      <c r="I262" s="29">
        <v>46223.0</v>
      </c>
      <c r="J262" s="29">
        <v>46304.0</v>
      </c>
      <c r="K262" s="29">
        <v>46313.0</v>
      </c>
      <c r="L262" s="29">
        <v>46230.0</v>
      </c>
      <c r="M262" s="29">
        <v>46248.0</v>
      </c>
      <c r="N262" s="30" t="s">
        <v>71</v>
      </c>
      <c r="O262" s="30" t="s">
        <v>72</v>
      </c>
      <c r="P262" s="30" t="s">
        <v>73</v>
      </c>
      <c r="Q262" s="30"/>
      <c r="R262" s="31" t="str">
        <f t="shared" si="1"/>
        <v>https://onlinecourses.nptel.ac.in/e-learning/preview/noc26_cs102</v>
      </c>
      <c r="S262" s="32" t="str">
        <f t="shared" si="2"/>
        <v>https://onlinecourses.nptel.ac.in/e-learning/preview/noc26_cs102</v>
      </c>
      <c r="T262" s="33" t="s">
        <v>1791</v>
      </c>
      <c r="U262" s="30"/>
      <c r="V262" s="34"/>
      <c r="W262" s="34"/>
      <c r="X262" s="31" t="str">
        <f t="shared" si="3"/>
        <v>https://nptel.ac.in/courses/106106001</v>
      </c>
      <c r="Y262" s="35" t="str">
        <f t="shared" si="19"/>
        <v>https://nptel.ac.in/courses/106106001</v>
      </c>
      <c r="Z262" s="36">
        <v>1.06106001E8</v>
      </c>
      <c r="AA262" s="37"/>
      <c r="AB262" s="37"/>
      <c r="AC262" s="37"/>
      <c r="AD262" s="37"/>
    </row>
    <row r="263">
      <c r="A263" s="26" t="s">
        <v>1792</v>
      </c>
      <c r="B263" s="27" t="s">
        <v>1780</v>
      </c>
      <c r="C263" s="27" t="s">
        <v>1793</v>
      </c>
      <c r="D263" s="27" t="s">
        <v>1794</v>
      </c>
      <c r="E263" s="28" t="s">
        <v>52</v>
      </c>
      <c r="F263" s="28" t="s">
        <v>52</v>
      </c>
      <c r="G263" s="28" t="s">
        <v>4</v>
      </c>
      <c r="H263" s="28" t="s">
        <v>53</v>
      </c>
      <c r="I263" s="29">
        <v>46223.0</v>
      </c>
      <c r="J263" s="29">
        <v>46304.0</v>
      </c>
      <c r="K263" s="29">
        <v>46318.0</v>
      </c>
      <c r="L263" s="29">
        <v>46230.0</v>
      </c>
      <c r="M263" s="29">
        <v>46248.0</v>
      </c>
      <c r="N263" s="30" t="s">
        <v>37</v>
      </c>
      <c r="O263" s="30" t="s">
        <v>54</v>
      </c>
      <c r="P263" s="30" t="s">
        <v>55</v>
      </c>
      <c r="Q263" s="30"/>
      <c r="R263" s="31" t="str">
        <f t="shared" si="1"/>
        <v>https://onlinecourses.nptel.ac.in/e-learning/preview/noc26_cs103</v>
      </c>
      <c r="S263" s="32" t="str">
        <f t="shared" si="2"/>
        <v>https://onlinecourses.nptel.ac.in/e-learning/preview/noc26_cs103</v>
      </c>
      <c r="T263" s="33" t="s">
        <v>1795</v>
      </c>
      <c r="U263" s="30"/>
      <c r="V263" s="34"/>
      <c r="W263" s="34"/>
      <c r="X263" s="31" t="str">
        <f t="shared" si="3"/>
        <v>https://nptel.ac.in/courses/106104001</v>
      </c>
      <c r="Y263" s="35" t="str">
        <f t="shared" si="19"/>
        <v>https://nptel.ac.in/courses/106104001</v>
      </c>
      <c r="Z263" s="36">
        <v>1.06104001E8</v>
      </c>
      <c r="AA263" s="37"/>
      <c r="AB263" s="37"/>
      <c r="AC263" s="37"/>
      <c r="AD263" s="37"/>
    </row>
    <row r="264">
      <c r="A264" s="26" t="s">
        <v>1796</v>
      </c>
      <c r="B264" s="27" t="s">
        <v>1780</v>
      </c>
      <c r="C264" s="27" t="s">
        <v>1797</v>
      </c>
      <c r="D264" s="27" t="s">
        <v>1798</v>
      </c>
      <c r="E264" s="28" t="s">
        <v>297</v>
      </c>
      <c r="F264" s="28" t="s">
        <v>297</v>
      </c>
      <c r="G264" s="28" t="s">
        <v>4</v>
      </c>
      <c r="H264" s="28" t="s">
        <v>53</v>
      </c>
      <c r="I264" s="29">
        <v>46223.0</v>
      </c>
      <c r="J264" s="29">
        <v>46304.0</v>
      </c>
      <c r="K264" s="29">
        <v>46319.0</v>
      </c>
      <c r="L264" s="29">
        <v>46230.0</v>
      </c>
      <c r="M264" s="29">
        <v>46248.0</v>
      </c>
      <c r="N264" s="30" t="s">
        <v>37</v>
      </c>
      <c r="O264" s="30" t="s">
        <v>54</v>
      </c>
      <c r="P264" s="30" t="s">
        <v>55</v>
      </c>
      <c r="Q264" s="27" t="s">
        <v>1799</v>
      </c>
      <c r="R264" s="31" t="str">
        <f t="shared" si="1"/>
        <v>https://onlinecourses.nptel.ac.in/e-learning/preview/noc26_cs104</v>
      </c>
      <c r="S264" s="32" t="str">
        <f t="shared" si="2"/>
        <v>https://onlinecourses.nptel.ac.in/e-learning/preview/noc26_cs104</v>
      </c>
      <c r="T264" s="33" t="s">
        <v>1800</v>
      </c>
      <c r="U264" s="30"/>
      <c r="V264" s="34"/>
      <c r="W264" s="34"/>
      <c r="X264" s="31" t="str">
        <f t="shared" si="3"/>
        <v>https://nptel.ac.in/courses/106103001</v>
      </c>
      <c r="Y264" s="35" t="str">
        <f t="shared" si="19"/>
        <v>https://nptel.ac.in/courses/106103001</v>
      </c>
      <c r="Z264" s="36">
        <v>1.06103001E8</v>
      </c>
      <c r="AA264" s="37"/>
      <c r="AB264" s="37"/>
      <c r="AC264" s="37"/>
      <c r="AD264" s="37"/>
    </row>
    <row r="265">
      <c r="A265" s="26" t="s">
        <v>1801</v>
      </c>
      <c r="B265" s="27" t="s">
        <v>1780</v>
      </c>
      <c r="C265" s="27" t="s">
        <v>1802</v>
      </c>
      <c r="D265" s="27" t="s">
        <v>1803</v>
      </c>
      <c r="E265" s="28" t="s">
        <v>110</v>
      </c>
      <c r="F265" s="28" t="s">
        <v>110</v>
      </c>
      <c r="G265" s="28" t="s">
        <v>316</v>
      </c>
      <c r="H265" s="28" t="s">
        <v>70</v>
      </c>
      <c r="I265" s="29">
        <v>46223.0</v>
      </c>
      <c r="J265" s="29">
        <v>46248.0</v>
      </c>
      <c r="K265" s="29">
        <v>46285.0</v>
      </c>
      <c r="L265" s="29">
        <v>46230.0</v>
      </c>
      <c r="M265" s="29">
        <v>46248.0</v>
      </c>
      <c r="N265" s="30" t="s">
        <v>37</v>
      </c>
      <c r="O265" s="30" t="s">
        <v>54</v>
      </c>
      <c r="P265" s="30" t="s">
        <v>55</v>
      </c>
      <c r="Q265" s="30"/>
      <c r="R265" s="31" t="str">
        <f t="shared" si="1"/>
        <v>https://onlinecourses.nptel.ac.in/e-learning/preview/noc26_cs105</v>
      </c>
      <c r="S265" s="32" t="str">
        <f t="shared" si="2"/>
        <v>https://onlinecourses.nptel.ac.in/e-learning/preview/noc26_cs105</v>
      </c>
      <c r="T265" s="38" t="s">
        <v>1804</v>
      </c>
      <c r="U265" s="31" t="str">
        <f t="shared" ref="U265:U342" si="20">HYPERLINK(V265)</f>
        <v>https://onlinecourses.nptel.ac.in/noc25_cs125/preview</v>
      </c>
      <c r="V265" s="34" t="s">
        <v>1805</v>
      </c>
      <c r="W265" s="34" t="s">
        <v>1806</v>
      </c>
      <c r="X265" s="31" t="str">
        <f t="shared" si="3"/>
        <v>https://nptel.ac.in/courses/106101209</v>
      </c>
      <c r="Y265" s="36" t="s">
        <v>1807</v>
      </c>
      <c r="Z265" s="36">
        <v>1.06101209E8</v>
      </c>
      <c r="AA265" s="37"/>
      <c r="AB265" s="37"/>
      <c r="AC265" s="37"/>
      <c r="AD265" s="37"/>
    </row>
    <row r="266">
      <c r="A266" s="26" t="s">
        <v>1808</v>
      </c>
      <c r="B266" s="39" t="s">
        <v>1780</v>
      </c>
      <c r="C266" s="40" t="s">
        <v>1809</v>
      </c>
      <c r="D266" s="40" t="s">
        <v>1810</v>
      </c>
      <c r="E266" s="45" t="s">
        <v>63</v>
      </c>
      <c r="F266" s="28" t="s">
        <v>63</v>
      </c>
      <c r="G266" s="28" t="s">
        <v>316</v>
      </c>
      <c r="H266" s="28" t="s">
        <v>70</v>
      </c>
      <c r="I266" s="29">
        <v>46223.0</v>
      </c>
      <c r="J266" s="29">
        <v>46248.0</v>
      </c>
      <c r="K266" s="29">
        <v>46284.0</v>
      </c>
      <c r="L266" s="29">
        <v>46230.0</v>
      </c>
      <c r="M266" s="29">
        <v>46248.0</v>
      </c>
      <c r="N266" s="30" t="s">
        <v>71</v>
      </c>
      <c r="O266" s="30" t="s">
        <v>54</v>
      </c>
      <c r="P266" s="30" t="s">
        <v>55</v>
      </c>
      <c r="Q266" s="30"/>
      <c r="R266" s="31" t="str">
        <f t="shared" si="1"/>
        <v>https://onlinecourses.nptel.ac.in/e-learning/preview/noc26_cs106</v>
      </c>
      <c r="S266" s="32" t="str">
        <f t="shared" si="2"/>
        <v>https://onlinecourses.nptel.ac.in/e-learning/preview/noc26_cs106</v>
      </c>
      <c r="T266" s="38" t="s">
        <v>1811</v>
      </c>
      <c r="U266" s="31" t="str">
        <f t="shared" si="20"/>
        <v>https://onlinecourses.nptel.ac.in/noc25_cs114/preview</v>
      </c>
      <c r="V266" s="34" t="s">
        <v>1812</v>
      </c>
      <c r="W266" s="34" t="s">
        <v>1813</v>
      </c>
      <c r="X266" s="31" t="str">
        <f t="shared" si="3"/>
        <v>https://nptel.ac.in/courses/106106210</v>
      </c>
      <c r="Y266" s="36" t="s">
        <v>1814</v>
      </c>
      <c r="Z266" s="36">
        <v>1.0610621E8</v>
      </c>
      <c r="AA266" s="37"/>
      <c r="AB266" s="37"/>
      <c r="AC266" s="37"/>
      <c r="AD266" s="37"/>
    </row>
    <row r="267">
      <c r="A267" s="26" t="s">
        <v>1815</v>
      </c>
      <c r="B267" s="39" t="s">
        <v>1780</v>
      </c>
      <c r="C267" s="40" t="s">
        <v>1816</v>
      </c>
      <c r="D267" s="40" t="s">
        <v>1817</v>
      </c>
      <c r="E267" s="45" t="s">
        <v>63</v>
      </c>
      <c r="F267" s="28" t="s">
        <v>63</v>
      </c>
      <c r="G267" s="28" t="s">
        <v>316</v>
      </c>
      <c r="H267" s="28" t="s">
        <v>70</v>
      </c>
      <c r="I267" s="29">
        <v>46223.0</v>
      </c>
      <c r="J267" s="29">
        <v>46248.0</v>
      </c>
      <c r="K267" s="29">
        <v>46284.0</v>
      </c>
      <c r="L267" s="29">
        <v>46230.0</v>
      </c>
      <c r="M267" s="29">
        <v>46248.0</v>
      </c>
      <c r="N267" s="30" t="s">
        <v>71</v>
      </c>
      <c r="O267" s="30" t="s">
        <v>54</v>
      </c>
      <c r="P267" s="30" t="s">
        <v>55</v>
      </c>
      <c r="Q267" s="30" t="s">
        <v>1818</v>
      </c>
      <c r="R267" s="31" t="str">
        <f t="shared" si="1"/>
        <v>https://onlinecourses.nptel.ac.in/e-learning/preview/noc26_cs107</v>
      </c>
      <c r="S267" s="32" t="str">
        <f t="shared" si="2"/>
        <v>https://onlinecourses.nptel.ac.in/e-learning/preview/noc26_cs107</v>
      </c>
      <c r="T267" s="38" t="s">
        <v>1819</v>
      </c>
      <c r="U267" s="31" t="str">
        <f t="shared" si="20"/>
        <v>https://onlinecourses.nptel.ac.in/noc26_cs80/preview</v>
      </c>
      <c r="V267" s="34" t="s">
        <v>1820</v>
      </c>
      <c r="W267" s="34" t="s">
        <v>1821</v>
      </c>
      <c r="X267" s="31" t="str">
        <f t="shared" si="3"/>
        <v>https://nptel.ac.in/courses/106106212</v>
      </c>
      <c r="Y267" s="36" t="s">
        <v>1822</v>
      </c>
      <c r="Z267" s="36">
        <v>1.06106212E8</v>
      </c>
      <c r="AA267" s="37"/>
      <c r="AB267" s="37"/>
      <c r="AC267" s="37"/>
      <c r="AD267" s="37"/>
    </row>
    <row r="268">
      <c r="A268" s="26" t="s">
        <v>1823</v>
      </c>
      <c r="B268" s="27" t="s">
        <v>1780</v>
      </c>
      <c r="C268" s="27" t="s">
        <v>1824</v>
      </c>
      <c r="D268" s="27" t="s">
        <v>1825</v>
      </c>
      <c r="E268" s="28" t="s">
        <v>102</v>
      </c>
      <c r="F268" s="28" t="s">
        <v>102</v>
      </c>
      <c r="G268" s="28" t="s">
        <v>69</v>
      </c>
      <c r="H268" s="28" t="s">
        <v>70</v>
      </c>
      <c r="I268" s="29">
        <v>46223.0</v>
      </c>
      <c r="J268" s="29">
        <v>46276.0</v>
      </c>
      <c r="K268" s="29">
        <v>46285.0</v>
      </c>
      <c r="L268" s="29">
        <v>46230.0</v>
      </c>
      <c r="M268" s="29">
        <v>46248.0</v>
      </c>
      <c r="N268" s="30" t="s">
        <v>37</v>
      </c>
      <c r="O268" s="30" t="s">
        <v>72</v>
      </c>
      <c r="P268" s="30" t="s">
        <v>55</v>
      </c>
      <c r="Q268" s="30" t="s">
        <v>1826</v>
      </c>
      <c r="R268" s="31" t="str">
        <f t="shared" si="1"/>
        <v>https://onlinecourses.nptel.ac.in/e-learning/preview/noc26_cs108</v>
      </c>
      <c r="S268" s="32" t="str">
        <f t="shared" si="2"/>
        <v>https://onlinecourses.nptel.ac.in/e-learning/preview/noc26_cs108</v>
      </c>
      <c r="T268" s="38" t="s">
        <v>1827</v>
      </c>
      <c r="U268" s="31" t="str">
        <f t="shared" si="20"/>
        <v>https://onlinecourses.nptel.ac.in/noc25_cs124/preview</v>
      </c>
      <c r="V268" s="34" t="s">
        <v>1828</v>
      </c>
      <c r="W268" s="34" t="s">
        <v>1829</v>
      </c>
      <c r="X268" s="31" t="str">
        <f t="shared" si="3"/>
        <v>https://nptel.ac.in/courses/106108468</v>
      </c>
      <c r="Y268" s="36" t="s">
        <v>1830</v>
      </c>
      <c r="Z268" s="36">
        <v>1.06108468E8</v>
      </c>
      <c r="AA268" s="37"/>
      <c r="AB268" s="37"/>
      <c r="AC268" s="37"/>
      <c r="AD268" s="37"/>
    </row>
    <row r="269">
      <c r="A269" s="26" t="s">
        <v>1831</v>
      </c>
      <c r="B269" s="39" t="s">
        <v>1780</v>
      </c>
      <c r="C269" s="40" t="s">
        <v>1832</v>
      </c>
      <c r="D269" s="40" t="s">
        <v>1833</v>
      </c>
      <c r="E269" s="45" t="s">
        <v>1834</v>
      </c>
      <c r="F269" s="28" t="s">
        <v>63</v>
      </c>
      <c r="G269" s="28" t="s">
        <v>69</v>
      </c>
      <c r="H269" s="28" t="s">
        <v>70</v>
      </c>
      <c r="I269" s="29">
        <v>46223.0</v>
      </c>
      <c r="J269" s="29">
        <v>46276.0</v>
      </c>
      <c r="K269" s="29">
        <v>46284.0</v>
      </c>
      <c r="L269" s="29">
        <v>46230.0</v>
      </c>
      <c r="M269" s="29">
        <v>46248.0</v>
      </c>
      <c r="N269" s="30" t="s">
        <v>71</v>
      </c>
      <c r="O269" s="30" t="s">
        <v>54</v>
      </c>
      <c r="P269" s="30" t="s">
        <v>55</v>
      </c>
      <c r="Q269" s="30" t="s">
        <v>1835</v>
      </c>
      <c r="R269" s="31" t="str">
        <f t="shared" si="1"/>
        <v>https://onlinecourses.nptel.ac.in/e-learning/preview/noc26_cs109</v>
      </c>
      <c r="S269" s="32" t="str">
        <f t="shared" si="2"/>
        <v>https://onlinecourses.nptel.ac.in/e-learning/preview/noc26_cs109</v>
      </c>
      <c r="T269" s="38" t="s">
        <v>1836</v>
      </c>
      <c r="U269" s="31" t="str">
        <f t="shared" si="20"/>
        <v>https://onlinecourses.nptel.ac.in/noc26_cs79/preview</v>
      </c>
      <c r="V269" s="34" t="s">
        <v>1837</v>
      </c>
      <c r="W269" s="34" t="s">
        <v>1838</v>
      </c>
      <c r="X269" s="31" t="str">
        <f t="shared" si="3"/>
        <v>https://nptel.ac.in/courses/106106145</v>
      </c>
      <c r="Y269" s="36" t="s">
        <v>1839</v>
      </c>
      <c r="Z269" s="36">
        <v>1.06106145E8</v>
      </c>
      <c r="AA269" s="37"/>
      <c r="AB269" s="37"/>
      <c r="AC269" s="37"/>
      <c r="AD269" s="37"/>
    </row>
    <row r="270">
      <c r="A270" s="26" t="s">
        <v>1840</v>
      </c>
      <c r="B270" s="39" t="s">
        <v>1780</v>
      </c>
      <c r="C270" s="40" t="s">
        <v>1841</v>
      </c>
      <c r="D270" s="40" t="s">
        <v>1833</v>
      </c>
      <c r="E270" s="45" t="s">
        <v>1834</v>
      </c>
      <c r="F270" s="28" t="s">
        <v>63</v>
      </c>
      <c r="G270" s="28" t="s">
        <v>69</v>
      </c>
      <c r="H270" s="28" t="s">
        <v>70</v>
      </c>
      <c r="I270" s="29">
        <v>46223.0</v>
      </c>
      <c r="J270" s="29">
        <v>46276.0</v>
      </c>
      <c r="K270" s="29">
        <v>46284.0</v>
      </c>
      <c r="L270" s="29">
        <v>46230.0</v>
      </c>
      <c r="M270" s="29">
        <v>46248.0</v>
      </c>
      <c r="N270" s="30" t="s">
        <v>71</v>
      </c>
      <c r="O270" s="30" t="s">
        <v>54</v>
      </c>
      <c r="P270" s="30" t="s">
        <v>55</v>
      </c>
      <c r="Q270" s="30" t="s">
        <v>1826</v>
      </c>
      <c r="R270" s="31" t="str">
        <f t="shared" si="1"/>
        <v>https://onlinecourses.nptel.ac.in/e-learning/preview/noc26_cs110</v>
      </c>
      <c r="S270" s="32" t="str">
        <f t="shared" si="2"/>
        <v>https://onlinecourses.nptel.ac.in/e-learning/preview/noc26_cs110</v>
      </c>
      <c r="T270" s="38" t="s">
        <v>1842</v>
      </c>
      <c r="U270" s="31" t="str">
        <f t="shared" si="20"/>
        <v>https://onlinecourses.nptel.ac.in/noc26_cs67/preview</v>
      </c>
      <c r="V270" s="34" t="s">
        <v>1843</v>
      </c>
      <c r="W270" s="34" t="s">
        <v>1844</v>
      </c>
      <c r="X270" s="31" t="str">
        <f t="shared" si="3"/>
        <v>https://nptel.ac.in/courses/106106131</v>
      </c>
      <c r="Y270" s="36" t="s">
        <v>1845</v>
      </c>
      <c r="Z270" s="36">
        <v>1.06106131E8</v>
      </c>
      <c r="AA270" s="37"/>
      <c r="AB270" s="37"/>
      <c r="AC270" s="37"/>
      <c r="AD270" s="37"/>
    </row>
    <row r="271">
      <c r="A271" s="26" t="s">
        <v>1846</v>
      </c>
      <c r="B271" s="39" t="s">
        <v>1780</v>
      </c>
      <c r="C271" s="40" t="s">
        <v>1847</v>
      </c>
      <c r="D271" s="40" t="s">
        <v>1848</v>
      </c>
      <c r="E271" s="45" t="s">
        <v>63</v>
      </c>
      <c r="F271" s="28" t="s">
        <v>63</v>
      </c>
      <c r="G271" s="28" t="s">
        <v>69</v>
      </c>
      <c r="H271" s="28" t="s">
        <v>70</v>
      </c>
      <c r="I271" s="29">
        <v>46223.0</v>
      </c>
      <c r="J271" s="29">
        <v>46276.0</v>
      </c>
      <c r="K271" s="29">
        <v>46284.0</v>
      </c>
      <c r="L271" s="29">
        <v>46230.0</v>
      </c>
      <c r="M271" s="29">
        <v>46248.0</v>
      </c>
      <c r="N271" s="30" t="s">
        <v>37</v>
      </c>
      <c r="O271" s="30" t="s">
        <v>54</v>
      </c>
      <c r="P271" s="30" t="s">
        <v>55</v>
      </c>
      <c r="Q271" s="30"/>
      <c r="R271" s="31" t="str">
        <f t="shared" si="1"/>
        <v>https://onlinecourses.nptel.ac.in/e-learning/preview/noc26_cs111</v>
      </c>
      <c r="S271" s="32" t="str">
        <f t="shared" si="2"/>
        <v>https://onlinecourses.nptel.ac.in/e-learning/preview/noc26_cs111</v>
      </c>
      <c r="T271" s="38" t="s">
        <v>1849</v>
      </c>
      <c r="U271" s="31" t="str">
        <f t="shared" si="20"/>
        <v>https://onlinecourses.nptel.ac.in/noc26_cs73/preview</v>
      </c>
      <c r="V271" s="34" t="s">
        <v>1850</v>
      </c>
      <c r="W271" s="34" t="s">
        <v>1851</v>
      </c>
      <c r="X271" s="31" t="str">
        <f t="shared" si="3"/>
        <v>https://nptel.ac.in/courses/106106236</v>
      </c>
      <c r="Y271" s="36" t="s">
        <v>1852</v>
      </c>
      <c r="Z271" s="36">
        <v>1.06106236E8</v>
      </c>
      <c r="AA271" s="37"/>
      <c r="AB271" s="37"/>
      <c r="AC271" s="37"/>
      <c r="AD271" s="37"/>
    </row>
    <row r="272">
      <c r="A272" s="26" t="s">
        <v>1853</v>
      </c>
      <c r="B272" s="39" t="s">
        <v>1780</v>
      </c>
      <c r="C272" s="40" t="s">
        <v>1854</v>
      </c>
      <c r="D272" s="39" t="s">
        <v>1855</v>
      </c>
      <c r="E272" s="45" t="s">
        <v>63</v>
      </c>
      <c r="F272" s="28" t="s">
        <v>63</v>
      </c>
      <c r="G272" s="28" t="s">
        <v>69</v>
      </c>
      <c r="H272" s="28" t="s">
        <v>70</v>
      </c>
      <c r="I272" s="29">
        <v>46223.0</v>
      </c>
      <c r="J272" s="29">
        <v>46276.0</v>
      </c>
      <c r="K272" s="29">
        <v>46284.0</v>
      </c>
      <c r="L272" s="29">
        <v>46230.0</v>
      </c>
      <c r="M272" s="29">
        <v>46248.0</v>
      </c>
      <c r="N272" s="30" t="s">
        <v>37</v>
      </c>
      <c r="O272" s="30" t="s">
        <v>54</v>
      </c>
      <c r="P272" s="30" t="s">
        <v>55</v>
      </c>
      <c r="Q272" s="30" t="s">
        <v>1856</v>
      </c>
      <c r="R272" s="31" t="str">
        <f t="shared" si="1"/>
        <v>https://onlinecourses.nptel.ac.in/e-learning/preview/noc26_cs112</v>
      </c>
      <c r="S272" s="32" t="str">
        <f t="shared" si="2"/>
        <v>https://onlinecourses.nptel.ac.in/e-learning/preview/noc26_cs112</v>
      </c>
      <c r="T272" s="38" t="s">
        <v>1857</v>
      </c>
      <c r="U272" s="31" t="str">
        <f t="shared" si="20"/>
        <v>https://onlinecourses.nptel.ac.in/noc26_cs65/preview</v>
      </c>
      <c r="V272" s="34" t="s">
        <v>1858</v>
      </c>
      <c r="W272" s="34" t="s">
        <v>1859</v>
      </c>
      <c r="X272" s="31" t="str">
        <f t="shared" si="3"/>
        <v>https://nptel.ac.in/courses/106106179</v>
      </c>
      <c r="Y272" s="36" t="s">
        <v>1860</v>
      </c>
      <c r="Z272" s="36">
        <v>1.06106179E8</v>
      </c>
      <c r="AA272" s="37"/>
      <c r="AB272" s="37"/>
      <c r="AC272" s="37"/>
      <c r="AD272" s="37"/>
    </row>
    <row r="273">
      <c r="A273" s="26" t="s">
        <v>1861</v>
      </c>
      <c r="B273" s="27" t="s">
        <v>1780</v>
      </c>
      <c r="C273" s="27" t="s">
        <v>1862</v>
      </c>
      <c r="D273" s="27" t="s">
        <v>1863</v>
      </c>
      <c r="E273" s="28" t="s">
        <v>52</v>
      </c>
      <c r="F273" s="28" t="s">
        <v>52</v>
      </c>
      <c r="G273" s="28" t="s">
        <v>69</v>
      </c>
      <c r="H273" s="28" t="s">
        <v>70</v>
      </c>
      <c r="I273" s="29">
        <v>46223.0</v>
      </c>
      <c r="J273" s="29">
        <v>46276.0</v>
      </c>
      <c r="K273" s="29">
        <v>46285.0</v>
      </c>
      <c r="L273" s="29">
        <v>46230.0</v>
      </c>
      <c r="M273" s="29">
        <v>46248.0</v>
      </c>
      <c r="N273" s="30" t="s">
        <v>37</v>
      </c>
      <c r="O273" s="30" t="s">
        <v>54</v>
      </c>
      <c r="P273" s="30" t="s">
        <v>55</v>
      </c>
      <c r="Q273" s="30"/>
      <c r="R273" s="31" t="str">
        <f t="shared" si="1"/>
        <v>https://onlinecourses.nptel.ac.in/e-learning/preview/noc26_cs113</v>
      </c>
      <c r="S273" s="32" t="str">
        <f t="shared" si="2"/>
        <v>https://onlinecourses.nptel.ac.in/e-learning/preview/noc26_cs113</v>
      </c>
      <c r="T273" s="38" t="s">
        <v>1864</v>
      </c>
      <c r="U273" s="31" t="str">
        <f t="shared" si="20"/>
        <v>https://onlinecourses.nptel.ac.in/noc25_cs119/preview</v>
      </c>
      <c r="V273" s="34" t="s">
        <v>1865</v>
      </c>
      <c r="W273" s="34" t="s">
        <v>1866</v>
      </c>
      <c r="X273" s="31" t="str">
        <f t="shared" si="3"/>
        <v>https://nptel.ac.in/courses/106104128</v>
      </c>
      <c r="Y273" s="36" t="s">
        <v>1867</v>
      </c>
      <c r="Z273" s="36">
        <v>1.06104128E8</v>
      </c>
      <c r="AA273" s="37"/>
      <c r="AB273" s="37"/>
      <c r="AC273" s="37"/>
      <c r="AD273" s="37"/>
    </row>
    <row r="274">
      <c r="A274" s="26" t="s">
        <v>1868</v>
      </c>
      <c r="B274" s="27" t="s">
        <v>1780</v>
      </c>
      <c r="C274" s="27" t="s">
        <v>1869</v>
      </c>
      <c r="D274" s="27" t="s">
        <v>1870</v>
      </c>
      <c r="E274" s="28" t="s">
        <v>52</v>
      </c>
      <c r="F274" s="28" t="s">
        <v>52</v>
      </c>
      <c r="G274" s="28" t="s">
        <v>69</v>
      </c>
      <c r="H274" s="28" t="s">
        <v>70</v>
      </c>
      <c r="I274" s="29">
        <v>46223.0</v>
      </c>
      <c r="J274" s="29">
        <v>46276.0</v>
      </c>
      <c r="K274" s="29">
        <v>46284.0</v>
      </c>
      <c r="L274" s="29">
        <v>46230.0</v>
      </c>
      <c r="M274" s="29">
        <v>46248.0</v>
      </c>
      <c r="N274" s="30" t="s">
        <v>71</v>
      </c>
      <c r="O274" s="30" t="s">
        <v>54</v>
      </c>
      <c r="P274" s="30" t="s">
        <v>55</v>
      </c>
      <c r="Q274" s="30" t="s">
        <v>1826</v>
      </c>
      <c r="R274" s="31" t="str">
        <f t="shared" si="1"/>
        <v>https://onlinecourses.nptel.ac.in/e-learning/preview/noc26_cs114</v>
      </c>
      <c r="S274" s="32" t="str">
        <f t="shared" si="2"/>
        <v>https://onlinecourses.nptel.ac.in/e-learning/preview/noc26_cs114</v>
      </c>
      <c r="T274" s="38" t="s">
        <v>1871</v>
      </c>
      <c r="U274" s="31" t="str">
        <f t="shared" si="20"/>
        <v>https://onlinecourses.nptel.ac.in/noc25_cs121/preview</v>
      </c>
      <c r="V274" s="34" t="s">
        <v>1872</v>
      </c>
      <c r="W274" s="34" t="s">
        <v>1873</v>
      </c>
      <c r="X274" s="31" t="str">
        <f t="shared" si="3"/>
        <v>https://nptel.ac.in/courses/106104148</v>
      </c>
      <c r="Y274" s="36" t="s">
        <v>1874</v>
      </c>
      <c r="Z274" s="36">
        <v>1.06104148E8</v>
      </c>
      <c r="AA274" s="37"/>
      <c r="AB274" s="37"/>
      <c r="AC274" s="37"/>
      <c r="AD274" s="37"/>
    </row>
    <row r="275">
      <c r="A275" s="26" t="s">
        <v>1875</v>
      </c>
      <c r="B275" s="27" t="s">
        <v>1780</v>
      </c>
      <c r="C275" s="27" t="s">
        <v>1876</v>
      </c>
      <c r="D275" s="27" t="s">
        <v>1877</v>
      </c>
      <c r="E275" s="28" t="s">
        <v>1878</v>
      </c>
      <c r="F275" s="28" t="s">
        <v>52</v>
      </c>
      <c r="G275" s="28" t="s">
        <v>69</v>
      </c>
      <c r="H275" s="28" t="s">
        <v>70</v>
      </c>
      <c r="I275" s="29">
        <v>46223.0</v>
      </c>
      <c r="J275" s="29">
        <v>46276.0</v>
      </c>
      <c r="K275" s="29">
        <v>46285.0</v>
      </c>
      <c r="L275" s="29">
        <v>46230.0</v>
      </c>
      <c r="M275" s="29">
        <v>46248.0</v>
      </c>
      <c r="N275" s="30" t="s">
        <v>37</v>
      </c>
      <c r="O275" s="30" t="s">
        <v>54</v>
      </c>
      <c r="P275" s="30" t="s">
        <v>55</v>
      </c>
      <c r="Q275" s="30"/>
      <c r="R275" s="31" t="str">
        <f t="shared" si="1"/>
        <v>https://onlinecourses.nptel.ac.in/e-learning/preview/noc26_cs115</v>
      </c>
      <c r="S275" s="32" t="str">
        <f t="shared" si="2"/>
        <v>https://onlinecourses.nptel.ac.in/e-learning/preview/noc26_cs115</v>
      </c>
      <c r="T275" s="38" t="s">
        <v>1879</v>
      </c>
      <c r="U275" s="31" t="str">
        <f t="shared" si="20"/>
        <v>https://onlinecourses.nptel.ac.in/noc25_cs130/preview</v>
      </c>
      <c r="V275" s="34" t="s">
        <v>1880</v>
      </c>
      <c r="W275" s="34" t="s">
        <v>1881</v>
      </c>
      <c r="X275" s="31" t="str">
        <f t="shared" si="3"/>
        <v>https://nptel.ac.in/courses/106106168</v>
      </c>
      <c r="Y275" s="36" t="s">
        <v>1882</v>
      </c>
      <c r="Z275" s="36">
        <v>1.06106168E8</v>
      </c>
      <c r="AA275" s="37"/>
      <c r="AB275" s="37"/>
      <c r="AC275" s="37"/>
      <c r="AD275" s="37"/>
    </row>
    <row r="276">
      <c r="A276" s="26" t="s">
        <v>1883</v>
      </c>
      <c r="B276" s="27" t="s">
        <v>1780</v>
      </c>
      <c r="C276" s="27" t="s">
        <v>1884</v>
      </c>
      <c r="D276" s="27" t="s">
        <v>1885</v>
      </c>
      <c r="E276" s="28" t="s">
        <v>94</v>
      </c>
      <c r="F276" s="28" t="s">
        <v>94</v>
      </c>
      <c r="G276" s="28" t="s">
        <v>69</v>
      </c>
      <c r="H276" s="26" t="s">
        <v>70</v>
      </c>
      <c r="I276" s="29">
        <v>46223.0</v>
      </c>
      <c r="J276" s="29">
        <v>46276.0</v>
      </c>
      <c r="K276" s="29">
        <v>46284.0</v>
      </c>
      <c r="L276" s="29">
        <v>46230.0</v>
      </c>
      <c r="M276" s="29">
        <v>46248.0</v>
      </c>
      <c r="N276" s="30" t="s">
        <v>71</v>
      </c>
      <c r="O276" s="30" t="s">
        <v>54</v>
      </c>
      <c r="P276" s="30" t="s">
        <v>55</v>
      </c>
      <c r="Q276" s="30"/>
      <c r="R276" s="31" t="str">
        <f t="shared" si="1"/>
        <v>https://onlinecourses.nptel.ac.in/e-learning/preview/noc26_cs116</v>
      </c>
      <c r="S276" s="32" t="str">
        <f t="shared" si="2"/>
        <v>https://onlinecourses.nptel.ac.in/e-learning/preview/noc26_cs116</v>
      </c>
      <c r="T276" s="38" t="s">
        <v>1886</v>
      </c>
      <c r="U276" s="31" t="str">
        <f t="shared" si="20"/>
        <v>https://onlinecourses.nptel.ac.in/noc25_cs138/preview</v>
      </c>
      <c r="V276" s="34" t="s">
        <v>1887</v>
      </c>
      <c r="W276" s="34" t="s">
        <v>1888</v>
      </c>
      <c r="X276" s="31" t="str">
        <f t="shared" si="3"/>
        <v>https://nptel.ac.in/courses/106105247</v>
      </c>
      <c r="Y276" s="36" t="s">
        <v>1889</v>
      </c>
      <c r="Z276" s="36">
        <v>1.06105247E8</v>
      </c>
      <c r="AA276" s="37"/>
      <c r="AB276" s="37"/>
      <c r="AC276" s="37"/>
      <c r="AD276" s="37"/>
    </row>
    <row r="277">
      <c r="A277" s="26" t="s">
        <v>1890</v>
      </c>
      <c r="B277" s="27" t="s">
        <v>1780</v>
      </c>
      <c r="C277" s="27" t="s">
        <v>1891</v>
      </c>
      <c r="D277" s="27" t="s">
        <v>1892</v>
      </c>
      <c r="E277" s="28" t="s">
        <v>94</v>
      </c>
      <c r="F277" s="28" t="s">
        <v>94</v>
      </c>
      <c r="G277" s="28" t="s">
        <v>69</v>
      </c>
      <c r="H277" s="26" t="s">
        <v>70</v>
      </c>
      <c r="I277" s="29">
        <v>46223.0</v>
      </c>
      <c r="J277" s="29">
        <v>46276.0</v>
      </c>
      <c r="K277" s="29">
        <v>46285.0</v>
      </c>
      <c r="L277" s="29">
        <v>46230.0</v>
      </c>
      <c r="M277" s="29">
        <v>46248.0</v>
      </c>
      <c r="N277" s="30" t="s">
        <v>37</v>
      </c>
      <c r="O277" s="30" t="s">
        <v>72</v>
      </c>
      <c r="P277" s="30" t="s">
        <v>55</v>
      </c>
      <c r="Q277" s="30" t="s">
        <v>1893</v>
      </c>
      <c r="R277" s="31" t="str">
        <f t="shared" si="1"/>
        <v>https://onlinecourses.nptel.ac.in/e-learning/preview/noc26_cs117</v>
      </c>
      <c r="S277" s="32" t="str">
        <f t="shared" si="2"/>
        <v>https://onlinecourses.nptel.ac.in/e-learning/preview/noc26_cs117</v>
      </c>
      <c r="T277" s="38" t="s">
        <v>1894</v>
      </c>
      <c r="U277" s="31" t="str">
        <f t="shared" si="20"/>
        <v>https://onlinecourses.nptel.ac.in/noc26_cs39/preview</v>
      </c>
      <c r="V277" s="34" t="s">
        <v>1895</v>
      </c>
      <c r="W277" s="34" t="s">
        <v>1896</v>
      </c>
      <c r="X277" s="31" t="str">
        <f t="shared" si="3"/>
        <v>https://nptel.ac.in/courses/106105175</v>
      </c>
      <c r="Y277" s="36" t="s">
        <v>1897</v>
      </c>
      <c r="Z277" s="36">
        <v>1.06105175E8</v>
      </c>
      <c r="AA277" s="37"/>
      <c r="AB277" s="37"/>
      <c r="AC277" s="37"/>
      <c r="AD277" s="37"/>
    </row>
    <row r="278">
      <c r="A278" s="26" t="s">
        <v>1898</v>
      </c>
      <c r="B278" s="27" t="s">
        <v>1780</v>
      </c>
      <c r="C278" s="27" t="s">
        <v>1899</v>
      </c>
      <c r="D278" s="27" t="s">
        <v>1900</v>
      </c>
      <c r="E278" s="28" t="s">
        <v>94</v>
      </c>
      <c r="F278" s="28" t="s">
        <v>94</v>
      </c>
      <c r="G278" s="28" t="s">
        <v>69</v>
      </c>
      <c r="H278" s="26" t="s">
        <v>70</v>
      </c>
      <c r="I278" s="29">
        <v>46223.0</v>
      </c>
      <c r="J278" s="29">
        <v>46276.0</v>
      </c>
      <c r="K278" s="29">
        <v>46284.0</v>
      </c>
      <c r="L278" s="29">
        <v>46230.0</v>
      </c>
      <c r="M278" s="29">
        <v>46248.0</v>
      </c>
      <c r="N278" s="30" t="s">
        <v>153</v>
      </c>
      <c r="O278" s="30" t="s">
        <v>54</v>
      </c>
      <c r="P278" s="30" t="s">
        <v>55</v>
      </c>
      <c r="Q278" s="30"/>
      <c r="R278" s="31" t="str">
        <f t="shared" si="1"/>
        <v>https://onlinecourses.nptel.ac.in/e-learning/preview/noc26_cs118</v>
      </c>
      <c r="S278" s="32" t="str">
        <f t="shared" si="2"/>
        <v>https://onlinecourses.nptel.ac.in/e-learning/preview/noc26_cs118</v>
      </c>
      <c r="T278" s="38" t="s">
        <v>1901</v>
      </c>
      <c r="U278" s="31" t="str">
        <f t="shared" si="20"/>
        <v>https://onlinecourses.nptel.ac.in/noc25_cs152/preview</v>
      </c>
      <c r="V278" s="34" t="s">
        <v>1902</v>
      </c>
      <c r="W278" s="34" t="s">
        <v>1903</v>
      </c>
      <c r="X278" s="31" t="str">
        <f t="shared" si="3"/>
        <v>https://nptel.ac.in/courses/106105470</v>
      </c>
      <c r="Y278" s="36" t="s">
        <v>1904</v>
      </c>
      <c r="Z278" s="36">
        <v>1.0610547E8</v>
      </c>
      <c r="AA278" s="37"/>
      <c r="AB278" s="37"/>
      <c r="AC278" s="37"/>
      <c r="AD278" s="37"/>
    </row>
    <row r="279">
      <c r="A279" s="26" t="s">
        <v>1905</v>
      </c>
      <c r="B279" s="27" t="s">
        <v>1780</v>
      </c>
      <c r="C279" s="27" t="s">
        <v>1906</v>
      </c>
      <c r="D279" s="27" t="s">
        <v>1907</v>
      </c>
      <c r="E279" s="28" t="s">
        <v>94</v>
      </c>
      <c r="F279" s="28" t="s">
        <v>94</v>
      </c>
      <c r="G279" s="28" t="s">
        <v>69</v>
      </c>
      <c r="H279" s="26" t="s">
        <v>70</v>
      </c>
      <c r="I279" s="29">
        <v>46223.0</v>
      </c>
      <c r="J279" s="29">
        <v>46276.0</v>
      </c>
      <c r="K279" s="29">
        <v>46284.0</v>
      </c>
      <c r="L279" s="29">
        <v>46230.0</v>
      </c>
      <c r="M279" s="29">
        <v>46248.0</v>
      </c>
      <c r="N279" s="30" t="s">
        <v>37</v>
      </c>
      <c r="O279" s="30" t="s">
        <v>54</v>
      </c>
      <c r="P279" s="30" t="s">
        <v>55</v>
      </c>
      <c r="Q279" s="30" t="s">
        <v>1908</v>
      </c>
      <c r="R279" s="31" t="str">
        <f t="shared" si="1"/>
        <v>https://onlinecourses.nptel.ac.in/e-learning/preview/noc26_cs119</v>
      </c>
      <c r="S279" s="32" t="str">
        <f t="shared" si="2"/>
        <v>https://onlinecourses.nptel.ac.in/e-learning/preview/noc26_cs119</v>
      </c>
      <c r="T279" s="38" t="s">
        <v>1909</v>
      </c>
      <c r="U279" s="31" t="str">
        <f t="shared" si="20"/>
        <v>https://onlinecourses.nptel.ac.in/noc25_cs149/preview</v>
      </c>
      <c r="V279" s="34" t="s">
        <v>1910</v>
      </c>
      <c r="W279" s="34" t="s">
        <v>1911</v>
      </c>
      <c r="X279" s="31" t="str">
        <f t="shared" si="3"/>
        <v>https://nptel.ac.in/courses/106105152</v>
      </c>
      <c r="Y279" s="36" t="s">
        <v>1912</v>
      </c>
      <c r="Z279" s="36">
        <v>1.06105152E8</v>
      </c>
      <c r="AA279" s="37"/>
      <c r="AB279" s="37"/>
      <c r="AC279" s="37"/>
      <c r="AD279" s="37"/>
    </row>
    <row r="280">
      <c r="A280" s="26" t="s">
        <v>1913</v>
      </c>
      <c r="B280" s="27" t="s">
        <v>1780</v>
      </c>
      <c r="C280" s="27" t="s">
        <v>1914</v>
      </c>
      <c r="D280" s="27" t="s">
        <v>1915</v>
      </c>
      <c r="E280" s="28" t="s">
        <v>94</v>
      </c>
      <c r="F280" s="28" t="s">
        <v>94</v>
      </c>
      <c r="G280" s="28" t="s">
        <v>69</v>
      </c>
      <c r="H280" s="26" t="s">
        <v>70</v>
      </c>
      <c r="I280" s="29">
        <v>46223.0</v>
      </c>
      <c r="J280" s="29">
        <v>46276.0</v>
      </c>
      <c r="K280" s="29">
        <v>46284.0</v>
      </c>
      <c r="L280" s="29">
        <v>46230.0</v>
      </c>
      <c r="M280" s="29">
        <v>46248.0</v>
      </c>
      <c r="N280" s="30" t="s">
        <v>71</v>
      </c>
      <c r="O280" s="30" t="s">
        <v>54</v>
      </c>
      <c r="P280" s="30" t="s">
        <v>55</v>
      </c>
      <c r="Q280" s="30" t="s">
        <v>1916</v>
      </c>
      <c r="R280" s="31" t="str">
        <f t="shared" si="1"/>
        <v>https://onlinecourses.nptel.ac.in/e-learning/preview/noc26_cs120</v>
      </c>
      <c r="S280" s="32" t="str">
        <f t="shared" si="2"/>
        <v>https://onlinecourses.nptel.ac.in/e-learning/preview/noc26_cs120</v>
      </c>
      <c r="T280" s="38" t="s">
        <v>1917</v>
      </c>
      <c r="U280" s="31" t="str">
        <f t="shared" si="20"/>
        <v>https://onlinecourses.nptel.ac.in/noc25_cs155/preview</v>
      </c>
      <c r="V280" s="34" t="s">
        <v>1918</v>
      </c>
      <c r="W280" s="34" t="s">
        <v>1919</v>
      </c>
      <c r="X280" s="31" t="str">
        <f t="shared" si="3"/>
        <v>https://nptel.ac.in/courses/106105165</v>
      </c>
      <c r="Y280" s="36" t="s">
        <v>1920</v>
      </c>
      <c r="Z280" s="36">
        <v>1.06105165E8</v>
      </c>
      <c r="AA280" s="37"/>
      <c r="AB280" s="37"/>
      <c r="AC280" s="37"/>
      <c r="AD280" s="37"/>
    </row>
    <row r="281">
      <c r="A281" s="26" t="s">
        <v>1921</v>
      </c>
      <c r="B281" s="27" t="s">
        <v>1922</v>
      </c>
      <c r="C281" s="27" t="s">
        <v>1923</v>
      </c>
      <c r="D281" s="27" t="s">
        <v>1885</v>
      </c>
      <c r="E281" s="28" t="s">
        <v>94</v>
      </c>
      <c r="F281" s="28" t="s">
        <v>94</v>
      </c>
      <c r="G281" s="28" t="s">
        <v>69</v>
      </c>
      <c r="H281" s="26" t="s">
        <v>70</v>
      </c>
      <c r="I281" s="29">
        <v>46223.0</v>
      </c>
      <c r="J281" s="29">
        <v>46276.0</v>
      </c>
      <c r="K281" s="29">
        <v>46284.0</v>
      </c>
      <c r="L281" s="29">
        <v>46230.0</v>
      </c>
      <c r="M281" s="29">
        <v>46248.0</v>
      </c>
      <c r="N281" s="30" t="s">
        <v>37</v>
      </c>
      <c r="O281" s="30" t="s">
        <v>54</v>
      </c>
      <c r="P281" s="30" t="s">
        <v>55</v>
      </c>
      <c r="Q281" s="30"/>
      <c r="R281" s="31" t="str">
        <f t="shared" si="1"/>
        <v>https://onlinecourses.nptel.ac.in/e-learning/preview/noc26_cs121</v>
      </c>
      <c r="S281" s="32" t="str">
        <f t="shared" si="2"/>
        <v>https://onlinecourses.nptel.ac.in/e-learning/preview/noc26_cs121</v>
      </c>
      <c r="T281" s="38" t="s">
        <v>1924</v>
      </c>
      <c r="U281" s="31" t="str">
        <f t="shared" si="20"/>
        <v>https://onlinecourses.nptel.ac.in/noc25_cs157/preview</v>
      </c>
      <c r="V281" s="34" t="s">
        <v>1925</v>
      </c>
      <c r="W281" s="34" t="s">
        <v>1926</v>
      </c>
      <c r="X281" s="31" t="str">
        <f t="shared" si="3"/>
        <v>https://nptel.ac.in/courses/106105238</v>
      </c>
      <c r="Y281" s="36" t="s">
        <v>1927</v>
      </c>
      <c r="Z281" s="36">
        <v>1.06105238E8</v>
      </c>
      <c r="AA281" s="37"/>
      <c r="AB281" s="37"/>
      <c r="AC281" s="37"/>
      <c r="AD281" s="37"/>
    </row>
    <row r="282">
      <c r="A282" s="26" t="s">
        <v>1928</v>
      </c>
      <c r="B282" s="27" t="s">
        <v>1780</v>
      </c>
      <c r="C282" s="27" t="s">
        <v>1929</v>
      </c>
      <c r="D282" s="27" t="s">
        <v>1930</v>
      </c>
      <c r="E282" s="28" t="s">
        <v>1931</v>
      </c>
      <c r="F282" s="28" t="s">
        <v>94</v>
      </c>
      <c r="G282" s="28" t="s">
        <v>69</v>
      </c>
      <c r="H282" s="26" t="s">
        <v>70</v>
      </c>
      <c r="I282" s="29">
        <v>46223.0</v>
      </c>
      <c r="J282" s="29">
        <v>46276.0</v>
      </c>
      <c r="K282" s="29">
        <v>46284.0</v>
      </c>
      <c r="L282" s="29">
        <v>46230.0</v>
      </c>
      <c r="M282" s="29">
        <v>46248.0</v>
      </c>
      <c r="N282" s="30" t="s">
        <v>153</v>
      </c>
      <c r="O282" s="30" t="s">
        <v>54</v>
      </c>
      <c r="P282" s="30" t="s">
        <v>55</v>
      </c>
      <c r="Q282" s="30"/>
      <c r="R282" s="31" t="str">
        <f t="shared" si="1"/>
        <v>https://onlinecourses.nptel.ac.in/e-learning/preview/noc26_cs122</v>
      </c>
      <c r="S282" s="32" t="str">
        <f t="shared" si="2"/>
        <v>https://onlinecourses.nptel.ac.in/e-learning/preview/noc26_cs122</v>
      </c>
      <c r="T282" s="38" t="s">
        <v>1932</v>
      </c>
      <c r="U282" s="31" t="str">
        <f t="shared" si="20"/>
        <v>https://onlinecourses.nptel.ac.in/noc25_cs160/preview</v>
      </c>
      <c r="V282" s="34" t="s">
        <v>1933</v>
      </c>
      <c r="W282" s="34" t="s">
        <v>1934</v>
      </c>
      <c r="X282" s="31" t="str">
        <f t="shared" si="3"/>
        <v>https://nptel.ac.in/courses/106105186</v>
      </c>
      <c r="Y282" s="36" t="s">
        <v>1935</v>
      </c>
      <c r="Z282" s="36">
        <v>1.06105186E8</v>
      </c>
      <c r="AA282" s="37"/>
      <c r="AB282" s="37"/>
      <c r="AC282" s="37"/>
      <c r="AD282" s="37"/>
    </row>
    <row r="283">
      <c r="A283" s="26" t="s">
        <v>1936</v>
      </c>
      <c r="B283" s="27" t="s">
        <v>1780</v>
      </c>
      <c r="C283" s="27" t="s">
        <v>1937</v>
      </c>
      <c r="D283" s="27" t="s">
        <v>1938</v>
      </c>
      <c r="E283" s="28" t="s">
        <v>63</v>
      </c>
      <c r="F283" s="28" t="s">
        <v>63</v>
      </c>
      <c r="G283" s="28" t="s">
        <v>69</v>
      </c>
      <c r="H283" s="28" t="s">
        <v>70</v>
      </c>
      <c r="I283" s="29">
        <v>46223.0</v>
      </c>
      <c r="J283" s="29">
        <v>46276.0</v>
      </c>
      <c r="K283" s="29">
        <v>46285.0</v>
      </c>
      <c r="L283" s="29">
        <v>46230.0</v>
      </c>
      <c r="M283" s="29">
        <v>46248.0</v>
      </c>
      <c r="N283" s="30" t="s">
        <v>71</v>
      </c>
      <c r="O283" s="30" t="s">
        <v>72</v>
      </c>
      <c r="P283" s="30" t="s">
        <v>73</v>
      </c>
      <c r="Q283" s="30" t="s">
        <v>1939</v>
      </c>
      <c r="R283" s="31" t="str">
        <f t="shared" si="1"/>
        <v>https://onlinecourses.nptel.ac.in/e-learning/preview/noc26_cs123</v>
      </c>
      <c r="S283" s="32" t="str">
        <f t="shared" si="2"/>
        <v>https://onlinecourses.nptel.ac.in/e-learning/preview/noc26_cs123</v>
      </c>
      <c r="T283" s="38" t="s">
        <v>1940</v>
      </c>
      <c r="U283" s="31" t="str">
        <f t="shared" si="20"/>
        <v>https://onlinecourses.nptel.ac.in/noc25_cs94/preview</v>
      </c>
      <c r="V283" s="34" t="s">
        <v>1941</v>
      </c>
      <c r="W283" s="34" t="s">
        <v>1942</v>
      </c>
      <c r="X283" s="31" t="str">
        <f t="shared" si="3"/>
        <v>https://nptel.ac.in/courses/106106144</v>
      </c>
      <c r="Y283" s="36" t="s">
        <v>1943</v>
      </c>
      <c r="Z283" s="36">
        <v>1.06106144E8</v>
      </c>
      <c r="AA283" s="37"/>
      <c r="AB283" s="37"/>
      <c r="AC283" s="37"/>
      <c r="AD283" s="37"/>
    </row>
    <row r="284">
      <c r="A284" s="26" t="s">
        <v>1944</v>
      </c>
      <c r="B284" s="27" t="s">
        <v>1780</v>
      </c>
      <c r="C284" s="27" t="s">
        <v>1945</v>
      </c>
      <c r="D284" s="27" t="s">
        <v>1946</v>
      </c>
      <c r="E284" s="28" t="s">
        <v>102</v>
      </c>
      <c r="F284" s="28" t="s">
        <v>102</v>
      </c>
      <c r="G284" s="28" t="s">
        <v>4</v>
      </c>
      <c r="H284" s="28" t="s">
        <v>70</v>
      </c>
      <c r="I284" s="29">
        <v>46223.0</v>
      </c>
      <c r="J284" s="29">
        <v>46304.0</v>
      </c>
      <c r="K284" s="29">
        <v>46320.0</v>
      </c>
      <c r="L284" s="29">
        <v>46230.0</v>
      </c>
      <c r="M284" s="29">
        <v>46248.0</v>
      </c>
      <c r="N284" s="30" t="s">
        <v>153</v>
      </c>
      <c r="O284" s="30" t="s">
        <v>54</v>
      </c>
      <c r="P284" s="30" t="s">
        <v>55</v>
      </c>
      <c r="Q284" s="30" t="s">
        <v>1947</v>
      </c>
      <c r="R284" s="31" t="str">
        <f t="shared" si="1"/>
        <v>https://onlinecourses.nptel.ac.in/e-learning/preview/noc26_cs124</v>
      </c>
      <c r="S284" s="32" t="str">
        <f t="shared" si="2"/>
        <v>https://onlinecourses.nptel.ac.in/e-learning/preview/noc26_cs124</v>
      </c>
      <c r="T284" s="38" t="s">
        <v>1948</v>
      </c>
      <c r="U284" s="31" t="str">
        <f t="shared" si="20"/>
        <v>https://onlinecourses.nptel.ac.in/noc25_cs111/preview</v>
      </c>
      <c r="V284" s="34" t="s">
        <v>1949</v>
      </c>
      <c r="W284" s="34" t="s">
        <v>1950</v>
      </c>
      <c r="X284" s="31" t="str">
        <f t="shared" si="3"/>
        <v>https://nptel.ac.in/courses/106108700</v>
      </c>
      <c r="Y284" s="36" t="s">
        <v>1951</v>
      </c>
      <c r="Z284" s="36">
        <v>1.061087E8</v>
      </c>
      <c r="AA284" s="37"/>
      <c r="AB284" s="37"/>
      <c r="AC284" s="37"/>
      <c r="AD284" s="37"/>
    </row>
    <row r="285">
      <c r="A285" s="26" t="s">
        <v>1952</v>
      </c>
      <c r="B285" s="27" t="s">
        <v>1780</v>
      </c>
      <c r="C285" s="27" t="s">
        <v>1953</v>
      </c>
      <c r="D285" s="27" t="s">
        <v>1954</v>
      </c>
      <c r="E285" s="28" t="s">
        <v>1955</v>
      </c>
      <c r="F285" s="28" t="s">
        <v>102</v>
      </c>
      <c r="G285" s="28" t="s">
        <v>4</v>
      </c>
      <c r="H285" s="28" t="s">
        <v>70</v>
      </c>
      <c r="I285" s="29">
        <v>46223.0</v>
      </c>
      <c r="J285" s="29">
        <v>46304.0</v>
      </c>
      <c r="K285" s="29">
        <v>46311.0</v>
      </c>
      <c r="L285" s="29">
        <v>46230.0</v>
      </c>
      <c r="M285" s="29">
        <v>46248.0</v>
      </c>
      <c r="N285" s="30" t="s">
        <v>37</v>
      </c>
      <c r="O285" s="30" t="s">
        <v>72</v>
      </c>
      <c r="P285" s="30" t="s">
        <v>55</v>
      </c>
      <c r="Q285" s="30" t="s">
        <v>1826</v>
      </c>
      <c r="R285" s="31" t="str">
        <f t="shared" si="1"/>
        <v>https://onlinecourses.nptel.ac.in/e-learning/preview/noc26_cs125</v>
      </c>
      <c r="S285" s="32" t="str">
        <f t="shared" si="2"/>
        <v>https://onlinecourses.nptel.ac.in/e-learning/preview/noc26_cs125</v>
      </c>
      <c r="T285" s="38" t="s">
        <v>1956</v>
      </c>
      <c r="U285" s="31" t="str">
        <f t="shared" si="20"/>
        <v>https://onlinecourses.nptel.ac.in/noc25_cs127/preview</v>
      </c>
      <c r="V285" s="34" t="s">
        <v>1957</v>
      </c>
      <c r="W285" s="34" t="s">
        <v>1958</v>
      </c>
      <c r="X285" s="31" t="str">
        <f t="shared" si="3"/>
        <v>https://nptel.ac.in/courses/106108227</v>
      </c>
      <c r="Y285" s="36" t="s">
        <v>1959</v>
      </c>
      <c r="Z285" s="36">
        <v>1.06108227E8</v>
      </c>
      <c r="AA285" s="37"/>
      <c r="AB285" s="37"/>
      <c r="AC285" s="37"/>
      <c r="AD285" s="37"/>
    </row>
    <row r="286">
      <c r="A286" s="26" t="s">
        <v>1960</v>
      </c>
      <c r="B286" s="27" t="s">
        <v>1780</v>
      </c>
      <c r="C286" s="27" t="s">
        <v>1961</v>
      </c>
      <c r="D286" s="27" t="s">
        <v>1954</v>
      </c>
      <c r="E286" s="28" t="s">
        <v>1955</v>
      </c>
      <c r="F286" s="28" t="s">
        <v>102</v>
      </c>
      <c r="G286" s="28" t="s">
        <v>4</v>
      </c>
      <c r="H286" s="28" t="s">
        <v>70</v>
      </c>
      <c r="I286" s="29">
        <v>46223.0</v>
      </c>
      <c r="J286" s="29">
        <v>46304.0</v>
      </c>
      <c r="K286" s="29">
        <v>46312.0</v>
      </c>
      <c r="L286" s="29">
        <v>46230.0</v>
      </c>
      <c r="M286" s="29">
        <v>46248.0</v>
      </c>
      <c r="N286" s="30" t="s">
        <v>153</v>
      </c>
      <c r="O286" s="30" t="s">
        <v>54</v>
      </c>
      <c r="P286" s="30" t="s">
        <v>55</v>
      </c>
      <c r="Q286" s="30" t="s">
        <v>1962</v>
      </c>
      <c r="R286" s="31" t="str">
        <f t="shared" si="1"/>
        <v>https://onlinecourses.nptel.ac.in/e-learning/preview/noc26_cs126</v>
      </c>
      <c r="S286" s="32" t="str">
        <f t="shared" si="2"/>
        <v>https://onlinecourses.nptel.ac.in/e-learning/preview/noc26_cs126</v>
      </c>
      <c r="T286" s="38" t="s">
        <v>1963</v>
      </c>
      <c r="U286" s="31" t="str">
        <f t="shared" si="20"/>
        <v>https://onlinecourses.nptel.ac.in/noc25_cs128/preview</v>
      </c>
      <c r="V286" s="34" t="s">
        <v>1964</v>
      </c>
      <c r="W286" s="34" t="s">
        <v>1965</v>
      </c>
      <c r="X286" s="31" t="str">
        <f t="shared" si="3"/>
        <v>https://nptel.ac.in/courses/106108237</v>
      </c>
      <c r="Y286" s="36" t="s">
        <v>1966</v>
      </c>
      <c r="Z286" s="36">
        <v>1.06108237E8</v>
      </c>
      <c r="AA286" s="37"/>
      <c r="AB286" s="37"/>
      <c r="AC286" s="37"/>
      <c r="AD286" s="37"/>
    </row>
    <row r="287">
      <c r="A287" s="26" t="s">
        <v>1967</v>
      </c>
      <c r="B287" s="27" t="s">
        <v>1780</v>
      </c>
      <c r="C287" s="27" t="s">
        <v>1968</v>
      </c>
      <c r="D287" s="27" t="s">
        <v>1969</v>
      </c>
      <c r="E287" s="28" t="s">
        <v>1970</v>
      </c>
      <c r="F287" s="28" t="s">
        <v>102</v>
      </c>
      <c r="G287" s="28" t="s">
        <v>4</v>
      </c>
      <c r="H287" s="28" t="s">
        <v>70</v>
      </c>
      <c r="I287" s="29">
        <v>46223.0</v>
      </c>
      <c r="J287" s="29">
        <v>46304.0</v>
      </c>
      <c r="K287" s="29">
        <v>46313.0</v>
      </c>
      <c r="L287" s="29">
        <v>46230.0</v>
      </c>
      <c r="M287" s="29">
        <v>46248.0</v>
      </c>
      <c r="N287" s="30" t="s">
        <v>37</v>
      </c>
      <c r="O287" s="30" t="s">
        <v>72</v>
      </c>
      <c r="P287" s="30" t="s">
        <v>55</v>
      </c>
      <c r="Q287" s="30" t="s">
        <v>1971</v>
      </c>
      <c r="R287" s="31" t="str">
        <f t="shared" si="1"/>
        <v>https://onlinecourses.nptel.ac.in/e-learning/preview/noc26_cs127</v>
      </c>
      <c r="S287" s="32" t="str">
        <f t="shared" si="2"/>
        <v>https://onlinecourses.nptel.ac.in/e-learning/preview/noc26_cs127</v>
      </c>
      <c r="T287" s="38" t="s">
        <v>1972</v>
      </c>
      <c r="U287" s="31" t="str">
        <f t="shared" si="20"/>
        <v>https://onlinecourses.nptel.ac.in/noc25_cs129/preview</v>
      </c>
      <c r="V287" s="34" t="s">
        <v>1973</v>
      </c>
      <c r="W287" s="34" t="s">
        <v>1974</v>
      </c>
      <c r="X287" s="31" t="str">
        <f t="shared" si="3"/>
        <v>https://nptel.ac.in/courses/106108482</v>
      </c>
      <c r="Y287" s="36" t="s">
        <v>1975</v>
      </c>
      <c r="Z287" s="36">
        <v>1.06108482E8</v>
      </c>
      <c r="AA287" s="37"/>
      <c r="AB287" s="37"/>
      <c r="AC287" s="37"/>
      <c r="AD287" s="37"/>
    </row>
    <row r="288">
      <c r="A288" s="26" t="s">
        <v>1976</v>
      </c>
      <c r="B288" s="27" t="s">
        <v>1780</v>
      </c>
      <c r="C288" s="27" t="s">
        <v>1977</v>
      </c>
      <c r="D288" s="27" t="s">
        <v>1978</v>
      </c>
      <c r="E288" s="28" t="s">
        <v>102</v>
      </c>
      <c r="F288" s="28" t="s">
        <v>102</v>
      </c>
      <c r="G288" s="28" t="s">
        <v>4</v>
      </c>
      <c r="H288" s="28" t="s">
        <v>70</v>
      </c>
      <c r="I288" s="29">
        <v>46223.0</v>
      </c>
      <c r="J288" s="29">
        <v>46304.0</v>
      </c>
      <c r="K288" s="29">
        <v>46318.0</v>
      </c>
      <c r="L288" s="29">
        <v>46230.0</v>
      </c>
      <c r="M288" s="29">
        <v>46248.0</v>
      </c>
      <c r="N288" s="30" t="s">
        <v>37</v>
      </c>
      <c r="O288" s="30" t="s">
        <v>72</v>
      </c>
      <c r="P288" s="30" t="s">
        <v>55</v>
      </c>
      <c r="Q288" s="30" t="s">
        <v>1826</v>
      </c>
      <c r="R288" s="31" t="str">
        <f t="shared" si="1"/>
        <v>https://onlinecourses.nptel.ac.in/e-learning/preview/noc26_cs128</v>
      </c>
      <c r="S288" s="32" t="str">
        <f t="shared" si="2"/>
        <v>https://onlinecourses.nptel.ac.in/e-learning/preview/noc26_cs128</v>
      </c>
      <c r="T288" s="38" t="s">
        <v>1979</v>
      </c>
      <c r="U288" s="31" t="str">
        <f t="shared" si="20"/>
        <v>https://onlinecourses.nptel.ac.in/noc25_cs136/preview</v>
      </c>
      <c r="V288" s="34" t="s">
        <v>1980</v>
      </c>
      <c r="W288" s="34" t="s">
        <v>1981</v>
      </c>
      <c r="X288" s="31" t="str">
        <f t="shared" si="3"/>
        <v>https://nptel.ac.in/courses/106108702</v>
      </c>
      <c r="Y288" s="36" t="s">
        <v>1982</v>
      </c>
      <c r="Z288" s="36">
        <v>1.06108702E8</v>
      </c>
      <c r="AA288" s="37"/>
      <c r="AB288" s="37"/>
      <c r="AC288" s="37"/>
      <c r="AD288" s="37"/>
    </row>
    <row r="289">
      <c r="A289" s="26" t="s">
        <v>1983</v>
      </c>
      <c r="B289" s="27" t="s">
        <v>1780</v>
      </c>
      <c r="C289" s="27" t="s">
        <v>1984</v>
      </c>
      <c r="D289" s="27" t="s">
        <v>1985</v>
      </c>
      <c r="E289" s="28" t="s">
        <v>102</v>
      </c>
      <c r="F289" s="28" t="s">
        <v>102</v>
      </c>
      <c r="G289" s="28" t="s">
        <v>4</v>
      </c>
      <c r="H289" s="28" t="s">
        <v>70</v>
      </c>
      <c r="I289" s="29">
        <v>46223.0</v>
      </c>
      <c r="J289" s="29">
        <v>46304.0</v>
      </c>
      <c r="K289" s="29">
        <v>46319.0</v>
      </c>
      <c r="L289" s="29">
        <v>46230.0</v>
      </c>
      <c r="M289" s="29">
        <v>46248.0</v>
      </c>
      <c r="N289" s="30" t="s">
        <v>153</v>
      </c>
      <c r="O289" s="30" t="s">
        <v>54</v>
      </c>
      <c r="P289" s="30" t="s">
        <v>55</v>
      </c>
      <c r="Q289" s="30" t="s">
        <v>1986</v>
      </c>
      <c r="R289" s="31" t="str">
        <f t="shared" si="1"/>
        <v>https://onlinecourses.nptel.ac.in/e-learning/preview/noc26_cs129</v>
      </c>
      <c r="S289" s="32" t="str">
        <f t="shared" si="2"/>
        <v>https://onlinecourses.nptel.ac.in/e-learning/preview/noc26_cs129</v>
      </c>
      <c r="T289" s="38" t="s">
        <v>1987</v>
      </c>
      <c r="U289" s="31" t="str">
        <f t="shared" si="20"/>
        <v>https://onlinecourses.nptel.ac.in/noc25_cs159/preview</v>
      </c>
      <c r="V289" s="34" t="s">
        <v>1988</v>
      </c>
      <c r="W289" s="34" t="s">
        <v>1989</v>
      </c>
      <c r="X289" s="31" t="str">
        <f t="shared" si="3"/>
        <v>https://nptel.ac.in/courses/106108705</v>
      </c>
      <c r="Y289" s="36" t="s">
        <v>1990</v>
      </c>
      <c r="Z289" s="36">
        <v>1.06108705E8</v>
      </c>
      <c r="AA289" s="37"/>
      <c r="AB289" s="37"/>
      <c r="AC289" s="37"/>
      <c r="AD289" s="37"/>
    </row>
    <row r="290">
      <c r="A290" s="26" t="s">
        <v>1991</v>
      </c>
      <c r="B290" s="27" t="s">
        <v>1992</v>
      </c>
      <c r="C290" s="27" t="s">
        <v>1993</v>
      </c>
      <c r="D290" s="27" t="s">
        <v>1994</v>
      </c>
      <c r="E290" s="28" t="s">
        <v>110</v>
      </c>
      <c r="F290" s="28" t="s">
        <v>110</v>
      </c>
      <c r="G290" s="28" t="s">
        <v>4</v>
      </c>
      <c r="H290" s="28" t="s">
        <v>70</v>
      </c>
      <c r="I290" s="29">
        <v>46223.0</v>
      </c>
      <c r="J290" s="29">
        <v>46304.0</v>
      </c>
      <c r="K290" s="29">
        <v>46320.0</v>
      </c>
      <c r="L290" s="29">
        <v>46230.0</v>
      </c>
      <c r="M290" s="29">
        <v>46248.0</v>
      </c>
      <c r="N290" s="30" t="s">
        <v>153</v>
      </c>
      <c r="O290" s="30" t="s">
        <v>54</v>
      </c>
      <c r="P290" s="30" t="s">
        <v>55</v>
      </c>
      <c r="Q290" s="30" t="s">
        <v>1995</v>
      </c>
      <c r="R290" s="31" t="str">
        <f t="shared" si="1"/>
        <v>https://onlinecourses.nptel.ac.in/e-learning/preview/noc26_cs130</v>
      </c>
      <c r="S290" s="32" t="str">
        <f t="shared" si="2"/>
        <v>https://onlinecourses.nptel.ac.in/e-learning/preview/noc26_cs130</v>
      </c>
      <c r="T290" s="38" t="s">
        <v>1996</v>
      </c>
      <c r="U290" s="31" t="str">
        <f t="shared" si="20"/>
        <v>https://onlinecourses.nptel.ac.in/noc25_cs86/preview</v>
      </c>
      <c r="V290" s="34" t="s">
        <v>1997</v>
      </c>
      <c r="W290" s="34" t="s">
        <v>1998</v>
      </c>
      <c r="X290" s="31" t="str">
        <f t="shared" si="3"/>
        <v>https://nptel.ac.in/courses/106101466</v>
      </c>
      <c r="Y290" s="36" t="s">
        <v>1999</v>
      </c>
      <c r="Z290" s="36">
        <v>1.06101466E8</v>
      </c>
      <c r="AA290" s="37"/>
      <c r="AB290" s="37"/>
      <c r="AC290" s="37"/>
      <c r="AD290" s="37"/>
    </row>
    <row r="291">
      <c r="A291" s="26" t="s">
        <v>2000</v>
      </c>
      <c r="B291" s="39" t="s">
        <v>1780</v>
      </c>
      <c r="C291" s="40" t="s">
        <v>2001</v>
      </c>
      <c r="D291" s="40" t="s">
        <v>2002</v>
      </c>
      <c r="E291" s="45" t="s">
        <v>1955</v>
      </c>
      <c r="F291" s="28" t="s">
        <v>63</v>
      </c>
      <c r="G291" s="28" t="s">
        <v>4</v>
      </c>
      <c r="H291" s="28" t="s">
        <v>70</v>
      </c>
      <c r="I291" s="29">
        <v>46223.0</v>
      </c>
      <c r="J291" s="29">
        <v>46304.0</v>
      </c>
      <c r="K291" s="29">
        <v>46311.0</v>
      </c>
      <c r="L291" s="29">
        <v>46230.0</v>
      </c>
      <c r="M291" s="29">
        <v>46248.0</v>
      </c>
      <c r="N291" s="30" t="s">
        <v>37</v>
      </c>
      <c r="O291" s="30" t="s">
        <v>54</v>
      </c>
      <c r="P291" s="30" t="s">
        <v>55</v>
      </c>
      <c r="Q291" s="30"/>
      <c r="R291" s="31" t="str">
        <f t="shared" si="1"/>
        <v>https://onlinecourses.nptel.ac.in/e-learning/preview/noc26_cs131</v>
      </c>
      <c r="S291" s="32" t="str">
        <f t="shared" si="2"/>
        <v>https://onlinecourses.nptel.ac.in/e-learning/preview/noc26_cs131</v>
      </c>
      <c r="T291" s="38" t="s">
        <v>2003</v>
      </c>
      <c r="U291" s="31" t="str">
        <f t="shared" si="20"/>
        <v>https://onlinecourses.nptel.ac.in/noc25_cs113/preview</v>
      </c>
      <c r="V291" s="34" t="s">
        <v>2004</v>
      </c>
      <c r="W291" s="34" t="s">
        <v>2005</v>
      </c>
      <c r="X291" s="31" t="str">
        <f t="shared" si="3"/>
        <v>https://nptel.ac.in/courses/106101163</v>
      </c>
      <c r="Y291" s="36" t="s">
        <v>2006</v>
      </c>
      <c r="Z291" s="36">
        <v>1.06101163E8</v>
      </c>
      <c r="AA291" s="37"/>
      <c r="AB291" s="37"/>
      <c r="AC291" s="37"/>
      <c r="AD291" s="37"/>
    </row>
    <row r="292">
      <c r="A292" s="26" t="s">
        <v>2007</v>
      </c>
      <c r="B292" s="39" t="s">
        <v>1780</v>
      </c>
      <c r="C292" s="39" t="s">
        <v>2008</v>
      </c>
      <c r="D292" s="40" t="s">
        <v>2009</v>
      </c>
      <c r="E292" s="45" t="s">
        <v>63</v>
      </c>
      <c r="F292" s="28" t="s">
        <v>63</v>
      </c>
      <c r="G292" s="28" t="s">
        <v>4</v>
      </c>
      <c r="H292" s="28" t="s">
        <v>70</v>
      </c>
      <c r="I292" s="29">
        <v>46223.0</v>
      </c>
      <c r="J292" s="29">
        <v>46304.0</v>
      </c>
      <c r="K292" s="29">
        <v>46312.0</v>
      </c>
      <c r="L292" s="29">
        <v>46230.0</v>
      </c>
      <c r="M292" s="29">
        <v>46248.0</v>
      </c>
      <c r="N292" s="30" t="s">
        <v>71</v>
      </c>
      <c r="O292" s="30" t="s">
        <v>54</v>
      </c>
      <c r="P292" s="30" t="s">
        <v>55</v>
      </c>
      <c r="Q292" s="30" t="s">
        <v>1818</v>
      </c>
      <c r="R292" s="31" t="str">
        <f t="shared" si="1"/>
        <v>https://onlinecourses.nptel.ac.in/e-learning/preview/noc26_cs132</v>
      </c>
      <c r="S292" s="32" t="str">
        <f t="shared" si="2"/>
        <v>https://onlinecourses.nptel.ac.in/e-learning/preview/noc26_cs132</v>
      </c>
      <c r="T292" s="38" t="s">
        <v>2010</v>
      </c>
      <c r="U292" s="31" t="str">
        <f t="shared" si="20"/>
        <v>https://onlinecourses.nptel.ac.in/noc25_cs88/preview</v>
      </c>
      <c r="V292" s="34" t="s">
        <v>2011</v>
      </c>
      <c r="W292" s="34" t="s">
        <v>2012</v>
      </c>
      <c r="X292" s="31" t="str">
        <f t="shared" si="3"/>
        <v>https://nptel.ac.in/courses/106106226</v>
      </c>
      <c r="Y292" s="36" t="s">
        <v>2013</v>
      </c>
      <c r="Z292" s="36">
        <v>1.06106226E8</v>
      </c>
      <c r="AA292" s="37"/>
      <c r="AB292" s="37"/>
      <c r="AC292" s="37"/>
      <c r="AD292" s="37"/>
    </row>
    <row r="293">
      <c r="A293" s="26" t="s">
        <v>2014</v>
      </c>
      <c r="B293" s="39" t="s">
        <v>1780</v>
      </c>
      <c r="C293" s="40" t="s">
        <v>2015</v>
      </c>
      <c r="D293" s="40" t="s">
        <v>2016</v>
      </c>
      <c r="E293" s="45" t="s">
        <v>63</v>
      </c>
      <c r="F293" s="28" t="s">
        <v>63</v>
      </c>
      <c r="G293" s="28" t="s">
        <v>4</v>
      </c>
      <c r="H293" s="28" t="s">
        <v>70</v>
      </c>
      <c r="I293" s="29">
        <v>46223.0</v>
      </c>
      <c r="J293" s="29">
        <v>46304.0</v>
      </c>
      <c r="K293" s="29">
        <v>46313.0</v>
      </c>
      <c r="L293" s="29">
        <v>46230.0</v>
      </c>
      <c r="M293" s="29">
        <v>46248.0</v>
      </c>
      <c r="N293" s="30" t="s">
        <v>37</v>
      </c>
      <c r="O293" s="30" t="s">
        <v>54</v>
      </c>
      <c r="P293" s="30" t="s">
        <v>55</v>
      </c>
      <c r="Q293" s="30" t="s">
        <v>1908</v>
      </c>
      <c r="R293" s="31" t="str">
        <f t="shared" si="1"/>
        <v>https://onlinecourses.nptel.ac.in/e-learning/preview/noc26_cs133</v>
      </c>
      <c r="S293" s="32" t="str">
        <f t="shared" si="2"/>
        <v>https://onlinecourses.nptel.ac.in/e-learning/preview/noc26_cs133</v>
      </c>
      <c r="T293" s="38" t="s">
        <v>2017</v>
      </c>
      <c r="U293" s="31" t="str">
        <f t="shared" si="20"/>
        <v>https://onlinecourses.nptel.ac.in/noc26_cs74/preview</v>
      </c>
      <c r="V293" s="34" t="s">
        <v>2018</v>
      </c>
      <c r="W293" s="34" t="s">
        <v>2019</v>
      </c>
      <c r="X293" s="31" t="str">
        <f t="shared" si="3"/>
        <v>https://nptel.ac.in/courses/106106139</v>
      </c>
      <c r="Y293" s="36" t="s">
        <v>2020</v>
      </c>
      <c r="Z293" s="36">
        <v>1.06106139E8</v>
      </c>
      <c r="AA293" s="37"/>
      <c r="AB293" s="37"/>
      <c r="AC293" s="37"/>
      <c r="AD293" s="37"/>
    </row>
    <row r="294">
      <c r="A294" s="26" t="s">
        <v>2021</v>
      </c>
      <c r="B294" s="39" t="s">
        <v>1780</v>
      </c>
      <c r="C294" s="40" t="s">
        <v>2022</v>
      </c>
      <c r="D294" s="40" t="s">
        <v>2016</v>
      </c>
      <c r="E294" s="45" t="s">
        <v>63</v>
      </c>
      <c r="F294" s="28" t="s">
        <v>63</v>
      </c>
      <c r="G294" s="28" t="s">
        <v>4</v>
      </c>
      <c r="H294" s="28" t="s">
        <v>70</v>
      </c>
      <c r="I294" s="29">
        <v>46223.0</v>
      </c>
      <c r="J294" s="29">
        <v>46304.0</v>
      </c>
      <c r="K294" s="29">
        <v>46318.0</v>
      </c>
      <c r="L294" s="29">
        <v>46230.0</v>
      </c>
      <c r="M294" s="29">
        <v>46248.0</v>
      </c>
      <c r="N294" s="30" t="s">
        <v>37</v>
      </c>
      <c r="O294" s="30" t="s">
        <v>54</v>
      </c>
      <c r="P294" s="30" t="s">
        <v>55</v>
      </c>
      <c r="Q294" s="30" t="s">
        <v>2023</v>
      </c>
      <c r="R294" s="31" t="str">
        <f t="shared" si="1"/>
        <v>https://onlinecourses.nptel.ac.in/e-learning/preview/noc26_cs134</v>
      </c>
      <c r="S294" s="32" t="str">
        <f t="shared" si="2"/>
        <v>https://onlinecourses.nptel.ac.in/e-learning/preview/noc26_cs134</v>
      </c>
      <c r="T294" s="38" t="s">
        <v>2024</v>
      </c>
      <c r="U294" s="31" t="str">
        <f t="shared" si="20"/>
        <v>https://onlinecourses.nptel.ac.in/noc26_cs81/preview</v>
      </c>
      <c r="V294" s="34" t="s">
        <v>2025</v>
      </c>
      <c r="W294" s="34" t="s">
        <v>2026</v>
      </c>
      <c r="X294" s="31" t="str">
        <f t="shared" si="3"/>
        <v>https://nptel.ac.in/courses/106106143</v>
      </c>
      <c r="Y294" s="36" t="s">
        <v>2027</v>
      </c>
      <c r="Z294" s="36">
        <v>1.06106143E8</v>
      </c>
      <c r="AA294" s="37"/>
      <c r="AB294" s="37"/>
      <c r="AC294" s="37"/>
      <c r="AD294" s="37"/>
    </row>
    <row r="295">
      <c r="A295" s="26" t="s">
        <v>2028</v>
      </c>
      <c r="B295" s="39" t="s">
        <v>1780</v>
      </c>
      <c r="C295" s="40" t="s">
        <v>2029</v>
      </c>
      <c r="D295" s="39" t="s">
        <v>2030</v>
      </c>
      <c r="E295" s="44" t="s">
        <v>2031</v>
      </c>
      <c r="F295" s="28" t="s">
        <v>63</v>
      </c>
      <c r="G295" s="28" t="s">
        <v>4</v>
      </c>
      <c r="H295" s="28" t="s">
        <v>70</v>
      </c>
      <c r="I295" s="29">
        <v>46223.0</v>
      </c>
      <c r="J295" s="29">
        <v>46304.0</v>
      </c>
      <c r="K295" s="29">
        <v>46319.0</v>
      </c>
      <c r="L295" s="29">
        <v>46230.0</v>
      </c>
      <c r="M295" s="29">
        <v>46248.0</v>
      </c>
      <c r="N295" s="30" t="s">
        <v>71</v>
      </c>
      <c r="O295" s="30" t="s">
        <v>54</v>
      </c>
      <c r="P295" s="30" t="s">
        <v>55</v>
      </c>
      <c r="Q295" s="30"/>
      <c r="R295" s="31" t="str">
        <f t="shared" si="1"/>
        <v>https://onlinecourses.nptel.ac.in/e-learning/preview/noc26_cs135</v>
      </c>
      <c r="S295" s="32" t="str">
        <f t="shared" si="2"/>
        <v>https://onlinecourses.nptel.ac.in/e-learning/preview/noc26_cs135</v>
      </c>
      <c r="T295" s="38" t="s">
        <v>2032</v>
      </c>
      <c r="U295" s="31" t="str">
        <f t="shared" si="20"/>
        <v>https://onlinecourses.nptel.ac.in/noc26_cs82/preview</v>
      </c>
      <c r="V295" s="34" t="s">
        <v>2033</v>
      </c>
      <c r="W295" s="34" t="s">
        <v>2034</v>
      </c>
      <c r="X295" s="31" t="str">
        <f t="shared" si="3"/>
        <v>https://nptel.ac.in/courses/106106169</v>
      </c>
      <c r="Y295" s="36" t="s">
        <v>2035</v>
      </c>
      <c r="Z295" s="36">
        <v>1.06106169E8</v>
      </c>
      <c r="AA295" s="37"/>
      <c r="AB295" s="37"/>
      <c r="AC295" s="37"/>
      <c r="AD295" s="37"/>
    </row>
    <row r="296">
      <c r="A296" s="26" t="s">
        <v>2036</v>
      </c>
      <c r="B296" s="39" t="s">
        <v>1780</v>
      </c>
      <c r="C296" s="40" t="s">
        <v>2037</v>
      </c>
      <c r="D296" s="40" t="s">
        <v>2030</v>
      </c>
      <c r="E296" s="44" t="s">
        <v>2031</v>
      </c>
      <c r="F296" s="28" t="s">
        <v>63</v>
      </c>
      <c r="G296" s="28" t="s">
        <v>4</v>
      </c>
      <c r="H296" s="28" t="s">
        <v>70</v>
      </c>
      <c r="I296" s="29">
        <v>46223.0</v>
      </c>
      <c r="J296" s="29">
        <v>46304.0</v>
      </c>
      <c r="K296" s="29">
        <v>46320.0</v>
      </c>
      <c r="L296" s="29">
        <v>46230.0</v>
      </c>
      <c r="M296" s="29">
        <v>46248.0</v>
      </c>
      <c r="N296" s="30" t="s">
        <v>37</v>
      </c>
      <c r="O296" s="30" t="s">
        <v>54</v>
      </c>
      <c r="P296" s="30" t="s">
        <v>55</v>
      </c>
      <c r="Q296" s="30"/>
      <c r="R296" s="31" t="str">
        <f t="shared" si="1"/>
        <v>https://onlinecourses.nptel.ac.in/e-learning/preview/noc26_cs136</v>
      </c>
      <c r="S296" s="32" t="str">
        <f t="shared" si="2"/>
        <v>https://onlinecourses.nptel.ac.in/e-learning/preview/noc26_cs136</v>
      </c>
      <c r="T296" s="38" t="s">
        <v>2038</v>
      </c>
      <c r="U296" s="31" t="str">
        <f t="shared" si="20"/>
        <v>https://onlinecourses.nptel.ac.in/noc26_cs84/preview</v>
      </c>
      <c r="V296" s="34" t="s">
        <v>2039</v>
      </c>
      <c r="W296" s="34" t="s">
        <v>2040</v>
      </c>
      <c r="X296" s="31" t="str">
        <f t="shared" si="3"/>
        <v>https://nptel.ac.in/courses/106106182</v>
      </c>
      <c r="Y296" s="36" t="s">
        <v>2041</v>
      </c>
      <c r="Z296" s="36">
        <v>1.06106182E8</v>
      </c>
      <c r="AA296" s="37"/>
      <c r="AB296" s="37"/>
      <c r="AC296" s="37"/>
      <c r="AD296" s="37"/>
    </row>
    <row r="297">
      <c r="A297" s="26" t="s">
        <v>2042</v>
      </c>
      <c r="B297" s="39" t="s">
        <v>1780</v>
      </c>
      <c r="C297" s="40" t="s">
        <v>2043</v>
      </c>
      <c r="D297" s="39" t="s">
        <v>2030</v>
      </c>
      <c r="E297" s="44" t="s">
        <v>2031</v>
      </c>
      <c r="F297" s="28" t="s">
        <v>63</v>
      </c>
      <c r="G297" s="28" t="s">
        <v>4</v>
      </c>
      <c r="H297" s="28" t="s">
        <v>70</v>
      </c>
      <c r="I297" s="29">
        <v>46223.0</v>
      </c>
      <c r="J297" s="29">
        <v>46304.0</v>
      </c>
      <c r="K297" s="29">
        <v>46311.0</v>
      </c>
      <c r="L297" s="29">
        <v>46230.0</v>
      </c>
      <c r="M297" s="29">
        <v>46248.0</v>
      </c>
      <c r="N297" s="30" t="s">
        <v>71</v>
      </c>
      <c r="O297" s="30" t="s">
        <v>72</v>
      </c>
      <c r="P297" s="30" t="s">
        <v>73</v>
      </c>
      <c r="Q297" s="30" t="s">
        <v>2044</v>
      </c>
      <c r="R297" s="31" t="str">
        <f t="shared" si="1"/>
        <v>https://onlinecourses.nptel.ac.in/e-learning/preview/noc26_cs137</v>
      </c>
      <c r="S297" s="32" t="str">
        <f t="shared" si="2"/>
        <v>https://onlinecourses.nptel.ac.in/e-learning/preview/noc26_cs137</v>
      </c>
      <c r="T297" s="38" t="s">
        <v>2045</v>
      </c>
      <c r="U297" s="31" t="str">
        <f t="shared" si="20"/>
        <v>https://onlinecourses.nptel.ac.in/noc26_cs68/preview</v>
      </c>
      <c r="V297" s="34" t="s">
        <v>2046</v>
      </c>
      <c r="W297" s="34" t="s">
        <v>2047</v>
      </c>
      <c r="X297" s="31" t="str">
        <f t="shared" si="3"/>
        <v>https://nptel.ac.in/courses/106106183</v>
      </c>
      <c r="Y297" s="36" t="s">
        <v>2048</v>
      </c>
      <c r="Z297" s="36">
        <v>1.06106183E8</v>
      </c>
      <c r="AA297" s="37"/>
      <c r="AB297" s="37"/>
      <c r="AC297" s="37"/>
      <c r="AD297" s="37"/>
    </row>
    <row r="298">
      <c r="A298" s="26" t="s">
        <v>2049</v>
      </c>
      <c r="B298" s="39" t="s">
        <v>1780</v>
      </c>
      <c r="C298" s="40" t="s">
        <v>2050</v>
      </c>
      <c r="D298" s="39" t="s">
        <v>2030</v>
      </c>
      <c r="E298" s="44" t="s">
        <v>2031</v>
      </c>
      <c r="F298" s="28" t="s">
        <v>63</v>
      </c>
      <c r="G298" s="28" t="s">
        <v>4</v>
      </c>
      <c r="H298" s="28" t="s">
        <v>70</v>
      </c>
      <c r="I298" s="29">
        <v>46223.0</v>
      </c>
      <c r="J298" s="29">
        <v>46304.0</v>
      </c>
      <c r="K298" s="29">
        <v>46312.0</v>
      </c>
      <c r="L298" s="29">
        <v>46230.0</v>
      </c>
      <c r="M298" s="29">
        <v>46248.0</v>
      </c>
      <c r="N298" s="30" t="s">
        <v>37</v>
      </c>
      <c r="O298" s="30" t="s">
        <v>54</v>
      </c>
      <c r="P298" s="30" t="s">
        <v>55</v>
      </c>
      <c r="Q298" s="30" t="s">
        <v>2023</v>
      </c>
      <c r="R298" s="31" t="str">
        <f t="shared" si="1"/>
        <v>https://onlinecourses.nptel.ac.in/e-learning/preview/noc26_cs138</v>
      </c>
      <c r="S298" s="32" t="str">
        <f t="shared" si="2"/>
        <v>https://onlinecourses.nptel.ac.in/e-learning/preview/noc26_cs138</v>
      </c>
      <c r="T298" s="38" t="s">
        <v>2051</v>
      </c>
      <c r="U298" s="31" t="str">
        <f t="shared" si="20"/>
        <v>https://onlinecourses.nptel.ac.in/noc26_cs66/preview</v>
      </c>
      <c r="V298" s="34" t="s">
        <v>2052</v>
      </c>
      <c r="W298" s="34" t="s">
        <v>2053</v>
      </c>
      <c r="X298" s="31" t="str">
        <f t="shared" si="3"/>
        <v>https://nptel.ac.in/courses/106106184</v>
      </c>
      <c r="Y298" s="36" t="s">
        <v>2054</v>
      </c>
      <c r="Z298" s="36">
        <v>1.06106184E8</v>
      </c>
      <c r="AA298" s="37"/>
      <c r="AB298" s="37"/>
      <c r="AC298" s="37"/>
      <c r="AD298" s="37"/>
    </row>
    <row r="299">
      <c r="A299" s="26" t="s">
        <v>2055</v>
      </c>
      <c r="B299" s="27" t="s">
        <v>1780</v>
      </c>
      <c r="C299" s="27" t="s">
        <v>2056</v>
      </c>
      <c r="D299" s="27" t="s">
        <v>2057</v>
      </c>
      <c r="E299" s="28" t="s">
        <v>2058</v>
      </c>
      <c r="F299" s="28" t="s">
        <v>63</v>
      </c>
      <c r="G299" s="28" t="s">
        <v>4</v>
      </c>
      <c r="H299" s="28" t="s">
        <v>70</v>
      </c>
      <c r="I299" s="29">
        <v>46223.0</v>
      </c>
      <c r="J299" s="29">
        <v>46304.0</v>
      </c>
      <c r="K299" s="29">
        <v>46313.0</v>
      </c>
      <c r="L299" s="29">
        <v>46230.0</v>
      </c>
      <c r="M299" s="29">
        <v>46248.0</v>
      </c>
      <c r="N299" s="30" t="s">
        <v>71</v>
      </c>
      <c r="O299" s="30" t="s">
        <v>72</v>
      </c>
      <c r="P299" s="30" t="s">
        <v>73</v>
      </c>
      <c r="Q299" s="30"/>
      <c r="R299" s="31" t="str">
        <f t="shared" si="1"/>
        <v>https://onlinecourses.nptel.ac.in/e-learning/preview/noc26_cs139</v>
      </c>
      <c r="S299" s="32" t="str">
        <f t="shared" si="2"/>
        <v>https://onlinecourses.nptel.ac.in/e-learning/preview/noc26_cs139</v>
      </c>
      <c r="T299" s="38" t="s">
        <v>2059</v>
      </c>
      <c r="U299" s="31" t="str">
        <f t="shared" si="20"/>
        <v>https://onlinecourses.nptel.ac.in/noc25_cs112/preview</v>
      </c>
      <c r="V299" s="34" t="s">
        <v>2060</v>
      </c>
      <c r="W299" s="34" t="s">
        <v>2061</v>
      </c>
      <c r="X299" s="31" t="str">
        <f t="shared" si="3"/>
        <v>https://nptel.ac.in/courses/106106701</v>
      </c>
      <c r="Y299" s="36" t="s">
        <v>2062</v>
      </c>
      <c r="Z299" s="36">
        <v>1.06106701E8</v>
      </c>
      <c r="AA299" s="37"/>
      <c r="AB299" s="37"/>
      <c r="AC299" s="37"/>
      <c r="AD299" s="37"/>
    </row>
    <row r="300">
      <c r="A300" s="26" t="s">
        <v>2063</v>
      </c>
      <c r="B300" s="27" t="s">
        <v>2064</v>
      </c>
      <c r="C300" s="27" t="s">
        <v>2065</v>
      </c>
      <c r="D300" s="27" t="s">
        <v>2066</v>
      </c>
      <c r="E300" s="28" t="s">
        <v>2067</v>
      </c>
      <c r="F300" s="28" t="s">
        <v>63</v>
      </c>
      <c r="G300" s="28" t="s">
        <v>4</v>
      </c>
      <c r="H300" s="28" t="s">
        <v>70</v>
      </c>
      <c r="I300" s="29">
        <v>46223.0</v>
      </c>
      <c r="J300" s="29">
        <v>46304.0</v>
      </c>
      <c r="K300" s="29">
        <v>46318.0</v>
      </c>
      <c r="L300" s="29">
        <v>46230.0</v>
      </c>
      <c r="M300" s="29">
        <v>46248.0</v>
      </c>
      <c r="N300" s="30" t="s">
        <v>37</v>
      </c>
      <c r="O300" s="30" t="s">
        <v>54</v>
      </c>
      <c r="P300" s="30" t="s">
        <v>55</v>
      </c>
      <c r="Q300" s="30" t="s">
        <v>2068</v>
      </c>
      <c r="R300" s="31" t="str">
        <f t="shared" si="1"/>
        <v>https://onlinecourses.nptel.ac.in/e-learning/preview/noc26_cs140</v>
      </c>
      <c r="S300" s="32" t="str">
        <f t="shared" si="2"/>
        <v>https://onlinecourses.nptel.ac.in/e-learning/preview/noc26_cs140</v>
      </c>
      <c r="T300" s="38" t="s">
        <v>2069</v>
      </c>
      <c r="U300" s="31" t="str">
        <f t="shared" si="20"/>
        <v>https://onlinecourses.nptel.ac.in/noc25_cs87/preview</v>
      </c>
      <c r="V300" s="34" t="s">
        <v>2070</v>
      </c>
      <c r="W300" s="34" t="s">
        <v>2071</v>
      </c>
      <c r="X300" s="31" t="str">
        <f t="shared" si="3"/>
        <v>https://nptel.ac.in/courses/106106699</v>
      </c>
      <c r="Y300" s="36" t="s">
        <v>2072</v>
      </c>
      <c r="Z300" s="36">
        <v>1.06106699E8</v>
      </c>
      <c r="AA300" s="37"/>
      <c r="AB300" s="37"/>
      <c r="AC300" s="37"/>
      <c r="AD300" s="37"/>
    </row>
    <row r="301">
      <c r="A301" s="26" t="s">
        <v>2073</v>
      </c>
      <c r="B301" s="39" t="s">
        <v>1780</v>
      </c>
      <c r="C301" s="40" t="s">
        <v>2074</v>
      </c>
      <c r="D301" s="40" t="s">
        <v>2075</v>
      </c>
      <c r="E301" s="46" t="s">
        <v>62</v>
      </c>
      <c r="F301" s="28" t="s">
        <v>63</v>
      </c>
      <c r="G301" s="28" t="s">
        <v>4</v>
      </c>
      <c r="H301" s="28" t="s">
        <v>70</v>
      </c>
      <c r="I301" s="29">
        <v>46223.0</v>
      </c>
      <c r="J301" s="29">
        <v>46304.0</v>
      </c>
      <c r="K301" s="29">
        <v>46319.0</v>
      </c>
      <c r="L301" s="29">
        <v>46230.0</v>
      </c>
      <c r="M301" s="29">
        <v>46248.0</v>
      </c>
      <c r="N301" s="30" t="s">
        <v>37</v>
      </c>
      <c r="O301" s="30" t="s">
        <v>54</v>
      </c>
      <c r="P301" s="30" t="s">
        <v>55</v>
      </c>
      <c r="Q301" s="30" t="s">
        <v>1962</v>
      </c>
      <c r="R301" s="31" t="str">
        <f t="shared" si="1"/>
        <v>https://onlinecourses.nptel.ac.in/e-learning/preview/noc26_cs141</v>
      </c>
      <c r="S301" s="32" t="str">
        <f t="shared" si="2"/>
        <v>https://onlinecourses.nptel.ac.in/e-learning/preview/noc26_cs141</v>
      </c>
      <c r="T301" s="38" t="s">
        <v>2076</v>
      </c>
      <c r="U301" s="31" t="str">
        <f t="shared" si="20"/>
        <v>https://onlinecourses.nptel.ac.in/noc25_cs117/preview</v>
      </c>
      <c r="V301" s="34" t="s">
        <v>2077</v>
      </c>
      <c r="W301" s="34" t="s">
        <v>2078</v>
      </c>
      <c r="X301" s="31" t="str">
        <f t="shared" si="3"/>
        <v>https://nptel.ac.in/courses/106106146</v>
      </c>
      <c r="Y301" s="36" t="s">
        <v>2079</v>
      </c>
      <c r="Z301" s="36">
        <v>1.06106146E8</v>
      </c>
      <c r="AA301" s="37"/>
      <c r="AB301" s="37"/>
      <c r="AC301" s="37"/>
      <c r="AD301" s="37"/>
    </row>
    <row r="302">
      <c r="A302" s="26" t="s">
        <v>2080</v>
      </c>
      <c r="B302" s="39" t="s">
        <v>1780</v>
      </c>
      <c r="C302" s="40" t="s">
        <v>2081</v>
      </c>
      <c r="D302" s="40" t="s">
        <v>2082</v>
      </c>
      <c r="E302" s="42" t="s">
        <v>582</v>
      </c>
      <c r="F302" s="28" t="s">
        <v>63</v>
      </c>
      <c r="G302" s="28" t="s">
        <v>4</v>
      </c>
      <c r="H302" s="28" t="s">
        <v>70</v>
      </c>
      <c r="I302" s="29">
        <v>46223.0</v>
      </c>
      <c r="J302" s="29">
        <v>46304.0</v>
      </c>
      <c r="K302" s="29">
        <v>46320.0</v>
      </c>
      <c r="L302" s="29">
        <v>46230.0</v>
      </c>
      <c r="M302" s="29">
        <v>46248.0</v>
      </c>
      <c r="N302" s="30" t="s">
        <v>153</v>
      </c>
      <c r="O302" s="30" t="s">
        <v>54</v>
      </c>
      <c r="P302" s="30" t="s">
        <v>55</v>
      </c>
      <c r="Q302" s="30" t="s">
        <v>1826</v>
      </c>
      <c r="R302" s="31" t="str">
        <f t="shared" si="1"/>
        <v>https://onlinecourses.nptel.ac.in/e-learning/preview/noc26_cs142</v>
      </c>
      <c r="S302" s="32" t="str">
        <f t="shared" si="2"/>
        <v>https://onlinecourses.nptel.ac.in/e-learning/preview/noc26_cs142</v>
      </c>
      <c r="T302" s="38" t="s">
        <v>2083</v>
      </c>
      <c r="U302" s="31" t="str">
        <f t="shared" si="20"/>
        <v>https://onlinecourses.nptel.ac.in/noc25_cs115/preview</v>
      </c>
      <c r="V302" s="34" t="s">
        <v>2084</v>
      </c>
      <c r="W302" s="34" t="s">
        <v>2085</v>
      </c>
      <c r="X302" s="31" t="str">
        <f t="shared" si="3"/>
        <v>https://nptel.ac.in/courses/106106229</v>
      </c>
      <c r="Y302" s="36" t="s">
        <v>2086</v>
      </c>
      <c r="Z302" s="36">
        <v>1.06106229E8</v>
      </c>
      <c r="AA302" s="37"/>
      <c r="AB302" s="37"/>
      <c r="AC302" s="37"/>
      <c r="AD302" s="37"/>
    </row>
    <row r="303">
      <c r="A303" s="26" t="s">
        <v>2087</v>
      </c>
      <c r="B303" s="39" t="s">
        <v>2088</v>
      </c>
      <c r="C303" s="40" t="s">
        <v>2089</v>
      </c>
      <c r="D303" s="40" t="s">
        <v>2090</v>
      </c>
      <c r="E303" s="46" t="s">
        <v>2058</v>
      </c>
      <c r="F303" s="28" t="s">
        <v>63</v>
      </c>
      <c r="G303" s="28" t="s">
        <v>4</v>
      </c>
      <c r="H303" s="28" t="s">
        <v>70</v>
      </c>
      <c r="I303" s="29">
        <v>46223.0</v>
      </c>
      <c r="J303" s="29">
        <v>46304.0</v>
      </c>
      <c r="K303" s="29">
        <v>46311.0</v>
      </c>
      <c r="L303" s="29">
        <v>46230.0</v>
      </c>
      <c r="M303" s="29">
        <v>46248.0</v>
      </c>
      <c r="N303" s="30" t="s">
        <v>37</v>
      </c>
      <c r="O303" s="30" t="s">
        <v>54</v>
      </c>
      <c r="P303" s="30" t="s">
        <v>55</v>
      </c>
      <c r="Q303" s="30"/>
      <c r="R303" s="31" t="str">
        <f t="shared" si="1"/>
        <v>https://onlinecourses.nptel.ac.in/e-learning/preview/noc26_cs143</v>
      </c>
      <c r="S303" s="32" t="str">
        <f t="shared" si="2"/>
        <v>https://onlinecourses.nptel.ac.in/e-learning/preview/noc26_cs143</v>
      </c>
      <c r="T303" s="38" t="s">
        <v>2091</v>
      </c>
      <c r="U303" s="31" t="str">
        <f t="shared" si="20"/>
        <v>https://onlinecourses.nptel.ac.in/noc25_cs162/preview</v>
      </c>
      <c r="V303" s="34" t="s">
        <v>2092</v>
      </c>
      <c r="W303" s="34" t="s">
        <v>2093</v>
      </c>
      <c r="X303" s="31" t="str">
        <f t="shared" si="3"/>
        <v>https://nptel.ac.in/courses/106106247</v>
      </c>
      <c r="Y303" s="36" t="s">
        <v>2094</v>
      </c>
      <c r="Z303" s="36">
        <v>1.06106247E8</v>
      </c>
      <c r="AA303" s="37"/>
      <c r="AB303" s="37"/>
      <c r="AC303" s="37"/>
      <c r="AD303" s="37"/>
    </row>
    <row r="304">
      <c r="A304" s="26" t="s">
        <v>2095</v>
      </c>
      <c r="B304" s="39" t="s">
        <v>1780</v>
      </c>
      <c r="C304" s="40" t="s">
        <v>2096</v>
      </c>
      <c r="D304" s="40" t="s">
        <v>2097</v>
      </c>
      <c r="E304" s="28" t="s">
        <v>63</v>
      </c>
      <c r="F304" s="28" t="s">
        <v>63</v>
      </c>
      <c r="G304" s="28" t="s">
        <v>4</v>
      </c>
      <c r="H304" s="28" t="s">
        <v>70</v>
      </c>
      <c r="I304" s="29">
        <v>46223.0</v>
      </c>
      <c r="J304" s="29">
        <v>46304.0</v>
      </c>
      <c r="K304" s="29">
        <v>46320.0</v>
      </c>
      <c r="L304" s="29">
        <v>46230.0</v>
      </c>
      <c r="M304" s="29">
        <v>46248.0</v>
      </c>
      <c r="N304" s="30" t="s">
        <v>153</v>
      </c>
      <c r="O304" s="30" t="s">
        <v>54</v>
      </c>
      <c r="P304" s="30" t="s">
        <v>55</v>
      </c>
      <c r="Q304" s="30" t="s">
        <v>1962</v>
      </c>
      <c r="R304" s="31" t="str">
        <f t="shared" si="1"/>
        <v>https://onlinecourses.nptel.ac.in/e-learning/preview/noc26_cs144</v>
      </c>
      <c r="S304" s="32" t="str">
        <f t="shared" si="2"/>
        <v>https://onlinecourses.nptel.ac.in/e-learning/preview/noc26_cs144</v>
      </c>
      <c r="T304" s="38" t="s">
        <v>2098</v>
      </c>
      <c r="U304" s="31" t="str">
        <f t="shared" si="20"/>
        <v>https://onlinecourses.nptel.ac.in/noc25_cs116/preview</v>
      </c>
      <c r="V304" s="34" t="s">
        <v>2099</v>
      </c>
      <c r="W304" s="34" t="s">
        <v>2100</v>
      </c>
      <c r="X304" s="31" t="str">
        <f t="shared" si="3"/>
        <v>https://nptel.ac.in/courses/106106248</v>
      </c>
      <c r="Y304" s="36" t="s">
        <v>2101</v>
      </c>
      <c r="Z304" s="36">
        <v>1.06106248E8</v>
      </c>
      <c r="AA304" s="37"/>
      <c r="AB304" s="37"/>
      <c r="AC304" s="37"/>
      <c r="AD304" s="37"/>
    </row>
    <row r="305">
      <c r="A305" s="26" t="s">
        <v>2102</v>
      </c>
      <c r="B305" s="39" t="s">
        <v>1780</v>
      </c>
      <c r="C305" s="40" t="s">
        <v>2103</v>
      </c>
      <c r="D305" s="39" t="s">
        <v>2104</v>
      </c>
      <c r="E305" s="42" t="s">
        <v>2105</v>
      </c>
      <c r="F305" s="28" t="s">
        <v>63</v>
      </c>
      <c r="G305" s="28" t="s">
        <v>4</v>
      </c>
      <c r="H305" s="28" t="s">
        <v>70</v>
      </c>
      <c r="I305" s="29">
        <v>46223.0</v>
      </c>
      <c r="J305" s="29">
        <v>46304.0</v>
      </c>
      <c r="K305" s="29">
        <v>46313.0</v>
      </c>
      <c r="L305" s="29">
        <v>46230.0</v>
      </c>
      <c r="M305" s="29">
        <v>46248.0</v>
      </c>
      <c r="N305" s="30" t="s">
        <v>37</v>
      </c>
      <c r="O305" s="30" t="s">
        <v>54</v>
      </c>
      <c r="P305" s="30" t="s">
        <v>55</v>
      </c>
      <c r="Q305" s="30" t="s">
        <v>1986</v>
      </c>
      <c r="R305" s="31" t="str">
        <f t="shared" si="1"/>
        <v>https://onlinecourses.nptel.ac.in/e-learning/preview/noc26_cs145</v>
      </c>
      <c r="S305" s="32" t="str">
        <f t="shared" si="2"/>
        <v>https://onlinecourses.nptel.ac.in/e-learning/preview/noc26_cs145</v>
      </c>
      <c r="T305" s="38" t="s">
        <v>2106</v>
      </c>
      <c r="U305" s="31" t="str">
        <f t="shared" si="20"/>
        <v>https://onlinecourses.nptel.ac.in/noc25_cs118/preview</v>
      </c>
      <c r="V305" s="34" t="s">
        <v>2107</v>
      </c>
      <c r="W305" s="34" t="s">
        <v>2108</v>
      </c>
      <c r="X305" s="31" t="str">
        <f t="shared" si="3"/>
        <v>https://nptel.ac.in/courses/106106472</v>
      </c>
      <c r="Y305" s="36" t="s">
        <v>2109</v>
      </c>
      <c r="Z305" s="36">
        <v>1.06106472E8</v>
      </c>
      <c r="AA305" s="37"/>
      <c r="AB305" s="37"/>
      <c r="AC305" s="37"/>
      <c r="AD305" s="37"/>
    </row>
    <row r="306">
      <c r="A306" s="26" t="s">
        <v>2110</v>
      </c>
      <c r="B306" s="27" t="s">
        <v>1780</v>
      </c>
      <c r="C306" s="27" t="s">
        <v>2111</v>
      </c>
      <c r="D306" s="27" t="s">
        <v>2112</v>
      </c>
      <c r="E306" s="28" t="s">
        <v>52</v>
      </c>
      <c r="F306" s="28" t="s">
        <v>52</v>
      </c>
      <c r="G306" s="28" t="s">
        <v>4</v>
      </c>
      <c r="H306" s="28" t="s">
        <v>70</v>
      </c>
      <c r="I306" s="29">
        <v>46223.0</v>
      </c>
      <c r="J306" s="29">
        <v>46304.0</v>
      </c>
      <c r="K306" s="29">
        <v>46312.0</v>
      </c>
      <c r="L306" s="29">
        <v>46230.0</v>
      </c>
      <c r="M306" s="29">
        <v>46248.0</v>
      </c>
      <c r="N306" s="30" t="s">
        <v>37</v>
      </c>
      <c r="O306" s="30" t="s">
        <v>72</v>
      </c>
      <c r="P306" s="30" t="s">
        <v>55</v>
      </c>
      <c r="Q306" s="30" t="s">
        <v>1893</v>
      </c>
      <c r="R306" s="31" t="str">
        <f t="shared" si="1"/>
        <v>https://onlinecourses.nptel.ac.in/e-learning/preview/noc26_cs146</v>
      </c>
      <c r="S306" s="32" t="str">
        <f t="shared" si="2"/>
        <v>https://onlinecourses.nptel.ac.in/e-learning/preview/noc26_cs146</v>
      </c>
      <c r="T306" s="38" t="s">
        <v>2113</v>
      </c>
      <c r="U306" s="31" t="str">
        <f t="shared" si="20"/>
        <v>https://onlinecourses.nptel.ac.in/noc25_cs81/preview</v>
      </c>
      <c r="V306" s="34" t="s">
        <v>2114</v>
      </c>
      <c r="W306" s="34" t="s">
        <v>2115</v>
      </c>
      <c r="X306" s="31" t="str">
        <f t="shared" si="3"/>
        <v>https://nptel.ac.in/courses/106104697</v>
      </c>
      <c r="Y306" s="36" t="s">
        <v>2116</v>
      </c>
      <c r="Z306" s="36">
        <v>1.06104697E8</v>
      </c>
      <c r="AA306" s="37"/>
      <c r="AB306" s="37"/>
      <c r="AC306" s="37"/>
      <c r="AD306" s="37"/>
    </row>
    <row r="307">
      <c r="A307" s="26" t="s">
        <v>2117</v>
      </c>
      <c r="B307" s="27" t="s">
        <v>1780</v>
      </c>
      <c r="C307" s="27" t="s">
        <v>2118</v>
      </c>
      <c r="D307" s="27" t="s">
        <v>2119</v>
      </c>
      <c r="E307" s="28" t="s">
        <v>94</v>
      </c>
      <c r="F307" s="28" t="s">
        <v>94</v>
      </c>
      <c r="G307" s="28" t="s">
        <v>4</v>
      </c>
      <c r="H307" s="28" t="s">
        <v>70</v>
      </c>
      <c r="I307" s="29">
        <v>46223.0</v>
      </c>
      <c r="J307" s="29">
        <v>46304.0</v>
      </c>
      <c r="K307" s="29">
        <v>46312.0</v>
      </c>
      <c r="L307" s="29">
        <v>46230.0</v>
      </c>
      <c r="M307" s="29">
        <v>46248.0</v>
      </c>
      <c r="N307" s="30" t="s">
        <v>153</v>
      </c>
      <c r="O307" s="30" t="s">
        <v>54</v>
      </c>
      <c r="P307" s="30" t="s">
        <v>55</v>
      </c>
      <c r="Q307" s="30" t="s">
        <v>1826</v>
      </c>
      <c r="R307" s="31" t="str">
        <f t="shared" si="1"/>
        <v>https://onlinecourses.nptel.ac.in/e-learning/preview/noc26_cs147</v>
      </c>
      <c r="S307" s="32" t="str">
        <f t="shared" si="2"/>
        <v>https://onlinecourses.nptel.ac.in/e-learning/preview/noc26_cs147</v>
      </c>
      <c r="T307" s="38" t="s">
        <v>2120</v>
      </c>
      <c r="U307" s="31" t="str">
        <f t="shared" si="20"/>
        <v>https://onlinecourses.nptel.ac.in/noc25_cs158/preview</v>
      </c>
      <c r="V307" s="34" t="s">
        <v>2121</v>
      </c>
      <c r="W307" s="34" t="s">
        <v>2122</v>
      </c>
      <c r="X307" s="31" t="str">
        <f t="shared" si="3"/>
        <v>https://nptel.ac.in/courses/106105704</v>
      </c>
      <c r="Y307" s="36" t="s">
        <v>2123</v>
      </c>
      <c r="Z307" s="36">
        <v>1.06105704E8</v>
      </c>
      <c r="AA307" s="37"/>
      <c r="AB307" s="37"/>
      <c r="AC307" s="37"/>
      <c r="AD307" s="37"/>
    </row>
    <row r="308">
      <c r="A308" s="26" t="s">
        <v>2124</v>
      </c>
      <c r="B308" s="27" t="s">
        <v>1780</v>
      </c>
      <c r="C308" s="27" t="s">
        <v>2125</v>
      </c>
      <c r="D308" s="27" t="s">
        <v>2112</v>
      </c>
      <c r="E308" s="28" t="s">
        <v>52</v>
      </c>
      <c r="F308" s="28" t="s">
        <v>52</v>
      </c>
      <c r="G308" s="28" t="s">
        <v>4</v>
      </c>
      <c r="H308" s="26" t="s">
        <v>70</v>
      </c>
      <c r="I308" s="29">
        <v>46223.0</v>
      </c>
      <c r="J308" s="29">
        <v>46304.0</v>
      </c>
      <c r="K308" s="29">
        <v>46313.0</v>
      </c>
      <c r="L308" s="29">
        <v>46230.0</v>
      </c>
      <c r="M308" s="29">
        <v>46248.0</v>
      </c>
      <c r="N308" s="30" t="s">
        <v>37</v>
      </c>
      <c r="O308" s="30" t="s">
        <v>54</v>
      </c>
      <c r="P308" s="30" t="s">
        <v>55</v>
      </c>
      <c r="Q308" s="30" t="s">
        <v>1826</v>
      </c>
      <c r="R308" s="31" t="str">
        <f t="shared" si="1"/>
        <v>https://onlinecourses.nptel.ac.in/e-learning/preview/noc26_cs148</v>
      </c>
      <c r="S308" s="32" t="str">
        <f t="shared" si="2"/>
        <v>https://onlinecourses.nptel.ac.in/e-learning/preview/noc26_cs148</v>
      </c>
      <c r="T308" s="38" t="s">
        <v>2126</v>
      </c>
      <c r="U308" s="31" t="str">
        <f t="shared" si="20"/>
        <v>https://onlinecourses.nptel.ac.in/noc22_cs60/preview</v>
      </c>
      <c r="V308" s="34" t="s">
        <v>2127</v>
      </c>
      <c r="W308" s="34" t="s">
        <v>2128</v>
      </c>
      <c r="X308" s="31" t="str">
        <f t="shared" si="3"/>
        <v>https://nptel.ac.in/courses/106104221</v>
      </c>
      <c r="Y308" s="36" t="s">
        <v>2129</v>
      </c>
      <c r="Z308" s="36">
        <v>1.06104221E8</v>
      </c>
      <c r="AA308" s="37"/>
      <c r="AB308" s="37"/>
      <c r="AC308" s="37"/>
      <c r="AD308" s="37"/>
    </row>
    <row r="309">
      <c r="A309" s="26" t="s">
        <v>2130</v>
      </c>
      <c r="B309" s="27" t="s">
        <v>1780</v>
      </c>
      <c r="C309" s="27" t="s">
        <v>2131</v>
      </c>
      <c r="D309" s="27" t="s">
        <v>2112</v>
      </c>
      <c r="E309" s="28" t="s">
        <v>52</v>
      </c>
      <c r="F309" s="28" t="s">
        <v>52</v>
      </c>
      <c r="G309" s="28" t="s">
        <v>4</v>
      </c>
      <c r="H309" s="26" t="s">
        <v>70</v>
      </c>
      <c r="I309" s="29">
        <v>46223.0</v>
      </c>
      <c r="J309" s="29">
        <v>46304.0</v>
      </c>
      <c r="K309" s="29">
        <v>46318.0</v>
      </c>
      <c r="L309" s="29">
        <v>46230.0</v>
      </c>
      <c r="M309" s="29">
        <v>46248.0</v>
      </c>
      <c r="N309" s="30" t="s">
        <v>37</v>
      </c>
      <c r="O309" s="30" t="s">
        <v>54</v>
      </c>
      <c r="P309" s="30" t="s">
        <v>55</v>
      </c>
      <c r="Q309" s="30"/>
      <c r="R309" s="31" t="str">
        <f t="shared" si="1"/>
        <v>https://onlinecourses.nptel.ac.in/e-learning/preview/noc26_cs149</v>
      </c>
      <c r="S309" s="32" t="str">
        <f t="shared" si="2"/>
        <v>https://onlinecourses.nptel.ac.in/e-learning/preview/noc26_cs149</v>
      </c>
      <c r="T309" s="38" t="s">
        <v>2132</v>
      </c>
      <c r="U309" s="31" t="str">
        <f t="shared" si="20"/>
        <v>https://onlinecourses.nptel.ac.in/noc25_cs14/preview</v>
      </c>
      <c r="V309" s="34" t="s">
        <v>2133</v>
      </c>
      <c r="W309" s="34" t="s">
        <v>2134</v>
      </c>
      <c r="X309" s="31" t="str">
        <f t="shared" si="3"/>
        <v>https://nptel.ac.in/courses/111104138</v>
      </c>
      <c r="Y309" s="36" t="s">
        <v>2135</v>
      </c>
      <c r="Z309" s="36">
        <v>1.11104138E8</v>
      </c>
      <c r="AA309" s="37"/>
      <c r="AB309" s="37"/>
      <c r="AC309" s="37"/>
      <c r="AD309" s="37"/>
    </row>
    <row r="310">
      <c r="A310" s="26" t="s">
        <v>2136</v>
      </c>
      <c r="B310" s="27" t="s">
        <v>1780</v>
      </c>
      <c r="C310" s="27" t="s">
        <v>2137</v>
      </c>
      <c r="D310" s="27" t="s">
        <v>2138</v>
      </c>
      <c r="E310" s="28" t="s">
        <v>94</v>
      </c>
      <c r="F310" s="28" t="s">
        <v>94</v>
      </c>
      <c r="G310" s="28" t="s">
        <v>4</v>
      </c>
      <c r="H310" s="26" t="s">
        <v>70</v>
      </c>
      <c r="I310" s="29">
        <v>46223.0</v>
      </c>
      <c r="J310" s="29">
        <v>46304.0</v>
      </c>
      <c r="K310" s="29">
        <v>46313.0</v>
      </c>
      <c r="L310" s="29">
        <v>46230.0</v>
      </c>
      <c r="M310" s="29">
        <v>46248.0</v>
      </c>
      <c r="N310" s="30" t="s">
        <v>71</v>
      </c>
      <c r="O310" s="30" t="s">
        <v>54</v>
      </c>
      <c r="P310" s="30" t="s">
        <v>55</v>
      </c>
      <c r="Q310" s="30" t="s">
        <v>2139</v>
      </c>
      <c r="R310" s="31" t="str">
        <f t="shared" si="1"/>
        <v>https://onlinecourses.nptel.ac.in/e-learning/preview/noc26_cs150</v>
      </c>
      <c r="S310" s="32" t="str">
        <f t="shared" si="2"/>
        <v>https://onlinecourses.nptel.ac.in/e-learning/preview/noc26_cs150</v>
      </c>
      <c r="T310" s="38" t="s">
        <v>2140</v>
      </c>
      <c r="U310" s="31" t="str">
        <f t="shared" si="20"/>
        <v>https://onlinecourses.nptel.ac.in/noc26_cs55/preview</v>
      </c>
      <c r="V310" s="34" t="s">
        <v>2141</v>
      </c>
      <c r="W310" s="34" t="s">
        <v>2142</v>
      </c>
      <c r="X310" s="31" t="str">
        <f t="shared" si="3"/>
        <v>https://nptel.ac.in/courses/106105167</v>
      </c>
      <c r="Y310" s="36" t="s">
        <v>2143</v>
      </c>
      <c r="Z310" s="36">
        <v>1.06105167E8</v>
      </c>
      <c r="AA310" s="37"/>
      <c r="AB310" s="37"/>
      <c r="AC310" s="37"/>
      <c r="AD310" s="37"/>
    </row>
    <row r="311">
      <c r="A311" s="26" t="s">
        <v>2144</v>
      </c>
      <c r="B311" s="27" t="s">
        <v>1780</v>
      </c>
      <c r="C311" s="27" t="s">
        <v>2145</v>
      </c>
      <c r="D311" s="27" t="s">
        <v>2146</v>
      </c>
      <c r="E311" s="28" t="s">
        <v>94</v>
      </c>
      <c r="F311" s="28" t="s">
        <v>94</v>
      </c>
      <c r="G311" s="28" t="s">
        <v>4</v>
      </c>
      <c r="H311" s="26" t="s">
        <v>70</v>
      </c>
      <c r="I311" s="29">
        <v>46223.0</v>
      </c>
      <c r="J311" s="29">
        <v>46304.0</v>
      </c>
      <c r="K311" s="29">
        <v>46318.0</v>
      </c>
      <c r="L311" s="29">
        <v>46230.0</v>
      </c>
      <c r="M311" s="29">
        <v>46248.0</v>
      </c>
      <c r="N311" s="30" t="s">
        <v>153</v>
      </c>
      <c r="O311" s="30" t="s">
        <v>54</v>
      </c>
      <c r="P311" s="30" t="s">
        <v>55</v>
      </c>
      <c r="Q311" s="30"/>
      <c r="R311" s="31" t="str">
        <f t="shared" si="1"/>
        <v>https://onlinecourses.nptel.ac.in/e-learning/preview/noc26_cs151</v>
      </c>
      <c r="S311" s="32" t="str">
        <f t="shared" si="2"/>
        <v>https://onlinecourses.nptel.ac.in/e-learning/preview/noc26_cs151</v>
      </c>
      <c r="T311" s="38" t="s">
        <v>2147</v>
      </c>
      <c r="U311" s="31" t="str">
        <f t="shared" si="20"/>
        <v>https://onlinecourses.nptel.ac.in/noc25_cs108/preview</v>
      </c>
      <c r="V311" s="34" t="s">
        <v>2148</v>
      </c>
      <c r="W311" s="34" t="s">
        <v>2149</v>
      </c>
      <c r="X311" s="31" t="str">
        <f t="shared" si="3"/>
        <v>https://nptel.ac.in/courses/106105182</v>
      </c>
      <c r="Y311" s="36" t="s">
        <v>2150</v>
      </c>
      <c r="Z311" s="36">
        <v>1.06105182E8</v>
      </c>
      <c r="AA311" s="37"/>
      <c r="AB311" s="37"/>
      <c r="AC311" s="37"/>
      <c r="AD311" s="37"/>
    </row>
    <row r="312">
      <c r="A312" s="26" t="s">
        <v>2151</v>
      </c>
      <c r="B312" s="27" t="s">
        <v>1780</v>
      </c>
      <c r="C312" s="27" t="s">
        <v>2152</v>
      </c>
      <c r="D312" s="27" t="s">
        <v>2153</v>
      </c>
      <c r="E312" s="28" t="s">
        <v>94</v>
      </c>
      <c r="F312" s="28" t="s">
        <v>94</v>
      </c>
      <c r="G312" s="28" t="s">
        <v>4</v>
      </c>
      <c r="H312" s="26" t="s">
        <v>70</v>
      </c>
      <c r="I312" s="29">
        <v>46223.0</v>
      </c>
      <c r="J312" s="29">
        <v>46304.0</v>
      </c>
      <c r="K312" s="29">
        <v>46319.0</v>
      </c>
      <c r="L312" s="29">
        <v>46230.0</v>
      </c>
      <c r="M312" s="29">
        <v>46248.0</v>
      </c>
      <c r="N312" s="30" t="s">
        <v>153</v>
      </c>
      <c r="O312" s="30" t="s">
        <v>54</v>
      </c>
      <c r="P312" s="30" t="s">
        <v>55</v>
      </c>
      <c r="Q312" s="30"/>
      <c r="R312" s="31" t="str">
        <f t="shared" si="1"/>
        <v>https://onlinecourses.nptel.ac.in/e-learning/preview/noc26_cs152</v>
      </c>
      <c r="S312" s="32" t="str">
        <f t="shared" si="2"/>
        <v>https://onlinecourses.nptel.ac.in/e-learning/preview/noc26_cs152</v>
      </c>
      <c r="T312" s="38" t="s">
        <v>2154</v>
      </c>
      <c r="U312" s="31" t="str">
        <f t="shared" si="20"/>
        <v>https://onlinecourses.nptel.ac.in/noc25_cs109/preview</v>
      </c>
      <c r="V312" s="34" t="s">
        <v>2155</v>
      </c>
      <c r="W312" s="34" t="s">
        <v>2156</v>
      </c>
      <c r="X312" s="31" t="str">
        <f t="shared" si="3"/>
        <v>https://nptel.ac.in/courses/106105218</v>
      </c>
      <c r="Y312" s="36" t="s">
        <v>2157</v>
      </c>
      <c r="Z312" s="36">
        <v>1.06105218E8</v>
      </c>
      <c r="AA312" s="37"/>
      <c r="AB312" s="37"/>
      <c r="AC312" s="37"/>
      <c r="AD312" s="37"/>
    </row>
    <row r="313">
      <c r="A313" s="26" t="s">
        <v>2158</v>
      </c>
      <c r="B313" s="27" t="s">
        <v>1780</v>
      </c>
      <c r="C313" s="27" t="s">
        <v>2159</v>
      </c>
      <c r="D313" s="27" t="s">
        <v>2160</v>
      </c>
      <c r="E313" s="28" t="s">
        <v>94</v>
      </c>
      <c r="F313" s="28" t="s">
        <v>94</v>
      </c>
      <c r="G313" s="28" t="s">
        <v>4</v>
      </c>
      <c r="H313" s="26" t="s">
        <v>70</v>
      </c>
      <c r="I313" s="29">
        <v>46223.0</v>
      </c>
      <c r="J313" s="29">
        <v>46304.0</v>
      </c>
      <c r="K313" s="29">
        <v>46320.0</v>
      </c>
      <c r="L313" s="29">
        <v>46230.0</v>
      </c>
      <c r="M313" s="29">
        <v>46248.0</v>
      </c>
      <c r="N313" s="30" t="s">
        <v>71</v>
      </c>
      <c r="O313" s="30" t="s">
        <v>54</v>
      </c>
      <c r="P313" s="30" t="s">
        <v>55</v>
      </c>
      <c r="Q313" s="30" t="s">
        <v>1893</v>
      </c>
      <c r="R313" s="31" t="str">
        <f t="shared" si="1"/>
        <v>https://onlinecourses.nptel.ac.in/e-learning/preview/noc26_cs153</v>
      </c>
      <c r="S313" s="32" t="str">
        <f t="shared" si="2"/>
        <v>https://onlinecourses.nptel.ac.in/e-learning/preview/noc26_cs153</v>
      </c>
      <c r="T313" s="38" t="s">
        <v>2161</v>
      </c>
      <c r="U313" s="31" t="str">
        <f t="shared" si="20"/>
        <v>https://onlinecourses.nptel.ac.in/noc26_cs36/preview</v>
      </c>
      <c r="V313" s="34" t="s">
        <v>2162</v>
      </c>
      <c r="W313" s="34" t="s">
        <v>2163</v>
      </c>
      <c r="X313" s="31" t="str">
        <f t="shared" si="3"/>
        <v>https://nptel.ac.in/courses/106105191</v>
      </c>
      <c r="Y313" s="36" t="s">
        <v>2164</v>
      </c>
      <c r="Z313" s="36">
        <v>1.06105191E8</v>
      </c>
      <c r="AA313" s="37"/>
      <c r="AB313" s="37"/>
      <c r="AC313" s="37"/>
      <c r="AD313" s="37"/>
    </row>
    <row r="314">
      <c r="A314" s="26" t="s">
        <v>2165</v>
      </c>
      <c r="B314" s="27" t="s">
        <v>1780</v>
      </c>
      <c r="C314" s="27" t="s">
        <v>2166</v>
      </c>
      <c r="D314" s="27" t="s">
        <v>2167</v>
      </c>
      <c r="E314" s="28" t="s">
        <v>94</v>
      </c>
      <c r="F314" s="28" t="s">
        <v>94</v>
      </c>
      <c r="G314" s="28" t="s">
        <v>4</v>
      </c>
      <c r="H314" s="26" t="s">
        <v>70</v>
      </c>
      <c r="I314" s="29">
        <v>46223.0</v>
      </c>
      <c r="J314" s="29">
        <v>46304.0</v>
      </c>
      <c r="K314" s="29">
        <v>46311.0</v>
      </c>
      <c r="L314" s="29">
        <v>46230.0</v>
      </c>
      <c r="M314" s="29">
        <v>46248.0</v>
      </c>
      <c r="N314" s="30" t="s">
        <v>37</v>
      </c>
      <c r="O314" s="30" t="s">
        <v>54</v>
      </c>
      <c r="P314" s="30" t="s">
        <v>55</v>
      </c>
      <c r="Q314" s="30"/>
      <c r="R314" s="31" t="str">
        <f t="shared" si="1"/>
        <v>https://onlinecourses.nptel.ac.in/e-learning/preview/noc26_cs154</v>
      </c>
      <c r="S314" s="32" t="str">
        <f t="shared" si="2"/>
        <v>https://onlinecourses.nptel.ac.in/e-learning/preview/noc26_cs154</v>
      </c>
      <c r="T314" s="38" t="s">
        <v>2168</v>
      </c>
      <c r="U314" s="31" t="str">
        <f t="shared" si="20"/>
        <v>https://onlinecourses.nptel.ac.in/noc25_cs139/preview</v>
      </c>
      <c r="V314" s="34" t="s">
        <v>2169</v>
      </c>
      <c r="W314" s="34" t="s">
        <v>2170</v>
      </c>
      <c r="X314" s="31" t="str">
        <f t="shared" si="3"/>
        <v>https://nptel.ac.in/courses/106105239</v>
      </c>
      <c r="Y314" s="36" t="s">
        <v>2171</v>
      </c>
      <c r="Z314" s="36">
        <v>1.06105239E8</v>
      </c>
      <c r="AA314" s="37"/>
      <c r="AB314" s="37"/>
      <c r="AC314" s="37"/>
      <c r="AD314" s="37"/>
    </row>
    <row r="315">
      <c r="A315" s="26" t="s">
        <v>2172</v>
      </c>
      <c r="B315" s="27" t="s">
        <v>1780</v>
      </c>
      <c r="C315" s="27" t="s">
        <v>2173</v>
      </c>
      <c r="D315" s="27" t="s">
        <v>2174</v>
      </c>
      <c r="E315" s="28" t="s">
        <v>94</v>
      </c>
      <c r="F315" s="28" t="s">
        <v>94</v>
      </c>
      <c r="G315" s="28" t="s">
        <v>4</v>
      </c>
      <c r="H315" s="26" t="s">
        <v>70</v>
      </c>
      <c r="I315" s="29">
        <v>46223.0</v>
      </c>
      <c r="J315" s="29">
        <v>46304.0</v>
      </c>
      <c r="K315" s="29">
        <v>46319.0</v>
      </c>
      <c r="L315" s="29">
        <v>46230.0</v>
      </c>
      <c r="M315" s="29">
        <v>46248.0</v>
      </c>
      <c r="N315" s="30" t="s">
        <v>37</v>
      </c>
      <c r="O315" s="30" t="s">
        <v>54</v>
      </c>
      <c r="P315" s="30" t="s">
        <v>55</v>
      </c>
      <c r="Q315" s="30"/>
      <c r="R315" s="31" t="str">
        <f t="shared" si="1"/>
        <v>https://onlinecourses.nptel.ac.in/e-learning/preview/noc26_cs155</v>
      </c>
      <c r="S315" s="32" t="str">
        <f t="shared" si="2"/>
        <v>https://onlinecourses.nptel.ac.in/e-learning/preview/noc26_cs155</v>
      </c>
      <c r="T315" s="38" t="s">
        <v>2175</v>
      </c>
      <c r="U315" s="31" t="str">
        <f t="shared" si="20"/>
        <v>https://onlinecourses.nptel.ac.in/noc26_cs53/preview</v>
      </c>
      <c r="V315" s="34" t="s">
        <v>2176</v>
      </c>
      <c r="W315" s="34" t="s">
        <v>2177</v>
      </c>
      <c r="X315" s="31" t="str">
        <f t="shared" si="3"/>
        <v>https://nptel.ac.in/courses/106105171</v>
      </c>
      <c r="Y315" s="36" t="s">
        <v>2178</v>
      </c>
      <c r="Z315" s="36">
        <v>1.06105171E8</v>
      </c>
      <c r="AA315" s="37"/>
      <c r="AB315" s="37"/>
      <c r="AC315" s="37"/>
      <c r="AD315" s="37"/>
    </row>
    <row r="316">
      <c r="A316" s="26" t="s">
        <v>2179</v>
      </c>
      <c r="B316" s="27" t="s">
        <v>1780</v>
      </c>
      <c r="C316" s="27" t="s">
        <v>2180</v>
      </c>
      <c r="D316" s="27" t="s">
        <v>1531</v>
      </c>
      <c r="E316" s="28" t="s">
        <v>94</v>
      </c>
      <c r="F316" s="28" t="s">
        <v>94</v>
      </c>
      <c r="G316" s="28" t="s">
        <v>4</v>
      </c>
      <c r="H316" s="26" t="s">
        <v>70</v>
      </c>
      <c r="I316" s="29">
        <v>46223.0</v>
      </c>
      <c r="J316" s="29">
        <v>46304.0</v>
      </c>
      <c r="K316" s="29">
        <v>46313.0</v>
      </c>
      <c r="L316" s="29">
        <v>46230.0</v>
      </c>
      <c r="M316" s="29">
        <v>46248.0</v>
      </c>
      <c r="N316" s="30" t="s">
        <v>71</v>
      </c>
      <c r="O316" s="30" t="s">
        <v>72</v>
      </c>
      <c r="P316" s="30" t="s">
        <v>73</v>
      </c>
      <c r="Q316" s="30" t="s">
        <v>1939</v>
      </c>
      <c r="R316" s="31" t="str">
        <f t="shared" si="1"/>
        <v>https://onlinecourses.nptel.ac.in/e-learning/preview/noc26_cs156</v>
      </c>
      <c r="S316" s="32" t="str">
        <f t="shared" si="2"/>
        <v>https://onlinecourses.nptel.ac.in/e-learning/preview/noc26_cs156</v>
      </c>
      <c r="T316" s="38" t="s">
        <v>2181</v>
      </c>
      <c r="U316" s="31" t="str">
        <f t="shared" si="20"/>
        <v>https://onlinecourses.nptel.ac.in/noc25_cs141/preview</v>
      </c>
      <c r="V316" s="34" t="s">
        <v>2182</v>
      </c>
      <c r="W316" s="34" t="s">
        <v>2183</v>
      </c>
      <c r="X316" s="31" t="str">
        <f t="shared" si="3"/>
        <v>https://nptel.ac.in/courses/106105214</v>
      </c>
      <c r="Y316" s="36" t="s">
        <v>2184</v>
      </c>
      <c r="Z316" s="36">
        <v>1.06105214E8</v>
      </c>
      <c r="AA316" s="37"/>
      <c r="AB316" s="37"/>
      <c r="AC316" s="37"/>
      <c r="AD316" s="37"/>
    </row>
    <row r="317">
      <c r="A317" s="26" t="s">
        <v>2185</v>
      </c>
      <c r="B317" s="27" t="s">
        <v>1780</v>
      </c>
      <c r="C317" s="27" t="s">
        <v>2186</v>
      </c>
      <c r="D317" s="27" t="s">
        <v>1915</v>
      </c>
      <c r="E317" s="28" t="s">
        <v>94</v>
      </c>
      <c r="F317" s="28" t="s">
        <v>94</v>
      </c>
      <c r="G317" s="28" t="s">
        <v>4</v>
      </c>
      <c r="H317" s="26" t="s">
        <v>70</v>
      </c>
      <c r="I317" s="29">
        <v>46223.0</v>
      </c>
      <c r="J317" s="29">
        <v>46304.0</v>
      </c>
      <c r="K317" s="29">
        <v>46318.0</v>
      </c>
      <c r="L317" s="29">
        <v>46230.0</v>
      </c>
      <c r="M317" s="29">
        <v>46248.0</v>
      </c>
      <c r="N317" s="30" t="s">
        <v>37</v>
      </c>
      <c r="O317" s="30" t="s">
        <v>54</v>
      </c>
      <c r="P317" s="30" t="s">
        <v>55</v>
      </c>
      <c r="Q317" s="30" t="s">
        <v>1939</v>
      </c>
      <c r="R317" s="31" t="str">
        <f t="shared" si="1"/>
        <v>https://onlinecourses.nptel.ac.in/e-learning/preview/noc26_cs157</v>
      </c>
      <c r="S317" s="32" t="str">
        <f t="shared" si="2"/>
        <v>https://onlinecourses.nptel.ac.in/e-learning/preview/noc26_cs157</v>
      </c>
      <c r="T317" s="38" t="s">
        <v>2187</v>
      </c>
      <c r="U317" s="31" t="str">
        <f t="shared" si="20"/>
        <v>https://onlinecourses.nptel.ac.in/noc25_cs142/preview</v>
      </c>
      <c r="V317" s="34" t="s">
        <v>2188</v>
      </c>
      <c r="W317" s="34" t="s">
        <v>2189</v>
      </c>
      <c r="X317" s="31" t="str">
        <f t="shared" si="3"/>
        <v>https://nptel.ac.in/courses/106105217</v>
      </c>
      <c r="Y317" s="36" t="s">
        <v>2190</v>
      </c>
      <c r="Z317" s="36">
        <v>1.06105217E8</v>
      </c>
      <c r="AA317" s="37"/>
      <c r="AB317" s="37"/>
      <c r="AC317" s="37"/>
      <c r="AD317" s="37"/>
    </row>
    <row r="318">
      <c r="A318" s="26" t="s">
        <v>2191</v>
      </c>
      <c r="B318" s="27" t="s">
        <v>1780</v>
      </c>
      <c r="C318" s="27" t="s">
        <v>2192</v>
      </c>
      <c r="D318" s="27" t="s">
        <v>2193</v>
      </c>
      <c r="E318" s="28" t="s">
        <v>94</v>
      </c>
      <c r="F318" s="28" t="s">
        <v>94</v>
      </c>
      <c r="G318" s="28" t="s">
        <v>4</v>
      </c>
      <c r="H318" s="26" t="s">
        <v>70</v>
      </c>
      <c r="I318" s="29">
        <v>46223.0</v>
      </c>
      <c r="J318" s="29">
        <v>46304.0</v>
      </c>
      <c r="K318" s="29">
        <v>46319.0</v>
      </c>
      <c r="L318" s="29">
        <v>46230.0</v>
      </c>
      <c r="M318" s="29">
        <v>46248.0</v>
      </c>
      <c r="N318" s="30" t="s">
        <v>71</v>
      </c>
      <c r="O318" s="30" t="s">
        <v>54</v>
      </c>
      <c r="P318" s="30" t="s">
        <v>55</v>
      </c>
      <c r="Q318" s="30" t="s">
        <v>1818</v>
      </c>
      <c r="R318" s="31" t="str">
        <f t="shared" si="1"/>
        <v>https://onlinecourses.nptel.ac.in/e-learning/preview/noc26_cs158</v>
      </c>
      <c r="S318" s="32" t="str">
        <f t="shared" si="2"/>
        <v>https://onlinecourses.nptel.ac.in/e-learning/preview/noc26_cs158</v>
      </c>
      <c r="T318" s="38" t="s">
        <v>2194</v>
      </c>
      <c r="U318" s="31" t="str">
        <f t="shared" si="20"/>
        <v>https://onlinecourses.nptel.ac.in/noc25_cs143/preview</v>
      </c>
      <c r="V318" s="34" t="s">
        <v>2195</v>
      </c>
      <c r="W318" s="34" t="s">
        <v>2196</v>
      </c>
      <c r="X318" s="31" t="str">
        <f t="shared" si="3"/>
        <v>https://nptel.ac.in/courses/106105216</v>
      </c>
      <c r="Y318" s="36" t="s">
        <v>2197</v>
      </c>
      <c r="Z318" s="36">
        <v>1.06105216E8</v>
      </c>
      <c r="AA318" s="37"/>
      <c r="AB318" s="37"/>
      <c r="AC318" s="37"/>
      <c r="AD318" s="37"/>
    </row>
    <row r="319">
      <c r="A319" s="26" t="s">
        <v>2198</v>
      </c>
      <c r="B319" s="27" t="s">
        <v>1780</v>
      </c>
      <c r="C319" s="27" t="s">
        <v>2199</v>
      </c>
      <c r="D319" s="27" t="s">
        <v>2200</v>
      </c>
      <c r="E319" s="28" t="s">
        <v>94</v>
      </c>
      <c r="F319" s="28" t="s">
        <v>94</v>
      </c>
      <c r="G319" s="28" t="s">
        <v>4</v>
      </c>
      <c r="H319" s="26" t="s">
        <v>70</v>
      </c>
      <c r="I319" s="29">
        <v>46223.0</v>
      </c>
      <c r="J319" s="29">
        <v>46304.0</v>
      </c>
      <c r="K319" s="29">
        <v>46319.0</v>
      </c>
      <c r="L319" s="29">
        <v>46230.0</v>
      </c>
      <c r="M319" s="29">
        <v>46248.0</v>
      </c>
      <c r="N319" s="30" t="s">
        <v>37</v>
      </c>
      <c r="O319" s="30" t="s">
        <v>72</v>
      </c>
      <c r="P319" s="30" t="s">
        <v>55</v>
      </c>
      <c r="Q319" s="30" t="s">
        <v>1893</v>
      </c>
      <c r="R319" s="31" t="str">
        <f t="shared" si="1"/>
        <v>https://onlinecourses.nptel.ac.in/e-learning/preview/noc26_cs159</v>
      </c>
      <c r="S319" s="32" t="str">
        <f t="shared" si="2"/>
        <v>https://onlinecourses.nptel.ac.in/e-learning/preview/noc26_cs159</v>
      </c>
      <c r="T319" s="38" t="s">
        <v>2201</v>
      </c>
      <c r="U319" s="31" t="str">
        <f t="shared" si="20"/>
        <v>https://onlinecourses.nptel.ac.in/noc26_cs52/preview</v>
      </c>
      <c r="V319" s="34" t="s">
        <v>2202</v>
      </c>
      <c r="W319" s="34" t="s">
        <v>2203</v>
      </c>
      <c r="X319" s="31" t="str">
        <f t="shared" si="3"/>
        <v>https://nptel.ac.in/courses/106105234</v>
      </c>
      <c r="Y319" s="36" t="s">
        <v>2204</v>
      </c>
      <c r="Z319" s="36">
        <v>1.06105234E8</v>
      </c>
      <c r="AA319" s="37"/>
      <c r="AB319" s="37"/>
      <c r="AC319" s="37"/>
      <c r="AD319" s="37"/>
    </row>
    <row r="320">
      <c r="A320" s="26" t="s">
        <v>2205</v>
      </c>
      <c r="B320" s="27" t="s">
        <v>1780</v>
      </c>
      <c r="C320" s="27" t="s">
        <v>2206</v>
      </c>
      <c r="D320" s="27" t="s">
        <v>2207</v>
      </c>
      <c r="E320" s="28" t="s">
        <v>94</v>
      </c>
      <c r="F320" s="28" t="s">
        <v>94</v>
      </c>
      <c r="G320" s="28" t="s">
        <v>4</v>
      </c>
      <c r="H320" s="26" t="s">
        <v>70</v>
      </c>
      <c r="I320" s="29">
        <v>46223.0</v>
      </c>
      <c r="J320" s="29">
        <v>46304.0</v>
      </c>
      <c r="K320" s="29">
        <v>46311.0</v>
      </c>
      <c r="L320" s="29">
        <v>46230.0</v>
      </c>
      <c r="M320" s="29">
        <v>46248.0</v>
      </c>
      <c r="N320" s="30" t="s">
        <v>37</v>
      </c>
      <c r="O320" s="30" t="s">
        <v>72</v>
      </c>
      <c r="P320" s="30" t="s">
        <v>55</v>
      </c>
      <c r="Q320" s="30"/>
      <c r="R320" s="31" t="str">
        <f t="shared" si="1"/>
        <v>https://onlinecourses.nptel.ac.in/e-learning/preview/noc26_cs160</v>
      </c>
      <c r="S320" s="32" t="str">
        <f t="shared" si="2"/>
        <v>https://onlinecourses.nptel.ac.in/e-learning/preview/noc26_cs160</v>
      </c>
      <c r="T320" s="38" t="s">
        <v>2208</v>
      </c>
      <c r="U320" s="31" t="str">
        <f t="shared" si="20"/>
        <v>https://onlinecourses.nptel.ac.in/noc26_cs38/preview</v>
      </c>
      <c r="V320" s="34" t="s">
        <v>2209</v>
      </c>
      <c r="W320" s="34" t="s">
        <v>2210</v>
      </c>
      <c r="X320" s="31" t="str">
        <f t="shared" si="3"/>
        <v>https://nptel.ac.in/courses/106105195</v>
      </c>
      <c r="Y320" s="36" t="s">
        <v>2211</v>
      </c>
      <c r="Z320" s="36">
        <v>1.06105195E8</v>
      </c>
      <c r="AA320" s="37"/>
      <c r="AB320" s="37"/>
      <c r="AC320" s="37"/>
      <c r="AD320" s="37"/>
    </row>
    <row r="321">
      <c r="A321" s="26" t="s">
        <v>2212</v>
      </c>
      <c r="B321" s="27" t="s">
        <v>1780</v>
      </c>
      <c r="C321" s="27" t="s">
        <v>2213</v>
      </c>
      <c r="D321" s="27" t="s">
        <v>2207</v>
      </c>
      <c r="E321" s="28" t="s">
        <v>94</v>
      </c>
      <c r="F321" s="28" t="s">
        <v>94</v>
      </c>
      <c r="G321" s="28" t="s">
        <v>4</v>
      </c>
      <c r="H321" s="26" t="s">
        <v>70</v>
      </c>
      <c r="I321" s="29">
        <v>46223.0</v>
      </c>
      <c r="J321" s="29">
        <v>46304.0</v>
      </c>
      <c r="K321" s="29">
        <v>46312.0</v>
      </c>
      <c r="L321" s="29">
        <v>46230.0</v>
      </c>
      <c r="M321" s="29">
        <v>46248.0</v>
      </c>
      <c r="N321" s="30" t="s">
        <v>37</v>
      </c>
      <c r="O321" s="30" t="s">
        <v>54</v>
      </c>
      <c r="P321" s="30" t="s">
        <v>55</v>
      </c>
      <c r="Q321" s="30" t="s">
        <v>2139</v>
      </c>
      <c r="R321" s="31" t="str">
        <f t="shared" si="1"/>
        <v>https://onlinecourses.nptel.ac.in/e-learning/preview/noc26_cs161</v>
      </c>
      <c r="S321" s="32" t="str">
        <f t="shared" si="2"/>
        <v>https://onlinecourses.nptel.ac.in/e-learning/preview/noc26_cs161</v>
      </c>
      <c r="T321" s="38" t="s">
        <v>2214</v>
      </c>
      <c r="U321" s="31" t="str">
        <f t="shared" si="20"/>
        <v>https://onlinecourses.nptel.ac.in/noc26_cs37/preview</v>
      </c>
      <c r="V321" s="34" t="s">
        <v>2215</v>
      </c>
      <c r="W321" s="34" t="s">
        <v>2216</v>
      </c>
      <c r="X321" s="31" t="str">
        <f t="shared" si="3"/>
        <v>https://nptel.ac.in/courses/106105166</v>
      </c>
      <c r="Y321" s="36" t="s">
        <v>2217</v>
      </c>
      <c r="Z321" s="36">
        <v>1.06105166E8</v>
      </c>
      <c r="AA321" s="37"/>
      <c r="AB321" s="37"/>
      <c r="AC321" s="37"/>
      <c r="AD321" s="37"/>
    </row>
    <row r="322">
      <c r="A322" s="26" t="s">
        <v>2218</v>
      </c>
      <c r="B322" s="27" t="s">
        <v>1780</v>
      </c>
      <c r="C322" s="27" t="s">
        <v>2219</v>
      </c>
      <c r="D322" s="27" t="s">
        <v>2160</v>
      </c>
      <c r="E322" s="28" t="s">
        <v>94</v>
      </c>
      <c r="F322" s="28" t="s">
        <v>94</v>
      </c>
      <c r="G322" s="28" t="s">
        <v>4</v>
      </c>
      <c r="H322" s="26" t="s">
        <v>70</v>
      </c>
      <c r="I322" s="29">
        <v>46223.0</v>
      </c>
      <c r="J322" s="29">
        <v>46304.0</v>
      </c>
      <c r="K322" s="29">
        <v>46318.0</v>
      </c>
      <c r="L322" s="29">
        <v>46230.0</v>
      </c>
      <c r="M322" s="29">
        <v>46248.0</v>
      </c>
      <c r="N322" s="30" t="s">
        <v>71</v>
      </c>
      <c r="O322" s="30" t="s">
        <v>54</v>
      </c>
      <c r="P322" s="30" t="s">
        <v>55</v>
      </c>
      <c r="Q322" s="30" t="s">
        <v>1893</v>
      </c>
      <c r="R322" s="31" t="str">
        <f t="shared" si="1"/>
        <v>https://onlinecourses.nptel.ac.in/e-learning/preview/noc26_cs162</v>
      </c>
      <c r="S322" s="32" t="str">
        <f t="shared" si="2"/>
        <v>https://onlinecourses.nptel.ac.in/e-learning/preview/noc26_cs162</v>
      </c>
      <c r="T322" s="38" t="s">
        <v>2220</v>
      </c>
      <c r="U322" s="31" t="str">
        <f t="shared" si="20"/>
        <v>https://onlinecourses.nptel.ac.in/noc25_cs148/preview</v>
      </c>
      <c r="V322" s="34" t="s">
        <v>2221</v>
      </c>
      <c r="W322" s="34" t="s">
        <v>2222</v>
      </c>
      <c r="X322" s="31" t="str">
        <f t="shared" si="3"/>
        <v>https://nptel.ac.in/courses/106105225</v>
      </c>
      <c r="Y322" s="36" t="s">
        <v>2223</v>
      </c>
      <c r="Z322" s="36">
        <v>1.06105225E8</v>
      </c>
      <c r="AA322" s="37"/>
      <c r="AB322" s="37"/>
      <c r="AC322" s="37"/>
      <c r="AD322" s="37"/>
    </row>
    <row r="323">
      <c r="A323" s="26" t="s">
        <v>2224</v>
      </c>
      <c r="B323" s="27" t="s">
        <v>1780</v>
      </c>
      <c r="C323" s="27" t="s">
        <v>2225</v>
      </c>
      <c r="D323" s="27" t="s">
        <v>1786</v>
      </c>
      <c r="E323" s="28" t="s">
        <v>94</v>
      </c>
      <c r="F323" s="28" t="s">
        <v>94</v>
      </c>
      <c r="G323" s="28" t="s">
        <v>4</v>
      </c>
      <c r="H323" s="26" t="s">
        <v>70</v>
      </c>
      <c r="I323" s="29">
        <v>46223.0</v>
      </c>
      <c r="J323" s="29">
        <v>46304.0</v>
      </c>
      <c r="K323" s="29">
        <v>46318.0</v>
      </c>
      <c r="L323" s="29">
        <v>46230.0</v>
      </c>
      <c r="M323" s="29">
        <v>46248.0</v>
      </c>
      <c r="N323" s="30" t="s">
        <v>37</v>
      </c>
      <c r="O323" s="30" t="s">
        <v>54</v>
      </c>
      <c r="P323" s="30" t="s">
        <v>55</v>
      </c>
      <c r="Q323" s="30"/>
      <c r="R323" s="31" t="str">
        <f t="shared" si="1"/>
        <v>https://onlinecourses.nptel.ac.in/e-learning/preview/noc26_cs163</v>
      </c>
      <c r="S323" s="32" t="str">
        <f t="shared" si="2"/>
        <v>https://onlinecourses.nptel.ac.in/e-learning/preview/noc26_cs163</v>
      </c>
      <c r="T323" s="38" t="s">
        <v>2226</v>
      </c>
      <c r="U323" s="31" t="str">
        <f t="shared" si="20"/>
        <v>https://onlinecourses.nptel.ac.in/noc25_cs150/preview</v>
      </c>
      <c r="V323" s="34" t="s">
        <v>2227</v>
      </c>
      <c r="W323" s="34" t="s">
        <v>2228</v>
      </c>
      <c r="X323" s="31" t="str">
        <f t="shared" si="3"/>
        <v>https://nptel.ac.in/courses/106105164</v>
      </c>
      <c r="Y323" s="36" t="s">
        <v>2229</v>
      </c>
      <c r="Z323" s="36">
        <v>1.06105164E8</v>
      </c>
      <c r="AA323" s="37"/>
      <c r="AB323" s="37"/>
      <c r="AC323" s="37"/>
      <c r="AD323" s="37"/>
    </row>
    <row r="324">
      <c r="A324" s="26" t="s">
        <v>2230</v>
      </c>
      <c r="B324" s="27" t="s">
        <v>1780</v>
      </c>
      <c r="C324" s="27" t="s">
        <v>2231</v>
      </c>
      <c r="D324" s="27" t="s">
        <v>2119</v>
      </c>
      <c r="E324" s="28" t="s">
        <v>94</v>
      </c>
      <c r="F324" s="28" t="s">
        <v>94</v>
      </c>
      <c r="G324" s="28" t="s">
        <v>4</v>
      </c>
      <c r="H324" s="26" t="s">
        <v>70</v>
      </c>
      <c r="I324" s="29">
        <v>46223.0</v>
      </c>
      <c r="J324" s="29">
        <v>46304.0</v>
      </c>
      <c r="K324" s="29">
        <v>46319.0</v>
      </c>
      <c r="L324" s="29">
        <v>46230.0</v>
      </c>
      <c r="M324" s="29">
        <v>46248.0</v>
      </c>
      <c r="N324" s="30" t="s">
        <v>153</v>
      </c>
      <c r="O324" s="30" t="s">
        <v>54</v>
      </c>
      <c r="P324" s="30" t="s">
        <v>55</v>
      </c>
      <c r="Q324" s="30"/>
      <c r="R324" s="31" t="str">
        <f t="shared" si="1"/>
        <v>https://onlinecourses.nptel.ac.in/e-learning/preview/noc26_cs164</v>
      </c>
      <c r="S324" s="32" t="str">
        <f t="shared" si="2"/>
        <v>https://onlinecourses.nptel.ac.in/e-learning/preview/noc26_cs164</v>
      </c>
      <c r="T324" s="38" t="s">
        <v>2232</v>
      </c>
      <c r="U324" s="31" t="str">
        <f t="shared" si="20"/>
        <v>https://onlinecourses.nptel.ac.in/noc25_cs151/preview</v>
      </c>
      <c r="V324" s="34" t="s">
        <v>2233</v>
      </c>
      <c r="W324" s="34" t="s">
        <v>2234</v>
      </c>
      <c r="X324" s="31" t="str">
        <f t="shared" si="3"/>
        <v>https://nptel.ac.in/courses/106105237</v>
      </c>
      <c r="Y324" s="36" t="s">
        <v>2235</v>
      </c>
      <c r="Z324" s="36">
        <v>1.06105237E8</v>
      </c>
      <c r="AA324" s="37"/>
      <c r="AB324" s="37"/>
      <c r="AC324" s="37"/>
      <c r="AD324" s="37"/>
    </row>
    <row r="325">
      <c r="A325" s="26" t="s">
        <v>2236</v>
      </c>
      <c r="B325" s="27" t="s">
        <v>1780</v>
      </c>
      <c r="C325" s="27" t="s">
        <v>2237</v>
      </c>
      <c r="D325" s="27" t="s">
        <v>2119</v>
      </c>
      <c r="E325" s="28" t="s">
        <v>94</v>
      </c>
      <c r="F325" s="28" t="s">
        <v>94</v>
      </c>
      <c r="G325" s="28" t="s">
        <v>4</v>
      </c>
      <c r="H325" s="26" t="s">
        <v>70</v>
      </c>
      <c r="I325" s="29">
        <v>46223.0</v>
      </c>
      <c r="J325" s="29">
        <v>46304.0</v>
      </c>
      <c r="K325" s="29">
        <v>46320.0</v>
      </c>
      <c r="L325" s="29">
        <v>46230.0</v>
      </c>
      <c r="M325" s="29">
        <v>46248.0</v>
      </c>
      <c r="N325" s="30" t="s">
        <v>37</v>
      </c>
      <c r="O325" s="30" t="s">
        <v>54</v>
      </c>
      <c r="P325" s="30" t="s">
        <v>55</v>
      </c>
      <c r="Q325" s="30" t="s">
        <v>1826</v>
      </c>
      <c r="R325" s="31" t="str">
        <f t="shared" si="1"/>
        <v>https://onlinecourses.nptel.ac.in/e-learning/preview/noc26_cs165</v>
      </c>
      <c r="S325" s="32" t="str">
        <f t="shared" si="2"/>
        <v>https://onlinecourses.nptel.ac.in/e-learning/preview/noc26_cs165</v>
      </c>
      <c r="T325" s="38" t="s">
        <v>2238</v>
      </c>
      <c r="U325" s="31" t="str">
        <f t="shared" si="20"/>
        <v>https://onlinecourses.nptel.ac.in/noc25_cs153/preview</v>
      </c>
      <c r="V325" s="34" t="s">
        <v>2239</v>
      </c>
      <c r="W325" s="34" t="s">
        <v>2240</v>
      </c>
      <c r="X325" s="31" t="str">
        <f t="shared" si="3"/>
        <v>https://nptel.ac.in/courses/106105471</v>
      </c>
      <c r="Y325" s="36" t="s">
        <v>2241</v>
      </c>
      <c r="Z325" s="36">
        <v>1.06105471E8</v>
      </c>
      <c r="AA325" s="37"/>
      <c r="AB325" s="37"/>
      <c r="AC325" s="37"/>
      <c r="AD325" s="37"/>
    </row>
    <row r="326">
      <c r="A326" s="26" t="s">
        <v>2242</v>
      </c>
      <c r="B326" s="27" t="s">
        <v>1780</v>
      </c>
      <c r="C326" s="27" t="s">
        <v>2243</v>
      </c>
      <c r="D326" s="27" t="s">
        <v>2244</v>
      </c>
      <c r="E326" s="28" t="s">
        <v>94</v>
      </c>
      <c r="F326" s="28" t="s">
        <v>94</v>
      </c>
      <c r="G326" s="28" t="s">
        <v>4</v>
      </c>
      <c r="H326" s="26" t="s">
        <v>70</v>
      </c>
      <c r="I326" s="29">
        <v>46223.0</v>
      </c>
      <c r="J326" s="29">
        <v>46304.0</v>
      </c>
      <c r="K326" s="29">
        <v>46311.0</v>
      </c>
      <c r="L326" s="29">
        <v>46230.0</v>
      </c>
      <c r="M326" s="29">
        <v>46248.0</v>
      </c>
      <c r="N326" s="30" t="s">
        <v>71</v>
      </c>
      <c r="O326" s="30" t="s">
        <v>72</v>
      </c>
      <c r="P326" s="30" t="s">
        <v>73</v>
      </c>
      <c r="Q326" s="30"/>
      <c r="R326" s="31" t="str">
        <f t="shared" si="1"/>
        <v>https://onlinecourses.nptel.ac.in/e-learning/preview/noc26_cs166</v>
      </c>
      <c r="S326" s="32" t="str">
        <f t="shared" si="2"/>
        <v>https://onlinecourses.nptel.ac.in/e-learning/preview/noc26_cs166</v>
      </c>
      <c r="T326" s="38" t="s">
        <v>2245</v>
      </c>
      <c r="U326" s="31" t="str">
        <f t="shared" si="20"/>
        <v>https://onlinecourses.nptel.ac.in/noc25_cs154/preview</v>
      </c>
      <c r="V326" s="34" t="s">
        <v>2246</v>
      </c>
      <c r="W326" s="34" t="s">
        <v>2247</v>
      </c>
      <c r="X326" s="31" t="str">
        <f t="shared" si="3"/>
        <v>https://nptel.ac.in/courses/106105163</v>
      </c>
      <c r="Y326" s="36" t="s">
        <v>2248</v>
      </c>
      <c r="Z326" s="36">
        <v>1.06105163E8</v>
      </c>
      <c r="AA326" s="37"/>
      <c r="AB326" s="37"/>
      <c r="AC326" s="37"/>
      <c r="AD326" s="37"/>
    </row>
    <row r="327">
      <c r="A327" s="26" t="s">
        <v>2249</v>
      </c>
      <c r="B327" s="27" t="s">
        <v>1780</v>
      </c>
      <c r="C327" s="27" t="s">
        <v>2250</v>
      </c>
      <c r="D327" s="27" t="s">
        <v>2153</v>
      </c>
      <c r="E327" s="28" t="s">
        <v>94</v>
      </c>
      <c r="F327" s="28" t="s">
        <v>94</v>
      </c>
      <c r="G327" s="28" t="s">
        <v>4</v>
      </c>
      <c r="H327" s="26" t="s">
        <v>70</v>
      </c>
      <c r="I327" s="29">
        <v>46223.0</v>
      </c>
      <c r="J327" s="29">
        <v>46304.0</v>
      </c>
      <c r="K327" s="29">
        <v>46312.0</v>
      </c>
      <c r="L327" s="29">
        <v>46230.0</v>
      </c>
      <c r="M327" s="29">
        <v>46248.0</v>
      </c>
      <c r="N327" s="30" t="s">
        <v>37</v>
      </c>
      <c r="O327" s="30" t="s">
        <v>54</v>
      </c>
      <c r="P327" s="30" t="s">
        <v>55</v>
      </c>
      <c r="Q327" s="30" t="s">
        <v>2068</v>
      </c>
      <c r="R327" s="31" t="str">
        <f t="shared" si="1"/>
        <v>https://onlinecourses.nptel.ac.in/e-learning/preview/noc26_cs167</v>
      </c>
      <c r="S327" s="32" t="str">
        <f t="shared" si="2"/>
        <v>https://onlinecourses.nptel.ac.in/e-learning/preview/noc26_cs167</v>
      </c>
      <c r="T327" s="38" t="s">
        <v>2251</v>
      </c>
      <c r="U327" s="31" t="str">
        <f t="shared" si="20"/>
        <v>https://onlinecourses.nptel.ac.in/noc25_cs156/preview</v>
      </c>
      <c r="V327" s="34" t="s">
        <v>2252</v>
      </c>
      <c r="W327" s="34" t="s">
        <v>2253</v>
      </c>
      <c r="X327" s="31" t="str">
        <f t="shared" si="3"/>
        <v>https://nptel.ac.in/courses/106105229</v>
      </c>
      <c r="Y327" s="36" t="s">
        <v>2254</v>
      </c>
      <c r="Z327" s="36">
        <v>1.06105229E8</v>
      </c>
      <c r="AA327" s="37"/>
      <c r="AB327" s="37"/>
      <c r="AC327" s="37"/>
      <c r="AD327" s="37"/>
    </row>
    <row r="328">
      <c r="A328" s="26" t="s">
        <v>2255</v>
      </c>
      <c r="B328" s="27" t="s">
        <v>1780</v>
      </c>
      <c r="C328" s="27" t="s">
        <v>2256</v>
      </c>
      <c r="D328" s="27" t="s">
        <v>2257</v>
      </c>
      <c r="E328" s="28" t="s">
        <v>202</v>
      </c>
      <c r="F328" s="28" t="s">
        <v>202</v>
      </c>
      <c r="G328" s="28" t="s">
        <v>4</v>
      </c>
      <c r="H328" s="28" t="s">
        <v>70</v>
      </c>
      <c r="I328" s="29">
        <v>46223.0</v>
      </c>
      <c r="J328" s="29">
        <v>46304.0</v>
      </c>
      <c r="K328" s="29">
        <v>46313.0</v>
      </c>
      <c r="L328" s="29">
        <v>46230.0</v>
      </c>
      <c r="M328" s="29">
        <v>46248.0</v>
      </c>
      <c r="N328" s="30" t="s">
        <v>71</v>
      </c>
      <c r="O328" s="30" t="s">
        <v>72</v>
      </c>
      <c r="P328" s="30" t="s">
        <v>73</v>
      </c>
      <c r="Q328" s="30"/>
      <c r="R328" s="31" t="str">
        <f t="shared" si="1"/>
        <v>https://onlinecourses.nptel.ac.in/e-learning/preview/noc26_cs168</v>
      </c>
      <c r="S328" s="32" t="str">
        <f t="shared" si="2"/>
        <v>https://onlinecourses.nptel.ac.in/e-learning/preview/noc26_cs168</v>
      </c>
      <c r="T328" s="38" t="s">
        <v>2258</v>
      </c>
      <c r="U328" s="31" t="str">
        <f t="shared" si="20"/>
        <v>https://onlinecourses.nptel.ac.in/noc25_cs83/preview</v>
      </c>
      <c r="V328" s="34" t="s">
        <v>2259</v>
      </c>
      <c r="W328" s="34" t="s">
        <v>2260</v>
      </c>
      <c r="X328" s="31" t="str">
        <f t="shared" si="3"/>
        <v>https://nptel.ac.in/courses/106102157</v>
      </c>
      <c r="Y328" s="36" t="s">
        <v>2261</v>
      </c>
      <c r="Z328" s="36">
        <v>1.06102157E8</v>
      </c>
      <c r="AA328" s="37"/>
      <c r="AB328" s="37"/>
      <c r="AC328" s="37"/>
      <c r="AD328" s="37"/>
    </row>
    <row r="329">
      <c r="A329" s="26" t="s">
        <v>2262</v>
      </c>
      <c r="B329" s="27" t="s">
        <v>1780</v>
      </c>
      <c r="C329" s="27" t="s">
        <v>2263</v>
      </c>
      <c r="D329" s="27" t="s">
        <v>2257</v>
      </c>
      <c r="E329" s="28" t="s">
        <v>202</v>
      </c>
      <c r="F329" s="28" t="s">
        <v>202</v>
      </c>
      <c r="G329" s="28" t="s">
        <v>4</v>
      </c>
      <c r="H329" s="28" t="s">
        <v>70</v>
      </c>
      <c r="I329" s="29">
        <v>46223.0</v>
      </c>
      <c r="J329" s="29">
        <v>46304.0</v>
      </c>
      <c r="K329" s="29">
        <v>46318.0</v>
      </c>
      <c r="L329" s="29">
        <v>46230.0</v>
      </c>
      <c r="M329" s="29">
        <v>46248.0</v>
      </c>
      <c r="N329" s="30" t="s">
        <v>37</v>
      </c>
      <c r="O329" s="30" t="s">
        <v>54</v>
      </c>
      <c r="P329" s="30" t="s">
        <v>55</v>
      </c>
      <c r="Q329" s="30"/>
      <c r="R329" s="31" t="str">
        <f t="shared" si="1"/>
        <v>https://onlinecourses.nptel.ac.in/e-learning/preview/noc26_cs169</v>
      </c>
      <c r="S329" s="32" t="str">
        <f t="shared" si="2"/>
        <v>https://onlinecourses.nptel.ac.in/e-learning/preview/noc26_cs169</v>
      </c>
      <c r="T329" s="38" t="s">
        <v>2264</v>
      </c>
      <c r="U329" s="31" t="str">
        <f t="shared" si="20"/>
        <v>https://onlinecourses.nptel.ac.in/noc25_cs84/preview</v>
      </c>
      <c r="V329" s="34" t="s">
        <v>2265</v>
      </c>
      <c r="W329" s="34" t="s">
        <v>2266</v>
      </c>
      <c r="X329" s="31" t="str">
        <f t="shared" si="3"/>
        <v>https://nptel.ac.in/courses/106102237</v>
      </c>
      <c r="Y329" s="36" t="s">
        <v>2267</v>
      </c>
      <c r="Z329" s="36">
        <v>1.06102237E8</v>
      </c>
      <c r="AA329" s="37"/>
      <c r="AB329" s="37"/>
      <c r="AC329" s="37"/>
      <c r="AD329" s="37"/>
    </row>
    <row r="330">
      <c r="A330" s="26" t="s">
        <v>2268</v>
      </c>
      <c r="B330" s="27" t="s">
        <v>1780</v>
      </c>
      <c r="C330" s="27" t="s">
        <v>2269</v>
      </c>
      <c r="D330" s="27" t="s">
        <v>2270</v>
      </c>
      <c r="E330" s="28" t="s">
        <v>202</v>
      </c>
      <c r="F330" s="28" t="s">
        <v>202</v>
      </c>
      <c r="G330" s="28" t="s">
        <v>4</v>
      </c>
      <c r="H330" s="28" t="s">
        <v>70</v>
      </c>
      <c r="I330" s="29">
        <v>46223.0</v>
      </c>
      <c r="J330" s="29">
        <v>46304.0</v>
      </c>
      <c r="K330" s="29">
        <v>46311.0</v>
      </c>
      <c r="L330" s="29">
        <v>46230.0</v>
      </c>
      <c r="M330" s="29">
        <v>46248.0</v>
      </c>
      <c r="N330" s="30" t="s">
        <v>37</v>
      </c>
      <c r="O330" s="30" t="s">
        <v>54</v>
      </c>
      <c r="P330" s="30" t="s">
        <v>55</v>
      </c>
      <c r="Q330" s="30"/>
      <c r="R330" s="31" t="str">
        <f t="shared" si="1"/>
        <v>https://onlinecourses.nptel.ac.in/e-learning/preview/noc26_cs170</v>
      </c>
      <c r="S330" s="32" t="str">
        <f t="shared" si="2"/>
        <v>https://onlinecourses.nptel.ac.in/e-learning/preview/noc26_cs170</v>
      </c>
      <c r="T330" s="38" t="s">
        <v>2271</v>
      </c>
      <c r="U330" s="31" t="str">
        <f t="shared" si="20"/>
        <v>https://onlinecourses.nptel.ac.in/noc25_cs100/preview</v>
      </c>
      <c r="V330" s="34" t="s">
        <v>2272</v>
      </c>
      <c r="W330" s="34" t="s">
        <v>2273</v>
      </c>
      <c r="X330" s="31" t="str">
        <f t="shared" si="3"/>
        <v>https://nptel.ac.in/courses/106106239</v>
      </c>
      <c r="Y330" s="36" t="s">
        <v>2274</v>
      </c>
      <c r="Z330" s="36">
        <v>1.06106239E8</v>
      </c>
      <c r="AA330" s="37"/>
      <c r="AB330" s="37"/>
      <c r="AC330" s="37"/>
      <c r="AD330" s="37"/>
    </row>
    <row r="331">
      <c r="A331" s="26" t="s">
        <v>2275</v>
      </c>
      <c r="B331" s="27" t="s">
        <v>1780</v>
      </c>
      <c r="C331" s="27" t="s">
        <v>2276</v>
      </c>
      <c r="D331" s="27" t="s">
        <v>2277</v>
      </c>
      <c r="E331" s="28" t="s">
        <v>2278</v>
      </c>
      <c r="F331" s="28" t="s">
        <v>202</v>
      </c>
      <c r="G331" s="28" t="s">
        <v>4</v>
      </c>
      <c r="H331" s="28" t="s">
        <v>70</v>
      </c>
      <c r="I331" s="29">
        <v>46223.0</v>
      </c>
      <c r="J331" s="29">
        <v>46304.0</v>
      </c>
      <c r="K331" s="29">
        <v>46318.0</v>
      </c>
      <c r="L331" s="29">
        <v>46230.0</v>
      </c>
      <c r="M331" s="29">
        <v>46248.0</v>
      </c>
      <c r="N331" s="30" t="s">
        <v>37</v>
      </c>
      <c r="O331" s="30" t="s">
        <v>54</v>
      </c>
      <c r="P331" s="30" t="s">
        <v>55</v>
      </c>
      <c r="Q331" s="30" t="s">
        <v>2279</v>
      </c>
      <c r="R331" s="31" t="str">
        <f t="shared" si="1"/>
        <v>https://onlinecourses.nptel.ac.in/e-learning/preview/noc26_cs171</v>
      </c>
      <c r="S331" s="32" t="str">
        <f t="shared" si="2"/>
        <v>https://onlinecourses.nptel.ac.in/e-learning/preview/noc26_cs171</v>
      </c>
      <c r="T331" s="38" t="s">
        <v>2280</v>
      </c>
      <c r="U331" s="31" t="str">
        <f t="shared" si="20"/>
        <v>https://onlinecourses.nptel.ac.in/noc26_cs88/preview</v>
      </c>
      <c r="V331" s="34" t="s">
        <v>2281</v>
      </c>
      <c r="W331" s="34" t="s">
        <v>2282</v>
      </c>
      <c r="X331" s="31" t="str">
        <f t="shared" si="3"/>
        <v>https://nptel.ac.in/courses/106102576</v>
      </c>
      <c r="Y331" s="36" t="s">
        <v>2283</v>
      </c>
      <c r="Z331" s="36">
        <v>1.06102576E8</v>
      </c>
      <c r="AA331" s="37"/>
      <c r="AB331" s="37"/>
      <c r="AC331" s="37"/>
      <c r="AD331" s="37"/>
    </row>
    <row r="332">
      <c r="A332" s="26" t="s">
        <v>2284</v>
      </c>
      <c r="B332" s="27" t="s">
        <v>1780</v>
      </c>
      <c r="C332" s="27" t="s">
        <v>2285</v>
      </c>
      <c r="D332" s="27" t="s">
        <v>2286</v>
      </c>
      <c r="E332" s="28" t="s">
        <v>2287</v>
      </c>
      <c r="F332" s="28" t="s">
        <v>63</v>
      </c>
      <c r="G332" s="28" t="s">
        <v>4</v>
      </c>
      <c r="H332" s="28" t="s">
        <v>70</v>
      </c>
      <c r="I332" s="29">
        <v>46223.0</v>
      </c>
      <c r="J332" s="29">
        <v>46304.0</v>
      </c>
      <c r="K332" s="29">
        <v>46312.0</v>
      </c>
      <c r="L332" s="29">
        <v>46230.0</v>
      </c>
      <c r="M332" s="29">
        <v>46248.0</v>
      </c>
      <c r="N332" s="30" t="s">
        <v>37</v>
      </c>
      <c r="O332" s="30" t="s">
        <v>54</v>
      </c>
      <c r="P332" s="30" t="s">
        <v>55</v>
      </c>
      <c r="Q332" s="30" t="s">
        <v>1826</v>
      </c>
      <c r="R332" s="31" t="str">
        <f t="shared" si="1"/>
        <v>https://onlinecourses.nptel.ac.in/e-learning/preview/noc26_cs172</v>
      </c>
      <c r="S332" s="32" t="str">
        <f t="shared" si="2"/>
        <v>https://onlinecourses.nptel.ac.in/e-learning/preview/noc26_cs172</v>
      </c>
      <c r="T332" s="38" t="s">
        <v>2288</v>
      </c>
      <c r="U332" s="31" t="str">
        <f t="shared" si="20"/>
        <v>https://onlinecourses.nptel.ac.in/noc25_cs96/preview</v>
      </c>
      <c r="V332" s="34" t="s">
        <v>2289</v>
      </c>
      <c r="W332" s="34" t="s">
        <v>2290</v>
      </c>
      <c r="X332" s="31" t="str">
        <f t="shared" si="3"/>
        <v>https://nptel.ac.in/courses/106106230</v>
      </c>
      <c r="Y332" s="36" t="s">
        <v>2291</v>
      </c>
      <c r="Z332" s="36">
        <v>1.0610623E8</v>
      </c>
      <c r="AA332" s="37"/>
      <c r="AB332" s="37"/>
      <c r="AC332" s="37"/>
      <c r="AD332" s="37"/>
    </row>
    <row r="333">
      <c r="A333" s="26" t="s">
        <v>2292</v>
      </c>
      <c r="B333" s="27" t="s">
        <v>1780</v>
      </c>
      <c r="C333" s="27" t="s">
        <v>2293</v>
      </c>
      <c r="D333" s="27" t="s">
        <v>2294</v>
      </c>
      <c r="E333" s="28" t="s">
        <v>2295</v>
      </c>
      <c r="F333" s="28" t="s">
        <v>63</v>
      </c>
      <c r="G333" s="28" t="s">
        <v>4</v>
      </c>
      <c r="H333" s="28" t="s">
        <v>70</v>
      </c>
      <c r="I333" s="29">
        <v>46223.0</v>
      </c>
      <c r="J333" s="29">
        <v>46304.0</v>
      </c>
      <c r="K333" s="29">
        <v>46312.0</v>
      </c>
      <c r="L333" s="29">
        <v>46230.0</v>
      </c>
      <c r="M333" s="29">
        <v>46248.0</v>
      </c>
      <c r="N333" s="30" t="s">
        <v>71</v>
      </c>
      <c r="O333" s="30" t="s">
        <v>54</v>
      </c>
      <c r="P333" s="30" t="s">
        <v>55</v>
      </c>
      <c r="Q333" s="30"/>
      <c r="R333" s="31" t="str">
        <f t="shared" si="1"/>
        <v>https://onlinecourses.nptel.ac.in/e-learning/preview/noc26_cs173</v>
      </c>
      <c r="S333" s="32" t="str">
        <f t="shared" si="2"/>
        <v>https://onlinecourses.nptel.ac.in/e-learning/preview/noc26_cs173</v>
      </c>
      <c r="T333" s="38" t="s">
        <v>2296</v>
      </c>
      <c r="U333" s="31" t="str">
        <f t="shared" si="20"/>
        <v>https://onlinecourses.nptel.ac.in/noc26_cs69/preview</v>
      </c>
      <c r="V333" s="34" t="s">
        <v>2297</v>
      </c>
      <c r="W333" s="34" t="s">
        <v>2298</v>
      </c>
      <c r="X333" s="31" t="str">
        <f t="shared" si="3"/>
        <v>https://nptel.ac.in/courses/106106231</v>
      </c>
      <c r="Y333" s="36" t="s">
        <v>2299</v>
      </c>
      <c r="Z333" s="36">
        <v>1.06106231E8</v>
      </c>
      <c r="AA333" s="37"/>
      <c r="AB333" s="37"/>
      <c r="AC333" s="37"/>
      <c r="AD333" s="37"/>
    </row>
    <row r="334">
      <c r="A334" s="26" t="s">
        <v>2300</v>
      </c>
      <c r="B334" s="27" t="s">
        <v>1780</v>
      </c>
      <c r="C334" s="27" t="s">
        <v>2301</v>
      </c>
      <c r="D334" s="27" t="s">
        <v>2302</v>
      </c>
      <c r="E334" s="28" t="s">
        <v>582</v>
      </c>
      <c r="F334" s="28" t="s">
        <v>63</v>
      </c>
      <c r="G334" s="28" t="s">
        <v>4</v>
      </c>
      <c r="H334" s="28" t="s">
        <v>70</v>
      </c>
      <c r="I334" s="29">
        <v>46223.0</v>
      </c>
      <c r="J334" s="29">
        <v>46304.0</v>
      </c>
      <c r="K334" s="29">
        <v>46313.0</v>
      </c>
      <c r="L334" s="29">
        <v>46230.0</v>
      </c>
      <c r="M334" s="29">
        <v>46248.0</v>
      </c>
      <c r="N334" s="30" t="s">
        <v>37</v>
      </c>
      <c r="O334" s="30" t="s">
        <v>54</v>
      </c>
      <c r="P334" s="30" t="s">
        <v>55</v>
      </c>
      <c r="Q334" s="30" t="s">
        <v>1818</v>
      </c>
      <c r="R334" s="31" t="str">
        <f t="shared" si="1"/>
        <v>https://onlinecourses.nptel.ac.in/e-learning/preview/noc26_cs174</v>
      </c>
      <c r="S334" s="32" t="str">
        <f t="shared" si="2"/>
        <v>https://onlinecourses.nptel.ac.in/e-learning/preview/noc26_cs174</v>
      </c>
      <c r="T334" s="38" t="s">
        <v>2303</v>
      </c>
      <c r="U334" s="31" t="str">
        <f t="shared" si="20"/>
        <v>https://onlinecourses.nptel.ac.in/noc25_cs93/preview</v>
      </c>
      <c r="V334" s="34" t="s">
        <v>2304</v>
      </c>
      <c r="W334" s="34" t="s">
        <v>2305</v>
      </c>
      <c r="X334" s="31" t="str">
        <f t="shared" si="3"/>
        <v>https://nptel.ac.in/courses/106106224</v>
      </c>
      <c r="Y334" s="36" t="s">
        <v>2306</v>
      </c>
      <c r="Z334" s="36">
        <v>1.06106224E8</v>
      </c>
      <c r="AA334" s="37"/>
      <c r="AB334" s="37"/>
      <c r="AC334" s="37"/>
      <c r="AD334" s="37"/>
    </row>
    <row r="335">
      <c r="A335" s="26" t="s">
        <v>2307</v>
      </c>
      <c r="B335" s="27" t="s">
        <v>1780</v>
      </c>
      <c r="C335" s="27" t="s">
        <v>2308</v>
      </c>
      <c r="D335" s="27" t="s">
        <v>2309</v>
      </c>
      <c r="E335" s="28" t="s">
        <v>297</v>
      </c>
      <c r="F335" s="28" t="s">
        <v>297</v>
      </c>
      <c r="G335" s="28" t="s">
        <v>4</v>
      </c>
      <c r="H335" s="28" t="s">
        <v>70</v>
      </c>
      <c r="I335" s="29">
        <v>46223.0</v>
      </c>
      <c r="J335" s="29">
        <v>46304.0</v>
      </c>
      <c r="K335" s="29">
        <v>46318.0</v>
      </c>
      <c r="L335" s="29">
        <v>46230.0</v>
      </c>
      <c r="M335" s="29">
        <v>46248.0</v>
      </c>
      <c r="N335" s="30" t="s">
        <v>37</v>
      </c>
      <c r="O335" s="30" t="s">
        <v>54</v>
      </c>
      <c r="P335" s="30" t="s">
        <v>55</v>
      </c>
      <c r="Q335" s="30" t="s">
        <v>2068</v>
      </c>
      <c r="R335" s="31" t="str">
        <f t="shared" si="1"/>
        <v>https://onlinecourses.nptel.ac.in/e-learning/preview/noc26_cs175</v>
      </c>
      <c r="S335" s="32" t="str">
        <f t="shared" si="2"/>
        <v>https://onlinecourses.nptel.ac.in/e-learning/preview/noc26_cs175</v>
      </c>
      <c r="T335" s="38" t="s">
        <v>2310</v>
      </c>
      <c r="U335" s="31" t="str">
        <f t="shared" si="20"/>
        <v>https://onlinecourses.nptel.ac.in/noc25_cs132/preview</v>
      </c>
      <c r="V335" s="34" t="s">
        <v>2311</v>
      </c>
      <c r="W335" s="34" t="s">
        <v>2312</v>
      </c>
      <c r="X335" s="31" t="str">
        <f t="shared" si="3"/>
        <v>https://nptel.ac.in/courses/106103229</v>
      </c>
      <c r="Y335" s="36" t="s">
        <v>2313</v>
      </c>
      <c r="Z335" s="36">
        <v>1.06103229E8</v>
      </c>
      <c r="AA335" s="37"/>
      <c r="AB335" s="37"/>
      <c r="AC335" s="37"/>
      <c r="AD335" s="37"/>
    </row>
    <row r="336">
      <c r="A336" s="26" t="s">
        <v>2314</v>
      </c>
      <c r="B336" s="27" t="s">
        <v>1780</v>
      </c>
      <c r="C336" s="27" t="s">
        <v>2315</v>
      </c>
      <c r="D336" s="27" t="s">
        <v>2316</v>
      </c>
      <c r="E336" s="28" t="s">
        <v>297</v>
      </c>
      <c r="F336" s="28" t="s">
        <v>297</v>
      </c>
      <c r="G336" s="28" t="s">
        <v>4</v>
      </c>
      <c r="H336" s="28" t="s">
        <v>70</v>
      </c>
      <c r="I336" s="29">
        <v>46223.0</v>
      </c>
      <c r="J336" s="29">
        <v>46304.0</v>
      </c>
      <c r="K336" s="29">
        <v>46313.0</v>
      </c>
      <c r="L336" s="29">
        <v>46230.0</v>
      </c>
      <c r="M336" s="29">
        <v>46248.0</v>
      </c>
      <c r="N336" s="30" t="s">
        <v>37</v>
      </c>
      <c r="O336" s="30" t="s">
        <v>54</v>
      </c>
      <c r="P336" s="30" t="s">
        <v>55</v>
      </c>
      <c r="Q336" s="30"/>
      <c r="R336" s="31" t="str">
        <f t="shared" si="1"/>
        <v>https://onlinecourses.nptel.ac.in/e-learning/preview/noc26_cs176</v>
      </c>
      <c r="S336" s="32" t="str">
        <f t="shared" si="2"/>
        <v>https://onlinecourses.nptel.ac.in/e-learning/preview/noc26_cs176</v>
      </c>
      <c r="T336" s="38" t="s">
        <v>2317</v>
      </c>
      <c r="U336" s="31" t="str">
        <f t="shared" si="20"/>
        <v>https://onlinecourses.nptel.ac.in/noc25_cs134/preview</v>
      </c>
      <c r="V336" s="34" t="s">
        <v>2318</v>
      </c>
      <c r="W336" s="34" t="s">
        <v>2319</v>
      </c>
      <c r="X336" s="31" t="str">
        <f t="shared" si="3"/>
        <v>https://nptel.ac.in/courses/106103184</v>
      </c>
      <c r="Y336" s="36" t="s">
        <v>2320</v>
      </c>
      <c r="Z336" s="36">
        <v>1.06103184E8</v>
      </c>
      <c r="AA336" s="37"/>
      <c r="AB336" s="37"/>
      <c r="AC336" s="37"/>
      <c r="AD336" s="37"/>
    </row>
    <row r="337">
      <c r="A337" s="26" t="s">
        <v>2321</v>
      </c>
      <c r="B337" s="27" t="s">
        <v>1780</v>
      </c>
      <c r="C337" s="27" t="s">
        <v>2322</v>
      </c>
      <c r="D337" s="27" t="s">
        <v>2323</v>
      </c>
      <c r="E337" s="28" t="s">
        <v>297</v>
      </c>
      <c r="F337" s="28" t="s">
        <v>297</v>
      </c>
      <c r="G337" s="28" t="s">
        <v>4</v>
      </c>
      <c r="H337" s="28" t="s">
        <v>70</v>
      </c>
      <c r="I337" s="29">
        <v>46223.0</v>
      </c>
      <c r="J337" s="29">
        <v>46304.0</v>
      </c>
      <c r="K337" s="29">
        <v>46318.0</v>
      </c>
      <c r="L337" s="29">
        <v>46230.0</v>
      </c>
      <c r="M337" s="29">
        <v>46248.0</v>
      </c>
      <c r="N337" s="30" t="s">
        <v>37</v>
      </c>
      <c r="O337" s="30" t="s">
        <v>54</v>
      </c>
      <c r="P337" s="30" t="s">
        <v>55</v>
      </c>
      <c r="Q337" s="30"/>
      <c r="R337" s="31" t="str">
        <f t="shared" si="1"/>
        <v>https://onlinecourses.nptel.ac.in/e-learning/preview/noc26_cs177</v>
      </c>
      <c r="S337" s="32" t="str">
        <f t="shared" si="2"/>
        <v>https://onlinecourses.nptel.ac.in/e-learning/preview/noc26_cs177</v>
      </c>
      <c r="T337" s="38" t="s">
        <v>2324</v>
      </c>
      <c r="U337" s="31" t="str">
        <f t="shared" si="20"/>
        <v>https://onlinecourses.nptel.ac.in/noc25_cs135/preview</v>
      </c>
      <c r="V337" s="34" t="s">
        <v>2325</v>
      </c>
      <c r="W337" s="34" t="s">
        <v>2326</v>
      </c>
      <c r="X337" s="31" t="str">
        <f t="shared" si="3"/>
        <v>https://nptel.ac.in/courses/106103237</v>
      </c>
      <c r="Y337" s="36" t="s">
        <v>2327</v>
      </c>
      <c r="Z337" s="36">
        <v>1.06103237E8</v>
      </c>
      <c r="AA337" s="37"/>
      <c r="AB337" s="37"/>
      <c r="AC337" s="37"/>
      <c r="AD337" s="37"/>
    </row>
    <row r="338">
      <c r="A338" s="26" t="s">
        <v>2328</v>
      </c>
      <c r="B338" s="27" t="s">
        <v>1780</v>
      </c>
      <c r="C338" s="27" t="s">
        <v>2329</v>
      </c>
      <c r="D338" s="27" t="s">
        <v>2323</v>
      </c>
      <c r="E338" s="28" t="s">
        <v>297</v>
      </c>
      <c r="F338" s="28" t="s">
        <v>297</v>
      </c>
      <c r="G338" s="28" t="s">
        <v>1189</v>
      </c>
      <c r="H338" s="28" t="s">
        <v>1190</v>
      </c>
      <c r="I338" s="29">
        <v>46223.0</v>
      </c>
      <c r="J338" s="29">
        <v>46304.0</v>
      </c>
      <c r="K338" s="29">
        <v>46311.0</v>
      </c>
      <c r="L338" s="29">
        <v>46230.0</v>
      </c>
      <c r="M338" s="29">
        <v>46248.0</v>
      </c>
      <c r="N338" s="30" t="s">
        <v>71</v>
      </c>
      <c r="O338" s="30" t="s">
        <v>54</v>
      </c>
      <c r="P338" s="30" t="s">
        <v>55</v>
      </c>
      <c r="Q338" s="30" t="s">
        <v>1826</v>
      </c>
      <c r="R338" s="31" t="str">
        <f t="shared" si="1"/>
        <v>https://onlinecourses.nptel.ac.in/e-learning/preview/noc26_cs178</v>
      </c>
      <c r="S338" s="32" t="str">
        <f t="shared" si="2"/>
        <v>https://onlinecourses.nptel.ac.in/e-learning/preview/noc26_cs178</v>
      </c>
      <c r="T338" s="38" t="s">
        <v>2330</v>
      </c>
      <c r="U338" s="31" t="str">
        <f t="shared" si="20"/>
        <v>https://onlinecourses.nptel.ac.in/noc25_cs133/preview</v>
      </c>
      <c r="V338" s="34" t="s">
        <v>2331</v>
      </c>
      <c r="W338" s="34" t="s">
        <v>2332</v>
      </c>
      <c r="X338" s="31" t="str">
        <f t="shared" si="3"/>
        <v>https://nptel.ac.in/courses/106103224</v>
      </c>
      <c r="Y338" s="36" t="s">
        <v>2333</v>
      </c>
      <c r="Z338" s="36">
        <v>1.06103224E8</v>
      </c>
      <c r="AA338" s="37"/>
      <c r="AB338" s="37"/>
      <c r="AC338" s="37"/>
      <c r="AD338" s="37"/>
    </row>
    <row r="339">
      <c r="A339" s="26" t="s">
        <v>2334</v>
      </c>
      <c r="B339" s="27" t="s">
        <v>1780</v>
      </c>
      <c r="C339" s="27" t="s">
        <v>2335</v>
      </c>
      <c r="D339" s="27" t="s">
        <v>2336</v>
      </c>
      <c r="E339" s="28" t="s">
        <v>2337</v>
      </c>
      <c r="F339" s="28" t="s">
        <v>297</v>
      </c>
      <c r="G339" s="28" t="s">
        <v>4</v>
      </c>
      <c r="H339" s="28" t="s">
        <v>70</v>
      </c>
      <c r="I339" s="29">
        <v>46223.0</v>
      </c>
      <c r="J339" s="29">
        <v>46304.0</v>
      </c>
      <c r="K339" s="29">
        <v>46313.0</v>
      </c>
      <c r="L339" s="29">
        <v>46230.0</v>
      </c>
      <c r="M339" s="29">
        <v>46248.0</v>
      </c>
      <c r="N339" s="30" t="s">
        <v>153</v>
      </c>
      <c r="O339" s="30" t="s">
        <v>54</v>
      </c>
      <c r="P339" s="30" t="s">
        <v>55</v>
      </c>
      <c r="Q339" s="30"/>
      <c r="R339" s="31" t="str">
        <f t="shared" si="1"/>
        <v>https://onlinecourses.nptel.ac.in/e-learning/preview/noc26_cs179</v>
      </c>
      <c r="S339" s="32" t="str">
        <f t="shared" si="2"/>
        <v>https://onlinecourses.nptel.ac.in/e-learning/preview/noc26_cs179</v>
      </c>
      <c r="T339" s="38" t="s">
        <v>2338</v>
      </c>
      <c r="U339" s="31" t="str">
        <f t="shared" si="20"/>
        <v>https://onlinecourses.nptel.ac.in/noc25_cs98/preview</v>
      </c>
      <c r="V339" s="34" t="s">
        <v>2339</v>
      </c>
      <c r="W339" s="34" t="s">
        <v>2340</v>
      </c>
      <c r="X339" s="31" t="str">
        <f t="shared" si="3"/>
        <v>https://nptel.ac.in/courses/106106238</v>
      </c>
      <c r="Y339" s="36" t="s">
        <v>2341</v>
      </c>
      <c r="Z339" s="36">
        <v>1.06106238E8</v>
      </c>
      <c r="AA339" s="37"/>
      <c r="AB339" s="37"/>
      <c r="AC339" s="37"/>
      <c r="AD339" s="37"/>
    </row>
    <row r="340">
      <c r="A340" s="26" t="s">
        <v>2342</v>
      </c>
      <c r="B340" s="27" t="s">
        <v>1780</v>
      </c>
      <c r="C340" s="27" t="s">
        <v>2343</v>
      </c>
      <c r="D340" s="27" t="s">
        <v>2344</v>
      </c>
      <c r="E340" s="28" t="s">
        <v>94</v>
      </c>
      <c r="F340" s="28" t="s">
        <v>94</v>
      </c>
      <c r="G340" s="28" t="s">
        <v>4</v>
      </c>
      <c r="H340" s="28" t="s">
        <v>70</v>
      </c>
      <c r="I340" s="29">
        <v>46223.0</v>
      </c>
      <c r="J340" s="29">
        <v>46304.0</v>
      </c>
      <c r="K340" s="29">
        <v>46312.0</v>
      </c>
      <c r="L340" s="29">
        <v>46230.0</v>
      </c>
      <c r="M340" s="29">
        <v>46248.0</v>
      </c>
      <c r="N340" s="30" t="s">
        <v>37</v>
      </c>
      <c r="O340" s="30" t="s">
        <v>54</v>
      </c>
      <c r="P340" s="30" t="s">
        <v>55</v>
      </c>
      <c r="Q340" s="30" t="s">
        <v>1818</v>
      </c>
      <c r="R340" s="31" t="str">
        <f t="shared" si="1"/>
        <v>https://onlinecourses.nptel.ac.in/e-learning/preview/noc26_cs180</v>
      </c>
      <c r="S340" s="32" t="str">
        <f t="shared" si="2"/>
        <v>https://onlinecourses.nptel.ac.in/e-learning/preview/noc26_cs180</v>
      </c>
      <c r="T340" s="38" t="s">
        <v>2345</v>
      </c>
      <c r="U340" s="31" t="str">
        <f t="shared" si="20"/>
        <v>https://onlinecourses.nptel.ac.in/noc26_cs45/preview</v>
      </c>
      <c r="V340" s="41" t="s">
        <v>2346</v>
      </c>
      <c r="W340" s="33" t="s">
        <v>2347</v>
      </c>
      <c r="X340" s="31" t="str">
        <f t="shared" si="3"/>
        <v>https://nptel.ac.in/courses/106105158</v>
      </c>
      <c r="Y340" s="36" t="s">
        <v>2348</v>
      </c>
      <c r="Z340" s="36">
        <v>1.06105158E8</v>
      </c>
      <c r="AA340" s="37"/>
      <c r="AB340" s="37"/>
      <c r="AC340" s="37"/>
      <c r="AD340" s="37"/>
    </row>
    <row r="341">
      <c r="A341" s="26" t="s">
        <v>2349</v>
      </c>
      <c r="B341" s="27" t="s">
        <v>1780</v>
      </c>
      <c r="C341" s="27" t="s">
        <v>2350</v>
      </c>
      <c r="D341" s="27" t="s">
        <v>2344</v>
      </c>
      <c r="E341" s="28" t="s">
        <v>94</v>
      </c>
      <c r="F341" s="28" t="s">
        <v>94</v>
      </c>
      <c r="G341" s="28" t="s">
        <v>4</v>
      </c>
      <c r="H341" s="28" t="s">
        <v>70</v>
      </c>
      <c r="I341" s="29">
        <v>46223.0</v>
      </c>
      <c r="J341" s="29">
        <v>46304.0</v>
      </c>
      <c r="K341" s="29">
        <v>46313.0</v>
      </c>
      <c r="L341" s="29">
        <v>46230.0</v>
      </c>
      <c r="M341" s="29">
        <v>46248.0</v>
      </c>
      <c r="N341" s="30" t="s">
        <v>37</v>
      </c>
      <c r="O341" s="30" t="s">
        <v>54</v>
      </c>
      <c r="P341" s="30" t="s">
        <v>55</v>
      </c>
      <c r="Q341" s="30" t="s">
        <v>1818</v>
      </c>
      <c r="R341" s="31" t="str">
        <f t="shared" si="1"/>
        <v>https://onlinecourses.nptel.ac.in/e-learning/preview/noc26_cs181</v>
      </c>
      <c r="S341" s="32" t="str">
        <f t="shared" si="2"/>
        <v>https://onlinecourses.nptel.ac.in/e-learning/preview/noc26_cs181</v>
      </c>
      <c r="T341" s="38" t="s">
        <v>2351</v>
      </c>
      <c r="U341" s="31" t="str">
        <f t="shared" si="20"/>
        <v>https://onlinecourses.nptel.ac.in/noc26_cs33/preview</v>
      </c>
      <c r="V341" s="41" t="s">
        <v>2352</v>
      </c>
      <c r="W341" s="33" t="s">
        <v>2353</v>
      </c>
      <c r="X341" s="31" t="str">
        <f t="shared" si="3"/>
        <v>https://nptel.ac.in/courses/108105572</v>
      </c>
      <c r="Y341" s="36" t="s">
        <v>2354</v>
      </c>
      <c r="Z341" s="36">
        <v>1.08105572E8</v>
      </c>
      <c r="AA341" s="37"/>
      <c r="AB341" s="37"/>
      <c r="AC341" s="37"/>
      <c r="AD341" s="37"/>
    </row>
    <row r="342">
      <c r="A342" s="26" t="s">
        <v>2355</v>
      </c>
      <c r="B342" s="27" t="s">
        <v>1780</v>
      </c>
      <c r="C342" s="27" t="s">
        <v>2356</v>
      </c>
      <c r="D342" s="27" t="s">
        <v>2357</v>
      </c>
      <c r="E342" s="28" t="s">
        <v>202</v>
      </c>
      <c r="F342" s="28" t="s">
        <v>202</v>
      </c>
      <c r="G342" s="28" t="s">
        <v>4</v>
      </c>
      <c r="H342" s="28" t="s">
        <v>70</v>
      </c>
      <c r="I342" s="29">
        <v>46223.0</v>
      </c>
      <c r="J342" s="29">
        <v>46304.0</v>
      </c>
      <c r="K342" s="29">
        <v>46320.0</v>
      </c>
      <c r="L342" s="29">
        <v>46230.0</v>
      </c>
      <c r="M342" s="29">
        <v>46248.0</v>
      </c>
      <c r="N342" s="30" t="s">
        <v>71</v>
      </c>
      <c r="O342" s="30" t="s">
        <v>54</v>
      </c>
      <c r="P342" s="30" t="s">
        <v>55</v>
      </c>
      <c r="Q342" s="30" t="s">
        <v>2023</v>
      </c>
      <c r="R342" s="31" t="str">
        <f t="shared" si="1"/>
        <v>https://onlinecourses.nptel.ac.in/e-learning/preview/noc26_cs182</v>
      </c>
      <c r="S342" s="32" t="str">
        <f t="shared" si="2"/>
        <v>https://onlinecourses.nptel.ac.in/e-learning/preview/noc26_cs182</v>
      </c>
      <c r="T342" s="38" t="s">
        <v>2358</v>
      </c>
      <c r="U342" s="31" t="str">
        <f t="shared" si="20"/>
        <v>https://onlinecourses.nptel.ac.in/noc24_cs08/preview</v>
      </c>
      <c r="V342" s="41" t="s">
        <v>2359</v>
      </c>
      <c r="W342" s="33" t="s">
        <v>2360</v>
      </c>
      <c r="X342" s="31" t="str">
        <f t="shared" si="3"/>
        <v>https://nptel.ac.in/courses/106102220</v>
      </c>
      <c r="Y342" s="36" t="s">
        <v>2361</v>
      </c>
      <c r="Z342" s="36">
        <v>1.0610222E8</v>
      </c>
      <c r="AA342" s="37"/>
      <c r="AB342" s="37"/>
      <c r="AC342" s="37"/>
      <c r="AD342" s="37"/>
    </row>
    <row r="343">
      <c r="A343" s="26" t="s">
        <v>2362</v>
      </c>
      <c r="B343" s="27" t="s">
        <v>2363</v>
      </c>
      <c r="C343" s="27" t="s">
        <v>2364</v>
      </c>
      <c r="D343" s="27" t="s">
        <v>2365</v>
      </c>
      <c r="E343" s="28" t="s">
        <v>315</v>
      </c>
      <c r="F343" s="28" t="s">
        <v>315</v>
      </c>
      <c r="G343" s="28" t="s">
        <v>4</v>
      </c>
      <c r="H343" s="28" t="s">
        <v>53</v>
      </c>
      <c r="I343" s="29">
        <v>46223.0</v>
      </c>
      <c r="J343" s="29">
        <v>46304.0</v>
      </c>
      <c r="K343" s="29">
        <v>46319.0</v>
      </c>
      <c r="L343" s="43">
        <v>46230.0</v>
      </c>
      <c r="M343" s="43">
        <v>46248.0</v>
      </c>
      <c r="N343" s="30" t="s">
        <v>37</v>
      </c>
      <c r="O343" s="27" t="s">
        <v>72</v>
      </c>
      <c r="P343" s="30" t="s">
        <v>55</v>
      </c>
      <c r="Q343" s="30" t="s">
        <v>2366</v>
      </c>
      <c r="R343" s="31" t="str">
        <f t="shared" si="1"/>
        <v>https://onlinecourses.nptel.ac.in/e-learning/preview/noc26_cs183</v>
      </c>
      <c r="S343" s="32" t="str">
        <f t="shared" si="2"/>
        <v>https://onlinecourses.nptel.ac.in/e-learning/preview/noc26_cs183</v>
      </c>
      <c r="T343" s="33" t="s">
        <v>2367</v>
      </c>
      <c r="U343" s="30"/>
      <c r="V343" s="34"/>
      <c r="W343" s="34"/>
      <c r="X343" s="31" t="str">
        <f t="shared" si="3"/>
        <v>https://nptel.ac.in/courses/106107001</v>
      </c>
      <c r="Y343" s="35" t="str">
        <f>CONCATENATE("https://nptel.ac.in/courses/",Z343)</f>
        <v>https://nptel.ac.in/courses/106107001</v>
      </c>
      <c r="Z343" s="36">
        <v>1.06107001E8</v>
      </c>
      <c r="AA343" s="37"/>
      <c r="AB343" s="37"/>
      <c r="AC343" s="37"/>
      <c r="AD343" s="37"/>
    </row>
    <row r="344">
      <c r="A344" s="26" t="s">
        <v>2368</v>
      </c>
      <c r="B344" s="27" t="s">
        <v>1780</v>
      </c>
      <c r="C344" s="27" t="s">
        <v>2369</v>
      </c>
      <c r="D344" s="27" t="s">
        <v>2370</v>
      </c>
      <c r="E344" s="28" t="s">
        <v>110</v>
      </c>
      <c r="F344" s="28" t="s">
        <v>110</v>
      </c>
      <c r="G344" s="28" t="s">
        <v>316</v>
      </c>
      <c r="H344" s="28" t="s">
        <v>70</v>
      </c>
      <c r="I344" s="29">
        <v>46251.0</v>
      </c>
      <c r="J344" s="29">
        <v>46276.0</v>
      </c>
      <c r="K344" s="29">
        <v>46312.0</v>
      </c>
      <c r="L344" s="29">
        <v>46251.0</v>
      </c>
      <c r="M344" s="29">
        <v>46262.0</v>
      </c>
      <c r="N344" s="30" t="s">
        <v>37</v>
      </c>
      <c r="O344" s="30" t="s">
        <v>54</v>
      </c>
      <c r="P344" s="30" t="s">
        <v>55</v>
      </c>
      <c r="Q344" s="30" t="s">
        <v>2068</v>
      </c>
      <c r="R344" s="31" t="str">
        <f t="shared" si="1"/>
        <v>https://onlinecourses.nptel.ac.in/e-learning/preview/noc26_cs184</v>
      </c>
      <c r="S344" s="32" t="str">
        <f t="shared" si="2"/>
        <v>https://onlinecourses.nptel.ac.in/e-learning/preview/noc26_cs184</v>
      </c>
      <c r="T344" s="38" t="s">
        <v>2371</v>
      </c>
      <c r="U344" s="31" t="str">
        <f t="shared" ref="U344:U349" si="21">HYPERLINK(V344)</f>
        <v>https://onlinecourses.nptel.ac.in/noc25_cs126/preview</v>
      </c>
      <c r="V344" s="34" t="s">
        <v>2372</v>
      </c>
      <c r="W344" s="34" t="s">
        <v>2373</v>
      </c>
      <c r="X344" s="31" t="str">
        <f t="shared" si="3"/>
        <v>https://nptel.ac.in/courses/106101238</v>
      </c>
      <c r="Y344" s="36" t="s">
        <v>2374</v>
      </c>
      <c r="Z344" s="36">
        <v>1.06101238E8</v>
      </c>
      <c r="AA344" s="37"/>
      <c r="AB344" s="37"/>
      <c r="AC344" s="37"/>
      <c r="AD344" s="37"/>
    </row>
    <row r="345">
      <c r="A345" s="26" t="s">
        <v>2375</v>
      </c>
      <c r="B345" s="27" t="s">
        <v>1780</v>
      </c>
      <c r="C345" s="27" t="s">
        <v>2376</v>
      </c>
      <c r="D345" s="27" t="s">
        <v>2377</v>
      </c>
      <c r="E345" s="28" t="s">
        <v>110</v>
      </c>
      <c r="F345" s="28" t="s">
        <v>110</v>
      </c>
      <c r="G345" s="28" t="s">
        <v>316</v>
      </c>
      <c r="H345" s="28" t="s">
        <v>70</v>
      </c>
      <c r="I345" s="29">
        <v>46251.0</v>
      </c>
      <c r="J345" s="29">
        <v>46276.0</v>
      </c>
      <c r="K345" s="29">
        <v>46313.0</v>
      </c>
      <c r="L345" s="29">
        <v>46251.0</v>
      </c>
      <c r="M345" s="29">
        <v>46262.0</v>
      </c>
      <c r="N345" s="30" t="s">
        <v>71</v>
      </c>
      <c r="O345" s="30" t="s">
        <v>54</v>
      </c>
      <c r="P345" s="30" t="s">
        <v>55</v>
      </c>
      <c r="Q345" s="30"/>
      <c r="R345" s="31" t="str">
        <f t="shared" si="1"/>
        <v>https://onlinecourses.nptel.ac.in/e-learning/preview/noc26_cs185</v>
      </c>
      <c r="S345" s="32" t="str">
        <f t="shared" si="2"/>
        <v>https://onlinecourses.nptel.ac.in/e-learning/preview/noc26_cs185</v>
      </c>
      <c r="T345" s="38" t="s">
        <v>2378</v>
      </c>
      <c r="U345" s="31" t="str">
        <f t="shared" si="21"/>
        <v>https://onlinecourses.nptel.ac.in/noc25_cs82/preview</v>
      </c>
      <c r="V345" s="34" t="s">
        <v>2379</v>
      </c>
      <c r="W345" s="34" t="s">
        <v>2380</v>
      </c>
      <c r="X345" s="31" t="str">
        <f t="shared" si="3"/>
        <v>https://nptel.ac.in/courses/106101235</v>
      </c>
      <c r="Y345" s="36" t="s">
        <v>2381</v>
      </c>
      <c r="Z345" s="36">
        <v>1.06101235E8</v>
      </c>
      <c r="AA345" s="37"/>
      <c r="AB345" s="37"/>
      <c r="AC345" s="37"/>
      <c r="AD345" s="37"/>
    </row>
    <row r="346">
      <c r="A346" s="26" t="s">
        <v>2382</v>
      </c>
      <c r="B346" s="27" t="s">
        <v>1780</v>
      </c>
      <c r="C346" s="27" t="s">
        <v>2383</v>
      </c>
      <c r="D346" s="27" t="s">
        <v>2384</v>
      </c>
      <c r="E346" s="28" t="s">
        <v>2385</v>
      </c>
      <c r="F346" s="28" t="s">
        <v>63</v>
      </c>
      <c r="G346" s="28" t="s">
        <v>316</v>
      </c>
      <c r="H346" s="28" t="s">
        <v>70</v>
      </c>
      <c r="I346" s="29">
        <v>46251.0</v>
      </c>
      <c r="J346" s="29">
        <v>46276.0</v>
      </c>
      <c r="K346" s="29">
        <v>46318.0</v>
      </c>
      <c r="L346" s="29">
        <v>46251.0</v>
      </c>
      <c r="M346" s="29">
        <v>46262.0</v>
      </c>
      <c r="N346" s="30" t="s">
        <v>37</v>
      </c>
      <c r="O346" s="30" t="s">
        <v>54</v>
      </c>
      <c r="P346" s="30" t="s">
        <v>55</v>
      </c>
      <c r="Q346" s="30"/>
      <c r="R346" s="31" t="str">
        <f t="shared" si="1"/>
        <v>https://onlinecourses.nptel.ac.in/e-learning/preview/noc26_cs186</v>
      </c>
      <c r="S346" s="32" t="str">
        <f t="shared" si="2"/>
        <v>https://onlinecourses.nptel.ac.in/e-learning/preview/noc26_cs186</v>
      </c>
      <c r="T346" s="38" t="s">
        <v>2386</v>
      </c>
      <c r="U346" s="31" t="str">
        <f t="shared" si="21"/>
        <v>https://onlinecourses.nptel.ac.in/noc25_cs80/preview</v>
      </c>
      <c r="V346" s="34" t="s">
        <v>2387</v>
      </c>
      <c r="W346" s="34" t="s">
        <v>2388</v>
      </c>
      <c r="X346" s="31" t="str">
        <f t="shared" si="3"/>
        <v>https://nptel.ac.in/courses/106106696</v>
      </c>
      <c r="Y346" s="36" t="s">
        <v>2389</v>
      </c>
      <c r="Z346" s="36">
        <v>1.06106696E8</v>
      </c>
      <c r="AA346" s="37"/>
      <c r="AB346" s="37"/>
      <c r="AC346" s="37"/>
      <c r="AD346" s="37"/>
    </row>
    <row r="347">
      <c r="A347" s="26" t="s">
        <v>2390</v>
      </c>
      <c r="B347" s="27" t="s">
        <v>1780</v>
      </c>
      <c r="C347" s="27" t="s">
        <v>2391</v>
      </c>
      <c r="D347" s="27" t="s">
        <v>2392</v>
      </c>
      <c r="E347" s="28" t="s">
        <v>52</v>
      </c>
      <c r="F347" s="28" t="s">
        <v>52</v>
      </c>
      <c r="G347" s="28" t="s">
        <v>69</v>
      </c>
      <c r="H347" s="28" t="s">
        <v>70</v>
      </c>
      <c r="I347" s="29">
        <v>46251.0</v>
      </c>
      <c r="J347" s="29">
        <v>46304.0</v>
      </c>
      <c r="K347" s="29">
        <v>46320.0</v>
      </c>
      <c r="L347" s="29">
        <v>46251.0</v>
      </c>
      <c r="M347" s="29">
        <v>46262.0</v>
      </c>
      <c r="N347" s="30" t="s">
        <v>37</v>
      </c>
      <c r="O347" s="30" t="s">
        <v>54</v>
      </c>
      <c r="P347" s="30" t="s">
        <v>55</v>
      </c>
      <c r="Q347" s="30" t="s">
        <v>1799</v>
      </c>
      <c r="R347" s="31" t="str">
        <f t="shared" si="1"/>
        <v>https://onlinecourses.nptel.ac.in/e-learning/preview/noc26_cs187</v>
      </c>
      <c r="S347" s="32" t="str">
        <f t="shared" si="2"/>
        <v>https://onlinecourses.nptel.ac.in/e-learning/preview/noc26_cs187</v>
      </c>
      <c r="T347" s="38" t="s">
        <v>2393</v>
      </c>
      <c r="U347" s="31" t="str">
        <f t="shared" si="21"/>
        <v>https://onlinecourses.nptel.ac.in/noc25_cs77/preview</v>
      </c>
      <c r="V347" s="34" t="s">
        <v>2394</v>
      </c>
      <c r="W347" s="34" t="s">
        <v>2395</v>
      </c>
      <c r="X347" s="31" t="str">
        <f t="shared" si="3"/>
        <v>https://nptel.ac.in/courses/106104356</v>
      </c>
      <c r="Y347" s="36" t="s">
        <v>2396</v>
      </c>
      <c r="Z347" s="36">
        <v>1.06104356E8</v>
      </c>
      <c r="AA347" s="37"/>
      <c r="AB347" s="37"/>
      <c r="AC347" s="37"/>
      <c r="AD347" s="37"/>
    </row>
    <row r="348">
      <c r="A348" s="26" t="s">
        <v>2397</v>
      </c>
      <c r="B348" s="27" t="s">
        <v>1780</v>
      </c>
      <c r="C348" s="27" t="s">
        <v>2398</v>
      </c>
      <c r="D348" s="27" t="s">
        <v>2399</v>
      </c>
      <c r="E348" s="28" t="s">
        <v>102</v>
      </c>
      <c r="F348" s="28" t="s">
        <v>102</v>
      </c>
      <c r="G348" s="28" t="s">
        <v>69</v>
      </c>
      <c r="H348" s="28" t="s">
        <v>70</v>
      </c>
      <c r="I348" s="29">
        <v>46251.0</v>
      </c>
      <c r="J348" s="29">
        <v>46304.0</v>
      </c>
      <c r="K348" s="29">
        <v>46311.0</v>
      </c>
      <c r="L348" s="29">
        <v>46251.0</v>
      </c>
      <c r="M348" s="29">
        <v>46262.0</v>
      </c>
      <c r="N348" s="30" t="s">
        <v>71</v>
      </c>
      <c r="O348" s="30" t="s">
        <v>72</v>
      </c>
      <c r="P348" s="30" t="s">
        <v>73</v>
      </c>
      <c r="Q348" s="30" t="s">
        <v>1893</v>
      </c>
      <c r="R348" s="31" t="str">
        <f t="shared" si="1"/>
        <v>https://onlinecourses.nptel.ac.in/e-learning/preview/noc26_cs188</v>
      </c>
      <c r="S348" s="32" t="str">
        <f t="shared" si="2"/>
        <v>https://onlinecourses.nptel.ac.in/e-learning/preview/noc26_cs188</v>
      </c>
      <c r="T348" s="38" t="s">
        <v>2400</v>
      </c>
      <c r="U348" s="31" t="str">
        <f t="shared" si="21"/>
        <v>https://onlinecourses.nptel.ac.in/noc25_cs137/preview</v>
      </c>
      <c r="V348" s="34" t="s">
        <v>2401</v>
      </c>
      <c r="W348" s="34" t="s">
        <v>2402</v>
      </c>
      <c r="X348" s="31" t="str">
        <f t="shared" si="3"/>
        <v>https://nptel.ac.in/courses/106108703</v>
      </c>
      <c r="Y348" s="36" t="s">
        <v>2403</v>
      </c>
      <c r="Z348" s="36">
        <v>1.06108703E8</v>
      </c>
      <c r="AA348" s="37"/>
      <c r="AB348" s="37"/>
      <c r="AC348" s="37"/>
      <c r="AD348" s="37"/>
    </row>
    <row r="349">
      <c r="A349" s="26" t="s">
        <v>2404</v>
      </c>
      <c r="B349" s="27" t="s">
        <v>1780</v>
      </c>
      <c r="C349" s="27" t="s">
        <v>2405</v>
      </c>
      <c r="D349" s="27" t="s">
        <v>1877</v>
      </c>
      <c r="E349" s="28" t="s">
        <v>1878</v>
      </c>
      <c r="F349" s="28" t="s">
        <v>52</v>
      </c>
      <c r="G349" s="28" t="s">
        <v>69</v>
      </c>
      <c r="H349" s="28" t="s">
        <v>70</v>
      </c>
      <c r="I349" s="29">
        <v>46251.0</v>
      </c>
      <c r="J349" s="29">
        <v>46304.0</v>
      </c>
      <c r="K349" s="29">
        <v>46312.0</v>
      </c>
      <c r="L349" s="29">
        <v>46251.0</v>
      </c>
      <c r="M349" s="29">
        <v>46262.0</v>
      </c>
      <c r="N349" s="30" t="s">
        <v>153</v>
      </c>
      <c r="O349" s="30" t="s">
        <v>54</v>
      </c>
      <c r="P349" s="30" t="s">
        <v>55</v>
      </c>
      <c r="Q349" s="30"/>
      <c r="R349" s="31" t="str">
        <f t="shared" si="1"/>
        <v>https://onlinecourses.nptel.ac.in/e-learning/preview/noc26_cs189</v>
      </c>
      <c r="S349" s="32" t="str">
        <f t="shared" si="2"/>
        <v>https://onlinecourses.nptel.ac.in/e-learning/preview/noc26_cs189</v>
      </c>
      <c r="T349" s="38" t="s">
        <v>2406</v>
      </c>
      <c r="U349" s="31" t="str">
        <f t="shared" si="21"/>
        <v>https://onlinecourses.nptel.ac.in/noc25_cs131/preview</v>
      </c>
      <c r="V349" s="34" t="s">
        <v>2407</v>
      </c>
      <c r="W349" s="34" t="s">
        <v>2408</v>
      </c>
      <c r="X349" s="31" t="str">
        <f t="shared" si="3"/>
        <v>https://nptel.ac.in/courses/106104189</v>
      </c>
      <c r="Y349" s="36" t="s">
        <v>2409</v>
      </c>
      <c r="Z349" s="36">
        <v>1.06104189E8</v>
      </c>
      <c r="AA349" s="37"/>
      <c r="AB349" s="37"/>
      <c r="AC349" s="37"/>
      <c r="AD349" s="37"/>
    </row>
    <row r="350">
      <c r="A350" s="26" t="s">
        <v>2410</v>
      </c>
      <c r="B350" s="27" t="s">
        <v>1780</v>
      </c>
      <c r="C350" s="27" t="s">
        <v>2411</v>
      </c>
      <c r="D350" s="27" t="s">
        <v>2412</v>
      </c>
      <c r="E350" s="28" t="s">
        <v>63</v>
      </c>
      <c r="F350" s="28" t="s">
        <v>63</v>
      </c>
      <c r="G350" s="28" t="s">
        <v>4</v>
      </c>
      <c r="H350" s="28" t="s">
        <v>53</v>
      </c>
      <c r="I350" s="43">
        <v>46223.0</v>
      </c>
      <c r="J350" s="29">
        <v>46304.0</v>
      </c>
      <c r="K350" s="29">
        <v>46320.0</v>
      </c>
      <c r="L350" s="43">
        <v>46230.0</v>
      </c>
      <c r="M350" s="43">
        <v>46248.0</v>
      </c>
      <c r="N350" s="30" t="s">
        <v>37</v>
      </c>
      <c r="O350" s="30" t="s">
        <v>54</v>
      </c>
      <c r="P350" s="30" t="s">
        <v>55</v>
      </c>
      <c r="Q350" s="27" t="s">
        <v>2139</v>
      </c>
      <c r="R350" s="31" t="str">
        <f t="shared" si="1"/>
        <v>https://onlinecourses.nptel.ac.in/e-learning/preview/noc26_cs90</v>
      </c>
      <c r="S350" s="32" t="str">
        <f t="shared" si="2"/>
        <v>https://onlinecourses.nptel.ac.in/e-learning/preview/noc26_cs90</v>
      </c>
      <c r="T350" s="33" t="s">
        <v>2413</v>
      </c>
      <c r="U350" s="30"/>
      <c r="V350" s="34"/>
      <c r="W350" s="34"/>
      <c r="X350" s="31" t="str">
        <f t="shared" si="3"/>
        <v>https://nptel.ac.in/courses/106106002</v>
      </c>
      <c r="Y350" s="35" t="str">
        <f t="shared" ref="Y350:Y359" si="22">CONCATENATE("https://nptel.ac.in/courses/",Z350)</f>
        <v>https://nptel.ac.in/courses/106106002</v>
      </c>
      <c r="Z350" s="36">
        <v>1.06106002E8</v>
      </c>
      <c r="AA350" s="37"/>
      <c r="AB350" s="37"/>
      <c r="AC350" s="37"/>
      <c r="AD350" s="37"/>
    </row>
    <row r="351">
      <c r="A351" s="26" t="s">
        <v>2414</v>
      </c>
      <c r="B351" s="27" t="s">
        <v>2415</v>
      </c>
      <c r="C351" s="27" t="s">
        <v>2416</v>
      </c>
      <c r="D351" s="27" t="s">
        <v>2417</v>
      </c>
      <c r="E351" s="28" t="s">
        <v>52</v>
      </c>
      <c r="F351" s="28" t="s">
        <v>52</v>
      </c>
      <c r="G351" s="28" t="s">
        <v>4</v>
      </c>
      <c r="H351" s="28" t="s">
        <v>53</v>
      </c>
      <c r="I351" s="29">
        <v>46223.0</v>
      </c>
      <c r="J351" s="29">
        <v>46304.0</v>
      </c>
      <c r="K351" s="29">
        <v>46319.0</v>
      </c>
      <c r="L351" s="29">
        <v>46230.0</v>
      </c>
      <c r="M351" s="29">
        <v>46248.0</v>
      </c>
      <c r="N351" s="30" t="s">
        <v>71</v>
      </c>
      <c r="O351" s="27" t="s">
        <v>72</v>
      </c>
      <c r="P351" s="27" t="s">
        <v>73</v>
      </c>
      <c r="Q351" s="30"/>
      <c r="R351" s="31" t="str">
        <f t="shared" si="1"/>
        <v>https://onlinecourses.nptel.ac.in/e-learning/preview/noc26_cs91</v>
      </c>
      <c r="S351" s="32" t="str">
        <f t="shared" si="2"/>
        <v>https://onlinecourses.nptel.ac.in/e-learning/preview/noc26_cs91</v>
      </c>
      <c r="T351" s="33" t="s">
        <v>2418</v>
      </c>
      <c r="U351" s="30"/>
      <c r="V351" s="34"/>
      <c r="W351" s="34"/>
      <c r="X351" s="31" t="str">
        <f t="shared" si="3"/>
        <v>https://nptel.ac.in/courses/106104002</v>
      </c>
      <c r="Y351" s="35" t="str">
        <f t="shared" si="22"/>
        <v>https://nptel.ac.in/courses/106104002</v>
      </c>
      <c r="Z351" s="36">
        <v>1.06104002E8</v>
      </c>
      <c r="AA351" s="37"/>
      <c r="AB351" s="37"/>
      <c r="AC351" s="37"/>
      <c r="AD351" s="37"/>
    </row>
    <row r="352">
      <c r="A352" s="26" t="s">
        <v>2419</v>
      </c>
      <c r="B352" s="27" t="s">
        <v>1780</v>
      </c>
      <c r="C352" s="27" t="s">
        <v>2420</v>
      </c>
      <c r="D352" s="27" t="s">
        <v>2309</v>
      </c>
      <c r="E352" s="28" t="s">
        <v>297</v>
      </c>
      <c r="F352" s="28" t="s">
        <v>297</v>
      </c>
      <c r="G352" s="28" t="s">
        <v>4</v>
      </c>
      <c r="H352" s="28" t="s">
        <v>53</v>
      </c>
      <c r="I352" s="29">
        <v>46223.0</v>
      </c>
      <c r="J352" s="29">
        <v>46304.0</v>
      </c>
      <c r="K352" s="29">
        <v>46320.0</v>
      </c>
      <c r="L352" s="29">
        <v>46230.0</v>
      </c>
      <c r="M352" s="29">
        <v>46248.0</v>
      </c>
      <c r="N352" s="30" t="s">
        <v>37</v>
      </c>
      <c r="O352" s="30" t="s">
        <v>54</v>
      </c>
      <c r="P352" s="30" t="s">
        <v>55</v>
      </c>
      <c r="Q352" s="27" t="s">
        <v>2068</v>
      </c>
      <c r="R352" s="31" t="str">
        <f t="shared" si="1"/>
        <v>https://onlinecourses.nptel.ac.in/e-learning/preview/noc26_cs92</v>
      </c>
      <c r="S352" s="32" t="str">
        <f t="shared" si="2"/>
        <v>https://onlinecourses.nptel.ac.in/e-learning/preview/noc26_cs92</v>
      </c>
      <c r="T352" s="33" t="s">
        <v>2421</v>
      </c>
      <c r="U352" s="30"/>
      <c r="V352" s="34"/>
      <c r="W352" s="34"/>
      <c r="X352" s="31" t="str">
        <f t="shared" si="3"/>
        <v>https://nptel.ac.in/courses/106103002</v>
      </c>
      <c r="Y352" s="35" t="str">
        <f t="shared" si="22"/>
        <v>https://nptel.ac.in/courses/106103002</v>
      </c>
      <c r="Z352" s="36">
        <v>1.06103002E8</v>
      </c>
      <c r="AA352" s="37"/>
      <c r="AB352" s="37"/>
      <c r="AC352" s="37"/>
      <c r="AD352" s="37"/>
    </row>
    <row r="353">
      <c r="A353" s="26" t="s">
        <v>2422</v>
      </c>
      <c r="B353" s="27" t="s">
        <v>2423</v>
      </c>
      <c r="C353" s="27" t="s">
        <v>2424</v>
      </c>
      <c r="D353" s="27" t="s">
        <v>2425</v>
      </c>
      <c r="E353" s="28" t="s">
        <v>315</v>
      </c>
      <c r="F353" s="28" t="s">
        <v>315</v>
      </c>
      <c r="G353" s="28" t="s">
        <v>4</v>
      </c>
      <c r="H353" s="28" t="s">
        <v>53</v>
      </c>
      <c r="I353" s="29">
        <v>46223.0</v>
      </c>
      <c r="J353" s="29">
        <v>46304.0</v>
      </c>
      <c r="K353" s="29">
        <v>46311.0</v>
      </c>
      <c r="L353" s="29">
        <v>46230.0</v>
      </c>
      <c r="M353" s="29">
        <v>46248.0</v>
      </c>
      <c r="N353" s="30" t="s">
        <v>153</v>
      </c>
      <c r="O353" s="30" t="s">
        <v>72</v>
      </c>
      <c r="P353" s="30" t="s">
        <v>55</v>
      </c>
      <c r="Q353" s="30"/>
      <c r="R353" s="31" t="str">
        <f t="shared" si="1"/>
        <v>https://onlinecourses.nptel.ac.in/e-learning/preview/noc26_cs93</v>
      </c>
      <c r="S353" s="32" t="str">
        <f t="shared" si="2"/>
        <v>https://onlinecourses.nptel.ac.in/e-learning/preview/noc26_cs93</v>
      </c>
      <c r="T353" s="33" t="s">
        <v>2426</v>
      </c>
      <c r="U353" s="30"/>
      <c r="V353" s="34"/>
      <c r="W353" s="34"/>
      <c r="X353" s="31" t="str">
        <f t="shared" si="3"/>
        <v>https://nptel.ac.in/courses/106107002</v>
      </c>
      <c r="Y353" s="35" t="str">
        <f t="shared" si="22"/>
        <v>https://nptel.ac.in/courses/106107002</v>
      </c>
      <c r="Z353" s="36">
        <v>1.06107002E8</v>
      </c>
      <c r="AA353" s="37"/>
      <c r="AB353" s="37"/>
      <c r="AC353" s="37"/>
      <c r="AD353" s="37"/>
    </row>
    <row r="354">
      <c r="A354" s="26" t="s">
        <v>2427</v>
      </c>
      <c r="B354" s="27" t="s">
        <v>2428</v>
      </c>
      <c r="C354" s="27" t="s">
        <v>2429</v>
      </c>
      <c r="D354" s="27" t="s">
        <v>1825</v>
      </c>
      <c r="E354" s="28" t="s">
        <v>102</v>
      </c>
      <c r="F354" s="28" t="s">
        <v>102</v>
      </c>
      <c r="G354" s="28" t="s">
        <v>4</v>
      </c>
      <c r="H354" s="28" t="s">
        <v>53</v>
      </c>
      <c r="I354" s="29">
        <v>46223.0</v>
      </c>
      <c r="J354" s="29">
        <v>46304.0</v>
      </c>
      <c r="K354" s="29">
        <v>46312.0</v>
      </c>
      <c r="L354" s="29">
        <v>46230.0</v>
      </c>
      <c r="M354" s="29">
        <v>46248.0</v>
      </c>
      <c r="N354" s="30" t="s">
        <v>37</v>
      </c>
      <c r="O354" s="30" t="s">
        <v>54</v>
      </c>
      <c r="P354" s="30" t="s">
        <v>55</v>
      </c>
      <c r="Q354" s="27" t="s">
        <v>1826</v>
      </c>
      <c r="R354" s="31" t="str">
        <f t="shared" si="1"/>
        <v>https://onlinecourses.nptel.ac.in/e-learning/preview/noc26_cs94</v>
      </c>
      <c r="S354" s="32" t="str">
        <f t="shared" si="2"/>
        <v>https://onlinecourses.nptel.ac.in/e-learning/preview/noc26_cs94</v>
      </c>
      <c r="T354" s="33" t="s">
        <v>2430</v>
      </c>
      <c r="U354" s="30"/>
      <c r="V354" s="34"/>
      <c r="W354" s="34"/>
      <c r="X354" s="31" t="str">
        <f t="shared" si="3"/>
        <v>https://nptel.ac.in/courses/106108001</v>
      </c>
      <c r="Y354" s="35" t="str">
        <f t="shared" si="22"/>
        <v>https://nptel.ac.in/courses/106108001</v>
      </c>
      <c r="Z354" s="36">
        <v>1.06108001E8</v>
      </c>
      <c r="AA354" s="37"/>
      <c r="AB354" s="37"/>
      <c r="AC354" s="37"/>
      <c r="AD354" s="37"/>
    </row>
    <row r="355">
      <c r="A355" s="26" t="s">
        <v>2431</v>
      </c>
      <c r="B355" s="27" t="s">
        <v>2428</v>
      </c>
      <c r="C355" s="27" t="s">
        <v>2432</v>
      </c>
      <c r="D355" s="27" t="s">
        <v>2433</v>
      </c>
      <c r="E355" s="28" t="s">
        <v>2434</v>
      </c>
      <c r="F355" s="28" t="s">
        <v>102</v>
      </c>
      <c r="G355" s="28" t="s">
        <v>4</v>
      </c>
      <c r="H355" s="28" t="s">
        <v>53</v>
      </c>
      <c r="I355" s="29">
        <v>46223.0</v>
      </c>
      <c r="J355" s="29">
        <v>46304.0</v>
      </c>
      <c r="K355" s="29">
        <v>46313.0</v>
      </c>
      <c r="L355" s="29">
        <v>46230.0</v>
      </c>
      <c r="M355" s="29">
        <v>46248.0</v>
      </c>
      <c r="N355" s="30" t="s">
        <v>37</v>
      </c>
      <c r="O355" s="30" t="s">
        <v>72</v>
      </c>
      <c r="P355" s="30" t="s">
        <v>55</v>
      </c>
      <c r="Q355" s="27" t="s">
        <v>1818</v>
      </c>
      <c r="R355" s="31" t="str">
        <f t="shared" si="1"/>
        <v>https://onlinecourses.nptel.ac.in/e-learning/preview/noc26_cs95</v>
      </c>
      <c r="S355" s="32" t="str">
        <f t="shared" si="2"/>
        <v>https://onlinecourses.nptel.ac.in/e-learning/preview/noc26_cs95</v>
      </c>
      <c r="T355" s="33" t="s">
        <v>2435</v>
      </c>
      <c r="U355" s="30"/>
      <c r="V355" s="34"/>
      <c r="W355" s="34"/>
      <c r="X355" s="31" t="str">
        <f t="shared" si="3"/>
        <v>https://nptel.ac.in/courses/106108002</v>
      </c>
      <c r="Y355" s="35" t="str">
        <f t="shared" si="22"/>
        <v>https://nptel.ac.in/courses/106108002</v>
      </c>
      <c r="Z355" s="36">
        <v>1.06108002E8</v>
      </c>
      <c r="AA355" s="37"/>
      <c r="AB355" s="37"/>
      <c r="AC355" s="37"/>
      <c r="AD355" s="37"/>
    </row>
    <row r="356">
      <c r="A356" s="26" t="s">
        <v>2436</v>
      </c>
      <c r="B356" s="27" t="s">
        <v>1780</v>
      </c>
      <c r="C356" s="27" t="s">
        <v>2437</v>
      </c>
      <c r="D356" s="27" t="s">
        <v>2438</v>
      </c>
      <c r="E356" s="28" t="s">
        <v>102</v>
      </c>
      <c r="F356" s="28" t="s">
        <v>102</v>
      </c>
      <c r="G356" s="28" t="s">
        <v>4</v>
      </c>
      <c r="H356" s="28" t="s">
        <v>53</v>
      </c>
      <c r="I356" s="29">
        <v>46223.0</v>
      </c>
      <c r="J356" s="29">
        <v>46304.0</v>
      </c>
      <c r="K356" s="29">
        <v>46318.0</v>
      </c>
      <c r="L356" s="29">
        <v>46230.0</v>
      </c>
      <c r="M356" s="29">
        <v>46248.0</v>
      </c>
      <c r="N356" s="30" t="s">
        <v>37</v>
      </c>
      <c r="O356" s="30" t="s">
        <v>54</v>
      </c>
      <c r="P356" s="30" t="s">
        <v>55</v>
      </c>
      <c r="Q356" s="27" t="s">
        <v>1818</v>
      </c>
      <c r="R356" s="31" t="str">
        <f t="shared" si="1"/>
        <v>https://onlinecourses.nptel.ac.in/e-learning/preview/noc26_cs96</v>
      </c>
      <c r="S356" s="32" t="str">
        <f t="shared" si="2"/>
        <v>https://onlinecourses.nptel.ac.in/e-learning/preview/noc26_cs96</v>
      </c>
      <c r="T356" s="33" t="s">
        <v>2439</v>
      </c>
      <c r="U356" s="30"/>
      <c r="V356" s="34"/>
      <c r="W356" s="34"/>
      <c r="X356" s="31" t="str">
        <f t="shared" si="3"/>
        <v>https://nptel.ac.in/courses/106108003</v>
      </c>
      <c r="Y356" s="35" t="str">
        <f t="shared" si="22"/>
        <v>https://nptel.ac.in/courses/106108003</v>
      </c>
      <c r="Z356" s="36">
        <v>1.06108003E8</v>
      </c>
      <c r="AA356" s="37"/>
      <c r="AB356" s="37"/>
      <c r="AC356" s="37"/>
      <c r="AD356" s="37"/>
    </row>
    <row r="357">
      <c r="A357" s="26" t="s">
        <v>2440</v>
      </c>
      <c r="B357" s="27" t="s">
        <v>1780</v>
      </c>
      <c r="C357" s="27" t="s">
        <v>2441</v>
      </c>
      <c r="D357" s="27" t="s">
        <v>2442</v>
      </c>
      <c r="E357" s="28" t="s">
        <v>102</v>
      </c>
      <c r="F357" s="28" t="s">
        <v>102</v>
      </c>
      <c r="G357" s="28" t="s">
        <v>4</v>
      </c>
      <c r="H357" s="28" t="s">
        <v>53</v>
      </c>
      <c r="I357" s="29">
        <v>46223.0</v>
      </c>
      <c r="J357" s="29">
        <v>46304.0</v>
      </c>
      <c r="K357" s="29">
        <v>46319.0</v>
      </c>
      <c r="L357" s="29">
        <v>46230.0</v>
      </c>
      <c r="M357" s="29">
        <v>46248.0</v>
      </c>
      <c r="N357" s="30" t="s">
        <v>37</v>
      </c>
      <c r="O357" s="30" t="s">
        <v>54</v>
      </c>
      <c r="P357" s="30" t="s">
        <v>55</v>
      </c>
      <c r="Q357" s="27" t="s">
        <v>1818</v>
      </c>
      <c r="R357" s="31" t="str">
        <f t="shared" si="1"/>
        <v>https://onlinecourses.nptel.ac.in/e-learning/preview/noc26_cs97</v>
      </c>
      <c r="S357" s="32" t="str">
        <f t="shared" si="2"/>
        <v>https://onlinecourses.nptel.ac.in/e-learning/preview/noc26_cs97</v>
      </c>
      <c r="T357" s="33" t="s">
        <v>2443</v>
      </c>
      <c r="U357" s="30"/>
      <c r="V357" s="34"/>
      <c r="W357" s="34"/>
      <c r="X357" s="31" t="str">
        <f t="shared" si="3"/>
        <v>https://nptel.ac.in/courses/106108004</v>
      </c>
      <c r="Y357" s="35" t="str">
        <f t="shared" si="22"/>
        <v>https://nptel.ac.in/courses/106108004</v>
      </c>
      <c r="Z357" s="36">
        <v>1.06108004E8</v>
      </c>
      <c r="AA357" s="37"/>
      <c r="AB357" s="37"/>
      <c r="AC357" s="37"/>
      <c r="AD357" s="37"/>
    </row>
    <row r="358">
      <c r="A358" s="26" t="s">
        <v>2444</v>
      </c>
      <c r="B358" s="27" t="s">
        <v>2445</v>
      </c>
      <c r="C358" s="27" t="s">
        <v>2446</v>
      </c>
      <c r="D358" s="27" t="s">
        <v>2447</v>
      </c>
      <c r="E358" s="28" t="s">
        <v>202</v>
      </c>
      <c r="F358" s="28" t="s">
        <v>202</v>
      </c>
      <c r="G358" s="28" t="s">
        <v>4</v>
      </c>
      <c r="H358" s="28" t="s">
        <v>53</v>
      </c>
      <c r="I358" s="29">
        <v>46223.0</v>
      </c>
      <c r="J358" s="29">
        <v>46304.0</v>
      </c>
      <c r="K358" s="29">
        <v>46311.0</v>
      </c>
      <c r="L358" s="29">
        <v>46230.0</v>
      </c>
      <c r="M358" s="29">
        <v>46248.0</v>
      </c>
      <c r="N358" s="30" t="s">
        <v>37</v>
      </c>
      <c r="O358" s="30" t="s">
        <v>54</v>
      </c>
      <c r="P358" s="30" t="s">
        <v>55</v>
      </c>
      <c r="Q358" s="27" t="s">
        <v>1799</v>
      </c>
      <c r="R358" s="31" t="str">
        <f t="shared" si="1"/>
        <v>https://onlinecourses.nptel.ac.in/e-learning/preview/noc26_cs98</v>
      </c>
      <c r="S358" s="32" t="str">
        <f t="shared" si="2"/>
        <v>https://onlinecourses.nptel.ac.in/e-learning/preview/noc26_cs98</v>
      </c>
      <c r="T358" s="33" t="s">
        <v>2448</v>
      </c>
      <c r="U358" s="30"/>
      <c r="V358" s="34"/>
      <c r="W358" s="34"/>
      <c r="X358" s="31" t="str">
        <f t="shared" si="3"/>
        <v>https://nptel.ac.in/courses/106102001</v>
      </c>
      <c r="Y358" s="35" t="str">
        <f t="shared" si="22"/>
        <v>https://nptel.ac.in/courses/106102001</v>
      </c>
      <c r="Z358" s="36">
        <v>1.06102001E8</v>
      </c>
      <c r="AA358" s="37"/>
      <c r="AB358" s="37"/>
      <c r="AC358" s="37"/>
      <c r="AD358" s="37"/>
    </row>
    <row r="359">
      <c r="A359" s="26" t="s">
        <v>2449</v>
      </c>
      <c r="B359" s="27" t="s">
        <v>1780</v>
      </c>
      <c r="C359" s="27" t="s">
        <v>2450</v>
      </c>
      <c r="D359" s="27" t="s">
        <v>2451</v>
      </c>
      <c r="E359" s="28" t="s">
        <v>2452</v>
      </c>
      <c r="F359" s="28" t="s">
        <v>63</v>
      </c>
      <c r="G359" s="28" t="s">
        <v>4</v>
      </c>
      <c r="H359" s="28" t="s">
        <v>53</v>
      </c>
      <c r="I359" s="29">
        <v>46223.0</v>
      </c>
      <c r="J359" s="29">
        <v>46304.0</v>
      </c>
      <c r="K359" s="29">
        <v>46320.0</v>
      </c>
      <c r="L359" s="29">
        <v>46230.0</v>
      </c>
      <c r="M359" s="29">
        <v>46248.0</v>
      </c>
      <c r="N359" s="30" t="s">
        <v>71</v>
      </c>
      <c r="O359" s="30" t="s">
        <v>72</v>
      </c>
      <c r="P359" s="30" t="s">
        <v>73</v>
      </c>
      <c r="Q359" s="30"/>
      <c r="R359" s="31" t="str">
        <f t="shared" si="1"/>
        <v>https://onlinecourses.nptel.ac.in/e-learning/preview/noc26_cs99</v>
      </c>
      <c r="S359" s="32" t="str">
        <f t="shared" si="2"/>
        <v>https://onlinecourses.nptel.ac.in/e-learning/preview/noc26_cs99</v>
      </c>
      <c r="T359" s="33" t="s">
        <v>2453</v>
      </c>
      <c r="U359" s="30"/>
      <c r="V359" s="34"/>
      <c r="W359" s="34"/>
      <c r="X359" s="31" t="str">
        <f t="shared" si="3"/>
        <v>https://nptel.ac.in/courses/106106003</v>
      </c>
      <c r="Y359" s="35" t="str">
        <f t="shared" si="22"/>
        <v>https://nptel.ac.in/courses/106106003</v>
      </c>
      <c r="Z359" s="36">
        <v>1.06106003E8</v>
      </c>
      <c r="AA359" s="37"/>
      <c r="AB359" s="37"/>
      <c r="AC359" s="37"/>
      <c r="AD359" s="37"/>
    </row>
    <row r="360">
      <c r="A360" s="26" t="s">
        <v>2454</v>
      </c>
      <c r="B360" s="27" t="s">
        <v>2455</v>
      </c>
      <c r="C360" s="27" t="s">
        <v>2456</v>
      </c>
      <c r="D360" s="27" t="s">
        <v>2457</v>
      </c>
      <c r="E360" s="28" t="s">
        <v>110</v>
      </c>
      <c r="F360" s="28" t="s">
        <v>110</v>
      </c>
      <c r="G360" s="28" t="s">
        <v>316</v>
      </c>
      <c r="H360" s="28" t="s">
        <v>70</v>
      </c>
      <c r="I360" s="29">
        <v>46223.0</v>
      </c>
      <c r="J360" s="29">
        <v>46248.0</v>
      </c>
      <c r="K360" s="29">
        <v>46284.0</v>
      </c>
      <c r="L360" s="29">
        <v>46230.0</v>
      </c>
      <c r="M360" s="29">
        <v>46248.0</v>
      </c>
      <c r="N360" s="30" t="s">
        <v>37</v>
      </c>
      <c r="O360" s="30" t="s">
        <v>54</v>
      </c>
      <c r="P360" s="30" t="s">
        <v>55</v>
      </c>
      <c r="Q360" s="30"/>
      <c r="R360" s="31" t="str">
        <f t="shared" si="1"/>
        <v>https://onlinecourses.nptel.ac.in/e-learning/preview/noc26_cy41</v>
      </c>
      <c r="S360" s="32" t="str">
        <f t="shared" si="2"/>
        <v>https://onlinecourses.nptel.ac.in/e-learning/preview/noc26_cy41</v>
      </c>
      <c r="T360" s="38" t="s">
        <v>2458</v>
      </c>
      <c r="U360" s="31" t="str">
        <f t="shared" ref="U360:U395" si="23">HYPERLINK(V360)</f>
        <v>https://onlinecourses.nptel.ac.in/noc25_cy60/preview</v>
      </c>
      <c r="V360" s="34" t="s">
        <v>2459</v>
      </c>
      <c r="W360" s="34" t="s">
        <v>2460</v>
      </c>
      <c r="X360" s="31" t="str">
        <f t="shared" si="3"/>
        <v>https://nptel.ac.in/courses/104101092</v>
      </c>
      <c r="Y360" s="36" t="s">
        <v>2461</v>
      </c>
      <c r="Z360" s="36">
        <v>1.04101092E8</v>
      </c>
      <c r="AA360" s="37"/>
      <c r="AB360" s="37"/>
      <c r="AC360" s="37"/>
      <c r="AD360" s="37"/>
    </row>
    <row r="361">
      <c r="A361" s="26" t="s">
        <v>2462</v>
      </c>
      <c r="B361" s="27" t="s">
        <v>2455</v>
      </c>
      <c r="C361" s="27" t="s">
        <v>2463</v>
      </c>
      <c r="D361" s="27" t="s">
        <v>2457</v>
      </c>
      <c r="E361" s="28" t="s">
        <v>110</v>
      </c>
      <c r="F361" s="28" t="s">
        <v>110</v>
      </c>
      <c r="G361" s="28" t="s">
        <v>69</v>
      </c>
      <c r="H361" s="28" t="s">
        <v>70</v>
      </c>
      <c r="I361" s="29">
        <v>46223.0</v>
      </c>
      <c r="J361" s="29">
        <v>46276.0</v>
      </c>
      <c r="K361" s="29">
        <v>46285.0</v>
      </c>
      <c r="L361" s="29">
        <v>46230.0</v>
      </c>
      <c r="M361" s="29">
        <v>46248.0</v>
      </c>
      <c r="N361" s="30" t="s">
        <v>37</v>
      </c>
      <c r="O361" s="30" t="s">
        <v>72</v>
      </c>
      <c r="P361" s="30" t="s">
        <v>55</v>
      </c>
      <c r="Q361" s="30"/>
      <c r="R361" s="31" t="str">
        <f t="shared" si="1"/>
        <v>https://onlinecourses.nptel.ac.in/e-learning/preview/noc26_cy42</v>
      </c>
      <c r="S361" s="32" t="str">
        <f t="shared" si="2"/>
        <v>https://onlinecourses.nptel.ac.in/e-learning/preview/noc26_cy42</v>
      </c>
      <c r="T361" s="38" t="s">
        <v>2464</v>
      </c>
      <c r="U361" s="31" t="str">
        <f t="shared" si="23"/>
        <v>https://onlinecourses.nptel.ac.in/noc25_cy61/preview</v>
      </c>
      <c r="V361" s="34" t="s">
        <v>2465</v>
      </c>
      <c r="W361" s="34" t="s">
        <v>2466</v>
      </c>
      <c r="X361" s="31" t="str">
        <f t="shared" si="3"/>
        <v>https://nptel.ac.in/courses/104101116</v>
      </c>
      <c r="Y361" s="36" t="s">
        <v>2467</v>
      </c>
      <c r="Z361" s="36">
        <v>1.04101116E8</v>
      </c>
      <c r="AA361" s="37"/>
      <c r="AB361" s="37"/>
      <c r="AC361" s="37"/>
      <c r="AD361" s="37"/>
    </row>
    <row r="362">
      <c r="A362" s="26" t="s">
        <v>2468</v>
      </c>
      <c r="B362" s="27" t="s">
        <v>2455</v>
      </c>
      <c r="C362" s="27" t="s">
        <v>2469</v>
      </c>
      <c r="D362" s="27" t="s">
        <v>2470</v>
      </c>
      <c r="E362" s="28" t="s">
        <v>110</v>
      </c>
      <c r="F362" s="28" t="s">
        <v>110</v>
      </c>
      <c r="G362" s="28" t="s">
        <v>69</v>
      </c>
      <c r="H362" s="28" t="s">
        <v>70</v>
      </c>
      <c r="I362" s="29">
        <v>46223.0</v>
      </c>
      <c r="J362" s="29">
        <v>46276.0</v>
      </c>
      <c r="K362" s="29">
        <v>46284.0</v>
      </c>
      <c r="L362" s="29">
        <v>46230.0</v>
      </c>
      <c r="M362" s="29">
        <v>46248.0</v>
      </c>
      <c r="N362" s="30" t="s">
        <v>37</v>
      </c>
      <c r="O362" s="30" t="s">
        <v>72</v>
      </c>
      <c r="P362" s="30" t="s">
        <v>55</v>
      </c>
      <c r="Q362" s="30"/>
      <c r="R362" s="31" t="str">
        <f t="shared" si="1"/>
        <v>https://onlinecourses.nptel.ac.in/e-learning/preview/noc26_cy43</v>
      </c>
      <c r="S362" s="32" t="str">
        <f t="shared" si="2"/>
        <v>https://onlinecourses.nptel.ac.in/e-learning/preview/noc26_cy43</v>
      </c>
      <c r="T362" s="38" t="s">
        <v>2471</v>
      </c>
      <c r="U362" s="31" t="str">
        <f t="shared" si="23"/>
        <v>https://onlinecourses.nptel.ac.in/noc25_cy64/preview</v>
      </c>
      <c r="V362" s="34" t="s">
        <v>2472</v>
      </c>
      <c r="W362" s="34" t="s">
        <v>2473</v>
      </c>
      <c r="X362" s="31" t="str">
        <f t="shared" si="3"/>
        <v>https://nptel.ac.in/courses/104101115</v>
      </c>
      <c r="Y362" s="36" t="s">
        <v>2474</v>
      </c>
      <c r="Z362" s="36">
        <v>1.04101115E8</v>
      </c>
      <c r="AA362" s="37"/>
      <c r="AB362" s="37"/>
      <c r="AC362" s="37"/>
      <c r="AD362" s="37"/>
    </row>
    <row r="363">
      <c r="A363" s="26" t="s">
        <v>2475</v>
      </c>
      <c r="B363" s="27" t="s">
        <v>2476</v>
      </c>
      <c r="C363" s="27" t="s">
        <v>2477</v>
      </c>
      <c r="D363" s="27" t="s">
        <v>2478</v>
      </c>
      <c r="E363" s="28" t="s">
        <v>110</v>
      </c>
      <c r="F363" s="28" t="s">
        <v>110</v>
      </c>
      <c r="G363" s="28" t="s">
        <v>69</v>
      </c>
      <c r="H363" s="28" t="s">
        <v>70</v>
      </c>
      <c r="I363" s="29">
        <v>46223.0</v>
      </c>
      <c r="J363" s="29">
        <v>46276.0</v>
      </c>
      <c r="K363" s="29">
        <v>46285.0</v>
      </c>
      <c r="L363" s="29">
        <v>46230.0</v>
      </c>
      <c r="M363" s="29">
        <v>46248.0</v>
      </c>
      <c r="N363" s="30" t="s">
        <v>153</v>
      </c>
      <c r="O363" s="30" t="s">
        <v>72</v>
      </c>
      <c r="P363" s="30" t="s">
        <v>55</v>
      </c>
      <c r="Q363" s="30"/>
      <c r="R363" s="31" t="str">
        <f t="shared" si="1"/>
        <v>https://onlinecourses.nptel.ac.in/e-learning/preview/noc26_cy44</v>
      </c>
      <c r="S363" s="32" t="str">
        <f t="shared" si="2"/>
        <v>https://onlinecourses.nptel.ac.in/e-learning/preview/noc26_cy44</v>
      </c>
      <c r="T363" s="38" t="s">
        <v>2479</v>
      </c>
      <c r="U363" s="31" t="str">
        <f t="shared" si="23"/>
        <v>https://onlinecourses.nptel.ac.in/noc25_cy49/preview</v>
      </c>
      <c r="V363" s="34" t="s">
        <v>2480</v>
      </c>
      <c r="W363" s="34" t="s">
        <v>2481</v>
      </c>
      <c r="X363" s="31" t="str">
        <f t="shared" si="3"/>
        <v>https://nptel.ac.in/courses/104101126</v>
      </c>
      <c r="Y363" s="36" t="s">
        <v>2482</v>
      </c>
      <c r="Z363" s="36">
        <v>1.04101126E8</v>
      </c>
      <c r="AA363" s="37"/>
      <c r="AB363" s="37"/>
      <c r="AC363" s="37"/>
      <c r="AD363" s="37"/>
    </row>
    <row r="364">
      <c r="A364" s="26" t="s">
        <v>2483</v>
      </c>
      <c r="B364" s="39" t="s">
        <v>2476</v>
      </c>
      <c r="C364" s="40" t="s">
        <v>2484</v>
      </c>
      <c r="D364" s="39" t="s">
        <v>2485</v>
      </c>
      <c r="E364" s="42" t="s">
        <v>479</v>
      </c>
      <c r="F364" s="28" t="s">
        <v>63</v>
      </c>
      <c r="G364" s="28" t="s">
        <v>69</v>
      </c>
      <c r="H364" s="28" t="s">
        <v>70</v>
      </c>
      <c r="I364" s="29">
        <v>46223.0</v>
      </c>
      <c r="J364" s="29">
        <v>46276.0</v>
      </c>
      <c r="K364" s="29">
        <v>46284.0</v>
      </c>
      <c r="L364" s="29">
        <v>46230.0</v>
      </c>
      <c r="M364" s="29">
        <v>46248.0</v>
      </c>
      <c r="N364" s="30" t="s">
        <v>37</v>
      </c>
      <c r="O364" s="30" t="s">
        <v>72</v>
      </c>
      <c r="P364" s="30" t="s">
        <v>55</v>
      </c>
      <c r="Q364" s="30"/>
      <c r="R364" s="31" t="str">
        <f t="shared" si="1"/>
        <v>https://onlinecourses.nptel.ac.in/e-learning/preview/noc26_cy45</v>
      </c>
      <c r="S364" s="32" t="str">
        <f t="shared" si="2"/>
        <v>https://onlinecourses.nptel.ac.in/e-learning/preview/noc26_cy45</v>
      </c>
      <c r="T364" s="38" t="s">
        <v>2486</v>
      </c>
      <c r="U364" s="31" t="str">
        <f t="shared" si="23"/>
        <v>https://onlinecourses.nptel.ac.in/noc25_cy45/preview</v>
      </c>
      <c r="V364" s="34" t="s">
        <v>2487</v>
      </c>
      <c r="W364" s="34" t="s">
        <v>2488</v>
      </c>
      <c r="X364" s="31" t="str">
        <f t="shared" si="3"/>
        <v>https://nptel.ac.in/courses/104106131</v>
      </c>
      <c r="Y364" s="36" t="s">
        <v>2489</v>
      </c>
      <c r="Z364" s="36">
        <v>1.04106131E8</v>
      </c>
      <c r="AA364" s="37"/>
      <c r="AB364" s="37"/>
      <c r="AC364" s="37"/>
      <c r="AD364" s="37"/>
    </row>
    <row r="365">
      <c r="A365" s="26" t="s">
        <v>2490</v>
      </c>
      <c r="B365" s="27" t="s">
        <v>2476</v>
      </c>
      <c r="C365" s="27" t="s">
        <v>2491</v>
      </c>
      <c r="D365" s="27" t="s">
        <v>2492</v>
      </c>
      <c r="E365" s="28" t="s">
        <v>52</v>
      </c>
      <c r="F365" s="28" t="s">
        <v>52</v>
      </c>
      <c r="G365" s="28" t="s">
        <v>69</v>
      </c>
      <c r="H365" s="28" t="s">
        <v>70</v>
      </c>
      <c r="I365" s="29">
        <v>46223.0</v>
      </c>
      <c r="J365" s="29">
        <v>46276.0</v>
      </c>
      <c r="K365" s="29">
        <v>46285.0</v>
      </c>
      <c r="L365" s="29">
        <v>46230.0</v>
      </c>
      <c r="M365" s="29">
        <v>46248.0</v>
      </c>
      <c r="N365" s="30" t="s">
        <v>153</v>
      </c>
      <c r="O365" s="30" t="s">
        <v>54</v>
      </c>
      <c r="P365" s="30" t="s">
        <v>55</v>
      </c>
      <c r="Q365" s="30"/>
      <c r="R365" s="31" t="str">
        <f t="shared" si="1"/>
        <v>https://onlinecourses.nptel.ac.in/e-learning/preview/noc26_cy46</v>
      </c>
      <c r="S365" s="32" t="str">
        <f t="shared" si="2"/>
        <v>https://onlinecourses.nptel.ac.in/e-learning/preview/noc26_cy46</v>
      </c>
      <c r="T365" s="38" t="s">
        <v>2493</v>
      </c>
      <c r="U365" s="31" t="str">
        <f t="shared" si="23"/>
        <v>https://onlinecourses.nptel.ac.in/noc25_cy47/preview</v>
      </c>
      <c r="V365" s="34" t="s">
        <v>2494</v>
      </c>
      <c r="W365" s="34" t="s">
        <v>2495</v>
      </c>
      <c r="X365" s="31" t="str">
        <f t="shared" si="3"/>
        <v>https://nptel.ac.in/courses/104104130</v>
      </c>
      <c r="Y365" s="36" t="s">
        <v>2496</v>
      </c>
      <c r="Z365" s="36">
        <v>1.0410413E8</v>
      </c>
      <c r="AA365" s="37"/>
      <c r="AB365" s="37"/>
      <c r="AC365" s="37"/>
      <c r="AD365" s="37"/>
    </row>
    <row r="366">
      <c r="A366" s="26" t="s">
        <v>2497</v>
      </c>
      <c r="B366" s="27" t="s">
        <v>2476</v>
      </c>
      <c r="C366" s="27" t="s">
        <v>2498</v>
      </c>
      <c r="D366" s="27" t="s">
        <v>2499</v>
      </c>
      <c r="E366" s="28" t="s">
        <v>94</v>
      </c>
      <c r="F366" s="28" t="s">
        <v>94</v>
      </c>
      <c r="G366" s="28" t="s">
        <v>69</v>
      </c>
      <c r="H366" s="26" t="s">
        <v>70</v>
      </c>
      <c r="I366" s="29">
        <v>46223.0</v>
      </c>
      <c r="J366" s="29">
        <v>46276.0</v>
      </c>
      <c r="K366" s="29">
        <v>46284.0</v>
      </c>
      <c r="L366" s="29">
        <v>46230.0</v>
      </c>
      <c r="M366" s="29">
        <v>46248.0</v>
      </c>
      <c r="N366" s="30" t="s">
        <v>37</v>
      </c>
      <c r="O366" s="30" t="s">
        <v>72</v>
      </c>
      <c r="P366" s="30" t="s">
        <v>55</v>
      </c>
      <c r="Q366" s="30"/>
      <c r="R366" s="31" t="str">
        <f t="shared" si="1"/>
        <v>https://onlinecourses.nptel.ac.in/e-learning/preview/noc26_cy47</v>
      </c>
      <c r="S366" s="32" t="str">
        <f t="shared" si="2"/>
        <v>https://onlinecourses.nptel.ac.in/e-learning/preview/noc26_cy47</v>
      </c>
      <c r="T366" s="38" t="s">
        <v>2500</v>
      </c>
      <c r="U366" s="31" t="str">
        <f t="shared" si="23"/>
        <v>https://onlinecourses.nptel.ac.in/noc25_cy56/preview</v>
      </c>
      <c r="V366" s="34" t="s">
        <v>2501</v>
      </c>
      <c r="W366" s="34" t="s">
        <v>2502</v>
      </c>
      <c r="X366" s="31" t="str">
        <f t="shared" si="3"/>
        <v>https://nptel.ac.in/courses/104105124</v>
      </c>
      <c r="Y366" s="36" t="s">
        <v>2503</v>
      </c>
      <c r="Z366" s="36">
        <v>1.04105124E8</v>
      </c>
      <c r="AA366" s="37"/>
      <c r="AB366" s="37"/>
      <c r="AC366" s="37"/>
      <c r="AD366" s="37"/>
    </row>
    <row r="367">
      <c r="A367" s="26" t="s">
        <v>2504</v>
      </c>
      <c r="B367" s="27" t="s">
        <v>2476</v>
      </c>
      <c r="C367" s="27" t="s">
        <v>2505</v>
      </c>
      <c r="D367" s="27" t="s">
        <v>2506</v>
      </c>
      <c r="E367" s="28" t="s">
        <v>63</v>
      </c>
      <c r="F367" s="28" t="s">
        <v>63</v>
      </c>
      <c r="G367" s="28" t="s">
        <v>69</v>
      </c>
      <c r="H367" s="28" t="s">
        <v>70</v>
      </c>
      <c r="I367" s="29">
        <v>46223.0</v>
      </c>
      <c r="J367" s="29">
        <v>46276.0</v>
      </c>
      <c r="K367" s="29">
        <v>46285.0</v>
      </c>
      <c r="L367" s="29">
        <v>46230.0</v>
      </c>
      <c r="M367" s="29">
        <v>46248.0</v>
      </c>
      <c r="N367" s="30" t="s">
        <v>37</v>
      </c>
      <c r="O367" s="30" t="s">
        <v>54</v>
      </c>
      <c r="P367" s="30" t="s">
        <v>55</v>
      </c>
      <c r="Q367" s="30"/>
      <c r="R367" s="31" t="str">
        <f t="shared" si="1"/>
        <v>https://onlinecourses.nptel.ac.in/e-learning/preview/noc26_cy48</v>
      </c>
      <c r="S367" s="32" t="str">
        <f t="shared" si="2"/>
        <v>https://onlinecourses.nptel.ac.in/e-learning/preview/noc26_cy48</v>
      </c>
      <c r="T367" s="38" t="s">
        <v>2507</v>
      </c>
      <c r="U367" s="31" t="str">
        <f t="shared" si="23"/>
        <v>https://onlinecourses.nptel.ac.in/noc25_cy39/preview</v>
      </c>
      <c r="V367" s="34" t="s">
        <v>2508</v>
      </c>
      <c r="W367" s="34" t="s">
        <v>2509</v>
      </c>
      <c r="X367" s="31" t="str">
        <f t="shared" si="3"/>
        <v>https://nptel.ac.in/courses/104106075</v>
      </c>
      <c r="Y367" s="36" t="s">
        <v>2510</v>
      </c>
      <c r="Z367" s="36">
        <v>1.04106075E8</v>
      </c>
      <c r="AA367" s="37"/>
      <c r="AB367" s="37"/>
      <c r="AC367" s="37"/>
      <c r="AD367" s="37"/>
    </row>
    <row r="368">
      <c r="A368" s="26" t="s">
        <v>2511</v>
      </c>
      <c r="B368" s="27" t="s">
        <v>2455</v>
      </c>
      <c r="C368" s="27" t="s">
        <v>2512</v>
      </c>
      <c r="D368" s="27" t="s">
        <v>2513</v>
      </c>
      <c r="E368" s="28" t="s">
        <v>102</v>
      </c>
      <c r="F368" s="28" t="s">
        <v>102</v>
      </c>
      <c r="G368" s="28" t="s">
        <v>4</v>
      </c>
      <c r="H368" s="28" t="s">
        <v>70</v>
      </c>
      <c r="I368" s="29">
        <v>46223.0</v>
      </c>
      <c r="J368" s="29">
        <v>46304.0</v>
      </c>
      <c r="K368" s="29">
        <v>46311.0</v>
      </c>
      <c r="L368" s="29">
        <v>46230.0</v>
      </c>
      <c r="M368" s="29">
        <v>46248.0</v>
      </c>
      <c r="N368" s="30" t="s">
        <v>153</v>
      </c>
      <c r="O368" s="30" t="s">
        <v>72</v>
      </c>
      <c r="P368" s="30" t="s">
        <v>55</v>
      </c>
      <c r="Q368" s="30"/>
      <c r="R368" s="31" t="str">
        <f t="shared" si="1"/>
        <v>https://onlinecourses.nptel.ac.in/e-learning/preview/noc26_cy49</v>
      </c>
      <c r="S368" s="32" t="str">
        <f t="shared" si="2"/>
        <v>https://onlinecourses.nptel.ac.in/e-learning/preview/noc26_cy49</v>
      </c>
      <c r="T368" s="38" t="s">
        <v>2514</v>
      </c>
      <c r="U368" s="31" t="str">
        <f t="shared" si="23"/>
        <v>https://onlinecourses.nptel.ac.in/noc25_cy67/preview</v>
      </c>
      <c r="V368" s="34" t="s">
        <v>2515</v>
      </c>
      <c r="W368" s="34" t="s">
        <v>2516</v>
      </c>
      <c r="X368" s="31" t="str">
        <f t="shared" si="3"/>
        <v>https://nptel.ac.in/courses/104108124</v>
      </c>
      <c r="Y368" s="36" t="s">
        <v>2517</v>
      </c>
      <c r="Z368" s="36">
        <v>1.04108124E8</v>
      </c>
      <c r="AA368" s="37"/>
      <c r="AB368" s="37"/>
      <c r="AC368" s="37"/>
      <c r="AD368" s="37"/>
    </row>
    <row r="369">
      <c r="A369" s="26" t="s">
        <v>2518</v>
      </c>
      <c r="B369" s="27" t="s">
        <v>2455</v>
      </c>
      <c r="C369" s="27" t="s">
        <v>2519</v>
      </c>
      <c r="D369" s="27" t="s">
        <v>2520</v>
      </c>
      <c r="E369" s="28" t="s">
        <v>2521</v>
      </c>
      <c r="F369" s="28" t="s">
        <v>102</v>
      </c>
      <c r="G369" s="28" t="s">
        <v>4</v>
      </c>
      <c r="H369" s="28" t="s">
        <v>70</v>
      </c>
      <c r="I369" s="29">
        <v>46223.0</v>
      </c>
      <c r="J369" s="29">
        <v>46304.0</v>
      </c>
      <c r="K369" s="29">
        <v>46312.0</v>
      </c>
      <c r="L369" s="29">
        <v>46230.0</v>
      </c>
      <c r="M369" s="29">
        <v>46248.0</v>
      </c>
      <c r="N369" s="30" t="s">
        <v>153</v>
      </c>
      <c r="O369" s="30" t="s">
        <v>54</v>
      </c>
      <c r="P369" s="30" t="s">
        <v>55</v>
      </c>
      <c r="Q369" s="30"/>
      <c r="R369" s="31" t="str">
        <f t="shared" si="1"/>
        <v>https://onlinecourses.nptel.ac.in/e-learning/preview/noc26_cy50</v>
      </c>
      <c r="S369" s="32" t="str">
        <f t="shared" si="2"/>
        <v>https://onlinecourses.nptel.ac.in/e-learning/preview/noc26_cy50</v>
      </c>
      <c r="T369" s="38" t="s">
        <v>2522</v>
      </c>
      <c r="U369" s="31" t="str">
        <f t="shared" si="23"/>
        <v>https://onlinecourses.nptel.ac.in/noc25_cy68/preview</v>
      </c>
      <c r="V369" s="34" t="s">
        <v>2523</v>
      </c>
      <c r="W369" s="34" t="s">
        <v>2524</v>
      </c>
      <c r="X369" s="31" t="str">
        <f t="shared" si="3"/>
        <v>https://nptel.ac.in/courses/104108132</v>
      </c>
      <c r="Y369" s="36" t="s">
        <v>2525</v>
      </c>
      <c r="Z369" s="36">
        <v>1.04108132E8</v>
      </c>
      <c r="AA369" s="37"/>
      <c r="AB369" s="37"/>
      <c r="AC369" s="37"/>
      <c r="AD369" s="37"/>
    </row>
    <row r="370">
      <c r="A370" s="26" t="s">
        <v>2526</v>
      </c>
      <c r="B370" s="27" t="s">
        <v>2455</v>
      </c>
      <c r="C370" s="27" t="s">
        <v>2527</v>
      </c>
      <c r="D370" s="27" t="s">
        <v>2520</v>
      </c>
      <c r="E370" s="28" t="s">
        <v>2521</v>
      </c>
      <c r="F370" s="28" t="s">
        <v>102</v>
      </c>
      <c r="G370" s="28" t="s">
        <v>4</v>
      </c>
      <c r="H370" s="28" t="s">
        <v>70</v>
      </c>
      <c r="I370" s="29">
        <v>46223.0</v>
      </c>
      <c r="J370" s="29">
        <v>46304.0</v>
      </c>
      <c r="K370" s="29">
        <v>46312.0</v>
      </c>
      <c r="L370" s="29">
        <v>46230.0</v>
      </c>
      <c r="M370" s="29">
        <v>46248.0</v>
      </c>
      <c r="N370" s="30" t="s">
        <v>153</v>
      </c>
      <c r="O370" s="30" t="s">
        <v>54</v>
      </c>
      <c r="P370" s="30" t="s">
        <v>55</v>
      </c>
      <c r="Q370" s="30" t="s">
        <v>2528</v>
      </c>
      <c r="R370" s="31" t="str">
        <f t="shared" si="1"/>
        <v>https://onlinecourses.nptel.ac.in/e-learning/preview/noc26_cy51</v>
      </c>
      <c r="S370" s="32" t="str">
        <f t="shared" si="2"/>
        <v>https://onlinecourses.nptel.ac.in/e-learning/preview/noc26_cy51</v>
      </c>
      <c r="T370" s="38" t="s">
        <v>2529</v>
      </c>
      <c r="U370" s="31" t="str">
        <f t="shared" si="23"/>
        <v>https://onlinecourses.nptel.ac.in/noc25_cy69/preview</v>
      </c>
      <c r="V370" s="34" t="s">
        <v>2530</v>
      </c>
      <c r="W370" s="34" t="s">
        <v>2531</v>
      </c>
      <c r="X370" s="31" t="str">
        <f t="shared" si="3"/>
        <v>https://nptel.ac.in/courses/104108118</v>
      </c>
      <c r="Y370" s="36" t="s">
        <v>2532</v>
      </c>
      <c r="Z370" s="36">
        <v>1.04108118E8</v>
      </c>
      <c r="AA370" s="37"/>
      <c r="AB370" s="37"/>
      <c r="AC370" s="37"/>
      <c r="AD370" s="37"/>
    </row>
    <row r="371">
      <c r="A371" s="26" t="s">
        <v>2533</v>
      </c>
      <c r="B371" s="27" t="s">
        <v>2455</v>
      </c>
      <c r="C371" s="27" t="s">
        <v>2534</v>
      </c>
      <c r="D371" s="27" t="s">
        <v>2535</v>
      </c>
      <c r="E371" s="28" t="s">
        <v>110</v>
      </c>
      <c r="F371" s="28" t="s">
        <v>110</v>
      </c>
      <c r="G371" s="28" t="s">
        <v>4</v>
      </c>
      <c r="H371" s="28" t="s">
        <v>70</v>
      </c>
      <c r="I371" s="29">
        <v>46223.0</v>
      </c>
      <c r="J371" s="29">
        <v>46304.0</v>
      </c>
      <c r="K371" s="29">
        <v>46318.0</v>
      </c>
      <c r="L371" s="29">
        <v>46230.0</v>
      </c>
      <c r="M371" s="29">
        <v>46248.0</v>
      </c>
      <c r="N371" s="30" t="s">
        <v>37</v>
      </c>
      <c r="O371" s="30" t="s">
        <v>72</v>
      </c>
      <c r="P371" s="30" t="s">
        <v>55</v>
      </c>
      <c r="Q371" s="30"/>
      <c r="R371" s="31" t="str">
        <f t="shared" si="1"/>
        <v>https://onlinecourses.nptel.ac.in/e-learning/preview/noc26_cy52</v>
      </c>
      <c r="S371" s="32" t="str">
        <f t="shared" si="2"/>
        <v>https://onlinecourses.nptel.ac.in/e-learning/preview/noc26_cy52</v>
      </c>
      <c r="T371" s="38" t="s">
        <v>2536</v>
      </c>
      <c r="U371" s="31" t="str">
        <f t="shared" si="23"/>
        <v>https://onlinecourses.nptel.ac.in/noc25_cy63/preview</v>
      </c>
      <c r="V371" s="34" t="s">
        <v>2537</v>
      </c>
      <c r="W371" s="34" t="s">
        <v>2538</v>
      </c>
      <c r="X371" s="31" t="str">
        <f t="shared" si="3"/>
        <v>https://nptel.ac.in/courses/104101136</v>
      </c>
      <c r="Y371" s="36" t="s">
        <v>2539</v>
      </c>
      <c r="Z371" s="36">
        <v>1.04101136E8</v>
      </c>
      <c r="AA371" s="37"/>
      <c r="AB371" s="37"/>
      <c r="AC371" s="37"/>
      <c r="AD371" s="37"/>
    </row>
    <row r="372">
      <c r="A372" s="26" t="s">
        <v>2540</v>
      </c>
      <c r="B372" s="27" t="s">
        <v>2455</v>
      </c>
      <c r="C372" s="27" t="s">
        <v>2541</v>
      </c>
      <c r="D372" s="27" t="s">
        <v>2542</v>
      </c>
      <c r="E372" s="28" t="s">
        <v>110</v>
      </c>
      <c r="F372" s="28" t="s">
        <v>110</v>
      </c>
      <c r="G372" s="28" t="s">
        <v>4</v>
      </c>
      <c r="H372" s="28" t="s">
        <v>70</v>
      </c>
      <c r="I372" s="29">
        <v>46223.0</v>
      </c>
      <c r="J372" s="29">
        <v>46304.0</v>
      </c>
      <c r="K372" s="29">
        <v>46319.0</v>
      </c>
      <c r="L372" s="29">
        <v>46230.0</v>
      </c>
      <c r="M372" s="29">
        <v>46248.0</v>
      </c>
      <c r="N372" s="30" t="s">
        <v>37</v>
      </c>
      <c r="O372" s="30" t="s">
        <v>54</v>
      </c>
      <c r="P372" s="30" t="s">
        <v>55</v>
      </c>
      <c r="Q372" s="30"/>
      <c r="R372" s="31" t="str">
        <f t="shared" si="1"/>
        <v>https://onlinecourses.nptel.ac.in/e-learning/preview/noc26_cy53</v>
      </c>
      <c r="S372" s="32" t="str">
        <f t="shared" si="2"/>
        <v>https://onlinecourses.nptel.ac.in/e-learning/preview/noc26_cy53</v>
      </c>
      <c r="T372" s="38" t="s">
        <v>2543</v>
      </c>
      <c r="U372" s="31" t="str">
        <f t="shared" si="23"/>
        <v>https://onlinecourses.nptel.ac.in/noc25_cy65/preview</v>
      </c>
      <c r="V372" s="34" t="s">
        <v>2544</v>
      </c>
      <c r="W372" s="34" t="s">
        <v>2545</v>
      </c>
      <c r="X372" s="31" t="str">
        <f t="shared" si="3"/>
        <v>https://nptel.ac.in/courses/104101091</v>
      </c>
      <c r="Y372" s="36" t="s">
        <v>2546</v>
      </c>
      <c r="Z372" s="36">
        <v>1.04101091E8</v>
      </c>
      <c r="AA372" s="37"/>
      <c r="AB372" s="37"/>
      <c r="AC372" s="37"/>
      <c r="AD372" s="37"/>
    </row>
    <row r="373">
      <c r="A373" s="26" t="s">
        <v>2547</v>
      </c>
      <c r="B373" s="27" t="s">
        <v>2476</v>
      </c>
      <c r="C373" s="27" t="s">
        <v>2548</v>
      </c>
      <c r="D373" s="27" t="s">
        <v>2549</v>
      </c>
      <c r="E373" s="28" t="s">
        <v>110</v>
      </c>
      <c r="F373" s="28" t="s">
        <v>110</v>
      </c>
      <c r="G373" s="28" t="s">
        <v>4</v>
      </c>
      <c r="H373" s="28" t="s">
        <v>70</v>
      </c>
      <c r="I373" s="29">
        <v>46223.0</v>
      </c>
      <c r="J373" s="29">
        <v>46304.0</v>
      </c>
      <c r="K373" s="29">
        <v>46320.0</v>
      </c>
      <c r="L373" s="29">
        <v>46230.0</v>
      </c>
      <c r="M373" s="29">
        <v>46248.0</v>
      </c>
      <c r="N373" s="30" t="s">
        <v>37</v>
      </c>
      <c r="O373" s="30" t="s">
        <v>72</v>
      </c>
      <c r="P373" s="30" t="s">
        <v>55</v>
      </c>
      <c r="Q373" s="30"/>
      <c r="R373" s="31" t="str">
        <f t="shared" si="1"/>
        <v>https://onlinecourses.nptel.ac.in/e-learning/preview/noc26_cy54</v>
      </c>
      <c r="S373" s="32" t="str">
        <f t="shared" si="2"/>
        <v>https://onlinecourses.nptel.ac.in/e-learning/preview/noc26_cy54</v>
      </c>
      <c r="T373" s="38" t="s">
        <v>2550</v>
      </c>
      <c r="U373" s="31" t="str">
        <f t="shared" si="23"/>
        <v>https://onlinecourses.nptel.ac.in/noc25_cy42/preview</v>
      </c>
      <c r="V373" s="34" t="s">
        <v>2551</v>
      </c>
      <c r="W373" s="34" t="s">
        <v>2552</v>
      </c>
      <c r="X373" s="31" t="str">
        <f t="shared" si="3"/>
        <v>https://nptel.ac.in/courses/104101094</v>
      </c>
      <c r="Y373" s="36" t="s">
        <v>2553</v>
      </c>
      <c r="Z373" s="36">
        <v>1.04101094E8</v>
      </c>
      <c r="AA373" s="37"/>
      <c r="AB373" s="37"/>
      <c r="AC373" s="37"/>
      <c r="AD373" s="37"/>
    </row>
    <row r="374">
      <c r="A374" s="26" t="s">
        <v>2554</v>
      </c>
      <c r="B374" s="27" t="s">
        <v>2476</v>
      </c>
      <c r="C374" s="27" t="s">
        <v>2555</v>
      </c>
      <c r="D374" s="27" t="s">
        <v>2556</v>
      </c>
      <c r="E374" s="28" t="s">
        <v>110</v>
      </c>
      <c r="F374" s="28" t="s">
        <v>110</v>
      </c>
      <c r="G374" s="28" t="s">
        <v>4</v>
      </c>
      <c r="H374" s="28" t="s">
        <v>70</v>
      </c>
      <c r="I374" s="29">
        <v>46223.0</v>
      </c>
      <c r="J374" s="29">
        <v>46304.0</v>
      </c>
      <c r="K374" s="29">
        <v>46311.0</v>
      </c>
      <c r="L374" s="29">
        <v>46230.0</v>
      </c>
      <c r="M374" s="29">
        <v>46248.0</v>
      </c>
      <c r="N374" s="30" t="s">
        <v>71</v>
      </c>
      <c r="O374" s="30" t="s">
        <v>72</v>
      </c>
      <c r="P374" s="30" t="s">
        <v>73</v>
      </c>
      <c r="Q374" s="30"/>
      <c r="R374" s="31" t="str">
        <f t="shared" si="1"/>
        <v>https://onlinecourses.nptel.ac.in/e-learning/preview/noc26_cy55</v>
      </c>
      <c r="S374" s="32" t="str">
        <f t="shared" si="2"/>
        <v>https://onlinecourses.nptel.ac.in/e-learning/preview/noc26_cy55</v>
      </c>
      <c r="T374" s="38" t="s">
        <v>2557</v>
      </c>
      <c r="U374" s="31" t="str">
        <f t="shared" si="23"/>
        <v>https://onlinecourses.nptel.ac.in/noc25_cy48/preview</v>
      </c>
      <c r="V374" s="34" t="s">
        <v>2558</v>
      </c>
      <c r="W374" s="34" t="s">
        <v>2559</v>
      </c>
      <c r="X374" s="31" t="str">
        <f t="shared" si="3"/>
        <v>https://nptel.ac.in/courses/104101130</v>
      </c>
      <c r="Y374" s="36" t="s">
        <v>2560</v>
      </c>
      <c r="Z374" s="36">
        <v>1.0410113E8</v>
      </c>
      <c r="AA374" s="37"/>
      <c r="AB374" s="37"/>
      <c r="AC374" s="37"/>
      <c r="AD374" s="37"/>
    </row>
    <row r="375">
      <c r="A375" s="26" t="s">
        <v>2561</v>
      </c>
      <c r="B375" s="27" t="s">
        <v>2476</v>
      </c>
      <c r="C375" s="27" t="s">
        <v>2562</v>
      </c>
      <c r="D375" s="27" t="s">
        <v>2563</v>
      </c>
      <c r="E375" s="28" t="s">
        <v>110</v>
      </c>
      <c r="F375" s="28" t="s">
        <v>110</v>
      </c>
      <c r="G375" s="28" t="s">
        <v>4</v>
      </c>
      <c r="H375" s="28" t="s">
        <v>70</v>
      </c>
      <c r="I375" s="29">
        <v>46223.0</v>
      </c>
      <c r="J375" s="29">
        <v>46304.0</v>
      </c>
      <c r="K375" s="29">
        <v>46312.0</v>
      </c>
      <c r="L375" s="29">
        <v>46230.0</v>
      </c>
      <c r="M375" s="29">
        <v>46248.0</v>
      </c>
      <c r="N375" s="30" t="s">
        <v>153</v>
      </c>
      <c r="O375" s="30" t="s">
        <v>54</v>
      </c>
      <c r="P375" s="30" t="s">
        <v>55</v>
      </c>
      <c r="Q375" s="30"/>
      <c r="R375" s="31" t="str">
        <f t="shared" si="1"/>
        <v>https://onlinecourses.nptel.ac.in/e-learning/preview/noc26_cy56</v>
      </c>
      <c r="S375" s="32" t="str">
        <f t="shared" si="2"/>
        <v>https://onlinecourses.nptel.ac.in/e-learning/preview/noc26_cy56</v>
      </c>
      <c r="T375" s="38" t="s">
        <v>2564</v>
      </c>
      <c r="U375" s="31" t="str">
        <f t="shared" si="23"/>
        <v>https://onlinecourses.nptel.ac.in/noc25_cy50/preview</v>
      </c>
      <c r="V375" s="34" t="s">
        <v>2565</v>
      </c>
      <c r="W375" s="34" t="s">
        <v>2566</v>
      </c>
      <c r="X375" s="31" t="str">
        <f t="shared" si="3"/>
        <v>https://nptel.ac.in/courses/104101134</v>
      </c>
      <c r="Y375" s="36" t="s">
        <v>2567</v>
      </c>
      <c r="Z375" s="36">
        <v>1.04101134E8</v>
      </c>
      <c r="AA375" s="37"/>
      <c r="AB375" s="37"/>
      <c r="AC375" s="37"/>
      <c r="AD375" s="37"/>
    </row>
    <row r="376">
      <c r="A376" s="26" t="s">
        <v>2568</v>
      </c>
      <c r="B376" s="27" t="s">
        <v>2476</v>
      </c>
      <c r="C376" s="27" t="s">
        <v>2569</v>
      </c>
      <c r="D376" s="27" t="s">
        <v>2570</v>
      </c>
      <c r="E376" s="28" t="s">
        <v>110</v>
      </c>
      <c r="F376" s="28" t="s">
        <v>110</v>
      </c>
      <c r="G376" s="28" t="s">
        <v>4</v>
      </c>
      <c r="H376" s="28" t="s">
        <v>70</v>
      </c>
      <c r="I376" s="29">
        <v>46223.0</v>
      </c>
      <c r="J376" s="29">
        <v>46304.0</v>
      </c>
      <c r="K376" s="29">
        <v>46313.0</v>
      </c>
      <c r="L376" s="29">
        <v>46230.0</v>
      </c>
      <c r="M376" s="29">
        <v>46248.0</v>
      </c>
      <c r="N376" s="30" t="s">
        <v>153</v>
      </c>
      <c r="O376" s="30" t="s">
        <v>54</v>
      </c>
      <c r="P376" s="30" t="s">
        <v>55</v>
      </c>
      <c r="Q376" s="30"/>
      <c r="R376" s="31" t="str">
        <f t="shared" si="1"/>
        <v>https://onlinecourses.nptel.ac.in/e-learning/preview/noc26_cy57</v>
      </c>
      <c r="S376" s="32" t="str">
        <f t="shared" si="2"/>
        <v>https://onlinecourses.nptel.ac.in/e-learning/preview/noc26_cy57</v>
      </c>
      <c r="T376" s="38" t="s">
        <v>2571</v>
      </c>
      <c r="U376" s="31" t="str">
        <f t="shared" si="23"/>
        <v>https://onlinecourses.nptel.ac.in/noc25_cy51/preview</v>
      </c>
      <c r="V376" s="34" t="s">
        <v>2572</v>
      </c>
      <c r="W376" s="34" t="s">
        <v>2573</v>
      </c>
      <c r="X376" s="31" t="str">
        <f t="shared" si="3"/>
        <v>https://nptel.ac.in/courses/104101133</v>
      </c>
      <c r="Y376" s="36" t="s">
        <v>2574</v>
      </c>
      <c r="Z376" s="36">
        <v>1.04101133E8</v>
      </c>
      <c r="AA376" s="37"/>
      <c r="AB376" s="37"/>
      <c r="AC376" s="37"/>
      <c r="AD376" s="37"/>
    </row>
    <row r="377">
      <c r="A377" s="26" t="s">
        <v>2575</v>
      </c>
      <c r="B377" s="27" t="s">
        <v>2476</v>
      </c>
      <c r="C377" s="27" t="s">
        <v>2576</v>
      </c>
      <c r="D377" s="27" t="s">
        <v>2577</v>
      </c>
      <c r="E377" s="28" t="s">
        <v>110</v>
      </c>
      <c r="F377" s="28" t="s">
        <v>110</v>
      </c>
      <c r="G377" s="28" t="s">
        <v>4</v>
      </c>
      <c r="H377" s="28" t="s">
        <v>70</v>
      </c>
      <c r="I377" s="29">
        <v>46223.0</v>
      </c>
      <c r="J377" s="29">
        <v>46304.0</v>
      </c>
      <c r="K377" s="29">
        <v>46318.0</v>
      </c>
      <c r="L377" s="29">
        <v>46230.0</v>
      </c>
      <c r="M377" s="29">
        <v>46248.0</v>
      </c>
      <c r="N377" s="30" t="s">
        <v>37</v>
      </c>
      <c r="O377" s="30" t="s">
        <v>54</v>
      </c>
      <c r="P377" s="30" t="s">
        <v>55</v>
      </c>
      <c r="Q377" s="30"/>
      <c r="R377" s="31" t="str">
        <f t="shared" si="1"/>
        <v>https://onlinecourses.nptel.ac.in/e-learning/preview/noc26_cy58</v>
      </c>
      <c r="S377" s="32" t="str">
        <f t="shared" si="2"/>
        <v>https://onlinecourses.nptel.ac.in/e-learning/preview/noc26_cy58</v>
      </c>
      <c r="T377" s="38" t="s">
        <v>2578</v>
      </c>
      <c r="U377" s="31" t="str">
        <f t="shared" si="23"/>
        <v>https://onlinecourses.nptel.ac.in/noc25_cy52/preview</v>
      </c>
      <c r="V377" s="34" t="s">
        <v>2579</v>
      </c>
      <c r="W377" s="34" t="s">
        <v>2580</v>
      </c>
      <c r="X377" s="31" t="str">
        <f t="shared" si="3"/>
        <v>https://nptel.ac.in/courses/104101125</v>
      </c>
      <c r="Y377" s="36" t="s">
        <v>2581</v>
      </c>
      <c r="Z377" s="36">
        <v>1.04101125E8</v>
      </c>
      <c r="AA377" s="37"/>
      <c r="AB377" s="37"/>
      <c r="AC377" s="37"/>
      <c r="AD377" s="37"/>
    </row>
    <row r="378">
      <c r="A378" s="26" t="s">
        <v>2582</v>
      </c>
      <c r="B378" s="27" t="s">
        <v>2476</v>
      </c>
      <c r="C378" s="27" t="s">
        <v>2583</v>
      </c>
      <c r="D378" s="27" t="s">
        <v>2584</v>
      </c>
      <c r="E378" s="28" t="s">
        <v>110</v>
      </c>
      <c r="F378" s="28" t="s">
        <v>110</v>
      </c>
      <c r="G378" s="28" t="s">
        <v>4</v>
      </c>
      <c r="H378" s="28" t="s">
        <v>70</v>
      </c>
      <c r="I378" s="29">
        <v>46223.0</v>
      </c>
      <c r="J378" s="29">
        <v>46304.0</v>
      </c>
      <c r="K378" s="29">
        <v>46319.0</v>
      </c>
      <c r="L378" s="29">
        <v>46230.0</v>
      </c>
      <c r="M378" s="29">
        <v>46248.0</v>
      </c>
      <c r="N378" s="30" t="s">
        <v>37</v>
      </c>
      <c r="O378" s="30" t="s">
        <v>72</v>
      </c>
      <c r="P378" s="30" t="s">
        <v>55</v>
      </c>
      <c r="Q378" s="30" t="s">
        <v>1459</v>
      </c>
      <c r="R378" s="31" t="str">
        <f t="shared" si="1"/>
        <v>https://onlinecourses.nptel.ac.in/e-learning/preview/noc26_cy59</v>
      </c>
      <c r="S378" s="32" t="str">
        <f t="shared" si="2"/>
        <v>https://onlinecourses.nptel.ac.in/e-learning/preview/noc26_cy59</v>
      </c>
      <c r="T378" s="38" t="s">
        <v>2585</v>
      </c>
      <c r="U378" s="31" t="str">
        <f t="shared" si="23"/>
        <v>https://onlinecourses.nptel.ac.in/noc25_cy55/preview</v>
      </c>
      <c r="V378" s="34" t="s">
        <v>2586</v>
      </c>
      <c r="W378" s="34" t="s">
        <v>2587</v>
      </c>
      <c r="X378" s="31" t="str">
        <f t="shared" si="3"/>
        <v>https://nptel.ac.in/courses/104101139</v>
      </c>
      <c r="Y378" s="36" t="s">
        <v>2588</v>
      </c>
      <c r="Z378" s="36">
        <v>1.04101139E8</v>
      </c>
      <c r="AA378" s="37"/>
      <c r="AB378" s="37"/>
      <c r="AC378" s="37"/>
      <c r="AD378" s="37"/>
    </row>
    <row r="379">
      <c r="A379" s="26" t="s">
        <v>2589</v>
      </c>
      <c r="B379" s="27" t="s">
        <v>2455</v>
      </c>
      <c r="C379" s="27" t="s">
        <v>2590</v>
      </c>
      <c r="D379" s="27" t="s">
        <v>2549</v>
      </c>
      <c r="E379" s="28" t="s">
        <v>110</v>
      </c>
      <c r="F379" s="28" t="s">
        <v>110</v>
      </c>
      <c r="G379" s="28" t="s">
        <v>4</v>
      </c>
      <c r="H379" s="28" t="s">
        <v>70</v>
      </c>
      <c r="I379" s="29">
        <v>46223.0</v>
      </c>
      <c r="J379" s="29">
        <v>46304.0</v>
      </c>
      <c r="K379" s="29">
        <v>46320.0</v>
      </c>
      <c r="L379" s="29">
        <v>46230.0</v>
      </c>
      <c r="M379" s="29">
        <v>46248.0</v>
      </c>
      <c r="N379" s="30" t="s">
        <v>71</v>
      </c>
      <c r="O379" s="30" t="s">
        <v>54</v>
      </c>
      <c r="P379" s="30" t="s">
        <v>55</v>
      </c>
      <c r="Q379" s="30"/>
      <c r="R379" s="31" t="str">
        <f t="shared" si="1"/>
        <v>https://onlinecourses.nptel.ac.in/e-learning/preview/noc26_cy60</v>
      </c>
      <c r="S379" s="32" t="str">
        <f t="shared" si="2"/>
        <v>https://onlinecourses.nptel.ac.in/e-learning/preview/noc26_cy60</v>
      </c>
      <c r="T379" s="38" t="s">
        <v>2591</v>
      </c>
      <c r="U379" s="31" t="str">
        <f t="shared" si="23"/>
        <v>https://onlinecourses.nptel.ac.in/noc25_cy62/preview</v>
      </c>
      <c r="V379" s="34" t="s">
        <v>2592</v>
      </c>
      <c r="W379" s="34" t="s">
        <v>2593</v>
      </c>
      <c r="X379" s="31" t="str">
        <f t="shared" si="3"/>
        <v>https://nptel.ac.in/courses/104101124</v>
      </c>
      <c r="Y379" s="36" t="s">
        <v>2594</v>
      </c>
      <c r="Z379" s="36">
        <v>1.04101124E8</v>
      </c>
      <c r="AA379" s="37"/>
      <c r="AB379" s="37"/>
      <c r="AC379" s="37"/>
      <c r="AD379" s="37"/>
    </row>
    <row r="380">
      <c r="A380" s="26" t="s">
        <v>2595</v>
      </c>
      <c r="B380" s="27" t="s">
        <v>2455</v>
      </c>
      <c r="C380" s="27" t="s">
        <v>2596</v>
      </c>
      <c r="D380" s="27" t="s">
        <v>2597</v>
      </c>
      <c r="E380" s="28" t="s">
        <v>110</v>
      </c>
      <c r="F380" s="28" t="s">
        <v>110</v>
      </c>
      <c r="G380" s="28" t="s">
        <v>4</v>
      </c>
      <c r="H380" s="28" t="s">
        <v>70</v>
      </c>
      <c r="I380" s="29">
        <v>46223.0</v>
      </c>
      <c r="J380" s="29">
        <v>46304.0</v>
      </c>
      <c r="K380" s="29">
        <v>46311.0</v>
      </c>
      <c r="L380" s="29">
        <v>46230.0</v>
      </c>
      <c r="M380" s="29">
        <v>46248.0</v>
      </c>
      <c r="N380" s="30" t="s">
        <v>153</v>
      </c>
      <c r="O380" s="30" t="s">
        <v>54</v>
      </c>
      <c r="P380" s="30" t="s">
        <v>55</v>
      </c>
      <c r="Q380" s="30"/>
      <c r="R380" s="31" t="str">
        <f t="shared" si="1"/>
        <v>https://onlinecourses.nptel.ac.in/e-learning/preview/noc26_cy61</v>
      </c>
      <c r="S380" s="32" t="str">
        <f t="shared" si="2"/>
        <v>https://onlinecourses.nptel.ac.in/e-learning/preview/noc26_cy61</v>
      </c>
      <c r="T380" s="38" t="s">
        <v>2598</v>
      </c>
      <c r="U380" s="31" t="str">
        <f t="shared" si="23"/>
        <v>https://onlinecourses.nptel.ac.in/noc25_cy66/preview</v>
      </c>
      <c r="V380" s="34" t="s">
        <v>2599</v>
      </c>
      <c r="W380" s="34" t="s">
        <v>2600</v>
      </c>
      <c r="X380" s="31" t="str">
        <f t="shared" si="3"/>
        <v>https://nptel.ac.in/courses/104101117</v>
      </c>
      <c r="Y380" s="36" t="s">
        <v>2601</v>
      </c>
      <c r="Z380" s="36">
        <v>1.04101117E8</v>
      </c>
      <c r="AA380" s="37"/>
      <c r="AB380" s="37"/>
      <c r="AC380" s="37"/>
      <c r="AD380" s="37"/>
    </row>
    <row r="381">
      <c r="A381" s="26" t="s">
        <v>2602</v>
      </c>
      <c r="B381" s="27" t="s">
        <v>2455</v>
      </c>
      <c r="C381" s="27" t="s">
        <v>2603</v>
      </c>
      <c r="D381" s="27" t="s">
        <v>2597</v>
      </c>
      <c r="E381" s="28" t="s">
        <v>110</v>
      </c>
      <c r="F381" s="28" t="s">
        <v>110</v>
      </c>
      <c r="G381" s="28" t="s">
        <v>4</v>
      </c>
      <c r="H381" s="28" t="s">
        <v>70</v>
      </c>
      <c r="I381" s="29">
        <v>46223.0</v>
      </c>
      <c r="J381" s="29">
        <v>46304.0</v>
      </c>
      <c r="K381" s="29">
        <v>46312.0</v>
      </c>
      <c r="L381" s="29">
        <v>46230.0</v>
      </c>
      <c r="M381" s="29">
        <v>46248.0</v>
      </c>
      <c r="N381" s="30" t="s">
        <v>153</v>
      </c>
      <c r="O381" s="30" t="s">
        <v>54</v>
      </c>
      <c r="P381" s="30" t="s">
        <v>55</v>
      </c>
      <c r="Q381" s="30"/>
      <c r="R381" s="31" t="str">
        <f t="shared" si="1"/>
        <v>https://onlinecourses.nptel.ac.in/e-learning/preview/noc26_cy62</v>
      </c>
      <c r="S381" s="32" t="str">
        <f t="shared" si="2"/>
        <v>https://onlinecourses.nptel.ac.in/e-learning/preview/noc26_cy62</v>
      </c>
      <c r="T381" s="38" t="s">
        <v>2604</v>
      </c>
      <c r="U381" s="31" t="str">
        <f t="shared" si="23"/>
        <v>https://onlinecourses.nptel.ac.in/noc25_cy38/preview</v>
      </c>
      <c r="V381" s="34" t="s">
        <v>2605</v>
      </c>
      <c r="W381" s="34" t="s">
        <v>2606</v>
      </c>
      <c r="X381" s="31" t="str">
        <f t="shared" si="3"/>
        <v>https://nptel.ac.in/courses/104101135</v>
      </c>
      <c r="Y381" s="36" t="s">
        <v>2607</v>
      </c>
      <c r="Z381" s="36">
        <v>1.04101135E8</v>
      </c>
      <c r="AA381" s="37"/>
      <c r="AB381" s="37"/>
      <c r="AC381" s="37"/>
      <c r="AD381" s="37"/>
    </row>
    <row r="382">
      <c r="A382" s="26" t="s">
        <v>2608</v>
      </c>
      <c r="B382" s="27" t="s">
        <v>2476</v>
      </c>
      <c r="C382" s="27" t="s">
        <v>2609</v>
      </c>
      <c r="D382" s="27" t="s">
        <v>2584</v>
      </c>
      <c r="E382" s="28" t="s">
        <v>110</v>
      </c>
      <c r="F382" s="28" t="s">
        <v>110</v>
      </c>
      <c r="G382" s="28" t="s">
        <v>4</v>
      </c>
      <c r="H382" s="28" t="s">
        <v>70</v>
      </c>
      <c r="I382" s="29">
        <v>46223.0</v>
      </c>
      <c r="J382" s="29">
        <v>46304.0</v>
      </c>
      <c r="K382" s="29">
        <v>46313.0</v>
      </c>
      <c r="L382" s="29">
        <v>46230.0</v>
      </c>
      <c r="M382" s="29">
        <v>46248.0</v>
      </c>
      <c r="N382" s="30" t="s">
        <v>37</v>
      </c>
      <c r="O382" s="30" t="s">
        <v>72</v>
      </c>
      <c r="P382" s="30" t="s">
        <v>55</v>
      </c>
      <c r="Q382" s="30"/>
      <c r="R382" s="31" t="str">
        <f t="shared" si="1"/>
        <v>https://onlinecourses.nptel.ac.in/e-learning/preview/noc26_cy63</v>
      </c>
      <c r="S382" s="32" t="str">
        <f t="shared" si="2"/>
        <v>https://onlinecourses.nptel.ac.in/e-learning/preview/noc26_cy63</v>
      </c>
      <c r="T382" s="38" t="s">
        <v>2610</v>
      </c>
      <c r="U382" s="31" t="str">
        <f t="shared" si="23"/>
        <v>https://onlinecourses.nptel.ac.in/noc17_cy09/preview</v>
      </c>
      <c r="V382" s="34" t="s">
        <v>2611</v>
      </c>
      <c r="W382" s="34" t="s">
        <v>2612</v>
      </c>
      <c r="X382" s="31" t="str">
        <f t="shared" si="3"/>
        <v>https://nptel.ac.in/courses/104101084</v>
      </c>
      <c r="Y382" s="36" t="s">
        <v>2613</v>
      </c>
      <c r="Z382" s="36">
        <v>1.04101084E8</v>
      </c>
      <c r="AA382" s="37"/>
      <c r="AB382" s="37"/>
      <c r="AC382" s="37"/>
      <c r="AD382" s="37"/>
    </row>
    <row r="383">
      <c r="A383" s="26" t="s">
        <v>2614</v>
      </c>
      <c r="B383" s="27" t="s">
        <v>2476</v>
      </c>
      <c r="C383" s="27" t="s">
        <v>2615</v>
      </c>
      <c r="D383" s="27" t="s">
        <v>2616</v>
      </c>
      <c r="E383" s="28" t="s">
        <v>202</v>
      </c>
      <c r="F383" s="28" t="s">
        <v>202</v>
      </c>
      <c r="G383" s="28" t="s">
        <v>4</v>
      </c>
      <c r="H383" s="28" t="s">
        <v>70</v>
      </c>
      <c r="I383" s="29">
        <v>46223.0</v>
      </c>
      <c r="J383" s="29">
        <v>46304.0</v>
      </c>
      <c r="K383" s="29">
        <v>46318.0</v>
      </c>
      <c r="L383" s="29">
        <v>46230.0</v>
      </c>
      <c r="M383" s="29">
        <v>46248.0</v>
      </c>
      <c r="N383" s="30" t="s">
        <v>71</v>
      </c>
      <c r="O383" s="30" t="s">
        <v>54</v>
      </c>
      <c r="P383" s="30" t="s">
        <v>55</v>
      </c>
      <c r="Q383" s="30"/>
      <c r="R383" s="31" t="str">
        <f t="shared" si="1"/>
        <v>https://onlinecourses.nptel.ac.in/e-learning/preview/noc26_cy64</v>
      </c>
      <c r="S383" s="32" t="str">
        <f t="shared" si="2"/>
        <v>https://onlinecourses.nptel.ac.in/e-learning/preview/noc26_cy64</v>
      </c>
      <c r="T383" s="38" t="s">
        <v>2617</v>
      </c>
      <c r="U383" s="31" t="str">
        <f t="shared" si="23"/>
        <v>https://onlinecourses.nptel.ac.in/noc25_cy43/preview</v>
      </c>
      <c r="V383" s="34" t="s">
        <v>2618</v>
      </c>
      <c r="W383" s="34" t="s">
        <v>2619</v>
      </c>
      <c r="X383" s="31" t="str">
        <f t="shared" si="3"/>
        <v>https://nptel.ac.in/courses/104102113</v>
      </c>
      <c r="Y383" s="36" t="s">
        <v>2620</v>
      </c>
      <c r="Z383" s="36">
        <v>1.04102113E8</v>
      </c>
      <c r="AA383" s="37"/>
      <c r="AB383" s="37"/>
      <c r="AC383" s="37"/>
      <c r="AD383" s="37"/>
    </row>
    <row r="384">
      <c r="A384" s="26" t="s">
        <v>2621</v>
      </c>
      <c r="B384" s="27" t="s">
        <v>2476</v>
      </c>
      <c r="C384" s="27" t="s">
        <v>2622</v>
      </c>
      <c r="D384" s="27" t="s">
        <v>2623</v>
      </c>
      <c r="E384" s="28" t="s">
        <v>461</v>
      </c>
      <c r="F384" s="28" t="s">
        <v>63</v>
      </c>
      <c r="G384" s="28" t="s">
        <v>4</v>
      </c>
      <c r="H384" s="28" t="s">
        <v>70</v>
      </c>
      <c r="I384" s="29">
        <v>46223.0</v>
      </c>
      <c r="J384" s="29">
        <v>46304.0</v>
      </c>
      <c r="K384" s="29">
        <v>46319.0</v>
      </c>
      <c r="L384" s="29">
        <v>46230.0</v>
      </c>
      <c r="M384" s="29">
        <v>46248.0</v>
      </c>
      <c r="N384" s="30" t="s">
        <v>37</v>
      </c>
      <c r="O384" s="30" t="s">
        <v>54</v>
      </c>
      <c r="P384" s="30" t="s">
        <v>55</v>
      </c>
      <c r="Q384" s="30"/>
      <c r="R384" s="31" t="str">
        <f t="shared" si="1"/>
        <v>https://onlinecourses.nptel.ac.in/e-learning/preview/noc26_cy65</v>
      </c>
      <c r="S384" s="32" t="str">
        <f t="shared" si="2"/>
        <v>https://onlinecourses.nptel.ac.in/e-learning/preview/noc26_cy65</v>
      </c>
      <c r="T384" s="38" t="s">
        <v>2624</v>
      </c>
      <c r="U384" s="31" t="str">
        <f t="shared" si="23"/>
        <v>https://onlinecourses.nptel.ac.in/noc25_cy44/preview</v>
      </c>
      <c r="V384" s="34" t="s">
        <v>2625</v>
      </c>
      <c r="W384" s="34" t="s">
        <v>2626</v>
      </c>
      <c r="X384" s="31" t="str">
        <f t="shared" si="3"/>
        <v>https://nptel.ac.in/courses/104106683</v>
      </c>
      <c r="Y384" s="36" t="s">
        <v>2627</v>
      </c>
      <c r="Z384" s="36">
        <v>1.04106683E8</v>
      </c>
      <c r="AA384" s="37"/>
      <c r="AB384" s="37"/>
      <c r="AC384" s="37"/>
      <c r="AD384" s="37"/>
    </row>
    <row r="385">
      <c r="A385" s="26" t="s">
        <v>2628</v>
      </c>
      <c r="B385" s="39" t="s">
        <v>2476</v>
      </c>
      <c r="C385" s="40" t="s">
        <v>2629</v>
      </c>
      <c r="D385" s="40" t="s">
        <v>2630</v>
      </c>
      <c r="E385" s="42" t="s">
        <v>640</v>
      </c>
      <c r="F385" s="28" t="s">
        <v>63</v>
      </c>
      <c r="G385" s="28" t="s">
        <v>4</v>
      </c>
      <c r="H385" s="28" t="s">
        <v>70</v>
      </c>
      <c r="I385" s="29">
        <v>46223.0</v>
      </c>
      <c r="J385" s="29">
        <v>46304.0</v>
      </c>
      <c r="K385" s="29">
        <v>46320.0</v>
      </c>
      <c r="L385" s="29">
        <v>46230.0</v>
      </c>
      <c r="M385" s="29">
        <v>46248.0</v>
      </c>
      <c r="N385" s="30" t="s">
        <v>37</v>
      </c>
      <c r="O385" s="30" t="s">
        <v>54</v>
      </c>
      <c r="P385" s="30" t="s">
        <v>55</v>
      </c>
      <c r="Q385" s="30"/>
      <c r="R385" s="31" t="str">
        <f t="shared" si="1"/>
        <v>https://onlinecourses.nptel.ac.in/e-learning/preview/noc26_cy66</v>
      </c>
      <c r="S385" s="32" t="str">
        <f t="shared" si="2"/>
        <v>https://onlinecourses.nptel.ac.in/e-learning/preview/noc26_cy66</v>
      </c>
      <c r="T385" s="38" t="s">
        <v>2631</v>
      </c>
      <c r="U385" s="31" t="str">
        <f t="shared" si="23"/>
        <v>https://onlinecourses.nptel.ac.in/noc25_cy46/preview</v>
      </c>
      <c r="V385" s="34" t="s">
        <v>2632</v>
      </c>
      <c r="W385" s="34" t="s">
        <v>2633</v>
      </c>
      <c r="X385" s="31" t="str">
        <f t="shared" si="3"/>
        <v>https://nptel.ac.in/courses/104106089</v>
      </c>
      <c r="Y385" s="36" t="s">
        <v>2634</v>
      </c>
      <c r="Z385" s="36">
        <v>1.04106089E8</v>
      </c>
      <c r="AA385" s="37"/>
      <c r="AB385" s="37"/>
      <c r="AC385" s="37"/>
      <c r="AD385" s="37"/>
    </row>
    <row r="386">
      <c r="A386" s="26" t="s">
        <v>2635</v>
      </c>
      <c r="B386" s="27" t="s">
        <v>2476</v>
      </c>
      <c r="C386" s="27" t="s">
        <v>2636</v>
      </c>
      <c r="D386" s="27" t="s">
        <v>2637</v>
      </c>
      <c r="E386" s="28" t="s">
        <v>640</v>
      </c>
      <c r="F386" s="28" t="s">
        <v>63</v>
      </c>
      <c r="G386" s="28" t="s">
        <v>4</v>
      </c>
      <c r="H386" s="28" t="s">
        <v>70</v>
      </c>
      <c r="I386" s="29">
        <v>46223.0</v>
      </c>
      <c r="J386" s="29">
        <v>46304.0</v>
      </c>
      <c r="K386" s="29">
        <v>46311.0</v>
      </c>
      <c r="L386" s="29">
        <v>46230.0</v>
      </c>
      <c r="M386" s="29">
        <v>46248.0</v>
      </c>
      <c r="N386" s="30" t="s">
        <v>37</v>
      </c>
      <c r="O386" s="30" t="s">
        <v>54</v>
      </c>
      <c r="P386" s="30" t="s">
        <v>55</v>
      </c>
      <c r="Q386" s="30"/>
      <c r="R386" s="31" t="str">
        <f t="shared" si="1"/>
        <v>https://onlinecourses.nptel.ac.in/e-learning/preview/noc26_cy67</v>
      </c>
      <c r="S386" s="32" t="str">
        <f t="shared" si="2"/>
        <v>https://onlinecourses.nptel.ac.in/e-learning/preview/noc26_cy67</v>
      </c>
      <c r="T386" s="38" t="s">
        <v>2638</v>
      </c>
      <c r="U386" s="31" t="str">
        <f t="shared" si="23"/>
        <v>https://onlinecourses.nptel.ac.in/noc25_cy40/preview</v>
      </c>
      <c r="V386" s="34" t="s">
        <v>2639</v>
      </c>
      <c r="W386" s="34" t="s">
        <v>2640</v>
      </c>
      <c r="X386" s="31" t="str">
        <f t="shared" si="3"/>
        <v>https://nptel.ac.in/courses/104106093</v>
      </c>
      <c r="Y386" s="36" t="s">
        <v>2641</v>
      </c>
      <c r="Z386" s="36">
        <v>1.04106093E8</v>
      </c>
      <c r="AA386" s="37"/>
      <c r="AB386" s="37"/>
      <c r="AC386" s="37"/>
      <c r="AD386" s="37"/>
    </row>
    <row r="387">
      <c r="A387" s="26" t="s">
        <v>2642</v>
      </c>
      <c r="B387" s="27" t="s">
        <v>2476</v>
      </c>
      <c r="C387" s="27" t="s">
        <v>2643</v>
      </c>
      <c r="D387" s="27" t="s">
        <v>2644</v>
      </c>
      <c r="E387" s="28" t="s">
        <v>94</v>
      </c>
      <c r="F387" s="28" t="s">
        <v>94</v>
      </c>
      <c r="G387" s="28" t="s">
        <v>4</v>
      </c>
      <c r="H387" s="26" t="s">
        <v>70</v>
      </c>
      <c r="I387" s="29">
        <v>46223.0</v>
      </c>
      <c r="J387" s="29">
        <v>46304.0</v>
      </c>
      <c r="K387" s="29">
        <v>46312.0</v>
      </c>
      <c r="L387" s="29">
        <v>46230.0</v>
      </c>
      <c r="M387" s="29">
        <v>46248.0</v>
      </c>
      <c r="N387" s="30" t="s">
        <v>37</v>
      </c>
      <c r="O387" s="30" t="s">
        <v>72</v>
      </c>
      <c r="P387" s="30" t="s">
        <v>55</v>
      </c>
      <c r="Q387" s="30" t="s">
        <v>462</v>
      </c>
      <c r="R387" s="31" t="str">
        <f t="shared" si="1"/>
        <v>https://onlinecourses.nptel.ac.in/e-learning/preview/noc26_cy68</v>
      </c>
      <c r="S387" s="32" t="str">
        <f t="shared" si="2"/>
        <v>https://onlinecourses.nptel.ac.in/e-learning/preview/noc26_cy68</v>
      </c>
      <c r="T387" s="38" t="s">
        <v>2645</v>
      </c>
      <c r="U387" s="31" t="str">
        <f t="shared" si="23"/>
        <v>https://onlinecourses.nptel.ac.in/noc25_cy57/preview</v>
      </c>
      <c r="V387" s="34" t="s">
        <v>2646</v>
      </c>
      <c r="W387" s="34" t="s">
        <v>2647</v>
      </c>
      <c r="X387" s="31" t="str">
        <f t="shared" si="3"/>
        <v>https://nptel.ac.in/courses/102105089</v>
      </c>
      <c r="Y387" s="36" t="s">
        <v>2648</v>
      </c>
      <c r="Z387" s="36">
        <v>1.02105089E8</v>
      </c>
      <c r="AA387" s="37"/>
      <c r="AB387" s="37"/>
      <c r="AC387" s="37"/>
      <c r="AD387" s="37"/>
    </row>
    <row r="388">
      <c r="A388" s="26" t="s">
        <v>2649</v>
      </c>
      <c r="B388" s="27" t="s">
        <v>2476</v>
      </c>
      <c r="C388" s="27" t="s">
        <v>2650</v>
      </c>
      <c r="D388" s="27" t="s">
        <v>2651</v>
      </c>
      <c r="E388" s="28" t="s">
        <v>94</v>
      </c>
      <c r="F388" s="28" t="s">
        <v>94</v>
      </c>
      <c r="G388" s="28" t="s">
        <v>4</v>
      </c>
      <c r="H388" s="26" t="s">
        <v>70</v>
      </c>
      <c r="I388" s="29">
        <v>46223.0</v>
      </c>
      <c r="J388" s="29">
        <v>46304.0</v>
      </c>
      <c r="K388" s="29">
        <v>46313.0</v>
      </c>
      <c r="L388" s="29">
        <v>46230.0</v>
      </c>
      <c r="M388" s="29">
        <v>46248.0</v>
      </c>
      <c r="N388" s="30" t="s">
        <v>153</v>
      </c>
      <c r="O388" s="30" t="s">
        <v>54</v>
      </c>
      <c r="P388" s="30" t="s">
        <v>55</v>
      </c>
      <c r="Q388" s="30"/>
      <c r="R388" s="31" t="str">
        <f t="shared" si="1"/>
        <v>https://onlinecourses.nptel.ac.in/e-learning/preview/noc26_cy69</v>
      </c>
      <c r="S388" s="32" t="str">
        <f t="shared" si="2"/>
        <v>https://onlinecourses.nptel.ac.in/e-learning/preview/noc26_cy69</v>
      </c>
      <c r="T388" s="38" t="s">
        <v>2652</v>
      </c>
      <c r="U388" s="31" t="str">
        <f t="shared" si="23"/>
        <v>https://onlinecourses.nptel.ac.in/noc25_cy58/preview</v>
      </c>
      <c r="V388" s="34" t="s">
        <v>2653</v>
      </c>
      <c r="W388" s="34" t="s">
        <v>2654</v>
      </c>
      <c r="X388" s="31" t="str">
        <f t="shared" si="3"/>
        <v>https://nptel.ac.in/courses/104105120</v>
      </c>
      <c r="Y388" s="36" t="s">
        <v>2655</v>
      </c>
      <c r="Z388" s="36">
        <v>1.0410512E8</v>
      </c>
      <c r="AA388" s="37"/>
      <c r="AB388" s="37"/>
      <c r="AC388" s="37"/>
      <c r="AD388" s="37"/>
    </row>
    <row r="389">
      <c r="A389" s="26" t="s">
        <v>2656</v>
      </c>
      <c r="B389" s="27" t="s">
        <v>2476</v>
      </c>
      <c r="C389" s="27" t="s">
        <v>2657</v>
      </c>
      <c r="D389" s="27" t="s">
        <v>2658</v>
      </c>
      <c r="E389" s="28" t="s">
        <v>94</v>
      </c>
      <c r="F389" s="28" t="s">
        <v>94</v>
      </c>
      <c r="G389" s="28" t="s">
        <v>4</v>
      </c>
      <c r="H389" s="26" t="s">
        <v>70</v>
      </c>
      <c r="I389" s="29">
        <v>46223.0</v>
      </c>
      <c r="J389" s="29">
        <v>46304.0</v>
      </c>
      <c r="K389" s="29">
        <v>46318.0</v>
      </c>
      <c r="L389" s="29">
        <v>46230.0</v>
      </c>
      <c r="M389" s="29">
        <v>46248.0</v>
      </c>
      <c r="N389" s="30" t="s">
        <v>153</v>
      </c>
      <c r="O389" s="30" t="s">
        <v>72</v>
      </c>
      <c r="P389" s="30" t="s">
        <v>55</v>
      </c>
      <c r="Q389" s="30"/>
      <c r="R389" s="31" t="str">
        <f t="shared" si="1"/>
        <v>https://onlinecourses.nptel.ac.in/e-learning/preview/noc26_cy70</v>
      </c>
      <c r="S389" s="32" t="str">
        <f t="shared" si="2"/>
        <v>https://onlinecourses.nptel.ac.in/e-learning/preview/noc26_cy70</v>
      </c>
      <c r="T389" s="38" t="s">
        <v>2659</v>
      </c>
      <c r="U389" s="31" t="str">
        <f t="shared" si="23"/>
        <v>https://onlinecourses.nptel.ac.in/noc25_cy59/preview</v>
      </c>
      <c r="V389" s="34" t="s">
        <v>2660</v>
      </c>
      <c r="W389" s="34" t="s">
        <v>2661</v>
      </c>
      <c r="X389" s="31" t="str">
        <f t="shared" si="3"/>
        <v>https://nptel.ac.in/courses/104105462</v>
      </c>
      <c r="Y389" s="36" t="s">
        <v>2662</v>
      </c>
      <c r="Z389" s="36">
        <v>1.04105462E8</v>
      </c>
      <c r="AA389" s="37"/>
      <c r="AB389" s="37"/>
      <c r="AC389" s="37"/>
      <c r="AD389" s="37"/>
    </row>
    <row r="390">
      <c r="A390" s="26" t="s">
        <v>2663</v>
      </c>
      <c r="B390" s="27" t="s">
        <v>2455</v>
      </c>
      <c r="C390" s="27" t="s">
        <v>2664</v>
      </c>
      <c r="D390" s="27" t="s">
        <v>2665</v>
      </c>
      <c r="E390" s="28" t="s">
        <v>94</v>
      </c>
      <c r="F390" s="28" t="s">
        <v>94</v>
      </c>
      <c r="G390" s="28" t="s">
        <v>4</v>
      </c>
      <c r="H390" s="26" t="s">
        <v>70</v>
      </c>
      <c r="I390" s="29">
        <v>46223.0</v>
      </c>
      <c r="J390" s="29">
        <v>46304.0</v>
      </c>
      <c r="K390" s="29">
        <v>46319.0</v>
      </c>
      <c r="L390" s="29">
        <v>46230.0</v>
      </c>
      <c r="M390" s="29">
        <v>46248.0</v>
      </c>
      <c r="N390" s="30" t="s">
        <v>37</v>
      </c>
      <c r="O390" s="30" t="s">
        <v>72</v>
      </c>
      <c r="P390" s="30" t="s">
        <v>55</v>
      </c>
      <c r="Q390" s="30"/>
      <c r="R390" s="31" t="str">
        <f t="shared" si="1"/>
        <v>https://onlinecourses.nptel.ac.in/e-learning/preview/noc26_cy71</v>
      </c>
      <c r="S390" s="32" t="str">
        <f t="shared" si="2"/>
        <v>https://onlinecourses.nptel.ac.in/e-learning/preview/noc26_cy71</v>
      </c>
      <c r="T390" s="38" t="s">
        <v>2666</v>
      </c>
      <c r="U390" s="31" t="str">
        <f t="shared" si="23"/>
        <v>https://onlinecourses.nptel.ac.in/noc25_cy70/preview</v>
      </c>
      <c r="V390" s="34" t="s">
        <v>2667</v>
      </c>
      <c r="W390" s="34" t="s">
        <v>2668</v>
      </c>
      <c r="X390" s="31" t="str">
        <f t="shared" si="3"/>
        <v>https://nptel.ac.in/courses/104105139</v>
      </c>
      <c r="Y390" s="36" t="s">
        <v>2669</v>
      </c>
      <c r="Z390" s="36">
        <v>1.04105139E8</v>
      </c>
      <c r="AA390" s="37"/>
      <c r="AB390" s="37"/>
      <c r="AC390" s="37"/>
      <c r="AD390" s="37"/>
    </row>
    <row r="391">
      <c r="A391" s="26" t="s">
        <v>2670</v>
      </c>
      <c r="B391" s="27" t="s">
        <v>2455</v>
      </c>
      <c r="C391" s="27" t="s">
        <v>2671</v>
      </c>
      <c r="D391" s="27" t="s">
        <v>2672</v>
      </c>
      <c r="E391" s="28" t="s">
        <v>94</v>
      </c>
      <c r="F391" s="28" t="s">
        <v>94</v>
      </c>
      <c r="G391" s="28" t="s">
        <v>4</v>
      </c>
      <c r="H391" s="26" t="s">
        <v>70</v>
      </c>
      <c r="I391" s="29">
        <v>46223.0</v>
      </c>
      <c r="J391" s="29">
        <v>46304.0</v>
      </c>
      <c r="K391" s="29">
        <v>46320.0</v>
      </c>
      <c r="L391" s="29">
        <v>46230.0</v>
      </c>
      <c r="M391" s="29">
        <v>46248.0</v>
      </c>
      <c r="N391" s="30" t="s">
        <v>153</v>
      </c>
      <c r="O391" s="30" t="s">
        <v>54</v>
      </c>
      <c r="P391" s="30" t="s">
        <v>55</v>
      </c>
      <c r="Q391" s="30"/>
      <c r="R391" s="31" t="str">
        <f t="shared" si="1"/>
        <v>https://onlinecourses.nptel.ac.in/e-learning/preview/noc26_cy72</v>
      </c>
      <c r="S391" s="32" t="str">
        <f t="shared" si="2"/>
        <v>https://onlinecourses.nptel.ac.in/e-learning/preview/noc26_cy72</v>
      </c>
      <c r="T391" s="38" t="s">
        <v>2673</v>
      </c>
      <c r="U391" s="31" t="str">
        <f t="shared" si="23"/>
        <v>https://onlinecourses.nptel.ac.in/noc25_cy72/preview</v>
      </c>
      <c r="V391" s="34" t="s">
        <v>2674</v>
      </c>
      <c r="W391" s="34" t="s">
        <v>2675</v>
      </c>
      <c r="X391" s="31" t="str">
        <f t="shared" si="3"/>
        <v>https://nptel.ac.in/courses/104105130</v>
      </c>
      <c r="Y391" s="36" t="s">
        <v>2676</v>
      </c>
      <c r="Z391" s="36">
        <v>1.0410513E8</v>
      </c>
      <c r="AA391" s="37"/>
      <c r="AB391" s="37"/>
      <c r="AC391" s="37"/>
      <c r="AD391" s="37"/>
    </row>
    <row r="392">
      <c r="A392" s="26" t="s">
        <v>2677</v>
      </c>
      <c r="B392" s="27" t="s">
        <v>2455</v>
      </c>
      <c r="C392" s="27" t="s">
        <v>2678</v>
      </c>
      <c r="D392" s="27" t="s">
        <v>2672</v>
      </c>
      <c r="E392" s="28" t="s">
        <v>94</v>
      </c>
      <c r="F392" s="28" t="s">
        <v>94</v>
      </c>
      <c r="G392" s="28" t="s">
        <v>4</v>
      </c>
      <c r="H392" s="26" t="s">
        <v>70</v>
      </c>
      <c r="I392" s="29">
        <v>46223.0</v>
      </c>
      <c r="J392" s="29">
        <v>46304.0</v>
      </c>
      <c r="K392" s="29">
        <v>46311.0</v>
      </c>
      <c r="L392" s="29">
        <v>46230.0</v>
      </c>
      <c r="M392" s="29">
        <v>46248.0</v>
      </c>
      <c r="N392" s="30" t="s">
        <v>71</v>
      </c>
      <c r="O392" s="30" t="s">
        <v>54</v>
      </c>
      <c r="P392" s="30" t="s">
        <v>55</v>
      </c>
      <c r="Q392" s="30" t="s">
        <v>2679</v>
      </c>
      <c r="R392" s="31" t="str">
        <f t="shared" si="1"/>
        <v>https://onlinecourses.nptel.ac.in/e-learning/preview/noc26_cy73</v>
      </c>
      <c r="S392" s="32" t="str">
        <f t="shared" si="2"/>
        <v>https://onlinecourses.nptel.ac.in/e-learning/preview/noc26_cy73</v>
      </c>
      <c r="T392" s="38" t="s">
        <v>2680</v>
      </c>
      <c r="U392" s="31" t="str">
        <f t="shared" si="23"/>
        <v>https://onlinecourses.nptel.ac.in/noc25_cy71/preview</v>
      </c>
      <c r="V392" s="34" t="s">
        <v>2681</v>
      </c>
      <c r="W392" s="34" t="s">
        <v>2682</v>
      </c>
      <c r="X392" s="31" t="str">
        <f t="shared" si="3"/>
        <v>https://nptel.ac.in/courses/104105084</v>
      </c>
      <c r="Y392" s="36" t="s">
        <v>2683</v>
      </c>
      <c r="Z392" s="36">
        <v>1.04105084E8</v>
      </c>
      <c r="AA392" s="37"/>
      <c r="AB392" s="37"/>
      <c r="AC392" s="37"/>
      <c r="AD392" s="37"/>
    </row>
    <row r="393">
      <c r="A393" s="26" t="s">
        <v>2684</v>
      </c>
      <c r="B393" s="27" t="s">
        <v>2476</v>
      </c>
      <c r="C393" s="27" t="s">
        <v>2685</v>
      </c>
      <c r="D393" s="27" t="s">
        <v>2686</v>
      </c>
      <c r="E393" s="28" t="s">
        <v>297</v>
      </c>
      <c r="F393" s="28" t="s">
        <v>297</v>
      </c>
      <c r="G393" s="28" t="s">
        <v>4</v>
      </c>
      <c r="H393" s="28" t="s">
        <v>70</v>
      </c>
      <c r="I393" s="29">
        <v>46223.0</v>
      </c>
      <c r="J393" s="29">
        <v>46304.0</v>
      </c>
      <c r="K393" s="29">
        <v>46312.0</v>
      </c>
      <c r="L393" s="29">
        <v>46230.0</v>
      </c>
      <c r="M393" s="29">
        <v>46248.0</v>
      </c>
      <c r="N393" s="30" t="s">
        <v>153</v>
      </c>
      <c r="O393" s="30" t="s">
        <v>72</v>
      </c>
      <c r="P393" s="30" t="s">
        <v>55</v>
      </c>
      <c r="Q393" s="30"/>
      <c r="R393" s="31" t="str">
        <f t="shared" si="1"/>
        <v>https://onlinecourses.nptel.ac.in/e-learning/preview/noc26_cy74</v>
      </c>
      <c r="S393" s="32" t="str">
        <f t="shared" si="2"/>
        <v>https://onlinecourses.nptel.ac.in/e-learning/preview/noc26_cy74</v>
      </c>
      <c r="T393" s="38" t="s">
        <v>2687</v>
      </c>
      <c r="U393" s="31" t="str">
        <f t="shared" si="23"/>
        <v>https://onlinecourses.nptel.ac.in/noc25_cy54/preview</v>
      </c>
      <c r="V393" s="34" t="s">
        <v>2688</v>
      </c>
      <c r="W393" s="34" t="s">
        <v>2689</v>
      </c>
      <c r="X393" s="31" t="str">
        <f t="shared" si="3"/>
        <v>https://nptel.ac.in/courses/104103111</v>
      </c>
      <c r="Y393" s="36" t="s">
        <v>2690</v>
      </c>
      <c r="Z393" s="36">
        <v>1.04103111E8</v>
      </c>
      <c r="AA393" s="37"/>
      <c r="AB393" s="37"/>
      <c r="AC393" s="37"/>
      <c r="AD393" s="37"/>
    </row>
    <row r="394">
      <c r="A394" s="26" t="s">
        <v>2691</v>
      </c>
      <c r="B394" s="27" t="s">
        <v>2476</v>
      </c>
      <c r="C394" s="27" t="s">
        <v>2692</v>
      </c>
      <c r="D394" s="27" t="s">
        <v>2693</v>
      </c>
      <c r="E394" s="28" t="s">
        <v>297</v>
      </c>
      <c r="F394" s="28" t="s">
        <v>297</v>
      </c>
      <c r="G394" s="28" t="s">
        <v>4</v>
      </c>
      <c r="H394" s="28" t="s">
        <v>70</v>
      </c>
      <c r="I394" s="29">
        <v>46223.0</v>
      </c>
      <c r="J394" s="29">
        <v>46304.0</v>
      </c>
      <c r="K394" s="29">
        <v>46313.0</v>
      </c>
      <c r="L394" s="29">
        <v>46230.0</v>
      </c>
      <c r="M394" s="29">
        <v>46248.0</v>
      </c>
      <c r="N394" s="30" t="s">
        <v>153</v>
      </c>
      <c r="O394" s="30" t="s">
        <v>72</v>
      </c>
      <c r="P394" s="30" t="s">
        <v>55</v>
      </c>
      <c r="Q394" s="30"/>
      <c r="R394" s="31" t="str">
        <f t="shared" si="1"/>
        <v>https://onlinecourses.nptel.ac.in/e-learning/preview/noc26_cy75</v>
      </c>
      <c r="S394" s="32" t="str">
        <f t="shared" si="2"/>
        <v>https://onlinecourses.nptel.ac.in/e-learning/preview/noc26_cy75</v>
      </c>
      <c r="T394" s="38" t="s">
        <v>2694</v>
      </c>
      <c r="U394" s="31" t="str">
        <f t="shared" si="23"/>
        <v>https://onlinecourses.nptel.ac.in/noc25_cy53/preview</v>
      </c>
      <c r="V394" s="34" t="s">
        <v>2695</v>
      </c>
      <c r="W394" s="34" t="s">
        <v>2696</v>
      </c>
      <c r="X394" s="31" t="str">
        <f t="shared" si="3"/>
        <v>https://nptel.ac.in/courses/104103110</v>
      </c>
      <c r="Y394" s="36" t="s">
        <v>2697</v>
      </c>
      <c r="Z394" s="36">
        <v>1.0410311E8</v>
      </c>
      <c r="AA394" s="37"/>
      <c r="AB394" s="37"/>
      <c r="AC394" s="37"/>
      <c r="AD394" s="37"/>
    </row>
    <row r="395">
      <c r="A395" s="26" t="s">
        <v>2698</v>
      </c>
      <c r="B395" s="27" t="s">
        <v>2476</v>
      </c>
      <c r="C395" s="27" t="s">
        <v>2699</v>
      </c>
      <c r="D395" s="27" t="s">
        <v>2570</v>
      </c>
      <c r="E395" s="28" t="s">
        <v>110</v>
      </c>
      <c r="F395" s="28" t="s">
        <v>110</v>
      </c>
      <c r="G395" s="28" t="s">
        <v>316</v>
      </c>
      <c r="H395" s="28" t="s">
        <v>70</v>
      </c>
      <c r="I395" s="29">
        <v>46251.0</v>
      </c>
      <c r="J395" s="29">
        <v>46276.0</v>
      </c>
      <c r="K395" s="29">
        <v>46319.0</v>
      </c>
      <c r="L395" s="29">
        <v>46251.0</v>
      </c>
      <c r="M395" s="29">
        <v>46262.0</v>
      </c>
      <c r="N395" s="30" t="s">
        <v>37</v>
      </c>
      <c r="O395" s="30" t="s">
        <v>72</v>
      </c>
      <c r="P395" s="30" t="s">
        <v>55</v>
      </c>
      <c r="Q395" s="30"/>
      <c r="R395" s="31" t="str">
        <f t="shared" si="1"/>
        <v>https://onlinecourses.nptel.ac.in/e-learning/preview/noc26_cy76</v>
      </c>
      <c r="S395" s="32" t="str">
        <f t="shared" si="2"/>
        <v>https://onlinecourses.nptel.ac.in/e-learning/preview/noc26_cy76</v>
      </c>
      <c r="T395" s="38" t="s">
        <v>2700</v>
      </c>
      <c r="U395" s="31" t="str">
        <f t="shared" si="23"/>
        <v>https://onlinecourses.nptel.ac.in/noc25_cy41/preview</v>
      </c>
      <c r="V395" s="34" t="s">
        <v>2701</v>
      </c>
      <c r="W395" s="34" t="s">
        <v>2702</v>
      </c>
      <c r="X395" s="31" t="str">
        <f t="shared" si="3"/>
        <v>https://nptel.ac.in/courses/104101682</v>
      </c>
      <c r="Y395" s="36" t="s">
        <v>2703</v>
      </c>
      <c r="Z395" s="36">
        <v>1.04101682E8</v>
      </c>
      <c r="AA395" s="37"/>
      <c r="AB395" s="37"/>
      <c r="AC395" s="37"/>
      <c r="AD395" s="37"/>
    </row>
    <row r="396">
      <c r="A396" s="26" t="s">
        <v>2704</v>
      </c>
      <c r="B396" s="27" t="s">
        <v>2705</v>
      </c>
      <c r="C396" s="27" t="s">
        <v>2706</v>
      </c>
      <c r="D396" s="27" t="s">
        <v>2707</v>
      </c>
      <c r="E396" s="28" t="s">
        <v>297</v>
      </c>
      <c r="F396" s="28" t="s">
        <v>297</v>
      </c>
      <c r="G396" s="28" t="s">
        <v>4</v>
      </c>
      <c r="H396" s="28" t="s">
        <v>53</v>
      </c>
      <c r="I396" s="29">
        <v>46223.0</v>
      </c>
      <c r="J396" s="29">
        <v>46304.0</v>
      </c>
      <c r="K396" s="29">
        <v>46311.0</v>
      </c>
      <c r="L396" s="29">
        <v>46230.0</v>
      </c>
      <c r="M396" s="29">
        <v>46248.0</v>
      </c>
      <c r="N396" s="30" t="s">
        <v>37</v>
      </c>
      <c r="O396" s="30" t="s">
        <v>72</v>
      </c>
      <c r="P396" s="30" t="s">
        <v>55</v>
      </c>
      <c r="Q396" s="30"/>
      <c r="R396" s="31" t="str">
        <f t="shared" si="1"/>
        <v>https://onlinecourses.nptel.ac.in/e-learning/preview/noc26_de19</v>
      </c>
      <c r="S396" s="32" t="str">
        <f t="shared" si="2"/>
        <v>https://onlinecourses.nptel.ac.in/e-learning/preview/noc26_de19</v>
      </c>
      <c r="T396" s="33" t="s">
        <v>2708</v>
      </c>
      <c r="U396" s="30"/>
      <c r="V396" s="34"/>
      <c r="W396" s="34"/>
      <c r="X396" s="31" t="str">
        <f t="shared" si="3"/>
        <v>https://nptel.ac.in/courses/107103001</v>
      </c>
      <c r="Y396" s="35" t="str">
        <f>CONCATENATE("https://nptel.ac.in/courses/",Z396)</f>
        <v>https://nptel.ac.in/courses/107103001</v>
      </c>
      <c r="Z396" s="36">
        <v>1.07103001E8</v>
      </c>
      <c r="AA396" s="37"/>
      <c r="AB396" s="37"/>
      <c r="AC396" s="37"/>
      <c r="AD396" s="37"/>
    </row>
    <row r="397">
      <c r="A397" s="26" t="s">
        <v>2709</v>
      </c>
      <c r="B397" s="27" t="s">
        <v>2705</v>
      </c>
      <c r="C397" s="27" t="s">
        <v>2710</v>
      </c>
      <c r="D397" s="27" t="s">
        <v>2711</v>
      </c>
      <c r="E397" s="28" t="s">
        <v>110</v>
      </c>
      <c r="F397" s="28" t="s">
        <v>110</v>
      </c>
      <c r="G397" s="28" t="s">
        <v>316</v>
      </c>
      <c r="H397" s="28" t="s">
        <v>70</v>
      </c>
      <c r="I397" s="29">
        <v>46223.0</v>
      </c>
      <c r="J397" s="29">
        <v>46248.0</v>
      </c>
      <c r="K397" s="29">
        <v>46284.0</v>
      </c>
      <c r="L397" s="29">
        <v>46230.0</v>
      </c>
      <c r="M397" s="29">
        <v>46248.0</v>
      </c>
      <c r="N397" s="30" t="s">
        <v>71</v>
      </c>
      <c r="O397" s="30" t="s">
        <v>54</v>
      </c>
      <c r="P397" s="30" t="s">
        <v>55</v>
      </c>
      <c r="Q397" s="30"/>
      <c r="R397" s="31" t="str">
        <f t="shared" si="1"/>
        <v>https://onlinecourses.nptel.ac.in/e-learning/preview/noc26_de20</v>
      </c>
      <c r="S397" s="32" t="str">
        <f t="shared" si="2"/>
        <v>https://onlinecourses.nptel.ac.in/e-learning/preview/noc26_de20</v>
      </c>
      <c r="T397" s="38" t="s">
        <v>2712</v>
      </c>
      <c r="U397" s="31" t="str">
        <f t="shared" ref="U397:U408" si="24">HYPERLINK(V397)</f>
        <v>https://onlinecourses.nptel.ac.in/noc26_de05/preview</v>
      </c>
      <c r="V397" s="34" t="s">
        <v>2713</v>
      </c>
      <c r="W397" s="34" t="s">
        <v>2714</v>
      </c>
      <c r="X397" s="31" t="str">
        <f t="shared" si="3"/>
        <v>https://nptel.ac.in/courses/107101087</v>
      </c>
      <c r="Y397" s="36" t="s">
        <v>2715</v>
      </c>
      <c r="Z397" s="36">
        <v>1.07101087E8</v>
      </c>
      <c r="AA397" s="37"/>
      <c r="AB397" s="37"/>
      <c r="AC397" s="37"/>
      <c r="AD397" s="37"/>
    </row>
    <row r="398">
      <c r="A398" s="26" t="s">
        <v>2716</v>
      </c>
      <c r="B398" s="27" t="s">
        <v>2705</v>
      </c>
      <c r="C398" s="27" t="s">
        <v>2717</v>
      </c>
      <c r="D398" s="27" t="s">
        <v>2718</v>
      </c>
      <c r="E398" s="28" t="s">
        <v>110</v>
      </c>
      <c r="F398" s="28" t="s">
        <v>110</v>
      </c>
      <c r="G398" s="28" t="s">
        <v>316</v>
      </c>
      <c r="H398" s="28" t="s">
        <v>70</v>
      </c>
      <c r="I398" s="29">
        <v>46223.0</v>
      </c>
      <c r="J398" s="29">
        <v>46248.0</v>
      </c>
      <c r="K398" s="29">
        <v>46284.0</v>
      </c>
      <c r="L398" s="29">
        <v>46230.0</v>
      </c>
      <c r="M398" s="29">
        <v>46248.0</v>
      </c>
      <c r="N398" s="30" t="s">
        <v>71</v>
      </c>
      <c r="O398" s="30" t="s">
        <v>54</v>
      </c>
      <c r="P398" s="30" t="s">
        <v>55</v>
      </c>
      <c r="Q398" s="30" t="s">
        <v>2719</v>
      </c>
      <c r="R398" s="31" t="str">
        <f t="shared" si="1"/>
        <v>https://onlinecourses.nptel.ac.in/e-learning/preview/noc26_de21</v>
      </c>
      <c r="S398" s="32" t="str">
        <f t="shared" si="2"/>
        <v>https://onlinecourses.nptel.ac.in/e-learning/preview/noc26_de21</v>
      </c>
      <c r="T398" s="38" t="s">
        <v>2720</v>
      </c>
      <c r="U398" s="31" t="str">
        <f t="shared" si="24"/>
        <v>https://onlinecourses.nptel.ac.in/noc26_de08/preview</v>
      </c>
      <c r="V398" s="34" t="s">
        <v>2721</v>
      </c>
      <c r="W398" s="34" t="s">
        <v>2722</v>
      </c>
      <c r="X398" s="31" t="str">
        <f t="shared" si="3"/>
        <v>https://nptel.ac.in/courses/107101086</v>
      </c>
      <c r="Y398" s="36" t="s">
        <v>2723</v>
      </c>
      <c r="Z398" s="36">
        <v>1.07101086E8</v>
      </c>
      <c r="AA398" s="37"/>
      <c r="AB398" s="37"/>
      <c r="AC398" s="37"/>
      <c r="AD398" s="37"/>
    </row>
    <row r="399">
      <c r="A399" s="26" t="s">
        <v>2724</v>
      </c>
      <c r="B399" s="27" t="s">
        <v>2705</v>
      </c>
      <c r="C399" s="27" t="s">
        <v>2725</v>
      </c>
      <c r="D399" s="27" t="s">
        <v>2726</v>
      </c>
      <c r="E399" s="28" t="s">
        <v>297</v>
      </c>
      <c r="F399" s="28" t="s">
        <v>297</v>
      </c>
      <c r="G399" s="28" t="s">
        <v>316</v>
      </c>
      <c r="H399" s="28" t="s">
        <v>70</v>
      </c>
      <c r="I399" s="29">
        <v>46223.0</v>
      </c>
      <c r="J399" s="29">
        <v>46248.0</v>
      </c>
      <c r="K399" s="29">
        <v>46285.0</v>
      </c>
      <c r="L399" s="29">
        <v>46230.0</v>
      </c>
      <c r="M399" s="29">
        <v>46248.0</v>
      </c>
      <c r="N399" s="30" t="s">
        <v>153</v>
      </c>
      <c r="O399" s="30" t="s">
        <v>54</v>
      </c>
      <c r="P399" s="30" t="s">
        <v>55</v>
      </c>
      <c r="Q399" s="30" t="s">
        <v>2727</v>
      </c>
      <c r="R399" s="31" t="str">
        <f t="shared" si="1"/>
        <v>https://onlinecourses.nptel.ac.in/e-learning/preview/noc26_de22</v>
      </c>
      <c r="S399" s="32" t="str">
        <f t="shared" si="2"/>
        <v>https://onlinecourses.nptel.ac.in/e-learning/preview/noc26_de22</v>
      </c>
      <c r="T399" s="38" t="s">
        <v>2728</v>
      </c>
      <c r="U399" s="31" t="str">
        <f t="shared" si="24"/>
        <v>https://onlinecourses.nptel.ac.in/noc25_de22/preview</v>
      </c>
      <c r="V399" s="34" t="s">
        <v>2729</v>
      </c>
      <c r="W399" s="34" t="s">
        <v>2730</v>
      </c>
      <c r="X399" s="31" t="str">
        <f t="shared" si="3"/>
        <v>https://nptel.ac.in/courses/107103085</v>
      </c>
      <c r="Y399" s="36" t="s">
        <v>2731</v>
      </c>
      <c r="Z399" s="36">
        <v>1.07103085E8</v>
      </c>
      <c r="AA399" s="37"/>
      <c r="AB399" s="37"/>
      <c r="AC399" s="37"/>
      <c r="AD399" s="37"/>
    </row>
    <row r="400">
      <c r="A400" s="26" t="s">
        <v>2732</v>
      </c>
      <c r="B400" s="27" t="s">
        <v>2705</v>
      </c>
      <c r="C400" s="27" t="s">
        <v>2733</v>
      </c>
      <c r="D400" s="27" t="s">
        <v>2718</v>
      </c>
      <c r="E400" s="28" t="s">
        <v>110</v>
      </c>
      <c r="F400" s="28" t="s">
        <v>110</v>
      </c>
      <c r="G400" s="28" t="s">
        <v>69</v>
      </c>
      <c r="H400" s="28" t="s">
        <v>70</v>
      </c>
      <c r="I400" s="29">
        <v>46223.0</v>
      </c>
      <c r="J400" s="29">
        <v>46276.0</v>
      </c>
      <c r="K400" s="29">
        <v>46285.0</v>
      </c>
      <c r="L400" s="29">
        <v>46230.0</v>
      </c>
      <c r="M400" s="29">
        <v>46248.0</v>
      </c>
      <c r="N400" s="30" t="s">
        <v>71</v>
      </c>
      <c r="O400" s="30" t="s">
        <v>54</v>
      </c>
      <c r="P400" s="30" t="s">
        <v>55</v>
      </c>
      <c r="Q400" s="30"/>
      <c r="R400" s="31" t="str">
        <f t="shared" si="1"/>
        <v>https://onlinecourses.nptel.ac.in/e-learning/preview/noc26_de23</v>
      </c>
      <c r="S400" s="32" t="str">
        <f t="shared" si="2"/>
        <v>https://onlinecourses.nptel.ac.in/e-learning/preview/noc26_de23</v>
      </c>
      <c r="T400" s="38" t="s">
        <v>2734</v>
      </c>
      <c r="U400" s="31" t="str">
        <f t="shared" si="24"/>
        <v>https://onlinecourses.nptel.ac.in/noc26_de09/preview</v>
      </c>
      <c r="V400" s="34" t="s">
        <v>2735</v>
      </c>
      <c r="W400" s="34" t="s">
        <v>2736</v>
      </c>
      <c r="X400" s="31" t="str">
        <f t="shared" si="3"/>
        <v>https://nptel.ac.in/courses/107101088</v>
      </c>
      <c r="Y400" s="36" t="s">
        <v>2737</v>
      </c>
      <c r="Z400" s="36">
        <v>1.07101088E8</v>
      </c>
      <c r="AA400" s="37"/>
      <c r="AB400" s="37"/>
      <c r="AC400" s="37"/>
      <c r="AD400" s="37"/>
    </row>
    <row r="401">
      <c r="A401" s="26" t="s">
        <v>2738</v>
      </c>
      <c r="B401" s="27" t="s">
        <v>2705</v>
      </c>
      <c r="C401" s="27" t="s">
        <v>2739</v>
      </c>
      <c r="D401" s="27" t="s">
        <v>2711</v>
      </c>
      <c r="E401" s="28" t="s">
        <v>110</v>
      </c>
      <c r="F401" s="28" t="s">
        <v>110</v>
      </c>
      <c r="G401" s="28" t="s">
        <v>69</v>
      </c>
      <c r="H401" s="28" t="s">
        <v>70</v>
      </c>
      <c r="I401" s="29">
        <v>46223.0</v>
      </c>
      <c r="J401" s="29">
        <v>46276.0</v>
      </c>
      <c r="K401" s="29">
        <v>46284.0</v>
      </c>
      <c r="L401" s="29">
        <v>46230.0</v>
      </c>
      <c r="M401" s="29">
        <v>46248.0</v>
      </c>
      <c r="N401" s="30" t="s">
        <v>37</v>
      </c>
      <c r="O401" s="30" t="s">
        <v>54</v>
      </c>
      <c r="P401" s="30" t="s">
        <v>55</v>
      </c>
      <c r="Q401" s="30"/>
      <c r="R401" s="31" t="str">
        <f t="shared" si="1"/>
        <v>https://onlinecourses.nptel.ac.in/e-learning/preview/noc26_de24</v>
      </c>
      <c r="S401" s="32" t="str">
        <f t="shared" si="2"/>
        <v>https://onlinecourses.nptel.ac.in/e-learning/preview/noc26_de24</v>
      </c>
      <c r="T401" s="38" t="s">
        <v>2740</v>
      </c>
      <c r="U401" s="31" t="str">
        <f t="shared" si="24"/>
        <v>https://onlinecourses.nptel.ac.in/noc26_de07/preview</v>
      </c>
      <c r="V401" s="34" t="s">
        <v>2741</v>
      </c>
      <c r="W401" s="34" t="s">
        <v>2742</v>
      </c>
      <c r="X401" s="31" t="str">
        <f t="shared" si="3"/>
        <v>https://nptel.ac.in/courses/107101091</v>
      </c>
      <c r="Y401" s="36" t="s">
        <v>2743</v>
      </c>
      <c r="Z401" s="36">
        <v>1.07101091E8</v>
      </c>
      <c r="AA401" s="37"/>
      <c r="AB401" s="37"/>
      <c r="AC401" s="37"/>
      <c r="AD401" s="37"/>
    </row>
    <row r="402">
      <c r="A402" s="26" t="s">
        <v>2744</v>
      </c>
      <c r="B402" s="27" t="s">
        <v>2705</v>
      </c>
      <c r="C402" s="27" t="s">
        <v>2745</v>
      </c>
      <c r="D402" s="27" t="s">
        <v>2718</v>
      </c>
      <c r="E402" s="28" t="s">
        <v>110</v>
      </c>
      <c r="F402" s="28" t="s">
        <v>110</v>
      </c>
      <c r="G402" s="28" t="s">
        <v>4</v>
      </c>
      <c r="H402" s="28" t="s">
        <v>70</v>
      </c>
      <c r="I402" s="29">
        <v>46223.0</v>
      </c>
      <c r="J402" s="29">
        <v>46304.0</v>
      </c>
      <c r="K402" s="29">
        <v>46312.0</v>
      </c>
      <c r="L402" s="29">
        <v>46230.0</v>
      </c>
      <c r="M402" s="29">
        <v>46248.0</v>
      </c>
      <c r="N402" s="30" t="s">
        <v>37</v>
      </c>
      <c r="O402" s="30" t="s">
        <v>54</v>
      </c>
      <c r="P402" s="30" t="s">
        <v>55</v>
      </c>
      <c r="Q402" s="30"/>
      <c r="R402" s="31" t="str">
        <f t="shared" si="1"/>
        <v>https://onlinecourses.nptel.ac.in/e-learning/preview/noc26_de25</v>
      </c>
      <c r="S402" s="32" t="str">
        <f t="shared" si="2"/>
        <v>https://onlinecourses.nptel.ac.in/e-learning/preview/noc26_de25</v>
      </c>
      <c r="T402" s="38" t="s">
        <v>2746</v>
      </c>
      <c r="U402" s="31" t="str">
        <f t="shared" si="24"/>
        <v>https://onlinecourses.nptel.ac.in/noc25_de13/preview</v>
      </c>
      <c r="V402" s="34" t="s">
        <v>2747</v>
      </c>
      <c r="W402" s="34" t="s">
        <v>2748</v>
      </c>
      <c r="X402" s="31" t="str">
        <f t="shared" si="3"/>
        <v>https://nptel.ac.in/courses/107101706</v>
      </c>
      <c r="Y402" s="36" t="s">
        <v>2749</v>
      </c>
      <c r="Z402" s="36">
        <v>1.07101706E8</v>
      </c>
      <c r="AA402" s="37"/>
      <c r="AB402" s="37"/>
      <c r="AC402" s="37"/>
      <c r="AD402" s="37"/>
    </row>
    <row r="403">
      <c r="A403" s="26" t="s">
        <v>2750</v>
      </c>
      <c r="B403" s="27" t="s">
        <v>2705</v>
      </c>
      <c r="C403" s="27" t="s">
        <v>2751</v>
      </c>
      <c r="D403" s="27" t="s">
        <v>2718</v>
      </c>
      <c r="E403" s="28" t="s">
        <v>110</v>
      </c>
      <c r="F403" s="28" t="s">
        <v>110</v>
      </c>
      <c r="G403" s="28" t="s">
        <v>4</v>
      </c>
      <c r="H403" s="28" t="s">
        <v>70</v>
      </c>
      <c r="I403" s="29">
        <v>46223.0</v>
      </c>
      <c r="J403" s="29">
        <v>46304.0</v>
      </c>
      <c r="K403" s="29">
        <v>46313.0</v>
      </c>
      <c r="L403" s="29">
        <v>46230.0</v>
      </c>
      <c r="M403" s="29">
        <v>46248.0</v>
      </c>
      <c r="N403" s="30" t="s">
        <v>71</v>
      </c>
      <c r="O403" s="30" t="s">
        <v>54</v>
      </c>
      <c r="P403" s="30" t="s">
        <v>55</v>
      </c>
      <c r="Q403" s="30"/>
      <c r="R403" s="31" t="str">
        <f t="shared" si="1"/>
        <v>https://onlinecourses.nptel.ac.in/e-learning/preview/noc26_de26</v>
      </c>
      <c r="S403" s="32" t="str">
        <f t="shared" si="2"/>
        <v>https://onlinecourses.nptel.ac.in/e-learning/preview/noc26_de26</v>
      </c>
      <c r="T403" s="38" t="s">
        <v>2752</v>
      </c>
      <c r="U403" s="31" t="str">
        <f t="shared" si="24"/>
        <v>https://onlinecourses.nptel.ac.in/noc26_de06/preview</v>
      </c>
      <c r="V403" s="34" t="s">
        <v>2753</v>
      </c>
      <c r="W403" s="34" t="s">
        <v>2754</v>
      </c>
      <c r="X403" s="31" t="str">
        <f t="shared" si="3"/>
        <v>https://nptel.ac.in/courses/107101092</v>
      </c>
      <c r="Y403" s="36" t="s">
        <v>2755</v>
      </c>
      <c r="Z403" s="36">
        <v>1.07101092E8</v>
      </c>
      <c r="AA403" s="37"/>
      <c r="AB403" s="37"/>
      <c r="AC403" s="37"/>
      <c r="AD403" s="37"/>
    </row>
    <row r="404">
      <c r="A404" s="26" t="s">
        <v>2756</v>
      </c>
      <c r="B404" s="39" t="s">
        <v>2705</v>
      </c>
      <c r="C404" s="40" t="s">
        <v>2757</v>
      </c>
      <c r="D404" s="40" t="s">
        <v>2758</v>
      </c>
      <c r="E404" s="45" t="s">
        <v>63</v>
      </c>
      <c r="F404" s="28" t="s">
        <v>63</v>
      </c>
      <c r="G404" s="28" t="s">
        <v>4</v>
      </c>
      <c r="H404" s="28" t="s">
        <v>70</v>
      </c>
      <c r="I404" s="29">
        <v>46223.0</v>
      </c>
      <c r="J404" s="29">
        <v>46304.0</v>
      </c>
      <c r="K404" s="29">
        <v>46318.0</v>
      </c>
      <c r="L404" s="29">
        <v>46230.0</v>
      </c>
      <c r="M404" s="29">
        <v>46248.0</v>
      </c>
      <c r="N404" s="30" t="s">
        <v>71</v>
      </c>
      <c r="O404" s="30" t="s">
        <v>72</v>
      </c>
      <c r="P404" s="30" t="s">
        <v>73</v>
      </c>
      <c r="Q404" s="30" t="s">
        <v>681</v>
      </c>
      <c r="R404" s="31" t="str">
        <f t="shared" si="1"/>
        <v>https://onlinecourses.nptel.ac.in/e-learning/preview/noc26_de27</v>
      </c>
      <c r="S404" s="32" t="str">
        <f t="shared" si="2"/>
        <v>https://onlinecourses.nptel.ac.in/e-learning/preview/noc26_de27</v>
      </c>
      <c r="T404" s="38" t="s">
        <v>2759</v>
      </c>
      <c r="U404" s="31" t="str">
        <f t="shared" si="24"/>
        <v>https://onlinecourses.nptel.ac.in/noc25_de14/preview</v>
      </c>
      <c r="V404" s="34" t="s">
        <v>2760</v>
      </c>
      <c r="W404" s="34" t="s">
        <v>2761</v>
      </c>
      <c r="X404" s="31" t="str">
        <f t="shared" si="3"/>
        <v>https://nptel.ac.in/courses/107106081</v>
      </c>
      <c r="Y404" s="36" t="s">
        <v>2762</v>
      </c>
      <c r="Z404" s="36">
        <v>1.07106081E8</v>
      </c>
      <c r="AA404" s="37"/>
      <c r="AB404" s="37"/>
      <c r="AC404" s="37"/>
      <c r="AD404" s="37"/>
    </row>
    <row r="405">
      <c r="A405" s="26" t="s">
        <v>2763</v>
      </c>
      <c r="B405" s="27" t="s">
        <v>2764</v>
      </c>
      <c r="C405" s="27" t="s">
        <v>2765</v>
      </c>
      <c r="D405" s="27" t="s">
        <v>2766</v>
      </c>
      <c r="E405" s="28" t="s">
        <v>94</v>
      </c>
      <c r="F405" s="28" t="s">
        <v>94</v>
      </c>
      <c r="G405" s="28" t="s">
        <v>4</v>
      </c>
      <c r="H405" s="26" t="s">
        <v>70</v>
      </c>
      <c r="I405" s="29">
        <v>46223.0</v>
      </c>
      <c r="J405" s="29">
        <v>46304.0</v>
      </c>
      <c r="K405" s="29">
        <v>46319.0</v>
      </c>
      <c r="L405" s="29">
        <v>46230.0</v>
      </c>
      <c r="M405" s="29">
        <v>46248.0</v>
      </c>
      <c r="N405" s="30" t="s">
        <v>153</v>
      </c>
      <c r="O405" s="30" t="s">
        <v>54</v>
      </c>
      <c r="P405" s="30" t="s">
        <v>55</v>
      </c>
      <c r="Q405" s="30"/>
      <c r="R405" s="31" t="str">
        <f t="shared" si="1"/>
        <v>https://onlinecourses.nptel.ac.in/e-learning/preview/noc26_de28</v>
      </c>
      <c r="S405" s="32" t="str">
        <f t="shared" si="2"/>
        <v>https://onlinecourses.nptel.ac.in/e-learning/preview/noc26_de28</v>
      </c>
      <c r="T405" s="38" t="s">
        <v>2767</v>
      </c>
      <c r="U405" s="31" t="str">
        <f t="shared" si="24"/>
        <v>https://onlinecourses.nptel.ac.in/noc25_de24/preview</v>
      </c>
      <c r="V405" s="34" t="s">
        <v>2768</v>
      </c>
      <c r="W405" s="34" t="s">
        <v>2769</v>
      </c>
      <c r="X405" s="31" t="str">
        <f t="shared" si="3"/>
        <v>https://nptel.ac.in/courses/107105088</v>
      </c>
      <c r="Y405" s="36" t="s">
        <v>2770</v>
      </c>
      <c r="Z405" s="36">
        <v>1.07105088E8</v>
      </c>
      <c r="AA405" s="37"/>
      <c r="AB405" s="37"/>
      <c r="AC405" s="37"/>
      <c r="AD405" s="37"/>
    </row>
    <row r="406">
      <c r="A406" s="26" t="s">
        <v>2771</v>
      </c>
      <c r="B406" s="27" t="s">
        <v>2705</v>
      </c>
      <c r="C406" s="27" t="s">
        <v>2772</v>
      </c>
      <c r="D406" s="27" t="s">
        <v>2773</v>
      </c>
      <c r="E406" s="28" t="s">
        <v>63</v>
      </c>
      <c r="F406" s="28" t="s">
        <v>63</v>
      </c>
      <c r="G406" s="28" t="s">
        <v>4</v>
      </c>
      <c r="H406" s="28" t="s">
        <v>70</v>
      </c>
      <c r="I406" s="29">
        <v>46223.0</v>
      </c>
      <c r="J406" s="29">
        <v>46304.0</v>
      </c>
      <c r="K406" s="29">
        <v>46320.0</v>
      </c>
      <c r="L406" s="29">
        <v>46230.0</v>
      </c>
      <c r="M406" s="29">
        <v>46248.0</v>
      </c>
      <c r="N406" s="30" t="s">
        <v>37</v>
      </c>
      <c r="O406" s="30" t="s">
        <v>72</v>
      </c>
      <c r="P406" s="30" t="s">
        <v>55</v>
      </c>
      <c r="Q406" s="30"/>
      <c r="R406" s="31" t="str">
        <f t="shared" si="1"/>
        <v>https://onlinecourses.nptel.ac.in/e-learning/preview/noc26_de29</v>
      </c>
      <c r="S406" s="32" t="str">
        <f t="shared" si="2"/>
        <v>https://onlinecourses.nptel.ac.in/e-learning/preview/noc26_de29</v>
      </c>
      <c r="T406" s="38" t="s">
        <v>2774</v>
      </c>
      <c r="U406" s="31" t="str">
        <f t="shared" si="24"/>
        <v>https://onlinecourses.nptel.ac.in/noc25_de17/preview</v>
      </c>
      <c r="V406" s="34" t="s">
        <v>2775</v>
      </c>
      <c r="W406" s="34" t="s">
        <v>2776</v>
      </c>
      <c r="X406" s="31" t="str">
        <f t="shared" si="3"/>
        <v>https://nptel.ac.in/courses/107106089</v>
      </c>
      <c r="Y406" s="36" t="s">
        <v>2777</v>
      </c>
      <c r="Z406" s="36">
        <v>1.07106089E8</v>
      </c>
      <c r="AA406" s="37"/>
      <c r="AB406" s="37"/>
      <c r="AC406" s="37"/>
      <c r="AD406" s="37"/>
    </row>
    <row r="407">
      <c r="A407" s="26" t="s">
        <v>2778</v>
      </c>
      <c r="B407" s="27" t="s">
        <v>2705</v>
      </c>
      <c r="C407" s="27" t="s">
        <v>2779</v>
      </c>
      <c r="D407" s="27" t="s">
        <v>2707</v>
      </c>
      <c r="E407" s="28" t="s">
        <v>297</v>
      </c>
      <c r="F407" s="28" t="s">
        <v>297</v>
      </c>
      <c r="G407" s="28" t="s">
        <v>4</v>
      </c>
      <c r="H407" s="28" t="s">
        <v>70</v>
      </c>
      <c r="I407" s="29">
        <v>46223.0</v>
      </c>
      <c r="J407" s="29">
        <v>46304.0</v>
      </c>
      <c r="K407" s="29">
        <v>46311.0</v>
      </c>
      <c r="L407" s="29">
        <v>46230.0</v>
      </c>
      <c r="M407" s="29">
        <v>46248.0</v>
      </c>
      <c r="N407" s="30" t="s">
        <v>153</v>
      </c>
      <c r="O407" s="30" t="s">
        <v>72</v>
      </c>
      <c r="P407" s="30" t="s">
        <v>55</v>
      </c>
      <c r="Q407" s="30" t="s">
        <v>2727</v>
      </c>
      <c r="R407" s="31" t="str">
        <f t="shared" si="1"/>
        <v>https://onlinecourses.nptel.ac.in/e-learning/preview/noc26_de30</v>
      </c>
      <c r="S407" s="32" t="str">
        <f t="shared" si="2"/>
        <v>https://onlinecourses.nptel.ac.in/e-learning/preview/noc26_de30</v>
      </c>
      <c r="T407" s="38" t="s">
        <v>2780</v>
      </c>
      <c r="U407" s="31" t="str">
        <f t="shared" si="24"/>
        <v>https://onlinecourses.nptel.ac.in/noc25_de21/preview</v>
      </c>
      <c r="V407" s="34" t="s">
        <v>2781</v>
      </c>
      <c r="W407" s="34" t="s">
        <v>2782</v>
      </c>
      <c r="X407" s="31" t="str">
        <f t="shared" si="3"/>
        <v>https://nptel.ac.in/courses/107103081</v>
      </c>
      <c r="Y407" s="36" t="s">
        <v>2783</v>
      </c>
      <c r="Z407" s="36">
        <v>1.07103081E8</v>
      </c>
      <c r="AA407" s="37"/>
      <c r="AB407" s="37"/>
      <c r="AC407" s="37"/>
      <c r="AD407" s="37"/>
    </row>
    <row r="408">
      <c r="A408" s="26" t="s">
        <v>2784</v>
      </c>
      <c r="B408" s="27" t="s">
        <v>2705</v>
      </c>
      <c r="C408" s="27" t="s">
        <v>2785</v>
      </c>
      <c r="D408" s="27" t="s">
        <v>2726</v>
      </c>
      <c r="E408" s="28" t="s">
        <v>297</v>
      </c>
      <c r="F408" s="28" t="s">
        <v>297</v>
      </c>
      <c r="G408" s="28" t="s">
        <v>4</v>
      </c>
      <c r="H408" s="28" t="s">
        <v>70</v>
      </c>
      <c r="I408" s="29">
        <v>46223.0</v>
      </c>
      <c r="J408" s="29">
        <v>46304.0</v>
      </c>
      <c r="K408" s="29">
        <v>46312.0</v>
      </c>
      <c r="L408" s="29">
        <v>46230.0</v>
      </c>
      <c r="M408" s="29">
        <v>46248.0</v>
      </c>
      <c r="N408" s="30" t="s">
        <v>153</v>
      </c>
      <c r="O408" s="30" t="s">
        <v>54</v>
      </c>
      <c r="P408" s="30" t="s">
        <v>55</v>
      </c>
      <c r="Q408" s="30"/>
      <c r="R408" s="31" t="str">
        <f t="shared" si="1"/>
        <v>https://onlinecourses.nptel.ac.in/e-learning/preview/noc26_de31</v>
      </c>
      <c r="S408" s="32" t="str">
        <f t="shared" si="2"/>
        <v>https://onlinecourses.nptel.ac.in/e-learning/preview/noc26_de31</v>
      </c>
      <c r="T408" s="38" t="s">
        <v>2786</v>
      </c>
      <c r="U408" s="31" t="str">
        <f t="shared" si="24"/>
        <v>https://onlinecourses.nptel.ac.in/noc25_de23/preview</v>
      </c>
      <c r="V408" s="34" t="s">
        <v>2787</v>
      </c>
      <c r="W408" s="34" t="s">
        <v>2788</v>
      </c>
      <c r="X408" s="31" t="str">
        <f t="shared" si="3"/>
        <v>https://nptel.ac.in/courses/107103093</v>
      </c>
      <c r="Y408" s="36" t="s">
        <v>2789</v>
      </c>
      <c r="Z408" s="36">
        <v>1.07103093E8</v>
      </c>
      <c r="AA408" s="37"/>
      <c r="AB408" s="37"/>
      <c r="AC408" s="37"/>
      <c r="AD408" s="37"/>
    </row>
    <row r="409">
      <c r="A409" s="26" t="s">
        <v>2790</v>
      </c>
      <c r="B409" s="47" t="s">
        <v>2791</v>
      </c>
      <c r="C409" s="27" t="s">
        <v>2792</v>
      </c>
      <c r="D409" s="27" t="s">
        <v>2793</v>
      </c>
      <c r="E409" s="28" t="s">
        <v>315</v>
      </c>
      <c r="F409" s="28" t="s">
        <v>315</v>
      </c>
      <c r="G409" s="28" t="s">
        <v>4</v>
      </c>
      <c r="H409" s="28" t="s">
        <v>53</v>
      </c>
      <c r="I409" s="29">
        <v>46223.0</v>
      </c>
      <c r="J409" s="29">
        <v>46304.0</v>
      </c>
      <c r="K409" s="29">
        <v>46311.0</v>
      </c>
      <c r="L409" s="29">
        <v>46230.0</v>
      </c>
      <c r="M409" s="29">
        <v>46248.0</v>
      </c>
      <c r="N409" s="30" t="s">
        <v>37</v>
      </c>
      <c r="O409" s="30" t="s">
        <v>72</v>
      </c>
      <c r="P409" s="30" t="s">
        <v>55</v>
      </c>
      <c r="Q409" s="30" t="s">
        <v>2794</v>
      </c>
      <c r="R409" s="31" t="str">
        <f t="shared" si="1"/>
        <v>https://onlinecourses.nptel.ac.in/e-learning/preview/noc26_ec11</v>
      </c>
      <c r="S409" s="32" t="str">
        <f t="shared" si="2"/>
        <v>https://onlinecourses.nptel.ac.in/e-learning/preview/noc26_ec11</v>
      </c>
      <c r="T409" s="33" t="s">
        <v>2795</v>
      </c>
      <c r="U409" s="30"/>
      <c r="V409" s="34"/>
      <c r="W409" s="34"/>
      <c r="X409" s="31" t="str">
        <f t="shared" si="3"/>
        <v>https://nptel.ac.in/courses/130107001</v>
      </c>
      <c r="Y409" s="35" t="str">
        <f t="shared" ref="Y409:Y410" si="25">CONCATENATE("https://nptel.ac.in/courses/",Z409)</f>
        <v>https://nptel.ac.in/courses/130107001</v>
      </c>
      <c r="Z409" s="36">
        <v>1.30107001E8</v>
      </c>
      <c r="AA409" s="37"/>
      <c r="AB409" s="37"/>
      <c r="AC409" s="37"/>
      <c r="AD409" s="37"/>
    </row>
    <row r="410">
      <c r="A410" s="26" t="s">
        <v>2796</v>
      </c>
      <c r="B410" s="27" t="s">
        <v>2791</v>
      </c>
      <c r="C410" s="27" t="s">
        <v>2797</v>
      </c>
      <c r="D410" s="27" t="s">
        <v>2798</v>
      </c>
      <c r="E410" s="28" t="s">
        <v>461</v>
      </c>
      <c r="F410" s="48" t="s">
        <v>63</v>
      </c>
      <c r="G410" s="28" t="s">
        <v>4</v>
      </c>
      <c r="H410" s="28" t="s">
        <v>53</v>
      </c>
      <c r="I410" s="29">
        <v>46223.0</v>
      </c>
      <c r="J410" s="29">
        <v>46304.0</v>
      </c>
      <c r="K410" s="29">
        <v>46312.0</v>
      </c>
      <c r="L410" s="29">
        <v>46230.0</v>
      </c>
      <c r="M410" s="29">
        <v>46248.0</v>
      </c>
      <c r="N410" s="30" t="s">
        <v>37</v>
      </c>
      <c r="O410" s="30" t="s">
        <v>54</v>
      </c>
      <c r="P410" s="30" t="s">
        <v>55</v>
      </c>
      <c r="Q410" s="30" t="s">
        <v>2799</v>
      </c>
      <c r="R410" s="31" t="str">
        <f t="shared" si="1"/>
        <v>https://onlinecourses.nptel.ac.in/e-learning/preview/noc26_ec12</v>
      </c>
      <c r="S410" s="32" t="str">
        <f t="shared" si="2"/>
        <v>https://onlinecourses.nptel.ac.in/e-learning/preview/noc26_ec12</v>
      </c>
      <c r="T410" s="33" t="s">
        <v>2800</v>
      </c>
      <c r="U410" s="30"/>
      <c r="V410" s="34"/>
      <c r="W410" s="34"/>
      <c r="X410" s="31" t="str">
        <f t="shared" si="3"/>
        <v>https://nptel.ac.in/courses/130106002</v>
      </c>
      <c r="Y410" s="35" t="str">
        <f t="shared" si="25"/>
        <v>https://nptel.ac.in/courses/130106002</v>
      </c>
      <c r="Z410" s="36">
        <v>1.30106002E8</v>
      </c>
      <c r="AA410" s="37"/>
      <c r="AB410" s="37"/>
      <c r="AC410" s="37"/>
      <c r="AD410" s="37"/>
    </row>
    <row r="411">
      <c r="A411" s="26" t="s">
        <v>2801</v>
      </c>
      <c r="B411" s="27" t="s">
        <v>2802</v>
      </c>
      <c r="C411" s="27" t="s">
        <v>2803</v>
      </c>
      <c r="D411" s="27" t="s">
        <v>2804</v>
      </c>
      <c r="E411" s="28" t="s">
        <v>315</v>
      </c>
      <c r="F411" s="28" t="s">
        <v>315</v>
      </c>
      <c r="G411" s="28" t="s">
        <v>69</v>
      </c>
      <c r="H411" s="28" t="s">
        <v>70</v>
      </c>
      <c r="I411" s="29">
        <v>46223.0</v>
      </c>
      <c r="J411" s="29">
        <v>46276.0</v>
      </c>
      <c r="K411" s="29">
        <v>46284.0</v>
      </c>
      <c r="L411" s="29">
        <v>46230.0</v>
      </c>
      <c r="M411" s="29">
        <v>46248.0</v>
      </c>
      <c r="N411" s="30" t="s">
        <v>37</v>
      </c>
      <c r="O411" s="30" t="s">
        <v>54</v>
      </c>
      <c r="P411" s="30" t="s">
        <v>55</v>
      </c>
      <c r="Q411" s="30" t="s">
        <v>2805</v>
      </c>
      <c r="R411" s="31" t="str">
        <f t="shared" si="1"/>
        <v>https://onlinecourses.nptel.ac.in/e-learning/preview/noc26_ec13</v>
      </c>
      <c r="S411" s="32" t="str">
        <f t="shared" si="2"/>
        <v>https://onlinecourses.nptel.ac.in/e-learning/preview/noc26_ec13</v>
      </c>
      <c r="T411" s="38" t="s">
        <v>2806</v>
      </c>
      <c r="U411" s="31" t="str">
        <f t="shared" ref="U411:U418" si="26">HYPERLINK(V411)</f>
        <v>https://onlinecourses.nptel.ac.in/noc25_ec12/preview</v>
      </c>
      <c r="V411" s="34" t="s">
        <v>2807</v>
      </c>
      <c r="W411" s="34" t="s">
        <v>2808</v>
      </c>
      <c r="X411" s="31" t="str">
        <f t="shared" si="3"/>
        <v>https://nptel.ac.in/courses/130107476</v>
      </c>
      <c r="Y411" s="36" t="s">
        <v>2809</v>
      </c>
      <c r="Z411" s="36">
        <v>1.30107476E8</v>
      </c>
      <c r="AA411" s="37"/>
      <c r="AB411" s="37"/>
      <c r="AC411" s="37"/>
      <c r="AD411" s="37"/>
    </row>
    <row r="412">
      <c r="A412" s="26" t="s">
        <v>2810</v>
      </c>
      <c r="B412" s="39" t="s">
        <v>2791</v>
      </c>
      <c r="C412" s="40" t="s">
        <v>2811</v>
      </c>
      <c r="D412" s="40" t="s">
        <v>2812</v>
      </c>
      <c r="E412" s="45" t="s">
        <v>63</v>
      </c>
      <c r="F412" s="28" t="s">
        <v>63</v>
      </c>
      <c r="G412" s="28" t="s">
        <v>4</v>
      </c>
      <c r="H412" s="28" t="s">
        <v>70</v>
      </c>
      <c r="I412" s="29">
        <v>46223.0</v>
      </c>
      <c r="J412" s="29">
        <v>46304.0</v>
      </c>
      <c r="K412" s="29">
        <v>46313.0</v>
      </c>
      <c r="L412" s="29">
        <v>46230.0</v>
      </c>
      <c r="M412" s="29">
        <v>46248.0</v>
      </c>
      <c r="N412" s="30" t="s">
        <v>37</v>
      </c>
      <c r="O412" s="30" t="s">
        <v>54</v>
      </c>
      <c r="P412" s="30" t="s">
        <v>55</v>
      </c>
      <c r="Q412" s="30" t="s">
        <v>2813</v>
      </c>
      <c r="R412" s="31" t="str">
        <f t="shared" si="1"/>
        <v>https://onlinecourses.nptel.ac.in/e-learning/preview/noc26_ec14</v>
      </c>
      <c r="S412" s="32" t="str">
        <f t="shared" si="2"/>
        <v>https://onlinecourses.nptel.ac.in/e-learning/preview/noc26_ec14</v>
      </c>
      <c r="T412" s="38" t="s">
        <v>2814</v>
      </c>
      <c r="U412" s="31" t="str">
        <f t="shared" si="26"/>
        <v>https://onlinecourses.nptel.ac.in/noc25_ec08/preview</v>
      </c>
      <c r="V412" s="34" t="s">
        <v>2815</v>
      </c>
      <c r="W412" s="34" t="s">
        <v>2816</v>
      </c>
      <c r="X412" s="31" t="str">
        <f t="shared" si="3"/>
        <v>https://nptel.ac.in/courses/130106113</v>
      </c>
      <c r="Y412" s="36" t="s">
        <v>2817</v>
      </c>
      <c r="Z412" s="36">
        <v>1.30106113E8</v>
      </c>
      <c r="AA412" s="37"/>
      <c r="AB412" s="37"/>
      <c r="AC412" s="37"/>
      <c r="AD412" s="37"/>
    </row>
    <row r="413">
      <c r="A413" s="26" t="s">
        <v>2818</v>
      </c>
      <c r="B413" s="39" t="s">
        <v>2791</v>
      </c>
      <c r="C413" s="40" t="s">
        <v>2819</v>
      </c>
      <c r="D413" s="40" t="s">
        <v>2820</v>
      </c>
      <c r="E413" s="45" t="s">
        <v>2058</v>
      </c>
      <c r="F413" s="28" t="s">
        <v>63</v>
      </c>
      <c r="G413" s="28" t="s">
        <v>4</v>
      </c>
      <c r="H413" s="28" t="s">
        <v>70</v>
      </c>
      <c r="I413" s="29">
        <v>46223.0</v>
      </c>
      <c r="J413" s="29">
        <v>46304.0</v>
      </c>
      <c r="K413" s="29">
        <v>46318.0</v>
      </c>
      <c r="L413" s="29">
        <v>46230.0</v>
      </c>
      <c r="M413" s="29">
        <v>46248.0</v>
      </c>
      <c r="N413" s="30" t="s">
        <v>37</v>
      </c>
      <c r="O413" s="30" t="s">
        <v>54</v>
      </c>
      <c r="P413" s="30" t="s">
        <v>55</v>
      </c>
      <c r="Q413" s="30"/>
      <c r="R413" s="31" t="str">
        <f t="shared" si="1"/>
        <v>https://onlinecourses.nptel.ac.in/e-learning/preview/noc26_ec15</v>
      </c>
      <c r="S413" s="32" t="str">
        <f t="shared" si="2"/>
        <v>https://onlinecourses.nptel.ac.in/e-learning/preview/noc26_ec15</v>
      </c>
      <c r="T413" s="38" t="s">
        <v>2821</v>
      </c>
      <c r="U413" s="31" t="str">
        <f t="shared" si="26"/>
        <v>https://onlinecourses.nptel.ac.in/noc25_ec09/preview</v>
      </c>
      <c r="V413" s="34" t="s">
        <v>2822</v>
      </c>
      <c r="W413" s="34" t="s">
        <v>2823</v>
      </c>
      <c r="X413" s="31" t="str">
        <f t="shared" si="3"/>
        <v>https://nptel.ac.in/courses/130106115</v>
      </c>
      <c r="Y413" s="36" t="s">
        <v>2824</v>
      </c>
      <c r="Z413" s="36">
        <v>1.30106115E8</v>
      </c>
      <c r="AA413" s="37"/>
      <c r="AB413" s="37"/>
      <c r="AC413" s="37"/>
      <c r="AD413" s="37"/>
    </row>
    <row r="414">
      <c r="A414" s="26" t="s">
        <v>2825</v>
      </c>
      <c r="B414" s="39" t="s">
        <v>2791</v>
      </c>
      <c r="C414" s="40" t="s">
        <v>2826</v>
      </c>
      <c r="D414" s="40" t="s">
        <v>2827</v>
      </c>
      <c r="E414" s="45" t="s">
        <v>63</v>
      </c>
      <c r="F414" s="28" t="s">
        <v>63</v>
      </c>
      <c r="G414" s="28" t="s">
        <v>4</v>
      </c>
      <c r="H414" s="28" t="s">
        <v>70</v>
      </c>
      <c r="I414" s="29">
        <v>46223.0</v>
      </c>
      <c r="J414" s="29">
        <v>46304.0</v>
      </c>
      <c r="K414" s="29">
        <v>46319.0</v>
      </c>
      <c r="L414" s="29">
        <v>46230.0</v>
      </c>
      <c r="M414" s="29">
        <v>46248.0</v>
      </c>
      <c r="N414" s="30" t="s">
        <v>37</v>
      </c>
      <c r="O414" s="30" t="s">
        <v>54</v>
      </c>
      <c r="P414" s="30" t="s">
        <v>55</v>
      </c>
      <c r="Q414" s="30"/>
      <c r="R414" s="31" t="str">
        <f t="shared" si="1"/>
        <v>https://onlinecourses.nptel.ac.in/e-learning/preview/noc26_ec16</v>
      </c>
      <c r="S414" s="32" t="str">
        <f t="shared" si="2"/>
        <v>https://onlinecourses.nptel.ac.in/e-learning/preview/noc26_ec16</v>
      </c>
      <c r="T414" s="38" t="s">
        <v>2828</v>
      </c>
      <c r="U414" s="31" t="str">
        <f t="shared" si="26"/>
        <v>https://onlinecourses.nptel.ac.in/noc26_ec06/preview</v>
      </c>
      <c r="V414" s="34" t="s">
        <v>2829</v>
      </c>
      <c r="W414" s="34" t="s">
        <v>2830</v>
      </c>
      <c r="X414" s="31" t="str">
        <f t="shared" si="3"/>
        <v>https://nptel.ac.in/courses/110106368</v>
      </c>
      <c r="Y414" s="36" t="s">
        <v>2831</v>
      </c>
      <c r="Z414" s="36">
        <v>1.10106368E8</v>
      </c>
      <c r="AA414" s="37"/>
      <c r="AB414" s="37"/>
      <c r="AC414" s="37"/>
      <c r="AD414" s="37"/>
    </row>
    <row r="415">
      <c r="A415" s="26" t="s">
        <v>2832</v>
      </c>
      <c r="B415" s="39" t="s">
        <v>2791</v>
      </c>
      <c r="C415" s="40" t="s">
        <v>2833</v>
      </c>
      <c r="D415" s="40" t="s">
        <v>2834</v>
      </c>
      <c r="E415" s="42" t="s">
        <v>2452</v>
      </c>
      <c r="F415" s="28" t="s">
        <v>63</v>
      </c>
      <c r="G415" s="28" t="s">
        <v>4</v>
      </c>
      <c r="H415" s="28" t="s">
        <v>70</v>
      </c>
      <c r="I415" s="29">
        <v>46223.0</v>
      </c>
      <c r="J415" s="29">
        <v>46304.0</v>
      </c>
      <c r="K415" s="29">
        <v>46320.0</v>
      </c>
      <c r="L415" s="29">
        <v>46230.0</v>
      </c>
      <c r="M415" s="29">
        <v>46248.0</v>
      </c>
      <c r="N415" s="30" t="s">
        <v>153</v>
      </c>
      <c r="O415" s="30" t="s">
        <v>54</v>
      </c>
      <c r="P415" s="30" t="s">
        <v>55</v>
      </c>
      <c r="Q415" s="30"/>
      <c r="R415" s="31" t="str">
        <f t="shared" si="1"/>
        <v>https://onlinecourses.nptel.ac.in/e-learning/preview/noc26_ec17</v>
      </c>
      <c r="S415" s="32" t="str">
        <f t="shared" si="2"/>
        <v>https://onlinecourses.nptel.ac.in/e-learning/preview/noc26_ec17</v>
      </c>
      <c r="T415" s="38" t="s">
        <v>2835</v>
      </c>
      <c r="U415" s="31" t="str">
        <f t="shared" si="26"/>
        <v>https://onlinecourses.nptel.ac.in/noc25_ec11/preview</v>
      </c>
      <c r="V415" s="34" t="s">
        <v>2836</v>
      </c>
      <c r="W415" s="34" t="s">
        <v>2837</v>
      </c>
      <c r="X415" s="31" t="str">
        <f t="shared" si="3"/>
        <v>https://nptel.ac.in/courses/130106117</v>
      </c>
      <c r="Y415" s="36" t="s">
        <v>2838</v>
      </c>
      <c r="Z415" s="36">
        <v>1.30106117E8</v>
      </c>
      <c r="AA415" s="37"/>
      <c r="AB415" s="37"/>
      <c r="AC415" s="37"/>
      <c r="AD415" s="37"/>
    </row>
    <row r="416">
      <c r="A416" s="26" t="s">
        <v>2839</v>
      </c>
      <c r="B416" s="39" t="s">
        <v>2791</v>
      </c>
      <c r="C416" s="40" t="s">
        <v>2840</v>
      </c>
      <c r="D416" s="40" t="s">
        <v>2812</v>
      </c>
      <c r="E416" s="28" t="s">
        <v>63</v>
      </c>
      <c r="F416" s="28" t="s">
        <v>63</v>
      </c>
      <c r="G416" s="28" t="s">
        <v>4</v>
      </c>
      <c r="H416" s="28" t="s">
        <v>70</v>
      </c>
      <c r="I416" s="29">
        <v>46223.0</v>
      </c>
      <c r="J416" s="29">
        <v>46304.0</v>
      </c>
      <c r="K416" s="29">
        <v>46311.0</v>
      </c>
      <c r="L416" s="29">
        <v>46230.0</v>
      </c>
      <c r="M416" s="29">
        <v>46248.0</v>
      </c>
      <c r="N416" s="30" t="s">
        <v>71</v>
      </c>
      <c r="O416" s="30" t="s">
        <v>54</v>
      </c>
      <c r="P416" s="30" t="s">
        <v>55</v>
      </c>
      <c r="Q416" s="30"/>
      <c r="R416" s="31" t="str">
        <f t="shared" si="1"/>
        <v>https://onlinecourses.nptel.ac.in/e-learning/preview/noc26_ec18</v>
      </c>
      <c r="S416" s="32" t="str">
        <f t="shared" si="2"/>
        <v>https://onlinecourses.nptel.ac.in/e-learning/preview/noc26_ec18</v>
      </c>
      <c r="T416" s="38" t="s">
        <v>2841</v>
      </c>
      <c r="U416" s="31" t="str">
        <f t="shared" si="26"/>
        <v>https://onlinecourses.nptel.ac.in/noc25_ec15/preview</v>
      </c>
      <c r="V416" s="34" t="s">
        <v>2842</v>
      </c>
      <c r="W416" s="34" t="s">
        <v>2843</v>
      </c>
      <c r="X416" s="31" t="str">
        <f t="shared" si="3"/>
        <v>https://nptel.ac.in/courses/130106118</v>
      </c>
      <c r="Y416" s="36" t="s">
        <v>2844</v>
      </c>
      <c r="Z416" s="36">
        <v>1.30106118E8</v>
      </c>
      <c r="AA416" s="37"/>
      <c r="AB416" s="37"/>
      <c r="AC416" s="37"/>
      <c r="AD416" s="37"/>
    </row>
    <row r="417">
      <c r="A417" s="26" t="s">
        <v>2845</v>
      </c>
      <c r="B417" s="27" t="s">
        <v>2791</v>
      </c>
      <c r="C417" s="27" t="s">
        <v>2846</v>
      </c>
      <c r="D417" s="27" t="s">
        <v>2847</v>
      </c>
      <c r="E417" s="28" t="s">
        <v>52</v>
      </c>
      <c r="F417" s="28" t="s">
        <v>52</v>
      </c>
      <c r="G417" s="28" t="s">
        <v>4</v>
      </c>
      <c r="H417" s="28" t="s">
        <v>70</v>
      </c>
      <c r="I417" s="29">
        <v>46223.0</v>
      </c>
      <c r="J417" s="29">
        <v>46304.0</v>
      </c>
      <c r="K417" s="29">
        <v>46312.0</v>
      </c>
      <c r="L417" s="29">
        <v>46230.0</v>
      </c>
      <c r="M417" s="29">
        <v>46248.0</v>
      </c>
      <c r="N417" s="30" t="s">
        <v>37</v>
      </c>
      <c r="O417" s="30" t="s">
        <v>72</v>
      </c>
      <c r="P417" s="30" t="s">
        <v>55</v>
      </c>
      <c r="Q417" s="30"/>
      <c r="R417" s="31" t="str">
        <f t="shared" si="1"/>
        <v>https://onlinecourses.nptel.ac.in/e-learning/preview/noc26_ec19</v>
      </c>
      <c r="S417" s="32" t="str">
        <f t="shared" si="2"/>
        <v>https://onlinecourses.nptel.ac.in/e-learning/preview/noc26_ec19</v>
      </c>
      <c r="T417" s="38" t="s">
        <v>2848</v>
      </c>
      <c r="U417" s="31" t="str">
        <f t="shared" si="26"/>
        <v>https://onlinecourses.nptel.ac.in/noc25_ec14/preview</v>
      </c>
      <c r="V417" s="34" t="s">
        <v>2849</v>
      </c>
      <c r="W417" s="34" t="s">
        <v>2850</v>
      </c>
      <c r="X417" s="31" t="str">
        <f t="shared" si="3"/>
        <v>https://nptel.ac.in/courses/130104115</v>
      </c>
      <c r="Y417" s="36" t="s">
        <v>2851</v>
      </c>
      <c r="Z417" s="36">
        <v>1.30104115E8</v>
      </c>
      <c r="AA417" s="37"/>
      <c r="AB417" s="37"/>
      <c r="AC417" s="37"/>
      <c r="AD417" s="37"/>
    </row>
    <row r="418">
      <c r="A418" s="26" t="s">
        <v>2852</v>
      </c>
      <c r="B418" s="27" t="s">
        <v>2791</v>
      </c>
      <c r="C418" s="27" t="s">
        <v>2853</v>
      </c>
      <c r="D418" s="27" t="s">
        <v>2854</v>
      </c>
      <c r="E418" s="28" t="s">
        <v>52</v>
      </c>
      <c r="F418" s="28" t="s">
        <v>52</v>
      </c>
      <c r="G418" s="28" t="s">
        <v>4</v>
      </c>
      <c r="H418" s="28" t="s">
        <v>70</v>
      </c>
      <c r="I418" s="29">
        <v>46223.0</v>
      </c>
      <c r="J418" s="29">
        <v>46304.0</v>
      </c>
      <c r="K418" s="29">
        <v>46313.0</v>
      </c>
      <c r="L418" s="29">
        <v>46230.0</v>
      </c>
      <c r="M418" s="29">
        <v>46248.0</v>
      </c>
      <c r="N418" s="30" t="s">
        <v>37</v>
      </c>
      <c r="O418" s="30" t="s">
        <v>54</v>
      </c>
      <c r="P418" s="30" t="s">
        <v>55</v>
      </c>
      <c r="Q418" s="30"/>
      <c r="R418" s="31" t="str">
        <f t="shared" si="1"/>
        <v>https://onlinecourses.nptel.ac.in/e-learning/preview/noc26_ec20</v>
      </c>
      <c r="S418" s="32" t="str">
        <f t="shared" si="2"/>
        <v>https://onlinecourses.nptel.ac.in/e-learning/preview/noc26_ec20</v>
      </c>
      <c r="T418" s="38" t="s">
        <v>2855</v>
      </c>
      <c r="U418" s="31" t="str">
        <f t="shared" si="26"/>
        <v>https://onlinecourses.nptel.ac.in/noc25_ec13/preview</v>
      </c>
      <c r="V418" s="34" t="s">
        <v>2856</v>
      </c>
      <c r="W418" s="34" t="s">
        <v>2857</v>
      </c>
      <c r="X418" s="31" t="str">
        <f t="shared" si="3"/>
        <v>https://nptel.ac.in/courses/130104116</v>
      </c>
      <c r="Y418" s="36" t="s">
        <v>2858</v>
      </c>
      <c r="Z418" s="36">
        <v>1.30104116E8</v>
      </c>
      <c r="AA418" s="37"/>
      <c r="AB418" s="37"/>
      <c r="AC418" s="37"/>
      <c r="AD418" s="37"/>
    </row>
    <row r="419">
      <c r="A419" s="26" t="s">
        <v>2859</v>
      </c>
      <c r="B419" s="27" t="s">
        <v>2860</v>
      </c>
      <c r="C419" s="27" t="s">
        <v>2861</v>
      </c>
      <c r="D419" s="27" t="s">
        <v>2862</v>
      </c>
      <c r="E419" s="28" t="s">
        <v>2863</v>
      </c>
      <c r="F419" s="28" t="s">
        <v>63</v>
      </c>
      <c r="G419" s="28" t="s">
        <v>69</v>
      </c>
      <c r="H419" s="28" t="s">
        <v>53</v>
      </c>
      <c r="I419" s="29">
        <v>46251.0</v>
      </c>
      <c r="J419" s="29">
        <v>46304.0</v>
      </c>
      <c r="K419" s="29">
        <v>46312.0</v>
      </c>
      <c r="L419" s="29">
        <v>46251.0</v>
      </c>
      <c r="M419" s="29">
        <v>46262.0</v>
      </c>
      <c r="N419" s="30" t="s">
        <v>37</v>
      </c>
      <c r="O419" s="30" t="s">
        <v>72</v>
      </c>
      <c r="P419" s="30" t="s">
        <v>55</v>
      </c>
      <c r="Q419" s="30" t="s">
        <v>2864</v>
      </c>
      <c r="R419" s="31" t="str">
        <f t="shared" si="1"/>
        <v>https://onlinecourses.nptel.ac.in/e-learning/preview/noc26_ec21</v>
      </c>
      <c r="S419" s="32" t="str">
        <f t="shared" si="2"/>
        <v>https://onlinecourses.nptel.ac.in/e-learning/preview/noc26_ec21</v>
      </c>
      <c r="T419" s="33" t="s">
        <v>2865</v>
      </c>
      <c r="U419" s="30"/>
      <c r="V419" s="34"/>
      <c r="W419" s="34"/>
      <c r="X419" s="31" t="str">
        <f t="shared" si="3"/>
        <v>https://nptel.ac.in/courses/130106003</v>
      </c>
      <c r="Y419" s="35" t="str">
        <f t="shared" ref="Y419:Y420" si="27">CONCATENATE("https://nptel.ac.in/courses/",Z419)</f>
        <v>https://nptel.ac.in/courses/130106003</v>
      </c>
      <c r="Z419" s="36">
        <v>1.30106003E8</v>
      </c>
      <c r="AA419" s="37"/>
      <c r="AB419" s="37"/>
      <c r="AC419" s="37"/>
      <c r="AD419" s="37"/>
    </row>
    <row r="420">
      <c r="A420" s="26" t="s">
        <v>2866</v>
      </c>
      <c r="B420" s="27" t="s">
        <v>2791</v>
      </c>
      <c r="C420" s="27" t="s">
        <v>2867</v>
      </c>
      <c r="D420" s="27" t="s">
        <v>2868</v>
      </c>
      <c r="E420" s="28" t="s">
        <v>52</v>
      </c>
      <c r="F420" s="28" t="s">
        <v>52</v>
      </c>
      <c r="G420" s="28" t="s">
        <v>69</v>
      </c>
      <c r="H420" s="28" t="s">
        <v>53</v>
      </c>
      <c r="I420" s="29">
        <v>46251.0</v>
      </c>
      <c r="J420" s="29">
        <v>46304.0</v>
      </c>
      <c r="K420" s="29">
        <v>46319.0</v>
      </c>
      <c r="L420" s="29">
        <v>46251.0</v>
      </c>
      <c r="M420" s="29">
        <v>46262.0</v>
      </c>
      <c r="N420" s="30" t="s">
        <v>37</v>
      </c>
      <c r="O420" s="30" t="s">
        <v>72</v>
      </c>
      <c r="P420" s="30" t="s">
        <v>55</v>
      </c>
      <c r="Q420" s="30" t="s">
        <v>2864</v>
      </c>
      <c r="R420" s="31" t="str">
        <f t="shared" si="1"/>
        <v>https://onlinecourses.nptel.ac.in/e-learning/preview/noc26_ec22</v>
      </c>
      <c r="S420" s="32" t="str">
        <f t="shared" si="2"/>
        <v>https://onlinecourses.nptel.ac.in/e-learning/preview/noc26_ec22</v>
      </c>
      <c r="T420" s="33" t="s">
        <v>2869</v>
      </c>
      <c r="U420" s="30"/>
      <c r="V420" s="34"/>
      <c r="W420" s="34"/>
      <c r="X420" s="31" t="str">
        <f t="shared" si="3"/>
        <v>https://nptel.ac.in/courses/130104001</v>
      </c>
      <c r="Y420" s="35" t="str">
        <f t="shared" si="27"/>
        <v>https://nptel.ac.in/courses/130104001</v>
      </c>
      <c r="Z420" s="36">
        <v>1.30104001E8</v>
      </c>
      <c r="AA420" s="37"/>
      <c r="AB420" s="37"/>
      <c r="AC420" s="37"/>
      <c r="AD420" s="37"/>
    </row>
    <row r="421">
      <c r="A421" s="26" t="s">
        <v>2870</v>
      </c>
      <c r="B421" s="27" t="s">
        <v>2791</v>
      </c>
      <c r="C421" s="27" t="s">
        <v>2871</v>
      </c>
      <c r="D421" s="27" t="s">
        <v>2854</v>
      </c>
      <c r="E421" s="28" t="s">
        <v>52</v>
      </c>
      <c r="F421" s="28" t="s">
        <v>52</v>
      </c>
      <c r="G421" s="28" t="s">
        <v>69</v>
      </c>
      <c r="H421" s="28" t="s">
        <v>70</v>
      </c>
      <c r="I421" s="29">
        <v>46251.0</v>
      </c>
      <c r="J421" s="29">
        <v>46304.0</v>
      </c>
      <c r="K421" s="29">
        <v>46320.0</v>
      </c>
      <c r="L421" s="29">
        <v>46251.0</v>
      </c>
      <c r="M421" s="29">
        <v>46262.0</v>
      </c>
      <c r="N421" s="30" t="s">
        <v>37</v>
      </c>
      <c r="O421" s="30" t="s">
        <v>54</v>
      </c>
      <c r="P421" s="30" t="s">
        <v>55</v>
      </c>
      <c r="Q421" s="30" t="s">
        <v>2872</v>
      </c>
      <c r="R421" s="31" t="str">
        <f t="shared" si="1"/>
        <v>https://onlinecourses.nptel.ac.in/e-learning/preview/noc26_ec23</v>
      </c>
      <c r="S421" s="32" t="str">
        <f t="shared" si="2"/>
        <v>https://onlinecourses.nptel.ac.in/e-learning/preview/noc26_ec23</v>
      </c>
      <c r="T421" s="38" t="s">
        <v>2873</v>
      </c>
      <c r="U421" s="31" t="str">
        <f>HYPERLINK(V421)</f>
        <v>https://onlinecourses.nptel.ac.in/noc25_ec16/preview</v>
      </c>
      <c r="V421" s="34" t="s">
        <v>2874</v>
      </c>
      <c r="W421" s="34" t="s">
        <v>2875</v>
      </c>
      <c r="X421" s="31" t="str">
        <f t="shared" si="3"/>
        <v>https://nptel.ac.in/courses/130104711</v>
      </c>
      <c r="Y421" s="36" t="s">
        <v>2876</v>
      </c>
      <c r="Z421" s="36">
        <v>1.30104711E8</v>
      </c>
      <c r="AA421" s="37"/>
      <c r="AB421" s="37"/>
      <c r="AC421" s="37"/>
      <c r="AD421" s="37"/>
    </row>
    <row r="422">
      <c r="A422" s="26" t="s">
        <v>2877</v>
      </c>
      <c r="B422" s="27" t="s">
        <v>2878</v>
      </c>
      <c r="C422" s="27" t="s">
        <v>2879</v>
      </c>
      <c r="D422" s="27" t="s">
        <v>2880</v>
      </c>
      <c r="E422" s="28" t="s">
        <v>110</v>
      </c>
      <c r="F422" s="28" t="s">
        <v>110</v>
      </c>
      <c r="G422" s="28" t="s">
        <v>4</v>
      </c>
      <c r="H422" s="28" t="s">
        <v>53</v>
      </c>
      <c r="I422" s="29">
        <v>46223.0</v>
      </c>
      <c r="J422" s="29">
        <v>46304.0</v>
      </c>
      <c r="K422" s="29">
        <v>46318.0</v>
      </c>
      <c r="L422" s="29">
        <v>46230.0</v>
      </c>
      <c r="M422" s="29">
        <v>46248.0</v>
      </c>
      <c r="N422" s="30" t="s">
        <v>153</v>
      </c>
      <c r="O422" s="30" t="s">
        <v>72</v>
      </c>
      <c r="P422" s="30" t="s">
        <v>55</v>
      </c>
      <c r="Q422" s="30" t="s">
        <v>1995</v>
      </c>
      <c r="R422" s="31" t="str">
        <f t="shared" si="1"/>
        <v>https://onlinecourses.nptel.ac.in/e-learning/preview/noc26_ee100</v>
      </c>
      <c r="S422" s="32" t="str">
        <f t="shared" si="2"/>
        <v>https://onlinecourses.nptel.ac.in/e-learning/preview/noc26_ee100</v>
      </c>
      <c r="T422" s="33" t="s">
        <v>2881</v>
      </c>
      <c r="U422" s="30"/>
      <c r="V422" s="34"/>
      <c r="W422" s="34"/>
      <c r="X422" s="31" t="str">
        <f t="shared" si="3"/>
        <v>https://nptel.ac.in/courses/108101006</v>
      </c>
      <c r="Y422" s="35" t="str">
        <f t="shared" ref="Y422:Y425" si="28">CONCATENATE("https://nptel.ac.in/courses/",Z422)</f>
        <v>https://nptel.ac.in/courses/108101006</v>
      </c>
      <c r="Z422" s="36">
        <v>1.08101006E8</v>
      </c>
      <c r="AA422" s="37"/>
      <c r="AB422" s="37"/>
      <c r="AC422" s="37"/>
      <c r="AD422" s="37"/>
    </row>
    <row r="423">
      <c r="A423" s="26" t="s">
        <v>2882</v>
      </c>
      <c r="B423" s="47" t="s">
        <v>2883</v>
      </c>
      <c r="C423" s="27" t="s">
        <v>2884</v>
      </c>
      <c r="D423" s="27" t="s">
        <v>2885</v>
      </c>
      <c r="E423" s="28" t="s">
        <v>461</v>
      </c>
      <c r="F423" s="28" t="s">
        <v>63</v>
      </c>
      <c r="G423" s="28" t="s">
        <v>4</v>
      </c>
      <c r="H423" s="28" t="s">
        <v>53</v>
      </c>
      <c r="I423" s="29">
        <v>46223.0</v>
      </c>
      <c r="J423" s="29">
        <v>46304.0</v>
      </c>
      <c r="K423" s="29">
        <v>46320.0</v>
      </c>
      <c r="L423" s="29">
        <v>46230.0</v>
      </c>
      <c r="M423" s="29">
        <v>46248.0</v>
      </c>
      <c r="N423" s="30" t="s">
        <v>37</v>
      </c>
      <c r="O423" s="30" t="s">
        <v>54</v>
      </c>
      <c r="P423" s="30" t="s">
        <v>55</v>
      </c>
      <c r="Q423" s="30" t="s">
        <v>2886</v>
      </c>
      <c r="R423" s="31" t="str">
        <f t="shared" si="1"/>
        <v>https://onlinecourses.nptel.ac.in/e-learning/preview/noc26_ee101</v>
      </c>
      <c r="S423" s="32" t="str">
        <f t="shared" si="2"/>
        <v>https://onlinecourses.nptel.ac.in/e-learning/preview/noc26_ee101</v>
      </c>
      <c r="T423" s="33" t="s">
        <v>2887</v>
      </c>
      <c r="U423" s="30"/>
      <c r="V423" s="34"/>
      <c r="W423" s="34"/>
      <c r="X423" s="31" t="str">
        <f t="shared" si="3"/>
        <v>https://nptel.ac.in/courses/108106001</v>
      </c>
      <c r="Y423" s="35" t="str">
        <f t="shared" si="28"/>
        <v>https://nptel.ac.in/courses/108106001</v>
      </c>
      <c r="Z423" s="36">
        <v>1.08106001E8</v>
      </c>
      <c r="AA423" s="37"/>
      <c r="AB423" s="37"/>
      <c r="AC423" s="37"/>
      <c r="AD423" s="37"/>
    </row>
    <row r="424">
      <c r="A424" s="26" t="s">
        <v>2888</v>
      </c>
      <c r="B424" s="27" t="s">
        <v>2878</v>
      </c>
      <c r="C424" s="27" t="s">
        <v>2889</v>
      </c>
      <c r="D424" s="27" t="s">
        <v>2890</v>
      </c>
      <c r="E424" s="28" t="s">
        <v>315</v>
      </c>
      <c r="F424" s="28" t="s">
        <v>315</v>
      </c>
      <c r="G424" s="28" t="s">
        <v>4</v>
      </c>
      <c r="H424" s="28" t="s">
        <v>53</v>
      </c>
      <c r="I424" s="29">
        <v>46223.0</v>
      </c>
      <c r="J424" s="29">
        <v>46304.0</v>
      </c>
      <c r="K424" s="29">
        <v>46311.0</v>
      </c>
      <c r="L424" s="29">
        <v>46230.0</v>
      </c>
      <c r="M424" s="29">
        <v>46248.0</v>
      </c>
      <c r="N424" s="30" t="s">
        <v>153</v>
      </c>
      <c r="O424" s="30" t="s">
        <v>54</v>
      </c>
      <c r="P424" s="30" t="s">
        <v>55</v>
      </c>
      <c r="Q424" s="30" t="s">
        <v>2891</v>
      </c>
      <c r="R424" s="31" t="str">
        <f t="shared" si="1"/>
        <v>https://onlinecourses.nptel.ac.in/e-learning/preview/noc26_ee102</v>
      </c>
      <c r="S424" s="32" t="str">
        <f t="shared" si="2"/>
        <v>https://onlinecourses.nptel.ac.in/e-learning/preview/noc26_ee102</v>
      </c>
      <c r="T424" s="33" t="s">
        <v>2892</v>
      </c>
      <c r="U424" s="30"/>
      <c r="V424" s="34"/>
      <c r="W424" s="34"/>
      <c r="X424" s="31" t="str">
        <f t="shared" si="3"/>
        <v>https://nptel.ac.in/courses/108107001</v>
      </c>
      <c r="Y424" s="35" t="str">
        <f t="shared" si="28"/>
        <v>https://nptel.ac.in/courses/108107001</v>
      </c>
      <c r="Z424" s="36">
        <v>1.08107001E8</v>
      </c>
      <c r="AA424" s="37"/>
      <c r="AB424" s="37"/>
      <c r="AC424" s="37"/>
      <c r="AD424" s="37"/>
    </row>
    <row r="425">
      <c r="A425" s="26" t="s">
        <v>2893</v>
      </c>
      <c r="B425" s="27" t="s">
        <v>2878</v>
      </c>
      <c r="C425" s="27" t="s">
        <v>2894</v>
      </c>
      <c r="D425" s="27" t="s">
        <v>2895</v>
      </c>
      <c r="E425" s="28" t="s">
        <v>315</v>
      </c>
      <c r="F425" s="28" t="s">
        <v>315</v>
      </c>
      <c r="G425" s="28" t="s">
        <v>4</v>
      </c>
      <c r="H425" s="28" t="s">
        <v>53</v>
      </c>
      <c r="I425" s="29">
        <v>46223.0</v>
      </c>
      <c r="J425" s="29">
        <v>46304.0</v>
      </c>
      <c r="K425" s="29">
        <v>46311.0</v>
      </c>
      <c r="L425" s="29">
        <v>46230.0</v>
      </c>
      <c r="M425" s="29">
        <v>46248.0</v>
      </c>
      <c r="N425" s="30" t="s">
        <v>71</v>
      </c>
      <c r="O425" s="30" t="s">
        <v>54</v>
      </c>
      <c r="P425" s="30" t="s">
        <v>55</v>
      </c>
      <c r="Q425" s="30" t="s">
        <v>2896</v>
      </c>
      <c r="R425" s="31" t="str">
        <f t="shared" si="1"/>
        <v>https://onlinecourses.nptel.ac.in/e-learning/preview/noc26_ee103</v>
      </c>
      <c r="S425" s="32" t="str">
        <f t="shared" si="2"/>
        <v>https://onlinecourses.nptel.ac.in/e-learning/preview/noc26_ee103</v>
      </c>
      <c r="T425" s="33" t="s">
        <v>2897</v>
      </c>
      <c r="U425" s="30"/>
      <c r="V425" s="34"/>
      <c r="W425" s="34"/>
      <c r="X425" s="31" t="str">
        <f t="shared" si="3"/>
        <v>https://nptel.ac.in/courses/108107002</v>
      </c>
      <c r="Y425" s="35" t="str">
        <f t="shared" si="28"/>
        <v>https://nptel.ac.in/courses/108107002</v>
      </c>
      <c r="Z425" s="36">
        <v>1.08107002E8</v>
      </c>
      <c r="AA425" s="37"/>
      <c r="AB425" s="37"/>
      <c r="AC425" s="37"/>
      <c r="AD425" s="37"/>
    </row>
    <row r="426">
      <c r="A426" s="26" t="s">
        <v>2898</v>
      </c>
      <c r="B426" s="27" t="s">
        <v>2899</v>
      </c>
      <c r="C426" s="27" t="s">
        <v>2900</v>
      </c>
      <c r="D426" s="27" t="s">
        <v>2901</v>
      </c>
      <c r="E426" s="28" t="s">
        <v>315</v>
      </c>
      <c r="F426" s="28" t="s">
        <v>315</v>
      </c>
      <c r="G426" s="28" t="s">
        <v>316</v>
      </c>
      <c r="H426" s="28" t="s">
        <v>70</v>
      </c>
      <c r="I426" s="29">
        <v>46223.0</v>
      </c>
      <c r="J426" s="29">
        <v>46248.0</v>
      </c>
      <c r="K426" s="29">
        <v>46284.0</v>
      </c>
      <c r="L426" s="29">
        <v>46230.0</v>
      </c>
      <c r="M426" s="29">
        <v>46248.0</v>
      </c>
      <c r="N426" s="30" t="s">
        <v>37</v>
      </c>
      <c r="O426" s="30" t="s">
        <v>54</v>
      </c>
      <c r="P426" s="30" t="s">
        <v>55</v>
      </c>
      <c r="Q426" s="30"/>
      <c r="R426" s="31" t="str">
        <f t="shared" si="1"/>
        <v>https://onlinecourses.nptel.ac.in/e-learning/preview/noc26_ee104</v>
      </c>
      <c r="S426" s="32" t="str">
        <f t="shared" si="2"/>
        <v>https://onlinecourses.nptel.ac.in/e-learning/preview/noc26_ee104</v>
      </c>
      <c r="T426" s="38" t="s">
        <v>2902</v>
      </c>
      <c r="U426" s="31" t="str">
        <f t="shared" ref="U426:U516" si="29">HYPERLINK(V426)</f>
        <v>https://onlinecourses.nptel.ac.in/noc25_ee171/preview</v>
      </c>
      <c r="V426" s="34" t="s">
        <v>2903</v>
      </c>
      <c r="W426" s="34" t="s">
        <v>2904</v>
      </c>
      <c r="X426" s="31" t="str">
        <f t="shared" si="3"/>
        <v>https://nptel.ac.in/courses/108107107</v>
      </c>
      <c r="Y426" s="36" t="s">
        <v>2905</v>
      </c>
      <c r="Z426" s="36">
        <v>1.08107107E8</v>
      </c>
      <c r="AA426" s="37"/>
      <c r="AB426" s="37"/>
      <c r="AC426" s="37"/>
      <c r="AD426" s="37"/>
    </row>
    <row r="427">
      <c r="A427" s="26" t="s">
        <v>2906</v>
      </c>
      <c r="B427" s="27" t="s">
        <v>2899</v>
      </c>
      <c r="C427" s="27" t="s">
        <v>2907</v>
      </c>
      <c r="D427" s="27" t="s">
        <v>2908</v>
      </c>
      <c r="E427" s="28" t="s">
        <v>102</v>
      </c>
      <c r="F427" s="28" t="s">
        <v>102</v>
      </c>
      <c r="G427" s="28" t="s">
        <v>316</v>
      </c>
      <c r="H427" s="28" t="s">
        <v>70</v>
      </c>
      <c r="I427" s="29">
        <v>46223.0</v>
      </c>
      <c r="J427" s="29">
        <v>46248.0</v>
      </c>
      <c r="K427" s="29">
        <v>46285.0</v>
      </c>
      <c r="L427" s="29">
        <v>46230.0</v>
      </c>
      <c r="M427" s="29">
        <v>46248.0</v>
      </c>
      <c r="N427" s="30" t="s">
        <v>37</v>
      </c>
      <c r="O427" s="30" t="s">
        <v>54</v>
      </c>
      <c r="P427" s="30" t="s">
        <v>55</v>
      </c>
      <c r="Q427" s="30"/>
      <c r="R427" s="31" t="str">
        <f t="shared" si="1"/>
        <v>https://onlinecourses.nptel.ac.in/e-learning/preview/noc26_ee105</v>
      </c>
      <c r="S427" s="32" t="str">
        <f t="shared" si="2"/>
        <v>https://onlinecourses.nptel.ac.in/e-learning/preview/noc26_ee105</v>
      </c>
      <c r="T427" s="38" t="s">
        <v>2909</v>
      </c>
      <c r="U427" s="31" t="str">
        <f t="shared" si="29"/>
        <v>https://onlinecourses.nptel.ac.in/noc25_ee167/preview</v>
      </c>
      <c r="V427" s="34" t="s">
        <v>2910</v>
      </c>
      <c r="W427" s="34" t="s">
        <v>2911</v>
      </c>
      <c r="X427" s="31" t="str">
        <f t="shared" si="3"/>
        <v>https://nptel.ac.in/courses/108108166</v>
      </c>
      <c r="Y427" s="36" t="s">
        <v>2912</v>
      </c>
      <c r="Z427" s="36">
        <v>1.08108166E8</v>
      </c>
      <c r="AA427" s="37"/>
      <c r="AB427" s="37"/>
      <c r="AC427" s="37"/>
      <c r="AD427" s="37"/>
    </row>
    <row r="428">
      <c r="A428" s="26" t="s">
        <v>2913</v>
      </c>
      <c r="B428" s="27" t="s">
        <v>2878</v>
      </c>
      <c r="C428" s="27" t="s">
        <v>2914</v>
      </c>
      <c r="D428" s="27" t="s">
        <v>2915</v>
      </c>
      <c r="E428" s="28" t="s">
        <v>315</v>
      </c>
      <c r="F428" s="28" t="s">
        <v>315</v>
      </c>
      <c r="G428" s="28" t="s">
        <v>69</v>
      </c>
      <c r="H428" s="28" t="s">
        <v>70</v>
      </c>
      <c r="I428" s="29">
        <v>46223.0</v>
      </c>
      <c r="J428" s="29">
        <v>46276.0</v>
      </c>
      <c r="K428" s="29">
        <v>46285.0</v>
      </c>
      <c r="L428" s="29">
        <v>46230.0</v>
      </c>
      <c r="M428" s="29">
        <v>46248.0</v>
      </c>
      <c r="N428" s="30" t="s">
        <v>37</v>
      </c>
      <c r="O428" s="30" t="s">
        <v>54</v>
      </c>
      <c r="P428" s="30" t="s">
        <v>55</v>
      </c>
      <c r="Q428" s="30"/>
      <c r="R428" s="31" t="str">
        <f t="shared" si="1"/>
        <v>https://onlinecourses.nptel.ac.in/e-learning/preview/noc26_ee106</v>
      </c>
      <c r="S428" s="32" t="str">
        <f t="shared" si="2"/>
        <v>https://onlinecourses.nptel.ac.in/e-learning/preview/noc26_ee106</v>
      </c>
      <c r="T428" s="38" t="s">
        <v>2916</v>
      </c>
      <c r="U428" s="31" t="str">
        <f t="shared" si="29"/>
        <v>https://onlinecourses.nptel.ac.in/noc25_ee98/preview</v>
      </c>
      <c r="V428" s="34" t="s">
        <v>2917</v>
      </c>
      <c r="W428" s="34" t="s">
        <v>2918</v>
      </c>
      <c r="X428" s="31" t="str">
        <f t="shared" si="3"/>
        <v>https://nptel.ac.in/courses/108107115</v>
      </c>
      <c r="Y428" s="36" t="s">
        <v>2919</v>
      </c>
      <c r="Z428" s="36">
        <v>1.08107115E8</v>
      </c>
      <c r="AA428" s="37"/>
      <c r="AB428" s="37"/>
      <c r="AC428" s="37"/>
      <c r="AD428" s="37"/>
    </row>
    <row r="429">
      <c r="A429" s="26" t="s">
        <v>2920</v>
      </c>
      <c r="B429" s="27" t="s">
        <v>2878</v>
      </c>
      <c r="C429" s="27" t="s">
        <v>2921</v>
      </c>
      <c r="D429" s="27" t="s">
        <v>2922</v>
      </c>
      <c r="E429" s="28" t="s">
        <v>315</v>
      </c>
      <c r="F429" s="28" t="s">
        <v>315</v>
      </c>
      <c r="G429" s="28" t="s">
        <v>69</v>
      </c>
      <c r="H429" s="28" t="s">
        <v>70</v>
      </c>
      <c r="I429" s="29">
        <v>46223.0</v>
      </c>
      <c r="J429" s="29">
        <v>46276.0</v>
      </c>
      <c r="K429" s="29">
        <v>46284.0</v>
      </c>
      <c r="L429" s="29">
        <v>46230.0</v>
      </c>
      <c r="M429" s="29">
        <v>46248.0</v>
      </c>
      <c r="N429" s="30" t="s">
        <v>153</v>
      </c>
      <c r="O429" s="30" t="s">
        <v>54</v>
      </c>
      <c r="P429" s="30" t="s">
        <v>55</v>
      </c>
      <c r="Q429" s="30"/>
      <c r="R429" s="31" t="str">
        <f t="shared" si="1"/>
        <v>https://onlinecourses.nptel.ac.in/e-learning/preview/noc26_ee107</v>
      </c>
      <c r="S429" s="32" t="str">
        <f t="shared" si="2"/>
        <v>https://onlinecourses.nptel.ac.in/e-learning/preview/noc26_ee107</v>
      </c>
      <c r="T429" s="38" t="s">
        <v>2923</v>
      </c>
      <c r="U429" s="31" t="str">
        <f t="shared" si="29"/>
        <v>https://onlinecourses.nptel.ac.in/noc25_ee99/preview</v>
      </c>
      <c r="V429" s="34" t="s">
        <v>2924</v>
      </c>
      <c r="W429" s="34" t="s">
        <v>2925</v>
      </c>
      <c r="X429" s="31" t="str">
        <f t="shared" si="3"/>
        <v>https://nptel.ac.in/courses/108107143</v>
      </c>
      <c r="Y429" s="36" t="s">
        <v>2926</v>
      </c>
      <c r="Z429" s="36">
        <v>1.08107143E8</v>
      </c>
      <c r="AA429" s="37"/>
      <c r="AB429" s="37"/>
      <c r="AC429" s="37"/>
      <c r="AD429" s="37"/>
    </row>
    <row r="430">
      <c r="A430" s="26" t="s">
        <v>2927</v>
      </c>
      <c r="B430" s="27" t="s">
        <v>2878</v>
      </c>
      <c r="C430" s="27" t="s">
        <v>2928</v>
      </c>
      <c r="D430" s="27" t="s">
        <v>2922</v>
      </c>
      <c r="E430" s="28" t="s">
        <v>315</v>
      </c>
      <c r="F430" s="28" t="s">
        <v>315</v>
      </c>
      <c r="G430" s="28" t="s">
        <v>69</v>
      </c>
      <c r="H430" s="28" t="s">
        <v>70</v>
      </c>
      <c r="I430" s="29">
        <v>46223.0</v>
      </c>
      <c r="J430" s="29">
        <v>46276.0</v>
      </c>
      <c r="K430" s="29">
        <v>46285.0</v>
      </c>
      <c r="L430" s="29">
        <v>46230.0</v>
      </c>
      <c r="M430" s="29">
        <v>46248.0</v>
      </c>
      <c r="N430" s="30" t="s">
        <v>37</v>
      </c>
      <c r="O430" s="30" t="s">
        <v>54</v>
      </c>
      <c r="P430" s="30" t="s">
        <v>55</v>
      </c>
      <c r="Q430" s="30"/>
      <c r="R430" s="31" t="str">
        <f t="shared" si="1"/>
        <v>https://onlinecourses.nptel.ac.in/e-learning/preview/noc26_ee108</v>
      </c>
      <c r="S430" s="32" t="str">
        <f t="shared" si="2"/>
        <v>https://onlinecourses.nptel.ac.in/e-learning/preview/noc26_ee108</v>
      </c>
      <c r="T430" s="38" t="s">
        <v>2929</v>
      </c>
      <c r="U430" s="31" t="str">
        <f t="shared" si="29"/>
        <v>https://onlinecourses.nptel.ac.in/noc25_ee100/preview</v>
      </c>
      <c r="V430" s="34" t="s">
        <v>2930</v>
      </c>
      <c r="W430" s="34" t="s">
        <v>2931</v>
      </c>
      <c r="X430" s="31" t="str">
        <f t="shared" si="3"/>
        <v>https://nptel.ac.in/courses/108107128</v>
      </c>
      <c r="Y430" s="36" t="s">
        <v>2932</v>
      </c>
      <c r="Z430" s="36">
        <v>1.08107128E8</v>
      </c>
      <c r="AA430" s="37"/>
      <c r="AB430" s="37"/>
      <c r="AC430" s="37"/>
      <c r="AD430" s="37"/>
    </row>
    <row r="431">
      <c r="A431" s="26" t="s">
        <v>2933</v>
      </c>
      <c r="B431" s="27" t="s">
        <v>2878</v>
      </c>
      <c r="C431" s="27" t="s">
        <v>2934</v>
      </c>
      <c r="D431" s="27" t="s">
        <v>2935</v>
      </c>
      <c r="E431" s="28" t="s">
        <v>315</v>
      </c>
      <c r="F431" s="28" t="s">
        <v>315</v>
      </c>
      <c r="G431" s="28" t="s">
        <v>69</v>
      </c>
      <c r="H431" s="28" t="s">
        <v>70</v>
      </c>
      <c r="I431" s="29">
        <v>46223.0</v>
      </c>
      <c r="J431" s="29">
        <v>46276.0</v>
      </c>
      <c r="K431" s="29">
        <v>46284.0</v>
      </c>
      <c r="L431" s="29">
        <v>46230.0</v>
      </c>
      <c r="M431" s="29">
        <v>46248.0</v>
      </c>
      <c r="N431" s="30" t="s">
        <v>71</v>
      </c>
      <c r="O431" s="30" t="s">
        <v>72</v>
      </c>
      <c r="P431" s="30" t="s">
        <v>73</v>
      </c>
      <c r="Q431" s="30" t="s">
        <v>2896</v>
      </c>
      <c r="R431" s="31" t="str">
        <f t="shared" si="1"/>
        <v>https://onlinecourses.nptel.ac.in/e-learning/preview/noc26_ee109</v>
      </c>
      <c r="S431" s="32" t="str">
        <f t="shared" si="2"/>
        <v>https://onlinecourses.nptel.ac.in/e-learning/preview/noc26_ee109</v>
      </c>
      <c r="T431" s="38" t="s">
        <v>2936</v>
      </c>
      <c r="U431" s="31" t="str">
        <f t="shared" si="29"/>
        <v>https://onlinecourses.nptel.ac.in/noc25_ee101/preview</v>
      </c>
      <c r="V431" s="34" t="s">
        <v>2937</v>
      </c>
      <c r="W431" s="34" t="s">
        <v>2938</v>
      </c>
      <c r="X431" s="31" t="str">
        <f t="shared" si="3"/>
        <v>https://nptel.ac.in/courses/108107167</v>
      </c>
      <c r="Y431" s="36" t="s">
        <v>2939</v>
      </c>
      <c r="Z431" s="36">
        <v>1.08107167E8</v>
      </c>
      <c r="AA431" s="37"/>
      <c r="AB431" s="37"/>
      <c r="AC431" s="37"/>
      <c r="AD431" s="37"/>
    </row>
    <row r="432">
      <c r="A432" s="26" t="s">
        <v>2940</v>
      </c>
      <c r="B432" s="27" t="s">
        <v>2941</v>
      </c>
      <c r="C432" s="27" t="s">
        <v>2942</v>
      </c>
      <c r="D432" s="27" t="s">
        <v>2943</v>
      </c>
      <c r="E432" s="28" t="s">
        <v>315</v>
      </c>
      <c r="F432" s="28" t="s">
        <v>315</v>
      </c>
      <c r="G432" s="28" t="s">
        <v>69</v>
      </c>
      <c r="H432" s="28" t="s">
        <v>70</v>
      </c>
      <c r="I432" s="29">
        <v>46223.0</v>
      </c>
      <c r="J432" s="29">
        <v>46276.0</v>
      </c>
      <c r="K432" s="29">
        <v>46284.0</v>
      </c>
      <c r="L432" s="29">
        <v>46230.0</v>
      </c>
      <c r="M432" s="29">
        <v>46248.0</v>
      </c>
      <c r="N432" s="30" t="s">
        <v>37</v>
      </c>
      <c r="O432" s="30" t="s">
        <v>54</v>
      </c>
      <c r="P432" s="30" t="s">
        <v>55</v>
      </c>
      <c r="Q432" s="30" t="s">
        <v>1916</v>
      </c>
      <c r="R432" s="31" t="str">
        <f t="shared" si="1"/>
        <v>https://onlinecourses.nptel.ac.in/e-learning/preview/noc26_ee110</v>
      </c>
      <c r="S432" s="32" t="str">
        <f t="shared" si="2"/>
        <v>https://onlinecourses.nptel.ac.in/e-learning/preview/noc26_ee110</v>
      </c>
      <c r="T432" s="38" t="s">
        <v>2944</v>
      </c>
      <c r="U432" s="31" t="str">
        <f t="shared" si="29"/>
        <v>https://onlinecourses.nptel.ac.in/noc25_ee173/preview</v>
      </c>
      <c r="V432" s="34" t="s">
        <v>2945</v>
      </c>
      <c r="W432" s="34" t="s">
        <v>2946</v>
      </c>
      <c r="X432" s="31" t="str">
        <f t="shared" si="3"/>
        <v>https://nptel.ac.in/courses/117107485</v>
      </c>
      <c r="Y432" s="36" t="s">
        <v>2947</v>
      </c>
      <c r="Z432" s="36">
        <v>1.17107485E8</v>
      </c>
      <c r="AA432" s="37"/>
      <c r="AB432" s="37"/>
      <c r="AC432" s="37"/>
      <c r="AD432" s="37"/>
    </row>
    <row r="433">
      <c r="A433" s="26" t="s">
        <v>2948</v>
      </c>
      <c r="B433" s="27" t="s">
        <v>2878</v>
      </c>
      <c r="C433" s="27" t="s">
        <v>2949</v>
      </c>
      <c r="D433" s="27" t="s">
        <v>2950</v>
      </c>
      <c r="E433" s="28" t="s">
        <v>102</v>
      </c>
      <c r="F433" s="28" t="s">
        <v>102</v>
      </c>
      <c r="G433" s="28" t="s">
        <v>69</v>
      </c>
      <c r="H433" s="28" t="s">
        <v>70</v>
      </c>
      <c r="I433" s="29">
        <v>46223.0</v>
      </c>
      <c r="J433" s="29">
        <v>46276.0</v>
      </c>
      <c r="K433" s="29">
        <v>46284.0</v>
      </c>
      <c r="L433" s="29">
        <v>46230.0</v>
      </c>
      <c r="M433" s="29">
        <v>46248.0</v>
      </c>
      <c r="N433" s="30" t="s">
        <v>37</v>
      </c>
      <c r="O433" s="30" t="s">
        <v>54</v>
      </c>
      <c r="P433" s="30" t="s">
        <v>55</v>
      </c>
      <c r="Q433" s="30"/>
      <c r="R433" s="31" t="str">
        <f t="shared" si="1"/>
        <v>https://onlinecourses.nptel.ac.in/e-learning/preview/noc26_ee111</v>
      </c>
      <c r="S433" s="32" t="str">
        <f t="shared" si="2"/>
        <v>https://onlinecourses.nptel.ac.in/e-learning/preview/noc26_ee111</v>
      </c>
      <c r="T433" s="38" t="s">
        <v>2951</v>
      </c>
      <c r="U433" s="31" t="str">
        <f t="shared" si="29"/>
        <v>https://onlinecourses.nptel.ac.in/noc25_ee141/preview</v>
      </c>
      <c r="V433" s="34" t="s">
        <v>2952</v>
      </c>
      <c r="W433" s="34" t="s">
        <v>2953</v>
      </c>
      <c r="X433" s="31" t="str">
        <f t="shared" si="3"/>
        <v>https://nptel.ac.in/courses/108108099</v>
      </c>
      <c r="Y433" s="36" t="s">
        <v>2954</v>
      </c>
      <c r="Z433" s="36">
        <v>1.08108099E8</v>
      </c>
      <c r="AA433" s="37"/>
      <c r="AB433" s="37"/>
      <c r="AC433" s="37"/>
      <c r="AD433" s="37"/>
    </row>
    <row r="434">
      <c r="A434" s="26" t="s">
        <v>2955</v>
      </c>
      <c r="B434" s="39" t="s">
        <v>2878</v>
      </c>
      <c r="C434" s="39" t="s">
        <v>2956</v>
      </c>
      <c r="D434" s="39" t="s">
        <v>2957</v>
      </c>
      <c r="E434" s="46" t="s">
        <v>2058</v>
      </c>
      <c r="F434" s="28" t="s">
        <v>63</v>
      </c>
      <c r="G434" s="28" t="s">
        <v>69</v>
      </c>
      <c r="H434" s="28" t="s">
        <v>70</v>
      </c>
      <c r="I434" s="29">
        <v>46223.0</v>
      </c>
      <c r="J434" s="29">
        <v>46276.0</v>
      </c>
      <c r="K434" s="29">
        <v>46284.0</v>
      </c>
      <c r="L434" s="29">
        <v>46230.0</v>
      </c>
      <c r="M434" s="29">
        <v>46248.0</v>
      </c>
      <c r="N434" s="30" t="s">
        <v>37</v>
      </c>
      <c r="O434" s="30" t="s">
        <v>54</v>
      </c>
      <c r="P434" s="30" t="s">
        <v>55</v>
      </c>
      <c r="Q434" s="30"/>
      <c r="R434" s="31" t="str">
        <f t="shared" si="1"/>
        <v>https://onlinecourses.nptel.ac.in/e-learning/preview/noc26_ee112</v>
      </c>
      <c r="S434" s="32" t="str">
        <f t="shared" si="2"/>
        <v>https://onlinecourses.nptel.ac.in/e-learning/preview/noc26_ee112</v>
      </c>
      <c r="T434" s="38" t="s">
        <v>2958</v>
      </c>
      <c r="U434" s="31" t="str">
        <f t="shared" si="29"/>
        <v>https://onlinecourses.nptel.ac.in/noc25_ee107/preview</v>
      </c>
      <c r="V434" s="34" t="s">
        <v>2959</v>
      </c>
      <c r="W434" s="34" t="s">
        <v>2960</v>
      </c>
      <c r="X434" s="31" t="str">
        <f t="shared" si="3"/>
        <v>https://nptel.ac.in/courses/108106192</v>
      </c>
      <c r="Y434" s="36" t="s">
        <v>2961</v>
      </c>
      <c r="Z434" s="36">
        <v>1.08106192E8</v>
      </c>
      <c r="AA434" s="37"/>
      <c r="AB434" s="37"/>
      <c r="AC434" s="37"/>
      <c r="AD434" s="37"/>
    </row>
    <row r="435">
      <c r="A435" s="26" t="s">
        <v>2962</v>
      </c>
      <c r="B435" s="39" t="s">
        <v>2878</v>
      </c>
      <c r="C435" s="39" t="s">
        <v>2963</v>
      </c>
      <c r="D435" s="39" t="s">
        <v>2885</v>
      </c>
      <c r="E435" s="42" t="s">
        <v>461</v>
      </c>
      <c r="F435" s="28" t="s">
        <v>63</v>
      </c>
      <c r="G435" s="28" t="s">
        <v>69</v>
      </c>
      <c r="H435" s="28" t="s">
        <v>70</v>
      </c>
      <c r="I435" s="29">
        <v>46223.0</v>
      </c>
      <c r="J435" s="29">
        <v>46276.0</v>
      </c>
      <c r="K435" s="29">
        <v>46285.0</v>
      </c>
      <c r="L435" s="29">
        <v>46230.0</v>
      </c>
      <c r="M435" s="29">
        <v>46248.0</v>
      </c>
      <c r="N435" s="30" t="s">
        <v>37</v>
      </c>
      <c r="O435" s="30" t="s">
        <v>54</v>
      </c>
      <c r="P435" s="30" t="s">
        <v>55</v>
      </c>
      <c r="Q435" s="30"/>
      <c r="R435" s="31" t="str">
        <f t="shared" si="1"/>
        <v>https://onlinecourses.nptel.ac.in/e-learning/preview/noc26_ee113</v>
      </c>
      <c r="S435" s="32" t="str">
        <f t="shared" si="2"/>
        <v>https://onlinecourses.nptel.ac.in/e-learning/preview/noc26_ee113</v>
      </c>
      <c r="T435" s="38" t="s">
        <v>2964</v>
      </c>
      <c r="U435" s="31" t="str">
        <f t="shared" si="29"/>
        <v>https://onlinecourses.nptel.ac.in/noc25_ee108/preview</v>
      </c>
      <c r="V435" s="34" t="s">
        <v>2965</v>
      </c>
      <c r="W435" s="34" t="s">
        <v>2966</v>
      </c>
      <c r="X435" s="31" t="str">
        <f t="shared" si="3"/>
        <v>https://nptel.ac.in/courses/108106193</v>
      </c>
      <c r="Y435" s="36" t="s">
        <v>2967</v>
      </c>
      <c r="Z435" s="36">
        <v>1.08106193E8</v>
      </c>
      <c r="AA435" s="37"/>
      <c r="AB435" s="37"/>
      <c r="AC435" s="37"/>
      <c r="AD435" s="37"/>
    </row>
    <row r="436">
      <c r="A436" s="26" t="s">
        <v>2968</v>
      </c>
      <c r="B436" s="27" t="s">
        <v>2878</v>
      </c>
      <c r="C436" s="27" t="s">
        <v>2969</v>
      </c>
      <c r="D436" s="27" t="s">
        <v>2970</v>
      </c>
      <c r="E436" s="28" t="s">
        <v>52</v>
      </c>
      <c r="F436" s="28" t="s">
        <v>52</v>
      </c>
      <c r="G436" s="28" t="s">
        <v>69</v>
      </c>
      <c r="H436" s="28" t="s">
        <v>70</v>
      </c>
      <c r="I436" s="29">
        <v>46223.0</v>
      </c>
      <c r="J436" s="29">
        <v>46276.0</v>
      </c>
      <c r="K436" s="29">
        <v>46284.0</v>
      </c>
      <c r="L436" s="29">
        <v>46230.0</v>
      </c>
      <c r="M436" s="29">
        <v>46248.0</v>
      </c>
      <c r="N436" s="30" t="s">
        <v>37</v>
      </c>
      <c r="O436" s="30" t="s">
        <v>54</v>
      </c>
      <c r="P436" s="30" t="s">
        <v>55</v>
      </c>
      <c r="Q436" s="30"/>
      <c r="R436" s="31" t="str">
        <f t="shared" si="1"/>
        <v>https://onlinecourses.nptel.ac.in/e-learning/preview/noc26_ee114</v>
      </c>
      <c r="S436" s="32" t="str">
        <f t="shared" si="2"/>
        <v>https://onlinecourses.nptel.ac.in/e-learning/preview/noc26_ee114</v>
      </c>
      <c r="T436" s="38" t="s">
        <v>2971</v>
      </c>
      <c r="U436" s="31" t="str">
        <f t="shared" si="29"/>
        <v>https://onlinecourses.nptel.ac.in/noc25_ee116/preview</v>
      </c>
      <c r="V436" s="34" t="s">
        <v>2972</v>
      </c>
      <c r="W436" s="34" t="s">
        <v>2973</v>
      </c>
      <c r="X436" s="31" t="str">
        <f t="shared" si="3"/>
        <v>https://nptel.ac.in/courses/117104128</v>
      </c>
      <c r="Y436" s="36" t="s">
        <v>2974</v>
      </c>
      <c r="Z436" s="36">
        <v>1.17104128E8</v>
      </c>
      <c r="AA436" s="37"/>
      <c r="AB436" s="37"/>
      <c r="AC436" s="37"/>
      <c r="AD436" s="37"/>
    </row>
    <row r="437">
      <c r="A437" s="26" t="s">
        <v>2975</v>
      </c>
      <c r="B437" s="27" t="s">
        <v>2878</v>
      </c>
      <c r="C437" s="27" t="s">
        <v>2976</v>
      </c>
      <c r="D437" s="27" t="s">
        <v>2977</v>
      </c>
      <c r="E437" s="28" t="s">
        <v>52</v>
      </c>
      <c r="F437" s="28" t="s">
        <v>52</v>
      </c>
      <c r="G437" s="28" t="s">
        <v>69</v>
      </c>
      <c r="H437" s="28" t="s">
        <v>70</v>
      </c>
      <c r="I437" s="29">
        <v>46223.0</v>
      </c>
      <c r="J437" s="29">
        <v>46276.0</v>
      </c>
      <c r="K437" s="29">
        <v>46285.0</v>
      </c>
      <c r="L437" s="29">
        <v>46230.0</v>
      </c>
      <c r="M437" s="29">
        <v>46248.0</v>
      </c>
      <c r="N437" s="30" t="s">
        <v>71</v>
      </c>
      <c r="O437" s="30" t="s">
        <v>54</v>
      </c>
      <c r="P437" s="30" t="s">
        <v>55</v>
      </c>
      <c r="Q437" s="30"/>
      <c r="R437" s="31" t="str">
        <f t="shared" si="1"/>
        <v>https://onlinecourses.nptel.ac.in/e-learning/preview/noc26_ee115</v>
      </c>
      <c r="S437" s="32" t="str">
        <f t="shared" si="2"/>
        <v>https://onlinecourses.nptel.ac.in/e-learning/preview/noc26_ee115</v>
      </c>
      <c r="T437" s="38" t="s">
        <v>2978</v>
      </c>
      <c r="U437" s="31" t="str">
        <f t="shared" si="29"/>
        <v>https://onlinecourses.nptel.ac.in/noc25_ee112/preview</v>
      </c>
      <c r="V437" s="34" t="s">
        <v>2979</v>
      </c>
      <c r="W437" s="34" t="s">
        <v>2980</v>
      </c>
      <c r="X437" s="31" t="str">
        <f t="shared" si="3"/>
        <v>https://nptel.ac.in/courses/117104115</v>
      </c>
      <c r="Y437" s="36" t="s">
        <v>2981</v>
      </c>
      <c r="Z437" s="36">
        <v>1.17104115E8</v>
      </c>
      <c r="AA437" s="37"/>
      <c r="AB437" s="37"/>
      <c r="AC437" s="37"/>
      <c r="AD437" s="37"/>
    </row>
    <row r="438">
      <c r="A438" s="26" t="s">
        <v>2982</v>
      </c>
      <c r="B438" s="27" t="s">
        <v>2878</v>
      </c>
      <c r="C438" s="27" t="s">
        <v>2983</v>
      </c>
      <c r="D438" s="27" t="s">
        <v>2984</v>
      </c>
      <c r="E438" s="28" t="s">
        <v>52</v>
      </c>
      <c r="F438" s="28" t="s">
        <v>52</v>
      </c>
      <c r="G438" s="28" t="s">
        <v>69</v>
      </c>
      <c r="H438" s="28" t="s">
        <v>70</v>
      </c>
      <c r="I438" s="29">
        <v>46223.0</v>
      </c>
      <c r="J438" s="29">
        <v>46276.0</v>
      </c>
      <c r="K438" s="29">
        <v>46284.0</v>
      </c>
      <c r="L438" s="29">
        <v>46230.0</v>
      </c>
      <c r="M438" s="29">
        <v>46248.0</v>
      </c>
      <c r="N438" s="30" t="s">
        <v>37</v>
      </c>
      <c r="O438" s="30" t="s">
        <v>54</v>
      </c>
      <c r="P438" s="30" t="s">
        <v>55</v>
      </c>
      <c r="Q438" s="30" t="s">
        <v>2891</v>
      </c>
      <c r="R438" s="31" t="str">
        <f t="shared" si="1"/>
        <v>https://onlinecourses.nptel.ac.in/e-learning/preview/noc26_ee116</v>
      </c>
      <c r="S438" s="32" t="str">
        <f t="shared" si="2"/>
        <v>https://onlinecourses.nptel.ac.in/e-learning/preview/noc26_ee116</v>
      </c>
      <c r="T438" s="38" t="s">
        <v>2985</v>
      </c>
      <c r="U438" s="31" t="str">
        <f t="shared" si="29"/>
        <v>https://onlinecourses.nptel.ac.in/noc25_ee114/preview</v>
      </c>
      <c r="V438" s="34" t="s">
        <v>2986</v>
      </c>
      <c r="W438" s="34" t="s">
        <v>2987</v>
      </c>
      <c r="X438" s="31" t="str">
        <f t="shared" si="3"/>
        <v>https://nptel.ac.in/courses/108104092</v>
      </c>
      <c r="Y438" s="36" t="s">
        <v>2988</v>
      </c>
      <c r="Z438" s="36">
        <v>1.08104092E8</v>
      </c>
      <c r="AA438" s="37"/>
      <c r="AB438" s="37"/>
      <c r="AC438" s="37"/>
      <c r="AD438" s="37"/>
    </row>
    <row r="439">
      <c r="A439" s="26" t="s">
        <v>2989</v>
      </c>
      <c r="B439" s="27" t="s">
        <v>2878</v>
      </c>
      <c r="C439" s="27" t="s">
        <v>2990</v>
      </c>
      <c r="D439" s="27" t="s">
        <v>2991</v>
      </c>
      <c r="E439" s="28" t="s">
        <v>52</v>
      </c>
      <c r="F439" s="28" t="s">
        <v>52</v>
      </c>
      <c r="G439" s="28" t="s">
        <v>69</v>
      </c>
      <c r="H439" s="28" t="s">
        <v>70</v>
      </c>
      <c r="I439" s="29">
        <v>46223.0</v>
      </c>
      <c r="J439" s="29">
        <v>46276.0</v>
      </c>
      <c r="K439" s="29">
        <v>46285.0</v>
      </c>
      <c r="L439" s="29">
        <v>46230.0</v>
      </c>
      <c r="M439" s="29">
        <v>46248.0</v>
      </c>
      <c r="N439" s="30" t="s">
        <v>37</v>
      </c>
      <c r="O439" s="30" t="s">
        <v>54</v>
      </c>
      <c r="P439" s="30" t="s">
        <v>55</v>
      </c>
      <c r="Q439" s="30" t="s">
        <v>2891</v>
      </c>
      <c r="R439" s="31" t="str">
        <f t="shared" si="1"/>
        <v>https://onlinecourses.nptel.ac.in/e-learning/preview/noc26_ee117</v>
      </c>
      <c r="S439" s="32" t="str">
        <f t="shared" si="2"/>
        <v>https://onlinecourses.nptel.ac.in/e-learning/preview/noc26_ee117</v>
      </c>
      <c r="T439" s="38" t="s">
        <v>2992</v>
      </c>
      <c r="U439" s="31" t="str">
        <f t="shared" si="29"/>
        <v>https://onlinecourses.nptel.ac.in/noc25_ee117/preview</v>
      </c>
      <c r="V439" s="34" t="s">
        <v>2993</v>
      </c>
      <c r="W439" s="34" t="s">
        <v>2994</v>
      </c>
      <c r="X439" s="31" t="str">
        <f t="shared" si="3"/>
        <v>https://nptel.ac.in/courses/108104192</v>
      </c>
      <c r="Y439" s="36" t="s">
        <v>2995</v>
      </c>
      <c r="Z439" s="36">
        <v>1.08104192E8</v>
      </c>
      <c r="AA439" s="37"/>
      <c r="AB439" s="37"/>
      <c r="AC439" s="37"/>
      <c r="AD439" s="37"/>
    </row>
    <row r="440">
      <c r="A440" s="26" t="s">
        <v>2996</v>
      </c>
      <c r="B440" s="27" t="s">
        <v>2997</v>
      </c>
      <c r="C440" s="27" t="s">
        <v>2998</v>
      </c>
      <c r="D440" s="27" t="s">
        <v>2999</v>
      </c>
      <c r="E440" s="28" t="s">
        <v>94</v>
      </c>
      <c r="F440" s="28" t="s">
        <v>94</v>
      </c>
      <c r="G440" s="28" t="s">
        <v>69</v>
      </c>
      <c r="H440" s="26" t="s">
        <v>70</v>
      </c>
      <c r="I440" s="29">
        <v>46223.0</v>
      </c>
      <c r="J440" s="29">
        <v>46276.0</v>
      </c>
      <c r="K440" s="29">
        <v>46285.0</v>
      </c>
      <c r="L440" s="29">
        <v>46230.0</v>
      </c>
      <c r="M440" s="29">
        <v>46248.0</v>
      </c>
      <c r="N440" s="30" t="s">
        <v>37</v>
      </c>
      <c r="O440" s="30" t="s">
        <v>54</v>
      </c>
      <c r="P440" s="30" t="s">
        <v>55</v>
      </c>
      <c r="Q440" s="30" t="s">
        <v>1916</v>
      </c>
      <c r="R440" s="31" t="str">
        <f t="shared" si="1"/>
        <v>https://onlinecourses.nptel.ac.in/e-learning/preview/noc26_ee118</v>
      </c>
      <c r="S440" s="32" t="str">
        <f t="shared" si="2"/>
        <v>https://onlinecourses.nptel.ac.in/e-learning/preview/noc26_ee118</v>
      </c>
      <c r="T440" s="38" t="s">
        <v>3000</v>
      </c>
      <c r="U440" s="31" t="str">
        <f t="shared" si="29"/>
        <v>https://onlinecourses.nptel.ac.in/noc25_ee184/preview</v>
      </c>
      <c r="V440" s="34" t="s">
        <v>3001</v>
      </c>
      <c r="W440" s="34" t="s">
        <v>3002</v>
      </c>
      <c r="X440" s="31" t="str">
        <f t="shared" si="3"/>
        <v>https://nptel.ac.in/courses/108105187</v>
      </c>
      <c r="Y440" s="36" t="s">
        <v>3003</v>
      </c>
      <c r="Z440" s="36">
        <v>1.08105187E8</v>
      </c>
      <c r="AA440" s="37"/>
      <c r="AB440" s="37"/>
      <c r="AC440" s="37"/>
      <c r="AD440" s="37"/>
    </row>
    <row r="441">
      <c r="A441" s="26" t="s">
        <v>3004</v>
      </c>
      <c r="B441" s="27" t="s">
        <v>2899</v>
      </c>
      <c r="C441" s="27" t="s">
        <v>3005</v>
      </c>
      <c r="D441" s="27" t="s">
        <v>3006</v>
      </c>
      <c r="E441" s="28" t="s">
        <v>94</v>
      </c>
      <c r="F441" s="28" t="s">
        <v>94</v>
      </c>
      <c r="G441" s="28" t="s">
        <v>69</v>
      </c>
      <c r="H441" s="26" t="s">
        <v>70</v>
      </c>
      <c r="I441" s="29">
        <v>46223.0</v>
      </c>
      <c r="J441" s="29">
        <v>46276.0</v>
      </c>
      <c r="K441" s="29">
        <v>46285.0</v>
      </c>
      <c r="L441" s="29">
        <v>46230.0</v>
      </c>
      <c r="M441" s="29">
        <v>46248.0</v>
      </c>
      <c r="N441" s="30" t="s">
        <v>71</v>
      </c>
      <c r="O441" s="30" t="s">
        <v>54</v>
      </c>
      <c r="P441" s="30" t="s">
        <v>55</v>
      </c>
      <c r="Q441" s="30"/>
      <c r="R441" s="31" t="str">
        <f t="shared" si="1"/>
        <v>https://onlinecourses.nptel.ac.in/e-learning/preview/noc26_ee119</v>
      </c>
      <c r="S441" s="32" t="str">
        <f t="shared" si="2"/>
        <v>https://onlinecourses.nptel.ac.in/e-learning/preview/noc26_ee119</v>
      </c>
      <c r="T441" s="38" t="s">
        <v>3007</v>
      </c>
      <c r="U441" s="31" t="str">
        <f t="shared" si="29"/>
        <v>https://onlinecourses.nptel.ac.in/noc25_ee170/preview</v>
      </c>
      <c r="V441" s="34" t="s">
        <v>3008</v>
      </c>
      <c r="W441" s="34" t="s">
        <v>3009</v>
      </c>
      <c r="X441" s="31" t="str">
        <f t="shared" si="3"/>
        <v>https://nptel.ac.in/courses/117105145</v>
      </c>
      <c r="Y441" s="36" t="s">
        <v>3010</v>
      </c>
      <c r="Z441" s="36">
        <v>1.17105145E8</v>
      </c>
      <c r="AA441" s="37"/>
      <c r="AB441" s="37"/>
      <c r="AC441" s="37"/>
      <c r="AD441" s="37"/>
    </row>
    <row r="442">
      <c r="A442" s="26" t="s">
        <v>3011</v>
      </c>
      <c r="B442" s="27" t="s">
        <v>2878</v>
      </c>
      <c r="C442" s="27" t="s">
        <v>3012</v>
      </c>
      <c r="D442" s="27" t="s">
        <v>3013</v>
      </c>
      <c r="E442" s="28" t="s">
        <v>297</v>
      </c>
      <c r="F442" s="28" t="s">
        <v>297</v>
      </c>
      <c r="G442" s="28" t="s">
        <v>69</v>
      </c>
      <c r="H442" s="28" t="s">
        <v>70</v>
      </c>
      <c r="I442" s="29">
        <v>46223.0</v>
      </c>
      <c r="J442" s="29">
        <v>46276.0</v>
      </c>
      <c r="K442" s="29">
        <v>46285.0</v>
      </c>
      <c r="L442" s="29">
        <v>46230.0</v>
      </c>
      <c r="M442" s="29">
        <v>46248.0</v>
      </c>
      <c r="N442" s="30" t="s">
        <v>37</v>
      </c>
      <c r="O442" s="30" t="s">
        <v>54</v>
      </c>
      <c r="P442" s="30" t="s">
        <v>55</v>
      </c>
      <c r="Q442" s="30" t="s">
        <v>1916</v>
      </c>
      <c r="R442" s="31" t="str">
        <f t="shared" si="1"/>
        <v>https://onlinecourses.nptel.ac.in/e-learning/preview/noc26_ee120</v>
      </c>
      <c r="S442" s="32" t="str">
        <f t="shared" si="2"/>
        <v>https://onlinecourses.nptel.ac.in/e-learning/preview/noc26_ee120</v>
      </c>
      <c r="T442" s="38" t="s">
        <v>3014</v>
      </c>
      <c r="U442" s="31" t="str">
        <f t="shared" si="29"/>
        <v>https://onlinecourses.nptel.ac.in/noc25_ee180/preview</v>
      </c>
      <c r="V442" s="34" t="s">
        <v>3015</v>
      </c>
      <c r="W442" s="34" t="s">
        <v>3016</v>
      </c>
      <c r="X442" s="31" t="str">
        <f t="shared" si="3"/>
        <v>https://nptel.ac.in/courses/108103179</v>
      </c>
      <c r="Y442" s="36" t="s">
        <v>3017</v>
      </c>
      <c r="Z442" s="36">
        <v>1.08103179E8</v>
      </c>
      <c r="AA442" s="37"/>
      <c r="AB442" s="37"/>
      <c r="AC442" s="37"/>
      <c r="AD442" s="37"/>
    </row>
    <row r="443">
      <c r="A443" s="26" t="s">
        <v>3018</v>
      </c>
      <c r="B443" s="27" t="s">
        <v>2878</v>
      </c>
      <c r="C443" s="27" t="s">
        <v>3019</v>
      </c>
      <c r="D443" s="27" t="s">
        <v>3020</v>
      </c>
      <c r="E443" s="28" t="s">
        <v>315</v>
      </c>
      <c r="F443" s="28" t="s">
        <v>315</v>
      </c>
      <c r="G443" s="28" t="s">
        <v>4</v>
      </c>
      <c r="H443" s="28" t="s">
        <v>70</v>
      </c>
      <c r="I443" s="29">
        <v>46223.0</v>
      </c>
      <c r="J443" s="29">
        <v>46304.0</v>
      </c>
      <c r="K443" s="43">
        <v>46312.0</v>
      </c>
      <c r="L443" s="29">
        <v>46230.0</v>
      </c>
      <c r="M443" s="29">
        <v>46248.0</v>
      </c>
      <c r="N443" s="30" t="s">
        <v>37</v>
      </c>
      <c r="O443" s="30" t="s">
        <v>54</v>
      </c>
      <c r="P443" s="30" t="s">
        <v>55</v>
      </c>
      <c r="Q443" s="30"/>
      <c r="R443" s="31" t="str">
        <f t="shared" si="1"/>
        <v>https://onlinecourses.nptel.ac.in/e-learning/preview/noc26_ee121</v>
      </c>
      <c r="S443" s="32" t="str">
        <f t="shared" si="2"/>
        <v>https://onlinecourses.nptel.ac.in/e-learning/preview/noc26_ee121</v>
      </c>
      <c r="T443" s="38" t="s">
        <v>3021</v>
      </c>
      <c r="U443" s="31" t="str">
        <f t="shared" si="29"/>
        <v>https://onlinecourses.nptel.ac.in/noc25_ee102/preview</v>
      </c>
      <c r="V443" s="34" t="s">
        <v>3022</v>
      </c>
      <c r="W443" s="34" t="s">
        <v>3023</v>
      </c>
      <c r="X443" s="31" t="str">
        <f t="shared" si="3"/>
        <v>https://nptel.ac.in/courses/108107112</v>
      </c>
      <c r="Y443" s="36" t="s">
        <v>3024</v>
      </c>
      <c r="Z443" s="36">
        <v>1.08107112E8</v>
      </c>
      <c r="AA443" s="37"/>
      <c r="AB443" s="37"/>
      <c r="AC443" s="37"/>
      <c r="AD443" s="37"/>
    </row>
    <row r="444">
      <c r="A444" s="26" t="s">
        <v>3025</v>
      </c>
      <c r="B444" s="27" t="s">
        <v>2878</v>
      </c>
      <c r="C444" s="27" t="s">
        <v>3026</v>
      </c>
      <c r="D444" s="27" t="s">
        <v>3027</v>
      </c>
      <c r="E444" s="28" t="s">
        <v>315</v>
      </c>
      <c r="F444" s="28" t="s">
        <v>315</v>
      </c>
      <c r="G444" s="28" t="s">
        <v>4</v>
      </c>
      <c r="H444" s="28" t="s">
        <v>70</v>
      </c>
      <c r="I444" s="29">
        <v>46223.0</v>
      </c>
      <c r="J444" s="29">
        <v>46304.0</v>
      </c>
      <c r="K444" s="29">
        <v>46320.0</v>
      </c>
      <c r="L444" s="29">
        <v>46230.0</v>
      </c>
      <c r="M444" s="29">
        <v>46248.0</v>
      </c>
      <c r="N444" s="30" t="s">
        <v>37</v>
      </c>
      <c r="O444" s="30" t="s">
        <v>54</v>
      </c>
      <c r="P444" s="30" t="s">
        <v>55</v>
      </c>
      <c r="Q444" s="30" t="s">
        <v>2896</v>
      </c>
      <c r="R444" s="31" t="str">
        <f t="shared" si="1"/>
        <v>https://onlinecourses.nptel.ac.in/e-learning/preview/noc26_ee122</v>
      </c>
      <c r="S444" s="32" t="str">
        <f t="shared" si="2"/>
        <v>https://onlinecourses.nptel.ac.in/e-learning/preview/noc26_ee122</v>
      </c>
      <c r="T444" s="38" t="s">
        <v>3028</v>
      </c>
      <c r="U444" s="31" t="str">
        <f t="shared" si="29"/>
        <v>https://onlinecourses.nptel.ac.in/noc25_ee136/preview</v>
      </c>
      <c r="V444" s="34" t="s">
        <v>3029</v>
      </c>
      <c r="W444" s="34" t="s">
        <v>3030</v>
      </c>
      <c r="X444" s="31" t="str">
        <f t="shared" si="3"/>
        <v>https://nptel.ac.in/courses/108107477</v>
      </c>
      <c r="Y444" s="36" t="s">
        <v>3031</v>
      </c>
      <c r="Z444" s="36">
        <v>1.08107477E8</v>
      </c>
      <c r="AA444" s="37"/>
      <c r="AB444" s="37"/>
      <c r="AC444" s="37"/>
      <c r="AD444" s="37"/>
    </row>
    <row r="445">
      <c r="A445" s="26" t="s">
        <v>3032</v>
      </c>
      <c r="B445" s="27" t="s">
        <v>2878</v>
      </c>
      <c r="C445" s="27" t="s">
        <v>3033</v>
      </c>
      <c r="D445" s="27" t="s">
        <v>3034</v>
      </c>
      <c r="E445" s="28" t="s">
        <v>315</v>
      </c>
      <c r="F445" s="28" t="s">
        <v>315</v>
      </c>
      <c r="G445" s="28" t="s">
        <v>4</v>
      </c>
      <c r="H445" s="28" t="s">
        <v>70</v>
      </c>
      <c r="I445" s="29">
        <v>46223.0</v>
      </c>
      <c r="J445" s="29">
        <v>46304.0</v>
      </c>
      <c r="K445" s="29">
        <v>46312.0</v>
      </c>
      <c r="L445" s="29">
        <v>46230.0</v>
      </c>
      <c r="M445" s="29">
        <v>46248.0</v>
      </c>
      <c r="N445" s="30" t="s">
        <v>37</v>
      </c>
      <c r="O445" s="30" t="s">
        <v>54</v>
      </c>
      <c r="P445" s="30" t="s">
        <v>55</v>
      </c>
      <c r="Q445" s="30" t="s">
        <v>3035</v>
      </c>
      <c r="R445" s="31" t="str">
        <f t="shared" si="1"/>
        <v>https://onlinecourses.nptel.ac.in/e-learning/preview/noc26_ee123</v>
      </c>
      <c r="S445" s="32" t="str">
        <f t="shared" si="2"/>
        <v>https://onlinecourses.nptel.ac.in/e-learning/preview/noc26_ee123</v>
      </c>
      <c r="T445" s="38" t="s">
        <v>3036</v>
      </c>
      <c r="U445" s="31" t="str">
        <f t="shared" si="29"/>
        <v>https://onlinecourses.nptel.ac.in/noc25_ee110/preview</v>
      </c>
      <c r="V445" s="34" t="s">
        <v>3037</v>
      </c>
      <c r="W445" s="34" t="s">
        <v>3038</v>
      </c>
      <c r="X445" s="31" t="str">
        <f t="shared" si="3"/>
        <v>https://nptel.ac.in/courses/108107142</v>
      </c>
      <c r="Y445" s="36" t="s">
        <v>3039</v>
      </c>
      <c r="Z445" s="36">
        <v>1.08107142E8</v>
      </c>
      <c r="AA445" s="37"/>
      <c r="AB445" s="37"/>
      <c r="AC445" s="37"/>
      <c r="AD445" s="37"/>
    </row>
    <row r="446">
      <c r="A446" s="26" t="s">
        <v>3040</v>
      </c>
      <c r="B446" s="27" t="s">
        <v>2878</v>
      </c>
      <c r="C446" s="27" t="s">
        <v>3041</v>
      </c>
      <c r="D446" s="27" t="s">
        <v>3042</v>
      </c>
      <c r="E446" s="28" t="s">
        <v>102</v>
      </c>
      <c r="F446" s="28" t="s">
        <v>102</v>
      </c>
      <c r="G446" s="28" t="s">
        <v>4</v>
      </c>
      <c r="H446" s="28" t="s">
        <v>70</v>
      </c>
      <c r="I446" s="29">
        <v>46223.0</v>
      </c>
      <c r="J446" s="29">
        <v>46304.0</v>
      </c>
      <c r="K446" s="29">
        <v>46313.0</v>
      </c>
      <c r="L446" s="29">
        <v>46230.0</v>
      </c>
      <c r="M446" s="29">
        <v>46248.0</v>
      </c>
      <c r="N446" s="30" t="s">
        <v>37</v>
      </c>
      <c r="O446" s="30" t="s">
        <v>54</v>
      </c>
      <c r="P446" s="30" t="s">
        <v>55</v>
      </c>
      <c r="Q446" s="30" t="s">
        <v>681</v>
      </c>
      <c r="R446" s="31" t="str">
        <f t="shared" si="1"/>
        <v>https://onlinecourses.nptel.ac.in/e-learning/preview/noc26_ee124</v>
      </c>
      <c r="S446" s="32" t="str">
        <f t="shared" si="2"/>
        <v>https://onlinecourses.nptel.ac.in/e-learning/preview/noc26_ee124</v>
      </c>
      <c r="T446" s="38" t="s">
        <v>3043</v>
      </c>
      <c r="U446" s="31" t="str">
        <f t="shared" si="29"/>
        <v>https://onlinecourses.nptel.ac.in/noc25_ee139/preview</v>
      </c>
      <c r="V446" s="34" t="s">
        <v>3044</v>
      </c>
      <c r="W446" s="34" t="s">
        <v>3045</v>
      </c>
      <c r="X446" s="31" t="str">
        <f t="shared" si="3"/>
        <v>https://nptel.ac.in/courses/108108180</v>
      </c>
      <c r="Y446" s="36" t="s">
        <v>3046</v>
      </c>
      <c r="Z446" s="36">
        <v>1.0810818E8</v>
      </c>
      <c r="AA446" s="37"/>
      <c r="AB446" s="37"/>
      <c r="AC446" s="37"/>
      <c r="AD446" s="37"/>
    </row>
    <row r="447">
      <c r="A447" s="26" t="s">
        <v>3047</v>
      </c>
      <c r="B447" s="27" t="s">
        <v>2878</v>
      </c>
      <c r="C447" s="27" t="s">
        <v>3048</v>
      </c>
      <c r="D447" s="27" t="s">
        <v>3049</v>
      </c>
      <c r="E447" s="28" t="s">
        <v>102</v>
      </c>
      <c r="F447" s="28" t="s">
        <v>102</v>
      </c>
      <c r="G447" s="28" t="s">
        <v>4</v>
      </c>
      <c r="H447" s="28" t="s">
        <v>70</v>
      </c>
      <c r="I447" s="29">
        <v>46223.0</v>
      </c>
      <c r="J447" s="29">
        <v>46304.0</v>
      </c>
      <c r="K447" s="29">
        <v>46313.0</v>
      </c>
      <c r="L447" s="29">
        <v>46230.0</v>
      </c>
      <c r="M447" s="29">
        <v>46248.0</v>
      </c>
      <c r="N447" s="30" t="s">
        <v>37</v>
      </c>
      <c r="O447" s="30" t="s">
        <v>54</v>
      </c>
      <c r="P447" s="30" t="s">
        <v>55</v>
      </c>
      <c r="Q447" s="30"/>
      <c r="R447" s="31" t="str">
        <f t="shared" si="1"/>
        <v>https://onlinecourses.nptel.ac.in/e-learning/preview/noc26_ee125</v>
      </c>
      <c r="S447" s="32" t="str">
        <f t="shared" si="2"/>
        <v>https://onlinecourses.nptel.ac.in/e-learning/preview/noc26_ee125</v>
      </c>
      <c r="T447" s="38" t="s">
        <v>3050</v>
      </c>
      <c r="U447" s="31" t="str">
        <f t="shared" si="29"/>
        <v>https://onlinecourses.nptel.ac.in/noc25_ee142/preview</v>
      </c>
      <c r="V447" s="34" t="s">
        <v>3051</v>
      </c>
      <c r="W447" s="34" t="s">
        <v>3052</v>
      </c>
      <c r="X447" s="31" t="str">
        <f t="shared" si="3"/>
        <v>https://nptel.ac.in/courses/108108124</v>
      </c>
      <c r="Y447" s="36" t="s">
        <v>3053</v>
      </c>
      <c r="Z447" s="36">
        <v>1.08108124E8</v>
      </c>
      <c r="AA447" s="37"/>
      <c r="AB447" s="37"/>
      <c r="AC447" s="37"/>
      <c r="AD447" s="37"/>
    </row>
    <row r="448">
      <c r="A448" s="26" t="s">
        <v>3054</v>
      </c>
      <c r="B448" s="27" t="s">
        <v>2878</v>
      </c>
      <c r="C448" s="27" t="s">
        <v>3055</v>
      </c>
      <c r="D448" s="27" t="s">
        <v>3049</v>
      </c>
      <c r="E448" s="28" t="s">
        <v>102</v>
      </c>
      <c r="F448" s="28" t="s">
        <v>102</v>
      </c>
      <c r="G448" s="28" t="s">
        <v>4</v>
      </c>
      <c r="H448" s="28" t="s">
        <v>70</v>
      </c>
      <c r="I448" s="29">
        <v>46223.0</v>
      </c>
      <c r="J448" s="29">
        <v>46304.0</v>
      </c>
      <c r="K448" s="29">
        <v>46320.0</v>
      </c>
      <c r="L448" s="29">
        <v>46230.0</v>
      </c>
      <c r="M448" s="29">
        <v>46248.0</v>
      </c>
      <c r="N448" s="30" t="s">
        <v>71</v>
      </c>
      <c r="O448" s="30" t="s">
        <v>54</v>
      </c>
      <c r="P448" s="30" t="s">
        <v>55</v>
      </c>
      <c r="Q448" s="30"/>
      <c r="R448" s="31" t="str">
        <f t="shared" si="1"/>
        <v>https://onlinecourses.nptel.ac.in/e-learning/preview/noc26_ee126</v>
      </c>
      <c r="S448" s="32" t="str">
        <f t="shared" si="2"/>
        <v>https://onlinecourses.nptel.ac.in/e-learning/preview/noc26_ee126</v>
      </c>
      <c r="T448" s="38" t="s">
        <v>3056</v>
      </c>
      <c r="U448" s="31" t="str">
        <f t="shared" si="29"/>
        <v>https://onlinecourses.nptel.ac.in/noc25_ee144/preview</v>
      </c>
      <c r="V448" s="34" t="s">
        <v>3057</v>
      </c>
      <c r="W448" s="34" t="s">
        <v>3058</v>
      </c>
      <c r="X448" s="31" t="str">
        <f t="shared" si="3"/>
        <v>https://nptel.ac.in/courses/108108113</v>
      </c>
      <c r="Y448" s="36" t="s">
        <v>3059</v>
      </c>
      <c r="Z448" s="36">
        <v>1.08108113E8</v>
      </c>
      <c r="AA448" s="37"/>
      <c r="AB448" s="37"/>
      <c r="AC448" s="37"/>
      <c r="AD448" s="37"/>
    </row>
    <row r="449">
      <c r="A449" s="26" t="s">
        <v>3060</v>
      </c>
      <c r="B449" s="27" t="s">
        <v>2878</v>
      </c>
      <c r="C449" s="27" t="s">
        <v>3061</v>
      </c>
      <c r="D449" s="27" t="s">
        <v>3062</v>
      </c>
      <c r="E449" s="28" t="s">
        <v>102</v>
      </c>
      <c r="F449" s="28" t="s">
        <v>102</v>
      </c>
      <c r="G449" s="28" t="s">
        <v>4</v>
      </c>
      <c r="H449" s="28" t="s">
        <v>70</v>
      </c>
      <c r="I449" s="29">
        <v>46223.0</v>
      </c>
      <c r="J449" s="29">
        <v>46304.0</v>
      </c>
      <c r="K449" s="29">
        <v>46311.0</v>
      </c>
      <c r="L449" s="29">
        <v>46230.0</v>
      </c>
      <c r="M449" s="29">
        <v>46248.0</v>
      </c>
      <c r="N449" s="30" t="s">
        <v>37</v>
      </c>
      <c r="O449" s="30" t="s">
        <v>54</v>
      </c>
      <c r="P449" s="30" t="s">
        <v>55</v>
      </c>
      <c r="Q449" s="30" t="s">
        <v>2896</v>
      </c>
      <c r="R449" s="31" t="str">
        <f t="shared" si="1"/>
        <v>https://onlinecourses.nptel.ac.in/e-learning/preview/noc26_ee127</v>
      </c>
      <c r="S449" s="32" t="str">
        <f t="shared" si="2"/>
        <v>https://onlinecourses.nptel.ac.in/e-learning/preview/noc26_ee127</v>
      </c>
      <c r="T449" s="38" t="s">
        <v>3063</v>
      </c>
      <c r="U449" s="31" t="str">
        <f t="shared" si="29"/>
        <v>https://onlinecourses.nptel.ac.in/noc25_ee145/preview</v>
      </c>
      <c r="V449" s="34" t="s">
        <v>3064</v>
      </c>
      <c r="W449" s="34" t="s">
        <v>3065</v>
      </c>
      <c r="X449" s="31" t="str">
        <f t="shared" si="3"/>
        <v>https://nptel.ac.in/courses/108108191</v>
      </c>
      <c r="Y449" s="36" t="s">
        <v>3066</v>
      </c>
      <c r="Z449" s="36">
        <v>1.08108191E8</v>
      </c>
      <c r="AA449" s="37"/>
      <c r="AB449" s="37"/>
      <c r="AC449" s="37"/>
      <c r="AD449" s="37"/>
    </row>
    <row r="450">
      <c r="A450" s="26" t="s">
        <v>3067</v>
      </c>
      <c r="B450" s="27" t="s">
        <v>2878</v>
      </c>
      <c r="C450" s="27" t="s">
        <v>3068</v>
      </c>
      <c r="D450" s="27" t="s">
        <v>3069</v>
      </c>
      <c r="E450" s="28" t="s">
        <v>102</v>
      </c>
      <c r="F450" s="28" t="s">
        <v>102</v>
      </c>
      <c r="G450" s="28" t="s">
        <v>4</v>
      </c>
      <c r="H450" s="28" t="s">
        <v>70</v>
      </c>
      <c r="I450" s="29">
        <v>46223.0</v>
      </c>
      <c r="J450" s="29">
        <v>46304.0</v>
      </c>
      <c r="K450" s="29">
        <v>46312.0</v>
      </c>
      <c r="L450" s="29">
        <v>46230.0</v>
      </c>
      <c r="M450" s="29">
        <v>46248.0</v>
      </c>
      <c r="N450" s="30" t="s">
        <v>153</v>
      </c>
      <c r="O450" s="30" t="s">
        <v>54</v>
      </c>
      <c r="P450" s="30" t="s">
        <v>55</v>
      </c>
      <c r="Q450" s="30"/>
      <c r="R450" s="31" t="str">
        <f t="shared" si="1"/>
        <v>https://onlinecourses.nptel.ac.in/e-learning/preview/noc26_ee128</v>
      </c>
      <c r="S450" s="32" t="str">
        <f t="shared" si="2"/>
        <v>https://onlinecourses.nptel.ac.in/e-learning/preview/noc26_ee128</v>
      </c>
      <c r="T450" s="38" t="s">
        <v>3070</v>
      </c>
      <c r="U450" s="31" t="str">
        <f t="shared" si="29"/>
        <v>https://onlinecourses.nptel.ac.in/noc25_ee153/preview</v>
      </c>
      <c r="V450" s="34" t="s">
        <v>3071</v>
      </c>
      <c r="W450" s="34" t="s">
        <v>3072</v>
      </c>
      <c r="X450" s="31" t="str">
        <f t="shared" si="3"/>
        <v>https://nptel.ac.in/courses/108108109</v>
      </c>
      <c r="Y450" s="36" t="s">
        <v>3073</v>
      </c>
      <c r="Z450" s="36">
        <v>1.08108109E8</v>
      </c>
      <c r="AA450" s="37"/>
      <c r="AB450" s="37"/>
      <c r="AC450" s="37"/>
      <c r="AD450" s="37"/>
    </row>
    <row r="451">
      <c r="A451" s="26" t="s">
        <v>3074</v>
      </c>
      <c r="B451" s="27" t="s">
        <v>2878</v>
      </c>
      <c r="C451" s="27" t="s">
        <v>3075</v>
      </c>
      <c r="D451" s="27" t="s">
        <v>3069</v>
      </c>
      <c r="E451" s="28" t="s">
        <v>102</v>
      </c>
      <c r="F451" s="28" t="s">
        <v>102</v>
      </c>
      <c r="G451" s="28" t="s">
        <v>4</v>
      </c>
      <c r="H451" s="28" t="s">
        <v>70</v>
      </c>
      <c r="I451" s="29">
        <v>46223.0</v>
      </c>
      <c r="J451" s="29">
        <v>46304.0</v>
      </c>
      <c r="K451" s="29">
        <v>46313.0</v>
      </c>
      <c r="L451" s="29">
        <v>46230.0</v>
      </c>
      <c r="M451" s="29">
        <v>46248.0</v>
      </c>
      <c r="N451" s="30" t="s">
        <v>153</v>
      </c>
      <c r="O451" s="30" t="s">
        <v>54</v>
      </c>
      <c r="P451" s="30" t="s">
        <v>55</v>
      </c>
      <c r="Q451" s="30"/>
      <c r="R451" s="31" t="str">
        <f t="shared" si="1"/>
        <v>https://onlinecourses.nptel.ac.in/e-learning/preview/noc26_ee129</v>
      </c>
      <c r="S451" s="32" t="str">
        <f t="shared" si="2"/>
        <v>https://onlinecourses.nptel.ac.in/e-learning/preview/noc26_ee129</v>
      </c>
      <c r="T451" s="38" t="s">
        <v>3076</v>
      </c>
      <c r="U451" s="31" t="str">
        <f t="shared" si="29"/>
        <v>https://onlinecourses.nptel.ac.in/noc25_ee154/preview</v>
      </c>
      <c r="V451" s="34" t="s">
        <v>3077</v>
      </c>
      <c r="W451" s="34" t="s">
        <v>3078</v>
      </c>
      <c r="X451" s="31" t="str">
        <f t="shared" si="3"/>
        <v>https://nptel.ac.in/courses/108108148</v>
      </c>
      <c r="Y451" s="36" t="s">
        <v>3079</v>
      </c>
      <c r="Z451" s="36">
        <v>1.08108148E8</v>
      </c>
      <c r="AA451" s="37"/>
      <c r="AB451" s="37"/>
      <c r="AC451" s="37"/>
      <c r="AD451" s="37"/>
    </row>
    <row r="452">
      <c r="A452" s="26" t="s">
        <v>3080</v>
      </c>
      <c r="B452" s="27" t="s">
        <v>2899</v>
      </c>
      <c r="C452" s="27" t="s">
        <v>3081</v>
      </c>
      <c r="D452" s="27" t="s">
        <v>3082</v>
      </c>
      <c r="E452" s="28" t="s">
        <v>102</v>
      </c>
      <c r="F452" s="28" t="s">
        <v>102</v>
      </c>
      <c r="G452" s="28" t="s">
        <v>4</v>
      </c>
      <c r="H452" s="28" t="s">
        <v>70</v>
      </c>
      <c r="I452" s="29">
        <v>46223.0</v>
      </c>
      <c r="J452" s="29">
        <v>46304.0</v>
      </c>
      <c r="K452" s="29">
        <v>46318.0</v>
      </c>
      <c r="L452" s="29">
        <v>46230.0</v>
      </c>
      <c r="M452" s="29">
        <v>46248.0</v>
      </c>
      <c r="N452" s="30" t="s">
        <v>37</v>
      </c>
      <c r="O452" s="30" t="s">
        <v>54</v>
      </c>
      <c r="P452" s="30" t="s">
        <v>55</v>
      </c>
      <c r="Q452" s="30"/>
      <c r="R452" s="31" t="str">
        <f t="shared" si="1"/>
        <v>https://onlinecourses.nptel.ac.in/e-learning/preview/noc26_ee130</v>
      </c>
      <c r="S452" s="32" t="str">
        <f t="shared" si="2"/>
        <v>https://onlinecourses.nptel.ac.in/e-learning/preview/noc26_ee130</v>
      </c>
      <c r="T452" s="38" t="s">
        <v>3083</v>
      </c>
      <c r="U452" s="31" t="str">
        <f t="shared" si="29"/>
        <v>https://onlinecourses.nptel.ac.in/noc25_ee168/preview</v>
      </c>
      <c r="V452" s="34" t="s">
        <v>3084</v>
      </c>
      <c r="W452" s="34" t="s">
        <v>3085</v>
      </c>
      <c r="X452" s="31" t="str">
        <f t="shared" si="3"/>
        <v>https://nptel.ac.in/courses/117108140</v>
      </c>
      <c r="Y452" s="36" t="s">
        <v>3086</v>
      </c>
      <c r="Z452" s="36">
        <v>1.1710814E8</v>
      </c>
      <c r="AA452" s="37"/>
      <c r="AB452" s="37"/>
      <c r="AC452" s="37"/>
      <c r="AD452" s="37"/>
    </row>
    <row r="453">
      <c r="A453" s="26" t="s">
        <v>3087</v>
      </c>
      <c r="B453" s="27" t="s">
        <v>2878</v>
      </c>
      <c r="C453" s="27" t="s">
        <v>3088</v>
      </c>
      <c r="D453" s="27" t="s">
        <v>3089</v>
      </c>
      <c r="E453" s="28" t="s">
        <v>110</v>
      </c>
      <c r="F453" s="28" t="s">
        <v>110</v>
      </c>
      <c r="G453" s="28" t="s">
        <v>4</v>
      </c>
      <c r="H453" s="28" t="s">
        <v>70</v>
      </c>
      <c r="I453" s="29">
        <v>46223.0</v>
      </c>
      <c r="J453" s="29">
        <v>46304.0</v>
      </c>
      <c r="K453" s="29">
        <v>46312.0</v>
      </c>
      <c r="L453" s="29">
        <v>46230.0</v>
      </c>
      <c r="M453" s="29">
        <v>46248.0</v>
      </c>
      <c r="N453" s="30" t="s">
        <v>71</v>
      </c>
      <c r="O453" s="30" t="s">
        <v>72</v>
      </c>
      <c r="P453" s="30" t="s">
        <v>73</v>
      </c>
      <c r="Q453" s="30" t="s">
        <v>2891</v>
      </c>
      <c r="R453" s="31" t="str">
        <f t="shared" si="1"/>
        <v>https://onlinecourses.nptel.ac.in/e-learning/preview/noc26_ee131</v>
      </c>
      <c r="S453" s="32" t="str">
        <f t="shared" si="2"/>
        <v>https://onlinecourses.nptel.ac.in/e-learning/preview/noc26_ee131</v>
      </c>
      <c r="T453" s="38" t="s">
        <v>3090</v>
      </c>
      <c r="U453" s="31" t="str">
        <f t="shared" si="29"/>
        <v>https://onlinecourses.nptel.ac.in/noc25_ee152/preview</v>
      </c>
      <c r="V453" s="34" t="s">
        <v>3091</v>
      </c>
      <c r="W453" s="34" t="s">
        <v>3092</v>
      </c>
      <c r="X453" s="31" t="str">
        <f t="shared" si="3"/>
        <v>https://nptel.ac.in/courses/108101113</v>
      </c>
      <c r="Y453" s="36" t="s">
        <v>3093</v>
      </c>
      <c r="Z453" s="36">
        <v>1.08101113E8</v>
      </c>
      <c r="AA453" s="37"/>
      <c r="AB453" s="37"/>
      <c r="AC453" s="37"/>
      <c r="AD453" s="37"/>
    </row>
    <row r="454">
      <c r="A454" s="26" t="s">
        <v>3094</v>
      </c>
      <c r="B454" s="27" t="s">
        <v>2878</v>
      </c>
      <c r="C454" s="27" t="s">
        <v>3095</v>
      </c>
      <c r="D454" s="27" t="s">
        <v>3096</v>
      </c>
      <c r="E454" s="28" t="s">
        <v>110</v>
      </c>
      <c r="F454" s="28" t="s">
        <v>110</v>
      </c>
      <c r="G454" s="28" t="s">
        <v>4</v>
      </c>
      <c r="H454" s="28" t="s">
        <v>70</v>
      </c>
      <c r="I454" s="29">
        <v>46223.0</v>
      </c>
      <c r="J454" s="29">
        <v>46304.0</v>
      </c>
      <c r="K454" s="29">
        <v>46320.0</v>
      </c>
      <c r="L454" s="29">
        <v>46230.0</v>
      </c>
      <c r="M454" s="29">
        <v>46248.0</v>
      </c>
      <c r="N454" s="30" t="s">
        <v>153</v>
      </c>
      <c r="O454" s="30" t="s">
        <v>54</v>
      </c>
      <c r="P454" s="30" t="s">
        <v>55</v>
      </c>
      <c r="Q454" s="30" t="s">
        <v>2891</v>
      </c>
      <c r="R454" s="31" t="str">
        <f t="shared" si="1"/>
        <v>https://onlinecourses.nptel.ac.in/e-learning/preview/noc26_ee132</v>
      </c>
      <c r="S454" s="32" t="str">
        <f t="shared" si="2"/>
        <v>https://onlinecourses.nptel.ac.in/e-learning/preview/noc26_ee132</v>
      </c>
      <c r="T454" s="38" t="s">
        <v>3097</v>
      </c>
      <c r="U454" s="31" t="str">
        <f t="shared" si="29"/>
        <v>https://onlinecourses.nptel.ac.in/noc25_ee146/preview</v>
      </c>
      <c r="V454" s="34" t="s">
        <v>3098</v>
      </c>
      <c r="W454" s="34" t="s">
        <v>3099</v>
      </c>
      <c r="X454" s="31" t="str">
        <f t="shared" si="3"/>
        <v>https://nptel.ac.in/courses/108101185</v>
      </c>
      <c r="Y454" s="36" t="s">
        <v>3100</v>
      </c>
      <c r="Z454" s="36">
        <v>1.08101185E8</v>
      </c>
      <c r="AA454" s="37"/>
      <c r="AB454" s="37"/>
      <c r="AC454" s="37"/>
      <c r="AD454" s="37"/>
    </row>
    <row r="455">
      <c r="A455" s="26" t="s">
        <v>3101</v>
      </c>
      <c r="B455" s="27" t="s">
        <v>2878</v>
      </c>
      <c r="C455" s="27" t="s">
        <v>3102</v>
      </c>
      <c r="D455" s="27" t="s">
        <v>3103</v>
      </c>
      <c r="E455" s="28" t="s">
        <v>202</v>
      </c>
      <c r="F455" s="28" t="s">
        <v>202</v>
      </c>
      <c r="G455" s="28" t="s">
        <v>4</v>
      </c>
      <c r="H455" s="28" t="s">
        <v>70</v>
      </c>
      <c r="I455" s="29">
        <v>46223.0</v>
      </c>
      <c r="J455" s="29">
        <v>46304.0</v>
      </c>
      <c r="K455" s="29">
        <v>46313.0</v>
      </c>
      <c r="L455" s="29">
        <v>46230.0</v>
      </c>
      <c r="M455" s="29">
        <v>46248.0</v>
      </c>
      <c r="N455" s="30" t="s">
        <v>37</v>
      </c>
      <c r="O455" s="30" t="s">
        <v>54</v>
      </c>
      <c r="P455" s="30" t="s">
        <v>55</v>
      </c>
      <c r="Q455" s="30" t="s">
        <v>2896</v>
      </c>
      <c r="R455" s="31" t="str">
        <f t="shared" si="1"/>
        <v>https://onlinecourses.nptel.ac.in/e-learning/preview/noc26_ee133</v>
      </c>
      <c r="S455" s="32" t="str">
        <f t="shared" si="2"/>
        <v>https://onlinecourses.nptel.ac.in/e-learning/preview/noc26_ee133</v>
      </c>
      <c r="T455" s="38" t="s">
        <v>3104</v>
      </c>
      <c r="U455" s="31" t="str">
        <f t="shared" si="29"/>
        <v>https://onlinecourses.nptel.ac.in/noc25_ee14/preview</v>
      </c>
      <c r="V455" s="34" t="s">
        <v>3105</v>
      </c>
      <c r="W455" s="34" t="s">
        <v>3106</v>
      </c>
      <c r="X455" s="31" t="str">
        <f t="shared" si="3"/>
        <v>https://nptel.ac.in/courses/108102372</v>
      </c>
      <c r="Y455" s="36" t="s">
        <v>3107</v>
      </c>
      <c r="Z455" s="36">
        <v>1.08102372E8</v>
      </c>
      <c r="AA455" s="37"/>
      <c r="AB455" s="37"/>
      <c r="AC455" s="37"/>
      <c r="AD455" s="37"/>
    </row>
    <row r="456">
      <c r="A456" s="26" t="s">
        <v>3108</v>
      </c>
      <c r="B456" s="27" t="s">
        <v>2878</v>
      </c>
      <c r="C456" s="27" t="s">
        <v>3109</v>
      </c>
      <c r="D456" s="27" t="s">
        <v>3103</v>
      </c>
      <c r="E456" s="28" t="s">
        <v>202</v>
      </c>
      <c r="F456" s="28" t="s">
        <v>202</v>
      </c>
      <c r="G456" s="28" t="s">
        <v>4</v>
      </c>
      <c r="H456" s="28" t="s">
        <v>70</v>
      </c>
      <c r="I456" s="29">
        <v>46223.0</v>
      </c>
      <c r="J456" s="29">
        <v>46304.0</v>
      </c>
      <c r="K456" s="29">
        <v>46318.0</v>
      </c>
      <c r="L456" s="29">
        <v>46230.0</v>
      </c>
      <c r="M456" s="29">
        <v>46248.0</v>
      </c>
      <c r="N456" s="30" t="s">
        <v>37</v>
      </c>
      <c r="O456" s="30" t="s">
        <v>54</v>
      </c>
      <c r="P456" s="30" t="s">
        <v>55</v>
      </c>
      <c r="Q456" s="30" t="s">
        <v>2896</v>
      </c>
      <c r="R456" s="31" t="str">
        <f t="shared" si="1"/>
        <v>https://onlinecourses.nptel.ac.in/e-learning/preview/noc26_ee134</v>
      </c>
      <c r="S456" s="32" t="str">
        <f t="shared" si="2"/>
        <v>https://onlinecourses.nptel.ac.in/e-learning/preview/noc26_ee134</v>
      </c>
      <c r="T456" s="38" t="s">
        <v>3110</v>
      </c>
      <c r="U456" s="31" t="str">
        <f t="shared" si="29"/>
        <v>https://onlinecourses.nptel.ac.in/noc25_ee02/preview</v>
      </c>
      <c r="V456" s="34" t="s">
        <v>3111</v>
      </c>
      <c r="W456" s="34" t="s">
        <v>3112</v>
      </c>
      <c r="X456" s="31" t="str">
        <f t="shared" si="3"/>
        <v>https://nptel.ac.in/courses/108102584</v>
      </c>
      <c r="Y456" s="36" t="s">
        <v>3113</v>
      </c>
      <c r="Z456" s="36">
        <v>1.08102584E8</v>
      </c>
      <c r="AA456" s="37"/>
      <c r="AB456" s="37"/>
      <c r="AC456" s="37"/>
      <c r="AD456" s="37"/>
    </row>
    <row r="457">
      <c r="A457" s="26" t="s">
        <v>3114</v>
      </c>
      <c r="B457" s="27" t="s">
        <v>2878</v>
      </c>
      <c r="C457" s="27" t="s">
        <v>3115</v>
      </c>
      <c r="D457" s="27" t="s">
        <v>3116</v>
      </c>
      <c r="E457" s="28" t="s">
        <v>202</v>
      </c>
      <c r="F457" s="28" t="s">
        <v>202</v>
      </c>
      <c r="G457" s="28" t="s">
        <v>4</v>
      </c>
      <c r="H457" s="28" t="s">
        <v>70</v>
      </c>
      <c r="I457" s="29">
        <v>46223.0</v>
      </c>
      <c r="J457" s="29">
        <v>46304.0</v>
      </c>
      <c r="K457" s="29">
        <v>46313.0</v>
      </c>
      <c r="L457" s="29">
        <v>46230.0</v>
      </c>
      <c r="M457" s="29">
        <v>46248.0</v>
      </c>
      <c r="N457" s="30" t="s">
        <v>71</v>
      </c>
      <c r="O457" s="30" t="s">
        <v>72</v>
      </c>
      <c r="P457" s="30" t="s">
        <v>73</v>
      </c>
      <c r="Q457" s="30" t="s">
        <v>3035</v>
      </c>
      <c r="R457" s="31" t="str">
        <f t="shared" si="1"/>
        <v>https://onlinecourses.nptel.ac.in/e-learning/preview/noc26_ee135</v>
      </c>
      <c r="S457" s="32" t="str">
        <f t="shared" si="2"/>
        <v>https://onlinecourses.nptel.ac.in/e-learning/preview/noc26_ee135</v>
      </c>
      <c r="T457" s="38" t="s">
        <v>3117</v>
      </c>
      <c r="U457" s="31" t="str">
        <f t="shared" si="29"/>
        <v>https://onlinecourses.nptel.ac.in/noc25_ee103/preview</v>
      </c>
      <c r="V457" s="34" t="s">
        <v>3118</v>
      </c>
      <c r="W457" s="34" t="s">
        <v>3119</v>
      </c>
      <c r="X457" s="31" t="str">
        <f t="shared" si="3"/>
        <v>https://nptel.ac.in/courses/108102112</v>
      </c>
      <c r="Y457" s="36" t="s">
        <v>3120</v>
      </c>
      <c r="Z457" s="36">
        <v>1.08102112E8</v>
      </c>
      <c r="AA457" s="37"/>
      <c r="AB457" s="37"/>
      <c r="AC457" s="37"/>
      <c r="AD457" s="37"/>
    </row>
    <row r="458">
      <c r="A458" s="26" t="s">
        <v>3121</v>
      </c>
      <c r="B458" s="39" t="s">
        <v>2878</v>
      </c>
      <c r="C458" s="40" t="s">
        <v>3122</v>
      </c>
      <c r="D458" s="40" t="s">
        <v>3123</v>
      </c>
      <c r="E458" s="45" t="s">
        <v>63</v>
      </c>
      <c r="F458" s="28" t="s">
        <v>63</v>
      </c>
      <c r="G458" s="28" t="s">
        <v>4</v>
      </c>
      <c r="H458" s="28" t="s">
        <v>70</v>
      </c>
      <c r="I458" s="29">
        <v>46223.0</v>
      </c>
      <c r="J458" s="29">
        <v>46304.0</v>
      </c>
      <c r="K458" s="29">
        <v>46319.0</v>
      </c>
      <c r="L458" s="29">
        <v>46230.0</v>
      </c>
      <c r="M458" s="29">
        <v>46248.0</v>
      </c>
      <c r="N458" s="30" t="s">
        <v>37</v>
      </c>
      <c r="O458" s="30" t="s">
        <v>54</v>
      </c>
      <c r="P458" s="30" t="s">
        <v>55</v>
      </c>
      <c r="Q458" s="30" t="s">
        <v>2528</v>
      </c>
      <c r="R458" s="31" t="str">
        <f t="shared" si="1"/>
        <v>https://onlinecourses.nptel.ac.in/e-learning/preview/noc26_ee137</v>
      </c>
      <c r="S458" s="32" t="str">
        <f t="shared" si="2"/>
        <v>https://onlinecourses.nptel.ac.in/e-learning/preview/noc26_ee137</v>
      </c>
      <c r="T458" s="38" t="s">
        <v>3124</v>
      </c>
      <c r="U458" s="31" t="str">
        <f t="shared" si="29"/>
        <v>https://onlinecourses.nptel.ac.in/noc25_ee90/preview</v>
      </c>
      <c r="V458" s="34" t="s">
        <v>3125</v>
      </c>
      <c r="W458" s="34" t="s">
        <v>3126</v>
      </c>
      <c r="X458" s="31" t="str">
        <f t="shared" si="3"/>
        <v>https://nptel.ac.in/courses/108106167</v>
      </c>
      <c r="Y458" s="36" t="s">
        <v>3127</v>
      </c>
      <c r="Z458" s="36">
        <v>1.08106167E8</v>
      </c>
      <c r="AA458" s="37"/>
      <c r="AB458" s="37"/>
      <c r="AC458" s="37"/>
      <c r="AD458" s="37"/>
    </row>
    <row r="459">
      <c r="A459" s="26" t="s">
        <v>3128</v>
      </c>
      <c r="B459" s="39" t="s">
        <v>2878</v>
      </c>
      <c r="C459" s="40" t="s">
        <v>3129</v>
      </c>
      <c r="D459" s="40" t="s">
        <v>3130</v>
      </c>
      <c r="E459" s="44" t="s">
        <v>3131</v>
      </c>
      <c r="F459" s="28" t="s">
        <v>63</v>
      </c>
      <c r="G459" s="28" t="s">
        <v>4</v>
      </c>
      <c r="H459" s="28" t="s">
        <v>70</v>
      </c>
      <c r="I459" s="29">
        <v>46223.0</v>
      </c>
      <c r="J459" s="29">
        <v>46304.0</v>
      </c>
      <c r="K459" s="29">
        <v>46320.0</v>
      </c>
      <c r="L459" s="29">
        <v>46230.0</v>
      </c>
      <c r="M459" s="29">
        <v>46248.0</v>
      </c>
      <c r="N459" s="30" t="s">
        <v>71</v>
      </c>
      <c r="O459" s="30" t="s">
        <v>72</v>
      </c>
      <c r="P459" s="30" t="s">
        <v>73</v>
      </c>
      <c r="Q459" s="30" t="s">
        <v>3132</v>
      </c>
      <c r="R459" s="31" t="str">
        <f t="shared" si="1"/>
        <v>https://onlinecourses.nptel.ac.in/e-learning/preview/noc26_ee138</v>
      </c>
      <c r="S459" s="32" t="str">
        <f t="shared" si="2"/>
        <v>https://onlinecourses.nptel.ac.in/e-learning/preview/noc26_ee138</v>
      </c>
      <c r="T459" s="38" t="s">
        <v>3133</v>
      </c>
      <c r="U459" s="31" t="str">
        <f t="shared" si="29"/>
        <v>https://onlinecourses.nptel.ac.in/noc25_ee91/preview</v>
      </c>
      <c r="V459" s="34" t="s">
        <v>3134</v>
      </c>
      <c r="W459" s="34" t="s">
        <v>3135</v>
      </c>
      <c r="X459" s="31" t="str">
        <f t="shared" si="3"/>
        <v>https://nptel.ac.in/courses/117106108</v>
      </c>
      <c r="Y459" s="36" t="s">
        <v>3136</v>
      </c>
      <c r="Z459" s="36">
        <v>1.17106108E8</v>
      </c>
      <c r="AA459" s="37"/>
      <c r="AB459" s="37"/>
      <c r="AC459" s="37"/>
      <c r="AD459" s="37"/>
    </row>
    <row r="460">
      <c r="A460" s="26" t="s">
        <v>3137</v>
      </c>
      <c r="B460" s="39" t="s">
        <v>2878</v>
      </c>
      <c r="C460" s="40" t="s">
        <v>3138</v>
      </c>
      <c r="D460" s="40" t="s">
        <v>3139</v>
      </c>
      <c r="E460" s="44" t="s">
        <v>582</v>
      </c>
      <c r="F460" s="28" t="s">
        <v>63</v>
      </c>
      <c r="G460" s="28" t="s">
        <v>4</v>
      </c>
      <c r="H460" s="28" t="s">
        <v>70</v>
      </c>
      <c r="I460" s="29">
        <v>46223.0</v>
      </c>
      <c r="J460" s="29">
        <v>46304.0</v>
      </c>
      <c r="K460" s="29">
        <v>46311.0</v>
      </c>
      <c r="L460" s="29">
        <v>46230.0</v>
      </c>
      <c r="M460" s="29">
        <v>46248.0</v>
      </c>
      <c r="N460" s="30" t="s">
        <v>71</v>
      </c>
      <c r="O460" s="30" t="s">
        <v>72</v>
      </c>
      <c r="P460" s="30" t="s">
        <v>73</v>
      </c>
      <c r="Q460" s="30" t="s">
        <v>1916</v>
      </c>
      <c r="R460" s="31" t="str">
        <f t="shared" si="1"/>
        <v>https://onlinecourses.nptel.ac.in/e-learning/preview/noc26_ee139</v>
      </c>
      <c r="S460" s="32" t="str">
        <f t="shared" si="2"/>
        <v>https://onlinecourses.nptel.ac.in/e-learning/preview/noc26_ee139</v>
      </c>
      <c r="T460" s="38" t="s">
        <v>3140</v>
      </c>
      <c r="U460" s="31" t="str">
        <f t="shared" si="29"/>
        <v>https://onlinecourses.nptel.ac.in/noc25_ee92/preview</v>
      </c>
      <c r="V460" s="34" t="s">
        <v>3141</v>
      </c>
      <c r="W460" s="34" t="s">
        <v>3142</v>
      </c>
      <c r="X460" s="31" t="str">
        <f t="shared" si="3"/>
        <v>https://nptel.ac.in/courses/108106181</v>
      </c>
      <c r="Y460" s="36" t="s">
        <v>3143</v>
      </c>
      <c r="Z460" s="36">
        <v>1.08106181E8</v>
      </c>
      <c r="AA460" s="37"/>
      <c r="AB460" s="37"/>
      <c r="AC460" s="37"/>
      <c r="AD460" s="37"/>
    </row>
    <row r="461">
      <c r="A461" s="26" t="s">
        <v>3144</v>
      </c>
      <c r="B461" s="39" t="s">
        <v>2878</v>
      </c>
      <c r="C461" s="40" t="s">
        <v>3145</v>
      </c>
      <c r="D461" s="40" t="s">
        <v>3146</v>
      </c>
      <c r="E461" s="45" t="s">
        <v>63</v>
      </c>
      <c r="F461" s="28" t="s">
        <v>63</v>
      </c>
      <c r="G461" s="28" t="s">
        <v>4</v>
      </c>
      <c r="H461" s="28" t="s">
        <v>70</v>
      </c>
      <c r="I461" s="29">
        <v>46223.0</v>
      </c>
      <c r="J461" s="29">
        <v>46304.0</v>
      </c>
      <c r="K461" s="29">
        <v>46312.0</v>
      </c>
      <c r="L461" s="29">
        <v>46230.0</v>
      </c>
      <c r="M461" s="29">
        <v>46248.0</v>
      </c>
      <c r="N461" s="30" t="s">
        <v>37</v>
      </c>
      <c r="O461" s="30" t="s">
        <v>54</v>
      </c>
      <c r="P461" s="30" t="s">
        <v>55</v>
      </c>
      <c r="Q461" s="30" t="s">
        <v>1916</v>
      </c>
      <c r="R461" s="31" t="str">
        <f t="shared" si="1"/>
        <v>https://onlinecourses.nptel.ac.in/e-learning/preview/noc26_ee140</v>
      </c>
      <c r="S461" s="32" t="str">
        <f t="shared" si="2"/>
        <v>https://onlinecourses.nptel.ac.in/e-learning/preview/noc26_ee140</v>
      </c>
      <c r="T461" s="38" t="s">
        <v>3147</v>
      </c>
      <c r="U461" s="31" t="str">
        <f t="shared" si="29"/>
        <v>https://onlinecourses.nptel.ac.in/noc25_ee93/preview</v>
      </c>
      <c r="V461" s="34" t="s">
        <v>3148</v>
      </c>
      <c r="W461" s="34" t="s">
        <v>3149</v>
      </c>
      <c r="X461" s="31" t="str">
        <f t="shared" si="3"/>
        <v>https://nptel.ac.in/courses/108106184</v>
      </c>
      <c r="Y461" s="36" t="s">
        <v>3150</v>
      </c>
      <c r="Z461" s="36">
        <v>1.08106184E8</v>
      </c>
      <c r="AA461" s="37"/>
      <c r="AB461" s="37"/>
      <c r="AC461" s="37"/>
      <c r="AD461" s="37"/>
    </row>
    <row r="462">
      <c r="A462" s="26" t="s">
        <v>3151</v>
      </c>
      <c r="B462" s="39" t="s">
        <v>2878</v>
      </c>
      <c r="C462" s="40" t="s">
        <v>3152</v>
      </c>
      <c r="D462" s="40" t="s">
        <v>3139</v>
      </c>
      <c r="E462" s="45" t="s">
        <v>582</v>
      </c>
      <c r="F462" s="28" t="s">
        <v>63</v>
      </c>
      <c r="G462" s="28" t="s">
        <v>4</v>
      </c>
      <c r="H462" s="28" t="s">
        <v>70</v>
      </c>
      <c r="I462" s="29">
        <v>46223.0</v>
      </c>
      <c r="J462" s="29">
        <v>46304.0</v>
      </c>
      <c r="K462" s="29">
        <v>46313.0</v>
      </c>
      <c r="L462" s="29">
        <v>46230.0</v>
      </c>
      <c r="M462" s="29">
        <v>46248.0</v>
      </c>
      <c r="N462" s="30" t="s">
        <v>37</v>
      </c>
      <c r="O462" s="30" t="s">
        <v>54</v>
      </c>
      <c r="P462" s="30" t="s">
        <v>55</v>
      </c>
      <c r="Q462" s="30" t="s">
        <v>2528</v>
      </c>
      <c r="R462" s="31" t="str">
        <f t="shared" si="1"/>
        <v>https://onlinecourses.nptel.ac.in/e-learning/preview/noc26_ee141</v>
      </c>
      <c r="S462" s="32" t="str">
        <f t="shared" si="2"/>
        <v>https://onlinecourses.nptel.ac.in/e-learning/preview/noc26_ee141</v>
      </c>
      <c r="T462" s="38" t="s">
        <v>3153</v>
      </c>
      <c r="U462" s="31" t="str">
        <f t="shared" si="29"/>
        <v>https://onlinecourses.nptel.ac.in/noc25_ee96/preview</v>
      </c>
      <c r="V462" s="34" t="s">
        <v>3154</v>
      </c>
      <c r="W462" s="34" t="s">
        <v>3155</v>
      </c>
      <c r="X462" s="31" t="str">
        <f t="shared" si="3"/>
        <v>https://nptel.ac.in/courses/108106186</v>
      </c>
      <c r="Y462" s="36" t="s">
        <v>3156</v>
      </c>
      <c r="Z462" s="36">
        <v>1.08106186E8</v>
      </c>
      <c r="AA462" s="37"/>
      <c r="AB462" s="37"/>
      <c r="AC462" s="37"/>
      <c r="AD462" s="37"/>
    </row>
    <row r="463">
      <c r="A463" s="26" t="s">
        <v>3157</v>
      </c>
      <c r="B463" s="39" t="s">
        <v>2878</v>
      </c>
      <c r="C463" s="40" t="s">
        <v>3158</v>
      </c>
      <c r="D463" s="40" t="s">
        <v>3159</v>
      </c>
      <c r="E463" s="45" t="s">
        <v>63</v>
      </c>
      <c r="F463" s="28" t="s">
        <v>63</v>
      </c>
      <c r="G463" s="28" t="s">
        <v>4</v>
      </c>
      <c r="H463" s="28" t="s">
        <v>70</v>
      </c>
      <c r="I463" s="29">
        <v>46223.0</v>
      </c>
      <c r="J463" s="29">
        <v>46304.0</v>
      </c>
      <c r="K463" s="29">
        <v>46318.0</v>
      </c>
      <c r="L463" s="29">
        <v>46230.0</v>
      </c>
      <c r="M463" s="29">
        <v>46248.0</v>
      </c>
      <c r="N463" s="30" t="s">
        <v>71</v>
      </c>
      <c r="O463" s="30" t="s">
        <v>54</v>
      </c>
      <c r="P463" s="30" t="s">
        <v>55</v>
      </c>
      <c r="Q463" s="30" t="s">
        <v>2528</v>
      </c>
      <c r="R463" s="31" t="str">
        <f t="shared" si="1"/>
        <v>https://onlinecourses.nptel.ac.in/e-learning/preview/noc26_ee142</v>
      </c>
      <c r="S463" s="32" t="str">
        <f t="shared" si="2"/>
        <v>https://onlinecourses.nptel.ac.in/e-learning/preview/noc26_ee142</v>
      </c>
      <c r="T463" s="38" t="s">
        <v>3160</v>
      </c>
      <c r="U463" s="31" t="str">
        <f t="shared" si="29"/>
        <v>https://onlinecourses.nptel.ac.in/noc25_ee97/preview</v>
      </c>
      <c r="V463" s="34" t="s">
        <v>3161</v>
      </c>
      <c r="W463" s="34" t="s">
        <v>3162</v>
      </c>
      <c r="X463" s="31" t="str">
        <f t="shared" si="3"/>
        <v>https://nptel.ac.in/courses/108106161</v>
      </c>
      <c r="Y463" s="36" t="s">
        <v>3163</v>
      </c>
      <c r="Z463" s="36">
        <v>1.08106161E8</v>
      </c>
      <c r="AA463" s="37"/>
      <c r="AB463" s="37"/>
      <c r="AC463" s="37"/>
      <c r="AD463" s="37"/>
    </row>
    <row r="464">
      <c r="A464" s="26" t="s">
        <v>3164</v>
      </c>
      <c r="B464" s="27" t="s">
        <v>3165</v>
      </c>
      <c r="C464" s="27" t="s">
        <v>3166</v>
      </c>
      <c r="D464" s="27" t="s">
        <v>3167</v>
      </c>
      <c r="E464" s="28" t="s">
        <v>306</v>
      </c>
      <c r="F464" s="28" t="s">
        <v>63</v>
      </c>
      <c r="G464" s="28" t="s">
        <v>4</v>
      </c>
      <c r="H464" s="28" t="s">
        <v>70</v>
      </c>
      <c r="I464" s="29">
        <v>46223.0</v>
      </c>
      <c r="J464" s="29">
        <v>46304.0</v>
      </c>
      <c r="K464" s="29">
        <v>46319.0</v>
      </c>
      <c r="L464" s="29">
        <v>46230.0</v>
      </c>
      <c r="M464" s="29">
        <v>46248.0</v>
      </c>
      <c r="N464" s="30" t="s">
        <v>37</v>
      </c>
      <c r="O464" s="30" t="s">
        <v>54</v>
      </c>
      <c r="P464" s="30" t="s">
        <v>55</v>
      </c>
      <c r="Q464" s="30" t="s">
        <v>3168</v>
      </c>
      <c r="R464" s="31" t="str">
        <f t="shared" si="1"/>
        <v>https://onlinecourses.nptel.ac.in/e-learning/preview/noc26_ee143</v>
      </c>
      <c r="S464" s="32" t="str">
        <f t="shared" si="2"/>
        <v>https://onlinecourses.nptel.ac.in/e-learning/preview/noc26_ee143</v>
      </c>
      <c r="T464" s="38" t="s">
        <v>3169</v>
      </c>
      <c r="U464" s="31" t="str">
        <f t="shared" si="29"/>
        <v>https://onlinecourses.nptel.ac.in/noc25_ee165/preview</v>
      </c>
      <c r="V464" s="34" t="s">
        <v>3170</v>
      </c>
      <c r="W464" s="34" t="s">
        <v>3171</v>
      </c>
      <c r="X464" s="31" t="str">
        <f t="shared" si="3"/>
        <v>https://nptel.ac.in/courses/108106722</v>
      </c>
      <c r="Y464" s="36" t="s">
        <v>3172</v>
      </c>
      <c r="Z464" s="36">
        <v>1.08106722E8</v>
      </c>
      <c r="AA464" s="37"/>
      <c r="AB464" s="37"/>
      <c r="AC464" s="37"/>
      <c r="AD464" s="37"/>
    </row>
    <row r="465">
      <c r="A465" s="26" t="s">
        <v>3173</v>
      </c>
      <c r="B465" s="39" t="s">
        <v>2878</v>
      </c>
      <c r="C465" s="39" t="s">
        <v>3174</v>
      </c>
      <c r="D465" s="39" t="s">
        <v>3175</v>
      </c>
      <c r="E465" s="28" t="s">
        <v>3176</v>
      </c>
      <c r="F465" s="28" t="s">
        <v>63</v>
      </c>
      <c r="G465" s="28" t="s">
        <v>4</v>
      </c>
      <c r="H465" s="28" t="s">
        <v>70</v>
      </c>
      <c r="I465" s="29">
        <v>46223.0</v>
      </c>
      <c r="J465" s="29">
        <v>46304.0</v>
      </c>
      <c r="K465" s="29">
        <v>46320.0</v>
      </c>
      <c r="L465" s="29">
        <v>46230.0</v>
      </c>
      <c r="M465" s="29">
        <v>46248.0</v>
      </c>
      <c r="N465" s="30" t="s">
        <v>37</v>
      </c>
      <c r="O465" s="30" t="s">
        <v>72</v>
      </c>
      <c r="P465" s="30" t="s">
        <v>55</v>
      </c>
      <c r="Q465" s="30" t="s">
        <v>3177</v>
      </c>
      <c r="R465" s="31" t="str">
        <f t="shared" si="1"/>
        <v>https://onlinecourses.nptel.ac.in/e-learning/preview/noc26_ee144</v>
      </c>
      <c r="S465" s="32" t="str">
        <f t="shared" si="2"/>
        <v>https://onlinecourses.nptel.ac.in/e-learning/preview/noc26_ee144</v>
      </c>
      <c r="T465" s="38" t="s">
        <v>3178</v>
      </c>
      <c r="U465" s="31" t="str">
        <f t="shared" si="29"/>
        <v>https://onlinecourses.nptel.ac.in/noc26_ee68/preview</v>
      </c>
      <c r="V465" s="34" t="s">
        <v>3179</v>
      </c>
      <c r="W465" s="34" t="s">
        <v>3180</v>
      </c>
      <c r="X465" s="31" t="str">
        <f t="shared" si="3"/>
        <v>https://nptel.ac.in/courses/108106098</v>
      </c>
      <c r="Y465" s="36" t="s">
        <v>3181</v>
      </c>
      <c r="Z465" s="36">
        <v>1.08106098E8</v>
      </c>
      <c r="AA465" s="37"/>
      <c r="AB465" s="37"/>
      <c r="AC465" s="37"/>
      <c r="AD465" s="37"/>
    </row>
    <row r="466">
      <c r="A466" s="26" t="s">
        <v>3182</v>
      </c>
      <c r="B466" s="39" t="s">
        <v>2878</v>
      </c>
      <c r="C466" s="40" t="s">
        <v>3183</v>
      </c>
      <c r="D466" s="40" t="s">
        <v>3184</v>
      </c>
      <c r="E466" s="28" t="s">
        <v>63</v>
      </c>
      <c r="F466" s="28" t="s">
        <v>63</v>
      </c>
      <c r="G466" s="28" t="s">
        <v>4</v>
      </c>
      <c r="H466" s="28" t="s">
        <v>70</v>
      </c>
      <c r="I466" s="29">
        <v>46223.0</v>
      </c>
      <c r="J466" s="29">
        <v>46304.0</v>
      </c>
      <c r="K466" s="29">
        <v>46311.0</v>
      </c>
      <c r="L466" s="29">
        <v>46230.0</v>
      </c>
      <c r="M466" s="29">
        <v>46248.0</v>
      </c>
      <c r="N466" s="30" t="s">
        <v>37</v>
      </c>
      <c r="O466" s="30" t="s">
        <v>54</v>
      </c>
      <c r="P466" s="30" t="s">
        <v>55</v>
      </c>
      <c r="Q466" s="30" t="s">
        <v>681</v>
      </c>
      <c r="R466" s="31" t="str">
        <f t="shared" si="1"/>
        <v>https://onlinecourses.nptel.ac.in/e-learning/preview/noc26_ee145</v>
      </c>
      <c r="S466" s="32" t="str">
        <f t="shared" si="2"/>
        <v>https://onlinecourses.nptel.ac.in/e-learning/preview/noc26_ee145</v>
      </c>
      <c r="T466" s="38" t="s">
        <v>3185</v>
      </c>
      <c r="U466" s="31" t="str">
        <f t="shared" si="29"/>
        <v>https://onlinecourses.nptel.ac.in/noc25_ee105/preview</v>
      </c>
      <c r="V466" s="34" t="s">
        <v>3186</v>
      </c>
      <c r="W466" s="34" t="s">
        <v>3187</v>
      </c>
      <c r="X466" s="31" t="str">
        <f t="shared" si="3"/>
        <v>https://nptel.ac.in/courses/108106150</v>
      </c>
      <c r="Y466" s="36" t="s">
        <v>3188</v>
      </c>
      <c r="Z466" s="36">
        <v>1.0810615E8</v>
      </c>
      <c r="AA466" s="37"/>
      <c r="AB466" s="37"/>
      <c r="AC466" s="37"/>
      <c r="AD466" s="37"/>
    </row>
    <row r="467">
      <c r="A467" s="26" t="s">
        <v>3189</v>
      </c>
      <c r="B467" s="39" t="s">
        <v>2878</v>
      </c>
      <c r="C467" s="40" t="s">
        <v>3190</v>
      </c>
      <c r="D467" s="40" t="s">
        <v>3191</v>
      </c>
      <c r="E467" s="28" t="s">
        <v>63</v>
      </c>
      <c r="F467" s="28" t="s">
        <v>63</v>
      </c>
      <c r="G467" s="28" t="s">
        <v>4</v>
      </c>
      <c r="H467" s="28" t="s">
        <v>70</v>
      </c>
      <c r="I467" s="29">
        <v>46223.0</v>
      </c>
      <c r="J467" s="29">
        <v>46304.0</v>
      </c>
      <c r="K467" s="29">
        <v>46312.0</v>
      </c>
      <c r="L467" s="29">
        <v>46230.0</v>
      </c>
      <c r="M467" s="29">
        <v>46248.0</v>
      </c>
      <c r="N467" s="30" t="s">
        <v>153</v>
      </c>
      <c r="O467" s="30" t="s">
        <v>54</v>
      </c>
      <c r="P467" s="30" t="s">
        <v>55</v>
      </c>
      <c r="Q467" s="30" t="s">
        <v>2891</v>
      </c>
      <c r="R467" s="31" t="str">
        <f t="shared" si="1"/>
        <v>https://onlinecourses.nptel.ac.in/e-learning/preview/noc26_ee146</v>
      </c>
      <c r="S467" s="32" t="str">
        <f t="shared" si="2"/>
        <v>https://onlinecourses.nptel.ac.in/e-learning/preview/noc26_ee146</v>
      </c>
      <c r="T467" s="38" t="s">
        <v>3192</v>
      </c>
      <c r="U467" s="31" t="str">
        <f t="shared" si="29"/>
        <v>https://onlinecourses.nptel.ac.in/noc25_ee109/preview</v>
      </c>
      <c r="V467" s="34" t="s">
        <v>3193</v>
      </c>
      <c r="W467" s="34" t="s">
        <v>3194</v>
      </c>
      <c r="X467" s="31" t="str">
        <f t="shared" si="3"/>
        <v>https://nptel.ac.in/courses/106106167</v>
      </c>
      <c r="Y467" s="36" t="s">
        <v>3195</v>
      </c>
      <c r="Z467" s="36">
        <v>1.06106167E8</v>
      </c>
      <c r="AA467" s="37"/>
      <c r="AB467" s="37"/>
      <c r="AC467" s="37"/>
      <c r="AD467" s="37"/>
    </row>
    <row r="468">
      <c r="A468" s="26" t="s">
        <v>3196</v>
      </c>
      <c r="B468" s="39" t="s">
        <v>2878</v>
      </c>
      <c r="C468" s="40" t="s">
        <v>3197</v>
      </c>
      <c r="D468" s="40" t="s">
        <v>3198</v>
      </c>
      <c r="E468" s="46" t="s">
        <v>2058</v>
      </c>
      <c r="F468" s="28" t="s">
        <v>63</v>
      </c>
      <c r="G468" s="28" t="s">
        <v>4</v>
      </c>
      <c r="H468" s="28" t="s">
        <v>70</v>
      </c>
      <c r="I468" s="29">
        <v>46223.0</v>
      </c>
      <c r="J468" s="29">
        <v>46304.0</v>
      </c>
      <c r="K468" s="29">
        <v>46313.0</v>
      </c>
      <c r="L468" s="29">
        <v>46230.0</v>
      </c>
      <c r="M468" s="29">
        <v>46248.0</v>
      </c>
      <c r="N468" s="30" t="s">
        <v>37</v>
      </c>
      <c r="O468" s="30" t="s">
        <v>54</v>
      </c>
      <c r="P468" s="30" t="s">
        <v>55</v>
      </c>
      <c r="Q468" s="30" t="s">
        <v>1916</v>
      </c>
      <c r="R468" s="31" t="str">
        <f t="shared" si="1"/>
        <v>https://onlinecourses.nptel.ac.in/e-learning/preview/noc26_ee147</v>
      </c>
      <c r="S468" s="32" t="str">
        <f t="shared" si="2"/>
        <v>https://onlinecourses.nptel.ac.in/e-learning/preview/noc26_ee147</v>
      </c>
      <c r="T468" s="38" t="s">
        <v>3199</v>
      </c>
      <c r="U468" s="31" t="str">
        <f t="shared" si="29"/>
        <v>https://onlinecourses.nptel.ac.in/noc25_ee106/preview</v>
      </c>
      <c r="V468" s="34" t="s">
        <v>3200</v>
      </c>
      <c r="W468" s="34" t="s">
        <v>3201</v>
      </c>
      <c r="X468" s="31" t="str">
        <f t="shared" si="3"/>
        <v>https://nptel.ac.in/courses/108106191</v>
      </c>
      <c r="Y468" s="36" t="s">
        <v>3202</v>
      </c>
      <c r="Z468" s="36">
        <v>1.08106191E8</v>
      </c>
      <c r="AA468" s="37"/>
      <c r="AB468" s="37"/>
      <c r="AC468" s="37"/>
      <c r="AD468" s="37"/>
    </row>
    <row r="469">
      <c r="A469" s="26" t="s">
        <v>3203</v>
      </c>
      <c r="B469" s="39" t="s">
        <v>2878</v>
      </c>
      <c r="C469" s="40" t="s">
        <v>3204</v>
      </c>
      <c r="D469" s="40" t="s">
        <v>3205</v>
      </c>
      <c r="E469" s="42" t="s">
        <v>63</v>
      </c>
      <c r="F469" s="28" t="s">
        <v>63</v>
      </c>
      <c r="G469" s="28" t="s">
        <v>4</v>
      </c>
      <c r="H469" s="28" t="s">
        <v>70</v>
      </c>
      <c r="I469" s="29">
        <v>46223.0</v>
      </c>
      <c r="J469" s="29">
        <v>46304.0</v>
      </c>
      <c r="K469" s="29">
        <v>46318.0</v>
      </c>
      <c r="L469" s="29">
        <v>46230.0</v>
      </c>
      <c r="M469" s="29">
        <v>46248.0</v>
      </c>
      <c r="N469" s="30" t="s">
        <v>37</v>
      </c>
      <c r="O469" s="30" t="s">
        <v>54</v>
      </c>
      <c r="P469" s="30" t="s">
        <v>55</v>
      </c>
      <c r="Q469" s="30" t="s">
        <v>1995</v>
      </c>
      <c r="R469" s="31" t="str">
        <f t="shared" si="1"/>
        <v>https://onlinecourses.nptel.ac.in/e-learning/preview/noc26_ee148</v>
      </c>
      <c r="S469" s="32" t="str">
        <f t="shared" si="2"/>
        <v>https://onlinecourses.nptel.ac.in/e-learning/preview/noc26_ee148</v>
      </c>
      <c r="T469" s="38" t="s">
        <v>3206</v>
      </c>
      <c r="U469" s="31" t="str">
        <f t="shared" si="29"/>
        <v>https://onlinecourses.nptel.ac.in/noc25_ee137/preview</v>
      </c>
      <c r="V469" s="34" t="s">
        <v>3207</v>
      </c>
      <c r="W469" s="34" t="s">
        <v>3208</v>
      </c>
      <c r="X469" s="31" t="str">
        <f t="shared" si="3"/>
        <v>https://nptel.ac.in/courses/108106478</v>
      </c>
      <c r="Y469" s="36" t="s">
        <v>3209</v>
      </c>
      <c r="Z469" s="36">
        <v>1.08106478E8</v>
      </c>
      <c r="AA469" s="37"/>
      <c r="AB469" s="37"/>
      <c r="AC469" s="37"/>
      <c r="AD469" s="37"/>
    </row>
    <row r="470">
      <c r="A470" s="26" t="s">
        <v>3210</v>
      </c>
      <c r="B470" s="39" t="s">
        <v>2878</v>
      </c>
      <c r="C470" s="40" t="s">
        <v>3211</v>
      </c>
      <c r="D470" s="40" t="s">
        <v>3212</v>
      </c>
      <c r="E470" s="42" t="s">
        <v>2385</v>
      </c>
      <c r="F470" s="28" t="s">
        <v>63</v>
      </c>
      <c r="G470" s="28" t="s">
        <v>4</v>
      </c>
      <c r="H470" s="28" t="s">
        <v>70</v>
      </c>
      <c r="I470" s="29">
        <v>46223.0</v>
      </c>
      <c r="J470" s="29">
        <v>46304.0</v>
      </c>
      <c r="K470" s="29">
        <v>46319.0</v>
      </c>
      <c r="L470" s="29">
        <v>46230.0</v>
      </c>
      <c r="M470" s="29">
        <v>46248.0</v>
      </c>
      <c r="N470" s="30" t="s">
        <v>37</v>
      </c>
      <c r="O470" s="30" t="s">
        <v>54</v>
      </c>
      <c r="P470" s="30" t="s">
        <v>55</v>
      </c>
      <c r="Q470" s="30" t="s">
        <v>3132</v>
      </c>
      <c r="R470" s="31" t="str">
        <f t="shared" si="1"/>
        <v>https://onlinecourses.nptel.ac.in/e-learning/preview/noc26_ee149</v>
      </c>
      <c r="S470" s="32" t="str">
        <f t="shared" si="2"/>
        <v>https://onlinecourses.nptel.ac.in/e-learning/preview/noc26_ee149</v>
      </c>
      <c r="T470" s="38" t="s">
        <v>3213</v>
      </c>
      <c r="U470" s="31" t="str">
        <f t="shared" si="29"/>
        <v>https://onlinecourses.nptel.ac.in/noc25_ee135/preview</v>
      </c>
      <c r="V470" s="34" t="s">
        <v>3214</v>
      </c>
      <c r="W470" s="34" t="s">
        <v>3215</v>
      </c>
      <c r="X470" s="31" t="str">
        <f t="shared" si="3"/>
        <v>https://nptel.ac.in/courses/108106480</v>
      </c>
      <c r="Y470" s="36" t="s">
        <v>3216</v>
      </c>
      <c r="Z470" s="36">
        <v>1.0810648E8</v>
      </c>
      <c r="AA470" s="37"/>
      <c r="AB470" s="37"/>
      <c r="AC470" s="37"/>
      <c r="AD470" s="37"/>
    </row>
    <row r="471">
      <c r="A471" s="26" t="s">
        <v>3217</v>
      </c>
      <c r="B471" s="39" t="s">
        <v>3218</v>
      </c>
      <c r="C471" s="40" t="s">
        <v>3219</v>
      </c>
      <c r="D471" s="40" t="s">
        <v>3220</v>
      </c>
      <c r="E471" s="42" t="s">
        <v>63</v>
      </c>
      <c r="F471" s="28" t="s">
        <v>63</v>
      </c>
      <c r="G471" s="28" t="s">
        <v>4</v>
      </c>
      <c r="H471" s="28" t="s">
        <v>70</v>
      </c>
      <c r="I471" s="29">
        <v>46223.0</v>
      </c>
      <c r="J471" s="29">
        <v>46304.0</v>
      </c>
      <c r="K471" s="29">
        <v>46320.0</v>
      </c>
      <c r="L471" s="29">
        <v>46230.0</v>
      </c>
      <c r="M471" s="29">
        <v>46248.0</v>
      </c>
      <c r="N471" s="30" t="s">
        <v>153</v>
      </c>
      <c r="O471" s="30" t="s">
        <v>54</v>
      </c>
      <c r="P471" s="30" t="s">
        <v>55</v>
      </c>
      <c r="Q471" s="30" t="s">
        <v>3168</v>
      </c>
      <c r="R471" s="31" t="str">
        <f t="shared" si="1"/>
        <v>https://onlinecourses.nptel.ac.in/e-learning/preview/noc26_ee150</v>
      </c>
      <c r="S471" s="32" t="str">
        <f t="shared" si="2"/>
        <v>https://onlinecourses.nptel.ac.in/e-learning/preview/noc26_ee150</v>
      </c>
      <c r="T471" s="38" t="s">
        <v>3221</v>
      </c>
      <c r="U471" s="31" t="str">
        <f t="shared" si="29"/>
        <v>https://onlinecourses.nptel.ac.in/noc25_ee166/preview</v>
      </c>
      <c r="V471" s="34" t="s">
        <v>3222</v>
      </c>
      <c r="W471" s="34" t="s">
        <v>3223</v>
      </c>
      <c r="X471" s="31" t="str">
        <f t="shared" si="3"/>
        <v>https://nptel.ac.in/courses/117106483</v>
      </c>
      <c r="Y471" s="36" t="s">
        <v>3224</v>
      </c>
      <c r="Z471" s="36">
        <v>1.17106483E8</v>
      </c>
      <c r="AA471" s="37"/>
      <c r="AB471" s="37"/>
      <c r="AC471" s="37"/>
      <c r="AD471" s="37"/>
    </row>
    <row r="472">
      <c r="A472" s="26" t="s">
        <v>3225</v>
      </c>
      <c r="B472" s="27" t="s">
        <v>2878</v>
      </c>
      <c r="C472" s="27" t="s">
        <v>3226</v>
      </c>
      <c r="D472" s="27" t="s">
        <v>3227</v>
      </c>
      <c r="E472" s="28" t="s">
        <v>315</v>
      </c>
      <c r="F472" s="28" t="s">
        <v>315</v>
      </c>
      <c r="G472" s="28" t="s">
        <v>4</v>
      </c>
      <c r="H472" s="28" t="s">
        <v>70</v>
      </c>
      <c r="I472" s="29">
        <v>46223.0</v>
      </c>
      <c r="J472" s="29">
        <v>46304.0</v>
      </c>
      <c r="K472" s="29">
        <v>46311.0</v>
      </c>
      <c r="L472" s="29">
        <v>46230.0</v>
      </c>
      <c r="M472" s="29">
        <v>46248.0</v>
      </c>
      <c r="N472" s="30" t="s">
        <v>37</v>
      </c>
      <c r="O472" s="30" t="s">
        <v>54</v>
      </c>
      <c r="P472" s="30" t="s">
        <v>55</v>
      </c>
      <c r="Q472" s="30" t="s">
        <v>2896</v>
      </c>
      <c r="R472" s="31" t="str">
        <f t="shared" si="1"/>
        <v>https://onlinecourses.nptel.ac.in/e-learning/preview/noc26_ee151</v>
      </c>
      <c r="S472" s="32" t="str">
        <f t="shared" si="2"/>
        <v>https://onlinecourses.nptel.ac.in/e-learning/preview/noc26_ee151</v>
      </c>
      <c r="T472" s="38" t="s">
        <v>3228</v>
      </c>
      <c r="U472" s="31" t="str">
        <f t="shared" si="29"/>
        <v>https://onlinecourses.nptel.ac.in/noc25_ee150/preview</v>
      </c>
      <c r="V472" s="34" t="s">
        <v>3229</v>
      </c>
      <c r="W472" s="34" t="s">
        <v>3230</v>
      </c>
      <c r="X472" s="31" t="str">
        <f t="shared" si="3"/>
        <v>https://nptel.ac.in/courses/108107716</v>
      </c>
      <c r="Y472" s="36" t="s">
        <v>3231</v>
      </c>
      <c r="Z472" s="36">
        <v>1.08107716E8</v>
      </c>
      <c r="AA472" s="37"/>
      <c r="AB472" s="37"/>
      <c r="AC472" s="37"/>
      <c r="AD472" s="37"/>
    </row>
    <row r="473">
      <c r="A473" s="26" t="s">
        <v>3232</v>
      </c>
      <c r="B473" s="27" t="s">
        <v>2878</v>
      </c>
      <c r="C473" s="27" t="s">
        <v>3233</v>
      </c>
      <c r="D473" s="27" t="s">
        <v>3234</v>
      </c>
      <c r="E473" s="28" t="s">
        <v>315</v>
      </c>
      <c r="F473" s="28" t="s">
        <v>315</v>
      </c>
      <c r="G473" s="28" t="s">
        <v>4</v>
      </c>
      <c r="H473" s="28" t="s">
        <v>70</v>
      </c>
      <c r="I473" s="29">
        <v>46223.0</v>
      </c>
      <c r="J473" s="29">
        <v>46304.0</v>
      </c>
      <c r="K473" s="29">
        <v>46312.0</v>
      </c>
      <c r="L473" s="29">
        <v>46230.0</v>
      </c>
      <c r="M473" s="29">
        <v>46248.0</v>
      </c>
      <c r="N473" s="30" t="s">
        <v>153</v>
      </c>
      <c r="O473" s="30" t="s">
        <v>72</v>
      </c>
      <c r="P473" s="30" t="s">
        <v>55</v>
      </c>
      <c r="Q473" s="30" t="s">
        <v>2896</v>
      </c>
      <c r="R473" s="31" t="str">
        <f t="shared" si="1"/>
        <v>https://onlinecourses.nptel.ac.in/e-learning/preview/noc26_ee152</v>
      </c>
      <c r="S473" s="32" t="str">
        <f t="shared" si="2"/>
        <v>https://onlinecourses.nptel.ac.in/e-learning/preview/noc26_ee152</v>
      </c>
      <c r="T473" s="38" t="s">
        <v>3235</v>
      </c>
      <c r="U473" s="31" t="str">
        <f t="shared" si="29"/>
        <v>https://onlinecourses.nptel.ac.in/noc25_ee134/preview</v>
      </c>
      <c r="V473" s="34" t="s">
        <v>3236</v>
      </c>
      <c r="W473" s="34" t="s">
        <v>3237</v>
      </c>
      <c r="X473" s="31" t="str">
        <f t="shared" si="3"/>
        <v>https://nptel.ac.in/courses/108107715</v>
      </c>
      <c r="Y473" s="36" t="s">
        <v>3238</v>
      </c>
      <c r="Z473" s="36">
        <v>1.08107715E8</v>
      </c>
      <c r="AA473" s="37"/>
      <c r="AB473" s="37"/>
      <c r="AC473" s="37"/>
      <c r="AD473" s="37"/>
    </row>
    <row r="474">
      <c r="A474" s="26" t="s">
        <v>3239</v>
      </c>
      <c r="B474" s="27" t="s">
        <v>2997</v>
      </c>
      <c r="C474" s="27" t="s">
        <v>3240</v>
      </c>
      <c r="D474" s="27" t="s">
        <v>3034</v>
      </c>
      <c r="E474" s="28" t="s">
        <v>315</v>
      </c>
      <c r="F474" s="28" t="s">
        <v>315</v>
      </c>
      <c r="G474" s="28" t="s">
        <v>4</v>
      </c>
      <c r="H474" s="28" t="s">
        <v>70</v>
      </c>
      <c r="I474" s="29">
        <v>46223.0</v>
      </c>
      <c r="J474" s="29">
        <v>46304.0</v>
      </c>
      <c r="K474" s="29">
        <v>46313.0</v>
      </c>
      <c r="L474" s="29">
        <v>46230.0</v>
      </c>
      <c r="M474" s="29">
        <v>46248.0</v>
      </c>
      <c r="N474" s="30" t="s">
        <v>37</v>
      </c>
      <c r="O474" s="30" t="s">
        <v>54</v>
      </c>
      <c r="P474" s="30" t="s">
        <v>55</v>
      </c>
      <c r="Q474" s="30" t="s">
        <v>1916</v>
      </c>
      <c r="R474" s="31" t="str">
        <f t="shared" si="1"/>
        <v>https://onlinecourses.nptel.ac.in/e-learning/preview/noc26_ee153</v>
      </c>
      <c r="S474" s="32" t="str">
        <f t="shared" si="2"/>
        <v>https://onlinecourses.nptel.ac.in/e-learning/preview/noc26_ee153</v>
      </c>
      <c r="T474" s="38" t="s">
        <v>3241</v>
      </c>
      <c r="U474" s="31" t="str">
        <f t="shared" si="29"/>
        <v>https://onlinecourses.nptel.ac.in/noc25_ee175/preview</v>
      </c>
      <c r="V474" s="34" t="s">
        <v>3242</v>
      </c>
      <c r="W474" s="34" t="s">
        <v>3243</v>
      </c>
      <c r="X474" s="31" t="str">
        <f t="shared" si="3"/>
        <v>https://nptel.ac.in/courses/117107724</v>
      </c>
      <c r="Y474" s="36" t="s">
        <v>3244</v>
      </c>
      <c r="Z474" s="36">
        <v>1.17107724E8</v>
      </c>
      <c r="AA474" s="37"/>
      <c r="AB474" s="37"/>
      <c r="AC474" s="37"/>
      <c r="AD474" s="37"/>
    </row>
    <row r="475">
      <c r="A475" s="26" t="s">
        <v>3245</v>
      </c>
      <c r="B475" s="27" t="s">
        <v>2878</v>
      </c>
      <c r="C475" s="27" t="s">
        <v>3246</v>
      </c>
      <c r="D475" s="27" t="s">
        <v>3247</v>
      </c>
      <c r="E475" s="28" t="s">
        <v>52</v>
      </c>
      <c r="F475" s="28" t="s">
        <v>52</v>
      </c>
      <c r="G475" s="28" t="s">
        <v>4</v>
      </c>
      <c r="H475" s="28" t="s">
        <v>70</v>
      </c>
      <c r="I475" s="29">
        <v>46223.0</v>
      </c>
      <c r="J475" s="29">
        <v>46304.0</v>
      </c>
      <c r="K475" s="29">
        <v>46318.0</v>
      </c>
      <c r="L475" s="29">
        <v>46230.0</v>
      </c>
      <c r="M475" s="29">
        <v>46248.0</v>
      </c>
      <c r="N475" s="30" t="s">
        <v>37</v>
      </c>
      <c r="O475" s="30" t="s">
        <v>54</v>
      </c>
      <c r="P475" s="30" t="s">
        <v>55</v>
      </c>
      <c r="Q475" s="30" t="s">
        <v>1916</v>
      </c>
      <c r="R475" s="31" t="str">
        <f t="shared" si="1"/>
        <v>https://onlinecourses.nptel.ac.in/e-learning/preview/noc26_ee154</v>
      </c>
      <c r="S475" s="32" t="str">
        <f t="shared" si="2"/>
        <v>https://onlinecourses.nptel.ac.in/e-learning/preview/noc26_ee154</v>
      </c>
      <c r="T475" s="38" t="s">
        <v>3248</v>
      </c>
      <c r="U475" s="31" t="str">
        <f t="shared" si="29"/>
        <v>https://onlinecourses.nptel.ac.in/noc25_ee111/preview</v>
      </c>
      <c r="V475" s="34" t="s">
        <v>3249</v>
      </c>
      <c r="W475" s="34" t="s">
        <v>3250</v>
      </c>
      <c r="X475" s="31" t="str">
        <f t="shared" si="3"/>
        <v>https://nptel.ac.in/courses/108104193</v>
      </c>
      <c r="Y475" s="36" t="s">
        <v>3251</v>
      </c>
      <c r="Z475" s="36">
        <v>1.08104193E8</v>
      </c>
      <c r="AA475" s="37"/>
      <c r="AB475" s="37"/>
      <c r="AC475" s="37"/>
      <c r="AD475" s="37"/>
    </row>
    <row r="476">
      <c r="A476" s="26" t="s">
        <v>3252</v>
      </c>
      <c r="B476" s="27" t="s">
        <v>2878</v>
      </c>
      <c r="C476" s="27" t="s">
        <v>3253</v>
      </c>
      <c r="D476" s="27" t="s">
        <v>3254</v>
      </c>
      <c r="E476" s="28" t="s">
        <v>52</v>
      </c>
      <c r="F476" s="28" t="s">
        <v>52</v>
      </c>
      <c r="G476" s="28" t="s">
        <v>4</v>
      </c>
      <c r="H476" s="28" t="s">
        <v>70</v>
      </c>
      <c r="I476" s="29">
        <v>46223.0</v>
      </c>
      <c r="J476" s="29">
        <v>46304.0</v>
      </c>
      <c r="K476" s="29">
        <v>46319.0</v>
      </c>
      <c r="L476" s="29">
        <v>46230.0</v>
      </c>
      <c r="M476" s="29">
        <v>46248.0</v>
      </c>
      <c r="N476" s="30" t="s">
        <v>71</v>
      </c>
      <c r="O476" s="30" t="s">
        <v>72</v>
      </c>
      <c r="P476" s="30" t="s">
        <v>73</v>
      </c>
      <c r="Q476" s="30" t="s">
        <v>2528</v>
      </c>
      <c r="R476" s="31" t="str">
        <f t="shared" si="1"/>
        <v>https://onlinecourses.nptel.ac.in/e-learning/preview/noc26_ee155</v>
      </c>
      <c r="S476" s="32" t="str">
        <f t="shared" si="2"/>
        <v>https://onlinecourses.nptel.ac.in/e-learning/preview/noc26_ee155</v>
      </c>
      <c r="T476" s="38" t="s">
        <v>3255</v>
      </c>
      <c r="U476" s="31" t="str">
        <f t="shared" si="29"/>
        <v>https://onlinecourses.nptel.ac.in/noc25_ee148/preview</v>
      </c>
      <c r="V476" s="34" t="s">
        <v>3256</v>
      </c>
      <c r="W476" s="34" t="s">
        <v>3257</v>
      </c>
      <c r="X476" s="31" t="str">
        <f t="shared" si="3"/>
        <v>https://nptel.ac.in/courses/108104099</v>
      </c>
      <c r="Y476" s="36" t="s">
        <v>3258</v>
      </c>
      <c r="Z476" s="36">
        <v>1.08104099E8</v>
      </c>
      <c r="AA476" s="37"/>
      <c r="AB476" s="37"/>
      <c r="AC476" s="37"/>
      <c r="AD476" s="37"/>
    </row>
    <row r="477">
      <c r="A477" s="26" t="s">
        <v>3259</v>
      </c>
      <c r="B477" s="27" t="s">
        <v>2878</v>
      </c>
      <c r="C477" s="27" t="s">
        <v>3260</v>
      </c>
      <c r="D477" s="27" t="s">
        <v>3254</v>
      </c>
      <c r="E477" s="28" t="s">
        <v>52</v>
      </c>
      <c r="F477" s="28" t="s">
        <v>52</v>
      </c>
      <c r="G477" s="28" t="s">
        <v>4</v>
      </c>
      <c r="H477" s="28" t="s">
        <v>70</v>
      </c>
      <c r="I477" s="29">
        <v>46223.0</v>
      </c>
      <c r="J477" s="29">
        <v>46304.0</v>
      </c>
      <c r="K477" s="29">
        <v>46320.0</v>
      </c>
      <c r="L477" s="29">
        <v>46230.0</v>
      </c>
      <c r="M477" s="29">
        <v>46248.0</v>
      </c>
      <c r="N477" s="30" t="s">
        <v>71</v>
      </c>
      <c r="O477" s="30" t="s">
        <v>54</v>
      </c>
      <c r="P477" s="30" t="s">
        <v>55</v>
      </c>
      <c r="Q477" s="30"/>
      <c r="R477" s="31" t="str">
        <f t="shared" si="1"/>
        <v>https://onlinecourses.nptel.ac.in/e-learning/preview/noc26_ee156</v>
      </c>
      <c r="S477" s="32" t="str">
        <f t="shared" si="2"/>
        <v>https://onlinecourses.nptel.ac.in/e-learning/preview/noc26_ee156</v>
      </c>
      <c r="T477" s="38" t="s">
        <v>3261</v>
      </c>
      <c r="U477" s="31" t="str">
        <f t="shared" si="29"/>
        <v>https://onlinecourses.nptel.ac.in/noc25_ee149/preview</v>
      </c>
      <c r="V477" s="34" t="s">
        <v>3262</v>
      </c>
      <c r="W477" s="34" t="s">
        <v>3263</v>
      </c>
      <c r="X477" s="31" t="str">
        <f t="shared" si="3"/>
        <v>https://nptel.ac.in/courses/108104087</v>
      </c>
      <c r="Y477" s="36" t="s">
        <v>3264</v>
      </c>
      <c r="Z477" s="36">
        <v>1.08104087E8</v>
      </c>
      <c r="AA477" s="37"/>
      <c r="AB477" s="37"/>
      <c r="AC477" s="37"/>
      <c r="AD477" s="37"/>
    </row>
    <row r="478">
      <c r="A478" s="26" t="s">
        <v>3265</v>
      </c>
      <c r="B478" s="27" t="s">
        <v>2878</v>
      </c>
      <c r="C478" s="27" t="s">
        <v>3266</v>
      </c>
      <c r="D478" s="27" t="s">
        <v>2977</v>
      </c>
      <c r="E478" s="28" t="s">
        <v>52</v>
      </c>
      <c r="F478" s="28" t="s">
        <v>52</v>
      </c>
      <c r="G478" s="28" t="s">
        <v>4</v>
      </c>
      <c r="H478" s="28" t="s">
        <v>70</v>
      </c>
      <c r="I478" s="29">
        <v>46223.0</v>
      </c>
      <c r="J478" s="29">
        <v>46304.0</v>
      </c>
      <c r="K478" s="29">
        <v>46311.0</v>
      </c>
      <c r="L478" s="29">
        <v>46230.0</v>
      </c>
      <c r="M478" s="29">
        <v>46248.0</v>
      </c>
      <c r="N478" s="30" t="s">
        <v>37</v>
      </c>
      <c r="O478" s="30" t="s">
        <v>54</v>
      </c>
      <c r="P478" s="30" t="s">
        <v>55</v>
      </c>
      <c r="Q478" s="30"/>
      <c r="R478" s="31" t="str">
        <f t="shared" si="1"/>
        <v>https://onlinecourses.nptel.ac.in/e-learning/preview/noc26_ee157</v>
      </c>
      <c r="S478" s="32" t="str">
        <f t="shared" si="2"/>
        <v>https://onlinecourses.nptel.ac.in/e-learning/preview/noc26_ee157</v>
      </c>
      <c r="T478" s="38" t="s">
        <v>3267</v>
      </c>
      <c r="U478" s="31" t="str">
        <f t="shared" si="29"/>
        <v>https://onlinecourses.nptel.ac.in/noc25_ee113/preview</v>
      </c>
      <c r="V478" s="34" t="s">
        <v>3268</v>
      </c>
      <c r="W478" s="34" t="s">
        <v>3269</v>
      </c>
      <c r="X478" s="31" t="str">
        <f t="shared" si="3"/>
        <v>https://nptel.ac.in/courses/108104174</v>
      </c>
      <c r="Y478" s="36" t="s">
        <v>3270</v>
      </c>
      <c r="Z478" s="36">
        <v>1.08104174E8</v>
      </c>
      <c r="AA478" s="37"/>
      <c r="AB478" s="37"/>
      <c r="AC478" s="37"/>
      <c r="AD478" s="37"/>
    </row>
    <row r="479">
      <c r="A479" s="26" t="s">
        <v>3271</v>
      </c>
      <c r="B479" s="27" t="s">
        <v>2878</v>
      </c>
      <c r="C479" s="27" t="s">
        <v>3272</v>
      </c>
      <c r="D479" s="27" t="s">
        <v>3273</v>
      </c>
      <c r="E479" s="28" t="s">
        <v>52</v>
      </c>
      <c r="F479" s="28" t="s">
        <v>52</v>
      </c>
      <c r="G479" s="28" t="s">
        <v>4</v>
      </c>
      <c r="H479" s="28" t="s">
        <v>70</v>
      </c>
      <c r="I479" s="29">
        <v>46223.0</v>
      </c>
      <c r="J479" s="29">
        <v>46304.0</v>
      </c>
      <c r="K479" s="29">
        <v>46319.0</v>
      </c>
      <c r="L479" s="29">
        <v>46230.0</v>
      </c>
      <c r="M479" s="29">
        <v>46248.0</v>
      </c>
      <c r="N479" s="30" t="s">
        <v>37</v>
      </c>
      <c r="O479" s="30" t="s">
        <v>54</v>
      </c>
      <c r="P479" s="30" t="s">
        <v>55</v>
      </c>
      <c r="Q479" s="30" t="s">
        <v>2896</v>
      </c>
      <c r="R479" s="31" t="str">
        <f t="shared" si="1"/>
        <v>https://onlinecourses.nptel.ac.in/e-learning/preview/noc26_ee158</v>
      </c>
      <c r="S479" s="32" t="str">
        <f t="shared" si="2"/>
        <v>https://onlinecourses.nptel.ac.in/e-learning/preview/noc26_ee158</v>
      </c>
      <c r="T479" s="38" t="s">
        <v>3274</v>
      </c>
      <c r="U479" s="31" t="str">
        <f t="shared" si="29"/>
        <v>https://onlinecourses.nptel.ac.in/noc25_ee115/preview</v>
      </c>
      <c r="V479" s="34" t="s">
        <v>3275</v>
      </c>
      <c r="W479" s="34" t="s">
        <v>3276</v>
      </c>
      <c r="X479" s="31" t="str">
        <f t="shared" si="3"/>
        <v>https://nptel.ac.in/courses/108104191</v>
      </c>
      <c r="Y479" s="36" t="s">
        <v>3277</v>
      </c>
      <c r="Z479" s="36">
        <v>1.08104191E8</v>
      </c>
      <c r="AA479" s="37"/>
      <c r="AB479" s="37"/>
      <c r="AC479" s="37"/>
      <c r="AD479" s="37"/>
    </row>
    <row r="480">
      <c r="A480" s="26" t="s">
        <v>3278</v>
      </c>
      <c r="B480" s="27" t="s">
        <v>2899</v>
      </c>
      <c r="C480" s="27" t="s">
        <v>3279</v>
      </c>
      <c r="D480" s="27" t="s">
        <v>3280</v>
      </c>
      <c r="E480" s="28" t="s">
        <v>52</v>
      </c>
      <c r="F480" s="28" t="s">
        <v>52</v>
      </c>
      <c r="G480" s="28" t="s">
        <v>4</v>
      </c>
      <c r="H480" s="28" t="s">
        <v>70</v>
      </c>
      <c r="I480" s="29">
        <v>46223.0</v>
      </c>
      <c r="J480" s="29">
        <v>46304.0</v>
      </c>
      <c r="K480" s="29">
        <v>46313.0</v>
      </c>
      <c r="L480" s="29">
        <v>46230.0</v>
      </c>
      <c r="M480" s="29">
        <v>46248.0</v>
      </c>
      <c r="N480" s="30" t="s">
        <v>37</v>
      </c>
      <c r="O480" s="30" t="s">
        <v>54</v>
      </c>
      <c r="P480" s="30" t="s">
        <v>55</v>
      </c>
      <c r="Q480" s="30" t="s">
        <v>2891</v>
      </c>
      <c r="R480" s="31" t="str">
        <f t="shared" si="1"/>
        <v>https://onlinecourses.nptel.ac.in/e-learning/preview/noc26_ee159</v>
      </c>
      <c r="S480" s="32" t="str">
        <f t="shared" si="2"/>
        <v>https://onlinecourses.nptel.ac.in/e-learning/preview/noc26_ee159</v>
      </c>
      <c r="T480" s="38" t="s">
        <v>3281</v>
      </c>
      <c r="U480" s="31" t="str">
        <f t="shared" si="29"/>
        <v>https://onlinecourses.nptel.ac.in/noc25_ee172/preview</v>
      </c>
      <c r="V480" s="34" t="s">
        <v>3282</v>
      </c>
      <c r="W480" s="34" t="s">
        <v>3283</v>
      </c>
      <c r="X480" s="31" t="str">
        <f t="shared" si="3"/>
        <v>https://nptel.ac.in/courses/117104484</v>
      </c>
      <c r="Y480" s="36" t="s">
        <v>3284</v>
      </c>
      <c r="Z480" s="36">
        <v>1.17104484E8</v>
      </c>
      <c r="AA480" s="37"/>
      <c r="AB480" s="37"/>
      <c r="AC480" s="37"/>
      <c r="AD480" s="37"/>
    </row>
    <row r="481">
      <c r="A481" s="26" t="s">
        <v>3285</v>
      </c>
      <c r="B481" s="27" t="s">
        <v>2878</v>
      </c>
      <c r="C481" s="27" t="s">
        <v>3286</v>
      </c>
      <c r="D481" s="27" t="s">
        <v>3287</v>
      </c>
      <c r="E481" s="28" t="s">
        <v>52</v>
      </c>
      <c r="F481" s="28" t="s">
        <v>52</v>
      </c>
      <c r="G481" s="28" t="s">
        <v>4</v>
      </c>
      <c r="H481" s="28" t="s">
        <v>70</v>
      </c>
      <c r="I481" s="29">
        <v>46223.0</v>
      </c>
      <c r="J481" s="29">
        <v>46304.0</v>
      </c>
      <c r="K481" s="29">
        <v>46318.0</v>
      </c>
      <c r="L481" s="29">
        <v>46230.0</v>
      </c>
      <c r="M481" s="29">
        <v>46248.0</v>
      </c>
      <c r="N481" s="30" t="s">
        <v>71</v>
      </c>
      <c r="O481" s="30" t="s">
        <v>72</v>
      </c>
      <c r="P481" s="30" t="s">
        <v>73</v>
      </c>
      <c r="Q481" s="30" t="s">
        <v>2896</v>
      </c>
      <c r="R481" s="31" t="str">
        <f t="shared" si="1"/>
        <v>https://onlinecourses.nptel.ac.in/e-learning/preview/noc26_ee160</v>
      </c>
      <c r="S481" s="32" t="str">
        <f t="shared" si="2"/>
        <v>https://onlinecourses.nptel.ac.in/e-learning/preview/noc26_ee160</v>
      </c>
      <c r="T481" s="38" t="s">
        <v>3288</v>
      </c>
      <c r="U481" s="31" t="str">
        <f t="shared" si="29"/>
        <v>https://onlinecourses.nptel.ac.in/noc25_ee159/preview</v>
      </c>
      <c r="V481" s="34" t="s">
        <v>3289</v>
      </c>
      <c r="W481" s="34" t="s">
        <v>3290</v>
      </c>
      <c r="X481" s="31" t="str">
        <f t="shared" si="3"/>
        <v>https://nptel.ac.in/courses/108104720</v>
      </c>
      <c r="Y481" s="36" t="s">
        <v>3291</v>
      </c>
      <c r="Z481" s="36">
        <v>1.0810472E8</v>
      </c>
      <c r="AA481" s="37"/>
      <c r="AB481" s="37"/>
      <c r="AC481" s="37"/>
      <c r="AD481" s="37"/>
    </row>
    <row r="482">
      <c r="A482" s="26" t="s">
        <v>3292</v>
      </c>
      <c r="B482" s="27" t="s">
        <v>2878</v>
      </c>
      <c r="C482" s="27" t="s">
        <v>3293</v>
      </c>
      <c r="D482" s="27" t="s">
        <v>3294</v>
      </c>
      <c r="E482" s="28" t="s">
        <v>52</v>
      </c>
      <c r="F482" s="28" t="s">
        <v>52</v>
      </c>
      <c r="G482" s="28" t="s">
        <v>4</v>
      </c>
      <c r="H482" s="28" t="s">
        <v>70</v>
      </c>
      <c r="I482" s="29">
        <v>46223.0</v>
      </c>
      <c r="J482" s="29">
        <v>46304.0</v>
      </c>
      <c r="K482" s="29">
        <v>46319.0</v>
      </c>
      <c r="L482" s="29">
        <v>46230.0</v>
      </c>
      <c r="M482" s="29">
        <v>46248.0</v>
      </c>
      <c r="N482" s="30" t="s">
        <v>153</v>
      </c>
      <c r="O482" s="30" t="s">
        <v>54</v>
      </c>
      <c r="P482" s="30" t="s">
        <v>55</v>
      </c>
      <c r="Q482" s="30" t="s">
        <v>681</v>
      </c>
      <c r="R482" s="31" t="str">
        <f t="shared" si="1"/>
        <v>https://onlinecourses.nptel.ac.in/e-learning/preview/noc26_ee161</v>
      </c>
      <c r="S482" s="32" t="str">
        <f t="shared" si="2"/>
        <v>https://onlinecourses.nptel.ac.in/e-learning/preview/noc26_ee161</v>
      </c>
      <c r="T482" s="38" t="s">
        <v>3295</v>
      </c>
      <c r="U482" s="31" t="str">
        <f t="shared" si="29"/>
        <v>https://onlinecourses.nptel.ac.in/noc25_ee156/preview</v>
      </c>
      <c r="V482" s="34" t="s">
        <v>3296</v>
      </c>
      <c r="W482" s="34" t="s">
        <v>3297</v>
      </c>
      <c r="X482" s="31" t="str">
        <f t="shared" si="3"/>
        <v>https://nptel.ac.in/courses/108104719</v>
      </c>
      <c r="Y482" s="36" t="s">
        <v>3298</v>
      </c>
      <c r="Z482" s="36">
        <v>1.08104719E8</v>
      </c>
      <c r="AA482" s="37"/>
      <c r="AB482" s="37"/>
      <c r="AC482" s="37"/>
      <c r="AD482" s="37"/>
    </row>
    <row r="483">
      <c r="A483" s="26" t="s">
        <v>3299</v>
      </c>
      <c r="B483" s="27" t="s">
        <v>2997</v>
      </c>
      <c r="C483" s="27" t="s">
        <v>3300</v>
      </c>
      <c r="D483" s="27" t="s">
        <v>3247</v>
      </c>
      <c r="E483" s="28" t="s">
        <v>52</v>
      </c>
      <c r="F483" s="28" t="s">
        <v>52</v>
      </c>
      <c r="G483" s="28" t="s">
        <v>4</v>
      </c>
      <c r="H483" s="28" t="s">
        <v>70</v>
      </c>
      <c r="I483" s="29">
        <v>46223.0</v>
      </c>
      <c r="J483" s="29">
        <v>46304.0</v>
      </c>
      <c r="K483" s="29">
        <v>46320.0</v>
      </c>
      <c r="L483" s="29">
        <v>46230.0</v>
      </c>
      <c r="M483" s="29">
        <v>46248.0</v>
      </c>
      <c r="N483" s="30" t="s">
        <v>153</v>
      </c>
      <c r="O483" s="30" t="s">
        <v>54</v>
      </c>
      <c r="P483" s="30" t="s">
        <v>55</v>
      </c>
      <c r="Q483" s="30" t="s">
        <v>1916</v>
      </c>
      <c r="R483" s="31" t="str">
        <f t="shared" si="1"/>
        <v>https://onlinecourses.nptel.ac.in/e-learning/preview/noc26_ee162</v>
      </c>
      <c r="S483" s="32" t="str">
        <f t="shared" si="2"/>
        <v>https://onlinecourses.nptel.ac.in/e-learning/preview/noc26_ee162</v>
      </c>
      <c r="T483" s="38" t="s">
        <v>3301</v>
      </c>
      <c r="U483" s="31" t="str">
        <f t="shared" si="29"/>
        <v>https://onlinecourses.nptel.ac.in/noc25_ee185/preview</v>
      </c>
      <c r="V483" s="34" t="s">
        <v>3302</v>
      </c>
      <c r="W483" s="34" t="s">
        <v>3303</v>
      </c>
      <c r="X483" s="31" t="str">
        <f t="shared" si="3"/>
        <v>https://nptel.ac.in/courses/117104727</v>
      </c>
      <c r="Y483" s="36" t="s">
        <v>3304</v>
      </c>
      <c r="Z483" s="36">
        <v>1.17104727E8</v>
      </c>
      <c r="AA483" s="37"/>
      <c r="AB483" s="37"/>
      <c r="AC483" s="37"/>
      <c r="AD483" s="37"/>
    </row>
    <row r="484">
      <c r="A484" s="26" t="s">
        <v>3305</v>
      </c>
      <c r="B484" s="27" t="s">
        <v>3306</v>
      </c>
      <c r="C484" s="27" t="s">
        <v>3307</v>
      </c>
      <c r="D484" s="27" t="s">
        <v>3308</v>
      </c>
      <c r="E484" s="28" t="s">
        <v>1062</v>
      </c>
      <c r="F484" s="28" t="s">
        <v>94</v>
      </c>
      <c r="G484" s="28" t="s">
        <v>4</v>
      </c>
      <c r="H484" s="28" t="s">
        <v>70</v>
      </c>
      <c r="I484" s="29">
        <v>46223.0</v>
      </c>
      <c r="J484" s="29">
        <v>46304.0</v>
      </c>
      <c r="K484" s="29">
        <v>46312.0</v>
      </c>
      <c r="L484" s="29">
        <v>46230.0</v>
      </c>
      <c r="M484" s="29">
        <v>46248.0</v>
      </c>
      <c r="N484" s="30" t="s">
        <v>37</v>
      </c>
      <c r="O484" s="30" t="s">
        <v>54</v>
      </c>
      <c r="P484" s="30" t="s">
        <v>55</v>
      </c>
      <c r="Q484" s="30" t="s">
        <v>1916</v>
      </c>
      <c r="R484" s="31" t="str">
        <f t="shared" si="1"/>
        <v>https://onlinecourses.nptel.ac.in/e-learning/preview/noc26_ee163</v>
      </c>
      <c r="S484" s="32" t="str">
        <f t="shared" si="2"/>
        <v>https://onlinecourses.nptel.ac.in/e-learning/preview/noc26_ee163</v>
      </c>
      <c r="T484" s="38" t="s">
        <v>3309</v>
      </c>
      <c r="U484" s="31" t="str">
        <f t="shared" si="29"/>
        <v>https://onlinecourses.nptel.ac.in/noc25_ee132/preview</v>
      </c>
      <c r="V484" s="34" t="s">
        <v>3310</v>
      </c>
      <c r="W484" s="34" t="s">
        <v>3311</v>
      </c>
      <c r="X484" s="31" t="str">
        <f t="shared" si="3"/>
        <v>https://nptel.ac.in/courses/108105713</v>
      </c>
      <c r="Y484" s="36" t="s">
        <v>3312</v>
      </c>
      <c r="Z484" s="36">
        <v>1.08105713E8</v>
      </c>
      <c r="AA484" s="37"/>
      <c r="AB484" s="37"/>
      <c r="AC484" s="37"/>
      <c r="AD484" s="37"/>
    </row>
    <row r="485">
      <c r="A485" s="26" t="s">
        <v>3313</v>
      </c>
      <c r="B485" s="27" t="s">
        <v>2878</v>
      </c>
      <c r="C485" s="27" t="s">
        <v>3314</v>
      </c>
      <c r="D485" s="27" t="s">
        <v>3315</v>
      </c>
      <c r="E485" s="28" t="s">
        <v>94</v>
      </c>
      <c r="F485" s="28" t="s">
        <v>94</v>
      </c>
      <c r="G485" s="28" t="s">
        <v>4</v>
      </c>
      <c r="H485" s="28" t="s">
        <v>70</v>
      </c>
      <c r="I485" s="29">
        <v>46223.0</v>
      </c>
      <c r="J485" s="29">
        <v>46304.0</v>
      </c>
      <c r="K485" s="29">
        <v>46312.0</v>
      </c>
      <c r="L485" s="29">
        <v>46230.0</v>
      </c>
      <c r="M485" s="29">
        <v>46248.0</v>
      </c>
      <c r="N485" s="30" t="s">
        <v>153</v>
      </c>
      <c r="O485" s="30" t="s">
        <v>72</v>
      </c>
      <c r="P485" s="30" t="s">
        <v>55</v>
      </c>
      <c r="Q485" s="30" t="s">
        <v>681</v>
      </c>
      <c r="R485" s="31" t="str">
        <f t="shared" si="1"/>
        <v>https://onlinecourses.nptel.ac.in/e-learning/preview/noc26_ee164</v>
      </c>
      <c r="S485" s="32" t="str">
        <f t="shared" si="2"/>
        <v>https://onlinecourses.nptel.ac.in/e-learning/preview/noc26_ee164</v>
      </c>
      <c r="T485" s="38" t="s">
        <v>3316</v>
      </c>
      <c r="U485" s="31" t="str">
        <f t="shared" si="29"/>
        <v>https://onlinecourses.nptel.ac.in/noc25_ee155/preview</v>
      </c>
      <c r="V485" s="34" t="s">
        <v>3317</v>
      </c>
      <c r="W485" s="34" t="s">
        <v>3318</v>
      </c>
      <c r="X485" s="31" t="str">
        <f t="shared" si="3"/>
        <v>https://nptel.ac.in/courses/108105718</v>
      </c>
      <c r="Y485" s="36" t="s">
        <v>3319</v>
      </c>
      <c r="Z485" s="36">
        <v>1.08105718E8</v>
      </c>
      <c r="AA485" s="37"/>
      <c r="AB485" s="37"/>
      <c r="AC485" s="37"/>
      <c r="AD485" s="37"/>
    </row>
    <row r="486">
      <c r="A486" s="26" t="s">
        <v>3320</v>
      </c>
      <c r="B486" s="27" t="s">
        <v>3321</v>
      </c>
      <c r="C486" s="27" t="s">
        <v>3322</v>
      </c>
      <c r="D486" s="27" t="s">
        <v>3323</v>
      </c>
      <c r="E486" s="28" t="s">
        <v>1046</v>
      </c>
      <c r="F486" s="28" t="s">
        <v>94</v>
      </c>
      <c r="G486" s="28" t="s">
        <v>4</v>
      </c>
      <c r="H486" s="28" t="s">
        <v>70</v>
      </c>
      <c r="I486" s="29">
        <v>46223.0</v>
      </c>
      <c r="J486" s="29">
        <v>46304.0</v>
      </c>
      <c r="K486" s="29">
        <v>46311.0</v>
      </c>
      <c r="L486" s="29">
        <v>46230.0</v>
      </c>
      <c r="M486" s="29">
        <v>46248.0</v>
      </c>
      <c r="N486" s="30" t="s">
        <v>153</v>
      </c>
      <c r="O486" s="30" t="s">
        <v>54</v>
      </c>
      <c r="P486" s="30" t="s">
        <v>55</v>
      </c>
      <c r="Q486" s="30" t="s">
        <v>2528</v>
      </c>
      <c r="R486" s="31" t="str">
        <f t="shared" si="1"/>
        <v>https://onlinecourses.nptel.ac.in/e-learning/preview/noc26_ee165</v>
      </c>
      <c r="S486" s="32" t="str">
        <f t="shared" si="2"/>
        <v>https://onlinecourses.nptel.ac.in/e-learning/preview/noc26_ee165</v>
      </c>
      <c r="T486" s="38" t="s">
        <v>3324</v>
      </c>
      <c r="U486" s="31" t="str">
        <f t="shared" si="29"/>
        <v>https://onlinecourses.nptel.ac.in/noc25_ee164/preview</v>
      </c>
      <c r="V486" s="34" t="s">
        <v>3325</v>
      </c>
      <c r="W486" s="34" t="s">
        <v>3326</v>
      </c>
      <c r="X486" s="31" t="str">
        <f t="shared" si="3"/>
        <v>https://nptel.ac.in/courses/108105721</v>
      </c>
      <c r="Y486" s="36" t="s">
        <v>3327</v>
      </c>
      <c r="Z486" s="36">
        <v>1.08105721E8</v>
      </c>
      <c r="AA486" s="37"/>
      <c r="AB486" s="37"/>
      <c r="AC486" s="37"/>
      <c r="AD486" s="37"/>
    </row>
    <row r="487">
      <c r="A487" s="26" t="s">
        <v>3328</v>
      </c>
      <c r="B487" s="27" t="s">
        <v>2878</v>
      </c>
      <c r="C487" s="27" t="s">
        <v>3329</v>
      </c>
      <c r="D487" s="27" t="s">
        <v>3330</v>
      </c>
      <c r="E487" s="28" t="s">
        <v>102</v>
      </c>
      <c r="F487" s="28" t="s">
        <v>102</v>
      </c>
      <c r="G487" s="28" t="s">
        <v>4</v>
      </c>
      <c r="H487" s="28" t="s">
        <v>70</v>
      </c>
      <c r="I487" s="29">
        <v>46223.0</v>
      </c>
      <c r="J487" s="29">
        <v>46304.0</v>
      </c>
      <c r="K487" s="29">
        <v>46318.0</v>
      </c>
      <c r="L487" s="29">
        <v>46230.0</v>
      </c>
      <c r="M487" s="29">
        <v>46248.0</v>
      </c>
      <c r="N487" s="30" t="s">
        <v>37</v>
      </c>
      <c r="O487" s="30" t="s">
        <v>54</v>
      </c>
      <c r="P487" s="30" t="s">
        <v>55</v>
      </c>
      <c r="Q487" s="30" t="s">
        <v>2891</v>
      </c>
      <c r="R487" s="31" t="str">
        <f t="shared" si="1"/>
        <v>https://onlinecourses.nptel.ac.in/e-learning/preview/noc26_ee166</v>
      </c>
      <c r="S487" s="32" t="str">
        <f t="shared" si="2"/>
        <v>https://onlinecourses.nptel.ac.in/e-learning/preview/noc26_ee166</v>
      </c>
      <c r="T487" s="38" t="s">
        <v>3331</v>
      </c>
      <c r="U487" s="31" t="str">
        <f t="shared" si="29"/>
        <v>https://onlinecourses.nptel.ac.in/noc25_ee118/preview</v>
      </c>
      <c r="V487" s="34" t="s">
        <v>3332</v>
      </c>
      <c r="W487" s="34" t="s">
        <v>3333</v>
      </c>
      <c r="X487" s="31" t="str">
        <f t="shared" si="3"/>
        <v>https://nptel.ac.in/courses/108108185</v>
      </c>
      <c r="Y487" s="36" t="s">
        <v>3334</v>
      </c>
      <c r="Z487" s="36">
        <v>1.08108185E8</v>
      </c>
      <c r="AA487" s="37"/>
      <c r="AB487" s="37"/>
      <c r="AC487" s="37"/>
      <c r="AD487" s="37"/>
    </row>
    <row r="488">
      <c r="A488" s="26" t="s">
        <v>3335</v>
      </c>
      <c r="B488" s="27" t="s">
        <v>2878</v>
      </c>
      <c r="C488" s="27" t="s">
        <v>3336</v>
      </c>
      <c r="D488" s="27" t="s">
        <v>2908</v>
      </c>
      <c r="E488" s="28" t="s">
        <v>102</v>
      </c>
      <c r="F488" s="28" t="s">
        <v>102</v>
      </c>
      <c r="G488" s="28" t="s">
        <v>4</v>
      </c>
      <c r="H488" s="28" t="s">
        <v>70</v>
      </c>
      <c r="I488" s="29">
        <v>46223.0</v>
      </c>
      <c r="J488" s="29">
        <v>46304.0</v>
      </c>
      <c r="K488" s="29">
        <v>46313.0</v>
      </c>
      <c r="L488" s="29">
        <v>46230.0</v>
      </c>
      <c r="M488" s="29">
        <v>46248.0</v>
      </c>
      <c r="N488" s="30" t="s">
        <v>37</v>
      </c>
      <c r="O488" s="30" t="s">
        <v>54</v>
      </c>
      <c r="P488" s="30" t="s">
        <v>55</v>
      </c>
      <c r="Q488" s="30"/>
      <c r="R488" s="31" t="str">
        <f t="shared" si="1"/>
        <v>https://onlinecourses.nptel.ac.in/e-learning/preview/noc26_ee167</v>
      </c>
      <c r="S488" s="32" t="str">
        <f t="shared" si="2"/>
        <v>https://onlinecourses.nptel.ac.in/e-learning/preview/noc26_ee167</v>
      </c>
      <c r="T488" s="38" t="s">
        <v>3337</v>
      </c>
      <c r="U488" s="31" t="str">
        <f t="shared" si="29"/>
        <v>https://onlinecourses.nptel.ac.in/noc25_ee119/preview</v>
      </c>
      <c r="V488" s="34" t="s">
        <v>3338</v>
      </c>
      <c r="W488" s="34" t="s">
        <v>3339</v>
      </c>
      <c r="X488" s="31" t="str">
        <f t="shared" si="3"/>
        <v>https://nptel.ac.in/courses/117108141</v>
      </c>
      <c r="Y488" s="36" t="s">
        <v>3340</v>
      </c>
      <c r="Z488" s="36">
        <v>1.17108141E8</v>
      </c>
      <c r="AA488" s="37"/>
      <c r="AB488" s="37"/>
      <c r="AC488" s="37"/>
      <c r="AD488" s="37"/>
    </row>
    <row r="489">
      <c r="A489" s="26" t="s">
        <v>3341</v>
      </c>
      <c r="B489" s="27" t="s">
        <v>2878</v>
      </c>
      <c r="C489" s="27" t="s">
        <v>3342</v>
      </c>
      <c r="D489" s="27" t="s">
        <v>3343</v>
      </c>
      <c r="E489" s="28" t="s">
        <v>102</v>
      </c>
      <c r="F489" s="28" t="s">
        <v>102</v>
      </c>
      <c r="G489" s="28" t="s">
        <v>4</v>
      </c>
      <c r="H489" s="28" t="s">
        <v>70</v>
      </c>
      <c r="I489" s="29">
        <v>46223.0</v>
      </c>
      <c r="J489" s="29">
        <v>46304.0</v>
      </c>
      <c r="K489" s="29">
        <v>46320.0</v>
      </c>
      <c r="L489" s="29">
        <v>46230.0</v>
      </c>
      <c r="M489" s="29">
        <v>46248.0</v>
      </c>
      <c r="N489" s="30" t="s">
        <v>37</v>
      </c>
      <c r="O489" s="30" t="s">
        <v>72</v>
      </c>
      <c r="P489" s="30" t="s">
        <v>55</v>
      </c>
      <c r="Q489" s="30" t="s">
        <v>1916</v>
      </c>
      <c r="R489" s="31" t="str">
        <f t="shared" si="1"/>
        <v>https://onlinecourses.nptel.ac.in/e-learning/preview/noc26_ee168</v>
      </c>
      <c r="S489" s="32" t="str">
        <f t="shared" si="2"/>
        <v>https://onlinecourses.nptel.ac.in/e-learning/preview/noc26_ee168</v>
      </c>
      <c r="T489" s="38" t="s">
        <v>3344</v>
      </c>
      <c r="U489" s="31" t="str">
        <f t="shared" si="29"/>
        <v>https://onlinecourses.nptel.ac.in/noc25_ee140/preview</v>
      </c>
      <c r="V489" s="34" t="s">
        <v>3345</v>
      </c>
      <c r="W489" s="34" t="s">
        <v>3346</v>
      </c>
      <c r="X489" s="31" t="str">
        <f t="shared" si="3"/>
        <v>https://nptel.ac.in/courses/108108112</v>
      </c>
      <c r="Y489" s="36" t="s">
        <v>3347</v>
      </c>
      <c r="Z489" s="36">
        <v>1.08108112E8</v>
      </c>
      <c r="AA489" s="37"/>
      <c r="AB489" s="37"/>
      <c r="AC489" s="37"/>
      <c r="AD489" s="37"/>
    </row>
    <row r="490">
      <c r="A490" s="26" t="s">
        <v>3348</v>
      </c>
      <c r="B490" s="27" t="s">
        <v>2878</v>
      </c>
      <c r="C490" s="27" t="s">
        <v>3349</v>
      </c>
      <c r="D490" s="27" t="s">
        <v>3350</v>
      </c>
      <c r="E490" s="28" t="s">
        <v>63</v>
      </c>
      <c r="F490" s="28" t="s">
        <v>63</v>
      </c>
      <c r="G490" s="28" t="s">
        <v>4</v>
      </c>
      <c r="H490" s="28" t="s">
        <v>70</v>
      </c>
      <c r="I490" s="29">
        <v>46223.0</v>
      </c>
      <c r="J490" s="29">
        <v>46304.0</v>
      </c>
      <c r="K490" s="29">
        <v>46311.0</v>
      </c>
      <c r="L490" s="29">
        <v>46230.0</v>
      </c>
      <c r="M490" s="29">
        <v>46248.0</v>
      </c>
      <c r="N490" s="30" t="s">
        <v>37</v>
      </c>
      <c r="O490" s="30" t="s">
        <v>54</v>
      </c>
      <c r="P490" s="30" t="s">
        <v>55</v>
      </c>
      <c r="Q490" s="30" t="s">
        <v>2528</v>
      </c>
      <c r="R490" s="31" t="str">
        <f t="shared" si="1"/>
        <v>https://onlinecourses.nptel.ac.in/e-learning/preview/noc26_ee169</v>
      </c>
      <c r="S490" s="32" t="str">
        <f t="shared" si="2"/>
        <v>https://onlinecourses.nptel.ac.in/e-learning/preview/noc26_ee169</v>
      </c>
      <c r="T490" s="38" t="s">
        <v>3351</v>
      </c>
      <c r="U490" s="31" t="str">
        <f t="shared" si="29"/>
        <v>https://onlinecourses.nptel.ac.in/noc25_ee94/preview</v>
      </c>
      <c r="V490" s="34" t="s">
        <v>3352</v>
      </c>
      <c r="W490" s="34" t="s">
        <v>3353</v>
      </c>
      <c r="X490" s="31" t="str">
        <f t="shared" si="3"/>
        <v>https://nptel.ac.in/courses/108106135</v>
      </c>
      <c r="Y490" s="36" t="s">
        <v>3354</v>
      </c>
      <c r="Z490" s="36">
        <v>1.08106135E8</v>
      </c>
      <c r="AA490" s="37"/>
      <c r="AB490" s="37"/>
      <c r="AC490" s="37"/>
      <c r="AD490" s="37"/>
    </row>
    <row r="491">
      <c r="A491" s="26" t="s">
        <v>3355</v>
      </c>
      <c r="B491" s="27" t="s">
        <v>2878</v>
      </c>
      <c r="C491" s="27" t="s">
        <v>3356</v>
      </c>
      <c r="D491" s="27" t="s">
        <v>3357</v>
      </c>
      <c r="E491" s="28" t="s">
        <v>94</v>
      </c>
      <c r="F491" s="28" t="s">
        <v>94</v>
      </c>
      <c r="G491" s="28" t="s">
        <v>4</v>
      </c>
      <c r="H491" s="26" t="s">
        <v>70</v>
      </c>
      <c r="I491" s="29">
        <v>46223.0</v>
      </c>
      <c r="J491" s="29">
        <v>46304.0</v>
      </c>
      <c r="K491" s="29">
        <v>46312.0</v>
      </c>
      <c r="L491" s="29">
        <v>46230.0</v>
      </c>
      <c r="M491" s="29">
        <v>46248.0</v>
      </c>
      <c r="N491" s="30" t="s">
        <v>37</v>
      </c>
      <c r="O491" s="30" t="s">
        <v>72</v>
      </c>
      <c r="P491" s="30" t="s">
        <v>55</v>
      </c>
      <c r="Q491" s="30" t="s">
        <v>2896</v>
      </c>
      <c r="R491" s="31" t="str">
        <f t="shared" si="1"/>
        <v>https://onlinecourses.nptel.ac.in/e-learning/preview/noc26_ee170</v>
      </c>
      <c r="S491" s="32" t="str">
        <f t="shared" si="2"/>
        <v>https://onlinecourses.nptel.ac.in/e-learning/preview/noc26_ee170</v>
      </c>
      <c r="T491" s="38" t="s">
        <v>3358</v>
      </c>
      <c r="U491" s="31" t="str">
        <f t="shared" si="29"/>
        <v>https://onlinecourses.nptel.ac.in/noc25_ee122/preview</v>
      </c>
      <c r="V491" s="34" t="s">
        <v>3359</v>
      </c>
      <c r="W491" s="34" t="s">
        <v>3360</v>
      </c>
      <c r="X491" s="31" t="str">
        <f t="shared" si="3"/>
        <v>https://nptel.ac.in/courses/108105167</v>
      </c>
      <c r="Y491" s="36" t="s">
        <v>3361</v>
      </c>
      <c r="Z491" s="36">
        <v>1.08105167E8</v>
      </c>
      <c r="AA491" s="37"/>
      <c r="AB491" s="37"/>
      <c r="AC491" s="37"/>
      <c r="AD491" s="37"/>
    </row>
    <row r="492">
      <c r="A492" s="26" t="s">
        <v>3362</v>
      </c>
      <c r="B492" s="27" t="s">
        <v>2878</v>
      </c>
      <c r="C492" s="27" t="s">
        <v>3363</v>
      </c>
      <c r="D492" s="27" t="s">
        <v>3364</v>
      </c>
      <c r="E492" s="28" t="s">
        <v>94</v>
      </c>
      <c r="F492" s="28" t="s">
        <v>94</v>
      </c>
      <c r="G492" s="28" t="s">
        <v>4</v>
      </c>
      <c r="H492" s="26" t="s">
        <v>70</v>
      </c>
      <c r="I492" s="29">
        <v>46223.0</v>
      </c>
      <c r="J492" s="29">
        <v>46304.0</v>
      </c>
      <c r="K492" s="29">
        <v>46313.0</v>
      </c>
      <c r="L492" s="29">
        <v>46230.0</v>
      </c>
      <c r="M492" s="29">
        <v>46248.0</v>
      </c>
      <c r="N492" s="30" t="s">
        <v>71</v>
      </c>
      <c r="O492" s="30" t="s">
        <v>72</v>
      </c>
      <c r="P492" s="30" t="s">
        <v>73</v>
      </c>
      <c r="Q492" s="30" t="s">
        <v>3177</v>
      </c>
      <c r="R492" s="31" t="str">
        <f t="shared" si="1"/>
        <v>https://onlinecourses.nptel.ac.in/e-learning/preview/noc26_ee171</v>
      </c>
      <c r="S492" s="32" t="str">
        <f t="shared" si="2"/>
        <v>https://onlinecourses.nptel.ac.in/e-learning/preview/noc26_ee171</v>
      </c>
      <c r="T492" s="38" t="s">
        <v>3365</v>
      </c>
      <c r="U492" s="31" t="str">
        <f t="shared" si="29"/>
        <v>https://onlinecourses.nptel.ac.in/noc25_ee123/preview</v>
      </c>
      <c r="V492" s="34" t="s">
        <v>3366</v>
      </c>
      <c r="W492" s="34" t="s">
        <v>3367</v>
      </c>
      <c r="X492" s="31" t="str">
        <f t="shared" si="3"/>
        <v>https://nptel.ac.in/courses/108105153</v>
      </c>
      <c r="Y492" s="36" t="s">
        <v>3368</v>
      </c>
      <c r="Z492" s="36">
        <v>1.08105153E8</v>
      </c>
      <c r="AA492" s="37"/>
      <c r="AB492" s="37"/>
      <c r="AC492" s="37"/>
      <c r="AD492" s="37"/>
    </row>
    <row r="493">
      <c r="A493" s="26" t="s">
        <v>3369</v>
      </c>
      <c r="B493" s="27" t="s">
        <v>2878</v>
      </c>
      <c r="C493" s="27" t="s">
        <v>3370</v>
      </c>
      <c r="D493" s="27" t="s">
        <v>3371</v>
      </c>
      <c r="E493" s="28" t="s">
        <v>94</v>
      </c>
      <c r="F493" s="28" t="s">
        <v>94</v>
      </c>
      <c r="G493" s="28" t="s">
        <v>4</v>
      </c>
      <c r="H493" s="26" t="s">
        <v>70</v>
      </c>
      <c r="I493" s="29">
        <v>46223.0</v>
      </c>
      <c r="J493" s="29">
        <v>46304.0</v>
      </c>
      <c r="K493" s="29">
        <v>46318.0</v>
      </c>
      <c r="L493" s="29">
        <v>46230.0</v>
      </c>
      <c r="M493" s="29">
        <v>46248.0</v>
      </c>
      <c r="N493" s="30" t="s">
        <v>37</v>
      </c>
      <c r="O493" s="30" t="s">
        <v>54</v>
      </c>
      <c r="P493" s="30" t="s">
        <v>55</v>
      </c>
      <c r="Q493" s="30"/>
      <c r="R493" s="31" t="str">
        <f t="shared" si="1"/>
        <v>https://onlinecourses.nptel.ac.in/e-learning/preview/noc26_ee172</v>
      </c>
      <c r="S493" s="32" t="str">
        <f t="shared" si="2"/>
        <v>https://onlinecourses.nptel.ac.in/e-learning/preview/noc26_ee172</v>
      </c>
      <c r="T493" s="38" t="s">
        <v>3372</v>
      </c>
      <c r="U493" s="31" t="str">
        <f t="shared" si="29"/>
        <v>https://onlinecourses.nptel.ac.in/noc25_ee127/preview</v>
      </c>
      <c r="V493" s="34" t="s">
        <v>3373</v>
      </c>
      <c r="W493" s="34" t="s">
        <v>3374</v>
      </c>
      <c r="X493" s="31" t="str">
        <f t="shared" si="3"/>
        <v>https://nptel.ac.in/courses/117105101</v>
      </c>
      <c r="Y493" s="36" t="s">
        <v>3375</v>
      </c>
      <c r="Z493" s="36">
        <v>1.17105101E8</v>
      </c>
      <c r="AA493" s="37"/>
      <c r="AB493" s="37"/>
      <c r="AC493" s="37"/>
      <c r="AD493" s="37"/>
    </row>
    <row r="494">
      <c r="A494" s="26" t="s">
        <v>3376</v>
      </c>
      <c r="B494" s="27" t="s">
        <v>2878</v>
      </c>
      <c r="C494" s="27" t="s">
        <v>3377</v>
      </c>
      <c r="D494" s="27" t="s">
        <v>3378</v>
      </c>
      <c r="E494" s="28" t="s">
        <v>94</v>
      </c>
      <c r="F494" s="28" t="s">
        <v>94</v>
      </c>
      <c r="G494" s="28" t="s">
        <v>4</v>
      </c>
      <c r="H494" s="26" t="s">
        <v>70</v>
      </c>
      <c r="I494" s="29">
        <v>46223.0</v>
      </c>
      <c r="J494" s="29">
        <v>46304.0</v>
      </c>
      <c r="K494" s="29">
        <v>46319.0</v>
      </c>
      <c r="L494" s="29">
        <v>46230.0</v>
      </c>
      <c r="M494" s="29">
        <v>46248.0</v>
      </c>
      <c r="N494" s="30" t="s">
        <v>37</v>
      </c>
      <c r="O494" s="30" t="s">
        <v>54</v>
      </c>
      <c r="P494" s="30" t="s">
        <v>55</v>
      </c>
      <c r="Q494" s="30" t="s">
        <v>2891</v>
      </c>
      <c r="R494" s="31" t="str">
        <f t="shared" si="1"/>
        <v>https://onlinecourses.nptel.ac.in/e-learning/preview/noc26_ee173</v>
      </c>
      <c r="S494" s="32" t="str">
        <f t="shared" si="2"/>
        <v>https://onlinecourses.nptel.ac.in/e-learning/preview/noc26_ee173</v>
      </c>
      <c r="T494" s="38" t="s">
        <v>3379</v>
      </c>
      <c r="U494" s="31" t="str">
        <f t="shared" si="29"/>
        <v>https://onlinecourses.nptel.ac.in/noc25_ee129/preview</v>
      </c>
      <c r="V494" s="34" t="s">
        <v>3380</v>
      </c>
      <c r="W494" s="34" t="s">
        <v>3381</v>
      </c>
      <c r="X494" s="31" t="str">
        <f t="shared" si="3"/>
        <v>https://nptel.ac.in/courses/108105154</v>
      </c>
      <c r="Y494" s="36" t="s">
        <v>3382</v>
      </c>
      <c r="Z494" s="36">
        <v>1.08105154E8</v>
      </c>
      <c r="AA494" s="37"/>
      <c r="AB494" s="37"/>
      <c r="AC494" s="37"/>
      <c r="AD494" s="37"/>
    </row>
    <row r="495">
      <c r="A495" s="26" t="s">
        <v>3383</v>
      </c>
      <c r="B495" s="27" t="s">
        <v>2878</v>
      </c>
      <c r="C495" s="27" t="s">
        <v>3384</v>
      </c>
      <c r="D495" s="27" t="s">
        <v>3385</v>
      </c>
      <c r="E495" s="28" t="s">
        <v>94</v>
      </c>
      <c r="F495" s="28" t="s">
        <v>94</v>
      </c>
      <c r="G495" s="28" t="s">
        <v>4</v>
      </c>
      <c r="H495" s="26" t="s">
        <v>70</v>
      </c>
      <c r="I495" s="29">
        <v>46223.0</v>
      </c>
      <c r="J495" s="29">
        <v>46304.0</v>
      </c>
      <c r="K495" s="29">
        <v>46320.0</v>
      </c>
      <c r="L495" s="29">
        <v>46230.0</v>
      </c>
      <c r="M495" s="29">
        <v>46248.0</v>
      </c>
      <c r="N495" s="30" t="s">
        <v>71</v>
      </c>
      <c r="O495" s="30" t="s">
        <v>72</v>
      </c>
      <c r="P495" s="30" t="s">
        <v>73</v>
      </c>
      <c r="Q495" s="30" t="s">
        <v>3035</v>
      </c>
      <c r="R495" s="31" t="str">
        <f t="shared" si="1"/>
        <v>https://onlinecourses.nptel.ac.in/e-learning/preview/noc26_ee174</v>
      </c>
      <c r="S495" s="32" t="str">
        <f t="shared" si="2"/>
        <v>https://onlinecourses.nptel.ac.in/e-learning/preview/noc26_ee174</v>
      </c>
      <c r="T495" s="38" t="s">
        <v>3386</v>
      </c>
      <c r="U495" s="31" t="str">
        <f t="shared" si="29"/>
        <v>https://onlinecourses.nptel.ac.in/noc25_ee157/preview</v>
      </c>
      <c r="V495" s="34" t="s">
        <v>3387</v>
      </c>
      <c r="W495" s="34" t="s">
        <v>3388</v>
      </c>
      <c r="X495" s="31" t="str">
        <f t="shared" si="3"/>
        <v>https://nptel.ac.in/courses/108105158</v>
      </c>
      <c r="Y495" s="36" t="s">
        <v>3389</v>
      </c>
      <c r="Z495" s="36">
        <v>1.08105158E8</v>
      </c>
      <c r="AA495" s="37"/>
      <c r="AB495" s="37"/>
      <c r="AC495" s="37"/>
      <c r="AD495" s="37"/>
    </row>
    <row r="496">
      <c r="A496" s="26" t="s">
        <v>3390</v>
      </c>
      <c r="B496" s="27" t="s">
        <v>2878</v>
      </c>
      <c r="C496" s="27" t="s">
        <v>3391</v>
      </c>
      <c r="D496" s="27" t="s">
        <v>3357</v>
      </c>
      <c r="E496" s="28" t="s">
        <v>94</v>
      </c>
      <c r="F496" s="28" t="s">
        <v>94</v>
      </c>
      <c r="G496" s="28" t="s">
        <v>4</v>
      </c>
      <c r="H496" s="26" t="s">
        <v>70</v>
      </c>
      <c r="I496" s="29">
        <v>46223.0</v>
      </c>
      <c r="J496" s="29">
        <v>46304.0</v>
      </c>
      <c r="K496" s="29">
        <v>46311.0</v>
      </c>
      <c r="L496" s="29">
        <v>46230.0</v>
      </c>
      <c r="M496" s="29">
        <v>46248.0</v>
      </c>
      <c r="N496" s="30" t="s">
        <v>71</v>
      </c>
      <c r="O496" s="30" t="s">
        <v>72</v>
      </c>
      <c r="P496" s="30" t="s">
        <v>73</v>
      </c>
      <c r="Q496" s="30" t="s">
        <v>2896</v>
      </c>
      <c r="R496" s="31" t="str">
        <f t="shared" si="1"/>
        <v>https://onlinecourses.nptel.ac.in/e-learning/preview/noc26_ee175</v>
      </c>
      <c r="S496" s="32" t="str">
        <f t="shared" si="2"/>
        <v>https://onlinecourses.nptel.ac.in/e-learning/preview/noc26_ee175</v>
      </c>
      <c r="T496" s="38" t="s">
        <v>3392</v>
      </c>
      <c r="U496" s="31" t="str">
        <f t="shared" si="29"/>
        <v>https://onlinecourses.nptel.ac.in/noc25_ee158/preview</v>
      </c>
      <c r="V496" s="34" t="s">
        <v>3393</v>
      </c>
      <c r="W496" s="34" t="s">
        <v>3394</v>
      </c>
      <c r="X496" s="31" t="str">
        <f t="shared" si="3"/>
        <v>https://nptel.ac.in/courses/108105479</v>
      </c>
      <c r="Y496" s="36" t="s">
        <v>3395</v>
      </c>
      <c r="Z496" s="36">
        <v>1.08105479E8</v>
      </c>
      <c r="AA496" s="37"/>
      <c r="AB496" s="37"/>
      <c r="AC496" s="37"/>
      <c r="AD496" s="37"/>
    </row>
    <row r="497">
      <c r="A497" s="26" t="s">
        <v>3396</v>
      </c>
      <c r="B497" s="27" t="s">
        <v>2878</v>
      </c>
      <c r="C497" s="27" t="s">
        <v>3397</v>
      </c>
      <c r="D497" s="27" t="s">
        <v>3398</v>
      </c>
      <c r="E497" s="28" t="s">
        <v>94</v>
      </c>
      <c r="F497" s="28" t="s">
        <v>94</v>
      </c>
      <c r="G497" s="28" t="s">
        <v>4</v>
      </c>
      <c r="H497" s="26" t="s">
        <v>70</v>
      </c>
      <c r="I497" s="29">
        <v>46223.0</v>
      </c>
      <c r="J497" s="29">
        <v>46304.0</v>
      </c>
      <c r="K497" s="29">
        <v>46312.0</v>
      </c>
      <c r="L497" s="29">
        <v>46230.0</v>
      </c>
      <c r="M497" s="29">
        <v>46248.0</v>
      </c>
      <c r="N497" s="30" t="s">
        <v>71</v>
      </c>
      <c r="O497" s="30" t="s">
        <v>72</v>
      </c>
      <c r="P497" s="30" t="s">
        <v>73</v>
      </c>
      <c r="Q497" s="30" t="s">
        <v>2896</v>
      </c>
      <c r="R497" s="31" t="str">
        <f t="shared" si="1"/>
        <v>https://onlinecourses.nptel.ac.in/e-learning/preview/noc26_ee176</v>
      </c>
      <c r="S497" s="32" t="str">
        <f t="shared" si="2"/>
        <v>https://onlinecourses.nptel.ac.in/e-learning/preview/noc26_ee176</v>
      </c>
      <c r="T497" s="38" t="s">
        <v>3399</v>
      </c>
      <c r="U497" s="31" t="str">
        <f t="shared" si="29"/>
        <v>https://onlinecourses.nptel.ac.in/noc25_ee124/preview</v>
      </c>
      <c r="V497" s="34" t="s">
        <v>3400</v>
      </c>
      <c r="W497" s="34" t="s">
        <v>3401</v>
      </c>
      <c r="X497" s="31" t="str">
        <f t="shared" si="3"/>
        <v>https://nptel.ac.in/courses/108105155</v>
      </c>
      <c r="Y497" s="36" t="s">
        <v>3402</v>
      </c>
      <c r="Z497" s="36">
        <v>1.08105155E8</v>
      </c>
      <c r="AA497" s="37"/>
      <c r="AB497" s="37"/>
      <c r="AC497" s="37"/>
      <c r="AD497" s="37"/>
    </row>
    <row r="498">
      <c r="A498" s="26" t="s">
        <v>3403</v>
      </c>
      <c r="B498" s="27" t="s">
        <v>2878</v>
      </c>
      <c r="C498" s="27" t="s">
        <v>3404</v>
      </c>
      <c r="D498" s="27" t="s">
        <v>1531</v>
      </c>
      <c r="E498" s="28" t="s">
        <v>94</v>
      </c>
      <c r="F498" s="28" t="s">
        <v>94</v>
      </c>
      <c r="G498" s="28" t="s">
        <v>4</v>
      </c>
      <c r="H498" s="26" t="s">
        <v>70</v>
      </c>
      <c r="I498" s="29">
        <v>46223.0</v>
      </c>
      <c r="J498" s="29">
        <v>46304.0</v>
      </c>
      <c r="K498" s="29">
        <v>46319.0</v>
      </c>
      <c r="L498" s="29">
        <v>46230.0</v>
      </c>
      <c r="M498" s="29">
        <v>46248.0</v>
      </c>
      <c r="N498" s="30" t="s">
        <v>71</v>
      </c>
      <c r="O498" s="30" t="s">
        <v>72</v>
      </c>
      <c r="P498" s="30" t="s">
        <v>73</v>
      </c>
      <c r="Q498" s="30" t="s">
        <v>1916</v>
      </c>
      <c r="R498" s="31" t="str">
        <f t="shared" si="1"/>
        <v>https://onlinecourses.nptel.ac.in/e-learning/preview/noc26_ee177</v>
      </c>
      <c r="S498" s="32" t="str">
        <f t="shared" si="2"/>
        <v>https://onlinecourses.nptel.ac.in/e-learning/preview/noc26_ee177</v>
      </c>
      <c r="T498" s="38" t="s">
        <v>3405</v>
      </c>
      <c r="U498" s="31" t="str">
        <f t="shared" si="29"/>
        <v>https://onlinecourses.nptel.ac.in/noc25_ee125/preview</v>
      </c>
      <c r="V498" s="34" t="s">
        <v>3406</v>
      </c>
      <c r="W498" s="34" t="s">
        <v>3407</v>
      </c>
      <c r="X498" s="31" t="str">
        <f t="shared" si="3"/>
        <v>https://nptel.ac.in/courses/108105113</v>
      </c>
      <c r="Y498" s="36" t="s">
        <v>3408</v>
      </c>
      <c r="Z498" s="36">
        <v>1.08105113E8</v>
      </c>
      <c r="AA498" s="37"/>
      <c r="AB498" s="37"/>
      <c r="AC498" s="37"/>
      <c r="AD498" s="37"/>
    </row>
    <row r="499">
      <c r="A499" s="26" t="s">
        <v>3409</v>
      </c>
      <c r="B499" s="27" t="s">
        <v>2878</v>
      </c>
      <c r="C499" s="27" t="s">
        <v>3410</v>
      </c>
      <c r="D499" s="27" t="s">
        <v>3371</v>
      </c>
      <c r="E499" s="28" t="s">
        <v>94</v>
      </c>
      <c r="F499" s="28" t="s">
        <v>94</v>
      </c>
      <c r="G499" s="28" t="s">
        <v>4</v>
      </c>
      <c r="H499" s="26" t="s">
        <v>70</v>
      </c>
      <c r="I499" s="29">
        <v>46223.0</v>
      </c>
      <c r="J499" s="29">
        <v>46304.0</v>
      </c>
      <c r="K499" s="29">
        <v>46318.0</v>
      </c>
      <c r="L499" s="29">
        <v>46230.0</v>
      </c>
      <c r="M499" s="29">
        <v>46248.0</v>
      </c>
      <c r="N499" s="30" t="s">
        <v>37</v>
      </c>
      <c r="O499" s="30" t="s">
        <v>54</v>
      </c>
      <c r="P499" s="30" t="s">
        <v>55</v>
      </c>
      <c r="Q499" s="30" t="s">
        <v>3411</v>
      </c>
      <c r="R499" s="31" t="str">
        <f t="shared" si="1"/>
        <v>https://onlinecourses.nptel.ac.in/e-learning/preview/noc26_ee178</v>
      </c>
      <c r="S499" s="32" t="str">
        <f t="shared" si="2"/>
        <v>https://onlinecourses.nptel.ac.in/e-learning/preview/noc26_ee178</v>
      </c>
      <c r="T499" s="38" t="s">
        <v>3412</v>
      </c>
      <c r="U499" s="31" t="str">
        <f t="shared" si="29"/>
        <v>https://onlinecourses.nptel.ac.in/noc25_ee126/preview</v>
      </c>
      <c r="V499" s="34" t="s">
        <v>3413</v>
      </c>
      <c r="W499" s="34" t="s">
        <v>3414</v>
      </c>
      <c r="X499" s="31" t="str">
        <f t="shared" si="3"/>
        <v>https://nptel.ac.in/courses/117105135</v>
      </c>
      <c r="Y499" s="36" t="s">
        <v>3415</v>
      </c>
      <c r="Z499" s="36">
        <v>1.17105135E8</v>
      </c>
      <c r="AA499" s="37"/>
      <c r="AB499" s="37"/>
      <c r="AC499" s="37"/>
      <c r="AD499" s="37"/>
    </row>
    <row r="500">
      <c r="A500" s="26" t="s">
        <v>3416</v>
      </c>
      <c r="B500" s="27" t="s">
        <v>2878</v>
      </c>
      <c r="C500" s="27" t="s">
        <v>3417</v>
      </c>
      <c r="D500" s="27" t="s">
        <v>3418</v>
      </c>
      <c r="E500" s="28" t="s">
        <v>94</v>
      </c>
      <c r="F500" s="28" t="s">
        <v>94</v>
      </c>
      <c r="G500" s="28" t="s">
        <v>4</v>
      </c>
      <c r="H500" s="26" t="s">
        <v>70</v>
      </c>
      <c r="I500" s="29">
        <v>46223.0</v>
      </c>
      <c r="J500" s="29">
        <v>46304.0</v>
      </c>
      <c r="K500" s="29">
        <v>46319.0</v>
      </c>
      <c r="L500" s="29">
        <v>46230.0</v>
      </c>
      <c r="M500" s="29">
        <v>46248.0</v>
      </c>
      <c r="N500" s="30" t="s">
        <v>71</v>
      </c>
      <c r="O500" s="30" t="s">
        <v>54</v>
      </c>
      <c r="P500" s="30" t="s">
        <v>55</v>
      </c>
      <c r="Q500" s="30"/>
      <c r="R500" s="31" t="str">
        <f t="shared" si="1"/>
        <v>https://onlinecourses.nptel.ac.in/e-learning/preview/noc26_ee179</v>
      </c>
      <c r="S500" s="32" t="str">
        <f t="shared" si="2"/>
        <v>https://onlinecourses.nptel.ac.in/e-learning/preview/noc26_ee179</v>
      </c>
      <c r="T500" s="38" t="s">
        <v>3419</v>
      </c>
      <c r="U500" s="31" t="str">
        <f t="shared" si="29"/>
        <v>https://onlinecourses.nptel.ac.in/noc25_ee130/preview</v>
      </c>
      <c r="V500" s="34" t="s">
        <v>3420</v>
      </c>
      <c r="W500" s="34" t="s">
        <v>3421</v>
      </c>
      <c r="X500" s="31" t="str">
        <f t="shared" si="3"/>
        <v>https://nptel.ac.in/courses/117105144</v>
      </c>
      <c r="Y500" s="36" t="s">
        <v>3422</v>
      </c>
      <c r="Z500" s="36">
        <v>1.17105144E8</v>
      </c>
      <c r="AA500" s="37"/>
      <c r="AB500" s="37"/>
      <c r="AC500" s="37"/>
      <c r="AD500" s="37"/>
    </row>
    <row r="501">
      <c r="A501" s="26" t="s">
        <v>3423</v>
      </c>
      <c r="B501" s="27" t="s">
        <v>2878</v>
      </c>
      <c r="C501" s="27" t="s">
        <v>3424</v>
      </c>
      <c r="D501" s="27" t="s">
        <v>3425</v>
      </c>
      <c r="E501" s="28" t="s">
        <v>94</v>
      </c>
      <c r="F501" s="28" t="s">
        <v>94</v>
      </c>
      <c r="G501" s="28" t="s">
        <v>4</v>
      </c>
      <c r="H501" s="26" t="s">
        <v>70</v>
      </c>
      <c r="I501" s="29">
        <v>46223.0</v>
      </c>
      <c r="J501" s="29">
        <v>46304.0</v>
      </c>
      <c r="K501" s="29">
        <v>46320.0</v>
      </c>
      <c r="L501" s="29">
        <v>46230.0</v>
      </c>
      <c r="M501" s="29">
        <v>46248.0</v>
      </c>
      <c r="N501" s="30" t="s">
        <v>71</v>
      </c>
      <c r="O501" s="30" t="s">
        <v>72</v>
      </c>
      <c r="P501" s="30" t="s">
        <v>73</v>
      </c>
      <c r="Q501" s="30"/>
      <c r="R501" s="31" t="str">
        <f t="shared" si="1"/>
        <v>https://onlinecourses.nptel.ac.in/e-learning/preview/noc26_ee180</v>
      </c>
      <c r="S501" s="32" t="str">
        <f t="shared" si="2"/>
        <v>https://onlinecourses.nptel.ac.in/e-learning/preview/noc26_ee180</v>
      </c>
      <c r="T501" s="38" t="s">
        <v>3426</v>
      </c>
      <c r="U501" s="31" t="str">
        <f t="shared" si="29"/>
        <v>https://onlinecourses.nptel.ac.in/noc25_ee131/preview</v>
      </c>
      <c r="V501" s="34" t="s">
        <v>3427</v>
      </c>
      <c r="W501" s="34" t="s">
        <v>3428</v>
      </c>
      <c r="X501" s="31" t="str">
        <f t="shared" si="3"/>
        <v>https://nptel.ac.in/courses/117105143</v>
      </c>
      <c r="Y501" s="36" t="s">
        <v>3429</v>
      </c>
      <c r="Z501" s="36">
        <v>1.17105143E8</v>
      </c>
      <c r="AA501" s="37"/>
      <c r="AB501" s="37"/>
      <c r="AC501" s="37"/>
      <c r="AD501" s="37"/>
    </row>
    <row r="502">
      <c r="A502" s="26" t="s">
        <v>3430</v>
      </c>
      <c r="B502" s="27" t="s">
        <v>2878</v>
      </c>
      <c r="C502" s="27" t="s">
        <v>3431</v>
      </c>
      <c r="D502" s="27" t="s">
        <v>3432</v>
      </c>
      <c r="E502" s="28" t="s">
        <v>94</v>
      </c>
      <c r="F502" s="28" t="s">
        <v>94</v>
      </c>
      <c r="G502" s="28" t="s">
        <v>4</v>
      </c>
      <c r="H502" s="26" t="s">
        <v>70</v>
      </c>
      <c r="I502" s="29">
        <v>46223.0</v>
      </c>
      <c r="J502" s="29">
        <v>46304.0</v>
      </c>
      <c r="K502" s="29">
        <v>46311.0</v>
      </c>
      <c r="L502" s="29">
        <v>46230.0</v>
      </c>
      <c r="M502" s="29">
        <v>46248.0</v>
      </c>
      <c r="N502" s="30" t="s">
        <v>71</v>
      </c>
      <c r="O502" s="30" t="s">
        <v>72</v>
      </c>
      <c r="P502" s="30" t="s">
        <v>73</v>
      </c>
      <c r="Q502" s="30"/>
      <c r="R502" s="31" t="str">
        <f t="shared" si="1"/>
        <v>https://onlinecourses.nptel.ac.in/e-learning/preview/noc26_ee181</v>
      </c>
      <c r="S502" s="32" t="str">
        <f t="shared" si="2"/>
        <v>https://onlinecourses.nptel.ac.in/e-learning/preview/noc26_ee181</v>
      </c>
      <c r="T502" s="38" t="s">
        <v>3433</v>
      </c>
      <c r="U502" s="31" t="str">
        <f t="shared" si="29"/>
        <v>https://onlinecourses.nptel.ac.in/noc25_ee160/preview</v>
      </c>
      <c r="V502" s="34" t="s">
        <v>3434</v>
      </c>
      <c r="W502" s="34" t="s">
        <v>3435</v>
      </c>
      <c r="X502" s="31" t="str">
        <f t="shared" si="3"/>
        <v>https://nptel.ac.in/courses/108105112</v>
      </c>
      <c r="Y502" s="36" t="s">
        <v>3436</v>
      </c>
      <c r="Z502" s="36">
        <v>1.08105112E8</v>
      </c>
      <c r="AA502" s="37"/>
      <c r="AB502" s="37"/>
      <c r="AC502" s="37"/>
      <c r="AD502" s="37"/>
    </row>
    <row r="503">
      <c r="A503" s="26" t="s">
        <v>3437</v>
      </c>
      <c r="B503" s="27" t="s">
        <v>2899</v>
      </c>
      <c r="C503" s="27" t="s">
        <v>3438</v>
      </c>
      <c r="D503" s="27" t="s">
        <v>3432</v>
      </c>
      <c r="E503" s="28" t="s">
        <v>94</v>
      </c>
      <c r="F503" s="28" t="s">
        <v>94</v>
      </c>
      <c r="G503" s="28" t="s">
        <v>4</v>
      </c>
      <c r="H503" s="26" t="s">
        <v>70</v>
      </c>
      <c r="I503" s="29">
        <v>46223.0</v>
      </c>
      <c r="J503" s="29">
        <v>46304.0</v>
      </c>
      <c r="K503" s="29">
        <v>46320.0</v>
      </c>
      <c r="L503" s="29">
        <v>46230.0</v>
      </c>
      <c r="M503" s="29">
        <v>46248.0</v>
      </c>
      <c r="N503" s="30" t="s">
        <v>71</v>
      </c>
      <c r="O503" s="30" t="s">
        <v>54</v>
      </c>
      <c r="P503" s="30" t="s">
        <v>55</v>
      </c>
      <c r="Q503" s="30" t="s">
        <v>2896</v>
      </c>
      <c r="R503" s="31" t="str">
        <f t="shared" si="1"/>
        <v>https://onlinecourses.nptel.ac.in/e-learning/preview/noc26_ee182</v>
      </c>
      <c r="S503" s="32" t="str">
        <f t="shared" si="2"/>
        <v>https://onlinecourses.nptel.ac.in/e-learning/preview/noc26_ee182</v>
      </c>
      <c r="T503" s="38" t="s">
        <v>3439</v>
      </c>
      <c r="U503" s="31" t="str">
        <f t="shared" si="29"/>
        <v>https://onlinecourses.nptel.ac.in/noc25_ee169/preview</v>
      </c>
      <c r="V503" s="34" t="s">
        <v>3440</v>
      </c>
      <c r="W503" s="34" t="s">
        <v>3441</v>
      </c>
      <c r="X503" s="31" t="str">
        <f t="shared" si="3"/>
        <v>https://nptel.ac.in/courses/117105140</v>
      </c>
      <c r="Y503" s="36" t="s">
        <v>3442</v>
      </c>
      <c r="Z503" s="36">
        <v>1.1710514E8</v>
      </c>
      <c r="AA503" s="37"/>
      <c r="AB503" s="37"/>
      <c r="AC503" s="37"/>
      <c r="AD503" s="37"/>
    </row>
    <row r="504">
      <c r="A504" s="26" t="s">
        <v>3443</v>
      </c>
      <c r="B504" s="27" t="s">
        <v>2878</v>
      </c>
      <c r="C504" s="27" t="s">
        <v>3444</v>
      </c>
      <c r="D504" s="27" t="s">
        <v>3445</v>
      </c>
      <c r="E504" s="28" t="s">
        <v>94</v>
      </c>
      <c r="F504" s="28" t="s">
        <v>94</v>
      </c>
      <c r="G504" s="28" t="s">
        <v>4</v>
      </c>
      <c r="H504" s="26" t="s">
        <v>70</v>
      </c>
      <c r="I504" s="29">
        <v>46223.0</v>
      </c>
      <c r="J504" s="29">
        <v>46304.0</v>
      </c>
      <c r="K504" s="29">
        <v>46313.0</v>
      </c>
      <c r="L504" s="29">
        <v>46230.0</v>
      </c>
      <c r="M504" s="29">
        <v>46248.0</v>
      </c>
      <c r="N504" s="30" t="s">
        <v>153</v>
      </c>
      <c r="O504" s="30" t="s">
        <v>54</v>
      </c>
      <c r="P504" s="30" t="s">
        <v>55</v>
      </c>
      <c r="Q504" s="30" t="s">
        <v>2528</v>
      </c>
      <c r="R504" s="31" t="str">
        <f t="shared" si="1"/>
        <v>https://onlinecourses.nptel.ac.in/e-learning/preview/noc26_ee183</v>
      </c>
      <c r="S504" s="32" t="str">
        <f t="shared" si="2"/>
        <v>https://onlinecourses.nptel.ac.in/e-learning/preview/noc26_ee183</v>
      </c>
      <c r="T504" s="38" t="s">
        <v>3446</v>
      </c>
      <c r="U504" s="31" t="str">
        <f t="shared" si="29"/>
        <v>https://onlinecourses.nptel.ac.in/noc25_ee121/preview</v>
      </c>
      <c r="V504" s="34" t="s">
        <v>3447</v>
      </c>
      <c r="W504" s="34" t="s">
        <v>3448</v>
      </c>
      <c r="X504" s="31" t="str">
        <f t="shared" si="3"/>
        <v>https://nptel.ac.in/courses/108105192</v>
      </c>
      <c r="Y504" s="36" t="s">
        <v>3449</v>
      </c>
      <c r="Z504" s="36">
        <v>1.08105192E8</v>
      </c>
      <c r="AA504" s="37"/>
      <c r="AB504" s="37"/>
      <c r="AC504" s="37"/>
      <c r="AD504" s="37"/>
    </row>
    <row r="505">
      <c r="A505" s="26" t="s">
        <v>3450</v>
      </c>
      <c r="B505" s="27" t="s">
        <v>2878</v>
      </c>
      <c r="C505" s="27" t="s">
        <v>3451</v>
      </c>
      <c r="D505" s="27" t="s">
        <v>3452</v>
      </c>
      <c r="E505" s="28" t="s">
        <v>94</v>
      </c>
      <c r="F505" s="28" t="s">
        <v>94</v>
      </c>
      <c r="G505" s="28" t="s">
        <v>4</v>
      </c>
      <c r="H505" s="26" t="s">
        <v>70</v>
      </c>
      <c r="I505" s="29">
        <v>46223.0</v>
      </c>
      <c r="J505" s="29">
        <v>46304.0</v>
      </c>
      <c r="K505" s="29">
        <v>46318.0</v>
      </c>
      <c r="L505" s="29">
        <v>46230.0</v>
      </c>
      <c r="M505" s="29">
        <v>46248.0</v>
      </c>
      <c r="N505" s="30" t="s">
        <v>153</v>
      </c>
      <c r="O505" s="30" t="s">
        <v>72</v>
      </c>
      <c r="P505" s="30" t="s">
        <v>55</v>
      </c>
      <c r="Q505" s="30" t="s">
        <v>2891</v>
      </c>
      <c r="R505" s="31" t="str">
        <f t="shared" si="1"/>
        <v>https://onlinecourses.nptel.ac.in/e-learning/preview/noc26_ee184</v>
      </c>
      <c r="S505" s="32" t="str">
        <f t="shared" si="2"/>
        <v>https://onlinecourses.nptel.ac.in/e-learning/preview/noc26_ee184</v>
      </c>
      <c r="T505" s="38" t="s">
        <v>3453</v>
      </c>
      <c r="U505" s="31" t="str">
        <f t="shared" si="29"/>
        <v>https://onlinecourses.nptel.ac.in/noc25_ee161/preview</v>
      </c>
      <c r="V505" s="34" t="s">
        <v>3454</v>
      </c>
      <c r="W505" s="34" t="s">
        <v>3455</v>
      </c>
      <c r="X505" s="31" t="str">
        <f t="shared" si="3"/>
        <v>https://nptel.ac.in/courses/108105179</v>
      </c>
      <c r="Y505" s="36" t="s">
        <v>3456</v>
      </c>
      <c r="Z505" s="36">
        <v>1.08105179E8</v>
      </c>
      <c r="AA505" s="37"/>
      <c r="AB505" s="37"/>
      <c r="AC505" s="37"/>
      <c r="AD505" s="37"/>
    </row>
    <row r="506">
      <c r="A506" s="26" t="s">
        <v>3457</v>
      </c>
      <c r="B506" s="27" t="s">
        <v>2878</v>
      </c>
      <c r="C506" s="27" t="s">
        <v>3458</v>
      </c>
      <c r="D506" s="27" t="s">
        <v>3459</v>
      </c>
      <c r="E506" s="28" t="s">
        <v>94</v>
      </c>
      <c r="F506" s="28" t="s">
        <v>94</v>
      </c>
      <c r="G506" s="28" t="s">
        <v>4</v>
      </c>
      <c r="H506" s="26" t="s">
        <v>70</v>
      </c>
      <c r="I506" s="29">
        <v>46223.0</v>
      </c>
      <c r="J506" s="29">
        <v>46304.0</v>
      </c>
      <c r="K506" s="29">
        <v>46319.0</v>
      </c>
      <c r="L506" s="29">
        <v>46230.0</v>
      </c>
      <c r="M506" s="29">
        <v>46248.0</v>
      </c>
      <c r="N506" s="30" t="s">
        <v>37</v>
      </c>
      <c r="O506" s="30" t="s">
        <v>54</v>
      </c>
      <c r="P506" s="30" t="s">
        <v>55</v>
      </c>
      <c r="Q506" s="30" t="s">
        <v>2896</v>
      </c>
      <c r="R506" s="31" t="str">
        <f t="shared" si="1"/>
        <v>https://onlinecourses.nptel.ac.in/e-learning/preview/noc26_ee185</v>
      </c>
      <c r="S506" s="32" t="str">
        <f t="shared" si="2"/>
        <v>https://onlinecourses.nptel.ac.in/e-learning/preview/noc26_ee185</v>
      </c>
      <c r="T506" s="38" t="s">
        <v>3460</v>
      </c>
      <c r="U506" s="31" t="str">
        <f t="shared" si="29"/>
        <v>https://onlinecourses.nptel.ac.in/noc25_ee162/preview</v>
      </c>
      <c r="V506" s="34" t="s">
        <v>3461</v>
      </c>
      <c r="W506" s="34" t="s">
        <v>3462</v>
      </c>
      <c r="X506" s="31" t="str">
        <f t="shared" si="3"/>
        <v>https://nptel.ac.in/courses/108105180</v>
      </c>
      <c r="Y506" s="36" t="s">
        <v>3463</v>
      </c>
      <c r="Z506" s="36">
        <v>1.0810518E8</v>
      </c>
      <c r="AA506" s="37"/>
      <c r="AB506" s="37"/>
      <c r="AC506" s="37"/>
      <c r="AD506" s="37"/>
    </row>
    <row r="507">
      <c r="A507" s="26" t="s">
        <v>3464</v>
      </c>
      <c r="B507" s="27" t="s">
        <v>2878</v>
      </c>
      <c r="C507" s="27" t="s">
        <v>3465</v>
      </c>
      <c r="D507" s="27" t="s">
        <v>3466</v>
      </c>
      <c r="E507" s="28" t="s">
        <v>63</v>
      </c>
      <c r="F507" s="28" t="s">
        <v>63</v>
      </c>
      <c r="G507" s="28" t="s">
        <v>4</v>
      </c>
      <c r="H507" s="28" t="s">
        <v>70</v>
      </c>
      <c r="I507" s="29">
        <v>46223.0</v>
      </c>
      <c r="J507" s="29">
        <v>46304.0</v>
      </c>
      <c r="K507" s="29">
        <v>46320.0</v>
      </c>
      <c r="L507" s="29">
        <v>46230.0</v>
      </c>
      <c r="M507" s="29">
        <v>46248.0</v>
      </c>
      <c r="N507" s="30" t="s">
        <v>37</v>
      </c>
      <c r="O507" s="30" t="s">
        <v>54</v>
      </c>
      <c r="P507" s="30" t="s">
        <v>55</v>
      </c>
      <c r="Q507" s="30" t="s">
        <v>2891</v>
      </c>
      <c r="R507" s="31" t="str">
        <f t="shared" si="1"/>
        <v>https://onlinecourses.nptel.ac.in/e-learning/preview/noc26_ee186</v>
      </c>
      <c r="S507" s="32" t="str">
        <f t="shared" si="2"/>
        <v>https://onlinecourses.nptel.ac.in/e-learning/preview/noc26_ee186</v>
      </c>
      <c r="T507" s="38" t="s">
        <v>3467</v>
      </c>
      <c r="U507" s="31" t="str">
        <f t="shared" si="29"/>
        <v>https://onlinecourses.nptel.ac.in/noc25_ee95/preview</v>
      </c>
      <c r="V507" s="34" t="s">
        <v>3468</v>
      </c>
      <c r="W507" s="34" t="s">
        <v>3469</v>
      </c>
      <c r="X507" s="31" t="str">
        <f t="shared" si="3"/>
        <v>https://nptel.ac.in/courses/108106083</v>
      </c>
      <c r="Y507" s="36" t="s">
        <v>3470</v>
      </c>
      <c r="Z507" s="36">
        <v>1.08106083E8</v>
      </c>
      <c r="AA507" s="37"/>
      <c r="AB507" s="37"/>
      <c r="AC507" s="37"/>
      <c r="AD507" s="37"/>
    </row>
    <row r="508">
      <c r="A508" s="26" t="s">
        <v>3471</v>
      </c>
      <c r="B508" s="27" t="s">
        <v>2878</v>
      </c>
      <c r="C508" s="27" t="s">
        <v>3472</v>
      </c>
      <c r="D508" s="27" t="s">
        <v>3473</v>
      </c>
      <c r="E508" s="28" t="s">
        <v>202</v>
      </c>
      <c r="F508" s="28" t="s">
        <v>202</v>
      </c>
      <c r="G508" s="28" t="s">
        <v>4</v>
      </c>
      <c r="H508" s="28" t="s">
        <v>70</v>
      </c>
      <c r="I508" s="29">
        <v>46223.0</v>
      </c>
      <c r="J508" s="29">
        <v>46304.0</v>
      </c>
      <c r="K508" s="29">
        <v>46311.0</v>
      </c>
      <c r="L508" s="29">
        <v>46230.0</v>
      </c>
      <c r="M508" s="29">
        <v>46248.0</v>
      </c>
      <c r="N508" s="30" t="s">
        <v>37</v>
      </c>
      <c r="O508" s="30" t="s">
        <v>54</v>
      </c>
      <c r="P508" s="30" t="s">
        <v>55</v>
      </c>
      <c r="Q508" s="30" t="s">
        <v>3474</v>
      </c>
      <c r="R508" s="31" t="str">
        <f t="shared" si="1"/>
        <v>https://onlinecourses.nptel.ac.in/e-learning/preview/noc26_ee187</v>
      </c>
      <c r="S508" s="32" t="str">
        <f t="shared" si="2"/>
        <v>https://onlinecourses.nptel.ac.in/e-learning/preview/noc26_ee187</v>
      </c>
      <c r="T508" s="38" t="s">
        <v>3475</v>
      </c>
      <c r="U508" s="31" t="str">
        <f t="shared" si="29"/>
        <v>https://onlinecourses.nptel.ac.in/noc25_ee163/preview</v>
      </c>
      <c r="V508" s="34" t="s">
        <v>3476</v>
      </c>
      <c r="W508" s="34" t="s">
        <v>3477</v>
      </c>
      <c r="X508" s="31" t="str">
        <f t="shared" si="3"/>
        <v>https://nptel.ac.in/courses/108102481</v>
      </c>
      <c r="Y508" s="36" t="s">
        <v>3478</v>
      </c>
      <c r="Z508" s="36">
        <v>1.08102481E8</v>
      </c>
      <c r="AA508" s="37"/>
      <c r="AB508" s="37"/>
      <c r="AC508" s="37"/>
      <c r="AD508" s="37"/>
    </row>
    <row r="509">
      <c r="A509" s="26" t="s">
        <v>3479</v>
      </c>
      <c r="B509" s="27" t="s">
        <v>2878</v>
      </c>
      <c r="C509" s="27" t="s">
        <v>3480</v>
      </c>
      <c r="D509" s="27" t="s">
        <v>3481</v>
      </c>
      <c r="E509" s="28" t="s">
        <v>202</v>
      </c>
      <c r="F509" s="28" t="s">
        <v>202</v>
      </c>
      <c r="G509" s="28" t="s">
        <v>4</v>
      </c>
      <c r="H509" s="28" t="s">
        <v>70</v>
      </c>
      <c r="I509" s="29">
        <v>46223.0</v>
      </c>
      <c r="J509" s="29">
        <v>46304.0</v>
      </c>
      <c r="K509" s="29">
        <v>46313.0</v>
      </c>
      <c r="L509" s="29">
        <v>46230.0</v>
      </c>
      <c r="M509" s="29">
        <v>46248.0</v>
      </c>
      <c r="N509" s="30" t="s">
        <v>37</v>
      </c>
      <c r="O509" s="30" t="s">
        <v>54</v>
      </c>
      <c r="P509" s="30" t="s">
        <v>55</v>
      </c>
      <c r="Q509" s="30" t="s">
        <v>2896</v>
      </c>
      <c r="R509" s="31" t="str">
        <f t="shared" si="1"/>
        <v>https://onlinecourses.nptel.ac.in/e-learning/preview/noc26_ee188</v>
      </c>
      <c r="S509" s="32" t="str">
        <f t="shared" si="2"/>
        <v>https://onlinecourses.nptel.ac.in/e-learning/preview/noc26_ee188</v>
      </c>
      <c r="T509" s="38" t="s">
        <v>3482</v>
      </c>
      <c r="U509" s="31" t="str">
        <f t="shared" si="29"/>
        <v>https://onlinecourses.nptel.ac.in/noc25_ee151/preview</v>
      </c>
      <c r="V509" s="34" t="s">
        <v>3483</v>
      </c>
      <c r="W509" s="34" t="s">
        <v>3484</v>
      </c>
      <c r="X509" s="31" t="str">
        <f t="shared" si="3"/>
        <v>https://nptel.ac.in/courses/108102717</v>
      </c>
      <c r="Y509" s="36" t="s">
        <v>3485</v>
      </c>
      <c r="Z509" s="36">
        <v>1.08102717E8</v>
      </c>
      <c r="AA509" s="37"/>
      <c r="AB509" s="37"/>
      <c r="AC509" s="37"/>
      <c r="AD509" s="37"/>
    </row>
    <row r="510">
      <c r="A510" s="26" t="s">
        <v>3486</v>
      </c>
      <c r="B510" s="27" t="s">
        <v>2878</v>
      </c>
      <c r="C510" s="27" t="s">
        <v>3487</v>
      </c>
      <c r="D510" s="27" t="s">
        <v>3488</v>
      </c>
      <c r="E510" s="28" t="s">
        <v>297</v>
      </c>
      <c r="F510" s="28" t="s">
        <v>297</v>
      </c>
      <c r="G510" s="28" t="s">
        <v>4</v>
      </c>
      <c r="H510" s="28" t="s">
        <v>70</v>
      </c>
      <c r="I510" s="29">
        <v>46223.0</v>
      </c>
      <c r="J510" s="29">
        <v>46304.0</v>
      </c>
      <c r="K510" s="29">
        <v>46313.0</v>
      </c>
      <c r="L510" s="29">
        <v>46230.0</v>
      </c>
      <c r="M510" s="29">
        <v>46248.0</v>
      </c>
      <c r="N510" s="30" t="s">
        <v>37</v>
      </c>
      <c r="O510" s="30" t="s">
        <v>72</v>
      </c>
      <c r="P510" s="30" t="s">
        <v>55</v>
      </c>
      <c r="Q510" s="30" t="s">
        <v>2891</v>
      </c>
      <c r="R510" s="31" t="str">
        <f t="shared" si="1"/>
        <v>https://onlinecourses.nptel.ac.in/e-learning/preview/noc26_ee189</v>
      </c>
      <c r="S510" s="32" t="str">
        <f t="shared" si="2"/>
        <v>https://onlinecourses.nptel.ac.in/e-learning/preview/noc26_ee189</v>
      </c>
      <c r="T510" s="38" t="s">
        <v>3489</v>
      </c>
      <c r="U510" s="31" t="str">
        <f t="shared" si="29"/>
        <v>https://onlinecourses.nptel.ac.in/noc25_ee181/preview</v>
      </c>
      <c r="V510" s="34" t="s">
        <v>3490</v>
      </c>
      <c r="W510" s="34" t="s">
        <v>3491</v>
      </c>
      <c r="X510" s="31" t="str">
        <f t="shared" si="3"/>
        <v>https://nptel.ac.in/courses/108103192</v>
      </c>
      <c r="Y510" s="36" t="s">
        <v>3492</v>
      </c>
      <c r="Z510" s="36">
        <v>1.08103192E8</v>
      </c>
      <c r="AA510" s="37"/>
      <c r="AB510" s="37"/>
      <c r="AC510" s="37"/>
      <c r="AD510" s="37"/>
    </row>
    <row r="511">
      <c r="A511" s="26" t="s">
        <v>3493</v>
      </c>
      <c r="B511" s="27" t="s">
        <v>2878</v>
      </c>
      <c r="C511" s="27" t="s">
        <v>3494</v>
      </c>
      <c r="D511" s="27" t="s">
        <v>3495</v>
      </c>
      <c r="E511" s="28" t="s">
        <v>297</v>
      </c>
      <c r="F511" s="28" t="s">
        <v>297</v>
      </c>
      <c r="G511" s="28" t="s">
        <v>4</v>
      </c>
      <c r="H511" s="28" t="s">
        <v>70</v>
      </c>
      <c r="I511" s="29">
        <v>46223.0</v>
      </c>
      <c r="J511" s="29">
        <v>46304.0</v>
      </c>
      <c r="K511" s="29">
        <v>46318.0</v>
      </c>
      <c r="L511" s="29">
        <v>46230.0</v>
      </c>
      <c r="M511" s="29">
        <v>46248.0</v>
      </c>
      <c r="N511" s="30" t="s">
        <v>71</v>
      </c>
      <c r="O511" s="30" t="s">
        <v>72</v>
      </c>
      <c r="P511" s="30" t="s">
        <v>73</v>
      </c>
      <c r="Q511" s="30" t="s">
        <v>2528</v>
      </c>
      <c r="R511" s="31" t="str">
        <f t="shared" si="1"/>
        <v>https://onlinecourses.nptel.ac.in/e-learning/preview/noc26_ee190</v>
      </c>
      <c r="S511" s="32" t="str">
        <f t="shared" si="2"/>
        <v>https://onlinecourses.nptel.ac.in/e-learning/preview/noc26_ee190</v>
      </c>
      <c r="T511" s="38" t="s">
        <v>3496</v>
      </c>
      <c r="U511" s="31" t="str">
        <f t="shared" si="29"/>
        <v>https://onlinecourses.nptel.ac.in/noc25_ee178/preview</v>
      </c>
      <c r="V511" s="34" t="s">
        <v>3497</v>
      </c>
      <c r="W511" s="34" t="s">
        <v>3498</v>
      </c>
      <c r="X511" s="31" t="str">
        <f t="shared" si="3"/>
        <v>https://nptel.ac.in/courses/108103141</v>
      </c>
      <c r="Y511" s="36" t="s">
        <v>3499</v>
      </c>
      <c r="Z511" s="36">
        <v>1.08103141E8</v>
      </c>
      <c r="AA511" s="37"/>
      <c r="AB511" s="37"/>
      <c r="AC511" s="37"/>
      <c r="AD511" s="37"/>
    </row>
    <row r="512">
      <c r="A512" s="26" t="s">
        <v>3500</v>
      </c>
      <c r="B512" s="27" t="s">
        <v>2878</v>
      </c>
      <c r="C512" s="27" t="s">
        <v>3501</v>
      </c>
      <c r="D512" s="27" t="s">
        <v>3502</v>
      </c>
      <c r="E512" s="28" t="s">
        <v>297</v>
      </c>
      <c r="F512" s="28" t="s">
        <v>297</v>
      </c>
      <c r="G512" s="28" t="s">
        <v>4</v>
      </c>
      <c r="H512" s="28" t="s">
        <v>70</v>
      </c>
      <c r="I512" s="29">
        <v>46223.0</v>
      </c>
      <c r="J512" s="29">
        <v>46304.0</v>
      </c>
      <c r="K512" s="29">
        <v>46319.0</v>
      </c>
      <c r="L512" s="29">
        <v>46230.0</v>
      </c>
      <c r="M512" s="29">
        <v>46248.0</v>
      </c>
      <c r="N512" s="30" t="s">
        <v>71</v>
      </c>
      <c r="O512" s="30" t="s">
        <v>54</v>
      </c>
      <c r="P512" s="30" t="s">
        <v>55</v>
      </c>
      <c r="Q512" s="30" t="s">
        <v>2891</v>
      </c>
      <c r="R512" s="31" t="str">
        <f t="shared" si="1"/>
        <v>https://onlinecourses.nptel.ac.in/e-learning/preview/noc26_ee191</v>
      </c>
      <c r="S512" s="32" t="str">
        <f t="shared" si="2"/>
        <v>https://onlinecourses.nptel.ac.in/e-learning/preview/noc26_ee191</v>
      </c>
      <c r="T512" s="38" t="s">
        <v>3503</v>
      </c>
      <c r="U512" s="31" t="str">
        <f t="shared" si="29"/>
        <v>https://onlinecourses.nptel.ac.in/noc25_ee179/preview</v>
      </c>
      <c r="V512" s="34" t="s">
        <v>3504</v>
      </c>
      <c r="W512" s="34" t="s">
        <v>3505</v>
      </c>
      <c r="X512" s="31" t="str">
        <f t="shared" si="3"/>
        <v>https://nptel.ac.in/courses/108103191</v>
      </c>
      <c r="Y512" s="36" t="s">
        <v>3506</v>
      </c>
      <c r="Z512" s="36">
        <v>1.08103191E8</v>
      </c>
      <c r="AA512" s="37"/>
      <c r="AB512" s="37"/>
      <c r="AC512" s="37"/>
      <c r="AD512" s="37"/>
    </row>
    <row r="513">
      <c r="A513" s="26" t="s">
        <v>3507</v>
      </c>
      <c r="B513" s="27" t="s">
        <v>2997</v>
      </c>
      <c r="C513" s="27" t="s">
        <v>3508</v>
      </c>
      <c r="D513" s="27" t="s">
        <v>3509</v>
      </c>
      <c r="E513" s="28" t="s">
        <v>297</v>
      </c>
      <c r="F513" s="28" t="s">
        <v>297</v>
      </c>
      <c r="G513" s="28" t="s">
        <v>4</v>
      </c>
      <c r="H513" s="28" t="s">
        <v>70</v>
      </c>
      <c r="I513" s="29">
        <v>46223.0</v>
      </c>
      <c r="J513" s="29">
        <v>46304.0</v>
      </c>
      <c r="K513" s="29">
        <v>46320.0</v>
      </c>
      <c r="L513" s="29">
        <v>46230.0</v>
      </c>
      <c r="M513" s="29">
        <v>46248.0</v>
      </c>
      <c r="N513" s="30" t="s">
        <v>37</v>
      </c>
      <c r="O513" s="30" t="s">
        <v>54</v>
      </c>
      <c r="P513" s="30" t="s">
        <v>55</v>
      </c>
      <c r="Q513" s="30" t="s">
        <v>2528</v>
      </c>
      <c r="R513" s="31" t="str">
        <f t="shared" si="1"/>
        <v>https://onlinecourses.nptel.ac.in/e-learning/preview/noc26_ee192</v>
      </c>
      <c r="S513" s="32" t="str">
        <f t="shared" si="2"/>
        <v>https://onlinecourses.nptel.ac.in/e-learning/preview/noc26_ee192</v>
      </c>
      <c r="T513" s="38" t="s">
        <v>3510</v>
      </c>
      <c r="U513" s="31" t="str">
        <f t="shared" si="29"/>
        <v>https://onlinecourses.nptel.ac.in/noc25_ee174/preview</v>
      </c>
      <c r="V513" s="34" t="s">
        <v>3511</v>
      </c>
      <c r="W513" s="34" t="s">
        <v>3512</v>
      </c>
      <c r="X513" s="31" t="str">
        <f t="shared" si="3"/>
        <v>https://nptel.ac.in/courses/117103723</v>
      </c>
      <c r="Y513" s="36" t="s">
        <v>3513</v>
      </c>
      <c r="Z513" s="36">
        <v>1.17103723E8</v>
      </c>
      <c r="AA513" s="37"/>
      <c r="AB513" s="37"/>
      <c r="AC513" s="37"/>
      <c r="AD513" s="37"/>
    </row>
    <row r="514">
      <c r="A514" s="26" t="s">
        <v>3514</v>
      </c>
      <c r="B514" s="27" t="s">
        <v>2997</v>
      </c>
      <c r="C514" s="27" t="s">
        <v>3515</v>
      </c>
      <c r="D514" s="27" t="s">
        <v>3516</v>
      </c>
      <c r="E514" s="28" t="s">
        <v>297</v>
      </c>
      <c r="F514" s="28" t="s">
        <v>297</v>
      </c>
      <c r="G514" s="28" t="s">
        <v>4</v>
      </c>
      <c r="H514" s="28" t="s">
        <v>70</v>
      </c>
      <c r="I514" s="29">
        <v>46223.0</v>
      </c>
      <c r="J514" s="29">
        <v>46304.0</v>
      </c>
      <c r="K514" s="29">
        <v>46311.0</v>
      </c>
      <c r="L514" s="29">
        <v>46230.0</v>
      </c>
      <c r="M514" s="29">
        <v>46248.0</v>
      </c>
      <c r="N514" s="30" t="s">
        <v>71</v>
      </c>
      <c r="O514" s="30" t="s">
        <v>54</v>
      </c>
      <c r="P514" s="30" t="s">
        <v>55</v>
      </c>
      <c r="Q514" s="30" t="s">
        <v>1916</v>
      </c>
      <c r="R514" s="31" t="str">
        <f t="shared" si="1"/>
        <v>https://onlinecourses.nptel.ac.in/e-learning/preview/noc26_ee193</v>
      </c>
      <c r="S514" s="32" t="str">
        <f t="shared" si="2"/>
        <v>https://onlinecourses.nptel.ac.in/e-learning/preview/noc26_ee193</v>
      </c>
      <c r="T514" s="38" t="s">
        <v>3517</v>
      </c>
      <c r="U514" s="31" t="str">
        <f t="shared" si="29"/>
        <v>https://onlinecourses.nptel.ac.in/noc25_ee177/preview</v>
      </c>
      <c r="V514" s="34" t="s">
        <v>3518</v>
      </c>
      <c r="W514" s="34" t="s">
        <v>3519</v>
      </c>
      <c r="X514" s="31" t="str">
        <f t="shared" si="3"/>
        <v>https://nptel.ac.in/courses/117103726</v>
      </c>
      <c r="Y514" s="36" t="s">
        <v>3520</v>
      </c>
      <c r="Z514" s="36">
        <v>1.17103726E8</v>
      </c>
      <c r="AA514" s="37"/>
      <c r="AB514" s="37"/>
      <c r="AC514" s="37"/>
      <c r="AD514" s="37"/>
    </row>
    <row r="515">
      <c r="A515" s="26" t="s">
        <v>3521</v>
      </c>
      <c r="B515" s="27" t="s">
        <v>2997</v>
      </c>
      <c r="C515" s="27" t="s">
        <v>3522</v>
      </c>
      <c r="D515" s="27" t="s">
        <v>3523</v>
      </c>
      <c r="E515" s="28" t="s">
        <v>297</v>
      </c>
      <c r="F515" s="28" t="s">
        <v>297</v>
      </c>
      <c r="G515" s="28" t="s">
        <v>4</v>
      </c>
      <c r="H515" s="28" t="s">
        <v>70</v>
      </c>
      <c r="I515" s="29">
        <v>46223.0</v>
      </c>
      <c r="J515" s="29">
        <v>46304.0</v>
      </c>
      <c r="K515" s="29">
        <v>46313.0</v>
      </c>
      <c r="L515" s="29">
        <v>46230.0</v>
      </c>
      <c r="M515" s="29">
        <v>46248.0</v>
      </c>
      <c r="N515" s="30" t="s">
        <v>37</v>
      </c>
      <c r="O515" s="30" t="s">
        <v>54</v>
      </c>
      <c r="P515" s="30" t="s">
        <v>55</v>
      </c>
      <c r="Q515" s="30" t="s">
        <v>2896</v>
      </c>
      <c r="R515" s="31" t="str">
        <f t="shared" si="1"/>
        <v>https://onlinecourses.nptel.ac.in/e-learning/preview/noc26_ee194</v>
      </c>
      <c r="S515" s="32" t="str">
        <f t="shared" si="2"/>
        <v>https://onlinecourses.nptel.ac.in/e-learning/preview/noc26_ee194</v>
      </c>
      <c r="T515" s="38" t="s">
        <v>3524</v>
      </c>
      <c r="U515" s="31" t="str">
        <f t="shared" si="29"/>
        <v>https://onlinecourses.nptel.ac.in/noc25_ee183/preview</v>
      </c>
      <c r="V515" s="34" t="s">
        <v>3525</v>
      </c>
      <c r="W515" s="34" t="s">
        <v>3526</v>
      </c>
      <c r="X515" s="31" t="str">
        <f t="shared" si="3"/>
        <v>https://nptel.ac.in/courses/117103488</v>
      </c>
      <c r="Y515" s="36" t="s">
        <v>3527</v>
      </c>
      <c r="Z515" s="36">
        <v>1.17103488E8</v>
      </c>
      <c r="AA515" s="37"/>
      <c r="AB515" s="37"/>
      <c r="AC515" s="37"/>
      <c r="AD515" s="37"/>
    </row>
    <row r="516">
      <c r="A516" s="26" t="s">
        <v>3528</v>
      </c>
      <c r="B516" s="27" t="s">
        <v>3529</v>
      </c>
      <c r="C516" s="27" t="s">
        <v>3530</v>
      </c>
      <c r="D516" s="27" t="s">
        <v>3509</v>
      </c>
      <c r="E516" s="28" t="s">
        <v>297</v>
      </c>
      <c r="F516" s="28" t="s">
        <v>297</v>
      </c>
      <c r="G516" s="28" t="s">
        <v>4</v>
      </c>
      <c r="H516" s="28" t="s">
        <v>70</v>
      </c>
      <c r="I516" s="29">
        <v>46223.0</v>
      </c>
      <c r="J516" s="29">
        <v>46304.0</v>
      </c>
      <c r="K516" s="29">
        <v>46320.0</v>
      </c>
      <c r="L516" s="29">
        <v>46230.0</v>
      </c>
      <c r="M516" s="29">
        <v>46248.0</v>
      </c>
      <c r="N516" s="30" t="s">
        <v>37</v>
      </c>
      <c r="O516" s="30" t="s">
        <v>54</v>
      </c>
      <c r="P516" s="30" t="s">
        <v>55</v>
      </c>
      <c r="Q516" s="30" t="s">
        <v>2528</v>
      </c>
      <c r="R516" s="31" t="str">
        <f t="shared" si="1"/>
        <v>https://onlinecourses.nptel.ac.in/e-learning/preview/noc26_ee195</v>
      </c>
      <c r="S516" s="32" t="str">
        <f t="shared" si="2"/>
        <v>https://onlinecourses.nptel.ac.in/e-learning/preview/noc26_ee195</v>
      </c>
      <c r="T516" s="38" t="s">
        <v>3531</v>
      </c>
      <c r="U516" s="31" t="str">
        <f t="shared" si="29"/>
        <v>https://onlinecourses.nptel.ac.in/noc25_ee187/preview</v>
      </c>
      <c r="V516" s="34" t="s">
        <v>3532</v>
      </c>
      <c r="W516" s="34" t="s">
        <v>3533</v>
      </c>
      <c r="X516" s="31" t="str">
        <f t="shared" si="3"/>
        <v>https://nptel.ac.in/courses/117103150</v>
      </c>
      <c r="Y516" s="36" t="s">
        <v>3534</v>
      </c>
      <c r="Z516" s="36">
        <v>1.1710315E8</v>
      </c>
      <c r="AA516" s="37"/>
      <c r="AB516" s="37"/>
      <c r="AC516" s="37"/>
      <c r="AD516" s="37"/>
    </row>
    <row r="517">
      <c r="A517" s="26" t="s">
        <v>3535</v>
      </c>
      <c r="B517" s="27" t="s">
        <v>3536</v>
      </c>
      <c r="C517" s="27" t="s">
        <v>3537</v>
      </c>
      <c r="D517" s="27" t="s">
        <v>3538</v>
      </c>
      <c r="E517" s="28" t="s">
        <v>3539</v>
      </c>
      <c r="F517" s="28" t="s">
        <v>52</v>
      </c>
      <c r="G517" s="28" t="s">
        <v>69</v>
      </c>
      <c r="H517" s="28" t="s">
        <v>53</v>
      </c>
      <c r="I517" s="29">
        <v>46251.0</v>
      </c>
      <c r="J517" s="29">
        <v>46304.0</v>
      </c>
      <c r="K517" s="29">
        <v>46318.0</v>
      </c>
      <c r="L517" s="29">
        <v>46251.0</v>
      </c>
      <c r="M517" s="29">
        <v>46262.0</v>
      </c>
      <c r="N517" s="30" t="s">
        <v>37</v>
      </c>
      <c r="O517" s="30" t="s">
        <v>72</v>
      </c>
      <c r="P517" s="30" t="s">
        <v>55</v>
      </c>
      <c r="Q517" s="30" t="s">
        <v>2891</v>
      </c>
      <c r="R517" s="31" t="str">
        <f t="shared" si="1"/>
        <v>https://onlinecourses.nptel.ac.in/e-learning/preview/noc26_ee197</v>
      </c>
      <c r="S517" s="32" t="str">
        <f t="shared" si="2"/>
        <v>https://onlinecourses.nptel.ac.in/e-learning/preview/noc26_ee197</v>
      </c>
      <c r="T517" s="33" t="s">
        <v>3540</v>
      </c>
      <c r="U517" s="30"/>
      <c r="V517" s="34"/>
      <c r="W517" s="34"/>
      <c r="X517" s="31" t="str">
        <f t="shared" si="3"/>
        <v>https://nptel.ac.in/courses/108104002</v>
      </c>
      <c r="Y517" s="35" t="str">
        <f>CONCATENATE("https://nptel.ac.in/courses/",Z517)</f>
        <v>https://nptel.ac.in/courses/108104002</v>
      </c>
      <c r="Z517" s="36">
        <v>1.08104002E8</v>
      </c>
      <c r="AA517" s="37"/>
      <c r="AB517" s="37"/>
      <c r="AC517" s="37"/>
      <c r="AD517" s="37"/>
    </row>
    <row r="518">
      <c r="A518" s="26" t="s">
        <v>3541</v>
      </c>
      <c r="B518" s="27" t="s">
        <v>2997</v>
      </c>
      <c r="C518" s="27" t="s">
        <v>3542</v>
      </c>
      <c r="D518" s="27" t="s">
        <v>3543</v>
      </c>
      <c r="E518" s="28" t="s">
        <v>297</v>
      </c>
      <c r="F518" s="28" t="s">
        <v>297</v>
      </c>
      <c r="G518" s="28" t="s">
        <v>316</v>
      </c>
      <c r="H518" s="28" t="s">
        <v>70</v>
      </c>
      <c r="I518" s="29">
        <v>46251.0</v>
      </c>
      <c r="J518" s="29">
        <v>46276.0</v>
      </c>
      <c r="K518" s="29">
        <v>46319.0</v>
      </c>
      <c r="L518" s="29">
        <v>46251.0</v>
      </c>
      <c r="M518" s="29">
        <v>46262.0</v>
      </c>
      <c r="N518" s="30" t="s">
        <v>37</v>
      </c>
      <c r="O518" s="30" t="s">
        <v>72</v>
      </c>
      <c r="P518" s="30" t="s">
        <v>55</v>
      </c>
      <c r="Q518" s="30" t="s">
        <v>2891</v>
      </c>
      <c r="R518" s="31" t="str">
        <f t="shared" si="1"/>
        <v>https://onlinecourses.nptel.ac.in/e-learning/preview/noc26_ee198</v>
      </c>
      <c r="S518" s="32" t="str">
        <f t="shared" si="2"/>
        <v>https://onlinecourses.nptel.ac.in/e-learning/preview/noc26_ee198</v>
      </c>
      <c r="T518" s="38" t="s">
        <v>3544</v>
      </c>
      <c r="U518" s="31" t="str">
        <f t="shared" ref="U518:U522" si="30">HYPERLINK(V518)</f>
        <v>https://onlinecourses.nptel.ac.in/noc25_ee176/preview</v>
      </c>
      <c r="V518" s="34" t="s">
        <v>3545</v>
      </c>
      <c r="W518" s="34" t="s">
        <v>3546</v>
      </c>
      <c r="X518" s="31" t="str">
        <f t="shared" si="3"/>
        <v>https://nptel.ac.in/courses/117103725</v>
      </c>
      <c r="Y518" s="36" t="s">
        <v>3547</v>
      </c>
      <c r="Z518" s="36">
        <v>1.17103725E8</v>
      </c>
      <c r="AA518" s="37"/>
      <c r="AB518" s="37"/>
      <c r="AC518" s="37"/>
      <c r="AD518" s="37"/>
    </row>
    <row r="519">
      <c r="A519" s="26" t="s">
        <v>3548</v>
      </c>
      <c r="B519" s="27" t="s">
        <v>2878</v>
      </c>
      <c r="C519" s="27" t="s">
        <v>3549</v>
      </c>
      <c r="D519" s="27" t="s">
        <v>3082</v>
      </c>
      <c r="E519" s="28" t="s">
        <v>102</v>
      </c>
      <c r="F519" s="28" t="s">
        <v>102</v>
      </c>
      <c r="G519" s="28" t="s">
        <v>69</v>
      </c>
      <c r="H519" s="28" t="s">
        <v>70</v>
      </c>
      <c r="I519" s="29">
        <v>46251.0</v>
      </c>
      <c r="J519" s="29">
        <v>46304.0</v>
      </c>
      <c r="K519" s="29">
        <v>46319.0</v>
      </c>
      <c r="L519" s="29">
        <v>46251.0</v>
      </c>
      <c r="M519" s="29">
        <v>46262.0</v>
      </c>
      <c r="N519" s="30" t="s">
        <v>37</v>
      </c>
      <c r="O519" s="30" t="s">
        <v>54</v>
      </c>
      <c r="P519" s="30" t="s">
        <v>55</v>
      </c>
      <c r="Q519" s="30"/>
      <c r="R519" s="31" t="str">
        <f t="shared" si="1"/>
        <v>https://onlinecourses.nptel.ac.in/e-learning/preview/noc26_ee199</v>
      </c>
      <c r="S519" s="32" t="str">
        <f t="shared" si="2"/>
        <v>https://onlinecourses.nptel.ac.in/e-learning/preview/noc26_ee199</v>
      </c>
      <c r="T519" s="38" t="s">
        <v>3550</v>
      </c>
      <c r="U519" s="31" t="str">
        <f t="shared" si="30"/>
        <v>https://onlinecourses.nptel.ac.in/noc25_ee138/preview</v>
      </c>
      <c r="V519" s="34" t="s">
        <v>3551</v>
      </c>
      <c r="W519" s="34" t="s">
        <v>3552</v>
      </c>
      <c r="X519" s="31" t="str">
        <f t="shared" si="3"/>
        <v>https://nptel.ac.in/courses/108108115</v>
      </c>
      <c r="Y519" s="36" t="s">
        <v>3553</v>
      </c>
      <c r="Z519" s="36">
        <v>1.08108115E8</v>
      </c>
      <c r="AA519" s="37"/>
      <c r="AB519" s="37"/>
      <c r="AC519" s="37"/>
      <c r="AD519" s="37"/>
    </row>
    <row r="520">
      <c r="A520" s="26" t="s">
        <v>3554</v>
      </c>
      <c r="B520" s="27" t="s">
        <v>2878</v>
      </c>
      <c r="C520" s="27" t="s">
        <v>3555</v>
      </c>
      <c r="D520" s="27" t="s">
        <v>3049</v>
      </c>
      <c r="E520" s="28" t="s">
        <v>102</v>
      </c>
      <c r="F520" s="28" t="s">
        <v>102</v>
      </c>
      <c r="G520" s="28" t="s">
        <v>69</v>
      </c>
      <c r="H520" s="28" t="s">
        <v>70</v>
      </c>
      <c r="I520" s="29">
        <v>46251.0</v>
      </c>
      <c r="J520" s="29">
        <v>46304.0</v>
      </c>
      <c r="K520" s="29">
        <v>46320.0</v>
      </c>
      <c r="L520" s="29">
        <v>46251.0</v>
      </c>
      <c r="M520" s="29">
        <v>46262.0</v>
      </c>
      <c r="N520" s="30" t="s">
        <v>37</v>
      </c>
      <c r="O520" s="30" t="s">
        <v>54</v>
      </c>
      <c r="P520" s="30" t="s">
        <v>55</v>
      </c>
      <c r="Q520" s="30"/>
      <c r="R520" s="31" t="str">
        <f t="shared" si="1"/>
        <v>https://onlinecourses.nptel.ac.in/e-learning/preview/noc26_ee200</v>
      </c>
      <c r="S520" s="32" t="str">
        <f t="shared" si="2"/>
        <v>https://onlinecourses.nptel.ac.in/e-learning/preview/noc26_ee200</v>
      </c>
      <c r="T520" s="38" t="s">
        <v>3556</v>
      </c>
      <c r="U520" s="31" t="str">
        <f t="shared" si="30"/>
        <v>https://onlinecourses.nptel.ac.in/noc25_ee143/preview</v>
      </c>
      <c r="V520" s="34" t="s">
        <v>3557</v>
      </c>
      <c r="W520" s="34" t="s">
        <v>3558</v>
      </c>
      <c r="X520" s="31" t="str">
        <f t="shared" si="3"/>
        <v>https://nptel.ac.in/courses/108108125</v>
      </c>
      <c r="Y520" s="36" t="s">
        <v>3559</v>
      </c>
      <c r="Z520" s="36">
        <v>1.08108125E8</v>
      </c>
      <c r="AA520" s="37"/>
      <c r="AB520" s="37"/>
      <c r="AC520" s="37"/>
      <c r="AD520" s="37"/>
    </row>
    <row r="521">
      <c r="A521" s="26" t="s">
        <v>3560</v>
      </c>
      <c r="B521" s="27" t="s">
        <v>2878</v>
      </c>
      <c r="C521" s="27" t="s">
        <v>3561</v>
      </c>
      <c r="D521" s="27" t="s">
        <v>3562</v>
      </c>
      <c r="E521" s="28" t="s">
        <v>94</v>
      </c>
      <c r="F521" s="28" t="s">
        <v>94</v>
      </c>
      <c r="G521" s="28" t="s">
        <v>69</v>
      </c>
      <c r="H521" s="26" t="s">
        <v>70</v>
      </c>
      <c r="I521" s="29">
        <v>46251.0</v>
      </c>
      <c r="J521" s="29">
        <v>46304.0</v>
      </c>
      <c r="K521" s="29">
        <v>46311.0</v>
      </c>
      <c r="L521" s="29">
        <v>46251.0</v>
      </c>
      <c r="M521" s="29">
        <v>46262.0</v>
      </c>
      <c r="N521" s="30" t="s">
        <v>37</v>
      </c>
      <c r="O521" s="30" t="s">
        <v>54</v>
      </c>
      <c r="P521" s="30" t="s">
        <v>55</v>
      </c>
      <c r="Q521" s="30" t="s">
        <v>2891</v>
      </c>
      <c r="R521" s="31" t="str">
        <f t="shared" si="1"/>
        <v>https://onlinecourses.nptel.ac.in/e-learning/preview/noc26_ee201</v>
      </c>
      <c r="S521" s="32" t="str">
        <f t="shared" si="2"/>
        <v>https://onlinecourses.nptel.ac.in/e-learning/preview/noc26_ee201</v>
      </c>
      <c r="T521" s="38" t="s">
        <v>3563</v>
      </c>
      <c r="U521" s="31" t="str">
        <f t="shared" si="30"/>
        <v>https://onlinecourses.nptel.ac.in/noc25_ee120/preview</v>
      </c>
      <c r="V521" s="34" t="s">
        <v>3564</v>
      </c>
      <c r="W521" s="34" t="s">
        <v>3565</v>
      </c>
      <c r="X521" s="31" t="str">
        <f t="shared" si="3"/>
        <v>https://nptel.ac.in/courses/108105191</v>
      </c>
      <c r="Y521" s="36" t="s">
        <v>3566</v>
      </c>
      <c r="Z521" s="36">
        <v>1.08105191E8</v>
      </c>
      <c r="AA521" s="37"/>
      <c r="AB521" s="37"/>
      <c r="AC521" s="37"/>
      <c r="AD521" s="37"/>
    </row>
    <row r="522">
      <c r="A522" s="26" t="s">
        <v>3567</v>
      </c>
      <c r="B522" s="27" t="s">
        <v>2878</v>
      </c>
      <c r="C522" s="27" t="s">
        <v>3568</v>
      </c>
      <c r="D522" s="27" t="s">
        <v>3378</v>
      </c>
      <c r="E522" s="28" t="s">
        <v>94</v>
      </c>
      <c r="F522" s="28" t="s">
        <v>94</v>
      </c>
      <c r="G522" s="28" t="s">
        <v>69</v>
      </c>
      <c r="H522" s="26" t="s">
        <v>70</v>
      </c>
      <c r="I522" s="29">
        <v>46251.0</v>
      </c>
      <c r="J522" s="29">
        <v>46304.0</v>
      </c>
      <c r="K522" s="29">
        <v>46312.0</v>
      </c>
      <c r="L522" s="29">
        <v>46251.0</v>
      </c>
      <c r="M522" s="29">
        <v>46262.0</v>
      </c>
      <c r="N522" s="30" t="s">
        <v>71</v>
      </c>
      <c r="O522" s="30" t="s">
        <v>72</v>
      </c>
      <c r="P522" s="30" t="s">
        <v>73</v>
      </c>
      <c r="Q522" s="30"/>
      <c r="R522" s="31" t="str">
        <f t="shared" si="1"/>
        <v>https://onlinecourses.nptel.ac.in/e-learning/preview/noc26_ee202</v>
      </c>
      <c r="S522" s="32" t="str">
        <f t="shared" si="2"/>
        <v>https://onlinecourses.nptel.ac.in/e-learning/preview/noc26_ee202</v>
      </c>
      <c r="T522" s="38" t="s">
        <v>3569</v>
      </c>
      <c r="U522" s="31" t="str">
        <f t="shared" si="30"/>
        <v>https://onlinecourses.nptel.ac.in/noc25_ee128/preview</v>
      </c>
      <c r="V522" s="34" t="s">
        <v>3570</v>
      </c>
      <c r="W522" s="34" t="s">
        <v>3571</v>
      </c>
      <c r="X522" s="31" t="str">
        <f t="shared" si="3"/>
        <v>https://nptel.ac.in/courses/108105114</v>
      </c>
      <c r="Y522" s="36" t="s">
        <v>3572</v>
      </c>
      <c r="Z522" s="36">
        <v>1.08105114E8</v>
      </c>
      <c r="AA522" s="37"/>
      <c r="AB522" s="37"/>
      <c r="AC522" s="37"/>
      <c r="AD522" s="37"/>
    </row>
    <row r="523">
      <c r="A523" s="26" t="s">
        <v>3573</v>
      </c>
      <c r="B523" s="27" t="s">
        <v>2878</v>
      </c>
      <c r="C523" s="27" t="s">
        <v>3574</v>
      </c>
      <c r="D523" s="27" t="s">
        <v>3287</v>
      </c>
      <c r="E523" s="28" t="s">
        <v>52</v>
      </c>
      <c r="F523" s="28" t="s">
        <v>52</v>
      </c>
      <c r="G523" s="28" t="s">
        <v>4</v>
      </c>
      <c r="H523" s="28" t="s">
        <v>53</v>
      </c>
      <c r="I523" s="29">
        <v>46223.0</v>
      </c>
      <c r="J523" s="29">
        <v>46304.0</v>
      </c>
      <c r="K523" s="29">
        <v>46313.0</v>
      </c>
      <c r="L523" s="29">
        <v>46230.0</v>
      </c>
      <c r="M523" s="29">
        <v>46248.0</v>
      </c>
      <c r="N523" s="30" t="s">
        <v>153</v>
      </c>
      <c r="O523" s="30" t="s">
        <v>54</v>
      </c>
      <c r="P523" s="30" t="s">
        <v>55</v>
      </c>
      <c r="Q523" s="30" t="s">
        <v>2896</v>
      </c>
      <c r="R523" s="31" t="str">
        <f t="shared" si="1"/>
        <v>https://onlinecourses.nptel.ac.in/e-learning/preview/noc26_ee93</v>
      </c>
      <c r="S523" s="32" t="str">
        <f t="shared" si="2"/>
        <v>https://onlinecourses.nptel.ac.in/e-learning/preview/noc26_ee93</v>
      </c>
      <c r="T523" s="33" t="s">
        <v>3575</v>
      </c>
      <c r="U523" s="30"/>
      <c r="V523" s="34"/>
      <c r="W523" s="34"/>
      <c r="X523" s="31" t="str">
        <f t="shared" si="3"/>
        <v>https://nptel.ac.in/courses/108104001</v>
      </c>
      <c r="Y523" s="35" t="str">
        <f t="shared" ref="Y523:Y530" si="31">CONCATENATE("https://nptel.ac.in/courses/",Z523)</f>
        <v>https://nptel.ac.in/courses/108104001</v>
      </c>
      <c r="Z523" s="36">
        <v>1.08104001E8</v>
      </c>
      <c r="AA523" s="37"/>
      <c r="AB523" s="37"/>
      <c r="AC523" s="37"/>
      <c r="AD523" s="37"/>
    </row>
    <row r="524">
      <c r="A524" s="26" t="s">
        <v>3576</v>
      </c>
      <c r="B524" s="27" t="s">
        <v>2899</v>
      </c>
      <c r="C524" s="27" t="s">
        <v>3577</v>
      </c>
      <c r="D524" s="27" t="s">
        <v>3502</v>
      </c>
      <c r="E524" s="28" t="s">
        <v>297</v>
      </c>
      <c r="F524" s="28" t="s">
        <v>297</v>
      </c>
      <c r="G524" s="28" t="s">
        <v>4</v>
      </c>
      <c r="H524" s="28" t="s">
        <v>53</v>
      </c>
      <c r="I524" s="29">
        <v>46223.0</v>
      </c>
      <c r="J524" s="29">
        <v>46304.0</v>
      </c>
      <c r="K524" s="29">
        <v>46318.0</v>
      </c>
      <c r="L524" s="29">
        <v>46230.0</v>
      </c>
      <c r="M524" s="29">
        <v>46248.0</v>
      </c>
      <c r="N524" s="30" t="s">
        <v>71</v>
      </c>
      <c r="O524" s="30" t="s">
        <v>72</v>
      </c>
      <c r="P524" s="30" t="s">
        <v>73</v>
      </c>
      <c r="Q524" s="30" t="s">
        <v>3578</v>
      </c>
      <c r="R524" s="31" t="str">
        <f t="shared" si="1"/>
        <v>https://onlinecourses.nptel.ac.in/e-learning/preview/noc26_ee94</v>
      </c>
      <c r="S524" s="32" t="str">
        <f t="shared" si="2"/>
        <v>https://onlinecourses.nptel.ac.in/e-learning/preview/noc26_ee94</v>
      </c>
      <c r="T524" s="33" t="s">
        <v>3579</v>
      </c>
      <c r="U524" s="30"/>
      <c r="V524" s="34"/>
      <c r="W524" s="34"/>
      <c r="X524" s="31" t="str">
        <f t="shared" si="3"/>
        <v>https://nptel.ac.in/courses/108103001</v>
      </c>
      <c r="Y524" s="35" t="str">
        <f t="shared" si="31"/>
        <v>https://nptel.ac.in/courses/108103001</v>
      </c>
      <c r="Z524" s="36">
        <v>1.08103001E8</v>
      </c>
      <c r="AA524" s="37"/>
      <c r="AB524" s="37"/>
      <c r="AC524" s="37"/>
      <c r="AD524" s="37"/>
    </row>
    <row r="525">
      <c r="A525" s="26" t="s">
        <v>3580</v>
      </c>
      <c r="B525" s="27" t="s">
        <v>2997</v>
      </c>
      <c r="C525" s="27" t="s">
        <v>3581</v>
      </c>
      <c r="D525" s="27" t="s">
        <v>3509</v>
      </c>
      <c r="E525" s="28" t="s">
        <v>297</v>
      </c>
      <c r="F525" s="28" t="s">
        <v>297</v>
      </c>
      <c r="G525" s="28" t="s">
        <v>4</v>
      </c>
      <c r="H525" s="28" t="s">
        <v>53</v>
      </c>
      <c r="I525" s="29">
        <v>46223.0</v>
      </c>
      <c r="J525" s="29">
        <v>46304.0</v>
      </c>
      <c r="K525" s="29">
        <v>46319.0</v>
      </c>
      <c r="L525" s="29">
        <v>46230.0</v>
      </c>
      <c r="M525" s="29">
        <v>46248.0</v>
      </c>
      <c r="N525" s="30" t="s">
        <v>153</v>
      </c>
      <c r="O525" s="30" t="s">
        <v>54</v>
      </c>
      <c r="P525" s="30" t="s">
        <v>55</v>
      </c>
      <c r="Q525" s="30" t="s">
        <v>2886</v>
      </c>
      <c r="R525" s="31" t="str">
        <f t="shared" si="1"/>
        <v>https://onlinecourses.nptel.ac.in/e-learning/preview/noc26_ee95</v>
      </c>
      <c r="S525" s="32" t="str">
        <f t="shared" si="2"/>
        <v>https://onlinecourses.nptel.ac.in/e-learning/preview/noc26_ee95</v>
      </c>
      <c r="T525" s="33" t="s">
        <v>3582</v>
      </c>
      <c r="U525" s="30"/>
      <c r="V525" s="34"/>
      <c r="W525" s="34"/>
      <c r="X525" s="31" t="str">
        <f t="shared" si="3"/>
        <v>https://nptel.ac.in/courses/108103002</v>
      </c>
      <c r="Y525" s="35" t="str">
        <f t="shared" si="31"/>
        <v>https://nptel.ac.in/courses/108103002</v>
      </c>
      <c r="Z525" s="36">
        <v>1.08103002E8</v>
      </c>
      <c r="AA525" s="37"/>
      <c r="AB525" s="37"/>
      <c r="AC525" s="37"/>
      <c r="AD525" s="37"/>
    </row>
    <row r="526">
      <c r="A526" s="26" t="s">
        <v>3583</v>
      </c>
      <c r="B526" s="27" t="s">
        <v>3584</v>
      </c>
      <c r="C526" s="27" t="s">
        <v>3585</v>
      </c>
      <c r="D526" s="27" t="s">
        <v>3586</v>
      </c>
      <c r="E526" s="28" t="s">
        <v>102</v>
      </c>
      <c r="F526" s="28" t="s">
        <v>102</v>
      </c>
      <c r="G526" s="28" t="s">
        <v>4</v>
      </c>
      <c r="H526" s="28" t="s">
        <v>53</v>
      </c>
      <c r="I526" s="29">
        <v>46223.0</v>
      </c>
      <c r="J526" s="29">
        <v>46304.0</v>
      </c>
      <c r="K526" s="29">
        <v>46320.0</v>
      </c>
      <c r="L526" s="29">
        <v>46230.0</v>
      </c>
      <c r="M526" s="29">
        <v>46248.0</v>
      </c>
      <c r="N526" s="30" t="s">
        <v>71</v>
      </c>
      <c r="O526" s="30" t="s">
        <v>54</v>
      </c>
      <c r="P526" s="30" t="s">
        <v>55</v>
      </c>
      <c r="Q526" s="30" t="s">
        <v>3587</v>
      </c>
      <c r="R526" s="31" t="str">
        <f t="shared" si="1"/>
        <v>https://onlinecourses.nptel.ac.in/e-learning/preview/noc26_ee96</v>
      </c>
      <c r="S526" s="32" t="str">
        <f t="shared" si="2"/>
        <v>https://onlinecourses.nptel.ac.in/e-learning/preview/noc26_ee96</v>
      </c>
      <c r="T526" s="33" t="s">
        <v>3588</v>
      </c>
      <c r="U526" s="30"/>
      <c r="V526" s="34"/>
      <c r="W526" s="34"/>
      <c r="X526" s="31" t="str">
        <f t="shared" si="3"/>
        <v>https://nptel.ac.in/courses/108108001</v>
      </c>
      <c r="Y526" s="35" t="str">
        <f t="shared" si="31"/>
        <v>https://nptel.ac.in/courses/108108001</v>
      </c>
      <c r="Z526" s="36">
        <v>1.08108001E8</v>
      </c>
      <c r="AA526" s="37"/>
      <c r="AB526" s="37"/>
      <c r="AC526" s="37"/>
      <c r="AD526" s="37"/>
    </row>
    <row r="527">
      <c r="A527" s="26" t="s">
        <v>3589</v>
      </c>
      <c r="B527" s="27" t="s">
        <v>2899</v>
      </c>
      <c r="C527" s="27" t="s">
        <v>3590</v>
      </c>
      <c r="D527" s="27" t="s">
        <v>3591</v>
      </c>
      <c r="E527" s="28" t="s">
        <v>202</v>
      </c>
      <c r="F527" s="28" t="s">
        <v>202</v>
      </c>
      <c r="G527" s="28" t="s">
        <v>4</v>
      </c>
      <c r="H527" s="28" t="s">
        <v>53</v>
      </c>
      <c r="I527" s="29">
        <v>46223.0</v>
      </c>
      <c r="J527" s="29">
        <v>46304.0</v>
      </c>
      <c r="K527" s="29">
        <v>46311.0</v>
      </c>
      <c r="L527" s="29">
        <v>46230.0</v>
      </c>
      <c r="M527" s="29">
        <v>46248.0</v>
      </c>
      <c r="N527" s="30" t="s">
        <v>71</v>
      </c>
      <c r="O527" s="30" t="s">
        <v>72</v>
      </c>
      <c r="P527" s="30" t="s">
        <v>73</v>
      </c>
      <c r="Q527" s="30" t="s">
        <v>3592</v>
      </c>
      <c r="R527" s="31" t="str">
        <f t="shared" si="1"/>
        <v>https://onlinecourses.nptel.ac.in/e-learning/preview/noc26_ee97</v>
      </c>
      <c r="S527" s="32" t="str">
        <f t="shared" si="2"/>
        <v>https://onlinecourses.nptel.ac.in/e-learning/preview/noc26_ee97</v>
      </c>
      <c r="T527" s="33" t="s">
        <v>3593</v>
      </c>
      <c r="U527" s="30"/>
      <c r="V527" s="34"/>
      <c r="W527" s="34"/>
      <c r="X527" s="31" t="str">
        <f t="shared" si="3"/>
        <v>https://nptel.ac.in/courses/108102001</v>
      </c>
      <c r="Y527" s="35" t="str">
        <f t="shared" si="31"/>
        <v>https://nptel.ac.in/courses/108102001</v>
      </c>
      <c r="Z527" s="36">
        <v>1.08102001E8</v>
      </c>
      <c r="AA527" s="37"/>
      <c r="AB527" s="37"/>
      <c r="AC527" s="37"/>
      <c r="AD527" s="37"/>
    </row>
    <row r="528">
      <c r="A528" s="26" t="s">
        <v>3594</v>
      </c>
      <c r="B528" s="27" t="s">
        <v>2878</v>
      </c>
      <c r="C528" s="27" t="s">
        <v>3595</v>
      </c>
      <c r="D528" s="27" t="s">
        <v>3596</v>
      </c>
      <c r="E528" s="28" t="s">
        <v>582</v>
      </c>
      <c r="F528" s="28" t="s">
        <v>63</v>
      </c>
      <c r="G528" s="28" t="s">
        <v>316</v>
      </c>
      <c r="H528" s="28" t="s">
        <v>53</v>
      </c>
      <c r="I528" s="43">
        <v>46251.0</v>
      </c>
      <c r="J528" s="29">
        <v>46276.0</v>
      </c>
      <c r="K528" s="29">
        <v>46312.0</v>
      </c>
      <c r="L528" s="29">
        <v>46251.0</v>
      </c>
      <c r="M528" s="29">
        <v>46262.0</v>
      </c>
      <c r="N528" s="27" t="s">
        <v>37</v>
      </c>
      <c r="O528" s="30" t="s">
        <v>54</v>
      </c>
      <c r="P528" s="30" t="s">
        <v>55</v>
      </c>
      <c r="Q528" s="30" t="s">
        <v>3597</v>
      </c>
      <c r="R528" s="31" t="str">
        <f t="shared" si="1"/>
        <v>https://onlinecourses.nptel.ac.in/e-learning/preview/noc26_ee98</v>
      </c>
      <c r="S528" s="32" t="str">
        <f t="shared" si="2"/>
        <v>https://onlinecourses.nptel.ac.in/e-learning/preview/noc26_ee98</v>
      </c>
      <c r="T528" s="33" t="s">
        <v>3598</v>
      </c>
      <c r="U528" s="30"/>
      <c r="V528" s="34"/>
      <c r="W528" s="34"/>
      <c r="X528" s="31" t="str">
        <f t="shared" si="3"/>
        <v>https://nptel.ac.in/courses/108106003</v>
      </c>
      <c r="Y528" s="35" t="str">
        <f t="shared" si="31"/>
        <v>https://nptel.ac.in/courses/108106003</v>
      </c>
      <c r="Z528" s="36">
        <v>1.08106003E8</v>
      </c>
      <c r="AA528" s="37"/>
      <c r="AB528" s="37"/>
      <c r="AC528" s="37"/>
      <c r="AD528" s="37"/>
    </row>
    <row r="529">
      <c r="A529" s="26" t="s">
        <v>3599</v>
      </c>
      <c r="B529" s="27" t="s">
        <v>3600</v>
      </c>
      <c r="C529" s="27" t="s">
        <v>3601</v>
      </c>
      <c r="D529" s="27" t="s">
        <v>3602</v>
      </c>
      <c r="E529" s="28" t="s">
        <v>582</v>
      </c>
      <c r="F529" s="28" t="s">
        <v>63</v>
      </c>
      <c r="G529" s="28" t="s">
        <v>4</v>
      </c>
      <c r="H529" s="28" t="s">
        <v>53</v>
      </c>
      <c r="I529" s="29">
        <v>46223.0</v>
      </c>
      <c r="J529" s="29">
        <v>46304.0</v>
      </c>
      <c r="K529" s="29">
        <v>46313.0</v>
      </c>
      <c r="L529" s="29">
        <v>46230.0</v>
      </c>
      <c r="M529" s="29">
        <v>46248.0</v>
      </c>
      <c r="N529" s="27" t="s">
        <v>37</v>
      </c>
      <c r="O529" s="30" t="s">
        <v>54</v>
      </c>
      <c r="P529" s="30" t="s">
        <v>55</v>
      </c>
      <c r="Q529" s="27" t="s">
        <v>3603</v>
      </c>
      <c r="R529" s="31" t="str">
        <f t="shared" si="1"/>
        <v>https://onlinecourses.nptel.ac.in/e-learning/preview/noc26_ee99</v>
      </c>
      <c r="S529" s="32" t="str">
        <f t="shared" si="2"/>
        <v>https://onlinecourses.nptel.ac.in/e-learning/preview/noc26_ee99</v>
      </c>
      <c r="T529" s="33" t="s">
        <v>3604</v>
      </c>
      <c r="U529" s="30"/>
      <c r="V529" s="34"/>
      <c r="W529" s="34"/>
      <c r="X529" s="31" t="str">
        <f t="shared" si="3"/>
        <v>https://nptel.ac.in/courses/108106002</v>
      </c>
      <c r="Y529" s="35" t="str">
        <f t="shared" si="31"/>
        <v>https://nptel.ac.in/courses/108106002</v>
      </c>
      <c r="Z529" s="36">
        <v>1.08106002E8</v>
      </c>
      <c r="AA529" s="37"/>
      <c r="AB529" s="37"/>
      <c r="AC529" s="37"/>
      <c r="AD529" s="37"/>
    </row>
    <row r="530">
      <c r="A530" s="26" t="s">
        <v>3605</v>
      </c>
      <c r="B530" s="27" t="s">
        <v>3606</v>
      </c>
      <c r="C530" s="27" t="s">
        <v>3607</v>
      </c>
      <c r="D530" s="27" t="s">
        <v>3608</v>
      </c>
      <c r="E530" s="28" t="s">
        <v>3609</v>
      </c>
      <c r="F530" s="28" t="s">
        <v>63</v>
      </c>
      <c r="G530" s="28" t="s">
        <v>69</v>
      </c>
      <c r="H530" s="28" t="s">
        <v>53</v>
      </c>
      <c r="I530" s="29">
        <v>46251.0</v>
      </c>
      <c r="J530" s="29">
        <v>46304.0</v>
      </c>
      <c r="K530" s="29">
        <v>46312.0</v>
      </c>
      <c r="L530" s="29">
        <v>46251.0</v>
      </c>
      <c r="M530" s="29">
        <v>46262.0</v>
      </c>
      <c r="N530" s="30" t="s">
        <v>71</v>
      </c>
      <c r="O530" s="30" t="s">
        <v>54</v>
      </c>
      <c r="P530" s="30" t="s">
        <v>55</v>
      </c>
      <c r="Q530" s="30"/>
      <c r="R530" s="31" t="str">
        <f t="shared" si="1"/>
        <v>https://onlinecourses.nptel.ac.in/e-learning/preview/noc26_ge100</v>
      </c>
      <c r="S530" s="32" t="str">
        <f t="shared" si="2"/>
        <v>https://onlinecourses.nptel.ac.in/e-learning/preview/noc26_ge100</v>
      </c>
      <c r="T530" s="33" t="s">
        <v>3610</v>
      </c>
      <c r="U530" s="30"/>
      <c r="V530" s="34"/>
      <c r="W530" s="34"/>
      <c r="X530" s="31" t="str">
        <f t="shared" si="3"/>
        <v>https://nptel.ac.in/courses/127106005</v>
      </c>
      <c r="Y530" s="35" t="str">
        <f t="shared" si="31"/>
        <v>https://nptel.ac.in/courses/127106005</v>
      </c>
      <c r="Z530" s="36">
        <v>1.27106005E8</v>
      </c>
      <c r="AA530" s="37"/>
      <c r="AB530" s="37"/>
      <c r="AC530" s="37"/>
      <c r="AD530" s="37"/>
    </row>
    <row r="531">
      <c r="A531" s="26" t="s">
        <v>3611</v>
      </c>
      <c r="B531" s="27" t="s">
        <v>3612</v>
      </c>
      <c r="C531" s="27" t="s">
        <v>3613</v>
      </c>
      <c r="D531" s="27" t="s">
        <v>3614</v>
      </c>
      <c r="E531" s="28" t="s">
        <v>110</v>
      </c>
      <c r="F531" s="28" t="s">
        <v>110</v>
      </c>
      <c r="G531" s="28" t="s">
        <v>316</v>
      </c>
      <c r="H531" s="28" t="s">
        <v>70</v>
      </c>
      <c r="I531" s="29">
        <v>46251.0</v>
      </c>
      <c r="J531" s="29">
        <v>46276.0</v>
      </c>
      <c r="K531" s="29">
        <v>46319.0</v>
      </c>
      <c r="L531" s="29">
        <v>46251.0</v>
      </c>
      <c r="M531" s="29">
        <v>46262.0</v>
      </c>
      <c r="N531" s="30" t="s">
        <v>37</v>
      </c>
      <c r="O531" s="30" t="s">
        <v>72</v>
      </c>
      <c r="P531" s="30" t="s">
        <v>55</v>
      </c>
      <c r="Q531" s="30" t="s">
        <v>3615</v>
      </c>
      <c r="R531" s="31" t="str">
        <f t="shared" si="1"/>
        <v>https://onlinecourses.nptel.ac.in/e-learning/preview/noc26_ge101</v>
      </c>
      <c r="S531" s="32" t="str">
        <f t="shared" si="2"/>
        <v>https://onlinecourses.nptel.ac.in/e-learning/preview/noc26_ge101</v>
      </c>
      <c r="T531" s="38" t="s">
        <v>3616</v>
      </c>
      <c r="U531" s="31" t="str">
        <f t="shared" ref="U531:U536" si="32">HYPERLINK(V531)</f>
        <v>https://onlinecourses.nptel.ac.in/noc25_ge57/preview</v>
      </c>
      <c r="V531" s="34" t="s">
        <v>3617</v>
      </c>
      <c r="W531" s="34" t="s">
        <v>3618</v>
      </c>
      <c r="X531" s="31" t="str">
        <f t="shared" si="3"/>
        <v>https://nptel.ac.in/courses/127101530</v>
      </c>
      <c r="Y531" s="36" t="s">
        <v>3619</v>
      </c>
      <c r="Z531" s="36">
        <v>1.2710153E8</v>
      </c>
      <c r="AA531" s="37"/>
      <c r="AB531" s="37"/>
      <c r="AC531" s="37"/>
      <c r="AD531" s="37"/>
    </row>
    <row r="532">
      <c r="A532" s="26" t="s">
        <v>3620</v>
      </c>
      <c r="B532" s="27" t="s">
        <v>3621</v>
      </c>
      <c r="C532" s="27" t="s">
        <v>3622</v>
      </c>
      <c r="D532" s="27" t="s">
        <v>3623</v>
      </c>
      <c r="E532" s="28" t="s">
        <v>94</v>
      </c>
      <c r="F532" s="28" t="s">
        <v>94</v>
      </c>
      <c r="G532" s="28" t="s">
        <v>316</v>
      </c>
      <c r="H532" s="26" t="s">
        <v>70</v>
      </c>
      <c r="I532" s="29">
        <v>46251.0</v>
      </c>
      <c r="J532" s="29">
        <v>46276.0</v>
      </c>
      <c r="K532" s="29">
        <v>46320.0</v>
      </c>
      <c r="L532" s="29">
        <v>46251.0</v>
      </c>
      <c r="M532" s="29">
        <v>46262.0</v>
      </c>
      <c r="N532" s="30" t="s">
        <v>153</v>
      </c>
      <c r="O532" s="30" t="s">
        <v>54</v>
      </c>
      <c r="P532" s="30" t="s">
        <v>55</v>
      </c>
      <c r="Q532" s="30"/>
      <c r="R532" s="31" t="str">
        <f t="shared" si="1"/>
        <v>https://onlinecourses.nptel.ac.in/e-learning/preview/noc26_ge102</v>
      </c>
      <c r="S532" s="32" t="str">
        <f t="shared" si="2"/>
        <v>https://onlinecourses.nptel.ac.in/e-learning/preview/noc26_ge102</v>
      </c>
      <c r="T532" s="38" t="s">
        <v>3624</v>
      </c>
      <c r="U532" s="31" t="str">
        <f t="shared" si="32"/>
        <v>https://onlinecourses.nptel.ac.in/noc25_ge73/preview</v>
      </c>
      <c r="V532" s="34" t="s">
        <v>3625</v>
      </c>
      <c r="W532" s="34" t="s">
        <v>3626</v>
      </c>
      <c r="X532" s="31" t="str">
        <f t="shared" si="3"/>
        <v>https://nptel.ac.in/courses/127105236</v>
      </c>
      <c r="Y532" s="36" t="s">
        <v>3627</v>
      </c>
      <c r="Z532" s="36">
        <v>1.27105236E8</v>
      </c>
      <c r="AA532" s="37"/>
      <c r="AB532" s="37"/>
      <c r="AC532" s="37"/>
      <c r="AD532" s="37"/>
    </row>
    <row r="533">
      <c r="A533" s="26" t="s">
        <v>3628</v>
      </c>
      <c r="B533" s="27" t="s">
        <v>3629</v>
      </c>
      <c r="C533" s="27" t="s">
        <v>3630</v>
      </c>
      <c r="D533" s="27" t="s">
        <v>3631</v>
      </c>
      <c r="E533" s="28" t="s">
        <v>315</v>
      </c>
      <c r="F533" s="28" t="s">
        <v>315</v>
      </c>
      <c r="G533" s="28" t="s">
        <v>69</v>
      </c>
      <c r="H533" s="28" t="s">
        <v>70</v>
      </c>
      <c r="I533" s="29">
        <v>46251.0</v>
      </c>
      <c r="J533" s="29">
        <v>46304.0</v>
      </c>
      <c r="K533" s="29">
        <v>46311.0</v>
      </c>
      <c r="L533" s="29">
        <v>46251.0</v>
      </c>
      <c r="M533" s="29">
        <v>46262.0</v>
      </c>
      <c r="N533" s="30" t="s">
        <v>37</v>
      </c>
      <c r="O533" s="30" t="s">
        <v>54</v>
      </c>
      <c r="P533" s="30" t="s">
        <v>55</v>
      </c>
      <c r="Q533" s="30" t="s">
        <v>3632</v>
      </c>
      <c r="R533" s="31" t="str">
        <f t="shared" si="1"/>
        <v>https://onlinecourses.nptel.ac.in/e-learning/preview/noc26_ge103</v>
      </c>
      <c r="S533" s="32" t="str">
        <f t="shared" si="2"/>
        <v>https://onlinecourses.nptel.ac.in/e-learning/preview/noc26_ge103</v>
      </c>
      <c r="T533" s="38" t="s">
        <v>3633</v>
      </c>
      <c r="U533" s="31" t="str">
        <f t="shared" si="32"/>
        <v>https://onlinecourses.nptel.ac.in/noc25_ge51/preview</v>
      </c>
      <c r="V533" s="34" t="s">
        <v>3634</v>
      </c>
      <c r="W533" s="34" t="s">
        <v>3635</v>
      </c>
      <c r="X533" s="31" t="str">
        <f t="shared" si="3"/>
        <v>https://nptel.ac.in/courses/127107502</v>
      </c>
      <c r="Y533" s="36" t="s">
        <v>3636</v>
      </c>
      <c r="Z533" s="36">
        <v>1.27107502E8</v>
      </c>
      <c r="AA533" s="37"/>
      <c r="AB533" s="37"/>
      <c r="AC533" s="37"/>
      <c r="AD533" s="37"/>
    </row>
    <row r="534">
      <c r="A534" s="26" t="s">
        <v>3637</v>
      </c>
      <c r="B534" s="27" t="s">
        <v>3638</v>
      </c>
      <c r="C534" s="27" t="s">
        <v>3639</v>
      </c>
      <c r="D534" s="27" t="s">
        <v>3640</v>
      </c>
      <c r="E534" s="28" t="s">
        <v>52</v>
      </c>
      <c r="F534" s="28" t="s">
        <v>52</v>
      </c>
      <c r="G534" s="28" t="s">
        <v>69</v>
      </c>
      <c r="H534" s="28" t="s">
        <v>70</v>
      </c>
      <c r="I534" s="29">
        <v>46251.0</v>
      </c>
      <c r="J534" s="29">
        <v>46304.0</v>
      </c>
      <c r="K534" s="29">
        <v>46313.0</v>
      </c>
      <c r="L534" s="29">
        <v>46251.0</v>
      </c>
      <c r="M534" s="29">
        <v>46262.0</v>
      </c>
      <c r="N534" s="30" t="s">
        <v>37</v>
      </c>
      <c r="O534" s="30" t="s">
        <v>54</v>
      </c>
      <c r="P534" s="30" t="s">
        <v>55</v>
      </c>
      <c r="Q534" s="30"/>
      <c r="R534" s="31" t="str">
        <f t="shared" si="1"/>
        <v>https://onlinecourses.nptel.ac.in/e-learning/preview/noc26_ge104</v>
      </c>
      <c r="S534" s="32" t="str">
        <f t="shared" si="2"/>
        <v>https://onlinecourses.nptel.ac.in/e-learning/preview/noc26_ge104</v>
      </c>
      <c r="T534" s="38" t="s">
        <v>3641</v>
      </c>
      <c r="U534" s="31" t="str">
        <f t="shared" si="32"/>
        <v>https://onlinecourses.nptel.ac.in/noc25_ge56/preview</v>
      </c>
      <c r="V534" s="34" t="s">
        <v>3642</v>
      </c>
      <c r="W534" s="34" t="s">
        <v>3643</v>
      </c>
      <c r="X534" s="31" t="str">
        <f t="shared" si="3"/>
        <v>https://nptel.ac.in/courses/127104777</v>
      </c>
      <c r="Y534" s="36" t="s">
        <v>3644</v>
      </c>
      <c r="Z534" s="36">
        <v>1.27104777E8</v>
      </c>
      <c r="AA534" s="37"/>
      <c r="AB534" s="37"/>
      <c r="AC534" s="37"/>
      <c r="AD534" s="37"/>
    </row>
    <row r="535">
      <c r="A535" s="26" t="s">
        <v>3645</v>
      </c>
      <c r="B535" s="27" t="s">
        <v>3646</v>
      </c>
      <c r="C535" s="27" t="s">
        <v>3647</v>
      </c>
      <c r="D535" s="27" t="s">
        <v>3648</v>
      </c>
      <c r="E535" s="28" t="s">
        <v>52</v>
      </c>
      <c r="F535" s="28" t="s">
        <v>52</v>
      </c>
      <c r="G535" s="28" t="s">
        <v>69</v>
      </c>
      <c r="H535" s="28" t="s">
        <v>70</v>
      </c>
      <c r="I535" s="29">
        <v>46251.0</v>
      </c>
      <c r="J535" s="29">
        <v>46304.0</v>
      </c>
      <c r="K535" s="29">
        <v>46318.0</v>
      </c>
      <c r="L535" s="29">
        <v>46251.0</v>
      </c>
      <c r="M535" s="29">
        <v>46262.0</v>
      </c>
      <c r="N535" s="30" t="s">
        <v>37</v>
      </c>
      <c r="O535" s="30" t="s">
        <v>54</v>
      </c>
      <c r="P535" s="30" t="s">
        <v>55</v>
      </c>
      <c r="Q535" s="30" t="s">
        <v>3649</v>
      </c>
      <c r="R535" s="31" t="str">
        <f t="shared" si="1"/>
        <v>https://onlinecourses.nptel.ac.in/e-learning/preview/noc26_ge105</v>
      </c>
      <c r="S535" s="32" t="str">
        <f t="shared" si="2"/>
        <v>https://onlinecourses.nptel.ac.in/e-learning/preview/noc26_ge105</v>
      </c>
      <c r="T535" s="38" t="s">
        <v>3650</v>
      </c>
      <c r="U535" s="31" t="str">
        <f t="shared" si="32"/>
        <v>https://onlinecourses.nptel.ac.in/noc25_ge44/preview</v>
      </c>
      <c r="V535" s="34" t="s">
        <v>3651</v>
      </c>
      <c r="W535" s="34" t="s">
        <v>3652</v>
      </c>
      <c r="X535" s="31" t="str">
        <f t="shared" si="3"/>
        <v>https://nptel.ac.in/courses/127104664</v>
      </c>
      <c r="Y535" s="36" t="s">
        <v>3653</v>
      </c>
      <c r="Z535" s="36">
        <v>1.27104664E8</v>
      </c>
      <c r="AA535" s="37"/>
      <c r="AB535" s="37"/>
      <c r="AC535" s="37"/>
      <c r="AD535" s="37"/>
    </row>
    <row r="536">
      <c r="A536" s="26" t="s">
        <v>3654</v>
      </c>
      <c r="B536" s="27" t="s">
        <v>3621</v>
      </c>
      <c r="C536" s="27" t="s">
        <v>3655</v>
      </c>
      <c r="D536" s="27" t="s">
        <v>3656</v>
      </c>
      <c r="E536" s="28" t="s">
        <v>94</v>
      </c>
      <c r="F536" s="28" t="s">
        <v>94</v>
      </c>
      <c r="G536" s="28" t="s">
        <v>69</v>
      </c>
      <c r="H536" s="26" t="s">
        <v>70</v>
      </c>
      <c r="I536" s="29">
        <v>46251.0</v>
      </c>
      <c r="J536" s="29">
        <v>46304.0</v>
      </c>
      <c r="K536" s="29">
        <v>46319.0</v>
      </c>
      <c r="L536" s="29">
        <v>46251.0</v>
      </c>
      <c r="M536" s="29">
        <v>46262.0</v>
      </c>
      <c r="N536" s="30" t="s">
        <v>71</v>
      </c>
      <c r="O536" s="30" t="s">
        <v>54</v>
      </c>
      <c r="P536" s="30" t="s">
        <v>55</v>
      </c>
      <c r="Q536" s="30" t="s">
        <v>3657</v>
      </c>
      <c r="R536" s="31" t="str">
        <f t="shared" si="1"/>
        <v>https://onlinecourses.nptel.ac.in/e-learning/preview/noc26_ge106</v>
      </c>
      <c r="S536" s="32" t="str">
        <f t="shared" si="2"/>
        <v>https://onlinecourses.nptel.ac.in/e-learning/preview/noc26_ge106</v>
      </c>
      <c r="T536" s="38" t="s">
        <v>3658</v>
      </c>
      <c r="U536" s="31" t="str">
        <f t="shared" si="32"/>
        <v>https://onlinecourses.nptel.ac.in/noc25_ge63/preview</v>
      </c>
      <c r="V536" s="34" t="s">
        <v>3659</v>
      </c>
      <c r="W536" s="34" t="s">
        <v>3660</v>
      </c>
      <c r="X536" s="31" t="str">
        <f t="shared" si="3"/>
        <v>https://nptel.ac.in/courses/127105017</v>
      </c>
      <c r="Y536" s="36" t="s">
        <v>3661</v>
      </c>
      <c r="Z536" s="36">
        <v>1.27105017E8</v>
      </c>
      <c r="AA536" s="37"/>
      <c r="AB536" s="37"/>
      <c r="AC536" s="37"/>
      <c r="AD536" s="37"/>
    </row>
    <row r="537">
      <c r="A537" s="26" t="s">
        <v>3662</v>
      </c>
      <c r="B537" s="27" t="s">
        <v>3621</v>
      </c>
      <c r="C537" s="27" t="s">
        <v>3663</v>
      </c>
      <c r="D537" s="27" t="s">
        <v>3664</v>
      </c>
      <c r="E537" s="28" t="s">
        <v>63</v>
      </c>
      <c r="F537" s="28" t="s">
        <v>63</v>
      </c>
      <c r="G537" s="28" t="s">
        <v>4</v>
      </c>
      <c r="H537" s="28" t="s">
        <v>53</v>
      </c>
      <c r="I537" s="29">
        <v>46223.0</v>
      </c>
      <c r="J537" s="29">
        <v>46304.0</v>
      </c>
      <c r="K537" s="29">
        <v>46312.0</v>
      </c>
      <c r="L537" s="29">
        <v>46230.0</v>
      </c>
      <c r="M537" s="29">
        <v>46248.0</v>
      </c>
      <c r="N537" s="30" t="s">
        <v>153</v>
      </c>
      <c r="O537" s="30" t="s">
        <v>54</v>
      </c>
      <c r="P537" s="30" t="s">
        <v>55</v>
      </c>
      <c r="Q537" s="30"/>
      <c r="R537" s="31" t="str">
        <f t="shared" si="1"/>
        <v>https://onlinecourses.nptel.ac.in/e-learning/preview/noc26_ge47</v>
      </c>
      <c r="S537" s="32" t="str">
        <f t="shared" si="2"/>
        <v>https://onlinecourses.nptel.ac.in/e-learning/preview/noc26_ge47</v>
      </c>
      <c r="T537" s="33" t="s">
        <v>3665</v>
      </c>
      <c r="U537" s="30"/>
      <c r="V537" s="34"/>
      <c r="W537" s="34"/>
      <c r="X537" s="31" t="str">
        <f t="shared" si="3"/>
        <v>https://nptel.ac.in/courses/127106013</v>
      </c>
      <c r="Y537" s="35" t="str">
        <f t="shared" ref="Y537:Y542" si="33">CONCATENATE("https://nptel.ac.in/courses/",Z537)</f>
        <v>https://nptel.ac.in/courses/127106013</v>
      </c>
      <c r="Z537" s="36">
        <v>1.27106013E8</v>
      </c>
      <c r="AA537" s="37"/>
      <c r="AB537" s="37"/>
      <c r="AC537" s="37"/>
      <c r="AD537" s="37"/>
    </row>
    <row r="538">
      <c r="A538" s="26" t="s">
        <v>3666</v>
      </c>
      <c r="B538" s="27" t="s">
        <v>3667</v>
      </c>
      <c r="C538" s="27" t="s">
        <v>3668</v>
      </c>
      <c r="D538" s="27" t="s">
        <v>3669</v>
      </c>
      <c r="E538" s="28" t="s">
        <v>52</v>
      </c>
      <c r="F538" s="28" t="s">
        <v>52</v>
      </c>
      <c r="G538" s="28" t="s">
        <v>4</v>
      </c>
      <c r="H538" s="28" t="s">
        <v>53</v>
      </c>
      <c r="I538" s="29">
        <v>46223.0</v>
      </c>
      <c r="J538" s="29">
        <v>46304.0</v>
      </c>
      <c r="K538" s="29">
        <v>46313.0</v>
      </c>
      <c r="L538" s="29">
        <v>46230.0</v>
      </c>
      <c r="M538" s="29">
        <v>46248.0</v>
      </c>
      <c r="N538" s="30" t="s">
        <v>37</v>
      </c>
      <c r="O538" s="30" t="s">
        <v>54</v>
      </c>
      <c r="P538" s="30" t="s">
        <v>55</v>
      </c>
      <c r="Q538" s="30" t="s">
        <v>3670</v>
      </c>
      <c r="R538" s="31" t="str">
        <f t="shared" si="1"/>
        <v>https://onlinecourses.nptel.ac.in/e-learning/preview/noc26_ge48</v>
      </c>
      <c r="S538" s="32" t="str">
        <f t="shared" si="2"/>
        <v>https://onlinecourses.nptel.ac.in/e-learning/preview/noc26_ge48</v>
      </c>
      <c r="T538" s="33" t="s">
        <v>3671</v>
      </c>
      <c r="U538" s="30"/>
      <c r="V538" s="34"/>
      <c r="W538" s="34"/>
      <c r="X538" s="31" t="str">
        <f t="shared" si="3"/>
        <v>https://nptel.ac.in/courses/127104001</v>
      </c>
      <c r="Y538" s="35" t="str">
        <f t="shared" si="33"/>
        <v>https://nptel.ac.in/courses/127104001</v>
      </c>
      <c r="Z538" s="36">
        <v>1.27104001E8</v>
      </c>
      <c r="AA538" s="37"/>
      <c r="AB538" s="37"/>
      <c r="AC538" s="37"/>
      <c r="AD538" s="37"/>
    </row>
    <row r="539">
      <c r="A539" s="26" t="s">
        <v>3672</v>
      </c>
      <c r="B539" s="27" t="s">
        <v>3629</v>
      </c>
      <c r="C539" s="27" t="s">
        <v>3673</v>
      </c>
      <c r="D539" s="27" t="s">
        <v>3674</v>
      </c>
      <c r="E539" s="28" t="s">
        <v>3675</v>
      </c>
      <c r="F539" s="28" t="s">
        <v>110</v>
      </c>
      <c r="G539" s="28" t="s">
        <v>4</v>
      </c>
      <c r="H539" s="28" t="s">
        <v>53</v>
      </c>
      <c r="I539" s="29">
        <v>46223.0</v>
      </c>
      <c r="J539" s="29">
        <v>46304.0</v>
      </c>
      <c r="K539" s="29">
        <v>46312.0</v>
      </c>
      <c r="L539" s="29">
        <v>46230.0</v>
      </c>
      <c r="M539" s="29">
        <v>46248.0</v>
      </c>
      <c r="N539" s="30" t="s">
        <v>37</v>
      </c>
      <c r="O539" s="30" t="s">
        <v>54</v>
      </c>
      <c r="P539" s="30" t="s">
        <v>55</v>
      </c>
      <c r="Q539" s="30"/>
      <c r="R539" s="31" t="str">
        <f t="shared" si="1"/>
        <v>https://onlinecourses.nptel.ac.in/e-learning/preview/noc26_ge49</v>
      </c>
      <c r="S539" s="32" t="str">
        <f t="shared" si="2"/>
        <v>https://onlinecourses.nptel.ac.in/e-learning/preview/noc26_ge49</v>
      </c>
      <c r="T539" s="33" t="s">
        <v>3676</v>
      </c>
      <c r="U539" s="30"/>
      <c r="V539" s="34"/>
      <c r="W539" s="34"/>
      <c r="X539" s="31" t="str">
        <f t="shared" si="3"/>
        <v>https://nptel.ac.in/courses/127101001</v>
      </c>
      <c r="Y539" s="35" t="str">
        <f t="shared" si="33"/>
        <v>https://nptel.ac.in/courses/127101001</v>
      </c>
      <c r="Z539" s="36">
        <v>1.27101001E8</v>
      </c>
      <c r="AA539" s="37"/>
      <c r="AB539" s="37"/>
      <c r="AC539" s="37"/>
      <c r="AD539" s="37"/>
    </row>
    <row r="540">
      <c r="A540" s="26" t="s">
        <v>3677</v>
      </c>
      <c r="B540" s="27" t="s">
        <v>3678</v>
      </c>
      <c r="C540" s="27" t="s">
        <v>3679</v>
      </c>
      <c r="D540" s="27" t="s">
        <v>3680</v>
      </c>
      <c r="E540" s="28" t="s">
        <v>3681</v>
      </c>
      <c r="F540" s="28" t="s">
        <v>110</v>
      </c>
      <c r="G540" s="28" t="s">
        <v>4</v>
      </c>
      <c r="H540" s="28" t="s">
        <v>53</v>
      </c>
      <c r="I540" s="29">
        <v>46223.0</v>
      </c>
      <c r="J540" s="29">
        <v>46304.0</v>
      </c>
      <c r="K540" s="29">
        <v>46319.0</v>
      </c>
      <c r="L540" s="29">
        <v>46230.0</v>
      </c>
      <c r="M540" s="29">
        <v>46248.0</v>
      </c>
      <c r="N540" s="30" t="s">
        <v>37</v>
      </c>
      <c r="O540" s="30" t="s">
        <v>54</v>
      </c>
      <c r="P540" s="30" t="s">
        <v>55</v>
      </c>
      <c r="Q540" s="30"/>
      <c r="R540" s="31" t="str">
        <f t="shared" si="1"/>
        <v>https://onlinecourses.nptel.ac.in/e-learning/preview/noc26_ge50</v>
      </c>
      <c r="S540" s="32" t="str">
        <f t="shared" si="2"/>
        <v>https://onlinecourses.nptel.ac.in/e-learning/preview/noc26_ge50</v>
      </c>
      <c r="T540" s="33" t="s">
        <v>3682</v>
      </c>
      <c r="U540" s="30"/>
      <c r="V540" s="34"/>
      <c r="W540" s="34"/>
      <c r="X540" s="31" t="str">
        <f t="shared" si="3"/>
        <v>https://nptel.ac.in/courses/127101002</v>
      </c>
      <c r="Y540" s="35" t="str">
        <f t="shared" si="33"/>
        <v>https://nptel.ac.in/courses/127101002</v>
      </c>
      <c r="Z540" s="36">
        <v>1.27101002E8</v>
      </c>
      <c r="AA540" s="37"/>
      <c r="AB540" s="37"/>
      <c r="AC540" s="37"/>
      <c r="AD540" s="37"/>
    </row>
    <row r="541">
      <c r="A541" s="26" t="s">
        <v>3683</v>
      </c>
      <c r="B541" s="27" t="s">
        <v>3684</v>
      </c>
      <c r="C541" s="27" t="s">
        <v>3685</v>
      </c>
      <c r="D541" s="27" t="s">
        <v>3686</v>
      </c>
      <c r="E541" s="28" t="s">
        <v>110</v>
      </c>
      <c r="F541" s="28" t="s">
        <v>110</v>
      </c>
      <c r="G541" s="28" t="s">
        <v>4</v>
      </c>
      <c r="H541" s="28" t="s">
        <v>53</v>
      </c>
      <c r="I541" s="29">
        <v>46223.0</v>
      </c>
      <c r="J541" s="29">
        <v>46304.0</v>
      </c>
      <c r="K541" s="29">
        <v>46311.0</v>
      </c>
      <c r="L541" s="29">
        <v>46230.0</v>
      </c>
      <c r="M541" s="29">
        <v>46248.0</v>
      </c>
      <c r="N541" s="30" t="s">
        <v>37</v>
      </c>
      <c r="O541" s="30" t="s">
        <v>54</v>
      </c>
      <c r="P541" s="30" t="s">
        <v>55</v>
      </c>
      <c r="Q541" s="30" t="s">
        <v>3687</v>
      </c>
      <c r="R541" s="31" t="str">
        <f t="shared" si="1"/>
        <v>https://onlinecourses.nptel.ac.in/e-learning/preview/noc26_ge55</v>
      </c>
      <c r="S541" s="32" t="str">
        <f t="shared" si="2"/>
        <v>https://onlinecourses.nptel.ac.in/e-learning/preview/noc26_ge55</v>
      </c>
      <c r="T541" s="33" t="s">
        <v>3688</v>
      </c>
      <c r="U541" s="30"/>
      <c r="V541" s="34"/>
      <c r="W541" s="34"/>
      <c r="X541" s="31" t="str">
        <f t="shared" si="3"/>
        <v>https://nptel.ac.in/courses/127101003</v>
      </c>
      <c r="Y541" s="35" t="str">
        <f t="shared" si="33"/>
        <v>https://nptel.ac.in/courses/127101003</v>
      </c>
      <c r="Z541" s="36">
        <v>1.27101003E8</v>
      </c>
      <c r="AA541" s="37"/>
      <c r="AB541" s="37"/>
      <c r="AC541" s="37"/>
      <c r="AD541" s="37"/>
    </row>
    <row r="542">
      <c r="A542" s="26" t="s">
        <v>3689</v>
      </c>
      <c r="B542" s="47" t="s">
        <v>3690</v>
      </c>
      <c r="C542" s="27" t="s">
        <v>3691</v>
      </c>
      <c r="D542" s="27" t="s">
        <v>3692</v>
      </c>
      <c r="E542" s="28" t="s">
        <v>52</v>
      </c>
      <c r="F542" s="28" t="s">
        <v>52</v>
      </c>
      <c r="G542" s="28" t="s">
        <v>4</v>
      </c>
      <c r="H542" s="28" t="s">
        <v>53</v>
      </c>
      <c r="I542" s="29">
        <v>46223.0</v>
      </c>
      <c r="J542" s="29">
        <v>46304.0</v>
      </c>
      <c r="K542" s="29">
        <v>46312.0</v>
      </c>
      <c r="L542" s="29">
        <v>46230.0</v>
      </c>
      <c r="M542" s="29">
        <v>46248.0</v>
      </c>
      <c r="N542" s="30" t="s">
        <v>37</v>
      </c>
      <c r="O542" s="30" t="s">
        <v>54</v>
      </c>
      <c r="P542" s="30" t="s">
        <v>55</v>
      </c>
      <c r="Q542" s="30"/>
      <c r="R542" s="31" t="str">
        <f t="shared" si="1"/>
        <v>https://onlinecourses.nptel.ac.in/e-learning/preview/noc26_ge57</v>
      </c>
      <c r="S542" s="32" t="str">
        <f t="shared" si="2"/>
        <v>https://onlinecourses.nptel.ac.in/e-learning/preview/noc26_ge57</v>
      </c>
      <c r="T542" s="33" t="s">
        <v>3693</v>
      </c>
      <c r="U542" s="30"/>
      <c r="V542" s="34"/>
      <c r="W542" s="34"/>
      <c r="X542" s="31" t="str">
        <f t="shared" si="3"/>
        <v>https://nptel.ac.in/courses/127104003</v>
      </c>
      <c r="Y542" s="35" t="str">
        <f t="shared" si="33"/>
        <v>https://nptel.ac.in/courses/127104003</v>
      </c>
      <c r="Z542" s="36">
        <v>1.27104003E8</v>
      </c>
      <c r="AA542" s="37"/>
      <c r="AB542" s="37"/>
      <c r="AC542" s="37"/>
      <c r="AD542" s="37"/>
    </row>
    <row r="543">
      <c r="A543" s="26" t="s">
        <v>3694</v>
      </c>
      <c r="B543" s="27" t="s">
        <v>3621</v>
      </c>
      <c r="C543" s="27" t="s">
        <v>3695</v>
      </c>
      <c r="D543" s="27" t="s">
        <v>844</v>
      </c>
      <c r="E543" s="28" t="s">
        <v>315</v>
      </c>
      <c r="F543" s="28" t="s">
        <v>315</v>
      </c>
      <c r="G543" s="28" t="s">
        <v>316</v>
      </c>
      <c r="H543" s="28" t="s">
        <v>70</v>
      </c>
      <c r="I543" s="29">
        <v>46223.0</v>
      </c>
      <c r="J543" s="29">
        <v>46248.0</v>
      </c>
      <c r="K543" s="29">
        <v>46285.0</v>
      </c>
      <c r="L543" s="29">
        <v>46230.0</v>
      </c>
      <c r="M543" s="29">
        <v>46248.0</v>
      </c>
      <c r="N543" s="30" t="s">
        <v>37</v>
      </c>
      <c r="O543" s="30" t="s">
        <v>72</v>
      </c>
      <c r="P543" s="30" t="s">
        <v>55</v>
      </c>
      <c r="Q543" s="30" t="s">
        <v>3657</v>
      </c>
      <c r="R543" s="31" t="str">
        <f t="shared" si="1"/>
        <v>https://onlinecourses.nptel.ac.in/e-learning/preview/noc26_ge58</v>
      </c>
      <c r="S543" s="32" t="str">
        <f t="shared" si="2"/>
        <v>https://onlinecourses.nptel.ac.in/e-learning/preview/noc26_ge58</v>
      </c>
      <c r="T543" s="38" t="s">
        <v>3696</v>
      </c>
      <c r="U543" s="31" t="str">
        <f t="shared" ref="U543:U578" si="34">HYPERLINK(V543)</f>
        <v>https://onlinecourses.nptel.ac.in/noc25_ge42/preview</v>
      </c>
      <c r="V543" s="34" t="s">
        <v>3697</v>
      </c>
      <c r="W543" s="34" t="s">
        <v>3698</v>
      </c>
      <c r="X543" s="31" t="str">
        <f t="shared" si="3"/>
        <v>https://nptel.ac.in/courses/121107451</v>
      </c>
      <c r="Y543" s="36" t="s">
        <v>3699</v>
      </c>
      <c r="Z543" s="36">
        <v>1.21107451E8</v>
      </c>
      <c r="AA543" s="37"/>
      <c r="AB543" s="37"/>
      <c r="AC543" s="37"/>
      <c r="AD543" s="37"/>
    </row>
    <row r="544">
      <c r="A544" s="26" t="s">
        <v>3700</v>
      </c>
      <c r="B544" s="39" t="s">
        <v>3701</v>
      </c>
      <c r="C544" s="39" t="s">
        <v>3702</v>
      </c>
      <c r="D544" s="39" t="s">
        <v>3703</v>
      </c>
      <c r="E544" s="44" t="s">
        <v>3704</v>
      </c>
      <c r="F544" s="28" t="s">
        <v>63</v>
      </c>
      <c r="G544" s="28" t="s">
        <v>316</v>
      </c>
      <c r="H544" s="28" t="s">
        <v>70</v>
      </c>
      <c r="I544" s="29">
        <v>46223.0</v>
      </c>
      <c r="J544" s="29">
        <v>46248.0</v>
      </c>
      <c r="K544" s="29">
        <v>46284.0</v>
      </c>
      <c r="L544" s="29">
        <v>46230.0</v>
      </c>
      <c r="M544" s="29">
        <v>46248.0</v>
      </c>
      <c r="N544" s="30" t="s">
        <v>37</v>
      </c>
      <c r="O544" s="30" t="s">
        <v>54</v>
      </c>
      <c r="P544" s="30" t="s">
        <v>55</v>
      </c>
      <c r="Q544" s="30"/>
      <c r="R544" s="31" t="str">
        <f t="shared" si="1"/>
        <v>https://onlinecourses.nptel.ac.in/e-learning/preview/noc26_ge59</v>
      </c>
      <c r="S544" s="32" t="str">
        <f t="shared" si="2"/>
        <v>https://onlinecourses.nptel.ac.in/e-learning/preview/noc26_ge59</v>
      </c>
      <c r="T544" s="38" t="s">
        <v>3705</v>
      </c>
      <c r="U544" s="31" t="str">
        <f t="shared" si="34"/>
        <v>https://onlinecourses.nptel.ac.in/noc25_ge48/preview</v>
      </c>
      <c r="V544" s="34" t="s">
        <v>3706</v>
      </c>
      <c r="W544" s="34" t="s">
        <v>3707</v>
      </c>
      <c r="X544" s="31" t="str">
        <f t="shared" si="3"/>
        <v>https://nptel.ac.in/courses/127106232</v>
      </c>
      <c r="Y544" s="36" t="s">
        <v>3708</v>
      </c>
      <c r="Z544" s="36">
        <v>1.27106232E8</v>
      </c>
      <c r="AA544" s="37"/>
      <c r="AB544" s="37"/>
      <c r="AC544" s="37"/>
      <c r="AD544" s="37"/>
    </row>
    <row r="545">
      <c r="A545" s="26" t="s">
        <v>3709</v>
      </c>
      <c r="B545" s="39" t="s">
        <v>3621</v>
      </c>
      <c r="C545" s="40" t="s">
        <v>3710</v>
      </c>
      <c r="D545" s="40" t="s">
        <v>3711</v>
      </c>
      <c r="E545" s="42" t="s">
        <v>63</v>
      </c>
      <c r="F545" s="28" t="s">
        <v>63</v>
      </c>
      <c r="G545" s="28" t="s">
        <v>316</v>
      </c>
      <c r="H545" s="28" t="s">
        <v>70</v>
      </c>
      <c r="I545" s="29">
        <v>46223.0</v>
      </c>
      <c r="J545" s="29">
        <v>46248.0</v>
      </c>
      <c r="K545" s="29">
        <v>46285.0</v>
      </c>
      <c r="L545" s="29">
        <v>46230.0</v>
      </c>
      <c r="M545" s="29">
        <v>46248.0</v>
      </c>
      <c r="N545" s="30" t="s">
        <v>37</v>
      </c>
      <c r="O545" s="30" t="s">
        <v>54</v>
      </c>
      <c r="P545" s="30" t="s">
        <v>55</v>
      </c>
      <c r="Q545" s="30" t="s">
        <v>3712</v>
      </c>
      <c r="R545" s="31" t="str">
        <f t="shared" si="1"/>
        <v>https://onlinecourses.nptel.ac.in/e-learning/preview/noc26_ge60</v>
      </c>
      <c r="S545" s="32" t="str">
        <f t="shared" si="2"/>
        <v>https://onlinecourses.nptel.ac.in/e-learning/preview/noc26_ge60</v>
      </c>
      <c r="T545" s="38" t="s">
        <v>3713</v>
      </c>
      <c r="U545" s="31" t="str">
        <f t="shared" si="34"/>
        <v>https://onlinecourses.nptel.ac.in/noc25_ge67/preview</v>
      </c>
      <c r="V545" s="34" t="s">
        <v>3714</v>
      </c>
      <c r="W545" s="34" t="s">
        <v>3715</v>
      </c>
      <c r="X545" s="31" t="str">
        <f t="shared" si="3"/>
        <v>https://nptel.ac.in/courses/127106533</v>
      </c>
      <c r="Y545" s="36" t="s">
        <v>3716</v>
      </c>
      <c r="Z545" s="36">
        <v>1.27106533E8</v>
      </c>
      <c r="AA545" s="37"/>
      <c r="AB545" s="37"/>
      <c r="AC545" s="37"/>
      <c r="AD545" s="37"/>
    </row>
    <row r="546">
      <c r="A546" s="26" t="s">
        <v>3717</v>
      </c>
      <c r="B546" s="27" t="s">
        <v>3621</v>
      </c>
      <c r="C546" s="27" t="s">
        <v>3718</v>
      </c>
      <c r="D546" s="27" t="s">
        <v>3719</v>
      </c>
      <c r="E546" s="28" t="s">
        <v>102</v>
      </c>
      <c r="F546" s="28" t="s">
        <v>102</v>
      </c>
      <c r="G546" s="28" t="s">
        <v>316</v>
      </c>
      <c r="H546" s="28" t="s">
        <v>70</v>
      </c>
      <c r="I546" s="29">
        <v>46223.0</v>
      </c>
      <c r="J546" s="29">
        <v>46248.0</v>
      </c>
      <c r="K546" s="29">
        <v>46285.0</v>
      </c>
      <c r="L546" s="29">
        <v>46230.0</v>
      </c>
      <c r="M546" s="29">
        <v>46248.0</v>
      </c>
      <c r="N546" s="30" t="s">
        <v>153</v>
      </c>
      <c r="O546" s="30" t="s">
        <v>54</v>
      </c>
      <c r="P546" s="30" t="s">
        <v>55</v>
      </c>
      <c r="Q546" s="30" t="s">
        <v>3657</v>
      </c>
      <c r="R546" s="31" t="str">
        <f t="shared" si="1"/>
        <v>https://onlinecourses.nptel.ac.in/e-learning/preview/noc26_ge61</v>
      </c>
      <c r="S546" s="32" t="str">
        <f t="shared" si="2"/>
        <v>https://onlinecourses.nptel.ac.in/e-learning/preview/noc26_ge61</v>
      </c>
      <c r="T546" s="38" t="s">
        <v>3720</v>
      </c>
      <c r="U546" s="31" t="str">
        <f t="shared" si="34"/>
        <v>https://onlinecourses.nptel.ac.in/noc25_ge71/preview</v>
      </c>
      <c r="V546" s="34" t="s">
        <v>3721</v>
      </c>
      <c r="W546" s="34" t="s">
        <v>3722</v>
      </c>
      <c r="X546" s="31" t="str">
        <f t="shared" si="3"/>
        <v>https://nptel.ac.in/courses/127108015</v>
      </c>
      <c r="Y546" s="36" t="s">
        <v>3723</v>
      </c>
      <c r="Z546" s="36">
        <v>1.27108015E8</v>
      </c>
      <c r="AA546" s="37"/>
      <c r="AB546" s="37"/>
      <c r="AC546" s="37"/>
      <c r="AD546" s="37"/>
    </row>
    <row r="547">
      <c r="A547" s="26" t="s">
        <v>3724</v>
      </c>
      <c r="B547" s="39" t="s">
        <v>3621</v>
      </c>
      <c r="C547" s="39" t="s">
        <v>3725</v>
      </c>
      <c r="D547" s="39" t="s">
        <v>3726</v>
      </c>
      <c r="E547" s="42" t="s">
        <v>3727</v>
      </c>
      <c r="F547" s="28" t="s">
        <v>63</v>
      </c>
      <c r="G547" s="28" t="s">
        <v>69</v>
      </c>
      <c r="H547" s="28" t="s">
        <v>70</v>
      </c>
      <c r="I547" s="29">
        <v>46223.0</v>
      </c>
      <c r="J547" s="29">
        <v>46276.0</v>
      </c>
      <c r="K547" s="29">
        <v>46285.0</v>
      </c>
      <c r="L547" s="29">
        <v>46230.0</v>
      </c>
      <c r="M547" s="29">
        <v>46248.0</v>
      </c>
      <c r="N547" s="30" t="s">
        <v>37</v>
      </c>
      <c r="O547" s="30" t="s">
        <v>72</v>
      </c>
      <c r="P547" s="30" t="s">
        <v>55</v>
      </c>
      <c r="Q547" s="30"/>
      <c r="R547" s="31" t="str">
        <f t="shared" si="1"/>
        <v>https://onlinecourses.nptel.ac.in/e-learning/preview/noc26_ge62</v>
      </c>
      <c r="S547" s="32" t="str">
        <f t="shared" si="2"/>
        <v>https://onlinecourses.nptel.ac.in/e-learning/preview/noc26_ge62</v>
      </c>
      <c r="T547" s="38" t="s">
        <v>3728</v>
      </c>
      <c r="U547" s="31" t="str">
        <f t="shared" si="34"/>
        <v>https://onlinecourses.nptel.ac.in/noc25_ge64/preview</v>
      </c>
      <c r="V547" s="34" t="s">
        <v>3729</v>
      </c>
      <c r="W547" s="34" t="s">
        <v>3730</v>
      </c>
      <c r="X547" s="31" t="str">
        <f t="shared" si="3"/>
        <v>https://nptel.ac.in/courses/127106236</v>
      </c>
      <c r="Y547" s="36" t="s">
        <v>3731</v>
      </c>
      <c r="Z547" s="36">
        <v>1.27106236E8</v>
      </c>
      <c r="AA547" s="37"/>
      <c r="AB547" s="37"/>
      <c r="AC547" s="37"/>
      <c r="AD547" s="37"/>
    </row>
    <row r="548">
      <c r="A548" s="26" t="s">
        <v>3732</v>
      </c>
      <c r="B548" s="39" t="s">
        <v>3621</v>
      </c>
      <c r="C548" s="40" t="s">
        <v>3733</v>
      </c>
      <c r="D548" s="39" t="s">
        <v>3734</v>
      </c>
      <c r="E548" s="42" t="s">
        <v>3727</v>
      </c>
      <c r="F548" s="28" t="s">
        <v>63</v>
      </c>
      <c r="G548" s="28" t="s">
        <v>69</v>
      </c>
      <c r="H548" s="28" t="s">
        <v>70</v>
      </c>
      <c r="I548" s="29">
        <v>46223.0</v>
      </c>
      <c r="J548" s="29">
        <v>46276.0</v>
      </c>
      <c r="K548" s="29">
        <v>46284.0</v>
      </c>
      <c r="L548" s="29">
        <v>46230.0</v>
      </c>
      <c r="M548" s="29">
        <v>46248.0</v>
      </c>
      <c r="N548" s="30" t="s">
        <v>37</v>
      </c>
      <c r="O548" s="30" t="s">
        <v>72</v>
      </c>
      <c r="P548" s="30" t="s">
        <v>55</v>
      </c>
      <c r="Q548" s="30"/>
      <c r="R548" s="31" t="str">
        <f t="shared" si="1"/>
        <v>https://onlinecourses.nptel.ac.in/e-learning/preview/noc26_ge63</v>
      </c>
      <c r="S548" s="32" t="str">
        <f t="shared" si="2"/>
        <v>https://onlinecourses.nptel.ac.in/e-learning/preview/noc26_ge63</v>
      </c>
      <c r="T548" s="38" t="s">
        <v>3735</v>
      </c>
      <c r="U548" s="31" t="str">
        <f t="shared" si="34"/>
        <v>https://onlinecourses.nptel.ac.in/noc25_ge65/preview</v>
      </c>
      <c r="V548" s="34" t="s">
        <v>3736</v>
      </c>
      <c r="W548" s="34" t="s">
        <v>3737</v>
      </c>
      <c r="X548" s="31" t="str">
        <f t="shared" si="3"/>
        <v>https://nptel.ac.in/courses/127106237</v>
      </c>
      <c r="Y548" s="36" t="s">
        <v>3738</v>
      </c>
      <c r="Z548" s="36">
        <v>1.27106237E8</v>
      </c>
      <c r="AA548" s="37"/>
      <c r="AB548" s="37"/>
      <c r="AC548" s="37"/>
      <c r="AD548" s="37"/>
    </row>
    <row r="549">
      <c r="A549" s="26" t="s">
        <v>3739</v>
      </c>
      <c r="B549" s="27" t="s">
        <v>3621</v>
      </c>
      <c r="C549" s="27" t="s">
        <v>3740</v>
      </c>
      <c r="D549" s="27" t="s">
        <v>3741</v>
      </c>
      <c r="E549" s="28" t="s">
        <v>63</v>
      </c>
      <c r="F549" s="28" t="s">
        <v>63</v>
      </c>
      <c r="G549" s="28" t="s">
        <v>69</v>
      </c>
      <c r="H549" s="28" t="s">
        <v>70</v>
      </c>
      <c r="I549" s="29">
        <v>46223.0</v>
      </c>
      <c r="J549" s="29">
        <v>46276.0</v>
      </c>
      <c r="K549" s="29">
        <v>46285.0</v>
      </c>
      <c r="L549" s="29">
        <v>46230.0</v>
      </c>
      <c r="M549" s="29">
        <v>46248.0</v>
      </c>
      <c r="N549" s="30" t="s">
        <v>37</v>
      </c>
      <c r="O549" s="30" t="s">
        <v>54</v>
      </c>
      <c r="P549" s="30" t="s">
        <v>55</v>
      </c>
      <c r="Q549" s="30"/>
      <c r="R549" s="31" t="str">
        <f t="shared" si="1"/>
        <v>https://onlinecourses.nptel.ac.in/e-learning/preview/noc26_ge64</v>
      </c>
      <c r="S549" s="32" t="str">
        <f t="shared" si="2"/>
        <v>https://onlinecourses.nptel.ac.in/e-learning/preview/noc26_ge64</v>
      </c>
      <c r="T549" s="38" t="s">
        <v>3742</v>
      </c>
      <c r="U549" s="31" t="str">
        <f t="shared" si="34"/>
        <v>https://onlinecourses.nptel.ac.in/noc25_ge60/preview</v>
      </c>
      <c r="V549" s="34" t="s">
        <v>3743</v>
      </c>
      <c r="W549" s="34" t="s">
        <v>3744</v>
      </c>
      <c r="X549" s="31" t="str">
        <f t="shared" si="3"/>
        <v>https://nptel.ac.in/courses/127106231</v>
      </c>
      <c r="Y549" s="36" t="s">
        <v>3745</v>
      </c>
      <c r="Z549" s="36">
        <v>1.27106231E8</v>
      </c>
      <c r="AA549" s="37"/>
      <c r="AB549" s="37"/>
      <c r="AC549" s="37"/>
      <c r="AD549" s="37"/>
    </row>
    <row r="550">
      <c r="A550" s="26" t="s">
        <v>3746</v>
      </c>
      <c r="B550" s="27" t="s">
        <v>3621</v>
      </c>
      <c r="C550" s="27" t="s">
        <v>3747</v>
      </c>
      <c r="D550" s="27" t="s">
        <v>3748</v>
      </c>
      <c r="E550" s="28" t="s">
        <v>94</v>
      </c>
      <c r="F550" s="28" t="s">
        <v>94</v>
      </c>
      <c r="G550" s="28" t="s">
        <v>69</v>
      </c>
      <c r="H550" s="26" t="s">
        <v>70</v>
      </c>
      <c r="I550" s="29">
        <v>46223.0</v>
      </c>
      <c r="J550" s="29">
        <v>46276.0</v>
      </c>
      <c r="K550" s="29">
        <v>46284.0</v>
      </c>
      <c r="L550" s="29">
        <v>46230.0</v>
      </c>
      <c r="M550" s="29">
        <v>46248.0</v>
      </c>
      <c r="N550" s="30" t="s">
        <v>153</v>
      </c>
      <c r="O550" s="30" t="s">
        <v>72</v>
      </c>
      <c r="P550" s="30" t="s">
        <v>55</v>
      </c>
      <c r="Q550" s="30"/>
      <c r="R550" s="31" t="str">
        <f t="shared" si="1"/>
        <v>https://onlinecourses.nptel.ac.in/e-learning/preview/noc26_ge65</v>
      </c>
      <c r="S550" s="32" t="str">
        <f t="shared" si="2"/>
        <v>https://onlinecourses.nptel.ac.in/e-learning/preview/noc26_ge65</v>
      </c>
      <c r="T550" s="38" t="s">
        <v>3749</v>
      </c>
      <c r="U550" s="31" t="str">
        <f t="shared" si="34"/>
        <v>https://onlinecourses.nptel.ac.in/noc25_ge75/preview</v>
      </c>
      <c r="V550" s="34" t="s">
        <v>3750</v>
      </c>
      <c r="W550" s="34" t="s">
        <v>3751</v>
      </c>
      <c r="X550" s="31" t="str">
        <f t="shared" si="3"/>
        <v>https://nptel.ac.in/courses/127105232</v>
      </c>
      <c r="Y550" s="36" t="s">
        <v>3752</v>
      </c>
      <c r="Z550" s="36">
        <v>1.27105232E8</v>
      </c>
      <c r="AA550" s="37"/>
      <c r="AB550" s="37"/>
      <c r="AC550" s="37"/>
      <c r="AD550" s="37"/>
    </row>
    <row r="551">
      <c r="A551" s="26" t="s">
        <v>3753</v>
      </c>
      <c r="B551" s="27" t="s">
        <v>3621</v>
      </c>
      <c r="C551" s="27" t="s">
        <v>3754</v>
      </c>
      <c r="D551" s="27" t="s">
        <v>3755</v>
      </c>
      <c r="E551" s="28" t="s">
        <v>3756</v>
      </c>
      <c r="F551" s="28" t="s">
        <v>63</v>
      </c>
      <c r="G551" s="28" t="s">
        <v>69</v>
      </c>
      <c r="H551" s="28" t="s">
        <v>70</v>
      </c>
      <c r="I551" s="29">
        <v>46223.0</v>
      </c>
      <c r="J551" s="29">
        <v>46276.0</v>
      </c>
      <c r="K551" s="29">
        <v>46285.0</v>
      </c>
      <c r="L551" s="29">
        <v>46230.0</v>
      </c>
      <c r="M551" s="29">
        <v>46248.0</v>
      </c>
      <c r="N551" s="30" t="s">
        <v>153</v>
      </c>
      <c r="O551" s="30" t="s">
        <v>54</v>
      </c>
      <c r="P551" s="30" t="s">
        <v>55</v>
      </c>
      <c r="Q551" s="30"/>
      <c r="R551" s="31" t="str">
        <f t="shared" si="1"/>
        <v>https://onlinecourses.nptel.ac.in/e-learning/preview/noc26_ge66</v>
      </c>
      <c r="S551" s="32" t="str">
        <f t="shared" si="2"/>
        <v>https://onlinecourses.nptel.ac.in/e-learning/preview/noc26_ge66</v>
      </c>
      <c r="T551" s="38" t="s">
        <v>3757</v>
      </c>
      <c r="U551" s="31" t="str">
        <f t="shared" si="34"/>
        <v>https://onlinecourses.nptel.ac.in/noc25_ge62/preview</v>
      </c>
      <c r="V551" s="34" t="s">
        <v>3758</v>
      </c>
      <c r="W551" s="34" t="s">
        <v>3759</v>
      </c>
      <c r="X551" s="31" t="str">
        <f t="shared" si="3"/>
        <v>https://nptel.ac.in/courses/127106003</v>
      </c>
      <c r="Y551" s="36" t="s">
        <v>3760</v>
      </c>
      <c r="Z551" s="36">
        <v>1.27106003E8</v>
      </c>
      <c r="AA551" s="37"/>
      <c r="AB551" s="37"/>
      <c r="AC551" s="37"/>
      <c r="AD551" s="37"/>
    </row>
    <row r="552">
      <c r="A552" s="26" t="s">
        <v>3761</v>
      </c>
      <c r="B552" s="27" t="s">
        <v>3621</v>
      </c>
      <c r="C552" s="27" t="s">
        <v>3762</v>
      </c>
      <c r="D552" s="27" t="s">
        <v>3763</v>
      </c>
      <c r="E552" s="28" t="s">
        <v>3764</v>
      </c>
      <c r="F552" s="28" t="s">
        <v>63</v>
      </c>
      <c r="G552" s="28" t="s">
        <v>69</v>
      </c>
      <c r="H552" s="28" t="s">
        <v>70</v>
      </c>
      <c r="I552" s="29">
        <v>46223.0</v>
      </c>
      <c r="J552" s="29">
        <v>46276.0</v>
      </c>
      <c r="K552" s="29">
        <v>46284.0</v>
      </c>
      <c r="L552" s="29">
        <v>46230.0</v>
      </c>
      <c r="M552" s="29">
        <v>46248.0</v>
      </c>
      <c r="N552" s="30" t="s">
        <v>37</v>
      </c>
      <c r="O552" s="30" t="s">
        <v>54</v>
      </c>
      <c r="P552" s="30" t="s">
        <v>55</v>
      </c>
      <c r="Q552" s="30"/>
      <c r="R552" s="31" t="str">
        <f t="shared" si="1"/>
        <v>https://onlinecourses.nptel.ac.in/e-learning/preview/noc26_ge67</v>
      </c>
      <c r="S552" s="32" t="str">
        <f t="shared" si="2"/>
        <v>https://onlinecourses.nptel.ac.in/e-learning/preview/noc26_ge67</v>
      </c>
      <c r="T552" s="38" t="s">
        <v>3765</v>
      </c>
      <c r="U552" s="31" t="str">
        <f t="shared" si="34"/>
        <v>https://onlinecourses.nptel.ac.in/noc25_ge61/preview</v>
      </c>
      <c r="V552" s="34" t="s">
        <v>3766</v>
      </c>
      <c r="W552" s="34" t="s">
        <v>3767</v>
      </c>
      <c r="X552" s="31" t="str">
        <f t="shared" si="3"/>
        <v>https://nptel.ac.in/courses/127106137</v>
      </c>
      <c r="Y552" s="36" t="s">
        <v>3768</v>
      </c>
      <c r="Z552" s="36">
        <v>1.27106137E8</v>
      </c>
      <c r="AA552" s="37"/>
      <c r="AB552" s="37"/>
      <c r="AC552" s="37"/>
      <c r="AD552" s="37"/>
    </row>
    <row r="553">
      <c r="A553" s="26" t="s">
        <v>3769</v>
      </c>
      <c r="B553" s="27" t="s">
        <v>3770</v>
      </c>
      <c r="C553" s="27" t="s">
        <v>3771</v>
      </c>
      <c r="D553" s="27" t="s">
        <v>3772</v>
      </c>
      <c r="E553" s="28" t="s">
        <v>3773</v>
      </c>
      <c r="F553" s="28" t="s">
        <v>102</v>
      </c>
      <c r="G553" s="28" t="s">
        <v>4</v>
      </c>
      <c r="H553" s="28" t="s">
        <v>70</v>
      </c>
      <c r="I553" s="29">
        <v>46223.0</v>
      </c>
      <c r="J553" s="29">
        <v>46304.0</v>
      </c>
      <c r="K553" s="29">
        <v>46312.0</v>
      </c>
      <c r="L553" s="29">
        <v>46230.0</v>
      </c>
      <c r="M553" s="29">
        <v>46248.0</v>
      </c>
      <c r="N553" s="30" t="s">
        <v>37</v>
      </c>
      <c r="O553" s="30" t="s">
        <v>54</v>
      </c>
      <c r="P553" s="30" t="s">
        <v>55</v>
      </c>
      <c r="Q553" s="30" t="s">
        <v>3774</v>
      </c>
      <c r="R553" s="31" t="str">
        <f t="shared" si="1"/>
        <v>https://onlinecourses.nptel.ac.in/e-learning/preview/noc26_ge68</v>
      </c>
      <c r="S553" s="32" t="str">
        <f t="shared" si="2"/>
        <v>https://onlinecourses.nptel.ac.in/e-learning/preview/noc26_ge68</v>
      </c>
      <c r="T553" s="38" t="s">
        <v>3775</v>
      </c>
      <c r="U553" s="31" t="str">
        <f t="shared" si="34"/>
        <v>https://onlinecourses.nptel.ac.in/noc25_ge45/preview</v>
      </c>
      <c r="V553" s="34" t="s">
        <v>3776</v>
      </c>
      <c r="W553" s="34" t="s">
        <v>3777</v>
      </c>
      <c r="X553" s="31" t="str">
        <f t="shared" si="3"/>
        <v>https://nptel.ac.in/courses/121108458</v>
      </c>
      <c r="Y553" s="36" t="s">
        <v>3778</v>
      </c>
      <c r="Z553" s="36">
        <v>1.21108458E8</v>
      </c>
      <c r="AA553" s="37"/>
      <c r="AB553" s="37"/>
      <c r="AC553" s="37"/>
      <c r="AD553" s="37"/>
    </row>
    <row r="554">
      <c r="A554" s="26" t="s">
        <v>3779</v>
      </c>
      <c r="B554" s="27" t="s">
        <v>3621</v>
      </c>
      <c r="C554" s="27" t="s">
        <v>3780</v>
      </c>
      <c r="D554" s="27" t="s">
        <v>3781</v>
      </c>
      <c r="E554" s="28" t="s">
        <v>3782</v>
      </c>
      <c r="F554" s="28" t="s">
        <v>102</v>
      </c>
      <c r="G554" s="28" t="s">
        <v>4</v>
      </c>
      <c r="H554" s="28" t="s">
        <v>70</v>
      </c>
      <c r="I554" s="29">
        <v>46223.0</v>
      </c>
      <c r="J554" s="29">
        <v>46304.0</v>
      </c>
      <c r="K554" s="29">
        <v>46313.0</v>
      </c>
      <c r="L554" s="29">
        <v>46230.0</v>
      </c>
      <c r="M554" s="29">
        <v>46248.0</v>
      </c>
      <c r="N554" s="30" t="s">
        <v>153</v>
      </c>
      <c r="O554" s="30" t="s">
        <v>54</v>
      </c>
      <c r="P554" s="30" t="s">
        <v>55</v>
      </c>
      <c r="Q554" s="30" t="s">
        <v>3632</v>
      </c>
      <c r="R554" s="31" t="str">
        <f t="shared" si="1"/>
        <v>https://onlinecourses.nptel.ac.in/e-learning/preview/noc26_ge69</v>
      </c>
      <c r="S554" s="32" t="str">
        <f t="shared" si="2"/>
        <v>https://onlinecourses.nptel.ac.in/e-learning/preview/noc26_ge69</v>
      </c>
      <c r="T554" s="38" t="s">
        <v>3783</v>
      </c>
      <c r="U554" s="31" t="str">
        <f t="shared" si="34"/>
        <v>https://onlinecourses.nptel.ac.in/noc25_ge79/preview</v>
      </c>
      <c r="V554" s="34" t="s">
        <v>3784</v>
      </c>
      <c r="W554" s="34" t="s">
        <v>3785</v>
      </c>
      <c r="X554" s="31" t="str">
        <f t="shared" si="3"/>
        <v>https://nptel.ac.in/courses/127108780</v>
      </c>
      <c r="Y554" s="36" t="s">
        <v>3786</v>
      </c>
      <c r="Z554" s="36">
        <v>1.2710878E8</v>
      </c>
      <c r="AA554" s="37"/>
      <c r="AB554" s="37"/>
      <c r="AC554" s="37"/>
      <c r="AD554" s="37"/>
    </row>
    <row r="555">
      <c r="A555" s="26" t="s">
        <v>3787</v>
      </c>
      <c r="B555" s="27" t="s">
        <v>3621</v>
      </c>
      <c r="C555" s="27" t="s">
        <v>3788</v>
      </c>
      <c r="D555" s="27" t="s">
        <v>3789</v>
      </c>
      <c r="E555" s="28" t="s">
        <v>3790</v>
      </c>
      <c r="F555" s="28" t="s">
        <v>102</v>
      </c>
      <c r="G555" s="28" t="s">
        <v>4</v>
      </c>
      <c r="H555" s="28" t="s">
        <v>70</v>
      </c>
      <c r="I555" s="29">
        <v>46223.0</v>
      </c>
      <c r="J555" s="29">
        <v>46304.0</v>
      </c>
      <c r="K555" s="29">
        <v>46318.0</v>
      </c>
      <c r="L555" s="29">
        <v>46230.0</v>
      </c>
      <c r="M555" s="29">
        <v>46248.0</v>
      </c>
      <c r="N555" s="30" t="s">
        <v>153</v>
      </c>
      <c r="O555" s="30" t="s">
        <v>54</v>
      </c>
      <c r="P555" s="30" t="s">
        <v>55</v>
      </c>
      <c r="Q555" s="30" t="s">
        <v>3712</v>
      </c>
      <c r="R555" s="31" t="str">
        <f t="shared" si="1"/>
        <v>https://onlinecourses.nptel.ac.in/e-learning/preview/noc26_ge70</v>
      </c>
      <c r="S555" s="32" t="str">
        <f t="shared" si="2"/>
        <v>https://onlinecourses.nptel.ac.in/e-learning/preview/noc26_ge70</v>
      </c>
      <c r="T555" s="38" t="s">
        <v>3791</v>
      </c>
      <c r="U555" s="31" t="str">
        <f t="shared" si="34"/>
        <v>https://onlinecourses.nptel.ac.in/noc25_ge80/preview</v>
      </c>
      <c r="V555" s="34" t="s">
        <v>3792</v>
      </c>
      <c r="W555" s="34" t="s">
        <v>3793</v>
      </c>
      <c r="X555" s="31" t="str">
        <f t="shared" si="3"/>
        <v>https://nptel.ac.in/courses/127108781</v>
      </c>
      <c r="Y555" s="36" t="s">
        <v>3794</v>
      </c>
      <c r="Z555" s="36">
        <v>1.27108781E8</v>
      </c>
      <c r="AA555" s="37"/>
      <c r="AB555" s="37"/>
      <c r="AC555" s="37"/>
      <c r="AD555" s="37"/>
    </row>
    <row r="556">
      <c r="A556" s="26" t="s">
        <v>3795</v>
      </c>
      <c r="B556" s="27" t="s">
        <v>3629</v>
      </c>
      <c r="C556" s="27" t="s">
        <v>3796</v>
      </c>
      <c r="D556" s="27" t="s">
        <v>3674</v>
      </c>
      <c r="E556" s="28" t="s">
        <v>3675</v>
      </c>
      <c r="F556" s="28" t="s">
        <v>110</v>
      </c>
      <c r="G556" s="28" t="s">
        <v>4</v>
      </c>
      <c r="H556" s="28" t="s">
        <v>70</v>
      </c>
      <c r="I556" s="29">
        <v>46223.0</v>
      </c>
      <c r="J556" s="29">
        <v>46304.0</v>
      </c>
      <c r="K556" s="29">
        <v>46319.0</v>
      </c>
      <c r="L556" s="29">
        <v>46230.0</v>
      </c>
      <c r="M556" s="29">
        <v>46248.0</v>
      </c>
      <c r="N556" s="30" t="s">
        <v>153</v>
      </c>
      <c r="O556" s="30" t="s">
        <v>54</v>
      </c>
      <c r="P556" s="30" t="s">
        <v>55</v>
      </c>
      <c r="Q556" s="30"/>
      <c r="R556" s="31" t="str">
        <f t="shared" si="1"/>
        <v>https://onlinecourses.nptel.ac.in/e-learning/preview/noc26_ge71</v>
      </c>
      <c r="S556" s="32" t="str">
        <f t="shared" si="2"/>
        <v>https://onlinecourses.nptel.ac.in/e-learning/preview/noc26_ge71</v>
      </c>
      <c r="T556" s="38" t="s">
        <v>3797</v>
      </c>
      <c r="U556" s="31" t="str">
        <f t="shared" si="34"/>
        <v>https://onlinecourses.nptel.ac.in/noc25_ge50/preview</v>
      </c>
      <c r="V556" s="34" t="s">
        <v>3798</v>
      </c>
      <c r="W556" s="34" t="s">
        <v>3799</v>
      </c>
      <c r="X556" s="31" t="str">
        <f t="shared" si="3"/>
        <v>https://nptel.ac.in/courses/127101744</v>
      </c>
      <c r="Y556" s="36" t="s">
        <v>3800</v>
      </c>
      <c r="Z556" s="36">
        <v>1.27101744E8</v>
      </c>
      <c r="AA556" s="37"/>
      <c r="AB556" s="37"/>
      <c r="AC556" s="37"/>
      <c r="AD556" s="37"/>
    </row>
    <row r="557">
      <c r="A557" s="26" t="s">
        <v>3801</v>
      </c>
      <c r="B557" s="27" t="s">
        <v>3621</v>
      </c>
      <c r="C557" s="27" t="s">
        <v>3802</v>
      </c>
      <c r="D557" s="27" t="s">
        <v>3686</v>
      </c>
      <c r="E557" s="28" t="s">
        <v>110</v>
      </c>
      <c r="F557" s="28" t="s">
        <v>110</v>
      </c>
      <c r="G557" s="28" t="s">
        <v>4</v>
      </c>
      <c r="H557" s="28" t="s">
        <v>70</v>
      </c>
      <c r="I557" s="29">
        <v>46223.0</v>
      </c>
      <c r="J557" s="29">
        <v>46304.0</v>
      </c>
      <c r="K557" s="29">
        <v>46320.0</v>
      </c>
      <c r="L557" s="29">
        <v>46230.0</v>
      </c>
      <c r="M557" s="29">
        <v>46248.0</v>
      </c>
      <c r="N557" s="30" t="s">
        <v>37</v>
      </c>
      <c r="O557" s="30" t="s">
        <v>54</v>
      </c>
      <c r="P557" s="30" t="s">
        <v>55</v>
      </c>
      <c r="Q557" s="30" t="s">
        <v>3803</v>
      </c>
      <c r="R557" s="31" t="str">
        <f t="shared" si="1"/>
        <v>https://onlinecourses.nptel.ac.in/e-learning/preview/noc26_ge72</v>
      </c>
      <c r="S557" s="32" t="str">
        <f t="shared" si="2"/>
        <v>https://onlinecourses.nptel.ac.in/e-learning/preview/noc26_ge72</v>
      </c>
      <c r="T557" s="38" t="s">
        <v>3804</v>
      </c>
      <c r="U557" s="31" t="str">
        <f t="shared" si="34"/>
        <v>https://onlinecourses.nptel.ac.in/noc25_ge70/preview</v>
      </c>
      <c r="V557" s="34" t="s">
        <v>3805</v>
      </c>
      <c r="W557" s="34" t="s">
        <v>3806</v>
      </c>
      <c r="X557" s="31" t="str">
        <f t="shared" si="3"/>
        <v>https://nptel.ac.in/courses/106101224</v>
      </c>
      <c r="Y557" s="36" t="s">
        <v>3807</v>
      </c>
      <c r="Z557" s="36">
        <v>1.06101224E8</v>
      </c>
      <c r="AA557" s="37"/>
      <c r="AB557" s="37"/>
      <c r="AC557" s="37"/>
      <c r="AD557" s="37"/>
    </row>
    <row r="558">
      <c r="A558" s="26" t="s">
        <v>3808</v>
      </c>
      <c r="B558" s="27" t="s">
        <v>3809</v>
      </c>
      <c r="C558" s="27" t="s">
        <v>3810</v>
      </c>
      <c r="D558" s="27" t="s">
        <v>3674</v>
      </c>
      <c r="E558" s="28" t="s">
        <v>3675</v>
      </c>
      <c r="F558" s="28" t="s">
        <v>110</v>
      </c>
      <c r="G558" s="28" t="s">
        <v>4</v>
      </c>
      <c r="H558" s="28" t="s">
        <v>70</v>
      </c>
      <c r="I558" s="29">
        <v>46223.0</v>
      </c>
      <c r="J558" s="29">
        <v>46304.0</v>
      </c>
      <c r="K558" s="29">
        <v>46318.0</v>
      </c>
      <c r="L558" s="29">
        <v>46230.0</v>
      </c>
      <c r="M558" s="29">
        <v>46248.0</v>
      </c>
      <c r="N558" s="30" t="s">
        <v>153</v>
      </c>
      <c r="O558" s="30" t="s">
        <v>54</v>
      </c>
      <c r="P558" s="30" t="s">
        <v>55</v>
      </c>
      <c r="Q558" s="30"/>
      <c r="R558" s="31" t="str">
        <f t="shared" si="1"/>
        <v>https://onlinecourses.nptel.ac.in/e-learning/preview/noc26_ge73</v>
      </c>
      <c r="S558" s="32" t="str">
        <f t="shared" si="2"/>
        <v>https://onlinecourses.nptel.ac.in/e-learning/preview/noc26_ge73</v>
      </c>
      <c r="T558" s="38" t="s">
        <v>3811</v>
      </c>
      <c r="U558" s="31" t="str">
        <f t="shared" si="34"/>
        <v>https://onlinecourses.nptel.ac.in/noc25_ge47/preview</v>
      </c>
      <c r="V558" s="34" t="s">
        <v>3812</v>
      </c>
      <c r="W558" s="34" t="s">
        <v>3813</v>
      </c>
      <c r="X558" s="31" t="str">
        <f t="shared" si="3"/>
        <v>https://nptel.ac.in/courses/121101490</v>
      </c>
      <c r="Y558" s="36" t="s">
        <v>3814</v>
      </c>
      <c r="Z558" s="36">
        <v>1.2110149E8</v>
      </c>
      <c r="AA558" s="37"/>
      <c r="AB558" s="37"/>
      <c r="AC558" s="37"/>
      <c r="AD558" s="37"/>
    </row>
    <row r="559">
      <c r="A559" s="26" t="s">
        <v>3815</v>
      </c>
      <c r="B559" s="27" t="s">
        <v>3621</v>
      </c>
      <c r="C559" s="27" t="s">
        <v>3816</v>
      </c>
      <c r="D559" s="27" t="s">
        <v>3817</v>
      </c>
      <c r="E559" s="28" t="s">
        <v>110</v>
      </c>
      <c r="F559" s="28" t="s">
        <v>110</v>
      </c>
      <c r="G559" s="28" t="s">
        <v>4</v>
      </c>
      <c r="H559" s="28" t="s">
        <v>70</v>
      </c>
      <c r="I559" s="29">
        <v>46223.0</v>
      </c>
      <c r="J559" s="29">
        <v>46304.0</v>
      </c>
      <c r="K559" s="29">
        <v>46313.0</v>
      </c>
      <c r="L559" s="29">
        <v>46230.0</v>
      </c>
      <c r="M559" s="29">
        <v>46248.0</v>
      </c>
      <c r="N559" s="30" t="s">
        <v>153</v>
      </c>
      <c r="O559" s="30" t="s">
        <v>54</v>
      </c>
      <c r="P559" s="30" t="s">
        <v>55</v>
      </c>
      <c r="Q559" s="30"/>
      <c r="R559" s="31" t="str">
        <f t="shared" si="1"/>
        <v>https://onlinecourses.nptel.ac.in/e-learning/preview/noc26_ge74</v>
      </c>
      <c r="S559" s="32" t="str">
        <f t="shared" si="2"/>
        <v>https://onlinecourses.nptel.ac.in/e-learning/preview/noc26_ge74</v>
      </c>
      <c r="T559" s="38" t="s">
        <v>3818</v>
      </c>
      <c r="U559" s="31" t="str">
        <f t="shared" si="34"/>
        <v>https://onlinecourses.nptel.ac.in/noc25_ge72/preview</v>
      </c>
      <c r="V559" s="34" t="s">
        <v>3819</v>
      </c>
      <c r="W559" s="34" t="s">
        <v>3820</v>
      </c>
      <c r="X559" s="31" t="str">
        <f t="shared" si="3"/>
        <v>https://nptel.ac.in/courses/110101145</v>
      </c>
      <c r="Y559" s="36" t="s">
        <v>3821</v>
      </c>
      <c r="Z559" s="36">
        <v>1.10101145E8</v>
      </c>
      <c r="AA559" s="37"/>
      <c r="AB559" s="37"/>
      <c r="AC559" s="37"/>
      <c r="AD559" s="37"/>
    </row>
    <row r="560">
      <c r="A560" s="26" t="s">
        <v>3822</v>
      </c>
      <c r="B560" s="27" t="s">
        <v>3621</v>
      </c>
      <c r="C560" s="27" t="s">
        <v>3823</v>
      </c>
      <c r="D560" s="27" t="s">
        <v>3824</v>
      </c>
      <c r="E560" s="28" t="s">
        <v>110</v>
      </c>
      <c r="F560" s="28" t="s">
        <v>110</v>
      </c>
      <c r="G560" s="28" t="s">
        <v>4</v>
      </c>
      <c r="H560" s="28" t="s">
        <v>70</v>
      </c>
      <c r="I560" s="29">
        <v>46223.0</v>
      </c>
      <c r="J560" s="29">
        <v>46304.0</v>
      </c>
      <c r="K560" s="29">
        <v>46318.0</v>
      </c>
      <c r="L560" s="29">
        <v>46230.0</v>
      </c>
      <c r="M560" s="29">
        <v>46248.0</v>
      </c>
      <c r="N560" s="30" t="s">
        <v>71</v>
      </c>
      <c r="O560" s="30" t="s">
        <v>54</v>
      </c>
      <c r="P560" s="30" t="s">
        <v>55</v>
      </c>
      <c r="Q560" s="30" t="s">
        <v>852</v>
      </c>
      <c r="R560" s="31" t="str">
        <f t="shared" si="1"/>
        <v>https://onlinecourses.nptel.ac.in/e-learning/preview/noc26_ge75</v>
      </c>
      <c r="S560" s="32" t="str">
        <f t="shared" si="2"/>
        <v>https://onlinecourses.nptel.ac.in/e-learning/preview/noc26_ge75</v>
      </c>
      <c r="T560" s="38" t="s">
        <v>3825</v>
      </c>
      <c r="U560" s="31" t="str">
        <f t="shared" si="34"/>
        <v>https://onlinecourses.nptel.ac.in/noc25_ge31/preview</v>
      </c>
      <c r="V560" s="34" t="s">
        <v>3826</v>
      </c>
      <c r="W560" s="34" t="s">
        <v>3827</v>
      </c>
      <c r="X560" s="31" t="str">
        <f t="shared" si="3"/>
        <v>https://nptel.ac.in/courses/105101215</v>
      </c>
      <c r="Y560" s="36" t="s">
        <v>3828</v>
      </c>
      <c r="Z560" s="36">
        <v>1.05101215E8</v>
      </c>
      <c r="AA560" s="37"/>
      <c r="AB560" s="37"/>
      <c r="AC560" s="37"/>
      <c r="AD560" s="37"/>
    </row>
    <row r="561">
      <c r="A561" s="26" t="s">
        <v>3829</v>
      </c>
      <c r="B561" s="39" t="s">
        <v>3621</v>
      </c>
      <c r="C561" s="40" t="s">
        <v>3830</v>
      </c>
      <c r="D561" s="40" t="s">
        <v>3831</v>
      </c>
      <c r="E561" s="45" t="s">
        <v>63</v>
      </c>
      <c r="F561" s="28" t="s">
        <v>63</v>
      </c>
      <c r="G561" s="28" t="s">
        <v>4</v>
      </c>
      <c r="H561" s="28" t="s">
        <v>70</v>
      </c>
      <c r="I561" s="29">
        <v>46223.0</v>
      </c>
      <c r="J561" s="29">
        <v>46304.0</v>
      </c>
      <c r="K561" s="29">
        <v>46313.0</v>
      </c>
      <c r="L561" s="29">
        <v>46230.0</v>
      </c>
      <c r="M561" s="29">
        <v>46248.0</v>
      </c>
      <c r="N561" s="30" t="s">
        <v>37</v>
      </c>
      <c r="O561" s="30" t="s">
        <v>54</v>
      </c>
      <c r="P561" s="30" t="s">
        <v>55</v>
      </c>
      <c r="Q561" s="30"/>
      <c r="R561" s="31" t="str">
        <f t="shared" si="1"/>
        <v>https://onlinecourses.nptel.ac.in/e-learning/preview/noc26_ge76</v>
      </c>
      <c r="S561" s="32" t="str">
        <f t="shared" si="2"/>
        <v>https://onlinecourses.nptel.ac.in/e-learning/preview/noc26_ge76</v>
      </c>
      <c r="T561" s="38" t="s">
        <v>3832</v>
      </c>
      <c r="U561" s="31" t="str">
        <f t="shared" si="34"/>
        <v>https://onlinecourses.nptel.ac.in/noc25_ge58/preview</v>
      </c>
      <c r="V561" s="34" t="s">
        <v>3833</v>
      </c>
      <c r="W561" s="34" t="s">
        <v>3834</v>
      </c>
      <c r="X561" s="31" t="str">
        <f t="shared" si="3"/>
        <v>https://nptel.ac.in/courses/127106001</v>
      </c>
      <c r="Y561" s="36" t="s">
        <v>3835</v>
      </c>
      <c r="Z561" s="36">
        <v>1.27106001E8</v>
      </c>
      <c r="AA561" s="37"/>
      <c r="AB561" s="37"/>
      <c r="AC561" s="37"/>
      <c r="AD561" s="37"/>
    </row>
    <row r="562">
      <c r="A562" s="26" t="s">
        <v>3836</v>
      </c>
      <c r="B562" s="39" t="s">
        <v>3621</v>
      </c>
      <c r="C562" s="40" t="s">
        <v>3837</v>
      </c>
      <c r="D562" s="40" t="s">
        <v>3838</v>
      </c>
      <c r="E562" s="45" t="s">
        <v>63</v>
      </c>
      <c r="F562" s="28" t="s">
        <v>63</v>
      </c>
      <c r="G562" s="28" t="s">
        <v>4</v>
      </c>
      <c r="H562" s="28" t="s">
        <v>70</v>
      </c>
      <c r="I562" s="29">
        <v>46223.0</v>
      </c>
      <c r="J562" s="29">
        <v>46304.0</v>
      </c>
      <c r="K562" s="29">
        <v>46320.0</v>
      </c>
      <c r="L562" s="29">
        <v>46230.0</v>
      </c>
      <c r="M562" s="29">
        <v>46248.0</v>
      </c>
      <c r="N562" s="30" t="s">
        <v>71</v>
      </c>
      <c r="O562" s="30" t="s">
        <v>72</v>
      </c>
      <c r="P562" s="30" t="s">
        <v>73</v>
      </c>
      <c r="Q562" s="30" t="s">
        <v>3839</v>
      </c>
      <c r="R562" s="31" t="str">
        <f t="shared" si="1"/>
        <v>https://onlinecourses.nptel.ac.in/e-learning/preview/noc26_ge77</v>
      </c>
      <c r="S562" s="32" t="str">
        <f t="shared" si="2"/>
        <v>https://onlinecourses.nptel.ac.in/e-learning/preview/noc26_ge77</v>
      </c>
      <c r="T562" s="38" t="s">
        <v>3840</v>
      </c>
      <c r="U562" s="31" t="str">
        <f t="shared" si="34"/>
        <v>https://onlinecourses.nptel.ac.in/noc25_ge59/preview</v>
      </c>
      <c r="V562" s="34" t="s">
        <v>3841</v>
      </c>
      <c r="W562" s="34" t="s">
        <v>3842</v>
      </c>
      <c r="X562" s="31" t="str">
        <f t="shared" si="3"/>
        <v>https://nptel.ac.in/courses/127106019</v>
      </c>
      <c r="Y562" s="36" t="s">
        <v>3843</v>
      </c>
      <c r="Z562" s="36">
        <v>1.27106019E8</v>
      </c>
      <c r="AA562" s="37"/>
      <c r="AB562" s="37"/>
      <c r="AC562" s="37"/>
      <c r="AD562" s="37"/>
    </row>
    <row r="563">
      <c r="A563" s="26" t="s">
        <v>3844</v>
      </c>
      <c r="B563" s="39" t="s">
        <v>3621</v>
      </c>
      <c r="C563" s="40" t="s">
        <v>3845</v>
      </c>
      <c r="D563" s="40" t="s">
        <v>3846</v>
      </c>
      <c r="E563" s="46" t="s">
        <v>3847</v>
      </c>
      <c r="F563" s="28" t="s">
        <v>63</v>
      </c>
      <c r="G563" s="28" t="s">
        <v>4</v>
      </c>
      <c r="H563" s="28" t="s">
        <v>70</v>
      </c>
      <c r="I563" s="29">
        <v>46223.0</v>
      </c>
      <c r="J563" s="29">
        <v>46304.0</v>
      </c>
      <c r="K563" s="29">
        <v>46311.0</v>
      </c>
      <c r="L563" s="29">
        <v>46230.0</v>
      </c>
      <c r="M563" s="29">
        <v>46248.0</v>
      </c>
      <c r="N563" s="30" t="s">
        <v>153</v>
      </c>
      <c r="O563" s="30" t="s">
        <v>54</v>
      </c>
      <c r="P563" s="30" t="s">
        <v>55</v>
      </c>
      <c r="Q563" s="30"/>
      <c r="R563" s="31" t="str">
        <f t="shared" si="1"/>
        <v>https://onlinecourses.nptel.ac.in/e-learning/preview/noc26_ge78</v>
      </c>
      <c r="S563" s="32" t="str">
        <f t="shared" si="2"/>
        <v>https://onlinecourses.nptel.ac.in/e-learning/preview/noc26_ge78</v>
      </c>
      <c r="T563" s="38" t="s">
        <v>3848</v>
      </c>
      <c r="U563" s="31" t="str">
        <f t="shared" si="34"/>
        <v>https://onlinecourses.nptel.ac.in/noc26_ge39/preview</v>
      </c>
      <c r="V563" s="34" t="s">
        <v>3849</v>
      </c>
      <c r="W563" s="34" t="s">
        <v>3850</v>
      </c>
      <c r="X563" s="31" t="str">
        <f t="shared" si="3"/>
        <v>https://nptel.ac.in/courses/127106233</v>
      </c>
      <c r="Y563" s="36" t="s">
        <v>3851</v>
      </c>
      <c r="Z563" s="36">
        <v>1.27106233E8</v>
      </c>
      <c r="AA563" s="37"/>
      <c r="AB563" s="37"/>
      <c r="AC563" s="37"/>
      <c r="AD563" s="37"/>
    </row>
    <row r="564">
      <c r="A564" s="26" t="s">
        <v>3852</v>
      </c>
      <c r="B564" s="39" t="s">
        <v>3621</v>
      </c>
      <c r="C564" s="40" t="s">
        <v>3853</v>
      </c>
      <c r="D564" s="39" t="s">
        <v>3854</v>
      </c>
      <c r="E564" s="28" t="s">
        <v>63</v>
      </c>
      <c r="F564" s="28" t="s">
        <v>63</v>
      </c>
      <c r="G564" s="28" t="s">
        <v>1189</v>
      </c>
      <c r="H564" s="28" t="s">
        <v>1190</v>
      </c>
      <c r="I564" s="29">
        <v>46223.0</v>
      </c>
      <c r="J564" s="29">
        <v>46304.0</v>
      </c>
      <c r="K564" s="29">
        <v>46312.0</v>
      </c>
      <c r="L564" s="29">
        <v>46230.0</v>
      </c>
      <c r="M564" s="29">
        <v>46248.0</v>
      </c>
      <c r="N564" s="30" t="s">
        <v>153</v>
      </c>
      <c r="O564" s="30" t="s">
        <v>54</v>
      </c>
      <c r="P564" s="30" t="s">
        <v>55</v>
      </c>
      <c r="Q564" s="30" t="s">
        <v>3712</v>
      </c>
      <c r="R564" s="31" t="str">
        <f t="shared" si="1"/>
        <v>https://onlinecourses.nptel.ac.in/e-learning/preview/noc26_ge79</v>
      </c>
      <c r="S564" s="32" t="str">
        <f t="shared" si="2"/>
        <v>https://onlinecourses.nptel.ac.in/e-learning/preview/noc26_ge79</v>
      </c>
      <c r="T564" s="38" t="s">
        <v>3855</v>
      </c>
      <c r="U564" s="31" t="str">
        <f t="shared" si="34"/>
        <v>https://onlinecourses.nptel.ac.in/noc26_ge43/preview</v>
      </c>
      <c r="V564" s="34" t="s">
        <v>3856</v>
      </c>
      <c r="W564" s="34" t="s">
        <v>3857</v>
      </c>
      <c r="X564" s="31" t="str">
        <f t="shared" si="3"/>
        <v>https://nptel.ac.in/courses/121106007</v>
      </c>
      <c r="Y564" s="36" t="s">
        <v>3858</v>
      </c>
      <c r="Z564" s="36">
        <v>1.21106007E8</v>
      </c>
      <c r="AA564" s="37"/>
      <c r="AB564" s="37"/>
      <c r="AC564" s="37"/>
      <c r="AD564" s="37"/>
    </row>
    <row r="565">
      <c r="A565" s="26" t="s">
        <v>3859</v>
      </c>
      <c r="B565" s="27" t="s">
        <v>3860</v>
      </c>
      <c r="C565" s="27" t="s">
        <v>3861</v>
      </c>
      <c r="D565" s="27" t="s">
        <v>3862</v>
      </c>
      <c r="E565" s="28" t="s">
        <v>315</v>
      </c>
      <c r="F565" s="28" t="s">
        <v>315</v>
      </c>
      <c r="G565" s="28" t="s">
        <v>4</v>
      </c>
      <c r="H565" s="28" t="s">
        <v>70</v>
      </c>
      <c r="I565" s="29">
        <v>46223.0</v>
      </c>
      <c r="J565" s="29">
        <v>46304.0</v>
      </c>
      <c r="K565" s="29">
        <v>46313.0</v>
      </c>
      <c r="L565" s="29">
        <v>46230.0</v>
      </c>
      <c r="M565" s="29">
        <v>46248.0</v>
      </c>
      <c r="N565" s="30" t="s">
        <v>37</v>
      </c>
      <c r="O565" s="30" t="s">
        <v>54</v>
      </c>
      <c r="P565" s="30" t="s">
        <v>55</v>
      </c>
      <c r="Q565" s="30"/>
      <c r="R565" s="31" t="str">
        <f t="shared" si="1"/>
        <v>https://onlinecourses.nptel.ac.in/e-learning/preview/noc26_ge80</v>
      </c>
      <c r="S565" s="32" t="str">
        <f t="shared" si="2"/>
        <v>https://onlinecourses.nptel.ac.in/e-learning/preview/noc26_ge80</v>
      </c>
      <c r="T565" s="38" t="s">
        <v>3863</v>
      </c>
      <c r="U565" s="31" t="str">
        <f t="shared" si="34"/>
        <v>https://onlinecourses.nptel.ac.in/noc25_ge46/preview</v>
      </c>
      <c r="V565" s="34" t="s">
        <v>3864</v>
      </c>
      <c r="W565" s="34" t="s">
        <v>3865</v>
      </c>
      <c r="X565" s="31" t="str">
        <f t="shared" si="3"/>
        <v>https://nptel.ac.in/courses/127107729</v>
      </c>
      <c r="Y565" s="36" t="s">
        <v>3866</v>
      </c>
      <c r="Z565" s="36">
        <v>1.27107729E8</v>
      </c>
      <c r="AA565" s="37"/>
      <c r="AB565" s="37"/>
      <c r="AC565" s="37"/>
      <c r="AD565" s="37"/>
    </row>
    <row r="566">
      <c r="A566" s="26" t="s">
        <v>3867</v>
      </c>
      <c r="B566" s="27" t="s">
        <v>3646</v>
      </c>
      <c r="C566" s="27" t="s">
        <v>3868</v>
      </c>
      <c r="D566" s="27" t="s">
        <v>3869</v>
      </c>
      <c r="E566" s="28" t="s">
        <v>52</v>
      </c>
      <c r="F566" s="28" t="s">
        <v>52</v>
      </c>
      <c r="G566" s="28" t="s">
        <v>4</v>
      </c>
      <c r="H566" s="28" t="s">
        <v>70</v>
      </c>
      <c r="I566" s="29">
        <v>46223.0</v>
      </c>
      <c r="J566" s="29">
        <v>46304.0</v>
      </c>
      <c r="K566" s="29">
        <v>46318.0</v>
      </c>
      <c r="L566" s="29">
        <v>46230.0</v>
      </c>
      <c r="M566" s="29">
        <v>46248.0</v>
      </c>
      <c r="N566" s="30" t="s">
        <v>37</v>
      </c>
      <c r="O566" s="30" t="s">
        <v>54</v>
      </c>
      <c r="P566" s="30" t="s">
        <v>55</v>
      </c>
      <c r="Q566" s="30"/>
      <c r="R566" s="31" t="str">
        <f t="shared" si="1"/>
        <v>https://onlinecourses.nptel.ac.in/e-learning/preview/noc26_ge81</v>
      </c>
      <c r="S566" s="32" t="str">
        <f t="shared" si="2"/>
        <v>https://onlinecourses.nptel.ac.in/e-learning/preview/noc26_ge81</v>
      </c>
      <c r="T566" s="38" t="s">
        <v>3870</v>
      </c>
      <c r="U566" s="31" t="str">
        <f t="shared" si="34"/>
        <v>https://onlinecourses.nptel.ac.in/noc25_ge43/preview</v>
      </c>
      <c r="V566" s="34" t="s">
        <v>3871</v>
      </c>
      <c r="W566" s="34" t="s">
        <v>3872</v>
      </c>
      <c r="X566" s="31" t="str">
        <f t="shared" si="3"/>
        <v>https://nptel.ac.in/courses/121104452</v>
      </c>
      <c r="Y566" s="36" t="s">
        <v>3873</v>
      </c>
      <c r="Z566" s="36">
        <v>1.21104452E8</v>
      </c>
      <c r="AA566" s="37"/>
      <c r="AB566" s="37"/>
      <c r="AC566" s="37"/>
      <c r="AD566" s="37"/>
    </row>
    <row r="567">
      <c r="A567" s="26" t="s">
        <v>3874</v>
      </c>
      <c r="B567" s="27" t="s">
        <v>3875</v>
      </c>
      <c r="C567" s="27" t="s">
        <v>3876</v>
      </c>
      <c r="D567" s="27" t="s">
        <v>507</v>
      </c>
      <c r="E567" s="28" t="s">
        <v>52</v>
      </c>
      <c r="F567" s="28" t="s">
        <v>52</v>
      </c>
      <c r="G567" s="28" t="s">
        <v>4</v>
      </c>
      <c r="H567" s="28" t="s">
        <v>70</v>
      </c>
      <c r="I567" s="29">
        <v>46223.0</v>
      </c>
      <c r="J567" s="29">
        <v>46304.0</v>
      </c>
      <c r="K567" s="29">
        <v>46319.0</v>
      </c>
      <c r="L567" s="29">
        <v>46230.0</v>
      </c>
      <c r="M567" s="29">
        <v>46248.0</v>
      </c>
      <c r="N567" s="30" t="s">
        <v>37</v>
      </c>
      <c r="O567" s="30" t="s">
        <v>54</v>
      </c>
      <c r="P567" s="30" t="s">
        <v>55</v>
      </c>
      <c r="Q567" s="30"/>
      <c r="R567" s="31" t="str">
        <f t="shared" si="1"/>
        <v>https://onlinecourses.nptel.ac.in/e-learning/preview/noc26_ge82</v>
      </c>
      <c r="S567" s="32" t="str">
        <f t="shared" si="2"/>
        <v>https://onlinecourses.nptel.ac.in/e-learning/preview/noc26_ge82</v>
      </c>
      <c r="T567" s="38" t="s">
        <v>3877</v>
      </c>
      <c r="U567" s="31" t="str">
        <f t="shared" si="34"/>
        <v>https://onlinecourses.nptel.ac.in/noc25_ge68/preview</v>
      </c>
      <c r="V567" s="34" t="s">
        <v>3878</v>
      </c>
      <c r="W567" s="34" t="s">
        <v>3879</v>
      </c>
      <c r="X567" s="31" t="str">
        <f t="shared" si="3"/>
        <v>https://nptel.ac.in/courses/102104088</v>
      </c>
      <c r="Y567" s="36" t="s">
        <v>3880</v>
      </c>
      <c r="Z567" s="36">
        <v>1.02104088E8</v>
      </c>
      <c r="AA567" s="37"/>
      <c r="AB567" s="37"/>
      <c r="AC567" s="37"/>
      <c r="AD567" s="37"/>
    </row>
    <row r="568">
      <c r="A568" s="26" t="s">
        <v>3881</v>
      </c>
      <c r="B568" s="27" t="s">
        <v>3875</v>
      </c>
      <c r="C568" s="27" t="s">
        <v>3882</v>
      </c>
      <c r="D568" s="27" t="s">
        <v>507</v>
      </c>
      <c r="E568" s="28" t="s">
        <v>52</v>
      </c>
      <c r="F568" s="28" t="s">
        <v>52</v>
      </c>
      <c r="G568" s="28" t="s">
        <v>4</v>
      </c>
      <c r="H568" s="28" t="s">
        <v>70</v>
      </c>
      <c r="I568" s="29">
        <v>46223.0</v>
      </c>
      <c r="J568" s="29">
        <v>46304.0</v>
      </c>
      <c r="K568" s="29">
        <v>46320.0</v>
      </c>
      <c r="L568" s="29">
        <v>46230.0</v>
      </c>
      <c r="M568" s="29">
        <v>46248.0</v>
      </c>
      <c r="N568" s="30" t="s">
        <v>37</v>
      </c>
      <c r="O568" s="30" t="s">
        <v>54</v>
      </c>
      <c r="P568" s="30" t="s">
        <v>55</v>
      </c>
      <c r="Q568" s="30"/>
      <c r="R568" s="31" t="str">
        <f t="shared" si="1"/>
        <v>https://onlinecourses.nptel.ac.in/e-learning/preview/noc26_ge83</v>
      </c>
      <c r="S568" s="32" t="str">
        <f t="shared" si="2"/>
        <v>https://onlinecourses.nptel.ac.in/e-learning/preview/noc26_ge83</v>
      </c>
      <c r="T568" s="38" t="s">
        <v>3883</v>
      </c>
      <c r="U568" s="31" t="str">
        <f t="shared" si="34"/>
        <v>https://onlinecourses.nptel.ac.in/noc25_ge69/preview</v>
      </c>
      <c r="V568" s="34" t="s">
        <v>3884</v>
      </c>
      <c r="W568" s="34" t="s">
        <v>3885</v>
      </c>
      <c r="X568" s="31" t="str">
        <f t="shared" si="3"/>
        <v>https://nptel.ac.in/courses/102104073</v>
      </c>
      <c r="Y568" s="36" t="s">
        <v>3886</v>
      </c>
      <c r="Z568" s="36">
        <v>1.02104073E8</v>
      </c>
      <c r="AA568" s="37"/>
      <c r="AB568" s="37"/>
      <c r="AC568" s="37"/>
      <c r="AD568" s="37"/>
    </row>
    <row r="569">
      <c r="A569" s="26" t="s">
        <v>3887</v>
      </c>
      <c r="B569" s="27" t="s">
        <v>3621</v>
      </c>
      <c r="C569" s="27" t="s">
        <v>3888</v>
      </c>
      <c r="D569" s="27" t="s">
        <v>3445</v>
      </c>
      <c r="E569" s="28" t="s">
        <v>94</v>
      </c>
      <c r="F569" s="28" t="s">
        <v>94</v>
      </c>
      <c r="G569" s="28" t="s">
        <v>4</v>
      </c>
      <c r="H569" s="28" t="s">
        <v>70</v>
      </c>
      <c r="I569" s="29">
        <v>46223.0</v>
      </c>
      <c r="J569" s="29">
        <v>46304.0</v>
      </c>
      <c r="K569" s="29">
        <v>46311.0</v>
      </c>
      <c r="L569" s="29">
        <v>46230.0</v>
      </c>
      <c r="M569" s="29">
        <v>46248.0</v>
      </c>
      <c r="N569" s="30" t="s">
        <v>153</v>
      </c>
      <c r="O569" s="30" t="s">
        <v>54</v>
      </c>
      <c r="P569" s="30" t="s">
        <v>55</v>
      </c>
      <c r="Q569" s="30"/>
      <c r="R569" s="31" t="str">
        <f t="shared" si="1"/>
        <v>https://onlinecourses.nptel.ac.in/e-learning/preview/noc26_ge84</v>
      </c>
      <c r="S569" s="32" t="str">
        <f t="shared" si="2"/>
        <v>https://onlinecourses.nptel.ac.in/e-learning/preview/noc26_ge84</v>
      </c>
      <c r="T569" s="38" t="s">
        <v>3889</v>
      </c>
      <c r="U569" s="31" t="str">
        <f t="shared" si="34"/>
        <v>https://onlinecourses.nptel.ac.in/noc25_ge78/preview</v>
      </c>
      <c r="V569" s="34" t="s">
        <v>3890</v>
      </c>
      <c r="W569" s="34" t="s">
        <v>3891</v>
      </c>
      <c r="X569" s="31" t="str">
        <f t="shared" si="3"/>
        <v>https://nptel.ac.in/courses/127105779</v>
      </c>
      <c r="Y569" s="36" t="s">
        <v>3892</v>
      </c>
      <c r="Z569" s="36">
        <v>1.27105779E8</v>
      </c>
      <c r="AA569" s="37"/>
      <c r="AB569" s="37"/>
      <c r="AC569" s="37"/>
      <c r="AD569" s="37"/>
    </row>
    <row r="570">
      <c r="A570" s="26" t="s">
        <v>3893</v>
      </c>
      <c r="B570" s="27" t="s">
        <v>3621</v>
      </c>
      <c r="C570" s="27" t="s">
        <v>3894</v>
      </c>
      <c r="D570" s="27" t="s">
        <v>3895</v>
      </c>
      <c r="E570" s="28" t="s">
        <v>102</v>
      </c>
      <c r="F570" s="28" t="s">
        <v>102</v>
      </c>
      <c r="G570" s="28" t="s">
        <v>4</v>
      </c>
      <c r="H570" s="28" t="s">
        <v>70</v>
      </c>
      <c r="I570" s="29">
        <v>46223.0</v>
      </c>
      <c r="J570" s="29">
        <v>46304.0</v>
      </c>
      <c r="K570" s="29">
        <v>46312.0</v>
      </c>
      <c r="L570" s="29">
        <v>46230.0</v>
      </c>
      <c r="M570" s="29">
        <v>46248.0</v>
      </c>
      <c r="N570" s="30" t="s">
        <v>37</v>
      </c>
      <c r="O570" s="30" t="s">
        <v>54</v>
      </c>
      <c r="P570" s="30" t="s">
        <v>55</v>
      </c>
      <c r="Q570" s="30" t="s">
        <v>3896</v>
      </c>
      <c r="R570" s="31" t="str">
        <f t="shared" si="1"/>
        <v>https://onlinecourses.nptel.ac.in/e-learning/preview/noc26_ge85</v>
      </c>
      <c r="S570" s="32" t="str">
        <f t="shared" si="2"/>
        <v>https://onlinecourses.nptel.ac.in/e-learning/preview/noc26_ge85</v>
      </c>
      <c r="T570" s="38" t="s">
        <v>3897</v>
      </c>
      <c r="U570" s="31" t="str">
        <f t="shared" si="34"/>
        <v>https://onlinecourses.nptel.ac.in/noc25_ge77/preview</v>
      </c>
      <c r="V570" s="34" t="s">
        <v>3898</v>
      </c>
      <c r="W570" s="34" t="s">
        <v>3899</v>
      </c>
      <c r="X570" s="31" t="str">
        <f t="shared" si="3"/>
        <v>https://nptel.ac.in/courses/127108778</v>
      </c>
      <c r="Y570" s="36" t="s">
        <v>3900</v>
      </c>
      <c r="Z570" s="36">
        <v>1.27108778E8</v>
      </c>
      <c r="AA570" s="37"/>
      <c r="AB570" s="37"/>
      <c r="AC570" s="37"/>
      <c r="AD570" s="37"/>
    </row>
    <row r="571">
      <c r="A571" s="26" t="s">
        <v>3901</v>
      </c>
      <c r="B571" s="39" t="s">
        <v>3621</v>
      </c>
      <c r="C571" s="39" t="s">
        <v>3902</v>
      </c>
      <c r="D571" s="39" t="s">
        <v>3903</v>
      </c>
      <c r="E571" s="46" t="s">
        <v>3904</v>
      </c>
      <c r="F571" s="46" t="s">
        <v>52</v>
      </c>
      <c r="G571" s="28" t="s">
        <v>4</v>
      </c>
      <c r="H571" s="26" t="s">
        <v>70</v>
      </c>
      <c r="I571" s="29">
        <v>46223.0</v>
      </c>
      <c r="J571" s="29">
        <v>46304.0</v>
      </c>
      <c r="K571" s="29">
        <v>46313.0</v>
      </c>
      <c r="L571" s="29">
        <v>46230.0</v>
      </c>
      <c r="M571" s="29">
        <v>46248.0</v>
      </c>
      <c r="N571" s="30" t="s">
        <v>37</v>
      </c>
      <c r="O571" s="30" t="s">
        <v>54</v>
      </c>
      <c r="P571" s="30" t="s">
        <v>55</v>
      </c>
      <c r="Q571" s="30"/>
      <c r="R571" s="31" t="str">
        <f t="shared" si="1"/>
        <v>https://onlinecourses.nptel.ac.in/e-learning/preview/noc26_ge86</v>
      </c>
      <c r="S571" s="32" t="str">
        <f t="shared" si="2"/>
        <v>https://onlinecourses.nptel.ac.in/e-learning/preview/noc26_ge86</v>
      </c>
      <c r="T571" s="38" t="s">
        <v>3905</v>
      </c>
      <c r="U571" s="31" t="str">
        <f t="shared" si="34"/>
        <v>https://onlinecourses.nptel.ac.in/noc25_ge06/preview</v>
      </c>
      <c r="V571" s="34" t="s">
        <v>3906</v>
      </c>
      <c r="W571" s="34" t="s">
        <v>3907</v>
      </c>
      <c r="X571" s="31" t="str">
        <f t="shared" si="3"/>
        <v>https://nptel.ac.in/courses/127104590</v>
      </c>
      <c r="Y571" s="36" t="s">
        <v>3908</v>
      </c>
      <c r="Z571" s="36">
        <v>1.2710459E8</v>
      </c>
      <c r="AA571" s="37"/>
      <c r="AB571" s="37"/>
      <c r="AC571" s="37"/>
      <c r="AD571" s="37"/>
    </row>
    <row r="572">
      <c r="A572" s="26" t="s">
        <v>3909</v>
      </c>
      <c r="B572" s="27" t="s">
        <v>3910</v>
      </c>
      <c r="C572" s="27" t="s">
        <v>3911</v>
      </c>
      <c r="D572" s="27" t="s">
        <v>3912</v>
      </c>
      <c r="E572" s="28" t="s">
        <v>94</v>
      </c>
      <c r="F572" s="28" t="s">
        <v>94</v>
      </c>
      <c r="G572" s="28" t="s">
        <v>4</v>
      </c>
      <c r="H572" s="26" t="s">
        <v>70</v>
      </c>
      <c r="I572" s="29">
        <v>46223.0</v>
      </c>
      <c r="J572" s="29">
        <v>46304.0</v>
      </c>
      <c r="K572" s="29">
        <v>46318.0</v>
      </c>
      <c r="L572" s="29">
        <v>46230.0</v>
      </c>
      <c r="M572" s="29">
        <v>46248.0</v>
      </c>
      <c r="N572" s="30" t="s">
        <v>153</v>
      </c>
      <c r="O572" s="30" t="s">
        <v>72</v>
      </c>
      <c r="P572" s="30" t="s">
        <v>55</v>
      </c>
      <c r="Q572" s="30"/>
      <c r="R572" s="31" t="str">
        <f t="shared" si="1"/>
        <v>https://onlinecourses.nptel.ac.in/e-learning/preview/noc26_ge87</v>
      </c>
      <c r="S572" s="32" t="str">
        <f t="shared" si="2"/>
        <v>https://onlinecourses.nptel.ac.in/e-learning/preview/noc26_ge87</v>
      </c>
      <c r="T572" s="38" t="s">
        <v>3913</v>
      </c>
      <c r="U572" s="31" t="str">
        <f t="shared" si="34"/>
        <v>https://onlinecourses.nptel.ac.in/noc25_ge49/preview</v>
      </c>
      <c r="V572" s="34" t="s">
        <v>3914</v>
      </c>
      <c r="W572" s="34" t="s">
        <v>3915</v>
      </c>
      <c r="X572" s="31" t="str">
        <f t="shared" si="3"/>
        <v>https://nptel.ac.in/courses/127105237</v>
      </c>
      <c r="Y572" s="36" t="s">
        <v>3916</v>
      </c>
      <c r="Z572" s="36">
        <v>1.27105237E8</v>
      </c>
      <c r="AA572" s="37"/>
      <c r="AB572" s="37"/>
      <c r="AC572" s="37"/>
      <c r="AD572" s="37"/>
    </row>
    <row r="573">
      <c r="A573" s="26" t="s">
        <v>3917</v>
      </c>
      <c r="B573" s="27" t="s">
        <v>3621</v>
      </c>
      <c r="C573" s="27" t="s">
        <v>3918</v>
      </c>
      <c r="D573" s="27" t="s">
        <v>3919</v>
      </c>
      <c r="E573" s="28" t="s">
        <v>94</v>
      </c>
      <c r="F573" s="28" t="s">
        <v>94</v>
      </c>
      <c r="G573" s="28" t="s">
        <v>4</v>
      </c>
      <c r="H573" s="26" t="s">
        <v>70</v>
      </c>
      <c r="I573" s="29">
        <v>46223.0</v>
      </c>
      <c r="J573" s="29">
        <v>46304.0</v>
      </c>
      <c r="K573" s="29">
        <v>46319.0</v>
      </c>
      <c r="L573" s="29">
        <v>46230.0</v>
      </c>
      <c r="M573" s="29">
        <v>46248.0</v>
      </c>
      <c r="N573" s="30" t="s">
        <v>37</v>
      </c>
      <c r="O573" s="30" t="s">
        <v>54</v>
      </c>
      <c r="P573" s="30" t="s">
        <v>55</v>
      </c>
      <c r="Q573" s="30" t="s">
        <v>3920</v>
      </c>
      <c r="R573" s="31" t="str">
        <f t="shared" si="1"/>
        <v>https://onlinecourses.nptel.ac.in/e-learning/preview/noc26_ge88</v>
      </c>
      <c r="S573" s="32" t="str">
        <f t="shared" si="2"/>
        <v>https://onlinecourses.nptel.ac.in/e-learning/preview/noc26_ge88</v>
      </c>
      <c r="T573" s="38" t="s">
        <v>3921</v>
      </c>
      <c r="U573" s="31" t="str">
        <f t="shared" si="34"/>
        <v>https://onlinecourses.nptel.ac.in/noc25_ge74/preview</v>
      </c>
      <c r="V573" s="34" t="s">
        <v>3922</v>
      </c>
      <c r="W573" s="34" t="s">
        <v>3923</v>
      </c>
      <c r="X573" s="31" t="str">
        <f t="shared" si="3"/>
        <v>https://nptel.ac.in/courses/127105531</v>
      </c>
      <c r="Y573" s="36" t="s">
        <v>3924</v>
      </c>
      <c r="Z573" s="36">
        <v>1.27105531E8</v>
      </c>
      <c r="AA573" s="37"/>
      <c r="AB573" s="37"/>
      <c r="AC573" s="37"/>
      <c r="AD573" s="37"/>
    </row>
    <row r="574">
      <c r="A574" s="26" t="s">
        <v>3925</v>
      </c>
      <c r="B574" s="27" t="s">
        <v>3621</v>
      </c>
      <c r="C574" s="27" t="s">
        <v>3926</v>
      </c>
      <c r="D574" s="27" t="s">
        <v>3927</v>
      </c>
      <c r="E574" s="28" t="s">
        <v>94</v>
      </c>
      <c r="F574" s="28" t="s">
        <v>94</v>
      </c>
      <c r="G574" s="28" t="s">
        <v>4</v>
      </c>
      <c r="H574" s="26" t="s">
        <v>70</v>
      </c>
      <c r="I574" s="29">
        <v>46223.0</v>
      </c>
      <c r="J574" s="29">
        <v>46304.0</v>
      </c>
      <c r="K574" s="29">
        <v>46320.0</v>
      </c>
      <c r="L574" s="29">
        <v>46230.0</v>
      </c>
      <c r="M574" s="29">
        <v>46248.0</v>
      </c>
      <c r="N574" s="30" t="s">
        <v>37</v>
      </c>
      <c r="O574" s="30" t="s">
        <v>54</v>
      </c>
      <c r="P574" s="30" t="s">
        <v>55</v>
      </c>
      <c r="Q574" s="30"/>
      <c r="R574" s="31" t="str">
        <f t="shared" si="1"/>
        <v>https://onlinecourses.nptel.ac.in/e-learning/preview/noc26_ge89</v>
      </c>
      <c r="S574" s="32" t="str">
        <f t="shared" si="2"/>
        <v>https://onlinecourses.nptel.ac.in/e-learning/preview/noc26_ge89</v>
      </c>
      <c r="T574" s="38" t="s">
        <v>3928</v>
      </c>
      <c r="U574" s="31" t="str">
        <f t="shared" si="34"/>
        <v>https://onlinecourses.nptel.ac.in/noc25_ge76/preview</v>
      </c>
      <c r="V574" s="34" t="s">
        <v>3929</v>
      </c>
      <c r="W574" s="34" t="s">
        <v>3930</v>
      </c>
      <c r="X574" s="31" t="str">
        <f t="shared" si="3"/>
        <v>https://nptel.ac.in/courses/127105532</v>
      </c>
      <c r="Y574" s="36" t="s">
        <v>3931</v>
      </c>
      <c r="Z574" s="36">
        <v>1.27105532E8</v>
      </c>
      <c r="AA574" s="37"/>
      <c r="AB574" s="37"/>
      <c r="AC574" s="37"/>
      <c r="AD574" s="37"/>
    </row>
    <row r="575">
      <c r="A575" s="26" t="s">
        <v>3932</v>
      </c>
      <c r="B575" s="27" t="s">
        <v>3933</v>
      </c>
      <c r="C575" s="27" t="s">
        <v>3934</v>
      </c>
      <c r="D575" s="27" t="s">
        <v>3935</v>
      </c>
      <c r="E575" s="28" t="s">
        <v>297</v>
      </c>
      <c r="F575" s="28" t="s">
        <v>297</v>
      </c>
      <c r="G575" s="28" t="s">
        <v>4</v>
      </c>
      <c r="H575" s="28" t="s">
        <v>70</v>
      </c>
      <c r="I575" s="29">
        <v>46223.0</v>
      </c>
      <c r="J575" s="29">
        <v>46304.0</v>
      </c>
      <c r="K575" s="29">
        <v>46311.0</v>
      </c>
      <c r="L575" s="29">
        <v>46230.0</v>
      </c>
      <c r="M575" s="29">
        <v>46248.0</v>
      </c>
      <c r="N575" s="30" t="s">
        <v>37</v>
      </c>
      <c r="O575" s="30" t="s">
        <v>54</v>
      </c>
      <c r="P575" s="30" t="s">
        <v>55</v>
      </c>
      <c r="Q575" s="30" t="s">
        <v>3936</v>
      </c>
      <c r="R575" s="31" t="str">
        <f t="shared" si="1"/>
        <v>https://onlinecourses.nptel.ac.in/e-learning/preview/noc26_ge90</v>
      </c>
      <c r="S575" s="32" t="str">
        <f t="shared" si="2"/>
        <v>https://onlinecourses.nptel.ac.in/e-learning/preview/noc26_ge90</v>
      </c>
      <c r="T575" s="38" t="s">
        <v>3937</v>
      </c>
      <c r="U575" s="31" t="str">
        <f t="shared" si="34"/>
        <v>https://onlinecourses.nptel.ac.in/noc25_ge54/preview</v>
      </c>
      <c r="V575" s="34" t="s">
        <v>3938</v>
      </c>
      <c r="W575" s="34" t="s">
        <v>3939</v>
      </c>
      <c r="X575" s="31" t="str">
        <f t="shared" si="3"/>
        <v>https://nptel.ac.in/courses/127103236</v>
      </c>
      <c r="Y575" s="36" t="s">
        <v>3940</v>
      </c>
      <c r="Z575" s="36">
        <v>1.27103236E8</v>
      </c>
      <c r="AA575" s="37"/>
      <c r="AB575" s="37"/>
      <c r="AC575" s="37"/>
      <c r="AD575" s="37"/>
    </row>
    <row r="576">
      <c r="A576" s="26" t="s">
        <v>3941</v>
      </c>
      <c r="B576" s="27" t="s">
        <v>3621</v>
      </c>
      <c r="C576" s="27" t="s">
        <v>3942</v>
      </c>
      <c r="D576" s="27" t="s">
        <v>3935</v>
      </c>
      <c r="E576" s="28" t="s">
        <v>297</v>
      </c>
      <c r="F576" s="28" t="s">
        <v>297</v>
      </c>
      <c r="G576" s="28" t="s">
        <v>4</v>
      </c>
      <c r="H576" s="28" t="s">
        <v>70</v>
      </c>
      <c r="I576" s="29">
        <v>46223.0</v>
      </c>
      <c r="J576" s="29">
        <v>46304.0</v>
      </c>
      <c r="K576" s="29">
        <v>46311.0</v>
      </c>
      <c r="L576" s="29">
        <v>46230.0</v>
      </c>
      <c r="M576" s="29">
        <v>46248.0</v>
      </c>
      <c r="N576" s="30" t="s">
        <v>37</v>
      </c>
      <c r="O576" s="30" t="s">
        <v>54</v>
      </c>
      <c r="P576" s="30" t="s">
        <v>55</v>
      </c>
      <c r="Q576" s="30"/>
      <c r="R576" s="31" t="str">
        <f t="shared" si="1"/>
        <v>https://onlinecourses.nptel.ac.in/e-learning/preview/noc26_ge91</v>
      </c>
      <c r="S576" s="32" t="str">
        <f t="shared" si="2"/>
        <v>https://onlinecourses.nptel.ac.in/e-learning/preview/noc26_ge91</v>
      </c>
      <c r="T576" s="38" t="s">
        <v>3943</v>
      </c>
      <c r="U576" s="31" t="str">
        <f t="shared" si="34"/>
        <v>https://onlinecourses.nptel.ac.in/noc25_ge53/preview</v>
      </c>
      <c r="V576" s="34" t="s">
        <v>3944</v>
      </c>
      <c r="W576" s="34" t="s">
        <v>3945</v>
      </c>
      <c r="X576" s="31" t="str">
        <f t="shared" si="3"/>
        <v>https://nptel.ac.in/courses/115103123</v>
      </c>
      <c r="Y576" s="36" t="s">
        <v>3946</v>
      </c>
      <c r="Z576" s="36">
        <v>1.15103123E8</v>
      </c>
      <c r="AA576" s="37"/>
      <c r="AB576" s="37"/>
      <c r="AC576" s="37"/>
      <c r="AD576" s="37"/>
    </row>
    <row r="577">
      <c r="A577" s="26" t="s">
        <v>3947</v>
      </c>
      <c r="B577" s="27" t="s">
        <v>3621</v>
      </c>
      <c r="C577" s="27" t="s">
        <v>3948</v>
      </c>
      <c r="D577" s="27" t="s">
        <v>3949</v>
      </c>
      <c r="E577" s="28" t="s">
        <v>297</v>
      </c>
      <c r="F577" s="28" t="s">
        <v>297</v>
      </c>
      <c r="G577" s="28" t="s">
        <v>4</v>
      </c>
      <c r="H577" s="28" t="s">
        <v>70</v>
      </c>
      <c r="I577" s="29">
        <v>46223.0</v>
      </c>
      <c r="J577" s="29">
        <v>46304.0</v>
      </c>
      <c r="K577" s="29">
        <v>46313.0</v>
      </c>
      <c r="L577" s="29">
        <v>46230.0</v>
      </c>
      <c r="M577" s="29">
        <v>46248.0</v>
      </c>
      <c r="N577" s="30" t="s">
        <v>71</v>
      </c>
      <c r="O577" s="30" t="s">
        <v>72</v>
      </c>
      <c r="P577" s="30" t="s">
        <v>73</v>
      </c>
      <c r="Q577" s="30" t="s">
        <v>3950</v>
      </c>
      <c r="R577" s="31" t="str">
        <f t="shared" si="1"/>
        <v>https://onlinecourses.nptel.ac.in/e-learning/preview/noc26_ge92</v>
      </c>
      <c r="S577" s="32" t="str">
        <f t="shared" si="2"/>
        <v>https://onlinecourses.nptel.ac.in/e-learning/preview/noc26_ge92</v>
      </c>
      <c r="T577" s="38" t="s">
        <v>3951</v>
      </c>
      <c r="U577" s="31" t="str">
        <f t="shared" si="34"/>
        <v>https://onlinecourses.nptel.ac.in/noc25_ge13/preview</v>
      </c>
      <c r="V577" s="34" t="s">
        <v>3952</v>
      </c>
      <c r="W577" s="34" t="s">
        <v>3953</v>
      </c>
      <c r="X577" s="31" t="str">
        <f t="shared" si="3"/>
        <v>https://nptel.ac.in/courses/127103225</v>
      </c>
      <c r="Y577" s="36" t="s">
        <v>3954</v>
      </c>
      <c r="Z577" s="36">
        <v>1.27103225E8</v>
      </c>
      <c r="AA577" s="37"/>
      <c r="AB577" s="37"/>
      <c r="AC577" s="37"/>
      <c r="AD577" s="37"/>
    </row>
    <row r="578">
      <c r="A578" s="26" t="s">
        <v>3955</v>
      </c>
      <c r="B578" s="27" t="s">
        <v>3621</v>
      </c>
      <c r="C578" s="27" t="s">
        <v>3956</v>
      </c>
      <c r="D578" s="27" t="s">
        <v>3957</v>
      </c>
      <c r="E578" s="28" t="s">
        <v>297</v>
      </c>
      <c r="F578" s="28" t="s">
        <v>297</v>
      </c>
      <c r="G578" s="28" t="s">
        <v>4</v>
      </c>
      <c r="H578" s="28" t="s">
        <v>70</v>
      </c>
      <c r="I578" s="29">
        <v>46223.0</v>
      </c>
      <c r="J578" s="29">
        <v>46304.0</v>
      </c>
      <c r="K578" s="29">
        <v>46318.0</v>
      </c>
      <c r="L578" s="29">
        <v>46230.0</v>
      </c>
      <c r="M578" s="29">
        <v>46248.0</v>
      </c>
      <c r="N578" s="30" t="s">
        <v>153</v>
      </c>
      <c r="O578" s="30" t="s">
        <v>54</v>
      </c>
      <c r="P578" s="30" t="s">
        <v>55</v>
      </c>
      <c r="Q578" s="30" t="s">
        <v>3958</v>
      </c>
      <c r="R578" s="31" t="str">
        <f t="shared" si="1"/>
        <v>https://onlinecourses.nptel.ac.in/e-learning/preview/noc26_ge93</v>
      </c>
      <c r="S578" s="32" t="str">
        <f t="shared" si="2"/>
        <v>https://onlinecourses.nptel.ac.in/e-learning/preview/noc26_ge93</v>
      </c>
      <c r="T578" s="38" t="s">
        <v>3959</v>
      </c>
      <c r="U578" s="31" t="str">
        <f t="shared" si="34"/>
        <v>https://onlinecourses.nptel.ac.in/noc25_ge55/preview</v>
      </c>
      <c r="V578" s="34" t="s">
        <v>3960</v>
      </c>
      <c r="W578" s="34" t="s">
        <v>3961</v>
      </c>
      <c r="X578" s="31" t="str">
        <f t="shared" si="3"/>
        <v>https://nptel.ac.in/courses/112103280</v>
      </c>
      <c r="Y578" s="36" t="s">
        <v>3962</v>
      </c>
      <c r="Z578" s="36">
        <v>1.1210328E8</v>
      </c>
      <c r="AA578" s="37"/>
      <c r="AB578" s="37"/>
      <c r="AC578" s="37"/>
      <c r="AD578" s="37"/>
    </row>
    <row r="579">
      <c r="A579" s="26" t="s">
        <v>3963</v>
      </c>
      <c r="B579" s="27" t="s">
        <v>3964</v>
      </c>
      <c r="C579" s="27" t="s">
        <v>3965</v>
      </c>
      <c r="D579" s="27" t="s">
        <v>3966</v>
      </c>
      <c r="E579" s="28" t="s">
        <v>2385</v>
      </c>
      <c r="F579" s="28" t="s">
        <v>63</v>
      </c>
      <c r="G579" s="28" t="s">
        <v>316</v>
      </c>
      <c r="H579" s="28" t="s">
        <v>53</v>
      </c>
      <c r="I579" s="29">
        <v>46251.0</v>
      </c>
      <c r="J579" s="29">
        <v>46276.0</v>
      </c>
      <c r="K579" s="29">
        <v>46313.0</v>
      </c>
      <c r="L579" s="29">
        <v>46251.0</v>
      </c>
      <c r="M579" s="29">
        <v>46262.0</v>
      </c>
      <c r="N579" s="30" t="s">
        <v>37</v>
      </c>
      <c r="O579" s="30" t="s">
        <v>54</v>
      </c>
      <c r="P579" s="30" t="s">
        <v>55</v>
      </c>
      <c r="Q579" s="30"/>
      <c r="R579" s="31" t="str">
        <f t="shared" si="1"/>
        <v>https://onlinecourses.nptel.ac.in/e-learning/preview/noc26_ge94</v>
      </c>
      <c r="S579" s="32" t="str">
        <f t="shared" si="2"/>
        <v>https://onlinecourses.nptel.ac.in/e-learning/preview/noc26_ge94</v>
      </c>
      <c r="T579" s="33" t="s">
        <v>3967</v>
      </c>
      <c r="U579" s="30"/>
      <c r="V579" s="34"/>
      <c r="W579" s="34"/>
      <c r="X579" s="31" t="str">
        <f t="shared" si="3"/>
        <v>https://nptel.ac.in/courses/127106011</v>
      </c>
      <c r="Y579" s="35" t="str">
        <f t="shared" ref="Y579:Y591" si="35">CONCATENATE("https://nptel.ac.in/courses/",Z579)</f>
        <v>https://nptel.ac.in/courses/127106011</v>
      </c>
      <c r="Z579" s="36">
        <v>1.27106011E8</v>
      </c>
      <c r="AA579" s="37"/>
      <c r="AB579" s="37"/>
      <c r="AC579" s="37"/>
      <c r="AD579" s="37"/>
    </row>
    <row r="580">
      <c r="A580" s="26" t="s">
        <v>3968</v>
      </c>
      <c r="B580" s="27" t="s">
        <v>3621</v>
      </c>
      <c r="C580" s="27" t="s">
        <v>3969</v>
      </c>
      <c r="D580" s="27" t="s">
        <v>3970</v>
      </c>
      <c r="E580" s="28" t="s">
        <v>3971</v>
      </c>
      <c r="F580" s="28" t="s">
        <v>63</v>
      </c>
      <c r="G580" s="28" t="s">
        <v>316</v>
      </c>
      <c r="H580" s="28" t="s">
        <v>53</v>
      </c>
      <c r="I580" s="29">
        <v>46251.0</v>
      </c>
      <c r="J580" s="29">
        <v>46276.0</v>
      </c>
      <c r="K580" s="29">
        <v>46312.0</v>
      </c>
      <c r="L580" s="29">
        <v>46251.0</v>
      </c>
      <c r="M580" s="29">
        <v>46262.0</v>
      </c>
      <c r="N580" s="30" t="s">
        <v>37</v>
      </c>
      <c r="O580" s="30" t="s">
        <v>54</v>
      </c>
      <c r="P580" s="30" t="s">
        <v>55</v>
      </c>
      <c r="Q580" s="30"/>
      <c r="R580" s="31" t="str">
        <f t="shared" si="1"/>
        <v>https://onlinecourses.nptel.ac.in/e-learning/preview/noc26_ge95</v>
      </c>
      <c r="S580" s="32" t="str">
        <f t="shared" si="2"/>
        <v>https://onlinecourses.nptel.ac.in/e-learning/preview/noc26_ge95</v>
      </c>
      <c r="T580" s="33" t="s">
        <v>3972</v>
      </c>
      <c r="U580" s="30"/>
      <c r="V580" s="34"/>
      <c r="W580" s="34"/>
      <c r="X580" s="31" t="str">
        <f t="shared" si="3"/>
        <v>https://nptel.ac.in/courses/127106012</v>
      </c>
      <c r="Y580" s="35" t="str">
        <f t="shared" si="35"/>
        <v>https://nptel.ac.in/courses/127106012</v>
      </c>
      <c r="Z580" s="36">
        <v>1.27106012E8</v>
      </c>
      <c r="AA580" s="37"/>
      <c r="AB580" s="37"/>
      <c r="AC580" s="37"/>
      <c r="AD580" s="37"/>
    </row>
    <row r="581">
      <c r="A581" s="26" t="s">
        <v>3973</v>
      </c>
      <c r="B581" s="27" t="s">
        <v>3621</v>
      </c>
      <c r="C581" s="27" t="s">
        <v>3974</v>
      </c>
      <c r="D581" s="49" t="s">
        <v>3975</v>
      </c>
      <c r="E581" s="28" t="s">
        <v>63</v>
      </c>
      <c r="F581" s="28" t="s">
        <v>63</v>
      </c>
      <c r="G581" s="28" t="s">
        <v>69</v>
      </c>
      <c r="H581" s="28" t="s">
        <v>53</v>
      </c>
      <c r="I581" s="29">
        <v>46251.0</v>
      </c>
      <c r="J581" s="29">
        <v>46304.0</v>
      </c>
      <c r="K581" s="29">
        <v>46311.0</v>
      </c>
      <c r="L581" s="29">
        <v>46251.0</v>
      </c>
      <c r="M581" s="29">
        <v>46262.0</v>
      </c>
      <c r="N581" s="30" t="s">
        <v>153</v>
      </c>
      <c r="O581" s="30" t="s">
        <v>54</v>
      </c>
      <c r="P581" s="30" t="s">
        <v>55</v>
      </c>
      <c r="Q581" s="30"/>
      <c r="R581" s="31" t="str">
        <f t="shared" si="1"/>
        <v>https://onlinecourses.nptel.ac.in/e-learning/preview/noc26_ge96</v>
      </c>
      <c r="S581" s="32" t="str">
        <f t="shared" si="2"/>
        <v>https://onlinecourses.nptel.ac.in/e-learning/preview/noc26_ge96</v>
      </c>
      <c r="T581" s="33" t="s">
        <v>3976</v>
      </c>
      <c r="U581" s="30"/>
      <c r="V581" s="34"/>
      <c r="W581" s="34"/>
      <c r="X581" s="31" t="str">
        <f t="shared" si="3"/>
        <v>https://nptel.ac.in/courses/127106006</v>
      </c>
      <c r="Y581" s="35" t="str">
        <f t="shared" si="35"/>
        <v>https://nptel.ac.in/courses/127106006</v>
      </c>
      <c r="Z581" s="36">
        <v>1.27106006E8</v>
      </c>
      <c r="AA581" s="37"/>
      <c r="AB581" s="37"/>
      <c r="AC581" s="37"/>
      <c r="AD581" s="37"/>
    </row>
    <row r="582">
      <c r="A582" s="26" t="s">
        <v>3977</v>
      </c>
      <c r="B582" s="27" t="s">
        <v>3978</v>
      </c>
      <c r="C582" s="27" t="s">
        <v>3979</v>
      </c>
      <c r="D582" s="27" t="s">
        <v>3980</v>
      </c>
      <c r="E582" s="28" t="s">
        <v>3981</v>
      </c>
      <c r="F582" s="28" t="s">
        <v>63</v>
      </c>
      <c r="G582" s="28" t="s">
        <v>69</v>
      </c>
      <c r="H582" s="28" t="s">
        <v>53</v>
      </c>
      <c r="I582" s="29">
        <v>46251.0</v>
      </c>
      <c r="J582" s="29">
        <v>46304.0</v>
      </c>
      <c r="K582" s="29">
        <v>46320.0</v>
      </c>
      <c r="L582" s="29">
        <v>46251.0</v>
      </c>
      <c r="M582" s="29">
        <v>46262.0</v>
      </c>
      <c r="N582" s="30" t="s">
        <v>37</v>
      </c>
      <c r="O582" s="30" t="s">
        <v>54</v>
      </c>
      <c r="P582" s="30" t="s">
        <v>55</v>
      </c>
      <c r="Q582" s="30"/>
      <c r="R582" s="31" t="str">
        <f t="shared" si="1"/>
        <v>https://onlinecourses.nptel.ac.in/e-learning/preview/noc26_ge97</v>
      </c>
      <c r="S582" s="32" t="str">
        <f t="shared" si="2"/>
        <v>https://onlinecourses.nptel.ac.in/e-learning/preview/noc26_ge97</v>
      </c>
      <c r="T582" s="33" t="s">
        <v>3982</v>
      </c>
      <c r="U582" s="30"/>
      <c r="V582" s="34"/>
      <c r="W582" s="34"/>
      <c r="X582" s="31" t="str">
        <f t="shared" si="3"/>
        <v>https://nptel.ac.in/courses/127106007</v>
      </c>
      <c r="Y582" s="35" t="str">
        <f t="shared" si="35"/>
        <v>https://nptel.ac.in/courses/127106007</v>
      </c>
      <c r="Z582" s="36">
        <v>1.27106007E8</v>
      </c>
      <c r="AA582" s="37"/>
      <c r="AB582" s="37"/>
      <c r="AC582" s="37"/>
      <c r="AD582" s="37"/>
    </row>
    <row r="583">
      <c r="A583" s="26" t="s">
        <v>3983</v>
      </c>
      <c r="B583" s="27" t="s">
        <v>3984</v>
      </c>
      <c r="C583" s="27" t="s">
        <v>3985</v>
      </c>
      <c r="D583" s="27" t="s">
        <v>3986</v>
      </c>
      <c r="E583" s="28" t="s">
        <v>315</v>
      </c>
      <c r="F583" s="28" t="s">
        <v>315</v>
      </c>
      <c r="G583" s="28" t="s">
        <v>69</v>
      </c>
      <c r="H583" s="28" t="s">
        <v>53</v>
      </c>
      <c r="I583" s="29">
        <v>46251.0</v>
      </c>
      <c r="J583" s="29">
        <v>46304.0</v>
      </c>
      <c r="K583" s="29">
        <v>46311.0</v>
      </c>
      <c r="L583" s="29">
        <v>46251.0</v>
      </c>
      <c r="M583" s="29">
        <v>46262.0</v>
      </c>
      <c r="N583" s="30" t="s">
        <v>37</v>
      </c>
      <c r="O583" s="30" t="s">
        <v>54</v>
      </c>
      <c r="P583" s="30" t="s">
        <v>55</v>
      </c>
      <c r="Q583" s="30" t="s">
        <v>1287</v>
      </c>
      <c r="R583" s="31" t="str">
        <f t="shared" si="1"/>
        <v>https://onlinecourses.nptel.ac.in/e-learning/preview/noc26_ge98</v>
      </c>
      <c r="S583" s="32" t="str">
        <f t="shared" si="2"/>
        <v>https://onlinecourses.nptel.ac.in/e-learning/preview/noc26_ge98</v>
      </c>
      <c r="T583" s="33" t="s">
        <v>3987</v>
      </c>
      <c r="U583" s="30"/>
      <c r="V583" s="34"/>
      <c r="W583" s="34"/>
      <c r="X583" s="31" t="str">
        <f t="shared" si="3"/>
        <v>https://nptel.ac.in/courses/127107001</v>
      </c>
      <c r="Y583" s="35" t="str">
        <f t="shared" si="35"/>
        <v>https://nptel.ac.in/courses/127107001</v>
      </c>
      <c r="Z583" s="36">
        <v>1.27107001E8</v>
      </c>
      <c r="AA583" s="37"/>
      <c r="AB583" s="37"/>
      <c r="AC583" s="37"/>
      <c r="AD583" s="37"/>
    </row>
    <row r="584">
      <c r="A584" s="26" t="s">
        <v>3988</v>
      </c>
      <c r="B584" s="27" t="s">
        <v>2802</v>
      </c>
      <c r="C584" s="27" t="s">
        <v>3989</v>
      </c>
      <c r="D584" s="27" t="s">
        <v>3990</v>
      </c>
      <c r="E584" s="28" t="s">
        <v>3609</v>
      </c>
      <c r="F584" s="28" t="s">
        <v>63</v>
      </c>
      <c r="G584" s="28" t="s">
        <v>69</v>
      </c>
      <c r="H584" s="28" t="s">
        <v>53</v>
      </c>
      <c r="I584" s="29">
        <v>46251.0</v>
      </c>
      <c r="J584" s="29">
        <v>46304.0</v>
      </c>
      <c r="K584" s="29">
        <v>46311.0</v>
      </c>
      <c r="L584" s="29">
        <v>46251.0</v>
      </c>
      <c r="M584" s="29">
        <v>46262.0</v>
      </c>
      <c r="N584" s="30" t="s">
        <v>71</v>
      </c>
      <c r="O584" s="30" t="s">
        <v>54</v>
      </c>
      <c r="P584" s="30" t="s">
        <v>55</v>
      </c>
      <c r="Q584" s="30"/>
      <c r="R584" s="31" t="str">
        <f t="shared" si="1"/>
        <v>https://onlinecourses.nptel.ac.in/e-learning/preview/noc26_ge99</v>
      </c>
      <c r="S584" s="32" t="str">
        <f t="shared" si="2"/>
        <v>https://onlinecourses.nptel.ac.in/e-learning/preview/noc26_ge99</v>
      </c>
      <c r="T584" s="33" t="s">
        <v>3991</v>
      </c>
      <c r="U584" s="30"/>
      <c r="V584" s="34"/>
      <c r="W584" s="34"/>
      <c r="X584" s="31" t="str">
        <f t="shared" si="3"/>
        <v>https://nptel.ac.in/courses/127106008</v>
      </c>
      <c r="Y584" s="35" t="str">
        <f t="shared" si="35"/>
        <v>https://nptel.ac.in/courses/127106008</v>
      </c>
      <c r="Z584" s="36">
        <v>1.27106008E8</v>
      </c>
      <c r="AA584" s="37"/>
      <c r="AB584" s="37"/>
      <c r="AC584" s="37"/>
      <c r="AD584" s="37"/>
    </row>
    <row r="585">
      <c r="A585" s="26" t="s">
        <v>3992</v>
      </c>
      <c r="B585" s="27" t="s">
        <v>2802</v>
      </c>
      <c r="C585" s="27" t="s">
        <v>3993</v>
      </c>
      <c r="D585" s="27" t="s">
        <v>3994</v>
      </c>
      <c r="E585" s="28" t="s">
        <v>3995</v>
      </c>
      <c r="F585" s="28" t="s">
        <v>63</v>
      </c>
      <c r="G585" s="28" t="s">
        <v>4</v>
      </c>
      <c r="H585" s="28" t="s">
        <v>53</v>
      </c>
      <c r="I585" s="29">
        <v>46223.0</v>
      </c>
      <c r="J585" s="29">
        <v>46304.0</v>
      </c>
      <c r="K585" s="29">
        <v>46318.0</v>
      </c>
      <c r="L585" s="29">
        <v>46230.0</v>
      </c>
      <c r="M585" s="29">
        <v>46248.0</v>
      </c>
      <c r="N585" s="30" t="s">
        <v>153</v>
      </c>
      <c r="O585" s="30" t="s">
        <v>54</v>
      </c>
      <c r="P585" s="30" t="s">
        <v>55</v>
      </c>
      <c r="Q585" s="30"/>
      <c r="R585" s="31" t="str">
        <f t="shared" si="1"/>
        <v>https://onlinecourses.nptel.ac.in/e-learning/preview/noc26_hs121</v>
      </c>
      <c r="S585" s="32" t="str">
        <f t="shared" si="2"/>
        <v>https://onlinecourses.nptel.ac.in/e-learning/preview/noc26_hs121</v>
      </c>
      <c r="T585" s="33" t="s">
        <v>3996</v>
      </c>
      <c r="U585" s="30"/>
      <c r="V585" s="34"/>
      <c r="W585" s="34"/>
      <c r="X585" s="31" t="str">
        <f t="shared" si="3"/>
        <v>https://nptel.ac.in/courses/109106001</v>
      </c>
      <c r="Y585" s="35" t="str">
        <f t="shared" si="35"/>
        <v>https://nptel.ac.in/courses/109106001</v>
      </c>
      <c r="Z585" s="36">
        <v>1.09106001E8</v>
      </c>
      <c r="AA585" s="37"/>
      <c r="AB585" s="37"/>
      <c r="AC585" s="37"/>
      <c r="AD585" s="37"/>
    </row>
    <row r="586">
      <c r="A586" s="26" t="s">
        <v>3997</v>
      </c>
      <c r="B586" s="27" t="s">
        <v>2802</v>
      </c>
      <c r="C586" s="27" t="s">
        <v>3998</v>
      </c>
      <c r="D586" s="27" t="s">
        <v>3999</v>
      </c>
      <c r="E586" s="28" t="s">
        <v>3995</v>
      </c>
      <c r="F586" s="28" t="s">
        <v>63</v>
      </c>
      <c r="G586" s="28" t="s">
        <v>4</v>
      </c>
      <c r="H586" s="28" t="s">
        <v>53</v>
      </c>
      <c r="I586" s="29">
        <v>46223.0</v>
      </c>
      <c r="J586" s="29">
        <v>46304.0</v>
      </c>
      <c r="K586" s="29">
        <v>46311.0</v>
      </c>
      <c r="L586" s="29">
        <v>46230.0</v>
      </c>
      <c r="M586" s="29">
        <v>46248.0</v>
      </c>
      <c r="N586" s="30" t="s">
        <v>37</v>
      </c>
      <c r="O586" s="30" t="s">
        <v>72</v>
      </c>
      <c r="P586" s="30" t="s">
        <v>55</v>
      </c>
      <c r="Q586" s="27" t="s">
        <v>4000</v>
      </c>
      <c r="R586" s="31" t="str">
        <f t="shared" si="1"/>
        <v>https://onlinecourses.nptel.ac.in/e-learning/preview/noc26_hs124</v>
      </c>
      <c r="S586" s="32" t="str">
        <f t="shared" si="2"/>
        <v>https://onlinecourses.nptel.ac.in/e-learning/preview/noc26_hs124</v>
      </c>
      <c r="T586" s="33" t="s">
        <v>4001</v>
      </c>
      <c r="U586" s="30"/>
      <c r="V586" s="34"/>
      <c r="W586" s="34"/>
      <c r="X586" s="31" t="str">
        <f t="shared" si="3"/>
        <v>https://nptel.ac.in/courses/109106004</v>
      </c>
      <c r="Y586" s="35" t="str">
        <f t="shared" si="35"/>
        <v>https://nptel.ac.in/courses/109106004</v>
      </c>
      <c r="Z586" s="36">
        <v>1.09106004E8</v>
      </c>
      <c r="AA586" s="37"/>
      <c r="AB586" s="37"/>
      <c r="AC586" s="37"/>
      <c r="AD586" s="37"/>
    </row>
    <row r="587">
      <c r="A587" s="26" t="s">
        <v>4002</v>
      </c>
      <c r="B587" s="27" t="s">
        <v>4003</v>
      </c>
      <c r="C587" s="27" t="s">
        <v>4004</v>
      </c>
      <c r="D587" s="27" t="s">
        <v>4005</v>
      </c>
      <c r="E587" s="28" t="s">
        <v>110</v>
      </c>
      <c r="F587" s="28" t="s">
        <v>110</v>
      </c>
      <c r="G587" s="28" t="s">
        <v>4</v>
      </c>
      <c r="H587" s="28" t="s">
        <v>53</v>
      </c>
      <c r="I587" s="29">
        <v>46223.0</v>
      </c>
      <c r="J587" s="29">
        <v>46304.0</v>
      </c>
      <c r="K587" s="29">
        <v>46312.0</v>
      </c>
      <c r="L587" s="29">
        <v>46230.0</v>
      </c>
      <c r="M587" s="29">
        <v>46248.0</v>
      </c>
      <c r="N587" s="30" t="s">
        <v>37</v>
      </c>
      <c r="O587" s="30" t="s">
        <v>72</v>
      </c>
      <c r="P587" s="30" t="s">
        <v>55</v>
      </c>
      <c r="Q587" s="30"/>
      <c r="R587" s="31" t="str">
        <f t="shared" si="1"/>
        <v>https://onlinecourses.nptel.ac.in/e-learning/preview/noc26_hs125</v>
      </c>
      <c r="S587" s="32" t="str">
        <f t="shared" si="2"/>
        <v>https://onlinecourses.nptel.ac.in/e-learning/preview/noc26_hs125</v>
      </c>
      <c r="T587" s="33" t="s">
        <v>4006</v>
      </c>
      <c r="U587" s="30"/>
      <c r="V587" s="34"/>
      <c r="W587" s="34"/>
      <c r="X587" s="31" t="str">
        <f t="shared" si="3"/>
        <v>https://nptel.ac.in/courses/109101005</v>
      </c>
      <c r="Y587" s="35" t="str">
        <f t="shared" si="35"/>
        <v>https://nptel.ac.in/courses/109101005</v>
      </c>
      <c r="Z587" s="36">
        <v>1.09101005E8</v>
      </c>
      <c r="AA587" s="37"/>
      <c r="AB587" s="37"/>
      <c r="AC587" s="37"/>
      <c r="AD587" s="37"/>
    </row>
    <row r="588">
      <c r="A588" s="26" t="s">
        <v>4007</v>
      </c>
      <c r="B588" s="27" t="s">
        <v>4008</v>
      </c>
      <c r="C588" s="27" t="s">
        <v>4009</v>
      </c>
      <c r="D588" s="27" t="s">
        <v>4010</v>
      </c>
      <c r="E588" s="28" t="s">
        <v>315</v>
      </c>
      <c r="F588" s="28" t="s">
        <v>315</v>
      </c>
      <c r="G588" s="28" t="s">
        <v>4</v>
      </c>
      <c r="H588" s="28" t="s">
        <v>53</v>
      </c>
      <c r="I588" s="29">
        <v>46223.0</v>
      </c>
      <c r="J588" s="29">
        <v>46304.0</v>
      </c>
      <c r="K588" s="29">
        <v>46313.0</v>
      </c>
      <c r="L588" s="29">
        <v>46230.0</v>
      </c>
      <c r="M588" s="29">
        <v>46248.0</v>
      </c>
      <c r="N588" s="30" t="s">
        <v>37</v>
      </c>
      <c r="O588" s="30" t="s">
        <v>72</v>
      </c>
      <c r="P588" s="30" t="s">
        <v>55</v>
      </c>
      <c r="Q588" s="30" t="s">
        <v>2805</v>
      </c>
      <c r="R588" s="31" t="str">
        <f t="shared" si="1"/>
        <v>https://onlinecourses.nptel.ac.in/e-learning/preview/noc26_hs126</v>
      </c>
      <c r="S588" s="32" t="str">
        <f t="shared" si="2"/>
        <v>https://onlinecourses.nptel.ac.in/e-learning/preview/noc26_hs126</v>
      </c>
      <c r="T588" s="33" t="s">
        <v>4011</v>
      </c>
      <c r="U588" s="30"/>
      <c r="V588" s="34"/>
      <c r="W588" s="34"/>
      <c r="X588" s="31" t="str">
        <f t="shared" si="3"/>
        <v>https://nptel.ac.in/courses/109107001</v>
      </c>
      <c r="Y588" s="35" t="str">
        <f t="shared" si="35"/>
        <v>https://nptel.ac.in/courses/109107001</v>
      </c>
      <c r="Z588" s="36">
        <v>1.09107001E8</v>
      </c>
      <c r="AA588" s="37"/>
      <c r="AB588" s="37"/>
      <c r="AC588" s="37"/>
      <c r="AD588" s="37"/>
    </row>
    <row r="589">
      <c r="A589" s="26" t="s">
        <v>4012</v>
      </c>
      <c r="B589" s="27" t="s">
        <v>2802</v>
      </c>
      <c r="C589" s="27" t="s">
        <v>4013</v>
      </c>
      <c r="D589" s="27" t="s">
        <v>4014</v>
      </c>
      <c r="E589" s="28" t="s">
        <v>297</v>
      </c>
      <c r="F589" s="28" t="s">
        <v>297</v>
      </c>
      <c r="G589" s="28" t="s">
        <v>4</v>
      </c>
      <c r="H589" s="28" t="s">
        <v>53</v>
      </c>
      <c r="I589" s="29">
        <v>46223.0</v>
      </c>
      <c r="J589" s="29">
        <v>46304.0</v>
      </c>
      <c r="K589" s="29">
        <v>46318.0</v>
      </c>
      <c r="L589" s="29">
        <v>46230.0</v>
      </c>
      <c r="M589" s="29">
        <v>46248.0</v>
      </c>
      <c r="N589" s="30" t="s">
        <v>37</v>
      </c>
      <c r="O589" s="30" t="s">
        <v>54</v>
      </c>
      <c r="P589" s="30" t="s">
        <v>55</v>
      </c>
      <c r="Q589" s="30"/>
      <c r="R589" s="31" t="str">
        <f t="shared" si="1"/>
        <v>https://onlinecourses.nptel.ac.in/e-learning/preview/noc26_hs127</v>
      </c>
      <c r="S589" s="32" t="str">
        <f t="shared" si="2"/>
        <v>https://onlinecourses.nptel.ac.in/e-learning/preview/noc26_hs127</v>
      </c>
      <c r="T589" s="33" t="s">
        <v>4015</v>
      </c>
      <c r="U589" s="30"/>
      <c r="V589" s="34"/>
      <c r="W589" s="34"/>
      <c r="X589" s="31" t="str">
        <f t="shared" si="3"/>
        <v>https://nptel.ac.in/courses/109103001</v>
      </c>
      <c r="Y589" s="35" t="str">
        <f t="shared" si="35"/>
        <v>https://nptel.ac.in/courses/109103001</v>
      </c>
      <c r="Z589" s="36">
        <v>1.09103001E8</v>
      </c>
      <c r="AA589" s="37"/>
      <c r="AB589" s="37"/>
      <c r="AC589" s="37"/>
      <c r="AD589" s="37"/>
    </row>
    <row r="590">
      <c r="A590" s="26" t="s">
        <v>4016</v>
      </c>
      <c r="B590" s="27" t="s">
        <v>2802</v>
      </c>
      <c r="C590" s="27" t="s">
        <v>4017</v>
      </c>
      <c r="D590" s="27" t="s">
        <v>4018</v>
      </c>
      <c r="E590" s="28" t="s">
        <v>315</v>
      </c>
      <c r="F590" s="28" t="s">
        <v>315</v>
      </c>
      <c r="G590" s="28" t="s">
        <v>4</v>
      </c>
      <c r="H590" s="28" t="s">
        <v>53</v>
      </c>
      <c r="I590" s="29">
        <v>46223.0</v>
      </c>
      <c r="J590" s="29">
        <v>46304.0</v>
      </c>
      <c r="K590" s="29">
        <v>46312.0</v>
      </c>
      <c r="L590" s="29">
        <v>46230.0</v>
      </c>
      <c r="M590" s="29">
        <v>46248.0</v>
      </c>
      <c r="N590" s="30" t="s">
        <v>71</v>
      </c>
      <c r="O590" s="30" t="s">
        <v>54</v>
      </c>
      <c r="P590" s="30" t="s">
        <v>55</v>
      </c>
      <c r="Q590" s="30"/>
      <c r="R590" s="31" t="str">
        <f t="shared" si="1"/>
        <v>https://onlinecourses.nptel.ac.in/e-learning/preview/noc26_hs131</v>
      </c>
      <c r="S590" s="32" t="str">
        <f t="shared" si="2"/>
        <v>https://onlinecourses.nptel.ac.in/e-learning/preview/noc26_hs131</v>
      </c>
      <c r="T590" s="33" t="s">
        <v>4019</v>
      </c>
      <c r="U590" s="30"/>
      <c r="V590" s="34"/>
      <c r="W590" s="34"/>
      <c r="X590" s="31" t="str">
        <f t="shared" si="3"/>
        <v>https://nptel.ac.in/courses/109107002</v>
      </c>
      <c r="Y590" s="35" t="str">
        <f t="shared" si="35"/>
        <v>https://nptel.ac.in/courses/109107002</v>
      </c>
      <c r="Z590" s="36">
        <v>1.09107002E8</v>
      </c>
      <c r="AA590" s="37"/>
      <c r="AB590" s="37"/>
      <c r="AC590" s="37"/>
      <c r="AD590" s="37"/>
    </row>
    <row r="591">
      <c r="A591" s="26" t="s">
        <v>4020</v>
      </c>
      <c r="B591" s="27" t="s">
        <v>2802</v>
      </c>
      <c r="C591" s="27" t="s">
        <v>4021</v>
      </c>
      <c r="D591" s="27" t="s">
        <v>4022</v>
      </c>
      <c r="E591" s="28" t="s">
        <v>4023</v>
      </c>
      <c r="F591" s="28" t="s">
        <v>315</v>
      </c>
      <c r="G591" s="28" t="s">
        <v>4</v>
      </c>
      <c r="H591" s="28" t="s">
        <v>53</v>
      </c>
      <c r="I591" s="29">
        <v>46223.0</v>
      </c>
      <c r="J591" s="29">
        <v>46304.0</v>
      </c>
      <c r="K591" s="29">
        <v>46318.0</v>
      </c>
      <c r="L591" s="29">
        <v>46230.0</v>
      </c>
      <c r="M591" s="29">
        <v>46248.0</v>
      </c>
      <c r="N591" s="30" t="s">
        <v>71</v>
      </c>
      <c r="O591" s="30" t="s">
        <v>72</v>
      </c>
      <c r="P591" s="30" t="s">
        <v>73</v>
      </c>
      <c r="Q591" s="30"/>
      <c r="R591" s="31" t="str">
        <f t="shared" si="1"/>
        <v>https://onlinecourses.nptel.ac.in/e-learning/preview/noc26_hs133</v>
      </c>
      <c r="S591" s="32" t="str">
        <f t="shared" si="2"/>
        <v>https://onlinecourses.nptel.ac.in/e-learning/preview/noc26_hs133</v>
      </c>
      <c r="T591" s="33" t="s">
        <v>4024</v>
      </c>
      <c r="U591" s="30"/>
      <c r="V591" s="34"/>
      <c r="W591" s="34"/>
      <c r="X591" s="31" t="str">
        <f t="shared" si="3"/>
        <v>https://nptel.ac.in/courses/109107003</v>
      </c>
      <c r="Y591" s="35" t="str">
        <f t="shared" si="35"/>
        <v>https://nptel.ac.in/courses/109107003</v>
      </c>
      <c r="Z591" s="36">
        <v>1.09107003E8</v>
      </c>
      <c r="AA591" s="37"/>
      <c r="AB591" s="37"/>
      <c r="AC591" s="37"/>
      <c r="AD591" s="37"/>
    </row>
    <row r="592">
      <c r="A592" s="26" t="s">
        <v>4025</v>
      </c>
      <c r="B592" s="39" t="s">
        <v>2802</v>
      </c>
      <c r="C592" s="40" t="s">
        <v>4026</v>
      </c>
      <c r="D592" s="40" t="s">
        <v>4027</v>
      </c>
      <c r="E592" s="45" t="s">
        <v>1878</v>
      </c>
      <c r="F592" s="28" t="s">
        <v>63</v>
      </c>
      <c r="G592" s="28" t="s">
        <v>316</v>
      </c>
      <c r="H592" s="28" t="s">
        <v>70</v>
      </c>
      <c r="I592" s="29">
        <v>46223.0</v>
      </c>
      <c r="J592" s="29">
        <v>46248.0</v>
      </c>
      <c r="K592" s="29">
        <v>46284.0</v>
      </c>
      <c r="L592" s="29">
        <v>46230.0</v>
      </c>
      <c r="M592" s="29">
        <v>46248.0</v>
      </c>
      <c r="N592" s="30" t="s">
        <v>37</v>
      </c>
      <c r="O592" s="30" t="s">
        <v>54</v>
      </c>
      <c r="P592" s="30" t="s">
        <v>55</v>
      </c>
      <c r="Q592" s="30" t="s">
        <v>2872</v>
      </c>
      <c r="R592" s="31" t="str">
        <f t="shared" si="1"/>
        <v>https://onlinecourses.nptel.ac.in/e-learning/preview/noc26_hs135</v>
      </c>
      <c r="S592" s="32" t="str">
        <f t="shared" si="2"/>
        <v>https://onlinecourses.nptel.ac.in/e-learning/preview/noc26_hs135</v>
      </c>
      <c r="T592" s="38" t="s">
        <v>4028</v>
      </c>
      <c r="U592" s="31" t="str">
        <f t="shared" ref="U592:U678" si="36">HYPERLINK(V592)</f>
        <v>https://onlinecourses.nptel.ac.in/noc25_hs151/preview</v>
      </c>
      <c r="V592" s="34" t="s">
        <v>4029</v>
      </c>
      <c r="W592" s="34" t="s">
        <v>4030</v>
      </c>
      <c r="X592" s="31" t="str">
        <f t="shared" si="3"/>
        <v>https://nptel.ac.in/courses/109106100</v>
      </c>
      <c r="Y592" s="36" t="s">
        <v>4031</v>
      </c>
      <c r="Z592" s="36">
        <v>1.091061E8</v>
      </c>
      <c r="AA592" s="37"/>
      <c r="AB592" s="37"/>
      <c r="AC592" s="37"/>
      <c r="AD592" s="37"/>
    </row>
    <row r="593">
      <c r="A593" s="26" t="s">
        <v>4032</v>
      </c>
      <c r="B593" s="27" t="s">
        <v>2802</v>
      </c>
      <c r="C593" s="27" t="s">
        <v>4033</v>
      </c>
      <c r="D593" s="27" t="s">
        <v>4018</v>
      </c>
      <c r="E593" s="28" t="s">
        <v>315</v>
      </c>
      <c r="F593" s="28" t="s">
        <v>315</v>
      </c>
      <c r="G593" s="28" t="s">
        <v>316</v>
      </c>
      <c r="H593" s="28" t="s">
        <v>70</v>
      </c>
      <c r="I593" s="29">
        <v>46223.0</v>
      </c>
      <c r="J593" s="29">
        <v>46248.0</v>
      </c>
      <c r="K593" s="29">
        <v>46284.0</v>
      </c>
      <c r="L593" s="29">
        <v>46230.0</v>
      </c>
      <c r="M593" s="29">
        <v>46248.0</v>
      </c>
      <c r="N593" s="30" t="s">
        <v>37</v>
      </c>
      <c r="O593" s="30" t="s">
        <v>54</v>
      </c>
      <c r="P593" s="30" t="s">
        <v>55</v>
      </c>
      <c r="Q593" s="30" t="s">
        <v>4034</v>
      </c>
      <c r="R593" s="31" t="str">
        <f t="shared" si="1"/>
        <v>https://onlinecourses.nptel.ac.in/e-learning/preview/noc26_hs136</v>
      </c>
      <c r="S593" s="32" t="str">
        <f t="shared" si="2"/>
        <v>https://onlinecourses.nptel.ac.in/e-learning/preview/noc26_hs136</v>
      </c>
      <c r="T593" s="38" t="s">
        <v>4035</v>
      </c>
      <c r="U593" s="31" t="str">
        <f t="shared" si="36"/>
        <v>https://onlinecourses.nptel.ac.in/noc25_hs167/preview</v>
      </c>
      <c r="V593" s="34" t="s">
        <v>4036</v>
      </c>
      <c r="W593" s="34" t="s">
        <v>4037</v>
      </c>
      <c r="X593" s="31" t="str">
        <f t="shared" si="3"/>
        <v>https://nptel.ac.in/courses/109107132</v>
      </c>
      <c r="Y593" s="36" t="s">
        <v>4038</v>
      </c>
      <c r="Z593" s="36">
        <v>1.09107132E8</v>
      </c>
      <c r="AA593" s="37"/>
      <c r="AB593" s="37"/>
      <c r="AC593" s="37"/>
      <c r="AD593" s="37"/>
    </row>
    <row r="594">
      <c r="A594" s="26" t="s">
        <v>4039</v>
      </c>
      <c r="B594" s="27" t="s">
        <v>2802</v>
      </c>
      <c r="C594" s="27" t="s">
        <v>4040</v>
      </c>
      <c r="D594" s="27" t="s">
        <v>4041</v>
      </c>
      <c r="E594" s="28" t="s">
        <v>315</v>
      </c>
      <c r="F594" s="28" t="s">
        <v>315</v>
      </c>
      <c r="G594" s="28" t="s">
        <v>316</v>
      </c>
      <c r="H594" s="28" t="s">
        <v>70</v>
      </c>
      <c r="I594" s="29">
        <v>46223.0</v>
      </c>
      <c r="J594" s="29">
        <v>46248.0</v>
      </c>
      <c r="K594" s="29">
        <v>46284.0</v>
      </c>
      <c r="L594" s="29">
        <v>46230.0</v>
      </c>
      <c r="M594" s="29">
        <v>46248.0</v>
      </c>
      <c r="N594" s="30" t="s">
        <v>37</v>
      </c>
      <c r="O594" s="30" t="s">
        <v>54</v>
      </c>
      <c r="P594" s="30" t="s">
        <v>55</v>
      </c>
      <c r="Q594" s="30"/>
      <c r="R594" s="31" t="str">
        <f t="shared" si="1"/>
        <v>https://onlinecourses.nptel.ac.in/e-learning/preview/noc26_hs137</v>
      </c>
      <c r="S594" s="32" t="str">
        <f t="shared" si="2"/>
        <v>https://onlinecourses.nptel.ac.in/e-learning/preview/noc26_hs137</v>
      </c>
      <c r="T594" s="38" t="s">
        <v>4042</v>
      </c>
      <c r="U594" s="31" t="str">
        <f t="shared" si="36"/>
        <v>https://onlinecourses.nptel.ac.in/noc25_hs161/preview</v>
      </c>
      <c r="V594" s="34" t="s">
        <v>4043</v>
      </c>
      <c r="W594" s="34" t="s">
        <v>4044</v>
      </c>
      <c r="X594" s="31" t="str">
        <f t="shared" si="3"/>
        <v>https://nptel.ac.in/courses/109107154</v>
      </c>
      <c r="Y594" s="36" t="s">
        <v>4045</v>
      </c>
      <c r="Z594" s="36">
        <v>1.09107154E8</v>
      </c>
      <c r="AA594" s="37"/>
      <c r="AB594" s="37"/>
      <c r="AC594" s="37"/>
      <c r="AD594" s="37"/>
    </row>
    <row r="595">
      <c r="A595" s="26" t="s">
        <v>4046</v>
      </c>
      <c r="B595" s="27" t="s">
        <v>2802</v>
      </c>
      <c r="C595" s="27" t="s">
        <v>4047</v>
      </c>
      <c r="D595" s="27" t="s">
        <v>4048</v>
      </c>
      <c r="E595" s="28" t="s">
        <v>315</v>
      </c>
      <c r="F595" s="28" t="s">
        <v>315</v>
      </c>
      <c r="G595" s="28" t="s">
        <v>316</v>
      </c>
      <c r="H595" s="28" t="s">
        <v>70</v>
      </c>
      <c r="I595" s="29">
        <v>46223.0</v>
      </c>
      <c r="J595" s="29">
        <v>46248.0</v>
      </c>
      <c r="K595" s="29">
        <v>46285.0</v>
      </c>
      <c r="L595" s="29">
        <v>46230.0</v>
      </c>
      <c r="M595" s="29">
        <v>46248.0</v>
      </c>
      <c r="N595" s="30" t="s">
        <v>153</v>
      </c>
      <c r="O595" s="30" t="s">
        <v>54</v>
      </c>
      <c r="P595" s="30" t="s">
        <v>55</v>
      </c>
      <c r="Q595" s="30"/>
      <c r="R595" s="31" t="str">
        <f t="shared" si="1"/>
        <v>https://onlinecourses.nptel.ac.in/e-learning/preview/noc26_hs138</v>
      </c>
      <c r="S595" s="32" t="str">
        <f t="shared" si="2"/>
        <v>https://onlinecourses.nptel.ac.in/e-learning/preview/noc26_hs138</v>
      </c>
      <c r="T595" s="38" t="s">
        <v>4049</v>
      </c>
      <c r="U595" s="31" t="str">
        <f t="shared" si="36"/>
        <v>https://onlinecourses.nptel.ac.in/noc25_hs170/preview</v>
      </c>
      <c r="V595" s="34" t="s">
        <v>4050</v>
      </c>
      <c r="W595" s="34" t="s">
        <v>4051</v>
      </c>
      <c r="X595" s="31" t="str">
        <f t="shared" si="3"/>
        <v>https://nptel.ac.in/courses/109107131</v>
      </c>
      <c r="Y595" s="36" t="s">
        <v>4052</v>
      </c>
      <c r="Z595" s="36">
        <v>1.09107131E8</v>
      </c>
      <c r="AA595" s="37"/>
      <c r="AB595" s="37"/>
      <c r="AC595" s="37"/>
      <c r="AD595" s="37"/>
    </row>
    <row r="596">
      <c r="A596" s="26" t="s">
        <v>4053</v>
      </c>
      <c r="B596" s="27" t="s">
        <v>2802</v>
      </c>
      <c r="C596" s="27" t="s">
        <v>4054</v>
      </c>
      <c r="D596" s="27" t="s">
        <v>4055</v>
      </c>
      <c r="E596" s="28" t="s">
        <v>52</v>
      </c>
      <c r="F596" s="28" t="s">
        <v>52</v>
      </c>
      <c r="G596" s="28" t="s">
        <v>316</v>
      </c>
      <c r="H596" s="28" t="s">
        <v>70</v>
      </c>
      <c r="I596" s="29">
        <v>46223.0</v>
      </c>
      <c r="J596" s="29">
        <v>46248.0</v>
      </c>
      <c r="K596" s="29">
        <v>46284.0</v>
      </c>
      <c r="L596" s="29">
        <v>46230.0</v>
      </c>
      <c r="M596" s="29">
        <v>46248.0</v>
      </c>
      <c r="N596" s="30" t="s">
        <v>71</v>
      </c>
      <c r="O596" s="30" t="s">
        <v>54</v>
      </c>
      <c r="P596" s="30" t="s">
        <v>55</v>
      </c>
      <c r="Q596" s="30"/>
      <c r="R596" s="31" t="str">
        <f t="shared" si="1"/>
        <v>https://onlinecourses.nptel.ac.in/e-learning/preview/noc26_hs139</v>
      </c>
      <c r="S596" s="32" t="str">
        <f t="shared" si="2"/>
        <v>https://onlinecourses.nptel.ac.in/e-learning/preview/noc26_hs139</v>
      </c>
      <c r="T596" s="38" t="s">
        <v>4056</v>
      </c>
      <c r="U596" s="31" t="str">
        <f t="shared" si="36"/>
        <v>https://onlinecourses.nptel.ac.in/noc25_hs175/preview</v>
      </c>
      <c r="V596" s="34" t="s">
        <v>4057</v>
      </c>
      <c r="W596" s="34" t="s">
        <v>4058</v>
      </c>
      <c r="X596" s="31" t="str">
        <f t="shared" si="3"/>
        <v>https://nptel.ac.in/courses/109104093</v>
      </c>
      <c r="Y596" s="36" t="s">
        <v>4059</v>
      </c>
      <c r="Z596" s="36">
        <v>1.09104093E8</v>
      </c>
      <c r="AA596" s="37"/>
      <c r="AB596" s="37"/>
      <c r="AC596" s="37"/>
      <c r="AD596" s="37"/>
    </row>
    <row r="597">
      <c r="A597" s="26" t="s">
        <v>4060</v>
      </c>
      <c r="B597" s="27" t="s">
        <v>2802</v>
      </c>
      <c r="C597" s="27" t="s">
        <v>4061</v>
      </c>
      <c r="D597" s="27" t="s">
        <v>4062</v>
      </c>
      <c r="E597" s="28" t="s">
        <v>52</v>
      </c>
      <c r="F597" s="28" t="s">
        <v>52</v>
      </c>
      <c r="G597" s="28" t="s">
        <v>316</v>
      </c>
      <c r="H597" s="28" t="s">
        <v>70</v>
      </c>
      <c r="I597" s="29">
        <v>46223.0</v>
      </c>
      <c r="J597" s="29">
        <v>46248.0</v>
      </c>
      <c r="K597" s="29">
        <v>46285.0</v>
      </c>
      <c r="L597" s="29">
        <v>46230.0</v>
      </c>
      <c r="M597" s="29">
        <v>46248.0</v>
      </c>
      <c r="N597" s="30" t="s">
        <v>71</v>
      </c>
      <c r="O597" s="30" t="s">
        <v>54</v>
      </c>
      <c r="P597" s="30" t="s">
        <v>55</v>
      </c>
      <c r="Q597" s="30"/>
      <c r="R597" s="31" t="str">
        <f t="shared" si="1"/>
        <v>https://onlinecourses.nptel.ac.in/e-learning/preview/noc26_hs140</v>
      </c>
      <c r="S597" s="32" t="str">
        <f t="shared" si="2"/>
        <v>https://onlinecourses.nptel.ac.in/e-learning/preview/noc26_hs140</v>
      </c>
      <c r="T597" s="38" t="s">
        <v>4063</v>
      </c>
      <c r="U597" s="31" t="str">
        <f t="shared" si="36"/>
        <v>https://onlinecourses.nptel.ac.in/noc25_hs198/preview</v>
      </c>
      <c r="V597" s="34" t="s">
        <v>4064</v>
      </c>
      <c r="W597" s="34" t="s">
        <v>4065</v>
      </c>
      <c r="X597" s="31" t="str">
        <f t="shared" si="3"/>
        <v>https://nptel.ac.in/courses/109104121</v>
      </c>
      <c r="Y597" s="36" t="s">
        <v>4066</v>
      </c>
      <c r="Z597" s="36">
        <v>1.09104121E8</v>
      </c>
      <c r="AA597" s="37"/>
      <c r="AB597" s="37"/>
      <c r="AC597" s="37"/>
      <c r="AD597" s="37"/>
    </row>
    <row r="598">
      <c r="A598" s="26" t="s">
        <v>4067</v>
      </c>
      <c r="B598" s="27" t="s">
        <v>2802</v>
      </c>
      <c r="C598" s="27" t="s">
        <v>4068</v>
      </c>
      <c r="D598" s="27" t="s">
        <v>4069</v>
      </c>
      <c r="E598" s="28" t="s">
        <v>306</v>
      </c>
      <c r="F598" s="28" t="s">
        <v>52</v>
      </c>
      <c r="G598" s="28" t="s">
        <v>316</v>
      </c>
      <c r="H598" s="28" t="s">
        <v>70</v>
      </c>
      <c r="I598" s="29">
        <v>46223.0</v>
      </c>
      <c r="J598" s="29">
        <v>46248.0</v>
      </c>
      <c r="K598" s="29">
        <v>46284.0</v>
      </c>
      <c r="L598" s="29">
        <v>46230.0</v>
      </c>
      <c r="M598" s="29">
        <v>46248.0</v>
      </c>
      <c r="N598" s="30" t="s">
        <v>71</v>
      </c>
      <c r="O598" s="30" t="s">
        <v>72</v>
      </c>
      <c r="P598" s="30" t="s">
        <v>73</v>
      </c>
      <c r="Q598" s="30"/>
      <c r="R598" s="31" t="str">
        <f t="shared" si="1"/>
        <v>https://onlinecourses.nptel.ac.in/e-learning/preview/noc26_hs141</v>
      </c>
      <c r="S598" s="32" t="str">
        <f t="shared" si="2"/>
        <v>https://onlinecourses.nptel.ac.in/e-learning/preview/noc26_hs141</v>
      </c>
      <c r="T598" s="38" t="s">
        <v>4070</v>
      </c>
      <c r="U598" s="31" t="str">
        <f t="shared" si="36"/>
        <v>https://onlinecourses.nptel.ac.in/noc25_hs199/preview</v>
      </c>
      <c r="V598" s="34" t="s">
        <v>4071</v>
      </c>
      <c r="W598" s="34" t="s">
        <v>4072</v>
      </c>
      <c r="X598" s="31" t="str">
        <f t="shared" si="3"/>
        <v>https://nptel.ac.in/courses/109104197</v>
      </c>
      <c r="Y598" s="36" t="s">
        <v>4073</v>
      </c>
      <c r="Z598" s="36">
        <v>1.09104197E8</v>
      </c>
      <c r="AA598" s="37"/>
      <c r="AB598" s="37"/>
      <c r="AC598" s="37"/>
      <c r="AD598" s="37"/>
    </row>
    <row r="599">
      <c r="A599" s="26" t="s">
        <v>4074</v>
      </c>
      <c r="B599" s="27" t="s">
        <v>2802</v>
      </c>
      <c r="C599" s="27" t="s">
        <v>4075</v>
      </c>
      <c r="D599" s="27" t="s">
        <v>4076</v>
      </c>
      <c r="E599" s="28" t="s">
        <v>4077</v>
      </c>
      <c r="F599" s="28" t="s">
        <v>52</v>
      </c>
      <c r="G599" s="28" t="s">
        <v>316</v>
      </c>
      <c r="H599" s="28" t="s">
        <v>70</v>
      </c>
      <c r="I599" s="29">
        <v>46223.0</v>
      </c>
      <c r="J599" s="29">
        <v>46248.0</v>
      </c>
      <c r="K599" s="29">
        <v>46285.0</v>
      </c>
      <c r="L599" s="29">
        <v>46230.0</v>
      </c>
      <c r="M599" s="29">
        <v>46248.0</v>
      </c>
      <c r="N599" s="30" t="s">
        <v>37</v>
      </c>
      <c r="O599" s="30" t="s">
        <v>54</v>
      </c>
      <c r="P599" s="30" t="s">
        <v>55</v>
      </c>
      <c r="Q599" s="30"/>
      <c r="R599" s="31" t="str">
        <f t="shared" si="1"/>
        <v>https://onlinecourses.nptel.ac.in/e-learning/preview/noc26_hs142</v>
      </c>
      <c r="S599" s="32" t="str">
        <f t="shared" si="2"/>
        <v>https://onlinecourses.nptel.ac.in/e-learning/preview/noc26_hs142</v>
      </c>
      <c r="T599" s="38" t="s">
        <v>4078</v>
      </c>
      <c r="U599" s="31" t="str">
        <f t="shared" si="36"/>
        <v>https://onlinecourses.nptel.ac.in/noc25_hs200/preview</v>
      </c>
      <c r="V599" s="34" t="s">
        <v>4079</v>
      </c>
      <c r="W599" s="34" t="s">
        <v>4080</v>
      </c>
      <c r="X599" s="31" t="str">
        <f t="shared" si="3"/>
        <v>https://nptel.ac.in/courses/109104102</v>
      </c>
      <c r="Y599" s="36" t="s">
        <v>4081</v>
      </c>
      <c r="Z599" s="36">
        <v>1.09104102E8</v>
      </c>
      <c r="AA599" s="37"/>
      <c r="AB599" s="37"/>
      <c r="AC599" s="37"/>
      <c r="AD599" s="37"/>
    </row>
    <row r="600">
      <c r="A600" s="26" t="s">
        <v>4082</v>
      </c>
      <c r="B600" s="27" t="s">
        <v>2802</v>
      </c>
      <c r="C600" s="27" t="s">
        <v>4083</v>
      </c>
      <c r="D600" s="27" t="s">
        <v>4076</v>
      </c>
      <c r="E600" s="28" t="s">
        <v>4077</v>
      </c>
      <c r="F600" s="28" t="s">
        <v>52</v>
      </c>
      <c r="G600" s="28" t="s">
        <v>316</v>
      </c>
      <c r="H600" s="28" t="s">
        <v>70</v>
      </c>
      <c r="I600" s="29">
        <v>46223.0</v>
      </c>
      <c r="J600" s="29">
        <v>46248.0</v>
      </c>
      <c r="K600" s="29">
        <v>46284.0</v>
      </c>
      <c r="L600" s="29">
        <v>46230.0</v>
      </c>
      <c r="M600" s="29">
        <v>46248.0</v>
      </c>
      <c r="N600" s="30" t="s">
        <v>71</v>
      </c>
      <c r="O600" s="30" t="s">
        <v>54</v>
      </c>
      <c r="P600" s="30" t="s">
        <v>55</v>
      </c>
      <c r="Q600" s="30"/>
      <c r="R600" s="31" t="str">
        <f t="shared" si="1"/>
        <v>https://onlinecourses.nptel.ac.in/e-learning/preview/noc26_hs143</v>
      </c>
      <c r="S600" s="32" t="str">
        <f t="shared" si="2"/>
        <v>https://onlinecourses.nptel.ac.in/e-learning/preview/noc26_hs143</v>
      </c>
      <c r="T600" s="38" t="s">
        <v>4084</v>
      </c>
      <c r="U600" s="31" t="str">
        <f t="shared" si="36"/>
        <v>https://onlinecourses.nptel.ac.in/noc25_hs182/preview</v>
      </c>
      <c r="V600" s="34" t="s">
        <v>4085</v>
      </c>
      <c r="W600" s="34" t="s">
        <v>4086</v>
      </c>
      <c r="X600" s="31" t="str">
        <f t="shared" si="3"/>
        <v>https://nptel.ac.in/courses/109104122</v>
      </c>
      <c r="Y600" s="36" t="s">
        <v>4087</v>
      </c>
      <c r="Z600" s="36">
        <v>1.09104122E8</v>
      </c>
      <c r="AA600" s="37"/>
      <c r="AB600" s="37"/>
      <c r="AC600" s="37"/>
      <c r="AD600" s="37"/>
    </row>
    <row r="601">
      <c r="A601" s="26" t="s">
        <v>4088</v>
      </c>
      <c r="B601" s="27" t="s">
        <v>2802</v>
      </c>
      <c r="C601" s="27" t="s">
        <v>4089</v>
      </c>
      <c r="D601" s="27" t="s">
        <v>4090</v>
      </c>
      <c r="E601" s="28" t="s">
        <v>4091</v>
      </c>
      <c r="F601" s="28" t="s">
        <v>52</v>
      </c>
      <c r="G601" s="28" t="s">
        <v>316</v>
      </c>
      <c r="H601" s="28" t="s">
        <v>70</v>
      </c>
      <c r="I601" s="29">
        <v>46223.0</v>
      </c>
      <c r="J601" s="29">
        <v>46248.0</v>
      </c>
      <c r="K601" s="29">
        <v>46285.0</v>
      </c>
      <c r="L601" s="29">
        <v>46230.0</v>
      </c>
      <c r="M601" s="29">
        <v>46248.0</v>
      </c>
      <c r="N601" s="30" t="s">
        <v>37</v>
      </c>
      <c r="O601" s="30" t="s">
        <v>54</v>
      </c>
      <c r="P601" s="30" t="s">
        <v>55</v>
      </c>
      <c r="Q601" s="30"/>
      <c r="R601" s="31" t="str">
        <f t="shared" si="1"/>
        <v>https://onlinecourses.nptel.ac.in/e-learning/preview/noc26_hs144</v>
      </c>
      <c r="S601" s="32" t="str">
        <f t="shared" si="2"/>
        <v>https://onlinecourses.nptel.ac.in/e-learning/preview/noc26_hs144</v>
      </c>
      <c r="T601" s="38" t="s">
        <v>4092</v>
      </c>
      <c r="U601" s="31" t="str">
        <f t="shared" si="36"/>
        <v>https://onlinecourses.nptel.ac.in/noc25_hs183/preview</v>
      </c>
      <c r="V601" s="34" t="s">
        <v>4093</v>
      </c>
      <c r="W601" s="34" t="s">
        <v>4094</v>
      </c>
      <c r="X601" s="31" t="str">
        <f t="shared" si="3"/>
        <v>https://nptel.ac.in/courses/109104496</v>
      </c>
      <c r="Y601" s="36" t="s">
        <v>4095</v>
      </c>
      <c r="Z601" s="36">
        <v>1.09104496E8</v>
      </c>
      <c r="AA601" s="37"/>
      <c r="AB601" s="37"/>
      <c r="AC601" s="37"/>
      <c r="AD601" s="37"/>
    </row>
    <row r="602">
      <c r="A602" s="26" t="s">
        <v>4096</v>
      </c>
      <c r="B602" s="27" t="s">
        <v>2802</v>
      </c>
      <c r="C602" s="27" t="s">
        <v>4097</v>
      </c>
      <c r="D602" s="27" t="s">
        <v>4098</v>
      </c>
      <c r="E602" s="28" t="s">
        <v>94</v>
      </c>
      <c r="F602" s="28" t="s">
        <v>94</v>
      </c>
      <c r="G602" s="28" t="s">
        <v>316</v>
      </c>
      <c r="H602" s="26" t="s">
        <v>70</v>
      </c>
      <c r="I602" s="29">
        <v>46223.0</v>
      </c>
      <c r="J602" s="29">
        <v>46248.0</v>
      </c>
      <c r="K602" s="29">
        <v>46284.0</v>
      </c>
      <c r="L602" s="29">
        <v>46230.0</v>
      </c>
      <c r="M602" s="29">
        <v>46248.0</v>
      </c>
      <c r="N602" s="30" t="s">
        <v>37</v>
      </c>
      <c r="O602" s="30" t="s">
        <v>54</v>
      </c>
      <c r="P602" s="30" t="s">
        <v>55</v>
      </c>
      <c r="Q602" s="30"/>
      <c r="R602" s="31" t="str">
        <f t="shared" si="1"/>
        <v>https://onlinecourses.nptel.ac.in/e-learning/preview/noc26_hs145</v>
      </c>
      <c r="S602" s="32" t="str">
        <f t="shared" si="2"/>
        <v>https://onlinecourses.nptel.ac.in/e-learning/preview/noc26_hs145</v>
      </c>
      <c r="T602" s="38" t="s">
        <v>4099</v>
      </c>
      <c r="U602" s="31" t="str">
        <f t="shared" si="36"/>
        <v>https://onlinecourses.nptel.ac.in/noc25_hs140/preview</v>
      </c>
      <c r="V602" s="34" t="s">
        <v>4100</v>
      </c>
      <c r="W602" s="34" t="s">
        <v>4101</v>
      </c>
      <c r="X602" s="31" t="str">
        <f t="shared" si="3"/>
        <v>https://nptel.ac.in/courses/121105009</v>
      </c>
      <c r="Y602" s="36" t="s">
        <v>4102</v>
      </c>
      <c r="Z602" s="36">
        <v>1.21105009E8</v>
      </c>
      <c r="AA602" s="37"/>
      <c r="AB602" s="37"/>
      <c r="AC602" s="37"/>
      <c r="AD602" s="37"/>
    </row>
    <row r="603">
      <c r="A603" s="26" t="s">
        <v>4103</v>
      </c>
      <c r="B603" s="27" t="s">
        <v>2802</v>
      </c>
      <c r="C603" s="27" t="s">
        <v>4104</v>
      </c>
      <c r="D603" s="27" t="s">
        <v>4098</v>
      </c>
      <c r="E603" s="28" t="s">
        <v>94</v>
      </c>
      <c r="F603" s="28" t="s">
        <v>94</v>
      </c>
      <c r="G603" s="28" t="s">
        <v>316</v>
      </c>
      <c r="H603" s="26" t="s">
        <v>70</v>
      </c>
      <c r="I603" s="29">
        <v>46223.0</v>
      </c>
      <c r="J603" s="29">
        <v>46248.0</v>
      </c>
      <c r="K603" s="29">
        <v>46284.0</v>
      </c>
      <c r="L603" s="29">
        <v>46230.0</v>
      </c>
      <c r="M603" s="29">
        <v>46248.0</v>
      </c>
      <c r="N603" s="30" t="s">
        <v>153</v>
      </c>
      <c r="O603" s="30" t="s">
        <v>54</v>
      </c>
      <c r="P603" s="30" t="s">
        <v>55</v>
      </c>
      <c r="Q603" s="30"/>
      <c r="R603" s="31" t="str">
        <f t="shared" si="1"/>
        <v>https://onlinecourses.nptel.ac.in/e-learning/preview/noc26_hs146</v>
      </c>
      <c r="S603" s="32" t="str">
        <f t="shared" si="2"/>
        <v>https://onlinecourses.nptel.ac.in/e-learning/preview/noc26_hs146</v>
      </c>
      <c r="T603" s="38" t="s">
        <v>4105</v>
      </c>
      <c r="U603" s="31" t="str">
        <f t="shared" si="36"/>
        <v>https://onlinecourses.nptel.ac.in/noc26_hs61/preview</v>
      </c>
      <c r="V603" s="34" t="s">
        <v>4106</v>
      </c>
      <c r="W603" s="34" t="s">
        <v>4107</v>
      </c>
      <c r="X603" s="31" t="str">
        <f t="shared" si="3"/>
        <v>https://nptel.ac.in/courses/109105118</v>
      </c>
      <c r="Y603" s="36" t="s">
        <v>4108</v>
      </c>
      <c r="Z603" s="36">
        <v>1.09105118E8</v>
      </c>
      <c r="AA603" s="37"/>
      <c r="AB603" s="37"/>
      <c r="AC603" s="37"/>
      <c r="AD603" s="37"/>
    </row>
    <row r="604">
      <c r="A604" s="26" t="s">
        <v>4109</v>
      </c>
      <c r="B604" s="27" t="s">
        <v>2802</v>
      </c>
      <c r="C604" s="27" t="s">
        <v>4110</v>
      </c>
      <c r="D604" s="27" t="s">
        <v>4111</v>
      </c>
      <c r="E604" s="28" t="s">
        <v>94</v>
      </c>
      <c r="F604" s="28" t="s">
        <v>94</v>
      </c>
      <c r="G604" s="28" t="s">
        <v>316</v>
      </c>
      <c r="H604" s="26" t="s">
        <v>70</v>
      </c>
      <c r="I604" s="29">
        <v>46223.0</v>
      </c>
      <c r="J604" s="29">
        <v>46248.0</v>
      </c>
      <c r="K604" s="29">
        <v>46284.0</v>
      </c>
      <c r="L604" s="29">
        <v>46230.0</v>
      </c>
      <c r="M604" s="29">
        <v>46248.0</v>
      </c>
      <c r="N604" s="30" t="s">
        <v>153</v>
      </c>
      <c r="O604" s="30" t="s">
        <v>54</v>
      </c>
      <c r="P604" s="30" t="s">
        <v>55</v>
      </c>
      <c r="Q604" s="30"/>
      <c r="R604" s="31" t="str">
        <f t="shared" si="1"/>
        <v>https://onlinecourses.nptel.ac.in/e-learning/preview/noc26_hs147</v>
      </c>
      <c r="S604" s="32" t="str">
        <f t="shared" si="2"/>
        <v>https://onlinecourses.nptel.ac.in/e-learning/preview/noc26_hs147</v>
      </c>
      <c r="T604" s="38" t="s">
        <v>4112</v>
      </c>
      <c r="U604" s="31" t="str">
        <f t="shared" si="36"/>
        <v>https://onlinecourses.nptel.ac.in/noc25_hs144/preview</v>
      </c>
      <c r="V604" s="34" t="s">
        <v>4113</v>
      </c>
      <c r="W604" s="34" t="s">
        <v>4114</v>
      </c>
      <c r="X604" s="31" t="str">
        <f t="shared" si="3"/>
        <v>https://nptel.ac.in/courses/109105136</v>
      </c>
      <c r="Y604" s="36" t="s">
        <v>4115</v>
      </c>
      <c r="Z604" s="36">
        <v>1.09105136E8</v>
      </c>
      <c r="AA604" s="37"/>
      <c r="AB604" s="37"/>
      <c r="AC604" s="37"/>
      <c r="AD604" s="37"/>
    </row>
    <row r="605">
      <c r="A605" s="26" t="s">
        <v>4116</v>
      </c>
      <c r="B605" s="27" t="s">
        <v>2802</v>
      </c>
      <c r="C605" s="27" t="s">
        <v>4117</v>
      </c>
      <c r="D605" s="27" t="s">
        <v>4118</v>
      </c>
      <c r="E605" s="28" t="s">
        <v>63</v>
      </c>
      <c r="F605" s="28" t="s">
        <v>63</v>
      </c>
      <c r="G605" s="28" t="s">
        <v>316</v>
      </c>
      <c r="H605" s="28" t="s">
        <v>70</v>
      </c>
      <c r="I605" s="29">
        <v>46223.0</v>
      </c>
      <c r="J605" s="29">
        <v>46248.0</v>
      </c>
      <c r="K605" s="29">
        <v>46285.0</v>
      </c>
      <c r="L605" s="29">
        <v>46230.0</v>
      </c>
      <c r="M605" s="29">
        <v>46248.0</v>
      </c>
      <c r="N605" s="30" t="s">
        <v>71</v>
      </c>
      <c r="O605" s="30" t="s">
        <v>54</v>
      </c>
      <c r="P605" s="30" t="s">
        <v>55</v>
      </c>
      <c r="Q605" s="30" t="s">
        <v>2719</v>
      </c>
      <c r="R605" s="31" t="str">
        <f t="shared" si="1"/>
        <v>https://onlinecourses.nptel.ac.in/e-learning/preview/noc26_hs148</v>
      </c>
      <c r="S605" s="32" t="str">
        <f t="shared" si="2"/>
        <v>https://onlinecourses.nptel.ac.in/e-learning/preview/noc26_hs148</v>
      </c>
      <c r="T605" s="38" t="s">
        <v>4119</v>
      </c>
      <c r="U605" s="31" t="str">
        <f t="shared" si="36"/>
        <v>https://onlinecourses.nptel.ac.in/noc25_hs131/preview</v>
      </c>
      <c r="V605" s="34" t="s">
        <v>4120</v>
      </c>
      <c r="W605" s="34" t="s">
        <v>4121</v>
      </c>
      <c r="X605" s="31" t="str">
        <f t="shared" si="3"/>
        <v>https://nptel.ac.in/courses/109106148</v>
      </c>
      <c r="Y605" s="36" t="s">
        <v>4122</v>
      </c>
      <c r="Z605" s="36">
        <v>1.09106148E8</v>
      </c>
      <c r="AA605" s="37"/>
      <c r="AB605" s="37"/>
      <c r="AC605" s="37"/>
      <c r="AD605" s="37"/>
    </row>
    <row r="606">
      <c r="A606" s="26" t="s">
        <v>4123</v>
      </c>
      <c r="B606" s="27" t="s">
        <v>2802</v>
      </c>
      <c r="C606" s="27" t="s">
        <v>4124</v>
      </c>
      <c r="D606" s="27" t="s">
        <v>4118</v>
      </c>
      <c r="E606" s="28" t="s">
        <v>63</v>
      </c>
      <c r="F606" s="28" t="s">
        <v>63</v>
      </c>
      <c r="G606" s="28" t="s">
        <v>316</v>
      </c>
      <c r="H606" s="28" t="s">
        <v>70</v>
      </c>
      <c r="I606" s="29">
        <v>46223.0</v>
      </c>
      <c r="J606" s="29">
        <v>46248.0</v>
      </c>
      <c r="K606" s="29">
        <v>46284.0</v>
      </c>
      <c r="L606" s="29">
        <v>46230.0</v>
      </c>
      <c r="M606" s="29">
        <v>46248.0</v>
      </c>
      <c r="N606" s="30" t="s">
        <v>37</v>
      </c>
      <c r="O606" s="30" t="s">
        <v>54</v>
      </c>
      <c r="P606" s="30" t="s">
        <v>55</v>
      </c>
      <c r="Q606" s="30" t="s">
        <v>4125</v>
      </c>
      <c r="R606" s="31" t="str">
        <f t="shared" si="1"/>
        <v>https://onlinecourses.nptel.ac.in/e-learning/preview/noc26_hs149</v>
      </c>
      <c r="S606" s="32" t="str">
        <f t="shared" si="2"/>
        <v>https://onlinecourses.nptel.ac.in/e-learning/preview/noc26_hs149</v>
      </c>
      <c r="T606" s="38" t="s">
        <v>4126</v>
      </c>
      <c r="U606" s="31" t="str">
        <f t="shared" si="36"/>
        <v>https://onlinecourses.nptel.ac.in/noc26_hs94/preview</v>
      </c>
      <c r="V606" s="34" t="s">
        <v>4127</v>
      </c>
      <c r="W606" s="34" t="s">
        <v>4128</v>
      </c>
      <c r="X606" s="31" t="str">
        <f t="shared" si="3"/>
        <v>https://nptel.ac.in/courses/109106128</v>
      </c>
      <c r="Y606" s="36" t="s">
        <v>4129</v>
      </c>
      <c r="Z606" s="36">
        <v>1.09106128E8</v>
      </c>
      <c r="AA606" s="37"/>
      <c r="AB606" s="37"/>
      <c r="AC606" s="37"/>
      <c r="AD606" s="37"/>
    </row>
    <row r="607">
      <c r="A607" s="26" t="s">
        <v>4130</v>
      </c>
      <c r="B607" s="39" t="s">
        <v>2802</v>
      </c>
      <c r="C607" s="40" t="s">
        <v>4131</v>
      </c>
      <c r="D607" s="39" t="s">
        <v>4132</v>
      </c>
      <c r="E607" s="45" t="s">
        <v>4133</v>
      </c>
      <c r="F607" s="28" t="s">
        <v>63</v>
      </c>
      <c r="G607" s="28" t="s">
        <v>69</v>
      </c>
      <c r="H607" s="28" t="s">
        <v>70</v>
      </c>
      <c r="I607" s="29">
        <v>46223.0</v>
      </c>
      <c r="J607" s="29">
        <v>46276.0</v>
      </c>
      <c r="K607" s="29">
        <v>46285.0</v>
      </c>
      <c r="L607" s="29">
        <v>46230.0</v>
      </c>
      <c r="M607" s="29">
        <v>46248.0</v>
      </c>
      <c r="N607" s="30" t="s">
        <v>71</v>
      </c>
      <c r="O607" s="30" t="s">
        <v>54</v>
      </c>
      <c r="P607" s="30" t="s">
        <v>55</v>
      </c>
      <c r="Q607" s="30" t="s">
        <v>4034</v>
      </c>
      <c r="R607" s="31" t="str">
        <f t="shared" si="1"/>
        <v>https://onlinecourses.nptel.ac.in/e-learning/preview/noc26_hs150</v>
      </c>
      <c r="S607" s="32" t="str">
        <f t="shared" si="2"/>
        <v>https://onlinecourses.nptel.ac.in/e-learning/preview/noc26_hs150</v>
      </c>
      <c r="T607" s="38" t="s">
        <v>4134</v>
      </c>
      <c r="U607" s="31" t="str">
        <f t="shared" si="36"/>
        <v>https://onlinecourses.nptel.ac.in/noc26_hs82/preview</v>
      </c>
      <c r="V607" s="34" t="s">
        <v>4135</v>
      </c>
      <c r="W607" s="34" t="s">
        <v>4136</v>
      </c>
      <c r="X607" s="31" t="str">
        <f t="shared" si="3"/>
        <v>https://nptel.ac.in/courses/109106095</v>
      </c>
      <c r="Y607" s="36" t="s">
        <v>4137</v>
      </c>
      <c r="Z607" s="36">
        <v>1.09106095E8</v>
      </c>
      <c r="AA607" s="37"/>
      <c r="AB607" s="37"/>
      <c r="AC607" s="37"/>
      <c r="AD607" s="37"/>
    </row>
    <row r="608">
      <c r="A608" s="26" t="s">
        <v>4138</v>
      </c>
      <c r="B608" s="39" t="s">
        <v>2802</v>
      </c>
      <c r="C608" s="40" t="s">
        <v>4139</v>
      </c>
      <c r="D608" s="40" t="s">
        <v>4140</v>
      </c>
      <c r="E608" s="45" t="s">
        <v>4141</v>
      </c>
      <c r="F608" s="28" t="s">
        <v>63</v>
      </c>
      <c r="G608" s="28" t="s">
        <v>69</v>
      </c>
      <c r="H608" s="28" t="s">
        <v>70</v>
      </c>
      <c r="I608" s="29">
        <v>46223.0</v>
      </c>
      <c r="J608" s="29">
        <v>46276.0</v>
      </c>
      <c r="K608" s="29">
        <v>46284.0</v>
      </c>
      <c r="L608" s="29">
        <v>46230.0</v>
      </c>
      <c r="M608" s="29">
        <v>46248.0</v>
      </c>
      <c r="N608" s="30" t="s">
        <v>37</v>
      </c>
      <c r="O608" s="30" t="s">
        <v>54</v>
      </c>
      <c r="P608" s="30" t="s">
        <v>55</v>
      </c>
      <c r="Q608" s="30"/>
      <c r="R608" s="31" t="str">
        <f t="shared" si="1"/>
        <v>https://onlinecourses.nptel.ac.in/e-learning/preview/noc26_hs151</v>
      </c>
      <c r="S608" s="32" t="str">
        <f t="shared" si="2"/>
        <v>https://onlinecourses.nptel.ac.in/e-learning/preview/noc26_hs151</v>
      </c>
      <c r="T608" s="38" t="s">
        <v>4142</v>
      </c>
      <c r="U608" s="31" t="str">
        <f t="shared" si="36"/>
        <v>https://onlinecourses.nptel.ac.in/noc25_hs119/preview</v>
      </c>
      <c r="V608" s="34" t="s">
        <v>4143</v>
      </c>
      <c r="W608" s="34" t="s">
        <v>4144</v>
      </c>
      <c r="X608" s="31" t="str">
        <f t="shared" si="3"/>
        <v>https://nptel.ac.in/courses/109106087</v>
      </c>
      <c r="Y608" s="36" t="s">
        <v>4145</v>
      </c>
      <c r="Z608" s="36">
        <v>1.09106087E8</v>
      </c>
      <c r="AA608" s="37"/>
      <c r="AB608" s="37"/>
      <c r="AC608" s="37"/>
      <c r="AD608" s="37"/>
    </row>
    <row r="609">
      <c r="A609" s="26" t="s">
        <v>4146</v>
      </c>
      <c r="B609" s="39" t="s">
        <v>2802</v>
      </c>
      <c r="C609" s="40" t="s">
        <v>4147</v>
      </c>
      <c r="D609" s="40" t="s">
        <v>4148</v>
      </c>
      <c r="E609" s="45" t="s">
        <v>63</v>
      </c>
      <c r="F609" s="28" t="s">
        <v>63</v>
      </c>
      <c r="G609" s="28" t="s">
        <v>69</v>
      </c>
      <c r="H609" s="28" t="s">
        <v>70</v>
      </c>
      <c r="I609" s="29">
        <v>46223.0</v>
      </c>
      <c r="J609" s="29">
        <v>46276.0</v>
      </c>
      <c r="K609" s="29">
        <v>46285.0</v>
      </c>
      <c r="L609" s="29">
        <v>46230.0</v>
      </c>
      <c r="M609" s="29">
        <v>46248.0</v>
      </c>
      <c r="N609" s="30" t="s">
        <v>153</v>
      </c>
      <c r="O609" s="30" t="s">
        <v>54</v>
      </c>
      <c r="P609" s="30" t="s">
        <v>55</v>
      </c>
      <c r="Q609" s="30"/>
      <c r="R609" s="31" t="str">
        <f t="shared" si="1"/>
        <v>https://onlinecourses.nptel.ac.in/e-learning/preview/noc26_hs152</v>
      </c>
      <c r="S609" s="32" t="str">
        <f t="shared" si="2"/>
        <v>https://onlinecourses.nptel.ac.in/e-learning/preview/noc26_hs152</v>
      </c>
      <c r="T609" s="38" t="s">
        <v>4149</v>
      </c>
      <c r="U609" s="31" t="str">
        <f t="shared" si="36"/>
        <v>https://onlinecourses.nptel.ac.in/noc25_hs130/preview</v>
      </c>
      <c r="V609" s="34" t="s">
        <v>4150</v>
      </c>
      <c r="W609" s="34" t="s">
        <v>4151</v>
      </c>
      <c r="X609" s="31" t="str">
        <f t="shared" si="3"/>
        <v>https://nptel.ac.in/courses/109106130</v>
      </c>
      <c r="Y609" s="36" t="s">
        <v>4152</v>
      </c>
      <c r="Z609" s="36">
        <v>1.0910613E8</v>
      </c>
      <c r="AA609" s="37"/>
      <c r="AB609" s="37"/>
      <c r="AC609" s="37"/>
      <c r="AD609" s="37"/>
    </row>
    <row r="610">
      <c r="A610" s="26" t="s">
        <v>4153</v>
      </c>
      <c r="B610" s="39" t="s">
        <v>2802</v>
      </c>
      <c r="C610" s="40" t="s">
        <v>4154</v>
      </c>
      <c r="D610" s="40" t="s">
        <v>4155</v>
      </c>
      <c r="E610" s="45" t="s">
        <v>63</v>
      </c>
      <c r="F610" s="28" t="s">
        <v>63</v>
      </c>
      <c r="G610" s="28" t="s">
        <v>69</v>
      </c>
      <c r="H610" s="28" t="s">
        <v>70</v>
      </c>
      <c r="I610" s="29">
        <v>46223.0</v>
      </c>
      <c r="J610" s="29">
        <v>46276.0</v>
      </c>
      <c r="K610" s="29">
        <v>46284.0</v>
      </c>
      <c r="L610" s="29">
        <v>46230.0</v>
      </c>
      <c r="M610" s="29">
        <v>46248.0</v>
      </c>
      <c r="N610" s="30" t="s">
        <v>153</v>
      </c>
      <c r="O610" s="30" t="s">
        <v>54</v>
      </c>
      <c r="P610" s="30" t="s">
        <v>55</v>
      </c>
      <c r="Q610" s="30"/>
      <c r="R610" s="31" t="str">
        <f t="shared" si="1"/>
        <v>https://onlinecourses.nptel.ac.in/e-learning/preview/noc26_hs153</v>
      </c>
      <c r="S610" s="32" t="str">
        <f t="shared" si="2"/>
        <v>https://onlinecourses.nptel.ac.in/e-learning/preview/noc26_hs153</v>
      </c>
      <c r="T610" s="38" t="s">
        <v>4156</v>
      </c>
      <c r="U610" s="31" t="str">
        <f t="shared" si="36"/>
        <v>https://onlinecourses.nptel.ac.in/noc25_hs132/preview</v>
      </c>
      <c r="V610" s="34" t="s">
        <v>4157</v>
      </c>
      <c r="W610" s="34" t="s">
        <v>4158</v>
      </c>
      <c r="X610" s="31" t="str">
        <f t="shared" si="3"/>
        <v>https://nptel.ac.in/courses/109106195</v>
      </c>
      <c r="Y610" s="36" t="s">
        <v>4159</v>
      </c>
      <c r="Z610" s="36">
        <v>1.09106195E8</v>
      </c>
      <c r="AA610" s="37"/>
      <c r="AB610" s="37"/>
      <c r="AC610" s="37"/>
      <c r="AD610" s="37"/>
    </row>
    <row r="611">
      <c r="A611" s="26" t="s">
        <v>4160</v>
      </c>
      <c r="B611" s="39" t="s">
        <v>2802</v>
      </c>
      <c r="C611" s="40" t="s">
        <v>4161</v>
      </c>
      <c r="D611" s="40" t="s">
        <v>4162</v>
      </c>
      <c r="E611" s="45" t="s">
        <v>63</v>
      </c>
      <c r="F611" s="28" t="s">
        <v>63</v>
      </c>
      <c r="G611" s="28" t="s">
        <v>69</v>
      </c>
      <c r="H611" s="28" t="s">
        <v>70</v>
      </c>
      <c r="I611" s="29">
        <v>46223.0</v>
      </c>
      <c r="J611" s="29">
        <v>46276.0</v>
      </c>
      <c r="K611" s="29">
        <v>46285.0</v>
      </c>
      <c r="L611" s="29">
        <v>46230.0</v>
      </c>
      <c r="M611" s="29">
        <v>46248.0</v>
      </c>
      <c r="N611" s="30" t="s">
        <v>71</v>
      </c>
      <c r="O611" s="30" t="s">
        <v>54</v>
      </c>
      <c r="P611" s="30" t="s">
        <v>55</v>
      </c>
      <c r="Q611" s="30"/>
      <c r="R611" s="31" t="str">
        <f t="shared" si="1"/>
        <v>https://onlinecourses.nptel.ac.in/e-learning/preview/noc26_hs154</v>
      </c>
      <c r="S611" s="32" t="str">
        <f t="shared" si="2"/>
        <v>https://onlinecourses.nptel.ac.in/e-learning/preview/noc26_hs154</v>
      </c>
      <c r="T611" s="38" t="s">
        <v>4163</v>
      </c>
      <c r="U611" s="31" t="str">
        <f t="shared" si="36"/>
        <v>https://onlinecourses.nptel.ac.in/noc24_hs109/preview</v>
      </c>
      <c r="V611" s="34" t="s">
        <v>4164</v>
      </c>
      <c r="W611" s="34" t="s">
        <v>4165</v>
      </c>
      <c r="X611" s="31" t="str">
        <f t="shared" si="3"/>
        <v>https://nptel.ac.in/courses/109106086</v>
      </c>
      <c r="Y611" s="36" t="s">
        <v>4166</v>
      </c>
      <c r="Z611" s="36">
        <v>1.09106086E8</v>
      </c>
      <c r="AA611" s="37"/>
      <c r="AB611" s="37"/>
      <c r="AC611" s="37"/>
      <c r="AD611" s="37"/>
    </row>
    <row r="612">
      <c r="A612" s="26" t="s">
        <v>4167</v>
      </c>
      <c r="B612" s="39" t="s">
        <v>2802</v>
      </c>
      <c r="C612" s="39" t="s">
        <v>4168</v>
      </c>
      <c r="D612" s="40" t="s">
        <v>4169</v>
      </c>
      <c r="E612" s="28" t="s">
        <v>63</v>
      </c>
      <c r="F612" s="28" t="s">
        <v>63</v>
      </c>
      <c r="G612" s="28" t="s">
        <v>69</v>
      </c>
      <c r="H612" s="28" t="s">
        <v>70</v>
      </c>
      <c r="I612" s="29">
        <v>46223.0</v>
      </c>
      <c r="J612" s="29">
        <v>46276.0</v>
      </c>
      <c r="K612" s="29">
        <v>46284.0</v>
      </c>
      <c r="L612" s="29">
        <v>46230.0</v>
      </c>
      <c r="M612" s="29">
        <v>46248.0</v>
      </c>
      <c r="N612" s="30" t="s">
        <v>37</v>
      </c>
      <c r="O612" s="30" t="s">
        <v>54</v>
      </c>
      <c r="P612" s="30" t="s">
        <v>55</v>
      </c>
      <c r="Q612" s="30"/>
      <c r="R612" s="31" t="str">
        <f t="shared" si="1"/>
        <v>https://onlinecourses.nptel.ac.in/e-learning/preview/noc26_hs155</v>
      </c>
      <c r="S612" s="32" t="str">
        <f t="shared" si="2"/>
        <v>https://onlinecourses.nptel.ac.in/e-learning/preview/noc26_hs155</v>
      </c>
      <c r="T612" s="38" t="s">
        <v>4170</v>
      </c>
      <c r="U612" s="31" t="str">
        <f t="shared" si="36"/>
        <v>https://onlinecourses.nptel.ac.in/noc25_hs152/preview</v>
      </c>
      <c r="V612" s="34" t="s">
        <v>4171</v>
      </c>
      <c r="W612" s="34" t="s">
        <v>4172</v>
      </c>
      <c r="X612" s="31" t="str">
        <f t="shared" si="3"/>
        <v>https://nptel.ac.in/courses/109106203</v>
      </c>
      <c r="Y612" s="36" t="s">
        <v>4173</v>
      </c>
      <c r="Z612" s="36">
        <v>1.09106203E8</v>
      </c>
      <c r="AA612" s="37"/>
      <c r="AB612" s="37"/>
      <c r="AC612" s="37"/>
      <c r="AD612" s="37"/>
    </row>
    <row r="613">
      <c r="A613" s="26" t="s">
        <v>4174</v>
      </c>
      <c r="B613" s="39" t="s">
        <v>4175</v>
      </c>
      <c r="C613" s="40" t="s">
        <v>4176</v>
      </c>
      <c r="D613" s="39" t="s">
        <v>4177</v>
      </c>
      <c r="E613" s="42" t="s">
        <v>4178</v>
      </c>
      <c r="F613" s="28" t="s">
        <v>63</v>
      </c>
      <c r="G613" s="28" t="s">
        <v>69</v>
      </c>
      <c r="H613" s="28" t="s">
        <v>70</v>
      </c>
      <c r="I613" s="29">
        <v>46223.0</v>
      </c>
      <c r="J613" s="29">
        <v>46276.0</v>
      </c>
      <c r="K613" s="29">
        <v>46284.0</v>
      </c>
      <c r="L613" s="29">
        <v>46230.0</v>
      </c>
      <c r="M613" s="29">
        <v>46248.0</v>
      </c>
      <c r="N613" s="30" t="s">
        <v>37</v>
      </c>
      <c r="O613" s="30" t="s">
        <v>54</v>
      </c>
      <c r="P613" s="30" t="s">
        <v>55</v>
      </c>
      <c r="Q613" s="30"/>
      <c r="R613" s="31" t="str">
        <f t="shared" si="1"/>
        <v>https://onlinecourses.nptel.ac.in/e-learning/preview/noc26_hs156</v>
      </c>
      <c r="S613" s="32" t="str">
        <f t="shared" si="2"/>
        <v>https://onlinecourses.nptel.ac.in/e-learning/preview/noc26_hs156</v>
      </c>
      <c r="T613" s="38" t="s">
        <v>4179</v>
      </c>
      <c r="U613" s="31" t="str">
        <f t="shared" si="36"/>
        <v>https://onlinecourses.nptel.ac.in/noc25_hs217/preview</v>
      </c>
      <c r="V613" s="34" t="s">
        <v>4180</v>
      </c>
      <c r="W613" s="34" t="s">
        <v>4181</v>
      </c>
      <c r="X613" s="31" t="str">
        <f t="shared" si="3"/>
        <v>https://nptel.ac.in/courses/109106505</v>
      </c>
      <c r="Y613" s="36" t="s">
        <v>4182</v>
      </c>
      <c r="Z613" s="36">
        <v>1.09106505E8</v>
      </c>
      <c r="AA613" s="37"/>
      <c r="AB613" s="37"/>
      <c r="AC613" s="37"/>
      <c r="AD613" s="37"/>
    </row>
    <row r="614">
      <c r="A614" s="26" t="s">
        <v>4183</v>
      </c>
      <c r="B614" s="27" t="s">
        <v>2802</v>
      </c>
      <c r="C614" s="27" t="s">
        <v>4184</v>
      </c>
      <c r="D614" s="27" t="s">
        <v>4185</v>
      </c>
      <c r="E614" s="28" t="s">
        <v>315</v>
      </c>
      <c r="F614" s="28" t="s">
        <v>315</v>
      </c>
      <c r="G614" s="28" t="s">
        <v>69</v>
      </c>
      <c r="H614" s="28" t="s">
        <v>70</v>
      </c>
      <c r="I614" s="29">
        <v>46223.0</v>
      </c>
      <c r="J614" s="29">
        <v>46276.0</v>
      </c>
      <c r="K614" s="29">
        <v>46284.0</v>
      </c>
      <c r="L614" s="29">
        <v>46230.0</v>
      </c>
      <c r="M614" s="29">
        <v>46248.0</v>
      </c>
      <c r="N614" s="30" t="s">
        <v>37</v>
      </c>
      <c r="O614" s="30" t="s">
        <v>54</v>
      </c>
      <c r="P614" s="30" t="s">
        <v>55</v>
      </c>
      <c r="Q614" s="30" t="s">
        <v>3712</v>
      </c>
      <c r="R614" s="31" t="str">
        <f t="shared" si="1"/>
        <v>https://onlinecourses.nptel.ac.in/e-learning/preview/noc26_hs157</v>
      </c>
      <c r="S614" s="32" t="str">
        <f t="shared" si="2"/>
        <v>https://onlinecourses.nptel.ac.in/e-learning/preview/noc26_hs157</v>
      </c>
      <c r="T614" s="38" t="s">
        <v>4186</v>
      </c>
      <c r="U614" s="31" t="str">
        <f t="shared" si="36"/>
        <v>https://onlinecourses.nptel.ac.in/noc25_hs163/preview</v>
      </c>
      <c r="V614" s="34" t="s">
        <v>4187</v>
      </c>
      <c r="W614" s="34" t="s">
        <v>4188</v>
      </c>
      <c r="X614" s="31" t="str">
        <f t="shared" si="3"/>
        <v>https://nptel.ac.in/courses/109107182</v>
      </c>
      <c r="Y614" s="36" t="s">
        <v>4189</v>
      </c>
      <c r="Z614" s="36">
        <v>1.09107182E8</v>
      </c>
      <c r="AA614" s="37"/>
      <c r="AB614" s="37"/>
      <c r="AC614" s="37"/>
      <c r="AD614" s="37"/>
    </row>
    <row r="615">
      <c r="A615" s="26" t="s">
        <v>4190</v>
      </c>
      <c r="B615" s="27" t="s">
        <v>2802</v>
      </c>
      <c r="C615" s="27" t="s">
        <v>4191</v>
      </c>
      <c r="D615" s="27" t="s">
        <v>4192</v>
      </c>
      <c r="E615" s="28" t="s">
        <v>52</v>
      </c>
      <c r="F615" s="28" t="s">
        <v>52</v>
      </c>
      <c r="G615" s="28" t="s">
        <v>69</v>
      </c>
      <c r="H615" s="28" t="s">
        <v>70</v>
      </c>
      <c r="I615" s="29">
        <v>46223.0</v>
      </c>
      <c r="J615" s="29">
        <v>46276.0</v>
      </c>
      <c r="K615" s="29">
        <v>46285.0</v>
      </c>
      <c r="L615" s="29">
        <v>46230.0</v>
      </c>
      <c r="M615" s="29">
        <v>46248.0</v>
      </c>
      <c r="N615" s="30" t="s">
        <v>37</v>
      </c>
      <c r="O615" s="30" t="s">
        <v>54</v>
      </c>
      <c r="P615" s="30" t="s">
        <v>55</v>
      </c>
      <c r="Q615" s="30" t="s">
        <v>3712</v>
      </c>
      <c r="R615" s="31" t="str">
        <f t="shared" si="1"/>
        <v>https://onlinecourses.nptel.ac.in/e-learning/preview/noc26_hs158</v>
      </c>
      <c r="S615" s="32" t="str">
        <f t="shared" si="2"/>
        <v>https://onlinecourses.nptel.ac.in/e-learning/preview/noc26_hs158</v>
      </c>
      <c r="T615" s="38" t="s">
        <v>4193</v>
      </c>
      <c r="U615" s="31" t="str">
        <f t="shared" si="36"/>
        <v>https://onlinecourses.nptel.ac.in/noc25_hs178/preview</v>
      </c>
      <c r="V615" s="34" t="s">
        <v>4194</v>
      </c>
      <c r="W615" s="34" t="s">
        <v>4195</v>
      </c>
      <c r="X615" s="31" t="str">
        <f t="shared" si="3"/>
        <v>https://nptel.ac.in/courses/109104123</v>
      </c>
      <c r="Y615" s="36" t="s">
        <v>4196</v>
      </c>
      <c r="Z615" s="36">
        <v>1.09104123E8</v>
      </c>
      <c r="AA615" s="37"/>
      <c r="AB615" s="37"/>
      <c r="AC615" s="37"/>
      <c r="AD615" s="37"/>
    </row>
    <row r="616">
      <c r="A616" s="26" t="s">
        <v>4197</v>
      </c>
      <c r="B616" s="27" t="s">
        <v>2802</v>
      </c>
      <c r="C616" s="27" t="s">
        <v>4198</v>
      </c>
      <c r="D616" s="27" t="s">
        <v>4199</v>
      </c>
      <c r="E616" s="28" t="s">
        <v>52</v>
      </c>
      <c r="F616" s="28" t="s">
        <v>52</v>
      </c>
      <c r="G616" s="28" t="s">
        <v>69</v>
      </c>
      <c r="H616" s="28" t="s">
        <v>70</v>
      </c>
      <c r="I616" s="29">
        <v>46223.0</v>
      </c>
      <c r="J616" s="29">
        <v>46276.0</v>
      </c>
      <c r="K616" s="29">
        <v>46284.0</v>
      </c>
      <c r="L616" s="29">
        <v>46230.0</v>
      </c>
      <c r="M616" s="29">
        <v>46248.0</v>
      </c>
      <c r="N616" s="30" t="s">
        <v>37</v>
      </c>
      <c r="O616" s="30" t="s">
        <v>54</v>
      </c>
      <c r="P616" s="30" t="s">
        <v>55</v>
      </c>
      <c r="Q616" s="30"/>
      <c r="R616" s="31" t="str">
        <f t="shared" si="1"/>
        <v>https://onlinecourses.nptel.ac.in/e-learning/preview/noc26_hs159</v>
      </c>
      <c r="S616" s="32" t="str">
        <f t="shared" si="2"/>
        <v>https://onlinecourses.nptel.ac.in/e-learning/preview/noc26_hs159</v>
      </c>
      <c r="T616" s="38" t="s">
        <v>4200</v>
      </c>
      <c r="U616" s="31" t="str">
        <f t="shared" si="36"/>
        <v>https://onlinecourses.nptel.ac.in/noc25_hs201/preview</v>
      </c>
      <c r="V616" s="34" t="s">
        <v>4201</v>
      </c>
      <c r="W616" s="34" t="s">
        <v>4202</v>
      </c>
      <c r="X616" s="31" t="str">
        <f t="shared" si="3"/>
        <v>https://nptel.ac.in/courses/109104106</v>
      </c>
      <c r="Y616" s="36" t="s">
        <v>4203</v>
      </c>
      <c r="Z616" s="36">
        <v>1.09104106E8</v>
      </c>
      <c r="AA616" s="37"/>
      <c r="AB616" s="37"/>
      <c r="AC616" s="37"/>
      <c r="AD616" s="37"/>
    </row>
    <row r="617">
      <c r="A617" s="26" t="s">
        <v>4204</v>
      </c>
      <c r="B617" s="27" t="s">
        <v>2802</v>
      </c>
      <c r="C617" s="27" t="s">
        <v>4205</v>
      </c>
      <c r="D617" s="27" t="s">
        <v>4206</v>
      </c>
      <c r="E617" s="28" t="s">
        <v>94</v>
      </c>
      <c r="F617" s="28" t="s">
        <v>94</v>
      </c>
      <c r="G617" s="28" t="s">
        <v>69</v>
      </c>
      <c r="H617" s="26" t="s">
        <v>70</v>
      </c>
      <c r="I617" s="29">
        <v>46223.0</v>
      </c>
      <c r="J617" s="29">
        <v>46276.0</v>
      </c>
      <c r="K617" s="29">
        <v>46285.0</v>
      </c>
      <c r="L617" s="29">
        <v>46230.0</v>
      </c>
      <c r="M617" s="29">
        <v>46248.0</v>
      </c>
      <c r="N617" s="30" t="s">
        <v>37</v>
      </c>
      <c r="O617" s="30" t="s">
        <v>54</v>
      </c>
      <c r="P617" s="30" t="s">
        <v>55</v>
      </c>
      <c r="Q617" s="30"/>
      <c r="R617" s="31" t="str">
        <f t="shared" si="1"/>
        <v>https://onlinecourses.nptel.ac.in/e-learning/preview/noc26_hs160</v>
      </c>
      <c r="S617" s="32" t="str">
        <f t="shared" si="2"/>
        <v>https://onlinecourses.nptel.ac.in/e-learning/preview/noc26_hs160</v>
      </c>
      <c r="T617" s="38" t="s">
        <v>4207</v>
      </c>
      <c r="U617" s="31" t="str">
        <f t="shared" si="36"/>
        <v>https://onlinecourses.nptel.ac.in/noc26_hs54/preview</v>
      </c>
      <c r="V617" s="34" t="s">
        <v>4208</v>
      </c>
      <c r="W617" s="34" t="s">
        <v>4209</v>
      </c>
      <c r="X617" s="31" t="str">
        <f t="shared" si="3"/>
        <v>https://nptel.ac.in/courses/109105110</v>
      </c>
      <c r="Y617" s="36" t="s">
        <v>4210</v>
      </c>
      <c r="Z617" s="36">
        <v>1.0910511E8</v>
      </c>
      <c r="AA617" s="37"/>
      <c r="AB617" s="37"/>
      <c r="AC617" s="37"/>
      <c r="AD617" s="37"/>
    </row>
    <row r="618">
      <c r="A618" s="26" t="s">
        <v>4211</v>
      </c>
      <c r="B618" s="27" t="s">
        <v>2802</v>
      </c>
      <c r="C618" s="27" t="s">
        <v>4212</v>
      </c>
      <c r="D618" s="27" t="s">
        <v>4213</v>
      </c>
      <c r="E618" s="28" t="s">
        <v>94</v>
      </c>
      <c r="F618" s="28" t="s">
        <v>94</v>
      </c>
      <c r="G618" s="28" t="s">
        <v>69</v>
      </c>
      <c r="H618" s="26" t="s">
        <v>70</v>
      </c>
      <c r="I618" s="29">
        <v>46223.0</v>
      </c>
      <c r="J618" s="29">
        <v>46276.0</v>
      </c>
      <c r="K618" s="29">
        <v>46285.0</v>
      </c>
      <c r="L618" s="29">
        <v>46230.0</v>
      </c>
      <c r="M618" s="29">
        <v>46248.0</v>
      </c>
      <c r="N618" s="30" t="s">
        <v>37</v>
      </c>
      <c r="O618" s="30" t="s">
        <v>54</v>
      </c>
      <c r="P618" s="30" t="s">
        <v>55</v>
      </c>
      <c r="Q618" s="30" t="s">
        <v>4034</v>
      </c>
      <c r="R618" s="31" t="str">
        <f t="shared" si="1"/>
        <v>https://onlinecourses.nptel.ac.in/e-learning/preview/noc26_hs161</v>
      </c>
      <c r="S618" s="32" t="str">
        <f t="shared" si="2"/>
        <v>https://onlinecourses.nptel.ac.in/e-learning/preview/noc26_hs161</v>
      </c>
      <c r="T618" s="38" t="s">
        <v>4214</v>
      </c>
      <c r="U618" s="31" t="str">
        <f t="shared" si="36"/>
        <v>https://onlinecourses.nptel.ac.in/noc25_hs204/preview</v>
      </c>
      <c r="V618" s="34" t="s">
        <v>4215</v>
      </c>
      <c r="W618" s="34" t="s">
        <v>4216</v>
      </c>
      <c r="X618" s="31" t="str">
        <f t="shared" si="3"/>
        <v>https://nptel.ac.in/courses/109105493</v>
      </c>
      <c r="Y618" s="36" t="s">
        <v>4217</v>
      </c>
      <c r="Z618" s="36">
        <v>1.09105493E8</v>
      </c>
      <c r="AA618" s="37"/>
      <c r="AB618" s="37"/>
      <c r="AC618" s="37"/>
      <c r="AD618" s="37"/>
    </row>
    <row r="619">
      <c r="A619" s="26" t="s">
        <v>4218</v>
      </c>
      <c r="B619" s="27" t="s">
        <v>2802</v>
      </c>
      <c r="C619" s="27" t="s">
        <v>4219</v>
      </c>
      <c r="D619" s="27" t="s">
        <v>4220</v>
      </c>
      <c r="E619" s="28" t="s">
        <v>94</v>
      </c>
      <c r="F619" s="28" t="s">
        <v>94</v>
      </c>
      <c r="G619" s="28" t="s">
        <v>69</v>
      </c>
      <c r="H619" s="26" t="s">
        <v>70</v>
      </c>
      <c r="I619" s="29">
        <v>46223.0</v>
      </c>
      <c r="J619" s="29">
        <v>46276.0</v>
      </c>
      <c r="K619" s="29">
        <v>46285.0</v>
      </c>
      <c r="L619" s="29">
        <v>46230.0</v>
      </c>
      <c r="M619" s="29">
        <v>46248.0</v>
      </c>
      <c r="N619" s="30" t="s">
        <v>37</v>
      </c>
      <c r="O619" s="30" t="s">
        <v>54</v>
      </c>
      <c r="P619" s="30" t="s">
        <v>55</v>
      </c>
      <c r="Q619" s="30"/>
      <c r="R619" s="31" t="str">
        <f t="shared" si="1"/>
        <v>https://onlinecourses.nptel.ac.in/e-learning/preview/noc26_hs162</v>
      </c>
      <c r="S619" s="32" t="str">
        <f t="shared" si="2"/>
        <v>https://onlinecourses.nptel.ac.in/e-learning/preview/noc26_hs162</v>
      </c>
      <c r="T619" s="38" t="s">
        <v>4221</v>
      </c>
      <c r="U619" s="31" t="str">
        <f t="shared" si="36"/>
        <v>https://onlinecourses.nptel.ac.in/noc25_hs206/preview</v>
      </c>
      <c r="V619" s="34" t="s">
        <v>4222</v>
      </c>
      <c r="W619" s="34" t="s">
        <v>4223</v>
      </c>
      <c r="X619" s="31" t="str">
        <f t="shared" si="3"/>
        <v>https://nptel.ac.in/courses/109105495</v>
      </c>
      <c r="Y619" s="36" t="s">
        <v>4224</v>
      </c>
      <c r="Z619" s="36">
        <v>1.09105495E8</v>
      </c>
      <c r="AA619" s="37"/>
      <c r="AB619" s="37"/>
      <c r="AC619" s="37"/>
      <c r="AD619" s="37"/>
    </row>
    <row r="620">
      <c r="A620" s="26" t="s">
        <v>4225</v>
      </c>
      <c r="B620" s="27" t="s">
        <v>2802</v>
      </c>
      <c r="C620" s="27" t="s">
        <v>4226</v>
      </c>
      <c r="D620" s="27" t="s">
        <v>4227</v>
      </c>
      <c r="E620" s="28" t="s">
        <v>94</v>
      </c>
      <c r="F620" s="28" t="s">
        <v>94</v>
      </c>
      <c r="G620" s="28" t="s">
        <v>69</v>
      </c>
      <c r="H620" s="26" t="s">
        <v>70</v>
      </c>
      <c r="I620" s="29">
        <v>46223.0</v>
      </c>
      <c r="J620" s="29">
        <v>46276.0</v>
      </c>
      <c r="K620" s="29">
        <v>46284.0</v>
      </c>
      <c r="L620" s="29">
        <v>46230.0</v>
      </c>
      <c r="M620" s="29">
        <v>46248.0</v>
      </c>
      <c r="N620" s="30" t="s">
        <v>37</v>
      </c>
      <c r="O620" s="30" t="s">
        <v>54</v>
      </c>
      <c r="P620" s="30" t="s">
        <v>55</v>
      </c>
      <c r="Q620" s="30"/>
      <c r="R620" s="31" t="str">
        <f t="shared" si="1"/>
        <v>https://onlinecourses.nptel.ac.in/e-learning/preview/noc26_hs163</v>
      </c>
      <c r="S620" s="32" t="str">
        <f t="shared" si="2"/>
        <v>https://onlinecourses.nptel.ac.in/e-learning/preview/noc26_hs163</v>
      </c>
      <c r="T620" s="38" t="s">
        <v>4228</v>
      </c>
      <c r="U620" s="31" t="str">
        <f t="shared" si="36"/>
        <v>https://onlinecourses.nptel.ac.in/noc25_hs211/preview</v>
      </c>
      <c r="V620" s="34" t="s">
        <v>4229</v>
      </c>
      <c r="W620" s="34" t="s">
        <v>4230</v>
      </c>
      <c r="X620" s="31" t="str">
        <f t="shared" si="3"/>
        <v>https://nptel.ac.in/courses/109105113</v>
      </c>
      <c r="Y620" s="36" t="s">
        <v>4231</v>
      </c>
      <c r="Z620" s="36">
        <v>1.09105113E8</v>
      </c>
      <c r="AA620" s="37"/>
      <c r="AB620" s="37"/>
      <c r="AC620" s="37"/>
      <c r="AD620" s="37"/>
    </row>
    <row r="621">
      <c r="A621" s="26" t="s">
        <v>4232</v>
      </c>
      <c r="B621" s="27" t="s">
        <v>2802</v>
      </c>
      <c r="C621" s="27" t="s">
        <v>4233</v>
      </c>
      <c r="D621" s="27" t="s">
        <v>4234</v>
      </c>
      <c r="E621" s="28" t="s">
        <v>94</v>
      </c>
      <c r="F621" s="28" t="s">
        <v>94</v>
      </c>
      <c r="G621" s="28" t="s">
        <v>69</v>
      </c>
      <c r="H621" s="26" t="s">
        <v>70</v>
      </c>
      <c r="I621" s="29">
        <v>46223.0</v>
      </c>
      <c r="J621" s="29">
        <v>46276.0</v>
      </c>
      <c r="K621" s="29">
        <v>46285.0</v>
      </c>
      <c r="L621" s="29">
        <v>46230.0</v>
      </c>
      <c r="M621" s="29">
        <v>46248.0</v>
      </c>
      <c r="N621" s="30" t="s">
        <v>37</v>
      </c>
      <c r="O621" s="30" t="s">
        <v>54</v>
      </c>
      <c r="P621" s="30" t="s">
        <v>55</v>
      </c>
      <c r="Q621" s="30" t="s">
        <v>3632</v>
      </c>
      <c r="R621" s="31" t="str">
        <f t="shared" si="1"/>
        <v>https://onlinecourses.nptel.ac.in/e-learning/preview/noc26_hs164</v>
      </c>
      <c r="S621" s="32" t="str">
        <f t="shared" si="2"/>
        <v>https://onlinecourses.nptel.ac.in/e-learning/preview/noc26_hs164</v>
      </c>
      <c r="T621" s="38" t="s">
        <v>4235</v>
      </c>
      <c r="U621" s="31" t="str">
        <f t="shared" si="36"/>
        <v>https://onlinecourses.nptel.ac.in/noc25_hs213/preview</v>
      </c>
      <c r="V621" s="34" t="s">
        <v>4236</v>
      </c>
      <c r="W621" s="34" t="s">
        <v>4237</v>
      </c>
      <c r="X621" s="31" t="str">
        <f t="shared" si="3"/>
        <v>https://nptel.ac.in/courses/109105176</v>
      </c>
      <c r="Y621" s="36" t="s">
        <v>4238</v>
      </c>
      <c r="Z621" s="36">
        <v>1.09105176E8</v>
      </c>
      <c r="AA621" s="37"/>
      <c r="AB621" s="37"/>
      <c r="AC621" s="37"/>
      <c r="AD621" s="37"/>
    </row>
    <row r="622">
      <c r="A622" s="26" t="s">
        <v>4239</v>
      </c>
      <c r="B622" s="27" t="s">
        <v>2802</v>
      </c>
      <c r="C622" s="27" t="s">
        <v>4240</v>
      </c>
      <c r="D622" s="27" t="s">
        <v>4111</v>
      </c>
      <c r="E622" s="28" t="s">
        <v>94</v>
      </c>
      <c r="F622" s="28" t="s">
        <v>94</v>
      </c>
      <c r="G622" s="28" t="s">
        <v>69</v>
      </c>
      <c r="H622" s="26" t="s">
        <v>70</v>
      </c>
      <c r="I622" s="29">
        <v>46223.0</v>
      </c>
      <c r="J622" s="29">
        <v>46276.0</v>
      </c>
      <c r="K622" s="29">
        <v>46284.0</v>
      </c>
      <c r="L622" s="29">
        <v>46230.0</v>
      </c>
      <c r="M622" s="29">
        <v>46248.0</v>
      </c>
      <c r="N622" s="30" t="s">
        <v>153</v>
      </c>
      <c r="O622" s="30" t="s">
        <v>54</v>
      </c>
      <c r="P622" s="30" t="s">
        <v>55</v>
      </c>
      <c r="Q622" s="30" t="s">
        <v>347</v>
      </c>
      <c r="R622" s="31" t="str">
        <f t="shared" si="1"/>
        <v>https://onlinecourses.nptel.ac.in/e-learning/preview/noc26_hs165</v>
      </c>
      <c r="S622" s="32" t="str">
        <f t="shared" si="2"/>
        <v>https://onlinecourses.nptel.ac.in/e-learning/preview/noc26_hs165</v>
      </c>
      <c r="T622" s="38" t="s">
        <v>4241</v>
      </c>
      <c r="U622" s="31" t="str">
        <f t="shared" si="36"/>
        <v>https://onlinecourses.nptel.ac.in/noc25_hs113/preview</v>
      </c>
      <c r="V622" s="34" t="s">
        <v>4242</v>
      </c>
      <c r="W622" s="34" t="s">
        <v>4243</v>
      </c>
      <c r="X622" s="31" t="str">
        <f t="shared" si="3"/>
        <v>https://nptel.ac.in/courses/109105185</v>
      </c>
      <c r="Y622" s="36" t="s">
        <v>4244</v>
      </c>
      <c r="Z622" s="36">
        <v>1.09105185E8</v>
      </c>
      <c r="AA622" s="37"/>
      <c r="AB622" s="37"/>
      <c r="AC622" s="37"/>
      <c r="AD622" s="37"/>
    </row>
    <row r="623">
      <c r="A623" s="26" t="s">
        <v>4245</v>
      </c>
      <c r="B623" s="27" t="s">
        <v>2802</v>
      </c>
      <c r="C623" s="27" t="s">
        <v>4246</v>
      </c>
      <c r="D623" s="27" t="s">
        <v>4247</v>
      </c>
      <c r="E623" s="28" t="s">
        <v>297</v>
      </c>
      <c r="F623" s="28" t="s">
        <v>297</v>
      </c>
      <c r="G623" s="28" t="s">
        <v>69</v>
      </c>
      <c r="H623" s="28" t="s">
        <v>70</v>
      </c>
      <c r="I623" s="29">
        <v>46223.0</v>
      </c>
      <c r="J623" s="29">
        <v>46276.0</v>
      </c>
      <c r="K623" s="29">
        <v>46285.0</v>
      </c>
      <c r="L623" s="29">
        <v>46230.0</v>
      </c>
      <c r="M623" s="29">
        <v>46248.0</v>
      </c>
      <c r="N623" s="30" t="s">
        <v>71</v>
      </c>
      <c r="O623" s="30" t="s">
        <v>54</v>
      </c>
      <c r="P623" s="30" t="s">
        <v>55</v>
      </c>
      <c r="Q623" s="30" t="s">
        <v>4034</v>
      </c>
      <c r="R623" s="31" t="str">
        <f t="shared" si="1"/>
        <v>https://onlinecourses.nptel.ac.in/e-learning/preview/noc26_hs166</v>
      </c>
      <c r="S623" s="32" t="str">
        <f t="shared" si="2"/>
        <v>https://onlinecourses.nptel.ac.in/e-learning/preview/noc26_hs166</v>
      </c>
      <c r="T623" s="38" t="s">
        <v>4248</v>
      </c>
      <c r="U623" s="31" t="str">
        <f t="shared" si="36"/>
        <v>https://onlinecourses.nptel.ac.in/noc25_hs194/preview</v>
      </c>
      <c r="V623" s="34" t="s">
        <v>4249</v>
      </c>
      <c r="W623" s="34" t="s">
        <v>4250</v>
      </c>
      <c r="X623" s="31" t="str">
        <f t="shared" si="3"/>
        <v>https://nptel.ac.in/courses/109103136</v>
      </c>
      <c r="Y623" s="36" t="s">
        <v>4251</v>
      </c>
      <c r="Z623" s="36">
        <v>1.09103136E8</v>
      </c>
      <c r="AA623" s="37"/>
      <c r="AB623" s="37"/>
      <c r="AC623" s="37"/>
      <c r="AD623" s="37"/>
    </row>
    <row r="624">
      <c r="A624" s="26" t="s">
        <v>4252</v>
      </c>
      <c r="B624" s="27" t="s">
        <v>2802</v>
      </c>
      <c r="C624" s="27" t="s">
        <v>4253</v>
      </c>
      <c r="D624" s="27" t="s">
        <v>4247</v>
      </c>
      <c r="E624" s="28" t="s">
        <v>297</v>
      </c>
      <c r="F624" s="28" t="s">
        <v>297</v>
      </c>
      <c r="G624" s="28" t="s">
        <v>69</v>
      </c>
      <c r="H624" s="28" t="s">
        <v>70</v>
      </c>
      <c r="I624" s="29">
        <v>46223.0</v>
      </c>
      <c r="J624" s="29">
        <v>46276.0</v>
      </c>
      <c r="K624" s="29">
        <v>46284.0</v>
      </c>
      <c r="L624" s="29">
        <v>46230.0</v>
      </c>
      <c r="M624" s="29">
        <v>46248.0</v>
      </c>
      <c r="N624" s="30" t="s">
        <v>37</v>
      </c>
      <c r="O624" s="30" t="s">
        <v>54</v>
      </c>
      <c r="P624" s="30" t="s">
        <v>55</v>
      </c>
      <c r="Q624" s="30" t="s">
        <v>4034</v>
      </c>
      <c r="R624" s="31" t="str">
        <f t="shared" si="1"/>
        <v>https://onlinecourses.nptel.ac.in/e-learning/preview/noc26_hs167</v>
      </c>
      <c r="S624" s="32" t="str">
        <f t="shared" si="2"/>
        <v>https://onlinecourses.nptel.ac.in/e-learning/preview/noc26_hs167</v>
      </c>
      <c r="T624" s="38" t="s">
        <v>4254</v>
      </c>
      <c r="U624" s="31" t="str">
        <f t="shared" si="36"/>
        <v>https://onlinecourses.nptel.ac.in/noc25_hs193/preview</v>
      </c>
      <c r="V624" s="34" t="s">
        <v>4255</v>
      </c>
      <c r="W624" s="34" t="s">
        <v>4256</v>
      </c>
      <c r="X624" s="31" t="str">
        <f t="shared" si="3"/>
        <v>https://nptel.ac.in/courses/109103152</v>
      </c>
      <c r="Y624" s="36" t="s">
        <v>4257</v>
      </c>
      <c r="Z624" s="36">
        <v>1.09103152E8</v>
      </c>
      <c r="AA624" s="37"/>
      <c r="AB624" s="37"/>
      <c r="AC624" s="37"/>
      <c r="AD624" s="37"/>
    </row>
    <row r="625">
      <c r="A625" s="26" t="s">
        <v>4258</v>
      </c>
      <c r="B625" s="27" t="s">
        <v>2802</v>
      </c>
      <c r="C625" s="27" t="s">
        <v>4259</v>
      </c>
      <c r="D625" s="27" t="s">
        <v>4014</v>
      </c>
      <c r="E625" s="28" t="s">
        <v>297</v>
      </c>
      <c r="F625" s="28" t="s">
        <v>297</v>
      </c>
      <c r="G625" s="28" t="s">
        <v>4</v>
      </c>
      <c r="H625" s="28" t="s">
        <v>70</v>
      </c>
      <c r="I625" s="29">
        <v>46223.0</v>
      </c>
      <c r="J625" s="29">
        <v>46304.0</v>
      </c>
      <c r="K625" s="29">
        <v>46320.0</v>
      </c>
      <c r="L625" s="29">
        <v>46230.0</v>
      </c>
      <c r="M625" s="29">
        <v>46248.0</v>
      </c>
      <c r="N625" s="30" t="s">
        <v>37</v>
      </c>
      <c r="O625" s="30" t="s">
        <v>54</v>
      </c>
      <c r="P625" s="30" t="s">
        <v>55</v>
      </c>
      <c r="Q625" s="30" t="s">
        <v>4034</v>
      </c>
      <c r="R625" s="31" t="str">
        <f t="shared" si="1"/>
        <v>https://onlinecourses.nptel.ac.in/e-learning/preview/noc26_hs168</v>
      </c>
      <c r="S625" s="32" t="str">
        <f t="shared" si="2"/>
        <v>https://onlinecourses.nptel.ac.in/e-learning/preview/noc26_hs168</v>
      </c>
      <c r="T625" s="38" t="s">
        <v>4260</v>
      </c>
      <c r="U625" s="31" t="str">
        <f t="shared" si="36"/>
        <v>https://onlinecourses.nptel.ac.in/noc25_hs145/preview</v>
      </c>
      <c r="V625" s="34" t="s">
        <v>4261</v>
      </c>
      <c r="W625" s="34" t="s">
        <v>4262</v>
      </c>
      <c r="X625" s="31" t="str">
        <f t="shared" si="3"/>
        <v>https://nptel.ac.in/courses/109103736</v>
      </c>
      <c r="Y625" s="36" t="s">
        <v>4263</v>
      </c>
      <c r="Z625" s="36">
        <v>1.09103736E8</v>
      </c>
      <c r="AA625" s="37"/>
      <c r="AB625" s="37"/>
      <c r="AC625" s="37"/>
      <c r="AD625" s="37"/>
    </row>
    <row r="626">
      <c r="A626" s="26" t="s">
        <v>4264</v>
      </c>
      <c r="B626" s="27" t="s">
        <v>4265</v>
      </c>
      <c r="C626" s="27" t="s">
        <v>4266</v>
      </c>
      <c r="D626" s="27" t="s">
        <v>4014</v>
      </c>
      <c r="E626" s="28" t="s">
        <v>297</v>
      </c>
      <c r="F626" s="28" t="s">
        <v>297</v>
      </c>
      <c r="G626" s="28" t="s">
        <v>4</v>
      </c>
      <c r="H626" s="28" t="s">
        <v>70</v>
      </c>
      <c r="I626" s="29">
        <v>46223.0</v>
      </c>
      <c r="J626" s="29">
        <v>46304.0</v>
      </c>
      <c r="K626" s="29">
        <v>46311.0</v>
      </c>
      <c r="L626" s="29">
        <v>46230.0</v>
      </c>
      <c r="M626" s="29">
        <v>46248.0</v>
      </c>
      <c r="N626" s="30" t="s">
        <v>37</v>
      </c>
      <c r="O626" s="30" t="s">
        <v>54</v>
      </c>
      <c r="P626" s="30" t="s">
        <v>55</v>
      </c>
      <c r="Q626" s="30"/>
      <c r="R626" s="31" t="str">
        <f t="shared" si="1"/>
        <v>https://onlinecourses.nptel.ac.in/e-learning/preview/noc26_hs169</v>
      </c>
      <c r="S626" s="32" t="str">
        <f t="shared" si="2"/>
        <v>https://onlinecourses.nptel.ac.in/e-learning/preview/noc26_hs169</v>
      </c>
      <c r="T626" s="38" t="s">
        <v>4267</v>
      </c>
      <c r="U626" s="31" t="str">
        <f t="shared" si="36"/>
        <v>https://onlinecourses.nptel.ac.in/noc25_hs68/preview</v>
      </c>
      <c r="V626" s="34" t="s">
        <v>4268</v>
      </c>
      <c r="W626" s="34" t="s">
        <v>4269</v>
      </c>
      <c r="X626" s="31" t="str">
        <f t="shared" si="3"/>
        <v>https://nptel.ac.in/courses/109103182</v>
      </c>
      <c r="Y626" s="36" t="s">
        <v>4270</v>
      </c>
      <c r="Z626" s="36">
        <v>1.09103182E8</v>
      </c>
      <c r="AA626" s="37"/>
      <c r="AB626" s="37"/>
      <c r="AC626" s="37"/>
      <c r="AD626" s="37"/>
    </row>
    <row r="627">
      <c r="A627" s="26" t="s">
        <v>4271</v>
      </c>
      <c r="B627" s="27" t="s">
        <v>2802</v>
      </c>
      <c r="C627" s="27" t="s">
        <v>4272</v>
      </c>
      <c r="D627" s="27" t="s">
        <v>4273</v>
      </c>
      <c r="E627" s="28" t="s">
        <v>110</v>
      </c>
      <c r="F627" s="28" t="s">
        <v>110</v>
      </c>
      <c r="G627" s="28" t="s">
        <v>4</v>
      </c>
      <c r="H627" s="28" t="s">
        <v>70</v>
      </c>
      <c r="I627" s="29">
        <v>46223.0</v>
      </c>
      <c r="J627" s="29">
        <v>46304.0</v>
      </c>
      <c r="K627" s="29">
        <v>46312.0</v>
      </c>
      <c r="L627" s="29">
        <v>46230.0</v>
      </c>
      <c r="M627" s="29">
        <v>46248.0</v>
      </c>
      <c r="N627" s="30" t="s">
        <v>71</v>
      </c>
      <c r="O627" s="30" t="s">
        <v>54</v>
      </c>
      <c r="P627" s="30" t="s">
        <v>55</v>
      </c>
      <c r="Q627" s="30"/>
      <c r="R627" s="31" t="str">
        <f t="shared" si="1"/>
        <v>https://onlinecourses.nptel.ac.in/e-learning/preview/noc26_hs170</v>
      </c>
      <c r="S627" s="32" t="str">
        <f t="shared" si="2"/>
        <v>https://onlinecourses.nptel.ac.in/e-learning/preview/noc26_hs170</v>
      </c>
      <c r="T627" s="38" t="s">
        <v>4274</v>
      </c>
      <c r="U627" s="31" t="str">
        <f t="shared" si="36"/>
        <v>https://onlinecourses.nptel.ac.in/noc25_hs116/preview</v>
      </c>
      <c r="V627" s="34" t="s">
        <v>4275</v>
      </c>
      <c r="W627" s="34" t="s">
        <v>4276</v>
      </c>
      <c r="X627" s="31" t="str">
        <f t="shared" si="3"/>
        <v>https://nptel.ac.in/courses/109101203</v>
      </c>
      <c r="Y627" s="36" t="s">
        <v>4277</v>
      </c>
      <c r="Z627" s="36">
        <v>1.09101203E8</v>
      </c>
      <c r="AA627" s="37"/>
      <c r="AB627" s="37"/>
      <c r="AC627" s="37"/>
      <c r="AD627" s="37"/>
    </row>
    <row r="628">
      <c r="A628" s="26" t="s">
        <v>4278</v>
      </c>
      <c r="B628" s="27" t="s">
        <v>2802</v>
      </c>
      <c r="C628" s="27" t="s">
        <v>4279</v>
      </c>
      <c r="D628" s="27" t="s">
        <v>4273</v>
      </c>
      <c r="E628" s="28" t="s">
        <v>110</v>
      </c>
      <c r="F628" s="28" t="s">
        <v>110</v>
      </c>
      <c r="G628" s="28" t="s">
        <v>4</v>
      </c>
      <c r="H628" s="28" t="s">
        <v>70</v>
      </c>
      <c r="I628" s="29">
        <v>46223.0</v>
      </c>
      <c r="J628" s="29">
        <v>46304.0</v>
      </c>
      <c r="K628" s="29">
        <v>46313.0</v>
      </c>
      <c r="L628" s="29">
        <v>46230.0</v>
      </c>
      <c r="M628" s="29">
        <v>46248.0</v>
      </c>
      <c r="N628" s="30" t="s">
        <v>71</v>
      </c>
      <c r="O628" s="30" t="s">
        <v>54</v>
      </c>
      <c r="P628" s="30" t="s">
        <v>55</v>
      </c>
      <c r="Q628" s="30"/>
      <c r="R628" s="31" t="str">
        <f t="shared" si="1"/>
        <v>https://onlinecourses.nptel.ac.in/e-learning/preview/noc26_hs171</v>
      </c>
      <c r="S628" s="32" t="str">
        <f t="shared" si="2"/>
        <v>https://onlinecourses.nptel.ac.in/e-learning/preview/noc26_hs171</v>
      </c>
      <c r="T628" s="38" t="s">
        <v>4280</v>
      </c>
      <c r="U628" s="31" t="str">
        <f t="shared" si="36"/>
        <v>https://onlinecourses.nptel.ac.in/noc25_hs185/preview</v>
      </c>
      <c r="V628" s="34" t="s">
        <v>4281</v>
      </c>
      <c r="W628" s="34" t="s">
        <v>4282</v>
      </c>
      <c r="X628" s="31" t="str">
        <f t="shared" si="3"/>
        <v>https://nptel.ac.in/courses/109101195</v>
      </c>
      <c r="Y628" s="36" t="s">
        <v>4283</v>
      </c>
      <c r="Z628" s="36">
        <v>1.09101195E8</v>
      </c>
      <c r="AA628" s="37"/>
      <c r="AB628" s="37"/>
      <c r="AC628" s="37"/>
      <c r="AD628" s="37"/>
    </row>
    <row r="629">
      <c r="A629" s="26" t="s">
        <v>4284</v>
      </c>
      <c r="B629" s="27" t="s">
        <v>2802</v>
      </c>
      <c r="C629" s="27" t="s">
        <v>4285</v>
      </c>
      <c r="D629" s="27" t="s">
        <v>4286</v>
      </c>
      <c r="E629" s="28" t="s">
        <v>202</v>
      </c>
      <c r="F629" s="28" t="s">
        <v>202</v>
      </c>
      <c r="G629" s="28" t="s">
        <v>4</v>
      </c>
      <c r="H629" s="28" t="s">
        <v>70</v>
      </c>
      <c r="I629" s="29">
        <v>46223.0</v>
      </c>
      <c r="J629" s="29">
        <v>46304.0</v>
      </c>
      <c r="K629" s="29">
        <v>46318.0</v>
      </c>
      <c r="L629" s="29">
        <v>46230.0</v>
      </c>
      <c r="M629" s="29">
        <v>46248.0</v>
      </c>
      <c r="N629" s="30" t="s">
        <v>71</v>
      </c>
      <c r="O629" s="30" t="s">
        <v>54</v>
      </c>
      <c r="P629" s="30" t="s">
        <v>55</v>
      </c>
      <c r="Q629" s="30"/>
      <c r="R629" s="31" t="str">
        <f t="shared" si="1"/>
        <v>https://onlinecourses.nptel.ac.in/e-learning/preview/noc26_hs172</v>
      </c>
      <c r="S629" s="32" t="str">
        <f t="shared" si="2"/>
        <v>https://onlinecourses.nptel.ac.in/e-learning/preview/noc26_hs172</v>
      </c>
      <c r="T629" s="38" t="s">
        <v>4287</v>
      </c>
      <c r="U629" s="31" t="str">
        <f t="shared" si="36"/>
        <v>https://onlinecourses.nptel.ac.in/noc25_hs146/preview</v>
      </c>
      <c r="V629" s="34" t="s">
        <v>4288</v>
      </c>
      <c r="W629" s="34" t="s">
        <v>4289</v>
      </c>
      <c r="X629" s="31" t="str">
        <f t="shared" si="3"/>
        <v>https://nptel.ac.in/courses/109102156</v>
      </c>
      <c r="Y629" s="36" t="s">
        <v>4290</v>
      </c>
      <c r="Z629" s="36">
        <v>1.09102156E8</v>
      </c>
      <c r="AA629" s="37"/>
      <c r="AB629" s="37"/>
      <c r="AC629" s="37"/>
      <c r="AD629" s="37"/>
    </row>
    <row r="630">
      <c r="A630" s="26" t="s">
        <v>4291</v>
      </c>
      <c r="B630" s="39" t="s">
        <v>2802</v>
      </c>
      <c r="C630" s="40" t="s">
        <v>4292</v>
      </c>
      <c r="D630" s="39" t="s">
        <v>4293</v>
      </c>
      <c r="E630" s="45" t="s">
        <v>63</v>
      </c>
      <c r="F630" s="28" t="s">
        <v>63</v>
      </c>
      <c r="G630" s="28" t="s">
        <v>4</v>
      </c>
      <c r="H630" s="28" t="s">
        <v>70</v>
      </c>
      <c r="I630" s="29">
        <v>46223.0</v>
      </c>
      <c r="J630" s="29">
        <v>46304.0</v>
      </c>
      <c r="K630" s="29">
        <v>46319.0</v>
      </c>
      <c r="L630" s="29">
        <v>46230.0</v>
      </c>
      <c r="M630" s="29">
        <v>46248.0</v>
      </c>
      <c r="N630" s="30" t="s">
        <v>37</v>
      </c>
      <c r="O630" s="30" t="s">
        <v>54</v>
      </c>
      <c r="P630" s="30" t="s">
        <v>55</v>
      </c>
      <c r="Q630" s="30"/>
      <c r="R630" s="31" t="str">
        <f t="shared" si="1"/>
        <v>https://onlinecourses.nptel.ac.in/e-learning/preview/noc26_hs173</v>
      </c>
      <c r="S630" s="32" t="str">
        <f t="shared" si="2"/>
        <v>https://onlinecourses.nptel.ac.in/e-learning/preview/noc26_hs173</v>
      </c>
      <c r="T630" s="38" t="s">
        <v>4294</v>
      </c>
      <c r="U630" s="31" t="str">
        <f t="shared" si="36"/>
        <v>https://onlinecourses.nptel.ac.in/noc25_hs118/preview</v>
      </c>
      <c r="V630" s="34" t="s">
        <v>4295</v>
      </c>
      <c r="W630" s="34" t="s">
        <v>4296</v>
      </c>
      <c r="X630" s="31" t="str">
        <f t="shared" si="3"/>
        <v>https://nptel.ac.in/courses/109106114</v>
      </c>
      <c r="Y630" s="36" t="s">
        <v>4297</v>
      </c>
      <c r="Z630" s="36">
        <v>1.09106114E8</v>
      </c>
      <c r="AA630" s="37"/>
      <c r="AB630" s="37"/>
      <c r="AC630" s="37"/>
      <c r="AD630" s="37"/>
    </row>
    <row r="631">
      <c r="A631" s="26" t="s">
        <v>4298</v>
      </c>
      <c r="B631" s="39" t="s">
        <v>2802</v>
      </c>
      <c r="C631" s="40" t="s">
        <v>4299</v>
      </c>
      <c r="D631" s="40" t="s">
        <v>4300</v>
      </c>
      <c r="E631" s="45" t="s">
        <v>63</v>
      </c>
      <c r="F631" s="28" t="s">
        <v>63</v>
      </c>
      <c r="G631" s="28" t="s">
        <v>4</v>
      </c>
      <c r="H631" s="28" t="s">
        <v>70</v>
      </c>
      <c r="I631" s="29">
        <v>46223.0</v>
      </c>
      <c r="J631" s="29">
        <v>46304.0</v>
      </c>
      <c r="K631" s="29">
        <v>46320.0</v>
      </c>
      <c r="L631" s="29">
        <v>46230.0</v>
      </c>
      <c r="M631" s="29">
        <v>46248.0</v>
      </c>
      <c r="N631" s="30" t="s">
        <v>71</v>
      </c>
      <c r="O631" s="30" t="s">
        <v>54</v>
      </c>
      <c r="P631" s="30" t="s">
        <v>55</v>
      </c>
      <c r="Q631" s="30"/>
      <c r="R631" s="31" t="str">
        <f t="shared" si="1"/>
        <v>https://onlinecourses.nptel.ac.in/e-learning/preview/noc26_hs174</v>
      </c>
      <c r="S631" s="32" t="str">
        <f t="shared" si="2"/>
        <v>https://onlinecourses.nptel.ac.in/e-learning/preview/noc26_hs174</v>
      </c>
      <c r="T631" s="38" t="s">
        <v>4301</v>
      </c>
      <c r="U631" s="31" t="str">
        <f t="shared" si="36"/>
        <v>https://onlinecourses.nptel.ac.in/noc26_hs78/preview</v>
      </c>
      <c r="V631" s="34" t="s">
        <v>4302</v>
      </c>
      <c r="W631" s="34" t="s">
        <v>4303</v>
      </c>
      <c r="X631" s="31" t="str">
        <f t="shared" si="3"/>
        <v>https://nptel.ac.in/courses/109106166</v>
      </c>
      <c r="Y631" s="36" t="s">
        <v>4304</v>
      </c>
      <c r="Z631" s="36">
        <v>1.09106166E8</v>
      </c>
      <c r="AA631" s="37"/>
      <c r="AB631" s="37"/>
      <c r="AC631" s="37"/>
      <c r="AD631" s="37"/>
    </row>
    <row r="632">
      <c r="A632" s="26" t="s">
        <v>4305</v>
      </c>
      <c r="B632" s="39" t="s">
        <v>2802</v>
      </c>
      <c r="C632" s="40" t="s">
        <v>4306</v>
      </c>
      <c r="D632" s="40" t="s">
        <v>4300</v>
      </c>
      <c r="E632" s="45" t="s">
        <v>63</v>
      </c>
      <c r="F632" s="28" t="s">
        <v>63</v>
      </c>
      <c r="G632" s="28" t="s">
        <v>4</v>
      </c>
      <c r="H632" s="28" t="s">
        <v>70</v>
      </c>
      <c r="I632" s="29">
        <v>46223.0</v>
      </c>
      <c r="J632" s="29">
        <v>46304.0</v>
      </c>
      <c r="K632" s="29">
        <v>46311.0</v>
      </c>
      <c r="L632" s="29">
        <v>46230.0</v>
      </c>
      <c r="M632" s="29">
        <v>46248.0</v>
      </c>
      <c r="N632" s="30" t="s">
        <v>71</v>
      </c>
      <c r="O632" s="30" t="s">
        <v>54</v>
      </c>
      <c r="P632" s="30" t="s">
        <v>55</v>
      </c>
      <c r="Q632" s="30"/>
      <c r="R632" s="31" t="str">
        <f t="shared" si="1"/>
        <v>https://onlinecourses.nptel.ac.in/e-learning/preview/noc26_hs175</v>
      </c>
      <c r="S632" s="32" t="str">
        <f t="shared" si="2"/>
        <v>https://onlinecourses.nptel.ac.in/e-learning/preview/noc26_hs175</v>
      </c>
      <c r="T632" s="38" t="s">
        <v>4307</v>
      </c>
      <c r="U632" s="31" t="str">
        <f t="shared" si="36"/>
        <v>https://onlinecourses.nptel.ac.in/noc26_hs79/preview</v>
      </c>
      <c r="V632" s="34" t="s">
        <v>4308</v>
      </c>
      <c r="W632" s="34" t="s">
        <v>4309</v>
      </c>
      <c r="X632" s="31" t="str">
        <f t="shared" si="3"/>
        <v>https://nptel.ac.in/courses/109106165</v>
      </c>
      <c r="Y632" s="36" t="s">
        <v>4310</v>
      </c>
      <c r="Z632" s="36">
        <v>1.09106165E8</v>
      </c>
      <c r="AA632" s="37"/>
      <c r="AB632" s="37"/>
      <c r="AC632" s="37"/>
      <c r="AD632" s="37"/>
    </row>
    <row r="633">
      <c r="A633" s="26" t="s">
        <v>4311</v>
      </c>
      <c r="B633" s="39" t="s">
        <v>2802</v>
      </c>
      <c r="C633" s="40" t="s">
        <v>4312</v>
      </c>
      <c r="D633" s="40" t="s">
        <v>4313</v>
      </c>
      <c r="E633" s="45" t="s">
        <v>63</v>
      </c>
      <c r="F633" s="28" t="s">
        <v>63</v>
      </c>
      <c r="G633" s="28" t="s">
        <v>4</v>
      </c>
      <c r="H633" s="28" t="s">
        <v>70</v>
      </c>
      <c r="I633" s="29">
        <v>46223.0</v>
      </c>
      <c r="J633" s="29">
        <v>46304.0</v>
      </c>
      <c r="K633" s="29">
        <v>46312.0</v>
      </c>
      <c r="L633" s="29">
        <v>46230.0</v>
      </c>
      <c r="M633" s="29">
        <v>46248.0</v>
      </c>
      <c r="N633" s="30" t="s">
        <v>37</v>
      </c>
      <c r="O633" s="30" t="s">
        <v>54</v>
      </c>
      <c r="P633" s="30" t="s">
        <v>55</v>
      </c>
      <c r="Q633" s="30"/>
      <c r="R633" s="31" t="str">
        <f t="shared" si="1"/>
        <v>https://onlinecourses.nptel.ac.in/e-learning/preview/noc26_hs176</v>
      </c>
      <c r="S633" s="32" t="str">
        <f t="shared" si="2"/>
        <v>https://onlinecourses.nptel.ac.in/e-learning/preview/noc26_hs176</v>
      </c>
      <c r="T633" s="38" t="s">
        <v>4314</v>
      </c>
      <c r="U633" s="31" t="str">
        <f t="shared" si="36"/>
        <v>https://onlinecourses.nptel.ac.in/noc25_hs123/preview</v>
      </c>
      <c r="V633" s="34" t="s">
        <v>4315</v>
      </c>
      <c r="W633" s="34" t="s">
        <v>4316</v>
      </c>
      <c r="X633" s="31" t="str">
        <f t="shared" si="3"/>
        <v>https://nptel.ac.in/courses/109106177</v>
      </c>
      <c r="Y633" s="36" t="s">
        <v>4317</v>
      </c>
      <c r="Z633" s="36">
        <v>1.09106177E8</v>
      </c>
      <c r="AA633" s="37"/>
      <c r="AB633" s="37"/>
      <c r="AC633" s="37"/>
      <c r="AD633" s="37"/>
    </row>
    <row r="634">
      <c r="A634" s="26" t="s">
        <v>4318</v>
      </c>
      <c r="B634" s="39" t="s">
        <v>2802</v>
      </c>
      <c r="C634" s="40" t="s">
        <v>4319</v>
      </c>
      <c r="D634" s="40" t="s">
        <v>4320</v>
      </c>
      <c r="E634" s="45" t="s">
        <v>63</v>
      </c>
      <c r="F634" s="28" t="s">
        <v>63</v>
      </c>
      <c r="G634" s="28" t="s">
        <v>4</v>
      </c>
      <c r="H634" s="28" t="s">
        <v>70</v>
      </c>
      <c r="I634" s="29">
        <v>46223.0</v>
      </c>
      <c r="J634" s="29">
        <v>46304.0</v>
      </c>
      <c r="K634" s="29">
        <v>46313.0</v>
      </c>
      <c r="L634" s="29">
        <v>46230.0</v>
      </c>
      <c r="M634" s="29">
        <v>46248.0</v>
      </c>
      <c r="N634" s="30" t="s">
        <v>37</v>
      </c>
      <c r="O634" s="30" t="s">
        <v>72</v>
      </c>
      <c r="P634" s="30" t="s">
        <v>55</v>
      </c>
      <c r="Q634" s="30"/>
      <c r="R634" s="31" t="str">
        <f t="shared" si="1"/>
        <v>https://onlinecourses.nptel.ac.in/e-learning/preview/noc26_hs177</v>
      </c>
      <c r="S634" s="32" t="str">
        <f t="shared" si="2"/>
        <v>https://onlinecourses.nptel.ac.in/e-learning/preview/noc26_hs177</v>
      </c>
      <c r="T634" s="38" t="s">
        <v>4321</v>
      </c>
      <c r="U634" s="31" t="str">
        <f t="shared" si="36"/>
        <v>https://onlinecourses.nptel.ac.in/noc25_hs124/preview</v>
      </c>
      <c r="V634" s="34" t="s">
        <v>4322</v>
      </c>
      <c r="W634" s="34" t="s">
        <v>4323</v>
      </c>
      <c r="X634" s="31" t="str">
        <f t="shared" si="3"/>
        <v>https://nptel.ac.in/courses/109106180</v>
      </c>
      <c r="Y634" s="36" t="s">
        <v>4324</v>
      </c>
      <c r="Z634" s="36">
        <v>1.0910618E8</v>
      </c>
      <c r="AA634" s="37"/>
      <c r="AB634" s="37"/>
      <c r="AC634" s="37"/>
      <c r="AD634" s="37"/>
    </row>
    <row r="635">
      <c r="A635" s="26" t="s">
        <v>4325</v>
      </c>
      <c r="B635" s="39" t="s">
        <v>2802</v>
      </c>
      <c r="C635" s="40" t="s">
        <v>4326</v>
      </c>
      <c r="D635" s="40" t="s">
        <v>4327</v>
      </c>
      <c r="E635" s="45" t="s">
        <v>63</v>
      </c>
      <c r="F635" s="28" t="s">
        <v>63</v>
      </c>
      <c r="G635" s="28" t="s">
        <v>4</v>
      </c>
      <c r="H635" s="28" t="s">
        <v>70</v>
      </c>
      <c r="I635" s="29">
        <v>46223.0</v>
      </c>
      <c r="J635" s="29">
        <v>46304.0</v>
      </c>
      <c r="K635" s="29">
        <v>46318.0</v>
      </c>
      <c r="L635" s="29">
        <v>46230.0</v>
      </c>
      <c r="M635" s="29">
        <v>46248.0</v>
      </c>
      <c r="N635" s="30" t="s">
        <v>37</v>
      </c>
      <c r="O635" s="30" t="s">
        <v>72</v>
      </c>
      <c r="P635" s="30" t="s">
        <v>55</v>
      </c>
      <c r="Q635" s="30"/>
      <c r="R635" s="31" t="str">
        <f t="shared" si="1"/>
        <v>https://onlinecourses.nptel.ac.in/e-learning/preview/noc26_hs178</v>
      </c>
      <c r="S635" s="32" t="str">
        <f t="shared" si="2"/>
        <v>https://onlinecourses.nptel.ac.in/e-learning/preview/noc26_hs178</v>
      </c>
      <c r="T635" s="38" t="s">
        <v>4328</v>
      </c>
      <c r="U635" s="31" t="str">
        <f t="shared" si="36"/>
        <v>https://onlinecourses.nptel.ac.in/noc25_hs125/preview</v>
      </c>
      <c r="V635" s="34" t="s">
        <v>4329</v>
      </c>
      <c r="W635" s="34" t="s">
        <v>4330</v>
      </c>
      <c r="X635" s="31" t="str">
        <f t="shared" si="3"/>
        <v>https://nptel.ac.in/courses/109106176</v>
      </c>
      <c r="Y635" s="36" t="s">
        <v>4331</v>
      </c>
      <c r="Z635" s="36">
        <v>1.09106176E8</v>
      </c>
      <c r="AA635" s="37"/>
      <c r="AB635" s="37"/>
      <c r="AC635" s="37"/>
      <c r="AD635" s="37"/>
    </row>
    <row r="636">
      <c r="A636" s="26" t="s">
        <v>4332</v>
      </c>
      <c r="B636" s="39" t="s">
        <v>2802</v>
      </c>
      <c r="C636" s="40" t="s">
        <v>4333</v>
      </c>
      <c r="D636" s="40" t="s">
        <v>4334</v>
      </c>
      <c r="E636" s="45" t="s">
        <v>63</v>
      </c>
      <c r="F636" s="28" t="s">
        <v>63</v>
      </c>
      <c r="G636" s="28" t="s">
        <v>4</v>
      </c>
      <c r="H636" s="28" t="s">
        <v>70</v>
      </c>
      <c r="I636" s="29">
        <v>46223.0</v>
      </c>
      <c r="J636" s="29">
        <v>46304.0</v>
      </c>
      <c r="K636" s="29">
        <v>46313.0</v>
      </c>
      <c r="L636" s="29">
        <v>46230.0</v>
      </c>
      <c r="M636" s="29">
        <v>46248.0</v>
      </c>
      <c r="N636" s="30" t="s">
        <v>37</v>
      </c>
      <c r="O636" s="30" t="s">
        <v>54</v>
      </c>
      <c r="P636" s="30" t="s">
        <v>55</v>
      </c>
      <c r="Q636" s="30"/>
      <c r="R636" s="31" t="str">
        <f t="shared" si="1"/>
        <v>https://onlinecourses.nptel.ac.in/e-learning/preview/noc26_hs179</v>
      </c>
      <c r="S636" s="32" t="str">
        <f t="shared" si="2"/>
        <v>https://onlinecourses.nptel.ac.in/e-learning/preview/noc26_hs179</v>
      </c>
      <c r="T636" s="38" t="s">
        <v>4335</v>
      </c>
      <c r="U636" s="31" t="str">
        <f t="shared" si="36"/>
        <v>https://onlinecourses.nptel.ac.in/noc25_hs126/preview</v>
      </c>
      <c r="V636" s="34" t="s">
        <v>4336</v>
      </c>
      <c r="W636" s="34" t="s">
        <v>4337</v>
      </c>
      <c r="X636" s="31" t="str">
        <f t="shared" si="3"/>
        <v>https://nptel.ac.in/courses/109106138</v>
      </c>
      <c r="Y636" s="36" t="s">
        <v>4338</v>
      </c>
      <c r="Z636" s="36">
        <v>1.09106138E8</v>
      </c>
      <c r="AA636" s="37"/>
      <c r="AB636" s="37"/>
      <c r="AC636" s="37"/>
      <c r="AD636" s="37"/>
    </row>
    <row r="637">
      <c r="A637" s="26" t="s">
        <v>4339</v>
      </c>
      <c r="B637" s="39" t="s">
        <v>2802</v>
      </c>
      <c r="C637" s="40" t="s">
        <v>4340</v>
      </c>
      <c r="D637" s="40" t="s">
        <v>4341</v>
      </c>
      <c r="E637" s="45" t="s">
        <v>63</v>
      </c>
      <c r="F637" s="28" t="s">
        <v>63</v>
      </c>
      <c r="G637" s="28" t="s">
        <v>4</v>
      </c>
      <c r="H637" s="28" t="s">
        <v>70</v>
      </c>
      <c r="I637" s="29">
        <v>46223.0</v>
      </c>
      <c r="J637" s="29">
        <v>46304.0</v>
      </c>
      <c r="K637" s="29">
        <v>46320.0</v>
      </c>
      <c r="L637" s="29">
        <v>46230.0</v>
      </c>
      <c r="M637" s="29">
        <v>46248.0</v>
      </c>
      <c r="N637" s="30" t="s">
        <v>37</v>
      </c>
      <c r="O637" s="30" t="s">
        <v>54</v>
      </c>
      <c r="P637" s="30" t="s">
        <v>55</v>
      </c>
      <c r="Q637" s="30" t="s">
        <v>4000</v>
      </c>
      <c r="R637" s="31" t="str">
        <f t="shared" si="1"/>
        <v>https://onlinecourses.nptel.ac.in/e-learning/preview/noc26_hs180</v>
      </c>
      <c r="S637" s="32" t="str">
        <f t="shared" si="2"/>
        <v>https://onlinecourses.nptel.ac.in/e-learning/preview/noc26_hs180</v>
      </c>
      <c r="T637" s="38" t="s">
        <v>4342</v>
      </c>
      <c r="U637" s="31" t="str">
        <f t="shared" si="36"/>
        <v>https://onlinecourses.nptel.ac.in/noc25_hs127/preview</v>
      </c>
      <c r="V637" s="34" t="s">
        <v>4343</v>
      </c>
      <c r="W637" s="34" t="s">
        <v>4344</v>
      </c>
      <c r="X637" s="31" t="str">
        <f t="shared" si="3"/>
        <v>https://nptel.ac.in/courses/109106146</v>
      </c>
      <c r="Y637" s="36" t="s">
        <v>4345</v>
      </c>
      <c r="Z637" s="36">
        <v>1.09106146E8</v>
      </c>
      <c r="AA637" s="37"/>
      <c r="AB637" s="37"/>
      <c r="AC637" s="37"/>
      <c r="AD637" s="37"/>
    </row>
    <row r="638">
      <c r="A638" s="26" t="s">
        <v>4346</v>
      </c>
      <c r="B638" s="39" t="s">
        <v>2802</v>
      </c>
      <c r="C638" s="40" t="s">
        <v>4347</v>
      </c>
      <c r="D638" s="40" t="s">
        <v>4148</v>
      </c>
      <c r="E638" s="45" t="s">
        <v>63</v>
      </c>
      <c r="F638" s="28" t="s">
        <v>63</v>
      </c>
      <c r="G638" s="28" t="s">
        <v>4</v>
      </c>
      <c r="H638" s="28" t="s">
        <v>70</v>
      </c>
      <c r="I638" s="29">
        <v>46223.0</v>
      </c>
      <c r="J638" s="29">
        <v>46304.0</v>
      </c>
      <c r="K638" s="29">
        <v>46312.0</v>
      </c>
      <c r="L638" s="29">
        <v>46230.0</v>
      </c>
      <c r="M638" s="29">
        <v>46248.0</v>
      </c>
      <c r="N638" s="30" t="s">
        <v>37</v>
      </c>
      <c r="O638" s="30" t="s">
        <v>72</v>
      </c>
      <c r="P638" s="30" t="s">
        <v>55</v>
      </c>
      <c r="Q638" s="30" t="s">
        <v>4000</v>
      </c>
      <c r="R638" s="31" t="str">
        <f t="shared" si="1"/>
        <v>https://onlinecourses.nptel.ac.in/e-learning/preview/noc26_hs181</v>
      </c>
      <c r="S638" s="32" t="str">
        <f t="shared" si="2"/>
        <v>https://onlinecourses.nptel.ac.in/e-learning/preview/noc26_hs181</v>
      </c>
      <c r="T638" s="38" t="s">
        <v>4348</v>
      </c>
      <c r="U638" s="31" t="str">
        <f t="shared" si="36"/>
        <v>https://onlinecourses.nptel.ac.in/noc25_hs129/preview</v>
      </c>
      <c r="V638" s="34" t="s">
        <v>4349</v>
      </c>
      <c r="W638" s="34" t="s">
        <v>4350</v>
      </c>
      <c r="X638" s="31" t="str">
        <f t="shared" si="3"/>
        <v>https://nptel.ac.in/courses/109106124</v>
      </c>
      <c r="Y638" s="36" t="s">
        <v>4351</v>
      </c>
      <c r="Z638" s="36">
        <v>1.09106124E8</v>
      </c>
      <c r="AA638" s="37"/>
      <c r="AB638" s="37"/>
      <c r="AC638" s="37"/>
      <c r="AD638" s="37"/>
    </row>
    <row r="639">
      <c r="A639" s="26" t="s">
        <v>4352</v>
      </c>
      <c r="B639" s="39" t="s">
        <v>2802</v>
      </c>
      <c r="C639" s="40" t="s">
        <v>4353</v>
      </c>
      <c r="D639" s="40" t="s">
        <v>4300</v>
      </c>
      <c r="E639" s="45" t="s">
        <v>63</v>
      </c>
      <c r="F639" s="28" t="s">
        <v>63</v>
      </c>
      <c r="G639" s="28" t="s">
        <v>4</v>
      </c>
      <c r="H639" s="28" t="s">
        <v>70</v>
      </c>
      <c r="I639" s="29">
        <v>46223.0</v>
      </c>
      <c r="J639" s="29">
        <v>46304.0</v>
      </c>
      <c r="K639" s="29">
        <v>46312.0</v>
      </c>
      <c r="L639" s="29">
        <v>46230.0</v>
      </c>
      <c r="M639" s="29">
        <v>46248.0</v>
      </c>
      <c r="N639" s="30" t="s">
        <v>37</v>
      </c>
      <c r="O639" s="30" t="s">
        <v>54</v>
      </c>
      <c r="P639" s="30" t="s">
        <v>55</v>
      </c>
      <c r="Q639" s="30"/>
      <c r="R639" s="31" t="str">
        <f t="shared" si="1"/>
        <v>https://onlinecourses.nptel.ac.in/e-learning/preview/noc26_hs182</v>
      </c>
      <c r="S639" s="32" t="str">
        <f t="shared" si="2"/>
        <v>https://onlinecourses.nptel.ac.in/e-learning/preview/noc26_hs182</v>
      </c>
      <c r="T639" s="38" t="s">
        <v>4354</v>
      </c>
      <c r="U639" s="31" t="str">
        <f t="shared" si="36"/>
        <v>https://onlinecourses.nptel.ac.in/noc26_hs80/preview</v>
      </c>
      <c r="V639" s="34" t="s">
        <v>4355</v>
      </c>
      <c r="W639" s="34" t="s">
        <v>4356</v>
      </c>
      <c r="X639" s="31" t="str">
        <f t="shared" si="3"/>
        <v>https://nptel.ac.in/courses/109106190</v>
      </c>
      <c r="Y639" s="36" t="s">
        <v>4357</v>
      </c>
      <c r="Z639" s="36">
        <v>1.0910619E8</v>
      </c>
      <c r="AA639" s="37"/>
      <c r="AB639" s="37"/>
      <c r="AC639" s="37"/>
      <c r="AD639" s="37"/>
    </row>
    <row r="640">
      <c r="A640" s="26" t="s">
        <v>4358</v>
      </c>
      <c r="B640" s="27" t="s">
        <v>2802</v>
      </c>
      <c r="C640" s="27" t="s">
        <v>4359</v>
      </c>
      <c r="D640" s="27" t="s">
        <v>4360</v>
      </c>
      <c r="E640" s="28" t="s">
        <v>63</v>
      </c>
      <c r="F640" s="28" t="s">
        <v>63</v>
      </c>
      <c r="G640" s="28" t="s">
        <v>4</v>
      </c>
      <c r="H640" s="28" t="s">
        <v>70</v>
      </c>
      <c r="I640" s="29">
        <v>46223.0</v>
      </c>
      <c r="J640" s="29">
        <v>46304.0</v>
      </c>
      <c r="K640" s="29">
        <v>46313.0</v>
      </c>
      <c r="L640" s="29">
        <v>46230.0</v>
      </c>
      <c r="M640" s="29">
        <v>46248.0</v>
      </c>
      <c r="N640" s="30" t="s">
        <v>37</v>
      </c>
      <c r="O640" s="30" t="s">
        <v>54</v>
      </c>
      <c r="P640" s="30" t="s">
        <v>55</v>
      </c>
      <c r="Q640" s="30"/>
      <c r="R640" s="31" t="str">
        <f t="shared" si="1"/>
        <v>https://onlinecourses.nptel.ac.in/e-learning/preview/noc26_hs183</v>
      </c>
      <c r="S640" s="32" t="str">
        <f t="shared" si="2"/>
        <v>https://onlinecourses.nptel.ac.in/e-learning/preview/noc26_hs183</v>
      </c>
      <c r="T640" s="38" t="s">
        <v>4361</v>
      </c>
      <c r="U640" s="31" t="str">
        <f t="shared" si="36"/>
        <v>https://onlinecourses.nptel.ac.in/noc25_hs139/preview</v>
      </c>
      <c r="V640" s="34" t="s">
        <v>4362</v>
      </c>
      <c r="W640" s="34" t="s">
        <v>4363</v>
      </c>
      <c r="X640" s="31" t="str">
        <f t="shared" si="3"/>
        <v>https://nptel.ac.in/courses/109106735</v>
      </c>
      <c r="Y640" s="36" t="s">
        <v>4364</v>
      </c>
      <c r="Z640" s="36">
        <v>1.09106735E8</v>
      </c>
      <c r="AA640" s="37"/>
      <c r="AB640" s="37"/>
      <c r="AC640" s="37"/>
      <c r="AD640" s="37"/>
    </row>
    <row r="641">
      <c r="A641" s="26" t="s">
        <v>4365</v>
      </c>
      <c r="B641" s="39" t="s">
        <v>2802</v>
      </c>
      <c r="C641" s="40" t="s">
        <v>4366</v>
      </c>
      <c r="D641" s="40" t="s">
        <v>4162</v>
      </c>
      <c r="E641" s="45" t="s">
        <v>63</v>
      </c>
      <c r="F641" s="28" t="s">
        <v>63</v>
      </c>
      <c r="G641" s="46" t="s">
        <v>4367</v>
      </c>
      <c r="H641" s="28" t="s">
        <v>1190</v>
      </c>
      <c r="I641" s="29">
        <v>46223.0</v>
      </c>
      <c r="J641" s="29">
        <v>46304.0</v>
      </c>
      <c r="K641" s="29">
        <v>46318.0</v>
      </c>
      <c r="L641" s="29">
        <v>46230.0</v>
      </c>
      <c r="M641" s="29">
        <v>46248.0</v>
      </c>
      <c r="N641" s="30" t="s">
        <v>37</v>
      </c>
      <c r="O641" s="30" t="s">
        <v>54</v>
      </c>
      <c r="P641" s="30" t="s">
        <v>55</v>
      </c>
      <c r="Q641" s="30"/>
      <c r="R641" s="31" t="str">
        <f t="shared" si="1"/>
        <v>https://onlinecourses.nptel.ac.in/e-learning/preview/noc26_hs184</v>
      </c>
      <c r="S641" s="32" t="str">
        <f t="shared" si="2"/>
        <v>https://onlinecourses.nptel.ac.in/e-learning/preview/noc26_hs184</v>
      </c>
      <c r="T641" s="38" t="s">
        <v>4368</v>
      </c>
      <c r="U641" s="31" t="str">
        <f t="shared" si="36"/>
        <v>https://onlinecourses.nptel.ac.in/noc18_hs18/preview</v>
      </c>
      <c r="V641" s="34" t="s">
        <v>4369</v>
      </c>
      <c r="W641" s="34" t="s">
        <v>4370</v>
      </c>
      <c r="X641" s="31" t="str">
        <f t="shared" si="3"/>
        <v>https://nptel.ac.in/courses/109106129</v>
      </c>
      <c r="Y641" s="36" t="s">
        <v>4371</v>
      </c>
      <c r="Z641" s="36">
        <v>1.09106129E8</v>
      </c>
      <c r="AA641" s="37"/>
      <c r="AB641" s="37"/>
      <c r="AC641" s="37"/>
      <c r="AD641" s="37"/>
    </row>
    <row r="642">
      <c r="A642" s="26" t="s">
        <v>4372</v>
      </c>
      <c r="B642" s="39" t="s">
        <v>2802</v>
      </c>
      <c r="C642" s="40" t="s">
        <v>4373</v>
      </c>
      <c r="D642" s="40" t="s">
        <v>4320</v>
      </c>
      <c r="E642" s="28" t="s">
        <v>63</v>
      </c>
      <c r="F642" s="28" t="s">
        <v>63</v>
      </c>
      <c r="G642" s="28" t="s">
        <v>4</v>
      </c>
      <c r="H642" s="28" t="s">
        <v>70</v>
      </c>
      <c r="I642" s="29">
        <v>46223.0</v>
      </c>
      <c r="J642" s="29">
        <v>46304.0</v>
      </c>
      <c r="K642" s="29">
        <v>46319.0</v>
      </c>
      <c r="L642" s="29">
        <v>46230.0</v>
      </c>
      <c r="M642" s="29">
        <v>46248.0</v>
      </c>
      <c r="N642" s="30" t="s">
        <v>37</v>
      </c>
      <c r="O642" s="30" t="s">
        <v>72</v>
      </c>
      <c r="P642" s="30" t="s">
        <v>55</v>
      </c>
      <c r="Q642" s="30"/>
      <c r="R642" s="31" t="str">
        <f t="shared" si="1"/>
        <v>https://onlinecourses.nptel.ac.in/e-learning/preview/noc26_hs185</v>
      </c>
      <c r="S642" s="32" t="str">
        <f t="shared" si="2"/>
        <v>https://onlinecourses.nptel.ac.in/e-learning/preview/noc26_hs185</v>
      </c>
      <c r="T642" s="38" t="s">
        <v>4374</v>
      </c>
      <c r="U642" s="31" t="str">
        <f t="shared" si="36"/>
        <v>https://onlinecourses.nptel.ac.in/noc25_hs153/preview</v>
      </c>
      <c r="V642" s="34" t="s">
        <v>4375</v>
      </c>
      <c r="W642" s="34" t="s">
        <v>4376</v>
      </c>
      <c r="X642" s="31" t="str">
        <f t="shared" si="3"/>
        <v>https://nptel.ac.in/courses/109106204</v>
      </c>
      <c r="Y642" s="36" t="s">
        <v>4377</v>
      </c>
      <c r="Z642" s="36">
        <v>1.09106204E8</v>
      </c>
      <c r="AA642" s="37"/>
      <c r="AB642" s="37"/>
      <c r="AC642" s="37"/>
      <c r="AD642" s="37"/>
    </row>
    <row r="643">
      <c r="A643" s="26" t="s">
        <v>4378</v>
      </c>
      <c r="B643" s="39" t="s">
        <v>2802</v>
      </c>
      <c r="C643" s="40" t="s">
        <v>4379</v>
      </c>
      <c r="D643" s="40" t="s">
        <v>4380</v>
      </c>
      <c r="E643" s="42" t="s">
        <v>63</v>
      </c>
      <c r="F643" s="28" t="s">
        <v>63</v>
      </c>
      <c r="G643" s="28" t="s">
        <v>4</v>
      </c>
      <c r="H643" s="28" t="s">
        <v>70</v>
      </c>
      <c r="I643" s="29">
        <v>46223.0</v>
      </c>
      <c r="J643" s="29">
        <v>46304.0</v>
      </c>
      <c r="K643" s="29">
        <v>46320.0</v>
      </c>
      <c r="L643" s="29">
        <v>46230.0</v>
      </c>
      <c r="M643" s="29">
        <v>46248.0</v>
      </c>
      <c r="N643" s="30" t="s">
        <v>37</v>
      </c>
      <c r="O643" s="30" t="s">
        <v>54</v>
      </c>
      <c r="P643" s="30" t="s">
        <v>55</v>
      </c>
      <c r="Q643" s="30"/>
      <c r="R643" s="31" t="str">
        <f t="shared" si="1"/>
        <v>https://onlinecourses.nptel.ac.in/e-learning/preview/noc26_hs186</v>
      </c>
      <c r="S643" s="32" t="str">
        <f t="shared" si="2"/>
        <v>https://onlinecourses.nptel.ac.in/e-learning/preview/noc26_hs186</v>
      </c>
      <c r="T643" s="38" t="s">
        <v>4381</v>
      </c>
      <c r="U643" s="31" t="str">
        <f t="shared" si="36"/>
        <v>https://onlinecourses.nptel.ac.in/noc25_hs173/preview</v>
      </c>
      <c r="V643" s="34" t="s">
        <v>4382</v>
      </c>
      <c r="W643" s="34" t="s">
        <v>4383</v>
      </c>
      <c r="X643" s="31" t="str">
        <f t="shared" si="3"/>
        <v>https://nptel.ac.in/courses/109106499</v>
      </c>
      <c r="Y643" s="36" t="s">
        <v>4384</v>
      </c>
      <c r="Z643" s="36">
        <v>1.09106499E8</v>
      </c>
      <c r="AA643" s="37"/>
      <c r="AB643" s="37"/>
      <c r="AC643" s="37"/>
      <c r="AD643" s="37"/>
    </row>
    <row r="644">
      <c r="A644" s="26" t="s">
        <v>4385</v>
      </c>
      <c r="B644" s="39" t="s">
        <v>2802</v>
      </c>
      <c r="C644" s="40" t="s">
        <v>4386</v>
      </c>
      <c r="D644" s="39" t="s">
        <v>4387</v>
      </c>
      <c r="E644" s="42" t="s">
        <v>63</v>
      </c>
      <c r="F644" s="28" t="s">
        <v>63</v>
      </c>
      <c r="G644" s="28" t="s">
        <v>4</v>
      </c>
      <c r="H644" s="28" t="s">
        <v>70</v>
      </c>
      <c r="I644" s="29">
        <v>46223.0</v>
      </c>
      <c r="J644" s="29">
        <v>46304.0</v>
      </c>
      <c r="K644" s="29">
        <v>46311.0</v>
      </c>
      <c r="L644" s="29">
        <v>46230.0</v>
      </c>
      <c r="M644" s="29">
        <v>46248.0</v>
      </c>
      <c r="N644" s="30" t="s">
        <v>37</v>
      </c>
      <c r="O644" s="30" t="s">
        <v>54</v>
      </c>
      <c r="P644" s="30" t="s">
        <v>55</v>
      </c>
      <c r="Q644" s="30" t="s">
        <v>4000</v>
      </c>
      <c r="R644" s="31" t="str">
        <f t="shared" si="1"/>
        <v>https://onlinecourses.nptel.ac.in/e-learning/preview/noc26_hs187</v>
      </c>
      <c r="S644" s="32" t="str">
        <f t="shared" si="2"/>
        <v>https://onlinecourses.nptel.ac.in/e-learning/preview/noc26_hs187</v>
      </c>
      <c r="T644" s="38" t="s">
        <v>4388</v>
      </c>
      <c r="U644" s="31" t="str">
        <f t="shared" si="36"/>
        <v>https://onlinecourses.nptel.ac.in/noc25_hs158/preview</v>
      </c>
      <c r="V644" s="34" t="s">
        <v>4389</v>
      </c>
      <c r="W644" s="34" t="s">
        <v>4390</v>
      </c>
      <c r="X644" s="31" t="str">
        <f t="shared" si="3"/>
        <v>https://nptel.ac.in/courses/109106500</v>
      </c>
      <c r="Y644" s="36" t="s">
        <v>4391</v>
      </c>
      <c r="Z644" s="36">
        <v>1.091065E8</v>
      </c>
      <c r="AA644" s="37"/>
      <c r="AB644" s="37"/>
      <c r="AC644" s="37"/>
      <c r="AD644" s="37"/>
    </row>
    <row r="645">
      <c r="A645" s="26" t="s">
        <v>4392</v>
      </c>
      <c r="B645" s="27" t="s">
        <v>4393</v>
      </c>
      <c r="C645" s="27" t="s">
        <v>4394</v>
      </c>
      <c r="D645" s="27" t="s">
        <v>4395</v>
      </c>
      <c r="E645" s="28" t="s">
        <v>4396</v>
      </c>
      <c r="F645" s="28" t="s">
        <v>315</v>
      </c>
      <c r="G645" s="28" t="s">
        <v>4</v>
      </c>
      <c r="H645" s="28" t="s">
        <v>70</v>
      </c>
      <c r="I645" s="29">
        <v>46223.0</v>
      </c>
      <c r="J645" s="29">
        <v>46304.0</v>
      </c>
      <c r="K645" s="29">
        <v>46312.0</v>
      </c>
      <c r="L645" s="29">
        <v>46230.0</v>
      </c>
      <c r="M645" s="29">
        <v>46248.0</v>
      </c>
      <c r="N645" s="30" t="s">
        <v>37</v>
      </c>
      <c r="O645" s="30" t="s">
        <v>54</v>
      </c>
      <c r="P645" s="30" t="s">
        <v>55</v>
      </c>
      <c r="Q645" s="30" t="s">
        <v>4397</v>
      </c>
      <c r="R645" s="31" t="str">
        <f t="shared" si="1"/>
        <v>https://onlinecourses.nptel.ac.in/e-learning/preview/noc26_hs188</v>
      </c>
      <c r="S645" s="32" t="str">
        <f t="shared" si="2"/>
        <v>https://onlinecourses.nptel.ac.in/e-learning/preview/noc26_hs188</v>
      </c>
      <c r="T645" s="38" t="s">
        <v>4398</v>
      </c>
      <c r="U645" s="31" t="str">
        <f t="shared" si="36"/>
        <v>https://onlinecourses.nptel.ac.in/noc25_hs112/preview</v>
      </c>
      <c r="V645" s="34" t="s">
        <v>4399</v>
      </c>
      <c r="W645" s="34" t="s">
        <v>4400</v>
      </c>
      <c r="X645" s="31" t="str">
        <f t="shared" si="3"/>
        <v>https://nptel.ac.in/courses/110107492</v>
      </c>
      <c r="Y645" s="36" t="s">
        <v>4401</v>
      </c>
      <c r="Z645" s="36">
        <v>1.10107492E8</v>
      </c>
      <c r="AA645" s="37"/>
      <c r="AB645" s="37"/>
      <c r="AC645" s="37"/>
      <c r="AD645" s="37"/>
    </row>
    <row r="646">
      <c r="A646" s="26" t="s">
        <v>4402</v>
      </c>
      <c r="B646" s="27" t="s">
        <v>2802</v>
      </c>
      <c r="C646" s="27" t="s">
        <v>4403</v>
      </c>
      <c r="D646" s="27" t="s">
        <v>4185</v>
      </c>
      <c r="E646" s="28" t="s">
        <v>315</v>
      </c>
      <c r="F646" s="28" t="s">
        <v>315</v>
      </c>
      <c r="G646" s="28" t="s">
        <v>4</v>
      </c>
      <c r="H646" s="28" t="s">
        <v>70</v>
      </c>
      <c r="I646" s="29">
        <v>46223.0</v>
      </c>
      <c r="J646" s="29">
        <v>46304.0</v>
      </c>
      <c r="K646" s="29">
        <v>46313.0</v>
      </c>
      <c r="L646" s="29">
        <v>46230.0</v>
      </c>
      <c r="M646" s="29">
        <v>46248.0</v>
      </c>
      <c r="N646" s="30" t="s">
        <v>37</v>
      </c>
      <c r="O646" s="30" t="s">
        <v>54</v>
      </c>
      <c r="P646" s="30" t="s">
        <v>55</v>
      </c>
      <c r="Q646" s="30"/>
      <c r="R646" s="31" t="str">
        <f t="shared" si="1"/>
        <v>https://onlinecourses.nptel.ac.in/e-learning/preview/noc26_hs189</v>
      </c>
      <c r="S646" s="32" t="str">
        <f t="shared" si="2"/>
        <v>https://onlinecourses.nptel.ac.in/e-learning/preview/noc26_hs189</v>
      </c>
      <c r="T646" s="38" t="s">
        <v>4404</v>
      </c>
      <c r="U646" s="31" t="str">
        <f t="shared" si="36"/>
        <v>https://onlinecourses.nptel.ac.in/noc25_hs164/preview</v>
      </c>
      <c r="V646" s="34" t="s">
        <v>4405</v>
      </c>
      <c r="W646" s="34" t="s">
        <v>4406</v>
      </c>
      <c r="X646" s="31" t="str">
        <f t="shared" si="3"/>
        <v>https://nptel.ac.in/courses/109107173</v>
      </c>
      <c r="Y646" s="36" t="s">
        <v>4407</v>
      </c>
      <c r="Z646" s="36">
        <v>1.09107173E8</v>
      </c>
      <c r="AA646" s="37"/>
      <c r="AB646" s="37"/>
      <c r="AC646" s="37"/>
      <c r="AD646" s="37"/>
    </row>
    <row r="647">
      <c r="A647" s="26" t="s">
        <v>4408</v>
      </c>
      <c r="B647" s="27" t="s">
        <v>2802</v>
      </c>
      <c r="C647" s="27" t="s">
        <v>4409</v>
      </c>
      <c r="D647" s="27" t="s">
        <v>4410</v>
      </c>
      <c r="E647" s="28" t="s">
        <v>315</v>
      </c>
      <c r="F647" s="28" t="s">
        <v>315</v>
      </c>
      <c r="G647" s="28" t="s">
        <v>4</v>
      </c>
      <c r="H647" s="28" t="s">
        <v>70</v>
      </c>
      <c r="I647" s="29">
        <v>46223.0</v>
      </c>
      <c r="J647" s="29">
        <v>46304.0</v>
      </c>
      <c r="K647" s="29">
        <v>46318.0</v>
      </c>
      <c r="L647" s="29">
        <v>46230.0</v>
      </c>
      <c r="M647" s="29">
        <v>46248.0</v>
      </c>
      <c r="N647" s="30" t="s">
        <v>37</v>
      </c>
      <c r="O647" s="30" t="s">
        <v>54</v>
      </c>
      <c r="P647" s="30" t="s">
        <v>55</v>
      </c>
      <c r="Q647" s="30" t="s">
        <v>4000</v>
      </c>
      <c r="R647" s="31" t="str">
        <f t="shared" si="1"/>
        <v>https://onlinecourses.nptel.ac.in/e-learning/preview/noc26_hs190</v>
      </c>
      <c r="S647" s="32" t="str">
        <f t="shared" si="2"/>
        <v>https://onlinecourses.nptel.ac.in/e-learning/preview/noc26_hs190</v>
      </c>
      <c r="T647" s="38" t="s">
        <v>4411</v>
      </c>
      <c r="U647" s="31" t="str">
        <f t="shared" si="36"/>
        <v>https://onlinecourses.nptel.ac.in/noc25_hs149/preview</v>
      </c>
      <c r="V647" s="34" t="s">
        <v>4412</v>
      </c>
      <c r="W647" s="34" t="s">
        <v>4413</v>
      </c>
      <c r="X647" s="31" t="str">
        <f t="shared" si="3"/>
        <v>https://nptel.ac.in/courses/109107739</v>
      </c>
      <c r="Y647" s="36" t="s">
        <v>4414</v>
      </c>
      <c r="Z647" s="36">
        <v>1.09107739E8</v>
      </c>
      <c r="AA647" s="37"/>
      <c r="AB647" s="37"/>
      <c r="AC647" s="37"/>
      <c r="AD647" s="37"/>
    </row>
    <row r="648">
      <c r="A648" s="26" t="s">
        <v>4415</v>
      </c>
      <c r="B648" s="27" t="s">
        <v>2802</v>
      </c>
      <c r="C648" s="27" t="s">
        <v>4416</v>
      </c>
      <c r="D648" s="27" t="s">
        <v>4417</v>
      </c>
      <c r="E648" s="28" t="s">
        <v>315</v>
      </c>
      <c r="F648" s="28" t="s">
        <v>315</v>
      </c>
      <c r="G648" s="28" t="s">
        <v>4</v>
      </c>
      <c r="H648" s="28" t="s">
        <v>70</v>
      </c>
      <c r="I648" s="29">
        <v>46223.0</v>
      </c>
      <c r="J648" s="29">
        <v>46304.0</v>
      </c>
      <c r="K648" s="29">
        <v>46318.0</v>
      </c>
      <c r="L648" s="29">
        <v>46230.0</v>
      </c>
      <c r="M648" s="29">
        <v>46248.0</v>
      </c>
      <c r="N648" s="30" t="s">
        <v>37</v>
      </c>
      <c r="O648" s="30" t="s">
        <v>54</v>
      </c>
      <c r="P648" s="30" t="s">
        <v>55</v>
      </c>
      <c r="Q648" s="30" t="s">
        <v>4000</v>
      </c>
      <c r="R648" s="31" t="str">
        <f t="shared" si="1"/>
        <v>https://onlinecourses.nptel.ac.in/e-learning/preview/noc26_hs191</v>
      </c>
      <c r="S648" s="32" t="str">
        <f t="shared" si="2"/>
        <v>https://onlinecourses.nptel.ac.in/e-learning/preview/noc26_hs191</v>
      </c>
      <c r="T648" s="38" t="s">
        <v>4418</v>
      </c>
      <c r="U648" s="31" t="str">
        <f t="shared" si="36"/>
        <v>https://onlinecourses.nptel.ac.in/noc25_hs111/preview</v>
      </c>
      <c r="V648" s="34" t="s">
        <v>4419</v>
      </c>
      <c r="W648" s="34" t="s">
        <v>4420</v>
      </c>
      <c r="X648" s="31" t="str">
        <f t="shared" si="3"/>
        <v>https://nptel.ac.in/courses/109107730</v>
      </c>
      <c r="Y648" s="36" t="s">
        <v>4421</v>
      </c>
      <c r="Z648" s="36">
        <v>1.0910773E8</v>
      </c>
      <c r="AA648" s="37"/>
      <c r="AB648" s="37"/>
      <c r="AC648" s="37"/>
      <c r="AD648" s="37"/>
    </row>
    <row r="649">
      <c r="A649" s="26" t="s">
        <v>4422</v>
      </c>
      <c r="B649" s="27" t="s">
        <v>2802</v>
      </c>
      <c r="C649" s="27" t="s">
        <v>4423</v>
      </c>
      <c r="D649" s="27" t="s">
        <v>4041</v>
      </c>
      <c r="E649" s="28" t="s">
        <v>315</v>
      </c>
      <c r="F649" s="28" t="s">
        <v>315</v>
      </c>
      <c r="G649" s="28" t="s">
        <v>4</v>
      </c>
      <c r="H649" s="28" t="s">
        <v>70</v>
      </c>
      <c r="I649" s="29">
        <v>46223.0</v>
      </c>
      <c r="J649" s="29">
        <v>46304.0</v>
      </c>
      <c r="K649" s="29">
        <v>46320.0</v>
      </c>
      <c r="L649" s="29">
        <v>46230.0</v>
      </c>
      <c r="M649" s="29">
        <v>46248.0</v>
      </c>
      <c r="N649" s="30" t="s">
        <v>37</v>
      </c>
      <c r="O649" s="30" t="s">
        <v>54</v>
      </c>
      <c r="P649" s="30" t="s">
        <v>55</v>
      </c>
      <c r="Q649" s="30"/>
      <c r="R649" s="31" t="str">
        <f t="shared" si="1"/>
        <v>https://onlinecourses.nptel.ac.in/e-learning/preview/noc26_hs192</v>
      </c>
      <c r="S649" s="32" t="str">
        <f t="shared" si="2"/>
        <v>https://onlinecourses.nptel.ac.in/e-learning/preview/noc26_hs192</v>
      </c>
      <c r="T649" s="38" t="s">
        <v>4424</v>
      </c>
      <c r="U649" s="31" t="str">
        <f t="shared" si="36"/>
        <v>https://onlinecourses.nptel.ac.in/noc25_hs162/preview</v>
      </c>
      <c r="V649" s="34" t="s">
        <v>4425</v>
      </c>
      <c r="W649" s="34" t="s">
        <v>4426</v>
      </c>
      <c r="X649" s="31" t="str">
        <f t="shared" si="3"/>
        <v>https://nptel.ac.in/courses/109107139</v>
      </c>
      <c r="Y649" s="36" t="s">
        <v>4427</v>
      </c>
      <c r="Z649" s="36">
        <v>1.09107139E8</v>
      </c>
      <c r="AA649" s="37"/>
      <c r="AB649" s="37"/>
      <c r="AC649" s="37"/>
      <c r="AD649" s="37"/>
    </row>
    <row r="650">
      <c r="A650" s="26" t="s">
        <v>4428</v>
      </c>
      <c r="B650" s="27" t="s">
        <v>2802</v>
      </c>
      <c r="C650" s="27" t="s">
        <v>4429</v>
      </c>
      <c r="D650" s="27" t="s">
        <v>4430</v>
      </c>
      <c r="E650" s="28" t="s">
        <v>315</v>
      </c>
      <c r="F650" s="28" t="s">
        <v>315</v>
      </c>
      <c r="G650" s="28" t="s">
        <v>4</v>
      </c>
      <c r="H650" s="28" t="s">
        <v>70</v>
      </c>
      <c r="I650" s="29">
        <v>46223.0</v>
      </c>
      <c r="J650" s="29">
        <v>46304.0</v>
      </c>
      <c r="K650" s="29">
        <v>46311.0</v>
      </c>
      <c r="L650" s="29">
        <v>46230.0</v>
      </c>
      <c r="M650" s="29">
        <v>46248.0</v>
      </c>
      <c r="N650" s="30" t="s">
        <v>37</v>
      </c>
      <c r="O650" s="30" t="s">
        <v>54</v>
      </c>
      <c r="P650" s="30" t="s">
        <v>55</v>
      </c>
      <c r="Q650" s="30"/>
      <c r="R650" s="31" t="str">
        <f t="shared" si="1"/>
        <v>https://onlinecourses.nptel.ac.in/e-learning/preview/noc26_hs193</v>
      </c>
      <c r="S650" s="32" t="str">
        <f t="shared" si="2"/>
        <v>https://onlinecourses.nptel.ac.in/e-learning/preview/noc26_hs193</v>
      </c>
      <c r="T650" s="38" t="s">
        <v>4431</v>
      </c>
      <c r="U650" s="31" t="str">
        <f t="shared" si="36"/>
        <v>https://onlinecourses.nptel.ac.in/noc25_hs159/preview</v>
      </c>
      <c r="V650" s="34" t="s">
        <v>4432</v>
      </c>
      <c r="W650" s="34" t="s">
        <v>4433</v>
      </c>
      <c r="X650" s="31" t="str">
        <f t="shared" si="3"/>
        <v>https://nptel.ac.in/courses/109107121</v>
      </c>
      <c r="Y650" s="36" t="s">
        <v>4434</v>
      </c>
      <c r="Z650" s="36">
        <v>1.09107121E8</v>
      </c>
      <c r="AA650" s="37"/>
      <c r="AB650" s="37"/>
      <c r="AC650" s="37"/>
      <c r="AD650" s="37"/>
    </row>
    <row r="651">
      <c r="A651" s="26" t="s">
        <v>4435</v>
      </c>
      <c r="B651" s="27" t="s">
        <v>2802</v>
      </c>
      <c r="C651" s="27" t="s">
        <v>4436</v>
      </c>
      <c r="D651" s="27" t="s">
        <v>4430</v>
      </c>
      <c r="E651" s="28" t="s">
        <v>315</v>
      </c>
      <c r="F651" s="28" t="s">
        <v>315</v>
      </c>
      <c r="G651" s="28" t="s">
        <v>4</v>
      </c>
      <c r="H651" s="28" t="s">
        <v>70</v>
      </c>
      <c r="I651" s="29">
        <v>46223.0</v>
      </c>
      <c r="J651" s="29">
        <v>46304.0</v>
      </c>
      <c r="K651" s="29">
        <v>46312.0</v>
      </c>
      <c r="L651" s="29">
        <v>46230.0</v>
      </c>
      <c r="M651" s="29">
        <v>46248.0</v>
      </c>
      <c r="N651" s="30" t="s">
        <v>37</v>
      </c>
      <c r="O651" s="30" t="s">
        <v>54</v>
      </c>
      <c r="P651" s="30" t="s">
        <v>55</v>
      </c>
      <c r="Q651" s="30"/>
      <c r="R651" s="31" t="str">
        <f t="shared" si="1"/>
        <v>https://onlinecourses.nptel.ac.in/e-learning/preview/noc26_hs194</v>
      </c>
      <c r="S651" s="32" t="str">
        <f t="shared" si="2"/>
        <v>https://onlinecourses.nptel.ac.in/e-learning/preview/noc26_hs194</v>
      </c>
      <c r="T651" s="38" t="s">
        <v>4437</v>
      </c>
      <c r="U651" s="31" t="str">
        <f t="shared" si="36"/>
        <v>https://onlinecourses.nptel.ac.in/noc25_hs160/preview</v>
      </c>
      <c r="V651" s="34" t="s">
        <v>4438</v>
      </c>
      <c r="W651" s="34" t="s">
        <v>4439</v>
      </c>
      <c r="X651" s="31" t="str">
        <f t="shared" si="3"/>
        <v>https://nptel.ac.in/courses/109107195</v>
      </c>
      <c r="Y651" s="36" t="s">
        <v>4440</v>
      </c>
      <c r="Z651" s="36">
        <v>1.09107195E8</v>
      </c>
      <c r="AA651" s="37"/>
      <c r="AB651" s="37"/>
      <c r="AC651" s="37"/>
      <c r="AD651" s="37"/>
    </row>
    <row r="652">
      <c r="A652" s="26" t="s">
        <v>4441</v>
      </c>
      <c r="B652" s="27" t="s">
        <v>2802</v>
      </c>
      <c r="C652" s="27" t="s">
        <v>4442</v>
      </c>
      <c r="D652" s="27" t="s">
        <v>4443</v>
      </c>
      <c r="E652" s="28" t="s">
        <v>315</v>
      </c>
      <c r="F652" s="28" t="s">
        <v>315</v>
      </c>
      <c r="G652" s="28" t="s">
        <v>4</v>
      </c>
      <c r="H652" s="28" t="s">
        <v>70</v>
      </c>
      <c r="I652" s="29">
        <v>46223.0</v>
      </c>
      <c r="J652" s="29">
        <v>46304.0</v>
      </c>
      <c r="K652" s="29">
        <v>46313.0</v>
      </c>
      <c r="L652" s="29">
        <v>46230.0</v>
      </c>
      <c r="M652" s="29">
        <v>46248.0</v>
      </c>
      <c r="N652" s="30" t="s">
        <v>71</v>
      </c>
      <c r="O652" s="30" t="s">
        <v>54</v>
      </c>
      <c r="P652" s="30" t="s">
        <v>55</v>
      </c>
      <c r="Q652" s="30"/>
      <c r="R652" s="31" t="str">
        <f t="shared" si="1"/>
        <v>https://onlinecourses.nptel.ac.in/e-learning/preview/noc26_hs195</v>
      </c>
      <c r="S652" s="32" t="str">
        <f t="shared" si="2"/>
        <v>https://onlinecourses.nptel.ac.in/e-learning/preview/noc26_hs195</v>
      </c>
      <c r="T652" s="38" t="s">
        <v>4444</v>
      </c>
      <c r="U652" s="31" t="str">
        <f t="shared" si="36"/>
        <v>https://onlinecourses.nptel.ac.in/noc25_hs165/preview</v>
      </c>
      <c r="V652" s="34" t="s">
        <v>4445</v>
      </c>
      <c r="W652" s="34" t="s">
        <v>4446</v>
      </c>
      <c r="X652" s="31" t="str">
        <f t="shared" si="3"/>
        <v>https://nptel.ac.in/courses/109107196</v>
      </c>
      <c r="Y652" s="36" t="s">
        <v>4447</v>
      </c>
      <c r="Z652" s="36">
        <v>1.09107196E8</v>
      </c>
      <c r="AA652" s="37"/>
      <c r="AB652" s="37"/>
      <c r="AC652" s="37"/>
      <c r="AD652" s="37"/>
    </row>
    <row r="653">
      <c r="A653" s="26" t="s">
        <v>4448</v>
      </c>
      <c r="B653" s="27" t="s">
        <v>2802</v>
      </c>
      <c r="C653" s="27" t="s">
        <v>4449</v>
      </c>
      <c r="D653" s="27" t="s">
        <v>4443</v>
      </c>
      <c r="E653" s="28" t="s">
        <v>315</v>
      </c>
      <c r="F653" s="28" t="s">
        <v>315</v>
      </c>
      <c r="G653" s="28" t="s">
        <v>4</v>
      </c>
      <c r="H653" s="28" t="s">
        <v>70</v>
      </c>
      <c r="I653" s="29">
        <v>46223.0</v>
      </c>
      <c r="J653" s="29">
        <v>46304.0</v>
      </c>
      <c r="K653" s="29">
        <v>46318.0</v>
      </c>
      <c r="L653" s="29">
        <v>46230.0</v>
      </c>
      <c r="M653" s="29">
        <v>46248.0</v>
      </c>
      <c r="N653" s="30" t="s">
        <v>37</v>
      </c>
      <c r="O653" s="30" t="s">
        <v>54</v>
      </c>
      <c r="P653" s="30" t="s">
        <v>55</v>
      </c>
      <c r="Q653" s="30"/>
      <c r="R653" s="31" t="str">
        <f t="shared" si="1"/>
        <v>https://onlinecourses.nptel.ac.in/e-learning/preview/noc26_hs196</v>
      </c>
      <c r="S653" s="32" t="str">
        <f t="shared" si="2"/>
        <v>https://onlinecourses.nptel.ac.in/e-learning/preview/noc26_hs196</v>
      </c>
      <c r="T653" s="38" t="s">
        <v>4450</v>
      </c>
      <c r="U653" s="31" t="str">
        <f t="shared" si="36"/>
        <v>https://onlinecourses.nptel.ac.in/noc25_hs166/preview</v>
      </c>
      <c r="V653" s="34" t="s">
        <v>4451</v>
      </c>
      <c r="W653" s="34" t="s">
        <v>4452</v>
      </c>
      <c r="X653" s="31" t="str">
        <f t="shared" si="3"/>
        <v>https://nptel.ac.in/courses/109107205</v>
      </c>
      <c r="Y653" s="36" t="s">
        <v>4453</v>
      </c>
      <c r="Z653" s="36">
        <v>1.09107205E8</v>
      </c>
      <c r="AA653" s="37"/>
      <c r="AB653" s="37"/>
      <c r="AC653" s="37"/>
      <c r="AD653" s="37"/>
    </row>
    <row r="654">
      <c r="A654" s="26" t="s">
        <v>4454</v>
      </c>
      <c r="B654" s="27" t="s">
        <v>2802</v>
      </c>
      <c r="C654" s="27" t="s">
        <v>4455</v>
      </c>
      <c r="D654" s="27" t="s">
        <v>4456</v>
      </c>
      <c r="E654" s="28" t="s">
        <v>315</v>
      </c>
      <c r="F654" s="28" t="s">
        <v>315</v>
      </c>
      <c r="G654" s="28" t="s">
        <v>4</v>
      </c>
      <c r="H654" s="28" t="s">
        <v>70</v>
      </c>
      <c r="I654" s="29">
        <v>46223.0</v>
      </c>
      <c r="J654" s="29">
        <v>46304.0</v>
      </c>
      <c r="K654" s="29">
        <v>46319.0</v>
      </c>
      <c r="L654" s="29">
        <v>46230.0</v>
      </c>
      <c r="M654" s="29">
        <v>46248.0</v>
      </c>
      <c r="N654" s="30" t="s">
        <v>37</v>
      </c>
      <c r="O654" s="30" t="s">
        <v>54</v>
      </c>
      <c r="P654" s="30" t="s">
        <v>55</v>
      </c>
      <c r="Q654" s="30"/>
      <c r="R654" s="31" t="str">
        <f t="shared" si="1"/>
        <v>https://onlinecourses.nptel.ac.in/e-learning/preview/noc26_hs197</v>
      </c>
      <c r="S654" s="32" t="str">
        <f t="shared" si="2"/>
        <v>https://onlinecourses.nptel.ac.in/e-learning/preview/noc26_hs197</v>
      </c>
      <c r="T654" s="38" t="s">
        <v>4457</v>
      </c>
      <c r="U654" s="31" t="str">
        <f t="shared" si="36"/>
        <v>https://onlinecourses.nptel.ac.in/noc25_hs115/preview</v>
      </c>
      <c r="V654" s="34" t="s">
        <v>4458</v>
      </c>
      <c r="W654" s="34" t="s">
        <v>4459</v>
      </c>
      <c r="X654" s="31" t="str">
        <f t="shared" si="3"/>
        <v>https://nptel.ac.in/courses/109107734</v>
      </c>
      <c r="Y654" s="36" t="s">
        <v>4460</v>
      </c>
      <c r="Z654" s="36">
        <v>1.09107734E8</v>
      </c>
      <c r="AA654" s="37"/>
      <c r="AB654" s="37"/>
      <c r="AC654" s="37"/>
      <c r="AD654" s="37"/>
    </row>
    <row r="655">
      <c r="A655" s="26" t="s">
        <v>4461</v>
      </c>
      <c r="B655" s="27" t="s">
        <v>2802</v>
      </c>
      <c r="C655" s="27" t="s">
        <v>4462</v>
      </c>
      <c r="D655" s="27" t="s">
        <v>4463</v>
      </c>
      <c r="E655" s="28" t="s">
        <v>315</v>
      </c>
      <c r="F655" s="28" t="s">
        <v>315</v>
      </c>
      <c r="G655" s="28" t="s">
        <v>4</v>
      </c>
      <c r="H655" s="28" t="s">
        <v>70</v>
      </c>
      <c r="I655" s="29">
        <v>46223.0</v>
      </c>
      <c r="J655" s="29">
        <v>46304.0</v>
      </c>
      <c r="K655" s="29">
        <v>46320.0</v>
      </c>
      <c r="L655" s="29">
        <v>46230.0</v>
      </c>
      <c r="M655" s="29">
        <v>46248.0</v>
      </c>
      <c r="N655" s="30" t="s">
        <v>153</v>
      </c>
      <c r="O655" s="30" t="s">
        <v>54</v>
      </c>
      <c r="P655" s="30" t="s">
        <v>55</v>
      </c>
      <c r="Q655" s="30"/>
      <c r="R655" s="31" t="str">
        <f t="shared" si="1"/>
        <v>https://onlinecourses.nptel.ac.in/e-learning/preview/noc26_hs198</v>
      </c>
      <c r="S655" s="32" t="str">
        <f t="shared" si="2"/>
        <v>https://onlinecourses.nptel.ac.in/e-learning/preview/noc26_hs198</v>
      </c>
      <c r="T655" s="38" t="s">
        <v>4464</v>
      </c>
      <c r="U655" s="31" t="str">
        <f t="shared" si="36"/>
        <v>https://onlinecourses.nptel.ac.in/noc25_hs171/preview</v>
      </c>
      <c r="V655" s="34" t="s">
        <v>4465</v>
      </c>
      <c r="W655" s="34" t="s">
        <v>4466</v>
      </c>
      <c r="X655" s="31" t="str">
        <f t="shared" si="3"/>
        <v>https://nptel.ac.in/courses/109107204</v>
      </c>
      <c r="Y655" s="36" t="s">
        <v>4467</v>
      </c>
      <c r="Z655" s="36">
        <v>1.09107204E8</v>
      </c>
      <c r="AA655" s="37"/>
      <c r="AB655" s="37"/>
      <c r="AC655" s="37"/>
      <c r="AD655" s="37"/>
    </row>
    <row r="656">
      <c r="A656" s="26" t="s">
        <v>4468</v>
      </c>
      <c r="B656" s="27" t="s">
        <v>2802</v>
      </c>
      <c r="C656" s="27" t="s">
        <v>4469</v>
      </c>
      <c r="D656" s="27" t="s">
        <v>4463</v>
      </c>
      <c r="E656" s="28" t="s">
        <v>315</v>
      </c>
      <c r="F656" s="28" t="s">
        <v>315</v>
      </c>
      <c r="G656" s="28" t="s">
        <v>4</v>
      </c>
      <c r="H656" s="28" t="s">
        <v>70</v>
      </c>
      <c r="I656" s="29">
        <v>46223.0</v>
      </c>
      <c r="J656" s="29">
        <v>46304.0</v>
      </c>
      <c r="K656" s="29">
        <v>46311.0</v>
      </c>
      <c r="L656" s="29">
        <v>46230.0</v>
      </c>
      <c r="M656" s="29">
        <v>46248.0</v>
      </c>
      <c r="N656" s="30" t="s">
        <v>153</v>
      </c>
      <c r="O656" s="30" t="s">
        <v>72</v>
      </c>
      <c r="P656" s="30" t="s">
        <v>55</v>
      </c>
      <c r="Q656" s="30" t="s">
        <v>4034</v>
      </c>
      <c r="R656" s="31" t="str">
        <f t="shared" si="1"/>
        <v>https://onlinecourses.nptel.ac.in/e-learning/preview/noc26_hs199</v>
      </c>
      <c r="S656" s="32" t="str">
        <f t="shared" si="2"/>
        <v>https://onlinecourses.nptel.ac.in/e-learning/preview/noc26_hs199</v>
      </c>
      <c r="T656" s="38" t="s">
        <v>4470</v>
      </c>
      <c r="U656" s="31" t="str">
        <f t="shared" si="36"/>
        <v>https://onlinecourses.nptel.ac.in/noc25_hs150/preview</v>
      </c>
      <c r="V656" s="34" t="s">
        <v>4471</v>
      </c>
      <c r="W656" s="34" t="s">
        <v>4472</v>
      </c>
      <c r="X656" s="31" t="str">
        <f t="shared" si="3"/>
        <v>https://nptel.ac.in/courses/109107740</v>
      </c>
      <c r="Y656" s="36" t="s">
        <v>4473</v>
      </c>
      <c r="Z656" s="36">
        <v>1.0910774E8</v>
      </c>
      <c r="AA656" s="37"/>
      <c r="AB656" s="37"/>
      <c r="AC656" s="37"/>
      <c r="AD656" s="37"/>
    </row>
    <row r="657">
      <c r="A657" s="26" t="s">
        <v>4474</v>
      </c>
      <c r="B657" s="27" t="s">
        <v>2802</v>
      </c>
      <c r="C657" s="27" t="s">
        <v>4475</v>
      </c>
      <c r="D657" s="27" t="s">
        <v>4476</v>
      </c>
      <c r="E657" s="28" t="s">
        <v>52</v>
      </c>
      <c r="F657" s="28" t="s">
        <v>52</v>
      </c>
      <c r="G657" s="28" t="s">
        <v>4</v>
      </c>
      <c r="H657" s="28" t="s">
        <v>70</v>
      </c>
      <c r="I657" s="29">
        <v>46223.0</v>
      </c>
      <c r="J657" s="29">
        <v>46304.0</v>
      </c>
      <c r="K657" s="29">
        <v>46312.0</v>
      </c>
      <c r="L657" s="29">
        <v>46230.0</v>
      </c>
      <c r="M657" s="29">
        <v>46248.0</v>
      </c>
      <c r="N657" s="30" t="s">
        <v>37</v>
      </c>
      <c r="O657" s="30" t="s">
        <v>54</v>
      </c>
      <c r="P657" s="30" t="s">
        <v>55</v>
      </c>
      <c r="Q657" s="30"/>
      <c r="R657" s="31" t="str">
        <f t="shared" si="1"/>
        <v>https://onlinecourses.nptel.ac.in/e-learning/preview/noc26_hs200</v>
      </c>
      <c r="S657" s="32" t="str">
        <f t="shared" si="2"/>
        <v>https://onlinecourses.nptel.ac.in/e-learning/preview/noc26_hs200</v>
      </c>
      <c r="T657" s="38" t="s">
        <v>4477</v>
      </c>
      <c r="U657" s="31" t="str">
        <f t="shared" si="36"/>
        <v>https://onlinecourses.nptel.ac.in/noc25_hs179/preview</v>
      </c>
      <c r="V657" s="34" t="s">
        <v>4478</v>
      </c>
      <c r="W657" s="34" t="s">
        <v>4479</v>
      </c>
      <c r="X657" s="31" t="str">
        <f t="shared" si="3"/>
        <v>https://nptel.ac.in/courses/109104195</v>
      </c>
      <c r="Y657" s="36" t="s">
        <v>4480</v>
      </c>
      <c r="Z657" s="36">
        <v>1.09104195E8</v>
      </c>
      <c r="AA657" s="37"/>
      <c r="AB657" s="37"/>
      <c r="AC657" s="37"/>
      <c r="AD657" s="37"/>
    </row>
    <row r="658">
      <c r="A658" s="26" t="s">
        <v>4481</v>
      </c>
      <c r="B658" s="27" t="s">
        <v>2802</v>
      </c>
      <c r="C658" s="27" t="s">
        <v>4482</v>
      </c>
      <c r="D658" s="27" t="s">
        <v>4483</v>
      </c>
      <c r="E658" s="28" t="s">
        <v>52</v>
      </c>
      <c r="F658" s="28" t="s">
        <v>52</v>
      </c>
      <c r="G658" s="28" t="s">
        <v>4</v>
      </c>
      <c r="H658" s="28" t="s">
        <v>70</v>
      </c>
      <c r="I658" s="29">
        <v>46223.0</v>
      </c>
      <c r="J658" s="29">
        <v>46304.0</v>
      </c>
      <c r="K658" s="29">
        <v>46313.0</v>
      </c>
      <c r="L658" s="29">
        <v>46230.0</v>
      </c>
      <c r="M658" s="29">
        <v>46248.0</v>
      </c>
      <c r="N658" s="30" t="s">
        <v>71</v>
      </c>
      <c r="O658" s="30" t="s">
        <v>72</v>
      </c>
      <c r="P658" s="30" t="s">
        <v>73</v>
      </c>
      <c r="Q658" s="30"/>
      <c r="R658" s="31" t="str">
        <f t="shared" si="1"/>
        <v>https://onlinecourses.nptel.ac.in/e-learning/preview/noc26_hs201</v>
      </c>
      <c r="S658" s="32" t="str">
        <f t="shared" si="2"/>
        <v>https://onlinecourses.nptel.ac.in/e-learning/preview/noc26_hs201</v>
      </c>
      <c r="T658" s="38" t="s">
        <v>4484</v>
      </c>
      <c r="U658" s="31" t="str">
        <f t="shared" si="36"/>
        <v>https://onlinecourses.nptel.ac.in/noc25_hs180/preview</v>
      </c>
      <c r="V658" s="34" t="s">
        <v>4485</v>
      </c>
      <c r="W658" s="34" t="s">
        <v>4486</v>
      </c>
      <c r="X658" s="31" t="str">
        <f t="shared" si="3"/>
        <v>https://nptel.ac.in/courses/109104196</v>
      </c>
      <c r="Y658" s="36" t="s">
        <v>4487</v>
      </c>
      <c r="Z658" s="36">
        <v>1.09104196E8</v>
      </c>
      <c r="AA658" s="37"/>
      <c r="AB658" s="37"/>
      <c r="AC658" s="37"/>
      <c r="AD658" s="37"/>
    </row>
    <row r="659">
      <c r="A659" s="26" t="s">
        <v>4488</v>
      </c>
      <c r="B659" s="27" t="s">
        <v>2802</v>
      </c>
      <c r="C659" s="27" t="s">
        <v>4489</v>
      </c>
      <c r="D659" s="27" t="s">
        <v>4483</v>
      </c>
      <c r="E659" s="28" t="s">
        <v>52</v>
      </c>
      <c r="F659" s="28" t="s">
        <v>52</v>
      </c>
      <c r="G659" s="28" t="s">
        <v>4</v>
      </c>
      <c r="H659" s="28" t="s">
        <v>70</v>
      </c>
      <c r="I659" s="29">
        <v>46223.0</v>
      </c>
      <c r="J659" s="29">
        <v>46304.0</v>
      </c>
      <c r="K659" s="29">
        <v>46318.0</v>
      </c>
      <c r="L659" s="29">
        <v>46230.0</v>
      </c>
      <c r="M659" s="29">
        <v>46248.0</v>
      </c>
      <c r="N659" s="30" t="s">
        <v>71</v>
      </c>
      <c r="O659" s="30" t="s">
        <v>72</v>
      </c>
      <c r="P659" s="30" t="s">
        <v>73</v>
      </c>
      <c r="Q659" s="30"/>
      <c r="R659" s="31" t="str">
        <f t="shared" si="1"/>
        <v>https://onlinecourses.nptel.ac.in/e-learning/preview/noc26_hs202</v>
      </c>
      <c r="S659" s="32" t="str">
        <f t="shared" si="2"/>
        <v>https://onlinecourses.nptel.ac.in/e-learning/preview/noc26_hs202</v>
      </c>
      <c r="T659" s="38" t="s">
        <v>4490</v>
      </c>
      <c r="U659" s="31" t="str">
        <f t="shared" si="36"/>
        <v>https://onlinecourses.nptel.ac.in/noc25_hs181/preview</v>
      </c>
      <c r="V659" s="34" t="s">
        <v>4491</v>
      </c>
      <c r="W659" s="34" t="s">
        <v>4492</v>
      </c>
      <c r="X659" s="50" t="s">
        <v>4493</v>
      </c>
      <c r="Y659" s="51" t="s">
        <v>4494</v>
      </c>
      <c r="Z659" s="36" t="s">
        <v>4495</v>
      </c>
      <c r="AA659" s="37"/>
      <c r="AB659" s="37"/>
      <c r="AC659" s="37"/>
      <c r="AD659" s="37"/>
    </row>
    <row r="660">
      <c r="A660" s="26" t="s">
        <v>4496</v>
      </c>
      <c r="B660" s="27" t="s">
        <v>4497</v>
      </c>
      <c r="C660" s="27" t="s">
        <v>4498</v>
      </c>
      <c r="D660" s="27" t="s">
        <v>4499</v>
      </c>
      <c r="E660" s="28" t="s">
        <v>52</v>
      </c>
      <c r="F660" s="28" t="s">
        <v>52</v>
      </c>
      <c r="G660" s="28" t="s">
        <v>4</v>
      </c>
      <c r="H660" s="28" t="s">
        <v>70</v>
      </c>
      <c r="I660" s="29">
        <v>46223.0</v>
      </c>
      <c r="J660" s="29">
        <v>46304.0</v>
      </c>
      <c r="K660" s="29">
        <v>46319.0</v>
      </c>
      <c r="L660" s="29">
        <v>46230.0</v>
      </c>
      <c r="M660" s="29">
        <v>46248.0</v>
      </c>
      <c r="N660" s="30" t="s">
        <v>37</v>
      </c>
      <c r="O660" s="30" t="s">
        <v>54</v>
      </c>
      <c r="P660" s="30" t="s">
        <v>55</v>
      </c>
      <c r="Q660" s="30" t="s">
        <v>4034</v>
      </c>
      <c r="R660" s="31" t="str">
        <f t="shared" si="1"/>
        <v>https://onlinecourses.nptel.ac.in/e-learning/preview/noc26_hs203</v>
      </c>
      <c r="S660" s="32" t="str">
        <f t="shared" si="2"/>
        <v>https://onlinecourses.nptel.ac.in/e-learning/preview/noc26_hs203</v>
      </c>
      <c r="T660" s="38" t="s">
        <v>4500</v>
      </c>
      <c r="U660" s="31" t="str">
        <f t="shared" si="36"/>
        <v>https://onlinecourses.nptel.ac.in/noc25_hs109/preview</v>
      </c>
      <c r="V660" s="34" t="s">
        <v>4501</v>
      </c>
      <c r="W660" s="34" t="s">
        <v>4502</v>
      </c>
      <c r="X660" s="31" t="str">
        <f t="shared" ref="X660:X664" si="37">HYPERLINK(Y660)</f>
        <v>https://nptel.ac.in/courses/109104666</v>
      </c>
      <c r="Y660" s="36" t="s">
        <v>4503</v>
      </c>
      <c r="Z660" s="36">
        <v>1.09104666E8</v>
      </c>
      <c r="AA660" s="37"/>
      <c r="AB660" s="37"/>
      <c r="AC660" s="37"/>
      <c r="AD660" s="37"/>
    </row>
    <row r="661">
      <c r="A661" s="26" t="s">
        <v>4504</v>
      </c>
      <c r="B661" s="27" t="s">
        <v>4505</v>
      </c>
      <c r="C661" s="27" t="s">
        <v>4506</v>
      </c>
      <c r="D661" s="27" t="s">
        <v>4507</v>
      </c>
      <c r="E661" s="28" t="s">
        <v>4508</v>
      </c>
      <c r="F661" s="28" t="s">
        <v>94</v>
      </c>
      <c r="G661" s="28" t="s">
        <v>4</v>
      </c>
      <c r="H661" s="28" t="s">
        <v>70</v>
      </c>
      <c r="I661" s="29">
        <v>46223.0</v>
      </c>
      <c r="J661" s="29">
        <v>46304.0</v>
      </c>
      <c r="K661" s="29">
        <v>46320.0</v>
      </c>
      <c r="L661" s="29">
        <v>46230.0</v>
      </c>
      <c r="M661" s="29">
        <v>46248.0</v>
      </c>
      <c r="N661" s="30" t="s">
        <v>153</v>
      </c>
      <c r="O661" s="30" t="s">
        <v>54</v>
      </c>
      <c r="P661" s="30" t="s">
        <v>55</v>
      </c>
      <c r="Q661" s="30" t="s">
        <v>3712</v>
      </c>
      <c r="R661" s="31" t="str">
        <f t="shared" si="1"/>
        <v>https://onlinecourses.nptel.ac.in/e-learning/preview/noc26_hs204</v>
      </c>
      <c r="S661" s="32" t="str">
        <f t="shared" si="2"/>
        <v>https://onlinecourses.nptel.ac.in/e-learning/preview/noc26_hs204</v>
      </c>
      <c r="T661" s="38" t="s">
        <v>4509</v>
      </c>
      <c r="U661" s="31" t="str">
        <f t="shared" si="36"/>
        <v>https://onlinecourses.nptel.ac.in/noc25_hs110/preview</v>
      </c>
      <c r="V661" s="34" t="s">
        <v>4510</v>
      </c>
      <c r="W661" s="34" t="s">
        <v>4511</v>
      </c>
      <c r="X661" s="31" t="str">
        <f t="shared" si="37"/>
        <v>https://nptel.ac.in/courses/109105712</v>
      </c>
      <c r="Y661" s="36" t="s">
        <v>4512</v>
      </c>
      <c r="Z661" s="36">
        <v>1.09105712E8</v>
      </c>
      <c r="AA661" s="37"/>
      <c r="AB661" s="37"/>
      <c r="AC661" s="37"/>
      <c r="AD661" s="37"/>
    </row>
    <row r="662">
      <c r="A662" s="26" t="s">
        <v>4513</v>
      </c>
      <c r="B662" s="27" t="s">
        <v>2802</v>
      </c>
      <c r="C662" s="27" t="s">
        <v>4514</v>
      </c>
      <c r="D662" s="27" t="s">
        <v>4213</v>
      </c>
      <c r="E662" s="28" t="s">
        <v>94</v>
      </c>
      <c r="F662" s="28" t="s">
        <v>94</v>
      </c>
      <c r="G662" s="28" t="s">
        <v>4</v>
      </c>
      <c r="H662" s="26" t="s">
        <v>70</v>
      </c>
      <c r="I662" s="29">
        <v>46223.0</v>
      </c>
      <c r="J662" s="29">
        <v>46304.0</v>
      </c>
      <c r="K662" s="29">
        <v>46312.0</v>
      </c>
      <c r="L662" s="29">
        <v>46230.0</v>
      </c>
      <c r="M662" s="29">
        <v>46248.0</v>
      </c>
      <c r="N662" s="30" t="s">
        <v>37</v>
      </c>
      <c r="O662" s="30" t="s">
        <v>54</v>
      </c>
      <c r="P662" s="30" t="s">
        <v>55</v>
      </c>
      <c r="Q662" s="30"/>
      <c r="R662" s="31" t="str">
        <f t="shared" si="1"/>
        <v>https://onlinecourses.nptel.ac.in/e-learning/preview/noc26_hs206</v>
      </c>
      <c r="S662" s="32" t="str">
        <f t="shared" si="2"/>
        <v>https://onlinecourses.nptel.ac.in/e-learning/preview/noc26_hs206</v>
      </c>
      <c r="T662" s="38" t="s">
        <v>4515</v>
      </c>
      <c r="U662" s="31" t="str">
        <f t="shared" si="36"/>
        <v>https://onlinecourses.nptel.ac.in/noc25_hs202/preview</v>
      </c>
      <c r="V662" s="34" t="s">
        <v>4516</v>
      </c>
      <c r="W662" s="34" t="s">
        <v>4517</v>
      </c>
      <c r="X662" s="31" t="str">
        <f t="shared" si="37"/>
        <v>https://nptel.ac.in/courses/109105204</v>
      </c>
      <c r="Y662" s="36" t="s">
        <v>4518</v>
      </c>
      <c r="Z662" s="36">
        <v>1.09105204E8</v>
      </c>
      <c r="AA662" s="37"/>
      <c r="AB662" s="37"/>
      <c r="AC662" s="37"/>
      <c r="AD662" s="37"/>
    </row>
    <row r="663">
      <c r="A663" s="26" t="s">
        <v>4519</v>
      </c>
      <c r="B663" s="27" t="s">
        <v>2802</v>
      </c>
      <c r="C663" s="27" t="s">
        <v>4520</v>
      </c>
      <c r="D663" s="27" t="s">
        <v>4521</v>
      </c>
      <c r="E663" s="28" t="s">
        <v>94</v>
      </c>
      <c r="F663" s="28" t="s">
        <v>94</v>
      </c>
      <c r="G663" s="28" t="s">
        <v>4</v>
      </c>
      <c r="H663" s="26" t="s">
        <v>70</v>
      </c>
      <c r="I663" s="29">
        <v>46223.0</v>
      </c>
      <c r="J663" s="29">
        <v>46304.0</v>
      </c>
      <c r="K663" s="29">
        <v>46313.0</v>
      </c>
      <c r="L663" s="29">
        <v>46230.0</v>
      </c>
      <c r="M663" s="29">
        <v>46248.0</v>
      </c>
      <c r="N663" s="30" t="s">
        <v>71</v>
      </c>
      <c r="O663" s="30" t="s">
        <v>54</v>
      </c>
      <c r="P663" s="30" t="s">
        <v>55</v>
      </c>
      <c r="Q663" s="30"/>
      <c r="R663" s="31" t="str">
        <f t="shared" si="1"/>
        <v>https://onlinecourses.nptel.ac.in/e-learning/preview/noc26_hs207</v>
      </c>
      <c r="S663" s="32" t="str">
        <f t="shared" si="2"/>
        <v>https://onlinecourses.nptel.ac.in/e-learning/preview/noc26_hs207</v>
      </c>
      <c r="T663" s="38" t="s">
        <v>4522</v>
      </c>
      <c r="U663" s="31" t="str">
        <f t="shared" si="36"/>
        <v>https://onlinecourses.nptel.ac.in/noc25_hs203/preview</v>
      </c>
      <c r="V663" s="34" t="s">
        <v>4523</v>
      </c>
      <c r="W663" s="34" t="s">
        <v>4524</v>
      </c>
      <c r="X663" s="31" t="str">
        <f t="shared" si="37"/>
        <v>https://nptel.ac.in/courses/109105205</v>
      </c>
      <c r="Y663" s="36" t="s">
        <v>4525</v>
      </c>
      <c r="Z663" s="36">
        <v>1.09105205E8</v>
      </c>
      <c r="AA663" s="37"/>
      <c r="AB663" s="37"/>
      <c r="AC663" s="37"/>
      <c r="AD663" s="37"/>
    </row>
    <row r="664">
      <c r="A664" s="26" t="s">
        <v>4526</v>
      </c>
      <c r="B664" s="27" t="s">
        <v>2802</v>
      </c>
      <c r="C664" s="27" t="s">
        <v>4527</v>
      </c>
      <c r="D664" s="27" t="s">
        <v>4528</v>
      </c>
      <c r="E664" s="28" t="s">
        <v>94</v>
      </c>
      <c r="F664" s="28" t="s">
        <v>94</v>
      </c>
      <c r="G664" s="28" t="s">
        <v>4</v>
      </c>
      <c r="H664" s="26" t="s">
        <v>70</v>
      </c>
      <c r="I664" s="29">
        <v>46223.0</v>
      </c>
      <c r="J664" s="29">
        <v>46304.0</v>
      </c>
      <c r="K664" s="29">
        <v>46318.0</v>
      </c>
      <c r="L664" s="29">
        <v>46230.0</v>
      </c>
      <c r="M664" s="29">
        <v>46248.0</v>
      </c>
      <c r="N664" s="30" t="s">
        <v>37</v>
      </c>
      <c r="O664" s="30" t="s">
        <v>54</v>
      </c>
      <c r="P664" s="30" t="s">
        <v>55</v>
      </c>
      <c r="Q664" s="30"/>
      <c r="R664" s="31" t="str">
        <f t="shared" si="1"/>
        <v>https://onlinecourses.nptel.ac.in/e-learning/preview/noc26_hs208</v>
      </c>
      <c r="S664" s="32" t="str">
        <f t="shared" si="2"/>
        <v>https://onlinecourses.nptel.ac.in/e-learning/preview/noc26_hs208</v>
      </c>
      <c r="T664" s="38" t="s">
        <v>4529</v>
      </c>
      <c r="U664" s="31" t="str">
        <f t="shared" si="36"/>
        <v>https://onlinecourses.nptel.ac.in/noc25_hs205/preview</v>
      </c>
      <c r="V664" s="34" t="s">
        <v>4530</v>
      </c>
      <c r="W664" s="34" t="s">
        <v>4531</v>
      </c>
      <c r="X664" s="31" t="str">
        <f t="shared" si="37"/>
        <v>https://nptel.ac.in/courses/109105494</v>
      </c>
      <c r="Y664" s="36" t="s">
        <v>4532</v>
      </c>
      <c r="Z664" s="36">
        <v>1.09105494E8</v>
      </c>
      <c r="AA664" s="37"/>
      <c r="AB664" s="37"/>
      <c r="AC664" s="37"/>
      <c r="AD664" s="37"/>
    </row>
    <row r="665">
      <c r="A665" s="26" t="s">
        <v>4533</v>
      </c>
      <c r="B665" s="27" t="s">
        <v>2802</v>
      </c>
      <c r="C665" s="27" t="s">
        <v>4534</v>
      </c>
      <c r="D665" s="27" t="s">
        <v>4535</v>
      </c>
      <c r="E665" s="28" t="s">
        <v>94</v>
      </c>
      <c r="F665" s="28" t="s">
        <v>94</v>
      </c>
      <c r="G665" s="28" t="s">
        <v>4</v>
      </c>
      <c r="H665" s="26" t="s">
        <v>70</v>
      </c>
      <c r="I665" s="29">
        <v>46223.0</v>
      </c>
      <c r="J665" s="29">
        <v>46304.0</v>
      </c>
      <c r="K665" s="29">
        <v>46319.0</v>
      </c>
      <c r="L665" s="29">
        <v>46230.0</v>
      </c>
      <c r="M665" s="29">
        <v>46248.0</v>
      </c>
      <c r="N665" s="30" t="s">
        <v>37</v>
      </c>
      <c r="O665" s="30" t="s">
        <v>54</v>
      </c>
      <c r="P665" s="30" t="s">
        <v>55</v>
      </c>
      <c r="Q665" s="30"/>
      <c r="R665" s="31" t="str">
        <f t="shared" si="1"/>
        <v>https://onlinecourses.nptel.ac.in/e-learning/preview/noc26_hs209</v>
      </c>
      <c r="S665" s="32" t="str">
        <f t="shared" si="2"/>
        <v>https://onlinecourses.nptel.ac.in/e-learning/preview/noc26_hs209</v>
      </c>
      <c r="T665" s="38" t="s">
        <v>4536</v>
      </c>
      <c r="U665" s="31" t="str">
        <f t="shared" si="36"/>
        <v>https://onlinecourses.nptel.ac.in/noc25_hs209/preview</v>
      </c>
      <c r="V665" s="34" t="s">
        <v>4537</v>
      </c>
      <c r="W665" s="34" t="s">
        <v>4538</v>
      </c>
      <c r="X665" s="50" t="s">
        <v>4539</v>
      </c>
      <c r="Y665" s="36" t="s">
        <v>4540</v>
      </c>
      <c r="Z665" s="36" t="s">
        <v>4541</v>
      </c>
      <c r="AA665" s="37"/>
      <c r="AB665" s="37"/>
      <c r="AC665" s="37"/>
      <c r="AD665" s="37"/>
    </row>
    <row r="666">
      <c r="A666" s="26" t="s">
        <v>4542</v>
      </c>
      <c r="B666" s="27" t="s">
        <v>3621</v>
      </c>
      <c r="C666" s="27" t="s">
        <v>4543</v>
      </c>
      <c r="D666" s="27" t="s">
        <v>4544</v>
      </c>
      <c r="E666" s="28" t="s">
        <v>94</v>
      </c>
      <c r="F666" s="28" t="s">
        <v>94</v>
      </c>
      <c r="G666" s="28" t="s">
        <v>4</v>
      </c>
      <c r="H666" s="26" t="s">
        <v>70</v>
      </c>
      <c r="I666" s="29">
        <v>46223.0</v>
      </c>
      <c r="J666" s="29">
        <v>46304.0</v>
      </c>
      <c r="K666" s="29">
        <v>46318.0</v>
      </c>
      <c r="L666" s="29">
        <v>46230.0</v>
      </c>
      <c r="M666" s="29">
        <v>46248.0</v>
      </c>
      <c r="N666" s="30" t="s">
        <v>71</v>
      </c>
      <c r="O666" s="30" t="s">
        <v>72</v>
      </c>
      <c r="P666" s="30" t="s">
        <v>73</v>
      </c>
      <c r="Q666" s="30" t="s">
        <v>852</v>
      </c>
      <c r="R666" s="31" t="str">
        <f t="shared" si="1"/>
        <v>https://onlinecourses.nptel.ac.in/e-learning/preview/noc26_hs210</v>
      </c>
      <c r="S666" s="32" t="str">
        <f t="shared" si="2"/>
        <v>https://onlinecourses.nptel.ac.in/e-learning/preview/noc26_hs210</v>
      </c>
      <c r="T666" s="38" t="s">
        <v>4545</v>
      </c>
      <c r="U666" s="31" t="str">
        <f t="shared" si="36"/>
        <v>https://onlinecourses.nptel.ac.in/noc26_hs120/preview</v>
      </c>
      <c r="V666" s="34" t="s">
        <v>4546</v>
      </c>
      <c r="W666" s="34" t="s">
        <v>4547</v>
      </c>
      <c r="X666" s="31" t="str">
        <f t="shared" ref="X666:X850" si="38">HYPERLINK(Y666)</f>
        <v>https://nptel.ac.in/courses/109105203</v>
      </c>
      <c r="Y666" s="36" t="s">
        <v>4548</v>
      </c>
      <c r="Z666" s="36">
        <v>1.09105203E8</v>
      </c>
      <c r="AA666" s="37"/>
      <c r="AB666" s="37"/>
      <c r="AC666" s="37"/>
      <c r="AD666" s="37"/>
    </row>
    <row r="667">
      <c r="A667" s="26" t="s">
        <v>4549</v>
      </c>
      <c r="B667" s="27" t="s">
        <v>2802</v>
      </c>
      <c r="C667" s="27" t="s">
        <v>4550</v>
      </c>
      <c r="D667" s="27" t="s">
        <v>4551</v>
      </c>
      <c r="E667" s="28" t="s">
        <v>94</v>
      </c>
      <c r="F667" s="28" t="s">
        <v>94</v>
      </c>
      <c r="G667" s="28" t="s">
        <v>4</v>
      </c>
      <c r="H667" s="26" t="s">
        <v>70</v>
      </c>
      <c r="I667" s="29">
        <v>46223.0</v>
      </c>
      <c r="J667" s="29">
        <v>46304.0</v>
      </c>
      <c r="K667" s="29">
        <v>46311.0</v>
      </c>
      <c r="L667" s="29">
        <v>46230.0</v>
      </c>
      <c r="M667" s="29">
        <v>46248.0</v>
      </c>
      <c r="N667" s="30" t="s">
        <v>153</v>
      </c>
      <c r="O667" s="30" t="s">
        <v>54</v>
      </c>
      <c r="P667" s="30" t="s">
        <v>55</v>
      </c>
      <c r="Q667" s="30" t="s">
        <v>4393</v>
      </c>
      <c r="R667" s="31" t="str">
        <f t="shared" si="1"/>
        <v>https://onlinecourses.nptel.ac.in/e-learning/preview/noc26_hs211</v>
      </c>
      <c r="S667" s="32" t="str">
        <f t="shared" si="2"/>
        <v>https://onlinecourses.nptel.ac.in/e-learning/preview/noc26_hs211</v>
      </c>
      <c r="T667" s="38" t="s">
        <v>4552</v>
      </c>
      <c r="U667" s="31" t="str">
        <f t="shared" si="36"/>
        <v>https://onlinecourses.nptel.ac.in/noc25_hs210/preview</v>
      </c>
      <c r="V667" s="34" t="s">
        <v>4553</v>
      </c>
      <c r="W667" s="34" t="s">
        <v>4554</v>
      </c>
      <c r="X667" s="31" t="str">
        <f t="shared" si="38"/>
        <v>https://nptel.ac.in/courses/109105121</v>
      </c>
      <c r="Y667" s="36" t="s">
        <v>4555</v>
      </c>
      <c r="Z667" s="36">
        <v>1.09105121E8</v>
      </c>
      <c r="AA667" s="37"/>
      <c r="AB667" s="37"/>
      <c r="AC667" s="37"/>
      <c r="AD667" s="37"/>
    </row>
    <row r="668">
      <c r="A668" s="26" t="s">
        <v>4556</v>
      </c>
      <c r="B668" s="27" t="s">
        <v>2802</v>
      </c>
      <c r="C668" s="27" t="s">
        <v>4557</v>
      </c>
      <c r="D668" s="27" t="s">
        <v>4558</v>
      </c>
      <c r="E668" s="28" t="s">
        <v>297</v>
      </c>
      <c r="F668" s="28" t="s">
        <v>297</v>
      </c>
      <c r="G668" s="28" t="s">
        <v>4</v>
      </c>
      <c r="H668" s="28" t="s">
        <v>70</v>
      </c>
      <c r="I668" s="29">
        <v>46223.0</v>
      </c>
      <c r="J668" s="29">
        <v>46304.0</v>
      </c>
      <c r="K668" s="29">
        <v>46313.0</v>
      </c>
      <c r="L668" s="29">
        <v>46230.0</v>
      </c>
      <c r="M668" s="29">
        <v>46248.0</v>
      </c>
      <c r="N668" s="30" t="s">
        <v>37</v>
      </c>
      <c r="O668" s="30" t="s">
        <v>54</v>
      </c>
      <c r="P668" s="30" t="s">
        <v>55</v>
      </c>
      <c r="Q668" s="30"/>
      <c r="R668" s="31" t="str">
        <f t="shared" si="1"/>
        <v>https://onlinecourses.nptel.ac.in/e-learning/preview/noc26_hs212</v>
      </c>
      <c r="S668" s="32" t="str">
        <f t="shared" si="2"/>
        <v>https://onlinecourses.nptel.ac.in/e-learning/preview/noc26_hs212</v>
      </c>
      <c r="T668" s="38" t="s">
        <v>4559</v>
      </c>
      <c r="U668" s="31" t="str">
        <f t="shared" si="36"/>
        <v>https://onlinecourses.nptel.ac.in/noc25_hs186/preview</v>
      </c>
      <c r="V668" s="34" t="s">
        <v>4560</v>
      </c>
      <c r="W668" s="34" t="s">
        <v>4561</v>
      </c>
      <c r="X668" s="31" t="str">
        <f t="shared" si="38"/>
        <v>https://nptel.ac.in/courses/109103187</v>
      </c>
      <c r="Y668" s="36" t="s">
        <v>4562</v>
      </c>
      <c r="Z668" s="36">
        <v>1.09103187E8</v>
      </c>
      <c r="AA668" s="37"/>
      <c r="AB668" s="37"/>
      <c r="AC668" s="37"/>
      <c r="AD668" s="37"/>
    </row>
    <row r="669">
      <c r="A669" s="26" t="s">
        <v>4563</v>
      </c>
      <c r="B669" s="27" t="s">
        <v>2802</v>
      </c>
      <c r="C669" s="27" t="s">
        <v>4564</v>
      </c>
      <c r="D669" s="27" t="s">
        <v>4565</v>
      </c>
      <c r="E669" s="28" t="s">
        <v>297</v>
      </c>
      <c r="F669" s="28" t="s">
        <v>297</v>
      </c>
      <c r="G669" s="28" t="s">
        <v>4</v>
      </c>
      <c r="H669" s="28" t="s">
        <v>70</v>
      </c>
      <c r="I669" s="29">
        <v>46223.0</v>
      </c>
      <c r="J669" s="29">
        <v>46304.0</v>
      </c>
      <c r="K669" s="29">
        <v>46318.0</v>
      </c>
      <c r="L669" s="29">
        <v>46230.0</v>
      </c>
      <c r="M669" s="29">
        <v>46248.0</v>
      </c>
      <c r="N669" s="30" t="s">
        <v>71</v>
      </c>
      <c r="O669" s="30" t="s">
        <v>54</v>
      </c>
      <c r="P669" s="30" t="s">
        <v>55</v>
      </c>
      <c r="Q669" s="30" t="s">
        <v>2805</v>
      </c>
      <c r="R669" s="31" t="str">
        <f t="shared" si="1"/>
        <v>https://onlinecourses.nptel.ac.in/e-learning/preview/noc26_hs213</v>
      </c>
      <c r="S669" s="32" t="str">
        <f t="shared" si="2"/>
        <v>https://onlinecourses.nptel.ac.in/e-learning/preview/noc26_hs213</v>
      </c>
      <c r="T669" s="38" t="s">
        <v>4566</v>
      </c>
      <c r="U669" s="31" t="str">
        <f t="shared" si="36"/>
        <v>https://onlinecourses.nptel.ac.in/noc25_hs187/preview</v>
      </c>
      <c r="V669" s="34" t="s">
        <v>4567</v>
      </c>
      <c r="W669" s="34" t="s">
        <v>4568</v>
      </c>
      <c r="X669" s="31" t="str">
        <f t="shared" si="38"/>
        <v>https://nptel.ac.in/courses/109103188</v>
      </c>
      <c r="Y669" s="36" t="s">
        <v>4569</v>
      </c>
      <c r="Z669" s="36">
        <v>1.09103188E8</v>
      </c>
      <c r="AA669" s="37"/>
      <c r="AB669" s="37"/>
      <c r="AC669" s="37"/>
      <c r="AD669" s="37"/>
    </row>
    <row r="670">
      <c r="A670" s="26" t="s">
        <v>4570</v>
      </c>
      <c r="B670" s="27" t="s">
        <v>2802</v>
      </c>
      <c r="C670" s="27" t="s">
        <v>4571</v>
      </c>
      <c r="D670" s="27" t="s">
        <v>4572</v>
      </c>
      <c r="E670" s="28" t="s">
        <v>297</v>
      </c>
      <c r="F670" s="28" t="s">
        <v>297</v>
      </c>
      <c r="G670" s="28" t="s">
        <v>4</v>
      </c>
      <c r="H670" s="28" t="s">
        <v>70</v>
      </c>
      <c r="I670" s="29">
        <v>46223.0</v>
      </c>
      <c r="J670" s="29">
        <v>46304.0</v>
      </c>
      <c r="K670" s="29">
        <v>46319.0</v>
      </c>
      <c r="L670" s="29">
        <v>46230.0</v>
      </c>
      <c r="M670" s="29">
        <v>46248.0</v>
      </c>
      <c r="N670" s="30" t="s">
        <v>37</v>
      </c>
      <c r="O670" s="30" t="s">
        <v>54</v>
      </c>
      <c r="P670" s="30" t="s">
        <v>55</v>
      </c>
      <c r="Q670" s="30"/>
      <c r="R670" s="31" t="str">
        <f t="shared" si="1"/>
        <v>https://onlinecourses.nptel.ac.in/e-learning/preview/noc26_hs214</v>
      </c>
      <c r="S670" s="32" t="str">
        <f t="shared" si="2"/>
        <v>https://onlinecourses.nptel.ac.in/e-learning/preview/noc26_hs214</v>
      </c>
      <c r="T670" s="38" t="s">
        <v>4573</v>
      </c>
      <c r="U670" s="31" t="str">
        <f t="shared" si="36"/>
        <v>https://onlinecourses.nptel.ac.in/noc25_hs188/preview</v>
      </c>
      <c r="V670" s="34" t="s">
        <v>4574</v>
      </c>
      <c r="W670" s="34" t="s">
        <v>4575</v>
      </c>
      <c r="X670" s="31" t="str">
        <f t="shared" si="38"/>
        <v>https://nptel.ac.in/courses/109103176</v>
      </c>
      <c r="Y670" s="36" t="s">
        <v>4576</v>
      </c>
      <c r="Z670" s="36">
        <v>1.09103176E8</v>
      </c>
      <c r="AA670" s="37"/>
      <c r="AB670" s="37"/>
      <c r="AC670" s="37"/>
      <c r="AD670" s="37"/>
    </row>
    <row r="671">
      <c r="A671" s="26" t="s">
        <v>4577</v>
      </c>
      <c r="B671" s="27" t="s">
        <v>2802</v>
      </c>
      <c r="C671" s="27" t="s">
        <v>4578</v>
      </c>
      <c r="D671" s="27" t="s">
        <v>4579</v>
      </c>
      <c r="E671" s="28" t="s">
        <v>297</v>
      </c>
      <c r="F671" s="28" t="s">
        <v>297</v>
      </c>
      <c r="G671" s="28" t="s">
        <v>4</v>
      </c>
      <c r="H671" s="28" t="s">
        <v>70</v>
      </c>
      <c r="I671" s="29">
        <v>46223.0</v>
      </c>
      <c r="J671" s="29">
        <v>46304.0</v>
      </c>
      <c r="K671" s="29">
        <v>46320.0</v>
      </c>
      <c r="L671" s="29">
        <v>46230.0</v>
      </c>
      <c r="M671" s="29">
        <v>46248.0</v>
      </c>
      <c r="N671" s="30" t="s">
        <v>37</v>
      </c>
      <c r="O671" s="30" t="s">
        <v>54</v>
      </c>
      <c r="P671" s="30" t="s">
        <v>55</v>
      </c>
      <c r="Q671" s="30"/>
      <c r="R671" s="31" t="str">
        <f t="shared" si="1"/>
        <v>https://onlinecourses.nptel.ac.in/e-learning/preview/noc26_hs215</v>
      </c>
      <c r="S671" s="32" t="str">
        <f t="shared" si="2"/>
        <v>https://onlinecourses.nptel.ac.in/e-learning/preview/noc26_hs215</v>
      </c>
      <c r="T671" s="38" t="s">
        <v>4580</v>
      </c>
      <c r="U671" s="31" t="str">
        <f t="shared" si="36"/>
        <v>https://onlinecourses.nptel.ac.in/noc25_hs192/preview</v>
      </c>
      <c r="V671" s="34" t="s">
        <v>4581</v>
      </c>
      <c r="W671" s="34" t="s">
        <v>4582</v>
      </c>
      <c r="X671" s="31" t="str">
        <f t="shared" si="38"/>
        <v>https://nptel.ac.in/courses/109103123</v>
      </c>
      <c r="Y671" s="36" t="s">
        <v>4583</v>
      </c>
      <c r="Z671" s="36">
        <v>1.09103123E8</v>
      </c>
      <c r="AA671" s="37"/>
      <c r="AB671" s="37"/>
      <c r="AC671" s="37"/>
      <c r="AD671" s="37"/>
    </row>
    <row r="672">
      <c r="A672" s="26" t="s">
        <v>4584</v>
      </c>
      <c r="B672" s="27" t="s">
        <v>2802</v>
      </c>
      <c r="C672" s="27" t="s">
        <v>4585</v>
      </c>
      <c r="D672" s="27" t="s">
        <v>4579</v>
      </c>
      <c r="E672" s="28" t="s">
        <v>297</v>
      </c>
      <c r="F672" s="28" t="s">
        <v>297</v>
      </c>
      <c r="G672" s="28" t="s">
        <v>4</v>
      </c>
      <c r="H672" s="28" t="s">
        <v>70</v>
      </c>
      <c r="I672" s="29">
        <v>46223.0</v>
      </c>
      <c r="J672" s="29">
        <v>46304.0</v>
      </c>
      <c r="K672" s="29">
        <v>46311.0</v>
      </c>
      <c r="L672" s="29">
        <v>46230.0</v>
      </c>
      <c r="M672" s="29">
        <v>46248.0</v>
      </c>
      <c r="N672" s="30" t="s">
        <v>37</v>
      </c>
      <c r="O672" s="30" t="s">
        <v>54</v>
      </c>
      <c r="P672" s="30" t="s">
        <v>55</v>
      </c>
      <c r="Q672" s="30"/>
      <c r="R672" s="31" t="str">
        <f t="shared" si="1"/>
        <v>https://onlinecourses.nptel.ac.in/e-learning/preview/noc26_hs216</v>
      </c>
      <c r="S672" s="32" t="str">
        <f t="shared" si="2"/>
        <v>https://onlinecourses.nptel.ac.in/e-learning/preview/noc26_hs216</v>
      </c>
      <c r="T672" s="38" t="s">
        <v>4586</v>
      </c>
      <c r="U672" s="31" t="str">
        <f t="shared" si="36"/>
        <v>https://onlinecourses.nptel.ac.in/noc25_hs195/preview</v>
      </c>
      <c r="V672" s="34" t="s">
        <v>4587</v>
      </c>
      <c r="W672" s="34" t="s">
        <v>4588</v>
      </c>
      <c r="X672" s="31" t="str">
        <f t="shared" si="38"/>
        <v>https://nptel.ac.in/courses/109103186</v>
      </c>
      <c r="Y672" s="36" t="s">
        <v>4589</v>
      </c>
      <c r="Z672" s="36">
        <v>1.09103186E8</v>
      </c>
      <c r="AA672" s="37"/>
      <c r="AB672" s="37"/>
      <c r="AC672" s="37"/>
      <c r="AD672" s="37"/>
    </row>
    <row r="673">
      <c r="A673" s="26" t="s">
        <v>4590</v>
      </c>
      <c r="B673" s="27" t="s">
        <v>2802</v>
      </c>
      <c r="C673" s="27" t="s">
        <v>4591</v>
      </c>
      <c r="D673" s="27" t="s">
        <v>4592</v>
      </c>
      <c r="E673" s="28" t="s">
        <v>297</v>
      </c>
      <c r="F673" s="28" t="s">
        <v>297</v>
      </c>
      <c r="G673" s="28" t="s">
        <v>4</v>
      </c>
      <c r="H673" s="28" t="s">
        <v>70</v>
      </c>
      <c r="I673" s="29">
        <v>46223.0</v>
      </c>
      <c r="J673" s="29">
        <v>46304.0</v>
      </c>
      <c r="K673" s="29">
        <v>46312.0</v>
      </c>
      <c r="L673" s="29">
        <v>46230.0</v>
      </c>
      <c r="M673" s="29">
        <v>46248.0</v>
      </c>
      <c r="N673" s="30" t="s">
        <v>37</v>
      </c>
      <c r="O673" s="30" t="s">
        <v>54</v>
      </c>
      <c r="P673" s="30" t="s">
        <v>55</v>
      </c>
      <c r="Q673" s="30"/>
      <c r="R673" s="31" t="str">
        <f t="shared" si="1"/>
        <v>https://onlinecourses.nptel.ac.in/e-learning/preview/noc26_hs217</v>
      </c>
      <c r="S673" s="32" t="str">
        <f t="shared" si="2"/>
        <v>https://onlinecourses.nptel.ac.in/e-learning/preview/noc26_hs217</v>
      </c>
      <c r="T673" s="38" t="s">
        <v>4593</v>
      </c>
      <c r="U673" s="31" t="str">
        <f t="shared" si="36"/>
        <v>https://onlinecourses.nptel.ac.in/noc25_hs189/preview</v>
      </c>
      <c r="V673" s="34" t="s">
        <v>4594</v>
      </c>
      <c r="W673" s="34" t="s">
        <v>4595</v>
      </c>
      <c r="X673" s="31" t="str">
        <f t="shared" si="38"/>
        <v>https://nptel.ac.in/courses/109103121</v>
      </c>
      <c r="Y673" s="36" t="s">
        <v>4596</v>
      </c>
      <c r="Z673" s="36">
        <v>1.09103121E8</v>
      </c>
      <c r="AA673" s="37"/>
      <c r="AB673" s="37"/>
      <c r="AC673" s="37"/>
      <c r="AD673" s="37"/>
    </row>
    <row r="674">
      <c r="A674" s="26" t="s">
        <v>4597</v>
      </c>
      <c r="B674" s="27" t="s">
        <v>2802</v>
      </c>
      <c r="C674" s="27" t="s">
        <v>4598</v>
      </c>
      <c r="D674" s="27" t="s">
        <v>4592</v>
      </c>
      <c r="E674" s="28" t="s">
        <v>297</v>
      </c>
      <c r="F674" s="28" t="s">
        <v>297</v>
      </c>
      <c r="G674" s="28" t="s">
        <v>4</v>
      </c>
      <c r="H674" s="28" t="s">
        <v>70</v>
      </c>
      <c r="I674" s="29">
        <v>46223.0</v>
      </c>
      <c r="J674" s="29">
        <v>46304.0</v>
      </c>
      <c r="K674" s="29">
        <v>46313.0</v>
      </c>
      <c r="L674" s="29">
        <v>46230.0</v>
      </c>
      <c r="M674" s="29">
        <v>46248.0</v>
      </c>
      <c r="N674" s="30" t="s">
        <v>37</v>
      </c>
      <c r="O674" s="30" t="s">
        <v>54</v>
      </c>
      <c r="P674" s="30" t="s">
        <v>55</v>
      </c>
      <c r="Q674" s="30"/>
      <c r="R674" s="31" t="str">
        <f t="shared" si="1"/>
        <v>https://onlinecourses.nptel.ac.in/e-learning/preview/noc26_hs218</v>
      </c>
      <c r="S674" s="32" t="str">
        <f t="shared" si="2"/>
        <v>https://onlinecourses.nptel.ac.in/e-learning/preview/noc26_hs218</v>
      </c>
      <c r="T674" s="38" t="s">
        <v>4599</v>
      </c>
      <c r="U674" s="31" t="str">
        <f t="shared" si="36"/>
        <v>https://onlinecourses.nptel.ac.in/noc25_hs191/preview</v>
      </c>
      <c r="V674" s="34" t="s">
        <v>4600</v>
      </c>
      <c r="W674" s="34" t="s">
        <v>4601</v>
      </c>
      <c r="X674" s="31" t="str">
        <f t="shared" si="38"/>
        <v>https://nptel.ac.in/courses/109103185</v>
      </c>
      <c r="Y674" s="36" t="s">
        <v>4602</v>
      </c>
      <c r="Z674" s="36">
        <v>1.09103185E8</v>
      </c>
      <c r="AA674" s="37"/>
      <c r="AB674" s="37"/>
      <c r="AC674" s="37"/>
      <c r="AD674" s="37"/>
    </row>
    <row r="675">
      <c r="A675" s="26" t="s">
        <v>4603</v>
      </c>
      <c r="B675" s="27" t="s">
        <v>4604</v>
      </c>
      <c r="C675" s="27" t="s">
        <v>4605</v>
      </c>
      <c r="D675" s="27" t="s">
        <v>4606</v>
      </c>
      <c r="E675" s="28" t="s">
        <v>297</v>
      </c>
      <c r="F675" s="28" t="s">
        <v>297</v>
      </c>
      <c r="G675" s="28" t="s">
        <v>4</v>
      </c>
      <c r="H675" s="28" t="s">
        <v>70</v>
      </c>
      <c r="I675" s="29">
        <v>46223.0</v>
      </c>
      <c r="J675" s="29">
        <v>46304.0</v>
      </c>
      <c r="K675" s="29">
        <v>46318.0</v>
      </c>
      <c r="L675" s="29">
        <v>46230.0</v>
      </c>
      <c r="M675" s="29">
        <v>46248.0</v>
      </c>
      <c r="N675" s="30" t="s">
        <v>37</v>
      </c>
      <c r="O675" s="30" t="s">
        <v>54</v>
      </c>
      <c r="P675" s="30" t="s">
        <v>55</v>
      </c>
      <c r="Q675" s="30" t="s">
        <v>4607</v>
      </c>
      <c r="R675" s="31" t="str">
        <f t="shared" si="1"/>
        <v>https://onlinecourses.nptel.ac.in/e-learning/preview/noc26_hs219</v>
      </c>
      <c r="S675" s="32" t="str">
        <f t="shared" si="2"/>
        <v>https://onlinecourses.nptel.ac.in/e-learning/preview/noc26_hs219</v>
      </c>
      <c r="T675" s="38" t="s">
        <v>4608</v>
      </c>
      <c r="U675" s="31" t="str">
        <f t="shared" si="36"/>
        <v>https://onlinecourses.nptel.ac.in/noc25_hs197/preview</v>
      </c>
      <c r="V675" s="34" t="s">
        <v>4609</v>
      </c>
      <c r="W675" s="34" t="s">
        <v>4610</v>
      </c>
      <c r="X675" s="31" t="str">
        <f t="shared" si="38"/>
        <v>https://nptel.ac.in/courses/109103501</v>
      </c>
      <c r="Y675" s="36" t="s">
        <v>4611</v>
      </c>
      <c r="Z675" s="36">
        <v>1.09103501E8</v>
      </c>
      <c r="AA675" s="37"/>
      <c r="AB675" s="37"/>
      <c r="AC675" s="37"/>
      <c r="AD675" s="37"/>
    </row>
    <row r="676">
      <c r="A676" s="26" t="s">
        <v>4612</v>
      </c>
      <c r="B676" s="27" t="s">
        <v>4613</v>
      </c>
      <c r="C676" s="27" t="s">
        <v>4614</v>
      </c>
      <c r="D676" s="27" t="s">
        <v>4615</v>
      </c>
      <c r="E676" s="28" t="s">
        <v>297</v>
      </c>
      <c r="F676" s="28" t="s">
        <v>297</v>
      </c>
      <c r="G676" s="28" t="s">
        <v>4</v>
      </c>
      <c r="H676" s="28" t="s">
        <v>70</v>
      </c>
      <c r="I676" s="29">
        <v>46223.0</v>
      </c>
      <c r="J676" s="29">
        <v>46304.0</v>
      </c>
      <c r="K676" s="29">
        <v>46319.0</v>
      </c>
      <c r="L676" s="29">
        <v>46230.0</v>
      </c>
      <c r="M676" s="29">
        <v>46248.0</v>
      </c>
      <c r="N676" s="30" t="s">
        <v>37</v>
      </c>
      <c r="O676" s="30" t="s">
        <v>72</v>
      </c>
      <c r="P676" s="30" t="s">
        <v>55</v>
      </c>
      <c r="Q676" s="30" t="s">
        <v>4000</v>
      </c>
      <c r="R676" s="31" t="str">
        <f t="shared" si="1"/>
        <v>https://onlinecourses.nptel.ac.in/e-learning/preview/noc26_hs220</v>
      </c>
      <c r="S676" s="32" t="str">
        <f t="shared" si="2"/>
        <v>https://onlinecourses.nptel.ac.in/e-learning/preview/noc26_hs220</v>
      </c>
      <c r="T676" s="38" t="s">
        <v>4616</v>
      </c>
      <c r="U676" s="31" t="str">
        <f t="shared" si="36"/>
        <v>https://onlinecourses.nptel.ac.in/noc25_hs216/preview</v>
      </c>
      <c r="V676" s="34" t="s">
        <v>4617</v>
      </c>
      <c r="W676" s="34" t="s">
        <v>4618</v>
      </c>
      <c r="X676" s="31" t="str">
        <f t="shared" si="38"/>
        <v>https://nptel.ac.in/courses/109103753</v>
      </c>
      <c r="Y676" s="36" t="s">
        <v>4619</v>
      </c>
      <c r="Z676" s="36">
        <v>1.09103753E8</v>
      </c>
      <c r="AA676" s="37"/>
      <c r="AB676" s="37"/>
      <c r="AC676" s="37"/>
      <c r="AD676" s="37"/>
    </row>
    <row r="677">
      <c r="A677" s="26" t="s">
        <v>4620</v>
      </c>
      <c r="B677" s="27" t="s">
        <v>2802</v>
      </c>
      <c r="C677" s="27" t="s">
        <v>4621</v>
      </c>
      <c r="D677" s="27" t="s">
        <v>4622</v>
      </c>
      <c r="E677" s="28" t="s">
        <v>63</v>
      </c>
      <c r="F677" s="28" t="s">
        <v>63</v>
      </c>
      <c r="G677" s="28" t="s">
        <v>4</v>
      </c>
      <c r="H677" s="28" t="s">
        <v>70</v>
      </c>
      <c r="I677" s="29">
        <v>46223.0</v>
      </c>
      <c r="J677" s="29">
        <v>46304.0</v>
      </c>
      <c r="K677" s="29">
        <v>46320.0</v>
      </c>
      <c r="L677" s="29">
        <v>46230.0</v>
      </c>
      <c r="M677" s="29">
        <v>46248.0</v>
      </c>
      <c r="N677" s="30" t="s">
        <v>153</v>
      </c>
      <c r="O677" s="30" t="s">
        <v>54</v>
      </c>
      <c r="P677" s="30" t="s">
        <v>55</v>
      </c>
      <c r="Q677" s="30"/>
      <c r="R677" s="31" t="str">
        <f t="shared" si="1"/>
        <v>https://onlinecourses.nptel.ac.in/e-learning/preview/noc26_hs221</v>
      </c>
      <c r="S677" s="32" t="str">
        <f t="shared" si="2"/>
        <v>https://onlinecourses.nptel.ac.in/e-learning/preview/noc26_hs221</v>
      </c>
      <c r="T677" s="38" t="s">
        <v>4623</v>
      </c>
      <c r="U677" s="31" t="str">
        <f t="shared" si="36"/>
        <v>https://onlinecourses.nptel.ac.in/noc25_hs133/preview</v>
      </c>
      <c r="V677" s="34" t="s">
        <v>4624</v>
      </c>
      <c r="W677" s="34" t="s">
        <v>4625</v>
      </c>
      <c r="X677" s="31" t="str">
        <f t="shared" si="38"/>
        <v>https://nptel.ac.in/courses/109106185</v>
      </c>
      <c r="Y677" s="36" t="s">
        <v>4626</v>
      </c>
      <c r="Z677" s="36">
        <v>1.09106185E8</v>
      </c>
      <c r="AA677" s="37"/>
      <c r="AB677" s="37"/>
      <c r="AC677" s="37"/>
      <c r="AD677" s="37"/>
    </row>
    <row r="678">
      <c r="A678" s="26" t="s">
        <v>4627</v>
      </c>
      <c r="B678" s="27" t="s">
        <v>2802</v>
      </c>
      <c r="C678" s="27" t="s">
        <v>4628</v>
      </c>
      <c r="D678" s="27" t="s">
        <v>4118</v>
      </c>
      <c r="E678" s="28" t="s">
        <v>63</v>
      </c>
      <c r="F678" s="28" t="s">
        <v>63</v>
      </c>
      <c r="G678" s="28" t="s">
        <v>4</v>
      </c>
      <c r="H678" s="28" t="s">
        <v>70</v>
      </c>
      <c r="I678" s="29">
        <v>46223.0</v>
      </c>
      <c r="J678" s="29">
        <v>46304.0</v>
      </c>
      <c r="K678" s="29">
        <v>46311.0</v>
      </c>
      <c r="L678" s="29">
        <v>46230.0</v>
      </c>
      <c r="M678" s="29">
        <v>46248.0</v>
      </c>
      <c r="N678" s="30" t="s">
        <v>37</v>
      </c>
      <c r="O678" s="30" t="s">
        <v>54</v>
      </c>
      <c r="P678" s="30" t="s">
        <v>55</v>
      </c>
      <c r="Q678" s="30" t="s">
        <v>4125</v>
      </c>
      <c r="R678" s="31" t="str">
        <f t="shared" si="1"/>
        <v>https://onlinecourses.nptel.ac.in/e-learning/preview/noc26_hs222</v>
      </c>
      <c r="S678" s="32" t="str">
        <f t="shared" si="2"/>
        <v>https://onlinecourses.nptel.ac.in/e-learning/preview/noc26_hs222</v>
      </c>
      <c r="T678" s="38" t="s">
        <v>4629</v>
      </c>
      <c r="U678" s="31" t="str">
        <f t="shared" si="36"/>
        <v>https://onlinecourses.nptel.ac.in/noc26_hs95/preview</v>
      </c>
      <c r="V678" s="34" t="s">
        <v>4630</v>
      </c>
      <c r="W678" s="34" t="s">
        <v>4631</v>
      </c>
      <c r="X678" s="31" t="str">
        <f t="shared" si="38"/>
        <v>https://nptel.ac.in/courses/110106081</v>
      </c>
      <c r="Y678" s="36" t="s">
        <v>4632</v>
      </c>
      <c r="Z678" s="36">
        <v>1.10106081E8</v>
      </c>
      <c r="AA678" s="37"/>
      <c r="AB678" s="37"/>
      <c r="AC678" s="37"/>
      <c r="AD678" s="37"/>
    </row>
    <row r="679">
      <c r="A679" s="26" t="s">
        <v>4633</v>
      </c>
      <c r="B679" s="27" t="s">
        <v>2802</v>
      </c>
      <c r="C679" s="27" t="s">
        <v>4634</v>
      </c>
      <c r="D679" s="27" t="s">
        <v>4635</v>
      </c>
      <c r="E679" s="28" t="s">
        <v>297</v>
      </c>
      <c r="F679" s="28" t="s">
        <v>297</v>
      </c>
      <c r="G679" s="28" t="s">
        <v>316</v>
      </c>
      <c r="H679" s="28" t="s">
        <v>53</v>
      </c>
      <c r="I679" s="29">
        <v>46251.0</v>
      </c>
      <c r="J679" s="29">
        <v>46276.0</v>
      </c>
      <c r="K679" s="29">
        <v>46320.0</v>
      </c>
      <c r="L679" s="29">
        <v>46251.0</v>
      </c>
      <c r="M679" s="29">
        <v>46262.0</v>
      </c>
      <c r="N679" s="30" t="s">
        <v>153</v>
      </c>
      <c r="O679" s="30" t="s">
        <v>54</v>
      </c>
      <c r="P679" s="30" t="s">
        <v>55</v>
      </c>
      <c r="Q679" s="30"/>
      <c r="R679" s="31" t="str">
        <f t="shared" si="1"/>
        <v>https://onlinecourses.nptel.ac.in/e-learning/preview/noc26_hs223</v>
      </c>
      <c r="S679" s="32" t="str">
        <f t="shared" si="2"/>
        <v>https://onlinecourses.nptel.ac.in/e-learning/preview/noc26_hs223</v>
      </c>
      <c r="T679" s="33" t="s">
        <v>4636</v>
      </c>
      <c r="U679" s="30"/>
      <c r="V679" s="34"/>
      <c r="W679" s="34"/>
      <c r="X679" s="31" t="str">
        <f t="shared" si="38"/>
        <v>https://nptel.ac.in/courses/109103003</v>
      </c>
      <c r="Y679" s="35" t="str">
        <f t="shared" ref="Y679:Y685" si="39">CONCATENATE("https://nptel.ac.in/courses/",Z679)</f>
        <v>https://nptel.ac.in/courses/109103003</v>
      </c>
      <c r="Z679" s="36">
        <v>1.09103003E8</v>
      </c>
      <c r="AA679" s="37"/>
      <c r="AB679" s="37"/>
      <c r="AC679" s="37"/>
      <c r="AD679" s="37"/>
    </row>
    <row r="680">
      <c r="A680" s="26" t="s">
        <v>4637</v>
      </c>
      <c r="B680" s="27" t="s">
        <v>2802</v>
      </c>
      <c r="C680" s="27" t="s">
        <v>4638</v>
      </c>
      <c r="D680" s="27" t="s">
        <v>4639</v>
      </c>
      <c r="E680" s="28" t="s">
        <v>2385</v>
      </c>
      <c r="F680" s="28" t="s">
        <v>63</v>
      </c>
      <c r="G680" s="28" t="s">
        <v>316</v>
      </c>
      <c r="H680" s="28" t="s">
        <v>53</v>
      </c>
      <c r="I680" s="29">
        <v>46251.0</v>
      </c>
      <c r="J680" s="29">
        <v>46276.0</v>
      </c>
      <c r="K680" s="29">
        <v>46311.0</v>
      </c>
      <c r="L680" s="29">
        <v>46251.0</v>
      </c>
      <c r="M680" s="29">
        <v>46262.0</v>
      </c>
      <c r="N680" s="30" t="s">
        <v>37</v>
      </c>
      <c r="O680" s="30" t="s">
        <v>54</v>
      </c>
      <c r="P680" s="30" t="s">
        <v>55</v>
      </c>
      <c r="Q680" s="30"/>
      <c r="R680" s="31" t="str">
        <f t="shared" si="1"/>
        <v>https://onlinecourses.nptel.ac.in/e-learning/preview/noc26_hs224</v>
      </c>
      <c r="S680" s="32" t="str">
        <f t="shared" si="2"/>
        <v>https://onlinecourses.nptel.ac.in/e-learning/preview/noc26_hs224</v>
      </c>
      <c r="T680" s="33" t="s">
        <v>4640</v>
      </c>
      <c r="U680" s="30"/>
      <c r="V680" s="34"/>
      <c r="W680" s="34"/>
      <c r="X680" s="31" t="str">
        <f t="shared" si="38"/>
        <v>https://nptel.ac.in/courses/109106006</v>
      </c>
      <c r="Y680" s="35" t="str">
        <f t="shared" si="39"/>
        <v>https://nptel.ac.in/courses/109106006</v>
      </c>
      <c r="Z680" s="36">
        <v>1.09106006E8</v>
      </c>
      <c r="AA680" s="37"/>
      <c r="AB680" s="37"/>
      <c r="AC680" s="37"/>
      <c r="AD680" s="37"/>
    </row>
    <row r="681">
      <c r="A681" s="26" t="s">
        <v>4641</v>
      </c>
      <c r="B681" s="27" t="s">
        <v>4642</v>
      </c>
      <c r="C681" s="27" t="s">
        <v>4643</v>
      </c>
      <c r="D681" s="27" t="s">
        <v>4644</v>
      </c>
      <c r="E681" s="28" t="s">
        <v>4645</v>
      </c>
      <c r="F681" s="28" t="s">
        <v>102</v>
      </c>
      <c r="G681" s="28" t="s">
        <v>69</v>
      </c>
      <c r="H681" s="28" t="s">
        <v>53</v>
      </c>
      <c r="I681" s="29">
        <v>46251.0</v>
      </c>
      <c r="J681" s="29">
        <v>46304.0</v>
      </c>
      <c r="K681" s="29">
        <v>46313.0</v>
      </c>
      <c r="L681" s="29">
        <v>46251.0</v>
      </c>
      <c r="M681" s="29">
        <v>46262.0</v>
      </c>
      <c r="N681" s="30" t="s">
        <v>153</v>
      </c>
      <c r="O681" s="30" t="s">
        <v>72</v>
      </c>
      <c r="P681" s="30" t="s">
        <v>55</v>
      </c>
      <c r="Q681" s="30" t="s">
        <v>4646</v>
      </c>
      <c r="R681" s="31" t="str">
        <f t="shared" si="1"/>
        <v>https://onlinecourses.nptel.ac.in/e-learning/preview/noc26_hs225</v>
      </c>
      <c r="S681" s="32" t="str">
        <f t="shared" si="2"/>
        <v>https://onlinecourses.nptel.ac.in/e-learning/preview/noc26_hs225</v>
      </c>
      <c r="T681" s="33" t="s">
        <v>4647</v>
      </c>
      <c r="U681" s="30"/>
      <c r="V681" s="34"/>
      <c r="W681" s="34"/>
      <c r="X681" s="31" t="str">
        <f t="shared" si="38"/>
        <v>https://nptel.ac.in/courses/109108001</v>
      </c>
      <c r="Y681" s="35" t="str">
        <f t="shared" si="39"/>
        <v>https://nptel.ac.in/courses/109108001</v>
      </c>
      <c r="Z681" s="36">
        <v>1.09108001E8</v>
      </c>
      <c r="AA681" s="37"/>
      <c r="AB681" s="37"/>
      <c r="AC681" s="37"/>
      <c r="AD681" s="37"/>
    </row>
    <row r="682">
      <c r="A682" s="26" t="s">
        <v>4648</v>
      </c>
      <c r="B682" s="27" t="s">
        <v>2802</v>
      </c>
      <c r="C682" s="27" t="s">
        <v>4649</v>
      </c>
      <c r="D682" s="27" t="s">
        <v>4650</v>
      </c>
      <c r="E682" s="28" t="s">
        <v>1878</v>
      </c>
      <c r="F682" s="28" t="s">
        <v>52</v>
      </c>
      <c r="G682" s="28" t="s">
        <v>69</v>
      </c>
      <c r="H682" s="28" t="s">
        <v>53</v>
      </c>
      <c r="I682" s="29">
        <v>46251.0</v>
      </c>
      <c r="J682" s="29">
        <v>46304.0</v>
      </c>
      <c r="K682" s="29">
        <v>46319.0</v>
      </c>
      <c r="L682" s="29">
        <v>46251.0</v>
      </c>
      <c r="M682" s="29">
        <v>46262.0</v>
      </c>
      <c r="N682" s="30" t="s">
        <v>37</v>
      </c>
      <c r="O682" s="30" t="s">
        <v>72</v>
      </c>
      <c r="P682" s="30" t="s">
        <v>55</v>
      </c>
      <c r="Q682" s="30"/>
      <c r="R682" s="31" t="str">
        <f t="shared" si="1"/>
        <v>https://onlinecourses.nptel.ac.in/e-learning/preview/noc26_hs226</v>
      </c>
      <c r="S682" s="32" t="str">
        <f t="shared" si="2"/>
        <v>https://onlinecourses.nptel.ac.in/e-learning/preview/noc26_hs226</v>
      </c>
      <c r="T682" s="33" t="s">
        <v>4651</v>
      </c>
      <c r="U682" s="30"/>
      <c r="V682" s="34"/>
      <c r="W682" s="34"/>
      <c r="X682" s="31" t="str">
        <f t="shared" si="38"/>
        <v>https://nptel.ac.in/courses/109104001</v>
      </c>
      <c r="Y682" s="35" t="str">
        <f t="shared" si="39"/>
        <v>https://nptel.ac.in/courses/109104001</v>
      </c>
      <c r="Z682" s="36">
        <v>1.09104001E8</v>
      </c>
      <c r="AA682" s="37"/>
      <c r="AB682" s="37"/>
      <c r="AC682" s="37"/>
      <c r="AD682" s="37"/>
    </row>
    <row r="683">
      <c r="A683" s="26" t="s">
        <v>4652</v>
      </c>
      <c r="B683" s="27" t="s">
        <v>2802</v>
      </c>
      <c r="C683" s="27" t="s">
        <v>4653</v>
      </c>
      <c r="D683" s="27" t="s">
        <v>4654</v>
      </c>
      <c r="E683" s="28" t="s">
        <v>582</v>
      </c>
      <c r="F683" s="28" t="s">
        <v>63</v>
      </c>
      <c r="G683" s="28" t="s">
        <v>69</v>
      </c>
      <c r="H683" s="28" t="s">
        <v>53</v>
      </c>
      <c r="I683" s="29">
        <v>46251.0</v>
      </c>
      <c r="J683" s="29">
        <v>46304.0</v>
      </c>
      <c r="K683" s="29">
        <v>46320.0</v>
      </c>
      <c r="L683" s="29">
        <v>46251.0</v>
      </c>
      <c r="M683" s="29">
        <v>46262.0</v>
      </c>
      <c r="N683" s="30" t="s">
        <v>153</v>
      </c>
      <c r="O683" s="30" t="s">
        <v>54</v>
      </c>
      <c r="P683" s="30" t="s">
        <v>55</v>
      </c>
      <c r="Q683" s="30"/>
      <c r="R683" s="31" t="str">
        <f t="shared" si="1"/>
        <v>https://onlinecourses.nptel.ac.in/e-learning/preview/noc26_hs228</v>
      </c>
      <c r="S683" s="32" t="str">
        <f t="shared" si="2"/>
        <v>https://onlinecourses.nptel.ac.in/e-learning/preview/noc26_hs228</v>
      </c>
      <c r="T683" s="33" t="s">
        <v>4655</v>
      </c>
      <c r="U683" s="30"/>
      <c r="V683" s="34"/>
      <c r="W683" s="34"/>
      <c r="X683" s="31" t="str">
        <f t="shared" si="38"/>
        <v>https://nptel.ac.in/courses/109106005</v>
      </c>
      <c r="Y683" s="35" t="str">
        <f t="shared" si="39"/>
        <v>https://nptel.ac.in/courses/109106005</v>
      </c>
      <c r="Z683" s="36">
        <v>1.09106005E8</v>
      </c>
      <c r="AA683" s="37"/>
      <c r="AB683" s="37"/>
      <c r="AC683" s="37"/>
      <c r="AD683" s="37"/>
    </row>
    <row r="684">
      <c r="A684" s="26" t="s">
        <v>4656</v>
      </c>
      <c r="B684" s="27" t="s">
        <v>2802</v>
      </c>
      <c r="C684" s="27" t="s">
        <v>4657</v>
      </c>
      <c r="D684" s="27" t="s">
        <v>4658</v>
      </c>
      <c r="E684" s="28" t="s">
        <v>94</v>
      </c>
      <c r="F684" s="48" t="s">
        <v>94</v>
      </c>
      <c r="G684" s="28" t="s">
        <v>69</v>
      </c>
      <c r="H684" s="28" t="s">
        <v>53</v>
      </c>
      <c r="I684" s="29">
        <v>46251.0</v>
      </c>
      <c r="J684" s="29">
        <v>46304.0</v>
      </c>
      <c r="K684" s="29">
        <v>46311.0</v>
      </c>
      <c r="L684" s="29">
        <v>46251.0</v>
      </c>
      <c r="M684" s="29">
        <v>46262.0</v>
      </c>
      <c r="N684" s="30" t="s">
        <v>37</v>
      </c>
      <c r="O684" s="30" t="s">
        <v>54</v>
      </c>
      <c r="P684" s="30" t="s">
        <v>55</v>
      </c>
      <c r="Q684" s="30"/>
      <c r="R684" s="31" t="str">
        <f t="shared" si="1"/>
        <v>https://onlinecourses.nptel.ac.in/e-learning/preview/noc26_hs229</v>
      </c>
      <c r="S684" s="32" t="str">
        <f t="shared" si="2"/>
        <v>https://onlinecourses.nptel.ac.in/e-learning/preview/noc26_hs229</v>
      </c>
      <c r="T684" s="33" t="s">
        <v>4659</v>
      </c>
      <c r="U684" s="30"/>
      <c r="V684" s="34"/>
      <c r="W684" s="34"/>
      <c r="X684" s="31" t="str">
        <f t="shared" si="38"/>
        <v>https://nptel.ac.in/courses/109105006</v>
      </c>
      <c r="Y684" s="35" t="str">
        <f t="shared" si="39"/>
        <v>https://nptel.ac.in/courses/109105006</v>
      </c>
      <c r="Z684" s="36">
        <v>1.09105006E8</v>
      </c>
      <c r="AA684" s="37"/>
      <c r="AB684" s="37"/>
      <c r="AC684" s="37"/>
      <c r="AD684" s="37"/>
    </row>
    <row r="685">
      <c r="A685" s="26" t="s">
        <v>4660</v>
      </c>
      <c r="B685" s="27" t="s">
        <v>4661</v>
      </c>
      <c r="C685" s="47" t="s">
        <v>4662</v>
      </c>
      <c r="D685" s="47" t="s">
        <v>4663</v>
      </c>
      <c r="E685" s="28" t="s">
        <v>297</v>
      </c>
      <c r="F685" s="28" t="s">
        <v>297</v>
      </c>
      <c r="G685" s="28" t="s">
        <v>69</v>
      </c>
      <c r="H685" s="28" t="s">
        <v>53</v>
      </c>
      <c r="I685" s="29">
        <v>46251.0</v>
      </c>
      <c r="J685" s="29">
        <v>46304.0</v>
      </c>
      <c r="K685" s="29">
        <v>46312.0</v>
      </c>
      <c r="L685" s="29">
        <v>46251.0</v>
      </c>
      <c r="M685" s="29">
        <v>46262.0</v>
      </c>
      <c r="N685" s="30" t="s">
        <v>37</v>
      </c>
      <c r="O685" s="30" t="s">
        <v>72</v>
      </c>
      <c r="P685" s="30" t="s">
        <v>55</v>
      </c>
      <c r="Q685" s="30"/>
      <c r="R685" s="31" t="str">
        <f t="shared" si="1"/>
        <v>https://onlinecourses.nptel.ac.in/e-learning/preview/noc26_hs230</v>
      </c>
      <c r="S685" s="32" t="str">
        <f t="shared" si="2"/>
        <v>https://onlinecourses.nptel.ac.in/e-learning/preview/noc26_hs230</v>
      </c>
      <c r="T685" s="33" t="s">
        <v>4664</v>
      </c>
      <c r="U685" s="30"/>
      <c r="V685" s="34"/>
      <c r="W685" s="34"/>
      <c r="X685" s="31" t="str">
        <f t="shared" si="38"/>
        <v>https://nptel.ac.in/courses/109103002</v>
      </c>
      <c r="Y685" s="35" t="str">
        <f t="shared" si="39"/>
        <v>https://nptel.ac.in/courses/109103002</v>
      </c>
      <c r="Z685" s="36">
        <v>1.09103002E8</v>
      </c>
      <c r="AA685" s="37"/>
      <c r="AB685" s="37"/>
      <c r="AC685" s="37"/>
      <c r="AD685" s="37"/>
    </row>
    <row r="686">
      <c r="A686" s="26" t="s">
        <v>4665</v>
      </c>
      <c r="B686" s="27" t="s">
        <v>2802</v>
      </c>
      <c r="C686" s="27" t="s">
        <v>4666</v>
      </c>
      <c r="D686" s="27" t="s">
        <v>4667</v>
      </c>
      <c r="E686" s="28" t="s">
        <v>52</v>
      </c>
      <c r="F686" s="28" t="s">
        <v>52</v>
      </c>
      <c r="G686" s="28" t="s">
        <v>316</v>
      </c>
      <c r="H686" s="28" t="s">
        <v>70</v>
      </c>
      <c r="I686" s="29">
        <v>46251.0</v>
      </c>
      <c r="J686" s="29">
        <v>46276.0</v>
      </c>
      <c r="K686" s="29">
        <v>46313.0</v>
      </c>
      <c r="L686" s="29">
        <v>46251.0</v>
      </c>
      <c r="M686" s="29">
        <v>46262.0</v>
      </c>
      <c r="N686" s="30" t="s">
        <v>71</v>
      </c>
      <c r="O686" s="30" t="s">
        <v>54</v>
      </c>
      <c r="P686" s="30" t="s">
        <v>55</v>
      </c>
      <c r="Q686" s="30" t="s">
        <v>4034</v>
      </c>
      <c r="R686" s="31" t="str">
        <f t="shared" si="1"/>
        <v>https://onlinecourses.nptel.ac.in/e-learning/preview/noc26_hs231</v>
      </c>
      <c r="S686" s="32" t="str">
        <f t="shared" si="2"/>
        <v>https://onlinecourses.nptel.ac.in/e-learning/preview/noc26_hs231</v>
      </c>
      <c r="T686" s="38" t="s">
        <v>4668</v>
      </c>
      <c r="U686" s="31" t="str">
        <f t="shared" ref="U686:U709" si="40">HYPERLINK(V686)</f>
        <v>https://onlinecourses.nptel.ac.in/noc25_hs176/preview</v>
      </c>
      <c r="V686" s="34" t="s">
        <v>4669</v>
      </c>
      <c r="W686" s="34" t="s">
        <v>4670</v>
      </c>
      <c r="X686" s="31" t="str">
        <f t="shared" si="38"/>
        <v>https://nptel.ac.in/courses/109104151</v>
      </c>
      <c r="Y686" s="36" t="s">
        <v>4671</v>
      </c>
      <c r="Z686" s="36">
        <v>1.09104151E8</v>
      </c>
      <c r="AA686" s="37"/>
      <c r="AB686" s="37"/>
      <c r="AC686" s="37"/>
      <c r="AD686" s="37"/>
    </row>
    <row r="687">
      <c r="A687" s="26" t="s">
        <v>4672</v>
      </c>
      <c r="B687" s="27" t="s">
        <v>4673</v>
      </c>
      <c r="C687" s="27" t="s">
        <v>4674</v>
      </c>
      <c r="D687" s="27" t="s">
        <v>4675</v>
      </c>
      <c r="E687" s="28" t="s">
        <v>52</v>
      </c>
      <c r="F687" s="28" t="s">
        <v>52</v>
      </c>
      <c r="G687" s="28" t="s">
        <v>316</v>
      </c>
      <c r="H687" s="28" t="s">
        <v>70</v>
      </c>
      <c r="I687" s="29">
        <v>46251.0</v>
      </c>
      <c r="J687" s="29">
        <v>46276.0</v>
      </c>
      <c r="K687" s="29">
        <v>46318.0</v>
      </c>
      <c r="L687" s="29">
        <v>46251.0</v>
      </c>
      <c r="M687" s="29">
        <v>46262.0</v>
      </c>
      <c r="N687" s="30" t="s">
        <v>71</v>
      </c>
      <c r="O687" s="30" t="s">
        <v>72</v>
      </c>
      <c r="P687" s="30" t="s">
        <v>73</v>
      </c>
      <c r="Q687" s="30"/>
      <c r="R687" s="31" t="str">
        <f t="shared" si="1"/>
        <v>https://onlinecourses.nptel.ac.in/e-learning/preview/noc26_hs232</v>
      </c>
      <c r="S687" s="32" t="str">
        <f t="shared" si="2"/>
        <v>https://onlinecourses.nptel.ac.in/e-learning/preview/noc26_hs232</v>
      </c>
      <c r="T687" s="38" t="s">
        <v>4676</v>
      </c>
      <c r="U687" s="31" t="str">
        <f t="shared" si="40"/>
        <v>https://onlinecourses.nptel.ac.in/noc25_hs219/preview</v>
      </c>
      <c r="V687" s="34" t="s">
        <v>4677</v>
      </c>
      <c r="W687" s="34" t="s">
        <v>4678</v>
      </c>
      <c r="X687" s="31" t="str">
        <f t="shared" si="38"/>
        <v>https://nptel.ac.in/courses/109104206</v>
      </c>
      <c r="Y687" s="36" t="s">
        <v>4679</v>
      </c>
      <c r="Z687" s="36">
        <v>1.09104206E8</v>
      </c>
      <c r="AA687" s="37"/>
      <c r="AB687" s="37"/>
      <c r="AC687" s="37"/>
      <c r="AD687" s="37"/>
    </row>
    <row r="688">
      <c r="A688" s="26" t="s">
        <v>4680</v>
      </c>
      <c r="B688" s="27" t="s">
        <v>2802</v>
      </c>
      <c r="C688" s="27" t="s">
        <v>4681</v>
      </c>
      <c r="D688" s="27" t="s">
        <v>4682</v>
      </c>
      <c r="E688" s="28" t="s">
        <v>94</v>
      </c>
      <c r="F688" s="28" t="s">
        <v>94</v>
      </c>
      <c r="G688" s="28" t="s">
        <v>316</v>
      </c>
      <c r="H688" s="26" t="s">
        <v>70</v>
      </c>
      <c r="I688" s="29">
        <v>46251.0</v>
      </c>
      <c r="J688" s="29">
        <v>46276.0</v>
      </c>
      <c r="K688" s="29">
        <v>46319.0</v>
      </c>
      <c r="L688" s="29">
        <v>46251.0</v>
      </c>
      <c r="M688" s="29">
        <v>46262.0</v>
      </c>
      <c r="N688" s="30" t="s">
        <v>71</v>
      </c>
      <c r="O688" s="30" t="s">
        <v>54</v>
      </c>
      <c r="P688" s="30" t="s">
        <v>55</v>
      </c>
      <c r="Q688" s="30"/>
      <c r="R688" s="31" t="str">
        <f t="shared" si="1"/>
        <v>https://onlinecourses.nptel.ac.in/e-learning/preview/noc26_hs233</v>
      </c>
      <c r="S688" s="32" t="str">
        <f t="shared" si="2"/>
        <v>https://onlinecourses.nptel.ac.in/e-learning/preview/noc26_hs233</v>
      </c>
      <c r="T688" s="38" t="s">
        <v>4683</v>
      </c>
      <c r="U688" s="31" t="str">
        <f t="shared" si="40"/>
        <v>https://onlinecourses.nptel.ac.in/noc25_hs207/preview</v>
      </c>
      <c r="V688" s="34" t="s">
        <v>4684</v>
      </c>
      <c r="W688" s="34" t="s">
        <v>4685</v>
      </c>
      <c r="X688" s="31" t="str">
        <f t="shared" si="38"/>
        <v>https://nptel.ac.in/courses/109105195</v>
      </c>
      <c r="Y688" s="36" t="s">
        <v>4686</v>
      </c>
      <c r="Z688" s="36">
        <v>1.09105195E8</v>
      </c>
      <c r="AA688" s="37"/>
      <c r="AB688" s="37"/>
      <c r="AC688" s="37"/>
      <c r="AD688" s="37"/>
    </row>
    <row r="689">
      <c r="A689" s="26" t="s">
        <v>4687</v>
      </c>
      <c r="B689" s="27" t="s">
        <v>2802</v>
      </c>
      <c r="C689" s="27" t="s">
        <v>4688</v>
      </c>
      <c r="D689" s="27" t="s">
        <v>4689</v>
      </c>
      <c r="E689" s="28" t="s">
        <v>94</v>
      </c>
      <c r="F689" s="28" t="s">
        <v>94</v>
      </c>
      <c r="G689" s="28" t="s">
        <v>316</v>
      </c>
      <c r="H689" s="26" t="s">
        <v>70</v>
      </c>
      <c r="I689" s="29">
        <v>46251.0</v>
      </c>
      <c r="J689" s="29">
        <v>46276.0</v>
      </c>
      <c r="K689" s="29">
        <v>46320.0</v>
      </c>
      <c r="L689" s="29">
        <v>46251.0</v>
      </c>
      <c r="M689" s="29">
        <v>46262.0</v>
      </c>
      <c r="N689" s="30" t="s">
        <v>153</v>
      </c>
      <c r="O689" s="30" t="s">
        <v>54</v>
      </c>
      <c r="P689" s="30" t="s">
        <v>55</v>
      </c>
      <c r="Q689" s="30"/>
      <c r="R689" s="31" t="str">
        <f t="shared" si="1"/>
        <v>https://onlinecourses.nptel.ac.in/e-learning/preview/noc26_hs234</v>
      </c>
      <c r="S689" s="32" t="str">
        <f t="shared" si="2"/>
        <v>https://onlinecourses.nptel.ac.in/e-learning/preview/noc26_hs234</v>
      </c>
      <c r="T689" s="38" t="s">
        <v>4690</v>
      </c>
      <c r="U689" s="31" t="str">
        <f t="shared" si="40"/>
        <v>https://onlinecourses.nptel.ac.in/noc25_hs208/preview</v>
      </c>
      <c r="V689" s="34" t="s">
        <v>4691</v>
      </c>
      <c r="W689" s="34" t="s">
        <v>4692</v>
      </c>
      <c r="X689" s="31" t="str">
        <f t="shared" si="38"/>
        <v>https://nptel.ac.in/courses/109105196</v>
      </c>
      <c r="Y689" s="36" t="s">
        <v>4693</v>
      </c>
      <c r="Z689" s="36">
        <v>1.09105196E8</v>
      </c>
      <c r="AA689" s="37"/>
      <c r="AB689" s="37"/>
      <c r="AC689" s="37"/>
      <c r="AD689" s="37"/>
    </row>
    <row r="690">
      <c r="A690" s="26" t="s">
        <v>4694</v>
      </c>
      <c r="B690" s="27" t="s">
        <v>2802</v>
      </c>
      <c r="C690" s="27" t="s">
        <v>4695</v>
      </c>
      <c r="D690" s="27" t="s">
        <v>4696</v>
      </c>
      <c r="E690" s="28" t="s">
        <v>94</v>
      </c>
      <c r="F690" s="28" t="s">
        <v>94</v>
      </c>
      <c r="G690" s="28" t="s">
        <v>69</v>
      </c>
      <c r="H690" s="28" t="s">
        <v>70</v>
      </c>
      <c r="I690" s="29">
        <v>46251.0</v>
      </c>
      <c r="J690" s="29">
        <v>46304.0</v>
      </c>
      <c r="K690" s="29">
        <v>46318.0</v>
      </c>
      <c r="L690" s="29">
        <v>46251.0</v>
      </c>
      <c r="M690" s="29">
        <v>46262.0</v>
      </c>
      <c r="N690" s="30" t="s">
        <v>37</v>
      </c>
      <c r="O690" s="30" t="s">
        <v>54</v>
      </c>
      <c r="P690" s="30" t="s">
        <v>55</v>
      </c>
      <c r="Q690" s="30"/>
      <c r="R690" s="31" t="str">
        <f t="shared" si="1"/>
        <v>https://onlinecourses.nptel.ac.in/e-learning/preview/noc26_hs235</v>
      </c>
      <c r="S690" s="32" t="str">
        <f t="shared" si="2"/>
        <v>https://onlinecourses.nptel.ac.in/e-learning/preview/noc26_hs235</v>
      </c>
      <c r="T690" s="38" t="s">
        <v>4697</v>
      </c>
      <c r="U690" s="31" t="str">
        <f t="shared" si="40"/>
        <v>https://onlinecourses.nptel.ac.in/noc25_hs96/preview</v>
      </c>
      <c r="V690" s="34" t="s">
        <v>4698</v>
      </c>
      <c r="W690" s="34" t="s">
        <v>4699</v>
      </c>
      <c r="X690" s="31" t="str">
        <f t="shared" si="38"/>
        <v>https://nptel.ac.in/courses/109105605</v>
      </c>
      <c r="Y690" s="36" t="s">
        <v>4700</v>
      </c>
      <c r="Z690" s="36">
        <v>1.09105605E8</v>
      </c>
      <c r="AA690" s="37"/>
      <c r="AB690" s="37"/>
      <c r="AC690" s="37"/>
      <c r="AD690" s="37"/>
    </row>
    <row r="691">
      <c r="A691" s="26" t="s">
        <v>4701</v>
      </c>
      <c r="B691" s="39" t="s">
        <v>2802</v>
      </c>
      <c r="C691" s="40" t="s">
        <v>4702</v>
      </c>
      <c r="D691" s="40" t="s">
        <v>4341</v>
      </c>
      <c r="E691" s="45" t="s">
        <v>63</v>
      </c>
      <c r="F691" s="28" t="s">
        <v>63</v>
      </c>
      <c r="G691" s="28" t="s">
        <v>69</v>
      </c>
      <c r="H691" s="28" t="s">
        <v>70</v>
      </c>
      <c r="I691" s="29">
        <v>46251.0</v>
      </c>
      <c r="J691" s="29">
        <v>46304.0</v>
      </c>
      <c r="K691" s="29">
        <v>46313.0</v>
      </c>
      <c r="L691" s="29">
        <v>46251.0</v>
      </c>
      <c r="M691" s="29">
        <v>46262.0</v>
      </c>
      <c r="N691" s="30" t="s">
        <v>37</v>
      </c>
      <c r="O691" s="30" t="s">
        <v>54</v>
      </c>
      <c r="P691" s="30" t="s">
        <v>55</v>
      </c>
      <c r="Q691" s="30" t="s">
        <v>4000</v>
      </c>
      <c r="R691" s="31" t="str">
        <f t="shared" si="1"/>
        <v>https://onlinecourses.nptel.ac.in/e-learning/preview/noc26_hs236</v>
      </c>
      <c r="S691" s="32" t="str">
        <f t="shared" si="2"/>
        <v>https://onlinecourses.nptel.ac.in/e-learning/preview/noc26_hs236</v>
      </c>
      <c r="T691" s="38" t="s">
        <v>4703</v>
      </c>
      <c r="U691" s="31" t="str">
        <f t="shared" si="40"/>
        <v>https://onlinecourses.nptel.ac.in/noc25_hs128/preview</v>
      </c>
      <c r="V691" s="34" t="s">
        <v>4704</v>
      </c>
      <c r="W691" s="34" t="s">
        <v>4705</v>
      </c>
      <c r="X691" s="31" t="str">
        <f t="shared" si="38"/>
        <v>https://nptel.ac.in/courses/109103122</v>
      </c>
      <c r="Y691" s="36" t="s">
        <v>4706</v>
      </c>
      <c r="Z691" s="36">
        <v>1.09103122E8</v>
      </c>
      <c r="AA691" s="37"/>
      <c r="AB691" s="37"/>
      <c r="AC691" s="37"/>
      <c r="AD691" s="37"/>
    </row>
    <row r="692">
      <c r="A692" s="26" t="s">
        <v>4707</v>
      </c>
      <c r="B692" s="39" t="s">
        <v>2802</v>
      </c>
      <c r="C692" s="52" t="s">
        <v>4708</v>
      </c>
      <c r="D692" s="52" t="s">
        <v>4709</v>
      </c>
      <c r="E692" s="53" t="s">
        <v>2385</v>
      </c>
      <c r="F692" s="28" t="s">
        <v>63</v>
      </c>
      <c r="G692" s="28" t="s">
        <v>69</v>
      </c>
      <c r="H692" s="28" t="s">
        <v>70</v>
      </c>
      <c r="I692" s="29">
        <v>46251.0</v>
      </c>
      <c r="J692" s="29">
        <v>46304.0</v>
      </c>
      <c r="K692" s="29">
        <v>46318.0</v>
      </c>
      <c r="L692" s="29">
        <v>46251.0</v>
      </c>
      <c r="M692" s="29">
        <v>46262.0</v>
      </c>
      <c r="N692" s="30" t="s">
        <v>37</v>
      </c>
      <c r="O692" s="30" t="s">
        <v>54</v>
      </c>
      <c r="P692" s="30" t="s">
        <v>55</v>
      </c>
      <c r="Q692" s="30" t="s">
        <v>4710</v>
      </c>
      <c r="R692" s="31" t="str">
        <f t="shared" si="1"/>
        <v>https://onlinecourses.nptel.ac.in/e-learning/preview/noc26_hs237</v>
      </c>
      <c r="S692" s="32" t="str">
        <f t="shared" si="2"/>
        <v>https://onlinecourses.nptel.ac.in/e-learning/preview/noc26_hs237</v>
      </c>
      <c r="T692" s="38" t="s">
        <v>4711</v>
      </c>
      <c r="U692" s="31" t="str">
        <f t="shared" si="40"/>
        <v>https://onlinecourses.nptel.ac.in/noc25_hs136/preview</v>
      </c>
      <c r="V692" s="34" t="s">
        <v>4712</v>
      </c>
      <c r="W692" s="34" t="s">
        <v>4713</v>
      </c>
      <c r="X692" s="31" t="str">
        <f t="shared" si="38"/>
        <v>https://nptel.ac.in/courses/109106161</v>
      </c>
      <c r="Y692" s="36" t="s">
        <v>4714</v>
      </c>
      <c r="Z692" s="36">
        <v>1.09106161E8</v>
      </c>
      <c r="AA692" s="37"/>
      <c r="AB692" s="37"/>
      <c r="AC692" s="37"/>
      <c r="AD692" s="37"/>
    </row>
    <row r="693">
      <c r="A693" s="26" t="s">
        <v>4715</v>
      </c>
      <c r="B693" s="27" t="s">
        <v>2802</v>
      </c>
      <c r="C693" s="27" t="s">
        <v>4716</v>
      </c>
      <c r="D693" s="27" t="s">
        <v>4717</v>
      </c>
      <c r="E693" s="28" t="s">
        <v>4718</v>
      </c>
      <c r="F693" s="28" t="s">
        <v>63</v>
      </c>
      <c r="G693" s="28" t="s">
        <v>69</v>
      </c>
      <c r="H693" s="28" t="s">
        <v>70</v>
      </c>
      <c r="I693" s="29">
        <v>46251.0</v>
      </c>
      <c r="J693" s="29">
        <v>46304.0</v>
      </c>
      <c r="K693" s="29">
        <v>46319.0</v>
      </c>
      <c r="L693" s="29">
        <v>46251.0</v>
      </c>
      <c r="M693" s="29">
        <v>46262.0</v>
      </c>
      <c r="N693" s="30" t="s">
        <v>37</v>
      </c>
      <c r="O693" s="30" t="s">
        <v>54</v>
      </c>
      <c r="P693" s="30" t="s">
        <v>55</v>
      </c>
      <c r="Q693" s="30" t="s">
        <v>4000</v>
      </c>
      <c r="R693" s="31" t="str">
        <f t="shared" si="1"/>
        <v>https://onlinecourses.nptel.ac.in/e-learning/preview/noc26_hs238</v>
      </c>
      <c r="S693" s="32" t="str">
        <f t="shared" si="2"/>
        <v>https://onlinecourses.nptel.ac.in/e-learning/preview/noc26_hs238</v>
      </c>
      <c r="T693" s="38" t="s">
        <v>4719</v>
      </c>
      <c r="U693" s="31" t="str">
        <f t="shared" si="40"/>
        <v>https://onlinecourses.nptel.ac.in/noc25_hs114/preview</v>
      </c>
      <c r="V693" s="34" t="s">
        <v>4720</v>
      </c>
      <c r="W693" s="34" t="s">
        <v>4721</v>
      </c>
      <c r="X693" s="31" t="str">
        <f t="shared" si="38"/>
        <v>https://nptel.ac.in/courses/109106733</v>
      </c>
      <c r="Y693" s="36" t="s">
        <v>4722</v>
      </c>
      <c r="Z693" s="36">
        <v>1.09106733E8</v>
      </c>
      <c r="AA693" s="37"/>
      <c r="AB693" s="37"/>
      <c r="AC693" s="37"/>
      <c r="AD693" s="37"/>
    </row>
    <row r="694">
      <c r="A694" s="26" t="s">
        <v>4723</v>
      </c>
      <c r="B694" s="27" t="s">
        <v>2802</v>
      </c>
      <c r="C694" s="27" t="s">
        <v>4724</v>
      </c>
      <c r="D694" s="27" t="s">
        <v>4725</v>
      </c>
      <c r="E694" s="28" t="s">
        <v>4726</v>
      </c>
      <c r="F694" s="28" t="s">
        <v>63</v>
      </c>
      <c r="G694" s="28" t="s">
        <v>69</v>
      </c>
      <c r="H694" s="28" t="s">
        <v>70</v>
      </c>
      <c r="I694" s="29">
        <v>46251.0</v>
      </c>
      <c r="J694" s="29">
        <v>46304.0</v>
      </c>
      <c r="K694" s="29">
        <v>46320.0</v>
      </c>
      <c r="L694" s="29">
        <v>46251.0</v>
      </c>
      <c r="M694" s="29">
        <v>46262.0</v>
      </c>
      <c r="N694" s="30" t="s">
        <v>153</v>
      </c>
      <c r="O694" s="30" t="s">
        <v>72</v>
      </c>
      <c r="P694" s="30" t="s">
        <v>55</v>
      </c>
      <c r="Q694" s="30" t="s">
        <v>4000</v>
      </c>
      <c r="R694" s="31" t="str">
        <f t="shared" si="1"/>
        <v>https://onlinecourses.nptel.ac.in/e-learning/preview/noc26_hs239</v>
      </c>
      <c r="S694" s="32" t="str">
        <f t="shared" si="2"/>
        <v>https://onlinecourses.nptel.ac.in/e-learning/preview/noc26_hs239</v>
      </c>
      <c r="T694" s="38" t="s">
        <v>4727</v>
      </c>
      <c r="U694" s="31" t="str">
        <f t="shared" si="40"/>
        <v>https://onlinecourses.nptel.ac.in/noc25_hs147/preview</v>
      </c>
      <c r="V694" s="34" t="s">
        <v>4728</v>
      </c>
      <c r="W694" s="34" t="s">
        <v>4729</v>
      </c>
      <c r="X694" s="31" t="str">
        <f t="shared" si="38"/>
        <v>https://nptel.ac.in/courses/109106737</v>
      </c>
      <c r="Y694" s="36" t="s">
        <v>4730</v>
      </c>
      <c r="Z694" s="36">
        <v>1.09106737E8</v>
      </c>
      <c r="AA694" s="37"/>
      <c r="AB694" s="37"/>
      <c r="AC694" s="37"/>
      <c r="AD694" s="37"/>
    </row>
    <row r="695">
      <c r="A695" s="26" t="s">
        <v>4731</v>
      </c>
      <c r="B695" s="27" t="s">
        <v>4732</v>
      </c>
      <c r="C695" s="27" t="s">
        <v>4733</v>
      </c>
      <c r="D695" s="27" t="s">
        <v>4734</v>
      </c>
      <c r="E695" s="28" t="s">
        <v>63</v>
      </c>
      <c r="F695" s="28" t="s">
        <v>63</v>
      </c>
      <c r="G695" s="28" t="s">
        <v>69</v>
      </c>
      <c r="H695" s="28" t="s">
        <v>70</v>
      </c>
      <c r="I695" s="29">
        <v>46251.0</v>
      </c>
      <c r="J695" s="29">
        <v>46304.0</v>
      </c>
      <c r="K695" s="29">
        <v>46311.0</v>
      </c>
      <c r="L695" s="29">
        <v>46251.0</v>
      </c>
      <c r="M695" s="29">
        <v>46262.0</v>
      </c>
      <c r="N695" s="30" t="s">
        <v>71</v>
      </c>
      <c r="O695" s="30" t="s">
        <v>54</v>
      </c>
      <c r="P695" s="30" t="s">
        <v>55</v>
      </c>
      <c r="Q695" s="30" t="s">
        <v>3606</v>
      </c>
      <c r="R695" s="31" t="str">
        <f t="shared" si="1"/>
        <v>https://onlinecourses.nptel.ac.in/e-learning/preview/noc26_hs240</v>
      </c>
      <c r="S695" s="32" t="str">
        <f t="shared" si="2"/>
        <v>https://onlinecourses.nptel.ac.in/e-learning/preview/noc26_hs240</v>
      </c>
      <c r="T695" s="38" t="s">
        <v>4735</v>
      </c>
      <c r="U695" s="31" t="str">
        <f t="shared" si="40"/>
        <v>https://onlinecourses.nptel.ac.in/noc25_hs223/preview</v>
      </c>
      <c r="V695" s="34" t="s">
        <v>4736</v>
      </c>
      <c r="W695" s="34" t="s">
        <v>4737</v>
      </c>
      <c r="X695" s="31" t="str">
        <f t="shared" si="38"/>
        <v>https://nptel.ac.in/courses/109106797</v>
      </c>
      <c r="Y695" s="36" t="s">
        <v>4738</v>
      </c>
      <c r="Z695" s="36">
        <v>1.09106797E8</v>
      </c>
      <c r="AA695" s="37"/>
      <c r="AB695" s="37"/>
      <c r="AC695" s="37"/>
      <c r="AD695" s="37"/>
    </row>
    <row r="696">
      <c r="A696" s="26" t="s">
        <v>4739</v>
      </c>
      <c r="B696" s="39" t="s">
        <v>2802</v>
      </c>
      <c r="C696" s="40" t="s">
        <v>4740</v>
      </c>
      <c r="D696" s="40" t="s">
        <v>4162</v>
      </c>
      <c r="E696" s="45" t="s">
        <v>63</v>
      </c>
      <c r="F696" s="28" t="s">
        <v>63</v>
      </c>
      <c r="G696" s="28" t="s">
        <v>69</v>
      </c>
      <c r="H696" s="28" t="s">
        <v>70</v>
      </c>
      <c r="I696" s="29">
        <v>46251.0</v>
      </c>
      <c r="J696" s="29">
        <v>46304.0</v>
      </c>
      <c r="K696" s="29">
        <v>46311.0</v>
      </c>
      <c r="L696" s="29">
        <v>46251.0</v>
      </c>
      <c r="M696" s="29">
        <v>46262.0</v>
      </c>
      <c r="N696" s="30" t="s">
        <v>71</v>
      </c>
      <c r="O696" s="30" t="s">
        <v>54</v>
      </c>
      <c r="P696" s="30" t="s">
        <v>55</v>
      </c>
      <c r="Q696" s="30"/>
      <c r="R696" s="31" t="str">
        <f t="shared" si="1"/>
        <v>https://onlinecourses.nptel.ac.in/e-learning/preview/noc26_hs241</v>
      </c>
      <c r="S696" s="32" t="str">
        <f t="shared" si="2"/>
        <v>https://onlinecourses.nptel.ac.in/e-learning/preview/noc26_hs241</v>
      </c>
      <c r="T696" s="38" t="s">
        <v>4741</v>
      </c>
      <c r="U696" s="31" t="str">
        <f t="shared" si="40"/>
        <v>https://onlinecourses.nptel.ac.in/noc24_hs175/preview</v>
      </c>
      <c r="V696" s="34" t="s">
        <v>4742</v>
      </c>
      <c r="W696" s="34" t="s">
        <v>4743</v>
      </c>
      <c r="X696" s="31" t="str">
        <f t="shared" si="38"/>
        <v>https://nptel.ac.in/courses/109106094</v>
      </c>
      <c r="Y696" s="36" t="s">
        <v>4744</v>
      </c>
      <c r="Z696" s="36">
        <v>1.09106094E8</v>
      </c>
      <c r="AA696" s="37"/>
      <c r="AB696" s="37"/>
      <c r="AC696" s="37"/>
      <c r="AD696" s="37"/>
    </row>
    <row r="697">
      <c r="A697" s="26" t="s">
        <v>4745</v>
      </c>
      <c r="B697" s="39" t="s">
        <v>2802</v>
      </c>
      <c r="C697" s="40" t="s">
        <v>4746</v>
      </c>
      <c r="D697" s="40" t="s">
        <v>4747</v>
      </c>
      <c r="E697" s="28" t="s">
        <v>63</v>
      </c>
      <c r="F697" s="28" t="s">
        <v>63</v>
      </c>
      <c r="G697" s="28" t="s">
        <v>69</v>
      </c>
      <c r="H697" s="28" t="s">
        <v>70</v>
      </c>
      <c r="I697" s="29">
        <v>46251.0</v>
      </c>
      <c r="J697" s="29">
        <v>46304.0</v>
      </c>
      <c r="K697" s="29">
        <v>46313.0</v>
      </c>
      <c r="L697" s="29">
        <v>46251.0</v>
      </c>
      <c r="M697" s="29">
        <v>46262.0</v>
      </c>
      <c r="N697" s="30" t="s">
        <v>71</v>
      </c>
      <c r="O697" s="30" t="s">
        <v>54</v>
      </c>
      <c r="P697" s="30" t="s">
        <v>55</v>
      </c>
      <c r="Q697" s="30" t="s">
        <v>3606</v>
      </c>
      <c r="R697" s="31" t="str">
        <f t="shared" si="1"/>
        <v>https://onlinecourses.nptel.ac.in/e-learning/preview/noc26_hs242</v>
      </c>
      <c r="S697" s="32" t="str">
        <f t="shared" si="2"/>
        <v>https://onlinecourses.nptel.ac.in/e-learning/preview/noc26_hs242</v>
      </c>
      <c r="T697" s="38" t="s">
        <v>4748</v>
      </c>
      <c r="U697" s="31" t="str">
        <f t="shared" si="40"/>
        <v>https://onlinecourses.nptel.ac.in/noc25_hs154/preview</v>
      </c>
      <c r="V697" s="34" t="s">
        <v>4749</v>
      </c>
      <c r="W697" s="34" t="s">
        <v>4750</v>
      </c>
      <c r="X697" s="31" t="str">
        <f t="shared" si="38"/>
        <v>https://nptel.ac.in/courses/109106402</v>
      </c>
      <c r="Y697" s="36" t="s">
        <v>4751</v>
      </c>
      <c r="Z697" s="36">
        <v>1.09106402E8</v>
      </c>
      <c r="AA697" s="37"/>
      <c r="AB697" s="37"/>
      <c r="AC697" s="37"/>
      <c r="AD697" s="37"/>
    </row>
    <row r="698">
      <c r="A698" s="26" t="s">
        <v>4752</v>
      </c>
      <c r="B698" s="39" t="s">
        <v>2802</v>
      </c>
      <c r="C698" s="40" t="s">
        <v>4753</v>
      </c>
      <c r="D698" s="39" t="s">
        <v>4754</v>
      </c>
      <c r="E698" s="28" t="s">
        <v>63</v>
      </c>
      <c r="F698" s="28" t="s">
        <v>63</v>
      </c>
      <c r="G698" s="28" t="s">
        <v>69</v>
      </c>
      <c r="H698" s="28" t="s">
        <v>70</v>
      </c>
      <c r="I698" s="29">
        <v>46251.0</v>
      </c>
      <c r="J698" s="29">
        <v>46304.0</v>
      </c>
      <c r="K698" s="29">
        <v>46318.0</v>
      </c>
      <c r="L698" s="29">
        <v>46251.0</v>
      </c>
      <c r="M698" s="29">
        <v>46262.0</v>
      </c>
      <c r="N698" s="30" t="s">
        <v>71</v>
      </c>
      <c r="O698" s="30" t="s">
        <v>54</v>
      </c>
      <c r="P698" s="30" t="s">
        <v>55</v>
      </c>
      <c r="Q698" s="30" t="s">
        <v>3606</v>
      </c>
      <c r="R698" s="31" t="str">
        <f t="shared" si="1"/>
        <v>https://onlinecourses.nptel.ac.in/e-learning/preview/noc26_hs243</v>
      </c>
      <c r="S698" s="32" t="str">
        <f t="shared" si="2"/>
        <v>https://onlinecourses.nptel.ac.in/e-learning/preview/noc26_hs243</v>
      </c>
      <c r="T698" s="38" t="s">
        <v>4755</v>
      </c>
      <c r="U698" s="31" t="str">
        <f t="shared" si="40"/>
        <v>https://onlinecourses.nptel.ac.in/noc25_hs155/preview</v>
      </c>
      <c r="V698" s="34" t="s">
        <v>4756</v>
      </c>
      <c r="W698" s="34" t="s">
        <v>4757</v>
      </c>
      <c r="X698" s="31" t="str">
        <f t="shared" si="38"/>
        <v>https://nptel.ac.in/courses/109106403</v>
      </c>
      <c r="Y698" s="36" t="s">
        <v>4758</v>
      </c>
      <c r="Z698" s="36">
        <v>1.09106403E8</v>
      </c>
      <c r="AA698" s="37"/>
      <c r="AB698" s="37"/>
      <c r="AC698" s="37"/>
      <c r="AD698" s="37"/>
    </row>
    <row r="699">
      <c r="A699" s="26" t="s">
        <v>4759</v>
      </c>
      <c r="B699" s="39" t="s">
        <v>2802</v>
      </c>
      <c r="C699" s="40" t="s">
        <v>4760</v>
      </c>
      <c r="D699" s="39" t="s">
        <v>4761</v>
      </c>
      <c r="E699" s="28" t="s">
        <v>63</v>
      </c>
      <c r="F699" s="28" t="s">
        <v>63</v>
      </c>
      <c r="G699" s="28" t="s">
        <v>69</v>
      </c>
      <c r="H699" s="28" t="s">
        <v>70</v>
      </c>
      <c r="I699" s="29">
        <v>46251.0</v>
      </c>
      <c r="J699" s="29">
        <v>46304.0</v>
      </c>
      <c r="K699" s="29">
        <v>46319.0</v>
      </c>
      <c r="L699" s="29">
        <v>46251.0</v>
      </c>
      <c r="M699" s="29">
        <v>46262.0</v>
      </c>
      <c r="N699" s="30" t="s">
        <v>37</v>
      </c>
      <c r="O699" s="30" t="s">
        <v>54</v>
      </c>
      <c r="P699" s="30" t="s">
        <v>55</v>
      </c>
      <c r="Q699" s="30" t="s">
        <v>3606</v>
      </c>
      <c r="R699" s="31" t="str">
        <f t="shared" si="1"/>
        <v>https://onlinecourses.nptel.ac.in/e-learning/preview/noc26_hs244</v>
      </c>
      <c r="S699" s="32" t="str">
        <f t="shared" si="2"/>
        <v>https://onlinecourses.nptel.ac.in/e-learning/preview/noc26_hs244</v>
      </c>
      <c r="T699" s="38" t="s">
        <v>4762</v>
      </c>
      <c r="U699" s="31" t="str">
        <f t="shared" si="40"/>
        <v>https://onlinecourses.nptel.ac.in/noc25_hs156/preview</v>
      </c>
      <c r="V699" s="34" t="s">
        <v>4763</v>
      </c>
      <c r="W699" s="34" t="s">
        <v>4764</v>
      </c>
      <c r="X699" s="31" t="str">
        <f t="shared" si="38"/>
        <v>https://nptel.ac.in/courses/109106406</v>
      </c>
      <c r="Y699" s="36" t="s">
        <v>4765</v>
      </c>
      <c r="Z699" s="36">
        <v>1.09106406E8</v>
      </c>
      <c r="AA699" s="37"/>
      <c r="AB699" s="37"/>
      <c r="AC699" s="37"/>
      <c r="AD699" s="37"/>
    </row>
    <row r="700">
      <c r="A700" s="26" t="s">
        <v>4766</v>
      </c>
      <c r="B700" s="39" t="s">
        <v>2802</v>
      </c>
      <c r="C700" s="40" t="s">
        <v>4767</v>
      </c>
      <c r="D700" s="39" t="s">
        <v>4768</v>
      </c>
      <c r="E700" s="28" t="s">
        <v>63</v>
      </c>
      <c r="F700" s="28" t="s">
        <v>63</v>
      </c>
      <c r="G700" s="28" t="s">
        <v>69</v>
      </c>
      <c r="H700" s="28" t="s">
        <v>70</v>
      </c>
      <c r="I700" s="29">
        <v>46251.0</v>
      </c>
      <c r="J700" s="29">
        <v>46304.0</v>
      </c>
      <c r="K700" s="29">
        <v>46320.0</v>
      </c>
      <c r="L700" s="29">
        <v>46251.0</v>
      </c>
      <c r="M700" s="29">
        <v>46262.0</v>
      </c>
      <c r="N700" s="30" t="s">
        <v>37</v>
      </c>
      <c r="O700" s="30" t="s">
        <v>54</v>
      </c>
      <c r="P700" s="30" t="s">
        <v>55</v>
      </c>
      <c r="Q700" s="30" t="s">
        <v>3606</v>
      </c>
      <c r="R700" s="31" t="str">
        <f t="shared" si="1"/>
        <v>https://onlinecourses.nptel.ac.in/e-learning/preview/noc26_hs245</v>
      </c>
      <c r="S700" s="32" t="str">
        <f t="shared" si="2"/>
        <v>https://onlinecourses.nptel.ac.in/e-learning/preview/noc26_hs245</v>
      </c>
      <c r="T700" s="38" t="s">
        <v>4769</v>
      </c>
      <c r="U700" s="31" t="str">
        <f t="shared" si="40"/>
        <v>https://onlinecourses.nptel.ac.in/noc25_hs157/preview</v>
      </c>
      <c r="V700" s="34" t="s">
        <v>4770</v>
      </c>
      <c r="W700" s="34" t="s">
        <v>4771</v>
      </c>
      <c r="X700" s="31" t="str">
        <f t="shared" si="38"/>
        <v>https://nptel.ac.in/courses/109106407</v>
      </c>
      <c r="Y700" s="36" t="s">
        <v>4772</v>
      </c>
      <c r="Z700" s="36">
        <v>1.09106407E8</v>
      </c>
      <c r="AA700" s="37"/>
      <c r="AB700" s="37"/>
      <c r="AC700" s="37"/>
      <c r="AD700" s="37"/>
    </row>
    <row r="701">
      <c r="A701" s="26" t="s">
        <v>4773</v>
      </c>
      <c r="B701" s="39" t="s">
        <v>4774</v>
      </c>
      <c r="C701" s="40" t="s">
        <v>4775</v>
      </c>
      <c r="D701" s="40" t="s">
        <v>4717</v>
      </c>
      <c r="E701" s="42" t="s">
        <v>4718</v>
      </c>
      <c r="F701" s="28" t="s">
        <v>63</v>
      </c>
      <c r="G701" s="28" t="s">
        <v>69</v>
      </c>
      <c r="H701" s="28" t="s">
        <v>70</v>
      </c>
      <c r="I701" s="29">
        <v>46251.0</v>
      </c>
      <c r="J701" s="29">
        <v>46304.0</v>
      </c>
      <c r="K701" s="29">
        <v>46311.0</v>
      </c>
      <c r="L701" s="29">
        <v>46251.0</v>
      </c>
      <c r="M701" s="29">
        <v>46262.0</v>
      </c>
      <c r="N701" s="30" t="s">
        <v>153</v>
      </c>
      <c r="O701" s="30" t="s">
        <v>54</v>
      </c>
      <c r="P701" s="30" t="s">
        <v>55</v>
      </c>
      <c r="Q701" s="30" t="s">
        <v>4000</v>
      </c>
      <c r="R701" s="31" t="str">
        <f t="shared" si="1"/>
        <v>https://onlinecourses.nptel.ac.in/e-learning/preview/noc26_hs246</v>
      </c>
      <c r="S701" s="32" t="str">
        <f t="shared" si="2"/>
        <v>https://onlinecourses.nptel.ac.in/e-learning/preview/noc26_hs246</v>
      </c>
      <c r="T701" s="38" t="s">
        <v>4776</v>
      </c>
      <c r="U701" s="31" t="str">
        <f t="shared" si="40"/>
        <v>https://onlinecourses.nptel.ac.in/noc25_hs215/preview</v>
      </c>
      <c r="V701" s="34" t="s">
        <v>4777</v>
      </c>
      <c r="W701" s="34" t="s">
        <v>4778</v>
      </c>
      <c r="X701" s="31" t="str">
        <f t="shared" si="38"/>
        <v>https://nptel.ac.in/courses/109106503</v>
      </c>
      <c r="Y701" s="36" t="s">
        <v>4779</v>
      </c>
      <c r="Z701" s="36">
        <v>1.09106503E8</v>
      </c>
      <c r="AA701" s="37"/>
      <c r="AB701" s="37"/>
      <c r="AC701" s="37"/>
      <c r="AD701" s="37"/>
    </row>
    <row r="702">
      <c r="A702" s="26" t="s">
        <v>4780</v>
      </c>
      <c r="B702" s="27" t="s">
        <v>2802</v>
      </c>
      <c r="C702" s="27" t="s">
        <v>4781</v>
      </c>
      <c r="D702" s="27" t="s">
        <v>4018</v>
      </c>
      <c r="E702" s="28" t="s">
        <v>315</v>
      </c>
      <c r="F702" s="28" t="s">
        <v>315</v>
      </c>
      <c r="G702" s="28" t="s">
        <v>69</v>
      </c>
      <c r="H702" s="28" t="s">
        <v>70</v>
      </c>
      <c r="I702" s="29">
        <v>46251.0</v>
      </c>
      <c r="J702" s="29">
        <v>46304.0</v>
      </c>
      <c r="K702" s="29">
        <v>46311.0</v>
      </c>
      <c r="L702" s="29">
        <v>46251.0</v>
      </c>
      <c r="M702" s="29">
        <v>46262.0</v>
      </c>
      <c r="N702" s="30" t="s">
        <v>37</v>
      </c>
      <c r="O702" s="30" t="s">
        <v>72</v>
      </c>
      <c r="P702" s="30" t="s">
        <v>55</v>
      </c>
      <c r="Q702" s="30"/>
      <c r="R702" s="31" t="str">
        <f t="shared" si="1"/>
        <v>https://onlinecourses.nptel.ac.in/e-learning/preview/noc26_hs247</v>
      </c>
      <c r="S702" s="32" t="str">
        <f t="shared" si="2"/>
        <v>https://onlinecourses.nptel.ac.in/e-learning/preview/noc26_hs247</v>
      </c>
      <c r="T702" s="38" t="s">
        <v>4782</v>
      </c>
      <c r="U702" s="31" t="str">
        <f t="shared" si="40"/>
        <v>https://onlinecourses.nptel.ac.in/noc25_hs184/preview</v>
      </c>
      <c r="V702" s="34" t="s">
        <v>4783</v>
      </c>
      <c r="W702" s="34" t="s">
        <v>4784</v>
      </c>
      <c r="X702" s="31" t="str">
        <f t="shared" si="38"/>
        <v>https://nptel.ac.in/courses/109107741</v>
      </c>
      <c r="Y702" s="36" t="s">
        <v>4785</v>
      </c>
      <c r="Z702" s="36">
        <v>1.09107741E8</v>
      </c>
      <c r="AA702" s="37"/>
      <c r="AB702" s="37"/>
      <c r="AC702" s="37"/>
      <c r="AD702" s="37"/>
    </row>
    <row r="703">
      <c r="A703" s="26" t="s">
        <v>4786</v>
      </c>
      <c r="B703" s="27" t="s">
        <v>2802</v>
      </c>
      <c r="C703" s="27" t="s">
        <v>4787</v>
      </c>
      <c r="D703" s="27" t="s">
        <v>4788</v>
      </c>
      <c r="E703" s="28" t="s">
        <v>315</v>
      </c>
      <c r="F703" s="28" t="s">
        <v>315</v>
      </c>
      <c r="G703" s="28" t="s">
        <v>69</v>
      </c>
      <c r="H703" s="28" t="s">
        <v>70</v>
      </c>
      <c r="I703" s="29">
        <v>46251.0</v>
      </c>
      <c r="J703" s="29">
        <v>46304.0</v>
      </c>
      <c r="K703" s="29">
        <v>46313.0</v>
      </c>
      <c r="L703" s="29">
        <v>46251.0</v>
      </c>
      <c r="M703" s="29">
        <v>46262.0</v>
      </c>
      <c r="N703" s="30" t="s">
        <v>37</v>
      </c>
      <c r="O703" s="30" t="s">
        <v>54</v>
      </c>
      <c r="P703" s="30" t="s">
        <v>55</v>
      </c>
      <c r="Q703" s="30" t="s">
        <v>4034</v>
      </c>
      <c r="R703" s="31" t="str">
        <f t="shared" si="1"/>
        <v>https://onlinecourses.nptel.ac.in/e-learning/preview/noc26_hs248</v>
      </c>
      <c r="S703" s="32" t="str">
        <f t="shared" si="2"/>
        <v>https://onlinecourses.nptel.ac.in/e-learning/preview/noc26_hs248</v>
      </c>
      <c r="T703" s="38" t="s">
        <v>4789</v>
      </c>
      <c r="U703" s="31" t="str">
        <f t="shared" si="40"/>
        <v>https://onlinecourses.nptel.ac.in/noc25_hs220/preview</v>
      </c>
      <c r="V703" s="34" t="s">
        <v>4790</v>
      </c>
      <c r="W703" s="34" t="s">
        <v>4791</v>
      </c>
      <c r="X703" s="31" t="str">
        <f t="shared" si="38"/>
        <v>https://nptel.ac.in/courses/109107541</v>
      </c>
      <c r="Y703" s="36" t="s">
        <v>4792</v>
      </c>
      <c r="Z703" s="36">
        <v>1.09107541E8</v>
      </c>
      <c r="AA703" s="37"/>
      <c r="AB703" s="37"/>
      <c r="AC703" s="37"/>
      <c r="AD703" s="37"/>
    </row>
    <row r="704">
      <c r="A704" s="26" t="s">
        <v>4793</v>
      </c>
      <c r="B704" s="27" t="s">
        <v>2802</v>
      </c>
      <c r="C704" s="27" t="s">
        <v>4794</v>
      </c>
      <c r="D704" s="27" t="s">
        <v>4795</v>
      </c>
      <c r="E704" s="28" t="s">
        <v>52</v>
      </c>
      <c r="F704" s="28" t="s">
        <v>52</v>
      </c>
      <c r="G704" s="28" t="s">
        <v>69</v>
      </c>
      <c r="H704" s="28" t="s">
        <v>70</v>
      </c>
      <c r="I704" s="29">
        <v>46251.0</v>
      </c>
      <c r="J704" s="29">
        <v>46304.0</v>
      </c>
      <c r="K704" s="29">
        <v>46318.0</v>
      </c>
      <c r="L704" s="29">
        <v>46251.0</v>
      </c>
      <c r="M704" s="29">
        <v>46262.0</v>
      </c>
      <c r="N704" s="30" t="s">
        <v>71</v>
      </c>
      <c r="O704" s="30" t="s">
        <v>54</v>
      </c>
      <c r="P704" s="30" t="s">
        <v>55</v>
      </c>
      <c r="Q704" s="30"/>
      <c r="R704" s="31" t="str">
        <f t="shared" si="1"/>
        <v>https://onlinecourses.nptel.ac.in/e-learning/preview/noc26_hs249</v>
      </c>
      <c r="S704" s="32" t="str">
        <f t="shared" si="2"/>
        <v>https://onlinecourses.nptel.ac.in/e-learning/preview/noc26_hs249</v>
      </c>
      <c r="T704" s="38" t="s">
        <v>4796</v>
      </c>
      <c r="U704" s="31" t="str">
        <f t="shared" si="40"/>
        <v>https://onlinecourses.nptel.ac.in/noc25_hs174/preview</v>
      </c>
      <c r="V704" s="34" t="s">
        <v>4797</v>
      </c>
      <c r="W704" s="34" t="s">
        <v>4798</v>
      </c>
      <c r="X704" s="31" t="str">
        <f t="shared" si="38"/>
        <v>https://nptel.ac.in/courses/109104107</v>
      </c>
      <c r="Y704" s="36" t="s">
        <v>4799</v>
      </c>
      <c r="Z704" s="36">
        <v>1.09104107E8</v>
      </c>
      <c r="AA704" s="37"/>
      <c r="AB704" s="37"/>
      <c r="AC704" s="37"/>
      <c r="AD704" s="37"/>
    </row>
    <row r="705">
      <c r="A705" s="26" t="s">
        <v>4800</v>
      </c>
      <c r="B705" s="27" t="s">
        <v>2802</v>
      </c>
      <c r="C705" s="27" t="s">
        <v>4801</v>
      </c>
      <c r="D705" s="27" t="s">
        <v>4192</v>
      </c>
      <c r="E705" s="28" t="s">
        <v>52</v>
      </c>
      <c r="F705" s="28" t="s">
        <v>52</v>
      </c>
      <c r="G705" s="28" t="s">
        <v>69</v>
      </c>
      <c r="H705" s="28" t="s">
        <v>70</v>
      </c>
      <c r="I705" s="29">
        <v>46251.0</v>
      </c>
      <c r="J705" s="29">
        <v>46304.0</v>
      </c>
      <c r="K705" s="29">
        <v>46319.0</v>
      </c>
      <c r="L705" s="29">
        <v>46251.0</v>
      </c>
      <c r="M705" s="29">
        <v>46262.0</v>
      </c>
      <c r="N705" s="30" t="s">
        <v>37</v>
      </c>
      <c r="O705" s="30" t="s">
        <v>54</v>
      </c>
      <c r="P705" s="30" t="s">
        <v>55</v>
      </c>
      <c r="Q705" s="30" t="s">
        <v>4034</v>
      </c>
      <c r="R705" s="31" t="str">
        <f t="shared" si="1"/>
        <v>https://onlinecourses.nptel.ac.in/e-learning/preview/noc26_hs250</v>
      </c>
      <c r="S705" s="32" t="str">
        <f t="shared" si="2"/>
        <v>https://onlinecourses.nptel.ac.in/e-learning/preview/noc26_hs250</v>
      </c>
      <c r="T705" s="38" t="s">
        <v>4802</v>
      </c>
      <c r="U705" s="31" t="str">
        <f t="shared" si="40"/>
        <v>https://onlinecourses.nptel.ac.in/noc25_hs177/preview</v>
      </c>
      <c r="V705" s="34" t="s">
        <v>4803</v>
      </c>
      <c r="W705" s="34" t="s">
        <v>4804</v>
      </c>
      <c r="X705" s="31" t="str">
        <f t="shared" si="38"/>
        <v>https://nptel.ac.in/courses/109104126</v>
      </c>
      <c r="Y705" s="36" t="s">
        <v>4805</v>
      </c>
      <c r="Z705" s="36">
        <v>1.09104126E8</v>
      </c>
      <c r="AA705" s="37"/>
      <c r="AB705" s="37"/>
      <c r="AC705" s="37"/>
      <c r="AD705" s="37"/>
    </row>
    <row r="706">
      <c r="A706" s="26" t="s">
        <v>4806</v>
      </c>
      <c r="B706" s="27" t="s">
        <v>4661</v>
      </c>
      <c r="C706" s="27" t="s">
        <v>4807</v>
      </c>
      <c r="D706" s="27" t="s">
        <v>4808</v>
      </c>
      <c r="E706" s="28" t="s">
        <v>4809</v>
      </c>
      <c r="F706" s="28" t="s">
        <v>52</v>
      </c>
      <c r="G706" s="28" t="s">
        <v>69</v>
      </c>
      <c r="H706" s="28" t="s">
        <v>70</v>
      </c>
      <c r="I706" s="29">
        <v>46251.0</v>
      </c>
      <c r="J706" s="29">
        <v>46304.0</v>
      </c>
      <c r="K706" s="29">
        <v>46320.0</v>
      </c>
      <c r="L706" s="29">
        <v>46251.0</v>
      </c>
      <c r="M706" s="29">
        <v>46262.0</v>
      </c>
      <c r="N706" s="30" t="s">
        <v>153</v>
      </c>
      <c r="O706" s="30" t="s">
        <v>72</v>
      </c>
      <c r="P706" s="30" t="s">
        <v>55</v>
      </c>
      <c r="Q706" s="30"/>
      <c r="R706" s="31" t="str">
        <f t="shared" si="1"/>
        <v>https://onlinecourses.nptel.ac.in/e-learning/preview/noc26_hs251</v>
      </c>
      <c r="S706" s="32" t="str">
        <f t="shared" si="2"/>
        <v>https://onlinecourses.nptel.ac.in/e-learning/preview/noc26_hs251</v>
      </c>
      <c r="T706" s="38" t="s">
        <v>4810</v>
      </c>
      <c r="U706" s="31" t="str">
        <f t="shared" si="40"/>
        <v>https://onlinecourses.nptel.ac.in/noc25_hs221/preview</v>
      </c>
      <c r="V706" s="34" t="s">
        <v>4811</v>
      </c>
      <c r="W706" s="34" t="s">
        <v>4812</v>
      </c>
      <c r="X706" s="31" t="str">
        <f t="shared" si="38"/>
        <v>https://nptel.ac.in/courses/109104203</v>
      </c>
      <c r="Y706" s="36" t="s">
        <v>4813</v>
      </c>
      <c r="Z706" s="36">
        <v>1.09104203E8</v>
      </c>
      <c r="AA706" s="37"/>
      <c r="AB706" s="37"/>
      <c r="AC706" s="37"/>
      <c r="AD706" s="37"/>
    </row>
    <row r="707">
      <c r="A707" s="26" t="s">
        <v>4814</v>
      </c>
      <c r="B707" s="27" t="s">
        <v>2802</v>
      </c>
      <c r="C707" s="27" t="s">
        <v>4815</v>
      </c>
      <c r="D707" s="27" t="s">
        <v>4816</v>
      </c>
      <c r="E707" s="28" t="s">
        <v>94</v>
      </c>
      <c r="F707" s="28" t="s">
        <v>94</v>
      </c>
      <c r="G707" s="28" t="s">
        <v>69</v>
      </c>
      <c r="H707" s="26" t="s">
        <v>70</v>
      </c>
      <c r="I707" s="29">
        <v>46251.0</v>
      </c>
      <c r="J707" s="29">
        <v>46304.0</v>
      </c>
      <c r="K707" s="29">
        <v>46311.0</v>
      </c>
      <c r="L707" s="29">
        <v>46251.0</v>
      </c>
      <c r="M707" s="29">
        <v>46262.0</v>
      </c>
      <c r="N707" s="30" t="s">
        <v>37</v>
      </c>
      <c r="O707" s="30" t="s">
        <v>54</v>
      </c>
      <c r="P707" s="30" t="s">
        <v>55</v>
      </c>
      <c r="Q707" s="30" t="s">
        <v>4034</v>
      </c>
      <c r="R707" s="31" t="str">
        <f t="shared" si="1"/>
        <v>https://onlinecourses.nptel.ac.in/e-learning/preview/noc26_hs252</v>
      </c>
      <c r="S707" s="32" t="str">
        <f t="shared" si="2"/>
        <v>https://onlinecourses.nptel.ac.in/e-learning/preview/noc26_hs252</v>
      </c>
      <c r="T707" s="38" t="s">
        <v>4817</v>
      </c>
      <c r="U707" s="31" t="str">
        <f t="shared" si="40"/>
        <v>https://onlinecourses.nptel.ac.in/noc26_hs64/preview</v>
      </c>
      <c r="V707" s="34" t="s">
        <v>4818</v>
      </c>
      <c r="W707" s="34" t="s">
        <v>4819</v>
      </c>
      <c r="X707" s="31" t="str">
        <f t="shared" si="38"/>
        <v>https://nptel.ac.in/courses/109105199</v>
      </c>
      <c r="Y707" s="36" t="s">
        <v>4820</v>
      </c>
      <c r="Z707" s="36">
        <v>1.09105199E8</v>
      </c>
      <c r="AA707" s="37"/>
      <c r="AB707" s="37"/>
      <c r="AC707" s="37"/>
      <c r="AD707" s="37"/>
    </row>
    <row r="708">
      <c r="A708" s="26" t="s">
        <v>4821</v>
      </c>
      <c r="B708" s="27" t="s">
        <v>2802</v>
      </c>
      <c r="C708" s="27" t="s">
        <v>4822</v>
      </c>
      <c r="D708" s="27" t="s">
        <v>4606</v>
      </c>
      <c r="E708" s="28" t="s">
        <v>297</v>
      </c>
      <c r="F708" s="28" t="s">
        <v>297</v>
      </c>
      <c r="G708" s="28" t="s">
        <v>69</v>
      </c>
      <c r="H708" s="28" t="s">
        <v>70</v>
      </c>
      <c r="I708" s="29">
        <v>46251.0</v>
      </c>
      <c r="J708" s="29">
        <v>46304.0</v>
      </c>
      <c r="K708" s="29">
        <v>46318.0</v>
      </c>
      <c r="L708" s="29">
        <v>46251.0</v>
      </c>
      <c r="M708" s="29">
        <v>46262.0</v>
      </c>
      <c r="N708" s="30" t="s">
        <v>153</v>
      </c>
      <c r="O708" s="30" t="s">
        <v>54</v>
      </c>
      <c r="P708" s="30" t="s">
        <v>55</v>
      </c>
      <c r="Q708" s="30" t="s">
        <v>3632</v>
      </c>
      <c r="R708" s="31" t="str">
        <f t="shared" si="1"/>
        <v>https://onlinecourses.nptel.ac.in/e-learning/preview/noc26_hs253</v>
      </c>
      <c r="S708" s="32" t="str">
        <f t="shared" si="2"/>
        <v>https://onlinecourses.nptel.ac.in/e-learning/preview/noc26_hs253</v>
      </c>
      <c r="T708" s="38" t="s">
        <v>4823</v>
      </c>
      <c r="U708" s="31" t="str">
        <f t="shared" si="40"/>
        <v>https://onlinecourses.nptel.ac.in/noc25_hs190/preview</v>
      </c>
      <c r="V708" s="34" t="s">
        <v>4824</v>
      </c>
      <c r="W708" s="34" t="s">
        <v>4825</v>
      </c>
      <c r="X708" s="31" t="str">
        <f t="shared" si="38"/>
        <v>https://nptel.ac.in/courses/109103153</v>
      </c>
      <c r="Y708" s="36" t="s">
        <v>4826</v>
      </c>
      <c r="Z708" s="36">
        <v>1.09103153E8</v>
      </c>
      <c r="AA708" s="37"/>
      <c r="AB708" s="37"/>
      <c r="AC708" s="37"/>
      <c r="AD708" s="37"/>
    </row>
    <row r="709">
      <c r="A709" s="26" t="s">
        <v>4827</v>
      </c>
      <c r="B709" s="27" t="s">
        <v>4034</v>
      </c>
      <c r="C709" s="27" t="s">
        <v>4828</v>
      </c>
      <c r="D709" s="27" t="s">
        <v>4247</v>
      </c>
      <c r="E709" s="28" t="s">
        <v>297</v>
      </c>
      <c r="F709" s="28" t="s">
        <v>297</v>
      </c>
      <c r="G709" s="28" t="s">
        <v>69</v>
      </c>
      <c r="H709" s="28" t="s">
        <v>70</v>
      </c>
      <c r="I709" s="29">
        <v>46251.0</v>
      </c>
      <c r="J709" s="29">
        <v>46304.0</v>
      </c>
      <c r="K709" s="29">
        <v>46318.0</v>
      </c>
      <c r="L709" s="29">
        <v>46251.0</v>
      </c>
      <c r="M709" s="29">
        <v>46262.0</v>
      </c>
      <c r="N709" s="30" t="s">
        <v>37</v>
      </c>
      <c r="O709" s="30" t="s">
        <v>54</v>
      </c>
      <c r="P709" s="30" t="s">
        <v>55</v>
      </c>
      <c r="Q709" s="30" t="s">
        <v>4034</v>
      </c>
      <c r="R709" s="31" t="str">
        <f t="shared" si="1"/>
        <v>https://onlinecourses.nptel.ac.in/e-learning/preview/noc26_hs254</v>
      </c>
      <c r="S709" s="32" t="str">
        <f t="shared" si="2"/>
        <v>https://onlinecourses.nptel.ac.in/e-learning/preview/noc26_hs254</v>
      </c>
      <c r="T709" s="38" t="s">
        <v>4829</v>
      </c>
      <c r="U709" s="31" t="str">
        <f t="shared" si="40"/>
        <v>https://onlinecourses.nptel.ac.in/noc25_hs196/preview</v>
      </c>
      <c r="V709" s="34" t="s">
        <v>4830</v>
      </c>
      <c r="W709" s="34" t="s">
        <v>4831</v>
      </c>
      <c r="X709" s="31" t="str">
        <f t="shared" si="38"/>
        <v>https://nptel.ac.in/courses/109103540</v>
      </c>
      <c r="Y709" s="36" t="s">
        <v>4832</v>
      </c>
      <c r="Z709" s="36">
        <v>1.0910354E8</v>
      </c>
      <c r="AA709" s="37"/>
      <c r="AB709" s="37"/>
      <c r="AC709" s="37"/>
      <c r="AD709" s="37"/>
    </row>
    <row r="710">
      <c r="A710" s="26" t="s">
        <v>4833</v>
      </c>
      <c r="B710" s="27" t="s">
        <v>4834</v>
      </c>
      <c r="C710" s="27" t="s">
        <v>4835</v>
      </c>
      <c r="D710" s="27" t="s">
        <v>4836</v>
      </c>
      <c r="E710" s="28" t="s">
        <v>3971</v>
      </c>
      <c r="F710" s="28" t="s">
        <v>63</v>
      </c>
      <c r="G710" s="28" t="s">
        <v>4</v>
      </c>
      <c r="H710" s="28" t="s">
        <v>53</v>
      </c>
      <c r="I710" s="29">
        <v>46223.0</v>
      </c>
      <c r="J710" s="29">
        <v>46304.0</v>
      </c>
      <c r="K710" s="29">
        <v>46319.0</v>
      </c>
      <c r="L710" s="29">
        <v>46230.0</v>
      </c>
      <c r="M710" s="29">
        <v>46248.0</v>
      </c>
      <c r="N710" s="30" t="s">
        <v>71</v>
      </c>
      <c r="O710" s="30" t="s">
        <v>54</v>
      </c>
      <c r="P710" s="30" t="s">
        <v>55</v>
      </c>
      <c r="Q710" s="30"/>
      <c r="R710" s="31" t="str">
        <f t="shared" si="1"/>
        <v>https://onlinecourses.nptel.ac.in/e-learning/preview/noc26_lw11</v>
      </c>
      <c r="S710" s="32" t="str">
        <f t="shared" si="2"/>
        <v>https://onlinecourses.nptel.ac.in/e-learning/preview/noc26_lw11</v>
      </c>
      <c r="T710" s="33" t="s">
        <v>4837</v>
      </c>
      <c r="U710" s="30"/>
      <c r="V710" s="34"/>
      <c r="W710" s="34"/>
      <c r="X710" s="31" t="str">
        <f t="shared" si="38"/>
        <v>https://nptel.ac.in/courses/129106004</v>
      </c>
      <c r="Y710" s="35" t="str">
        <f t="shared" ref="Y710:Y711" si="41">CONCATENATE("https://nptel.ac.in/courses/",Z710)</f>
        <v>https://nptel.ac.in/courses/129106004</v>
      </c>
      <c r="Z710" s="36">
        <v>1.29106004E8</v>
      </c>
      <c r="AA710" s="37"/>
      <c r="AB710" s="37"/>
      <c r="AC710" s="37"/>
      <c r="AD710" s="37"/>
    </row>
    <row r="711">
      <c r="A711" s="26" t="s">
        <v>4838</v>
      </c>
      <c r="B711" s="27" t="s">
        <v>4834</v>
      </c>
      <c r="C711" s="27" t="s">
        <v>4839</v>
      </c>
      <c r="D711" s="27" t="s">
        <v>4840</v>
      </c>
      <c r="E711" s="28" t="s">
        <v>3971</v>
      </c>
      <c r="F711" s="28" t="s">
        <v>63</v>
      </c>
      <c r="G711" s="28" t="s">
        <v>4</v>
      </c>
      <c r="H711" s="28" t="s">
        <v>53</v>
      </c>
      <c r="I711" s="29">
        <v>46223.0</v>
      </c>
      <c r="J711" s="29">
        <v>46304.0</v>
      </c>
      <c r="K711" s="29">
        <v>46320.0</v>
      </c>
      <c r="L711" s="29">
        <v>46230.0</v>
      </c>
      <c r="M711" s="29">
        <v>46248.0</v>
      </c>
      <c r="N711" s="30" t="s">
        <v>37</v>
      </c>
      <c r="O711" s="30" t="s">
        <v>54</v>
      </c>
      <c r="P711" s="30" t="s">
        <v>55</v>
      </c>
      <c r="Q711" s="30"/>
      <c r="R711" s="31" t="str">
        <f t="shared" si="1"/>
        <v>https://onlinecourses.nptel.ac.in/e-learning/preview/noc26_lw12</v>
      </c>
      <c r="S711" s="32" t="str">
        <f t="shared" si="2"/>
        <v>https://onlinecourses.nptel.ac.in/e-learning/preview/noc26_lw12</v>
      </c>
      <c r="T711" s="33" t="s">
        <v>4841</v>
      </c>
      <c r="U711" s="30"/>
      <c r="V711" s="34"/>
      <c r="W711" s="34"/>
      <c r="X711" s="31" t="str">
        <f t="shared" si="38"/>
        <v>https://nptel.ac.in/courses/129106005</v>
      </c>
      <c r="Y711" s="35" t="str">
        <f t="shared" si="41"/>
        <v>https://nptel.ac.in/courses/129106005</v>
      </c>
      <c r="Z711" s="36">
        <v>1.29106005E8</v>
      </c>
      <c r="AA711" s="37"/>
      <c r="AB711" s="37"/>
      <c r="AC711" s="37"/>
      <c r="AD711" s="37"/>
    </row>
    <row r="712">
      <c r="A712" s="26" t="s">
        <v>4842</v>
      </c>
      <c r="B712" s="27" t="s">
        <v>4834</v>
      </c>
      <c r="C712" s="27" t="s">
        <v>4843</v>
      </c>
      <c r="D712" s="27" t="s">
        <v>4844</v>
      </c>
      <c r="E712" s="28" t="s">
        <v>94</v>
      </c>
      <c r="F712" s="28" t="s">
        <v>94</v>
      </c>
      <c r="G712" s="28" t="s">
        <v>316</v>
      </c>
      <c r="H712" s="26" t="s">
        <v>70</v>
      </c>
      <c r="I712" s="29">
        <v>46223.0</v>
      </c>
      <c r="J712" s="29">
        <v>46248.0</v>
      </c>
      <c r="K712" s="29">
        <v>46285.0</v>
      </c>
      <c r="L712" s="29">
        <v>46230.0</v>
      </c>
      <c r="M712" s="29">
        <v>46248.0</v>
      </c>
      <c r="N712" s="30" t="s">
        <v>37</v>
      </c>
      <c r="O712" s="30" t="s">
        <v>54</v>
      </c>
      <c r="P712" s="30" t="s">
        <v>55</v>
      </c>
      <c r="Q712" s="30"/>
      <c r="R712" s="31" t="str">
        <f t="shared" si="1"/>
        <v>https://onlinecourses.nptel.ac.in/e-learning/preview/noc26_lw13</v>
      </c>
      <c r="S712" s="32" t="str">
        <f t="shared" si="2"/>
        <v>https://onlinecourses.nptel.ac.in/e-learning/preview/noc26_lw13</v>
      </c>
      <c r="T712" s="38" t="s">
        <v>4845</v>
      </c>
      <c r="U712" s="31" t="str">
        <f t="shared" ref="U712:U721" si="42">HYPERLINK(V712)</f>
        <v>https://onlinecourses.nptel.ac.in/noc25_lw18/preview</v>
      </c>
      <c r="V712" s="34" t="s">
        <v>4846</v>
      </c>
      <c r="W712" s="34" t="s">
        <v>4847</v>
      </c>
      <c r="X712" s="31" t="str">
        <f t="shared" si="38"/>
        <v>https://nptel.ac.in/courses/129105005</v>
      </c>
      <c r="Y712" s="36" t="s">
        <v>4848</v>
      </c>
      <c r="Z712" s="36">
        <v>1.29105005E8</v>
      </c>
      <c r="AA712" s="37"/>
      <c r="AB712" s="37"/>
      <c r="AC712" s="37"/>
      <c r="AD712" s="37"/>
    </row>
    <row r="713">
      <c r="A713" s="26" t="s">
        <v>4849</v>
      </c>
      <c r="B713" s="39" t="s">
        <v>4834</v>
      </c>
      <c r="C713" s="40" t="s">
        <v>4850</v>
      </c>
      <c r="D713" s="40" t="s">
        <v>4851</v>
      </c>
      <c r="E713" s="42" t="s">
        <v>4852</v>
      </c>
      <c r="F713" s="28" t="s">
        <v>63</v>
      </c>
      <c r="G713" s="28" t="s">
        <v>69</v>
      </c>
      <c r="H713" s="28" t="s">
        <v>70</v>
      </c>
      <c r="I713" s="29">
        <v>46223.0</v>
      </c>
      <c r="J713" s="29">
        <v>46276.0</v>
      </c>
      <c r="K713" s="29">
        <v>46285.0</v>
      </c>
      <c r="L713" s="29">
        <v>46230.0</v>
      </c>
      <c r="M713" s="29">
        <v>46248.0</v>
      </c>
      <c r="N713" s="30" t="s">
        <v>37</v>
      </c>
      <c r="O713" s="30" t="s">
        <v>54</v>
      </c>
      <c r="P713" s="30" t="s">
        <v>55</v>
      </c>
      <c r="Q713" s="30"/>
      <c r="R713" s="31" t="str">
        <f t="shared" si="1"/>
        <v>https://onlinecourses.nptel.ac.in/e-learning/preview/noc26_lw14</v>
      </c>
      <c r="S713" s="32" t="str">
        <f t="shared" si="2"/>
        <v>https://onlinecourses.nptel.ac.in/e-learning/preview/noc26_lw14</v>
      </c>
      <c r="T713" s="38" t="s">
        <v>4853</v>
      </c>
      <c r="U713" s="31" t="str">
        <f t="shared" si="42"/>
        <v>https://onlinecourses.nptel.ac.in/noc25_lw20/preview</v>
      </c>
      <c r="V713" s="34" t="s">
        <v>4854</v>
      </c>
      <c r="W713" s="34" t="s">
        <v>4855</v>
      </c>
      <c r="X713" s="31" t="str">
        <f t="shared" si="38"/>
        <v>https://nptel.ac.in/courses/129106008</v>
      </c>
      <c r="Y713" s="36" t="s">
        <v>4856</v>
      </c>
      <c r="Z713" s="36">
        <v>1.29106008E8</v>
      </c>
      <c r="AA713" s="37"/>
      <c r="AB713" s="37"/>
      <c r="AC713" s="37"/>
      <c r="AD713" s="37"/>
    </row>
    <row r="714">
      <c r="A714" s="26" t="s">
        <v>4857</v>
      </c>
      <c r="B714" s="27" t="s">
        <v>4834</v>
      </c>
      <c r="C714" s="27" t="s">
        <v>4858</v>
      </c>
      <c r="D714" s="27" t="s">
        <v>4859</v>
      </c>
      <c r="E714" s="28" t="s">
        <v>94</v>
      </c>
      <c r="F714" s="28" t="s">
        <v>94</v>
      </c>
      <c r="G714" s="28" t="s">
        <v>69</v>
      </c>
      <c r="H714" s="26" t="s">
        <v>70</v>
      </c>
      <c r="I714" s="29">
        <v>46223.0</v>
      </c>
      <c r="J714" s="29">
        <v>46276.0</v>
      </c>
      <c r="K714" s="29">
        <v>46284.0</v>
      </c>
      <c r="L714" s="29">
        <v>46230.0</v>
      </c>
      <c r="M714" s="29">
        <v>46248.0</v>
      </c>
      <c r="N714" s="30" t="s">
        <v>37</v>
      </c>
      <c r="O714" s="30" t="s">
        <v>72</v>
      </c>
      <c r="P714" s="30" t="s">
        <v>55</v>
      </c>
      <c r="Q714" s="30"/>
      <c r="R714" s="31" t="str">
        <f t="shared" si="1"/>
        <v>https://onlinecourses.nptel.ac.in/e-learning/preview/noc26_lw15</v>
      </c>
      <c r="S714" s="32" t="str">
        <f t="shared" si="2"/>
        <v>https://onlinecourses.nptel.ac.in/e-learning/preview/noc26_lw15</v>
      </c>
      <c r="T714" s="38" t="s">
        <v>4860</v>
      </c>
      <c r="U714" s="31" t="str">
        <f t="shared" si="42"/>
        <v>https://onlinecourses.nptel.ac.in/noc25_lw14/preview</v>
      </c>
      <c r="V714" s="34" t="s">
        <v>4861</v>
      </c>
      <c r="W714" s="34" t="s">
        <v>4862</v>
      </c>
      <c r="X714" s="31" t="str">
        <f t="shared" si="38"/>
        <v>https://nptel.ac.in/courses/129105008</v>
      </c>
      <c r="Y714" s="36" t="s">
        <v>4863</v>
      </c>
      <c r="Z714" s="36">
        <v>1.29105008E8</v>
      </c>
      <c r="AA714" s="37"/>
      <c r="AB714" s="37"/>
      <c r="AC714" s="37"/>
      <c r="AD714" s="37"/>
    </row>
    <row r="715">
      <c r="A715" s="26" t="s">
        <v>4864</v>
      </c>
      <c r="B715" s="27" t="s">
        <v>4834</v>
      </c>
      <c r="C715" s="27" t="s">
        <v>4865</v>
      </c>
      <c r="D715" s="27" t="s">
        <v>4866</v>
      </c>
      <c r="E715" s="28" t="s">
        <v>94</v>
      </c>
      <c r="F715" s="28" t="s">
        <v>94</v>
      </c>
      <c r="G715" s="28" t="s">
        <v>69</v>
      </c>
      <c r="H715" s="26" t="s">
        <v>70</v>
      </c>
      <c r="I715" s="29">
        <v>46223.0</v>
      </c>
      <c r="J715" s="29">
        <v>46276.0</v>
      </c>
      <c r="K715" s="29">
        <v>46285.0</v>
      </c>
      <c r="L715" s="29">
        <v>46230.0</v>
      </c>
      <c r="M715" s="29">
        <v>46248.0</v>
      </c>
      <c r="N715" s="30" t="s">
        <v>37</v>
      </c>
      <c r="O715" s="30" t="s">
        <v>54</v>
      </c>
      <c r="P715" s="30" t="s">
        <v>55</v>
      </c>
      <c r="Q715" s="30"/>
      <c r="R715" s="31" t="str">
        <f t="shared" si="1"/>
        <v>https://onlinecourses.nptel.ac.in/e-learning/preview/noc26_lw16</v>
      </c>
      <c r="S715" s="32" t="str">
        <f t="shared" si="2"/>
        <v>https://onlinecourses.nptel.ac.in/e-learning/preview/noc26_lw16</v>
      </c>
      <c r="T715" s="38" t="s">
        <v>4867</v>
      </c>
      <c r="U715" s="31" t="str">
        <f t="shared" si="42"/>
        <v>https://onlinecourses.nptel.ac.in/noc25_lw16/preview</v>
      </c>
      <c r="V715" s="34" t="s">
        <v>4868</v>
      </c>
      <c r="W715" s="34" t="s">
        <v>4869</v>
      </c>
      <c r="X715" s="31" t="str">
        <f t="shared" si="38"/>
        <v>https://nptel.ac.in/courses/129105004</v>
      </c>
      <c r="Y715" s="36" t="s">
        <v>4870</v>
      </c>
      <c r="Z715" s="36">
        <v>1.29105004E8</v>
      </c>
      <c r="AA715" s="37"/>
      <c r="AB715" s="37"/>
      <c r="AC715" s="37"/>
      <c r="AD715" s="37"/>
    </row>
    <row r="716">
      <c r="A716" s="26" t="s">
        <v>4871</v>
      </c>
      <c r="B716" s="27" t="s">
        <v>4834</v>
      </c>
      <c r="C716" s="27" t="s">
        <v>4872</v>
      </c>
      <c r="D716" s="27" t="s">
        <v>4873</v>
      </c>
      <c r="E716" s="28" t="s">
        <v>3971</v>
      </c>
      <c r="F716" s="28" t="s">
        <v>63</v>
      </c>
      <c r="G716" s="28" t="s">
        <v>4</v>
      </c>
      <c r="H716" s="28" t="s">
        <v>70</v>
      </c>
      <c r="I716" s="29">
        <v>46223.0</v>
      </c>
      <c r="J716" s="29">
        <v>46304.0</v>
      </c>
      <c r="K716" s="29">
        <v>46311.0</v>
      </c>
      <c r="L716" s="29">
        <v>46230.0</v>
      </c>
      <c r="M716" s="29">
        <v>46248.0</v>
      </c>
      <c r="N716" s="30" t="s">
        <v>37</v>
      </c>
      <c r="O716" s="30" t="s">
        <v>54</v>
      </c>
      <c r="P716" s="30" t="s">
        <v>55</v>
      </c>
      <c r="Q716" s="30"/>
      <c r="R716" s="31" t="str">
        <f t="shared" si="1"/>
        <v>https://onlinecourses.nptel.ac.in/e-learning/preview/noc26_lw17</v>
      </c>
      <c r="S716" s="32" t="str">
        <f t="shared" si="2"/>
        <v>https://onlinecourses.nptel.ac.in/e-learning/preview/noc26_lw17</v>
      </c>
      <c r="T716" s="38" t="s">
        <v>4874</v>
      </c>
      <c r="U716" s="31" t="str">
        <f t="shared" si="42"/>
        <v>https://onlinecourses.nptel.ac.in/noc25_lw10/preview</v>
      </c>
      <c r="V716" s="34" t="s">
        <v>4875</v>
      </c>
      <c r="W716" s="34" t="s">
        <v>4876</v>
      </c>
      <c r="X716" s="31" t="str">
        <f t="shared" si="38"/>
        <v>https://nptel.ac.in/courses/129106746</v>
      </c>
      <c r="Y716" s="36" t="s">
        <v>4877</v>
      </c>
      <c r="Z716" s="36">
        <v>1.29106746E8</v>
      </c>
      <c r="AA716" s="37"/>
      <c r="AB716" s="37"/>
      <c r="AC716" s="37"/>
      <c r="AD716" s="37"/>
    </row>
    <row r="717">
      <c r="A717" s="26" t="s">
        <v>4878</v>
      </c>
      <c r="B717" s="27" t="s">
        <v>4834</v>
      </c>
      <c r="C717" s="27" t="s">
        <v>4879</v>
      </c>
      <c r="D717" s="27" t="s">
        <v>4880</v>
      </c>
      <c r="E717" s="28" t="s">
        <v>3971</v>
      </c>
      <c r="F717" s="28" t="s">
        <v>63</v>
      </c>
      <c r="G717" s="28" t="s">
        <v>4</v>
      </c>
      <c r="H717" s="28" t="s">
        <v>70</v>
      </c>
      <c r="I717" s="29">
        <v>46223.0</v>
      </c>
      <c r="J717" s="29">
        <v>46304.0</v>
      </c>
      <c r="K717" s="29">
        <v>46312.0</v>
      </c>
      <c r="L717" s="29">
        <v>46230.0</v>
      </c>
      <c r="M717" s="29">
        <v>46248.0</v>
      </c>
      <c r="N717" s="30" t="s">
        <v>37</v>
      </c>
      <c r="O717" s="30" t="s">
        <v>54</v>
      </c>
      <c r="P717" s="30" t="s">
        <v>55</v>
      </c>
      <c r="Q717" s="30"/>
      <c r="R717" s="31" t="str">
        <f t="shared" si="1"/>
        <v>https://onlinecourses.nptel.ac.in/e-learning/preview/noc26_lw18</v>
      </c>
      <c r="S717" s="32" t="str">
        <f t="shared" si="2"/>
        <v>https://onlinecourses.nptel.ac.in/e-learning/preview/noc26_lw18</v>
      </c>
      <c r="T717" s="38" t="s">
        <v>4881</v>
      </c>
      <c r="U717" s="31" t="str">
        <f t="shared" si="42"/>
        <v>https://onlinecourses.nptel.ac.in/noc25_lw11/preview</v>
      </c>
      <c r="V717" s="34" t="s">
        <v>4882</v>
      </c>
      <c r="W717" s="34" t="s">
        <v>4883</v>
      </c>
      <c r="X717" s="31" t="str">
        <f t="shared" si="38"/>
        <v>https://nptel.ac.in/courses/129106747</v>
      </c>
      <c r="Y717" s="36" t="s">
        <v>4884</v>
      </c>
      <c r="Z717" s="36">
        <v>1.29106747E8</v>
      </c>
      <c r="AA717" s="37"/>
      <c r="AB717" s="37"/>
      <c r="AC717" s="37"/>
      <c r="AD717" s="37"/>
    </row>
    <row r="718">
      <c r="A718" s="26" t="s">
        <v>4885</v>
      </c>
      <c r="B718" s="27" t="s">
        <v>4834</v>
      </c>
      <c r="C718" s="27" t="s">
        <v>4886</v>
      </c>
      <c r="D718" s="27" t="s">
        <v>4887</v>
      </c>
      <c r="E718" s="28" t="s">
        <v>3971</v>
      </c>
      <c r="F718" s="28" t="s">
        <v>63</v>
      </c>
      <c r="G718" s="28" t="s">
        <v>4</v>
      </c>
      <c r="H718" s="28" t="s">
        <v>70</v>
      </c>
      <c r="I718" s="29">
        <v>46223.0</v>
      </c>
      <c r="J718" s="29">
        <v>46304.0</v>
      </c>
      <c r="K718" s="29">
        <v>46313.0</v>
      </c>
      <c r="L718" s="29">
        <v>46230.0</v>
      </c>
      <c r="M718" s="29">
        <v>46248.0</v>
      </c>
      <c r="N718" s="30" t="s">
        <v>71</v>
      </c>
      <c r="O718" s="30" t="s">
        <v>54</v>
      </c>
      <c r="P718" s="30" t="s">
        <v>55</v>
      </c>
      <c r="Q718" s="30"/>
      <c r="R718" s="31" t="str">
        <f t="shared" si="1"/>
        <v>https://onlinecourses.nptel.ac.in/e-learning/preview/noc26_lw19</v>
      </c>
      <c r="S718" s="32" t="str">
        <f t="shared" si="2"/>
        <v>https://onlinecourses.nptel.ac.in/e-learning/preview/noc26_lw19</v>
      </c>
      <c r="T718" s="38" t="s">
        <v>4888</v>
      </c>
      <c r="U718" s="31" t="str">
        <f t="shared" si="42"/>
        <v>https://onlinecourses.nptel.ac.in/noc25_lw13/preview</v>
      </c>
      <c r="V718" s="34" t="s">
        <v>4889</v>
      </c>
      <c r="W718" s="34" t="s">
        <v>4890</v>
      </c>
      <c r="X718" s="31" t="str">
        <f t="shared" si="38"/>
        <v>https://nptel.ac.in/courses/129106749</v>
      </c>
      <c r="Y718" s="36" t="s">
        <v>4891</v>
      </c>
      <c r="Z718" s="36">
        <v>1.29106749E8</v>
      </c>
      <c r="AA718" s="37"/>
      <c r="AB718" s="37"/>
      <c r="AC718" s="37"/>
      <c r="AD718" s="37"/>
    </row>
    <row r="719">
      <c r="A719" s="26" t="s">
        <v>4892</v>
      </c>
      <c r="B719" s="27" t="s">
        <v>4834</v>
      </c>
      <c r="C719" s="27" t="s">
        <v>4893</v>
      </c>
      <c r="D719" s="27" t="s">
        <v>4894</v>
      </c>
      <c r="E719" s="28" t="s">
        <v>94</v>
      </c>
      <c r="F719" s="28" t="s">
        <v>94</v>
      </c>
      <c r="G719" s="28" t="s">
        <v>4</v>
      </c>
      <c r="H719" s="26" t="s">
        <v>70</v>
      </c>
      <c r="I719" s="29">
        <v>46223.0</v>
      </c>
      <c r="J719" s="29">
        <v>46304.0</v>
      </c>
      <c r="K719" s="29">
        <v>46318.0</v>
      </c>
      <c r="L719" s="29">
        <v>46230.0</v>
      </c>
      <c r="M719" s="29">
        <v>46248.0</v>
      </c>
      <c r="N719" s="30" t="s">
        <v>153</v>
      </c>
      <c r="O719" s="30" t="s">
        <v>72</v>
      </c>
      <c r="P719" s="30" t="s">
        <v>55</v>
      </c>
      <c r="Q719" s="30"/>
      <c r="R719" s="31" t="str">
        <f t="shared" si="1"/>
        <v>https://onlinecourses.nptel.ac.in/e-learning/preview/noc26_lw20</v>
      </c>
      <c r="S719" s="32" t="str">
        <f t="shared" si="2"/>
        <v>https://onlinecourses.nptel.ac.in/e-learning/preview/noc26_lw20</v>
      </c>
      <c r="T719" s="38" t="s">
        <v>4895</v>
      </c>
      <c r="U719" s="31" t="str">
        <f t="shared" si="42"/>
        <v>https://onlinecourses.nptel.ac.in/noc25_lw17/preview</v>
      </c>
      <c r="V719" s="34" t="s">
        <v>4896</v>
      </c>
      <c r="W719" s="34" t="s">
        <v>4897</v>
      </c>
      <c r="X719" s="31" t="str">
        <f t="shared" si="38"/>
        <v>https://nptel.ac.in/courses/129105006</v>
      </c>
      <c r="Y719" s="36" t="s">
        <v>4898</v>
      </c>
      <c r="Z719" s="36">
        <v>1.29105006E8</v>
      </c>
      <c r="AA719" s="37"/>
      <c r="AB719" s="37"/>
      <c r="AC719" s="37"/>
      <c r="AD719" s="37"/>
    </row>
    <row r="720">
      <c r="A720" s="26" t="s">
        <v>4899</v>
      </c>
      <c r="B720" s="27" t="s">
        <v>4834</v>
      </c>
      <c r="C720" s="27" t="s">
        <v>4900</v>
      </c>
      <c r="D720" s="27" t="s">
        <v>4901</v>
      </c>
      <c r="E720" s="28" t="s">
        <v>4902</v>
      </c>
      <c r="F720" s="28" t="s">
        <v>63</v>
      </c>
      <c r="G720" s="28" t="s">
        <v>4</v>
      </c>
      <c r="H720" s="28" t="s">
        <v>70</v>
      </c>
      <c r="I720" s="29">
        <v>46223.0</v>
      </c>
      <c r="J720" s="29">
        <v>46304.0</v>
      </c>
      <c r="K720" s="29">
        <v>46313.0</v>
      </c>
      <c r="L720" s="29">
        <v>46230.0</v>
      </c>
      <c r="M720" s="29">
        <v>46248.0</v>
      </c>
      <c r="N720" s="30" t="s">
        <v>37</v>
      </c>
      <c r="O720" s="30" t="s">
        <v>54</v>
      </c>
      <c r="P720" s="30" t="s">
        <v>55</v>
      </c>
      <c r="Q720" s="30"/>
      <c r="R720" s="31" t="str">
        <f t="shared" si="1"/>
        <v>https://onlinecourses.nptel.ac.in/e-learning/preview/noc26_lw21</v>
      </c>
      <c r="S720" s="32" t="str">
        <f t="shared" si="2"/>
        <v>https://onlinecourses.nptel.ac.in/e-learning/preview/noc26_lw21</v>
      </c>
      <c r="T720" s="38" t="s">
        <v>4903</v>
      </c>
      <c r="U720" s="31" t="str">
        <f t="shared" si="42"/>
        <v>https://onlinecourses.nptel.ac.in/noc25_lw08/preview</v>
      </c>
      <c r="V720" s="34" t="s">
        <v>4904</v>
      </c>
      <c r="W720" s="34" t="s">
        <v>4905</v>
      </c>
      <c r="X720" s="31" t="str">
        <f t="shared" si="38"/>
        <v>https://nptel.ac.in/courses/129106001</v>
      </c>
      <c r="Y720" s="36" t="s">
        <v>4906</v>
      </c>
      <c r="Z720" s="36">
        <v>1.29106001E8</v>
      </c>
      <c r="AA720" s="37"/>
      <c r="AB720" s="37"/>
      <c r="AC720" s="37"/>
      <c r="AD720" s="37"/>
    </row>
    <row r="721">
      <c r="A721" s="26" t="s">
        <v>4907</v>
      </c>
      <c r="B721" s="27" t="s">
        <v>4834</v>
      </c>
      <c r="C721" s="27" t="s">
        <v>4908</v>
      </c>
      <c r="D721" s="27" t="s">
        <v>4909</v>
      </c>
      <c r="E721" s="28" t="s">
        <v>4902</v>
      </c>
      <c r="F721" s="28" t="s">
        <v>63</v>
      </c>
      <c r="G721" s="28" t="s">
        <v>4</v>
      </c>
      <c r="H721" s="28" t="s">
        <v>70</v>
      </c>
      <c r="I721" s="29">
        <v>46223.0</v>
      </c>
      <c r="J721" s="29">
        <v>46304.0</v>
      </c>
      <c r="K721" s="29">
        <v>46320.0</v>
      </c>
      <c r="L721" s="29">
        <v>46230.0</v>
      </c>
      <c r="M721" s="29">
        <v>46248.0</v>
      </c>
      <c r="N721" s="30" t="s">
        <v>37</v>
      </c>
      <c r="O721" s="30" t="s">
        <v>72</v>
      </c>
      <c r="P721" s="30" t="s">
        <v>55</v>
      </c>
      <c r="Q721" s="30"/>
      <c r="R721" s="31" t="str">
        <f t="shared" si="1"/>
        <v>https://onlinecourses.nptel.ac.in/e-learning/preview/noc26_lw22</v>
      </c>
      <c r="S721" s="32" t="str">
        <f t="shared" si="2"/>
        <v>https://onlinecourses.nptel.ac.in/e-learning/preview/noc26_lw22</v>
      </c>
      <c r="T721" s="38" t="s">
        <v>4910</v>
      </c>
      <c r="U721" s="31" t="str">
        <f t="shared" si="42"/>
        <v>https://onlinecourses.nptel.ac.in/noc25_lw09/preview</v>
      </c>
      <c r="V721" s="34" t="s">
        <v>4911</v>
      </c>
      <c r="W721" s="34" t="s">
        <v>4912</v>
      </c>
      <c r="X721" s="31" t="str">
        <f t="shared" si="38"/>
        <v>https://nptel.ac.in/courses/129106002</v>
      </c>
      <c r="Y721" s="36" t="s">
        <v>4913</v>
      </c>
      <c r="Z721" s="36">
        <v>1.29106002E8</v>
      </c>
      <c r="AA721" s="37"/>
      <c r="AB721" s="37"/>
      <c r="AC721" s="37"/>
      <c r="AD721" s="37"/>
    </row>
    <row r="722">
      <c r="A722" s="26" t="s">
        <v>4914</v>
      </c>
      <c r="B722" s="27" t="s">
        <v>4834</v>
      </c>
      <c r="C722" s="27" t="s">
        <v>4915</v>
      </c>
      <c r="D722" s="27" t="s">
        <v>4916</v>
      </c>
      <c r="E722" s="28" t="s">
        <v>94</v>
      </c>
      <c r="F722" s="28" t="s">
        <v>94</v>
      </c>
      <c r="G722" s="28" t="s">
        <v>316</v>
      </c>
      <c r="H722" s="28" t="s">
        <v>53</v>
      </c>
      <c r="I722" s="29">
        <v>46251.0</v>
      </c>
      <c r="J722" s="29">
        <v>46276.0</v>
      </c>
      <c r="K722" s="29">
        <v>46311.0</v>
      </c>
      <c r="L722" s="29">
        <v>46251.0</v>
      </c>
      <c r="M722" s="29">
        <v>46262.0</v>
      </c>
      <c r="N722" s="30" t="s">
        <v>37</v>
      </c>
      <c r="O722" s="30" t="s">
        <v>54</v>
      </c>
      <c r="P722" s="30" t="s">
        <v>55</v>
      </c>
      <c r="Q722" s="30"/>
      <c r="R722" s="31" t="str">
        <f t="shared" si="1"/>
        <v>https://onlinecourses.nptel.ac.in/e-learning/preview/noc26_lw23</v>
      </c>
      <c r="S722" s="32" t="str">
        <f t="shared" si="2"/>
        <v>https://onlinecourses.nptel.ac.in/e-learning/preview/noc26_lw23</v>
      </c>
      <c r="T722" s="33" t="s">
        <v>4917</v>
      </c>
      <c r="U722" s="30"/>
      <c r="V722" s="34"/>
      <c r="W722" s="34"/>
      <c r="X722" s="31" t="str">
        <f t="shared" si="38"/>
        <v>https://nptel.ac.in/courses/129105001</v>
      </c>
      <c r="Y722" s="35" t="str">
        <f t="shared" ref="Y722:Y723" si="43">CONCATENATE("https://nptel.ac.in/courses/",Z722)</f>
        <v>https://nptel.ac.in/courses/129105001</v>
      </c>
      <c r="Z722" s="36">
        <v>1.29105001E8</v>
      </c>
      <c r="AA722" s="37"/>
      <c r="AB722" s="37"/>
      <c r="AC722" s="37"/>
      <c r="AD722" s="37"/>
    </row>
    <row r="723">
      <c r="A723" s="26" t="s">
        <v>4918</v>
      </c>
      <c r="B723" s="27" t="s">
        <v>4834</v>
      </c>
      <c r="C723" s="27" t="s">
        <v>4919</v>
      </c>
      <c r="D723" s="27" t="s">
        <v>4920</v>
      </c>
      <c r="E723" s="28" t="s">
        <v>3971</v>
      </c>
      <c r="F723" s="28" t="s">
        <v>63</v>
      </c>
      <c r="G723" s="28" t="s">
        <v>69</v>
      </c>
      <c r="H723" s="28" t="s">
        <v>53</v>
      </c>
      <c r="I723" s="29">
        <v>46251.0</v>
      </c>
      <c r="J723" s="29">
        <v>46304.0</v>
      </c>
      <c r="K723" s="29">
        <v>46320.0</v>
      </c>
      <c r="L723" s="29">
        <v>46251.0</v>
      </c>
      <c r="M723" s="29">
        <v>46262.0</v>
      </c>
      <c r="N723" s="30" t="s">
        <v>37</v>
      </c>
      <c r="O723" s="30" t="s">
        <v>54</v>
      </c>
      <c r="P723" s="30" t="s">
        <v>55</v>
      </c>
      <c r="Q723" s="30"/>
      <c r="R723" s="31" t="str">
        <f t="shared" si="1"/>
        <v>https://onlinecourses.nptel.ac.in/e-learning/preview/noc26_lw24</v>
      </c>
      <c r="S723" s="32" t="str">
        <f t="shared" si="2"/>
        <v>https://onlinecourses.nptel.ac.in/e-learning/preview/noc26_lw24</v>
      </c>
      <c r="T723" s="33" t="s">
        <v>4921</v>
      </c>
      <c r="U723" s="30"/>
      <c r="V723" s="34"/>
      <c r="W723" s="34"/>
      <c r="X723" s="31" t="str">
        <f t="shared" si="38"/>
        <v>https://nptel.ac.in/courses/129106007</v>
      </c>
      <c r="Y723" s="35" t="str">
        <f t="shared" si="43"/>
        <v>https://nptel.ac.in/courses/129106007</v>
      </c>
      <c r="Z723" s="36">
        <v>1.29106007E8</v>
      </c>
      <c r="AA723" s="37"/>
      <c r="AB723" s="37"/>
      <c r="AC723" s="37"/>
      <c r="AD723" s="37"/>
    </row>
    <row r="724">
      <c r="A724" s="26" t="s">
        <v>4922</v>
      </c>
      <c r="B724" s="27" t="s">
        <v>4834</v>
      </c>
      <c r="C724" s="27" t="s">
        <v>4923</v>
      </c>
      <c r="D724" s="27" t="s">
        <v>4924</v>
      </c>
      <c r="E724" s="28" t="s">
        <v>3971</v>
      </c>
      <c r="F724" s="28" t="s">
        <v>63</v>
      </c>
      <c r="G724" s="28" t="s">
        <v>316</v>
      </c>
      <c r="H724" s="28" t="s">
        <v>70</v>
      </c>
      <c r="I724" s="29">
        <v>46251.0</v>
      </c>
      <c r="J724" s="29">
        <v>46276.0</v>
      </c>
      <c r="K724" s="29">
        <v>46312.0</v>
      </c>
      <c r="L724" s="29">
        <v>46251.0</v>
      </c>
      <c r="M724" s="29">
        <v>46262.0</v>
      </c>
      <c r="N724" s="30" t="s">
        <v>71</v>
      </c>
      <c r="O724" s="30" t="s">
        <v>54</v>
      </c>
      <c r="P724" s="30" t="s">
        <v>55</v>
      </c>
      <c r="Q724" s="30"/>
      <c r="R724" s="31" t="str">
        <f t="shared" si="1"/>
        <v>https://onlinecourses.nptel.ac.in/e-learning/preview/noc26_lw25</v>
      </c>
      <c r="S724" s="32" t="str">
        <f t="shared" si="2"/>
        <v>https://onlinecourses.nptel.ac.in/e-learning/preview/noc26_lw25</v>
      </c>
      <c r="T724" s="38" t="s">
        <v>4925</v>
      </c>
      <c r="U724" s="31" t="str">
        <f t="shared" ref="U724:U767" si="44">HYPERLINK(V724)</f>
        <v>https://onlinecourses.nptel.ac.in/noc25_lw19/preview</v>
      </c>
      <c r="V724" s="34" t="s">
        <v>4926</v>
      </c>
      <c r="W724" s="34" t="s">
        <v>4927</v>
      </c>
      <c r="X724" s="31" t="str">
        <f t="shared" si="38"/>
        <v>https://nptel.ac.in/courses/129106750</v>
      </c>
      <c r="Y724" s="36" t="s">
        <v>4928</v>
      </c>
      <c r="Z724" s="36">
        <v>1.2910675E8</v>
      </c>
      <c r="AA724" s="37"/>
      <c r="AB724" s="37"/>
      <c r="AC724" s="37"/>
      <c r="AD724" s="37"/>
    </row>
    <row r="725">
      <c r="A725" s="26" t="s">
        <v>4929</v>
      </c>
      <c r="B725" s="27" t="s">
        <v>4834</v>
      </c>
      <c r="C725" s="27" t="s">
        <v>4930</v>
      </c>
      <c r="D725" s="27" t="s">
        <v>4920</v>
      </c>
      <c r="E725" s="28" t="s">
        <v>3971</v>
      </c>
      <c r="F725" s="28" t="s">
        <v>63</v>
      </c>
      <c r="G725" s="28" t="s">
        <v>69</v>
      </c>
      <c r="H725" s="28" t="s">
        <v>70</v>
      </c>
      <c r="I725" s="29">
        <v>46251.0</v>
      </c>
      <c r="J725" s="29">
        <v>46304.0</v>
      </c>
      <c r="K725" s="29">
        <v>46311.0</v>
      </c>
      <c r="L725" s="29">
        <v>46251.0</v>
      </c>
      <c r="M725" s="29">
        <v>46262.0</v>
      </c>
      <c r="N725" s="30" t="s">
        <v>37</v>
      </c>
      <c r="O725" s="30" t="s">
        <v>54</v>
      </c>
      <c r="P725" s="30" t="s">
        <v>55</v>
      </c>
      <c r="Q725" s="30"/>
      <c r="R725" s="31" t="str">
        <f t="shared" si="1"/>
        <v>https://onlinecourses.nptel.ac.in/e-learning/preview/noc26_lw26</v>
      </c>
      <c r="S725" s="32" t="str">
        <f t="shared" si="2"/>
        <v>https://onlinecourses.nptel.ac.in/e-learning/preview/noc26_lw26</v>
      </c>
      <c r="T725" s="38" t="s">
        <v>4931</v>
      </c>
      <c r="U725" s="31" t="str">
        <f t="shared" si="44"/>
        <v>https://onlinecourses.nptel.ac.in/noc25_lw12/preview</v>
      </c>
      <c r="V725" s="34" t="s">
        <v>4932</v>
      </c>
      <c r="W725" s="34" t="s">
        <v>4933</v>
      </c>
      <c r="X725" s="31" t="str">
        <f t="shared" si="38"/>
        <v>https://nptel.ac.in/courses/129106748</v>
      </c>
      <c r="Y725" s="36" t="s">
        <v>4934</v>
      </c>
      <c r="Z725" s="36">
        <v>1.29106748E8</v>
      </c>
      <c r="AA725" s="37"/>
      <c r="AB725" s="37"/>
      <c r="AC725" s="37"/>
      <c r="AD725" s="37"/>
    </row>
    <row r="726">
      <c r="A726" s="26" t="s">
        <v>4935</v>
      </c>
      <c r="B726" s="27" t="s">
        <v>4834</v>
      </c>
      <c r="C726" s="27" t="s">
        <v>4936</v>
      </c>
      <c r="D726" s="27" t="s">
        <v>4894</v>
      </c>
      <c r="E726" s="28" t="s">
        <v>94</v>
      </c>
      <c r="F726" s="28" t="s">
        <v>94</v>
      </c>
      <c r="G726" s="28" t="s">
        <v>69</v>
      </c>
      <c r="H726" s="28" t="s">
        <v>70</v>
      </c>
      <c r="I726" s="29">
        <v>46251.0</v>
      </c>
      <c r="J726" s="29">
        <v>46304.0</v>
      </c>
      <c r="K726" s="29">
        <v>46312.0</v>
      </c>
      <c r="L726" s="29">
        <v>46251.0</v>
      </c>
      <c r="M726" s="29">
        <v>46262.0</v>
      </c>
      <c r="N726" s="30" t="s">
        <v>153</v>
      </c>
      <c r="O726" s="30" t="s">
        <v>54</v>
      </c>
      <c r="P726" s="30" t="s">
        <v>55</v>
      </c>
      <c r="Q726" s="30"/>
      <c r="R726" s="31" t="str">
        <f t="shared" si="1"/>
        <v>https://onlinecourses.nptel.ac.in/e-learning/preview/noc26_lw27</v>
      </c>
      <c r="S726" s="32" t="str">
        <f t="shared" si="2"/>
        <v>https://onlinecourses.nptel.ac.in/e-learning/preview/noc26_lw27</v>
      </c>
      <c r="T726" s="38" t="s">
        <v>4937</v>
      </c>
      <c r="U726" s="31" t="str">
        <f t="shared" si="44"/>
        <v>https://onlinecourses.nptel.ac.in/noc25_lw07/preview</v>
      </c>
      <c r="V726" s="34" t="s">
        <v>4938</v>
      </c>
      <c r="W726" s="34" t="s">
        <v>4939</v>
      </c>
      <c r="X726" s="31" t="str">
        <f t="shared" si="38"/>
        <v>https://nptel.ac.in/courses/129105674</v>
      </c>
      <c r="Y726" s="36" t="s">
        <v>4940</v>
      </c>
      <c r="Z726" s="36">
        <v>1.29105674E8</v>
      </c>
      <c r="AA726" s="37"/>
      <c r="AB726" s="37"/>
      <c r="AC726" s="37"/>
      <c r="AD726" s="37"/>
    </row>
    <row r="727">
      <c r="A727" s="26" t="s">
        <v>4941</v>
      </c>
      <c r="B727" s="27" t="s">
        <v>4834</v>
      </c>
      <c r="C727" s="27" t="s">
        <v>4942</v>
      </c>
      <c r="D727" s="27" t="s">
        <v>4234</v>
      </c>
      <c r="E727" s="28" t="s">
        <v>94</v>
      </c>
      <c r="F727" s="28" t="s">
        <v>94</v>
      </c>
      <c r="G727" s="28" t="s">
        <v>69</v>
      </c>
      <c r="H727" s="26" t="s">
        <v>70</v>
      </c>
      <c r="I727" s="29">
        <v>46251.0</v>
      </c>
      <c r="J727" s="29">
        <v>46304.0</v>
      </c>
      <c r="K727" s="29">
        <v>46313.0</v>
      </c>
      <c r="L727" s="29">
        <v>46251.0</v>
      </c>
      <c r="M727" s="29">
        <v>46262.0</v>
      </c>
      <c r="N727" s="30" t="s">
        <v>37</v>
      </c>
      <c r="O727" s="30" t="s">
        <v>72</v>
      </c>
      <c r="P727" s="30" t="s">
        <v>55</v>
      </c>
      <c r="Q727" s="30"/>
      <c r="R727" s="31" t="str">
        <f t="shared" si="1"/>
        <v>https://onlinecourses.nptel.ac.in/e-learning/preview/noc26_lw28</v>
      </c>
      <c r="S727" s="32" t="str">
        <f t="shared" si="2"/>
        <v>https://onlinecourses.nptel.ac.in/e-learning/preview/noc26_lw28</v>
      </c>
      <c r="T727" s="38" t="s">
        <v>4943</v>
      </c>
      <c r="U727" s="31" t="str">
        <f t="shared" si="44"/>
        <v>https://onlinecourses.nptel.ac.in/noc25_lw15/preview</v>
      </c>
      <c r="V727" s="34" t="s">
        <v>4944</v>
      </c>
      <c r="W727" s="34" t="s">
        <v>4945</v>
      </c>
      <c r="X727" s="31" t="str">
        <f t="shared" si="38"/>
        <v>https://nptel.ac.in/courses/129105504</v>
      </c>
      <c r="Y727" s="36" t="s">
        <v>4946</v>
      </c>
      <c r="Z727" s="36">
        <v>1.29105504E8</v>
      </c>
      <c r="AA727" s="37"/>
      <c r="AB727" s="37"/>
      <c r="AC727" s="37"/>
      <c r="AD727" s="37"/>
    </row>
    <row r="728">
      <c r="A728" s="26" t="s">
        <v>4947</v>
      </c>
      <c r="B728" s="27" t="s">
        <v>4948</v>
      </c>
      <c r="C728" s="27" t="s">
        <v>4949</v>
      </c>
      <c r="D728" s="27" t="s">
        <v>4950</v>
      </c>
      <c r="E728" s="28" t="s">
        <v>102</v>
      </c>
      <c r="F728" s="28" t="s">
        <v>102</v>
      </c>
      <c r="G728" s="28" t="s">
        <v>4</v>
      </c>
      <c r="H728" s="28" t="s">
        <v>70</v>
      </c>
      <c r="I728" s="29">
        <v>46223.0</v>
      </c>
      <c r="J728" s="29">
        <v>46304.0</v>
      </c>
      <c r="K728" s="29">
        <v>46311.0</v>
      </c>
      <c r="L728" s="29">
        <v>46230.0</v>
      </c>
      <c r="M728" s="29">
        <v>46248.0</v>
      </c>
      <c r="N728" s="30" t="s">
        <v>37</v>
      </c>
      <c r="O728" s="30" t="s">
        <v>72</v>
      </c>
      <c r="P728" s="30" t="s">
        <v>55</v>
      </c>
      <c r="Q728" s="30"/>
      <c r="R728" s="31" t="str">
        <f t="shared" si="1"/>
        <v>https://onlinecourses.nptel.ac.in/e-learning/preview/noc26_ma100</v>
      </c>
      <c r="S728" s="32" t="str">
        <f t="shared" si="2"/>
        <v>https://onlinecourses.nptel.ac.in/e-learning/preview/noc26_ma100</v>
      </c>
      <c r="T728" s="38" t="s">
        <v>4951</v>
      </c>
      <c r="U728" s="31" t="str">
        <f t="shared" si="44"/>
        <v>https://onlinecourses.nptel.ac.in/noc25_ma114/preview</v>
      </c>
      <c r="V728" s="34" t="s">
        <v>4952</v>
      </c>
      <c r="W728" s="34" t="s">
        <v>4953</v>
      </c>
      <c r="X728" s="31" t="str">
        <f t="shared" si="38"/>
        <v>https://nptel.ac.in/courses/111108098</v>
      </c>
      <c r="Y728" s="36" t="s">
        <v>4954</v>
      </c>
      <c r="Z728" s="36">
        <v>1.11108098E8</v>
      </c>
      <c r="AA728" s="37"/>
      <c r="AB728" s="37"/>
      <c r="AC728" s="37"/>
      <c r="AD728" s="37"/>
    </row>
    <row r="729">
      <c r="A729" s="26" t="s">
        <v>4955</v>
      </c>
      <c r="B729" s="27" t="s">
        <v>4948</v>
      </c>
      <c r="C729" s="27" t="s">
        <v>4956</v>
      </c>
      <c r="D729" s="27" t="s">
        <v>4957</v>
      </c>
      <c r="E729" s="28" t="s">
        <v>102</v>
      </c>
      <c r="F729" s="28" t="s">
        <v>102</v>
      </c>
      <c r="G729" s="28" t="s">
        <v>4</v>
      </c>
      <c r="H729" s="28" t="s">
        <v>70</v>
      </c>
      <c r="I729" s="29">
        <v>46223.0</v>
      </c>
      <c r="J729" s="29">
        <v>46304.0</v>
      </c>
      <c r="K729" s="29">
        <v>46312.0</v>
      </c>
      <c r="L729" s="29">
        <v>46230.0</v>
      </c>
      <c r="M729" s="29">
        <v>46248.0</v>
      </c>
      <c r="N729" s="30" t="s">
        <v>153</v>
      </c>
      <c r="O729" s="30" t="s">
        <v>54</v>
      </c>
      <c r="P729" s="30" t="s">
        <v>55</v>
      </c>
      <c r="Q729" s="30"/>
      <c r="R729" s="31" t="str">
        <f t="shared" si="1"/>
        <v>https://onlinecourses.nptel.ac.in/e-learning/preview/noc26_ma101</v>
      </c>
      <c r="S729" s="32" t="str">
        <f t="shared" si="2"/>
        <v>https://onlinecourses.nptel.ac.in/e-learning/preview/noc26_ma101</v>
      </c>
      <c r="T729" s="38" t="s">
        <v>4958</v>
      </c>
      <c r="U729" s="31" t="str">
        <f t="shared" si="44"/>
        <v>https://onlinecourses.nptel.ac.in/noc25_ma116/preview</v>
      </c>
      <c r="V729" s="34" t="s">
        <v>4959</v>
      </c>
      <c r="W729" s="34" t="s">
        <v>4960</v>
      </c>
      <c r="X729" s="31" t="str">
        <f t="shared" si="38"/>
        <v>https://nptel.ac.in/courses/111108134</v>
      </c>
      <c r="Y729" s="36" t="s">
        <v>4961</v>
      </c>
      <c r="Z729" s="36">
        <v>1.11108134E8</v>
      </c>
      <c r="AA729" s="37"/>
      <c r="AB729" s="37"/>
      <c r="AC729" s="37"/>
      <c r="AD729" s="37"/>
    </row>
    <row r="730">
      <c r="A730" s="26" t="s">
        <v>4962</v>
      </c>
      <c r="B730" s="27" t="s">
        <v>4948</v>
      </c>
      <c r="C730" s="27" t="s">
        <v>4963</v>
      </c>
      <c r="D730" s="27" t="s">
        <v>4964</v>
      </c>
      <c r="E730" s="28" t="s">
        <v>110</v>
      </c>
      <c r="F730" s="28" t="s">
        <v>110</v>
      </c>
      <c r="G730" s="28" t="s">
        <v>4</v>
      </c>
      <c r="H730" s="28" t="s">
        <v>70</v>
      </c>
      <c r="I730" s="29">
        <v>46223.0</v>
      </c>
      <c r="J730" s="29">
        <v>46304.0</v>
      </c>
      <c r="K730" s="29">
        <v>46313.0</v>
      </c>
      <c r="L730" s="29">
        <v>46230.0</v>
      </c>
      <c r="M730" s="29">
        <v>46248.0</v>
      </c>
      <c r="N730" s="30" t="s">
        <v>153</v>
      </c>
      <c r="O730" s="30" t="s">
        <v>54</v>
      </c>
      <c r="P730" s="30" t="s">
        <v>55</v>
      </c>
      <c r="Q730" s="30" t="s">
        <v>4965</v>
      </c>
      <c r="R730" s="31" t="str">
        <f t="shared" si="1"/>
        <v>https://onlinecourses.nptel.ac.in/e-learning/preview/noc26_ma102</v>
      </c>
      <c r="S730" s="32" t="str">
        <f t="shared" si="2"/>
        <v>https://onlinecourses.nptel.ac.in/e-learning/preview/noc26_ma102</v>
      </c>
      <c r="T730" s="38" t="s">
        <v>4966</v>
      </c>
      <c r="U730" s="31" t="str">
        <f t="shared" si="44"/>
        <v>https://onlinecourses.nptel.ac.in/noc25_ma102/preview</v>
      </c>
      <c r="V730" s="34" t="s">
        <v>4967</v>
      </c>
      <c r="W730" s="34" t="s">
        <v>4968</v>
      </c>
      <c r="X730" s="31" t="str">
        <f t="shared" si="38"/>
        <v>https://nptel.ac.in/courses/111101137</v>
      </c>
      <c r="Y730" s="36" t="s">
        <v>4969</v>
      </c>
      <c r="Z730" s="36">
        <v>1.11101137E8</v>
      </c>
      <c r="AA730" s="37"/>
      <c r="AB730" s="37"/>
      <c r="AC730" s="37"/>
      <c r="AD730" s="37"/>
    </row>
    <row r="731">
      <c r="A731" s="26" t="s">
        <v>4970</v>
      </c>
      <c r="B731" s="27" t="s">
        <v>4948</v>
      </c>
      <c r="C731" s="27" t="s">
        <v>4971</v>
      </c>
      <c r="D731" s="27" t="s">
        <v>4972</v>
      </c>
      <c r="E731" s="28" t="s">
        <v>110</v>
      </c>
      <c r="F731" s="28" t="s">
        <v>110</v>
      </c>
      <c r="G731" s="28" t="s">
        <v>4</v>
      </c>
      <c r="H731" s="28" t="s">
        <v>70</v>
      </c>
      <c r="I731" s="29">
        <v>46223.0</v>
      </c>
      <c r="J731" s="29">
        <v>46304.0</v>
      </c>
      <c r="K731" s="29">
        <v>46318.0</v>
      </c>
      <c r="L731" s="29">
        <v>46230.0</v>
      </c>
      <c r="M731" s="29">
        <v>46248.0</v>
      </c>
      <c r="N731" s="30" t="s">
        <v>153</v>
      </c>
      <c r="O731" s="30" t="s">
        <v>72</v>
      </c>
      <c r="P731" s="30" t="s">
        <v>55</v>
      </c>
      <c r="Q731" s="30"/>
      <c r="R731" s="31" t="str">
        <f t="shared" si="1"/>
        <v>https://onlinecourses.nptel.ac.in/e-learning/preview/noc26_ma103</v>
      </c>
      <c r="S731" s="32" t="str">
        <f t="shared" si="2"/>
        <v>https://onlinecourses.nptel.ac.in/e-learning/preview/noc26_ma103</v>
      </c>
      <c r="T731" s="38" t="s">
        <v>4973</v>
      </c>
      <c r="U731" s="31" t="str">
        <f t="shared" si="44"/>
        <v>https://onlinecourses.nptel.ac.in/noc25_ma86/preview</v>
      </c>
      <c r="V731" s="34" t="s">
        <v>4974</v>
      </c>
      <c r="W731" s="34" t="s">
        <v>4975</v>
      </c>
      <c r="X731" s="31" t="str">
        <f t="shared" si="38"/>
        <v>https://nptel.ac.in/courses/111101100</v>
      </c>
      <c r="Y731" s="36" t="s">
        <v>4976</v>
      </c>
      <c r="Z731" s="36">
        <v>1.111011E8</v>
      </c>
      <c r="AA731" s="37"/>
      <c r="AB731" s="37"/>
      <c r="AC731" s="37"/>
      <c r="AD731" s="37"/>
    </row>
    <row r="732">
      <c r="A732" s="26" t="s">
        <v>4977</v>
      </c>
      <c r="B732" s="27" t="s">
        <v>4948</v>
      </c>
      <c r="C732" s="27" t="s">
        <v>4978</v>
      </c>
      <c r="D732" s="27" t="s">
        <v>4979</v>
      </c>
      <c r="E732" s="28" t="s">
        <v>110</v>
      </c>
      <c r="F732" s="28" t="s">
        <v>110</v>
      </c>
      <c r="G732" s="28" t="s">
        <v>4</v>
      </c>
      <c r="H732" s="28" t="s">
        <v>70</v>
      </c>
      <c r="I732" s="29">
        <v>46223.0</v>
      </c>
      <c r="J732" s="29">
        <v>46304.0</v>
      </c>
      <c r="K732" s="29">
        <v>46319.0</v>
      </c>
      <c r="L732" s="29">
        <v>46230.0</v>
      </c>
      <c r="M732" s="29">
        <v>46248.0</v>
      </c>
      <c r="N732" s="30" t="s">
        <v>153</v>
      </c>
      <c r="O732" s="30" t="s">
        <v>72</v>
      </c>
      <c r="P732" s="30" t="s">
        <v>55</v>
      </c>
      <c r="Q732" s="30"/>
      <c r="R732" s="31" t="str">
        <f t="shared" si="1"/>
        <v>https://onlinecourses.nptel.ac.in/e-learning/preview/noc26_ma104</v>
      </c>
      <c r="S732" s="32" t="str">
        <f t="shared" si="2"/>
        <v>https://onlinecourses.nptel.ac.in/e-learning/preview/noc26_ma104</v>
      </c>
      <c r="T732" s="38" t="s">
        <v>4980</v>
      </c>
      <c r="U732" s="31" t="str">
        <f t="shared" si="44"/>
        <v>https://onlinecourses.nptel.ac.in/noc25_ma111/preview</v>
      </c>
      <c r="V732" s="34" t="s">
        <v>4981</v>
      </c>
      <c r="W732" s="34" t="s">
        <v>4982</v>
      </c>
      <c r="X732" s="31" t="str">
        <f t="shared" si="38"/>
        <v>https://nptel.ac.in/courses/111101153</v>
      </c>
      <c r="Y732" s="36" t="s">
        <v>4983</v>
      </c>
      <c r="Z732" s="36">
        <v>1.11101153E8</v>
      </c>
      <c r="AA732" s="37"/>
      <c r="AB732" s="37"/>
      <c r="AC732" s="37"/>
      <c r="AD732" s="37"/>
    </row>
    <row r="733">
      <c r="A733" s="26" t="s">
        <v>4984</v>
      </c>
      <c r="B733" s="27" t="s">
        <v>4948</v>
      </c>
      <c r="C733" s="27" t="s">
        <v>4985</v>
      </c>
      <c r="D733" s="27" t="s">
        <v>4986</v>
      </c>
      <c r="E733" s="28" t="s">
        <v>110</v>
      </c>
      <c r="F733" s="28" t="s">
        <v>110</v>
      </c>
      <c r="G733" s="28" t="s">
        <v>4</v>
      </c>
      <c r="H733" s="28" t="s">
        <v>70</v>
      </c>
      <c r="I733" s="29">
        <v>46223.0</v>
      </c>
      <c r="J733" s="29">
        <v>46304.0</v>
      </c>
      <c r="K733" s="29">
        <v>46320.0</v>
      </c>
      <c r="L733" s="29">
        <v>46230.0</v>
      </c>
      <c r="M733" s="29">
        <v>46248.0</v>
      </c>
      <c r="N733" s="30" t="s">
        <v>37</v>
      </c>
      <c r="O733" s="30" t="s">
        <v>54</v>
      </c>
      <c r="P733" s="30" t="s">
        <v>55</v>
      </c>
      <c r="Q733" s="30"/>
      <c r="R733" s="31" t="str">
        <f t="shared" si="1"/>
        <v>https://onlinecourses.nptel.ac.in/e-learning/preview/noc26_ma105</v>
      </c>
      <c r="S733" s="32" t="str">
        <f t="shared" si="2"/>
        <v>https://onlinecourses.nptel.ac.in/e-learning/preview/noc26_ma105</v>
      </c>
      <c r="T733" s="38" t="s">
        <v>4987</v>
      </c>
      <c r="U733" s="31" t="str">
        <f t="shared" si="44"/>
        <v>https://onlinecourses.nptel.ac.in/noc25_ma112/preview</v>
      </c>
      <c r="V733" s="34" t="s">
        <v>4988</v>
      </c>
      <c r="W733" s="34" t="s">
        <v>4989</v>
      </c>
      <c r="X733" s="31" t="str">
        <f t="shared" si="38"/>
        <v>https://nptel.ac.in/courses/111101160</v>
      </c>
      <c r="Y733" s="36" t="s">
        <v>4990</v>
      </c>
      <c r="Z733" s="36">
        <v>1.1110116E8</v>
      </c>
      <c r="AA733" s="37"/>
      <c r="AB733" s="37"/>
      <c r="AC733" s="37"/>
      <c r="AD733" s="37"/>
    </row>
    <row r="734">
      <c r="A734" s="26" t="s">
        <v>4991</v>
      </c>
      <c r="B734" s="27" t="s">
        <v>4948</v>
      </c>
      <c r="C734" s="27" t="s">
        <v>4992</v>
      </c>
      <c r="D734" s="27" t="s">
        <v>4993</v>
      </c>
      <c r="E734" s="28" t="s">
        <v>110</v>
      </c>
      <c r="F734" s="28" t="s">
        <v>110</v>
      </c>
      <c r="G734" s="28" t="s">
        <v>4</v>
      </c>
      <c r="H734" s="28" t="s">
        <v>70</v>
      </c>
      <c r="I734" s="29">
        <v>46223.0</v>
      </c>
      <c r="J734" s="29">
        <v>46304.0</v>
      </c>
      <c r="K734" s="29">
        <v>46311.0</v>
      </c>
      <c r="L734" s="29">
        <v>46230.0</v>
      </c>
      <c r="M734" s="29">
        <v>46248.0</v>
      </c>
      <c r="N734" s="30" t="s">
        <v>37</v>
      </c>
      <c r="O734" s="30" t="s">
        <v>72</v>
      </c>
      <c r="P734" s="30" t="s">
        <v>55</v>
      </c>
      <c r="Q734" s="30"/>
      <c r="R734" s="31" t="str">
        <f t="shared" si="1"/>
        <v>https://onlinecourses.nptel.ac.in/e-learning/preview/noc26_ma106</v>
      </c>
      <c r="S734" s="32" t="str">
        <f t="shared" si="2"/>
        <v>https://onlinecourses.nptel.ac.in/e-learning/preview/noc26_ma106</v>
      </c>
      <c r="T734" s="38" t="s">
        <v>4994</v>
      </c>
      <c r="U734" s="31" t="str">
        <f t="shared" si="44"/>
        <v>https://onlinecourses.nptel.ac.in/noc25_ma113/preview</v>
      </c>
      <c r="V734" s="34" t="s">
        <v>4995</v>
      </c>
      <c r="W734" s="34" t="s">
        <v>4996</v>
      </c>
      <c r="X734" s="31" t="str">
        <f t="shared" si="38"/>
        <v>https://nptel.ac.in/courses/111101117</v>
      </c>
      <c r="Y734" s="36" t="s">
        <v>4997</v>
      </c>
      <c r="Z734" s="36">
        <v>1.11101117E8</v>
      </c>
      <c r="AA734" s="37"/>
      <c r="AB734" s="37"/>
      <c r="AC734" s="37"/>
      <c r="AD734" s="37"/>
    </row>
    <row r="735">
      <c r="A735" s="26" t="s">
        <v>4998</v>
      </c>
      <c r="B735" s="27" t="s">
        <v>4948</v>
      </c>
      <c r="C735" s="27" t="s">
        <v>4999</v>
      </c>
      <c r="D735" s="27" t="s">
        <v>5000</v>
      </c>
      <c r="E735" s="28" t="s">
        <v>202</v>
      </c>
      <c r="F735" s="28" t="s">
        <v>202</v>
      </c>
      <c r="G735" s="28" t="s">
        <v>4</v>
      </c>
      <c r="H735" s="28" t="s">
        <v>70</v>
      </c>
      <c r="I735" s="29">
        <v>46223.0</v>
      </c>
      <c r="J735" s="29">
        <v>46304.0</v>
      </c>
      <c r="K735" s="29">
        <v>46312.0</v>
      </c>
      <c r="L735" s="29">
        <v>46230.0</v>
      </c>
      <c r="M735" s="29">
        <v>46248.0</v>
      </c>
      <c r="N735" s="30" t="s">
        <v>71</v>
      </c>
      <c r="O735" s="30" t="s">
        <v>72</v>
      </c>
      <c r="P735" s="30" t="s">
        <v>73</v>
      </c>
      <c r="Q735" s="30" t="s">
        <v>2864</v>
      </c>
      <c r="R735" s="31" t="str">
        <f t="shared" si="1"/>
        <v>https://onlinecourses.nptel.ac.in/e-learning/preview/noc26_ma107</v>
      </c>
      <c r="S735" s="32" t="str">
        <f t="shared" si="2"/>
        <v>https://onlinecourses.nptel.ac.in/e-learning/preview/noc26_ma107</v>
      </c>
      <c r="T735" s="38" t="s">
        <v>5001</v>
      </c>
      <c r="U735" s="31" t="str">
        <f t="shared" si="44"/>
        <v>https://onlinecourses.nptel.ac.in/noc25_ma90/preview</v>
      </c>
      <c r="V735" s="34" t="s">
        <v>5002</v>
      </c>
      <c r="W735" s="34" t="s">
        <v>5003</v>
      </c>
      <c r="X735" s="31" t="str">
        <f t="shared" si="38"/>
        <v>https://nptel.ac.in/courses/111102111</v>
      </c>
      <c r="Y735" s="36" t="s">
        <v>5004</v>
      </c>
      <c r="Z735" s="36">
        <v>1.11102111E8</v>
      </c>
      <c r="AA735" s="37"/>
      <c r="AB735" s="37"/>
      <c r="AC735" s="37"/>
      <c r="AD735" s="37"/>
    </row>
    <row r="736">
      <c r="A736" s="26" t="s">
        <v>5005</v>
      </c>
      <c r="B736" s="27" t="s">
        <v>4948</v>
      </c>
      <c r="C736" s="27" t="s">
        <v>5006</v>
      </c>
      <c r="D736" s="27" t="s">
        <v>5007</v>
      </c>
      <c r="E736" s="28" t="s">
        <v>202</v>
      </c>
      <c r="F736" s="28" t="s">
        <v>202</v>
      </c>
      <c r="G736" s="28" t="s">
        <v>4</v>
      </c>
      <c r="H736" s="28" t="s">
        <v>70</v>
      </c>
      <c r="I736" s="29">
        <v>46223.0</v>
      </c>
      <c r="J736" s="29">
        <v>46304.0</v>
      </c>
      <c r="K736" s="29">
        <v>46318.0</v>
      </c>
      <c r="L736" s="29">
        <v>46230.0</v>
      </c>
      <c r="M736" s="29">
        <v>46248.0</v>
      </c>
      <c r="N736" s="30" t="s">
        <v>37</v>
      </c>
      <c r="O736" s="30" t="s">
        <v>54</v>
      </c>
      <c r="P736" s="30" t="s">
        <v>55</v>
      </c>
      <c r="Q736" s="30"/>
      <c r="R736" s="31" t="str">
        <f t="shared" si="1"/>
        <v>https://onlinecourses.nptel.ac.in/e-learning/preview/noc26_ma108</v>
      </c>
      <c r="S736" s="32" t="str">
        <f t="shared" si="2"/>
        <v>https://onlinecourses.nptel.ac.in/e-learning/preview/noc26_ma108</v>
      </c>
      <c r="T736" s="38" t="s">
        <v>5008</v>
      </c>
      <c r="U736" s="31" t="str">
        <f t="shared" si="44"/>
        <v>https://onlinecourses.nptel.ac.in/noc25_ma91/preview</v>
      </c>
      <c r="V736" s="34" t="s">
        <v>5009</v>
      </c>
      <c r="W736" s="34" t="s">
        <v>5010</v>
      </c>
      <c r="X736" s="31" t="str">
        <f t="shared" si="38"/>
        <v>https://nptel.ac.in/courses/111102133</v>
      </c>
      <c r="Y736" s="36" t="s">
        <v>5011</v>
      </c>
      <c r="Z736" s="36">
        <v>1.11102133E8</v>
      </c>
      <c r="AA736" s="37"/>
      <c r="AB736" s="37"/>
      <c r="AC736" s="37"/>
      <c r="AD736" s="37"/>
    </row>
    <row r="737">
      <c r="A737" s="26" t="s">
        <v>5012</v>
      </c>
      <c r="B737" s="27" t="s">
        <v>4948</v>
      </c>
      <c r="C737" s="27" t="s">
        <v>5013</v>
      </c>
      <c r="D737" s="27" t="s">
        <v>5007</v>
      </c>
      <c r="E737" s="28" t="s">
        <v>202</v>
      </c>
      <c r="F737" s="28" t="s">
        <v>202</v>
      </c>
      <c r="G737" s="28" t="s">
        <v>4</v>
      </c>
      <c r="H737" s="28" t="s">
        <v>70</v>
      </c>
      <c r="I737" s="29">
        <v>46223.0</v>
      </c>
      <c r="J737" s="29">
        <v>46304.0</v>
      </c>
      <c r="K737" s="29">
        <v>46319.0</v>
      </c>
      <c r="L737" s="29">
        <v>46230.0</v>
      </c>
      <c r="M737" s="29">
        <v>46248.0</v>
      </c>
      <c r="N737" s="30" t="s">
        <v>37</v>
      </c>
      <c r="O737" s="30" t="s">
        <v>72</v>
      </c>
      <c r="P737" s="30" t="s">
        <v>55</v>
      </c>
      <c r="Q737" s="30"/>
      <c r="R737" s="31" t="str">
        <f t="shared" si="1"/>
        <v>https://onlinecourses.nptel.ac.in/e-learning/preview/noc26_ma109</v>
      </c>
      <c r="S737" s="32" t="str">
        <f t="shared" si="2"/>
        <v>https://onlinecourses.nptel.ac.in/e-learning/preview/noc26_ma109</v>
      </c>
      <c r="T737" s="38" t="s">
        <v>5014</v>
      </c>
      <c r="U737" s="31" t="str">
        <f t="shared" si="44"/>
        <v>https://onlinecourses.nptel.ac.in/noc25_ma92/preview</v>
      </c>
      <c r="V737" s="34" t="s">
        <v>5015</v>
      </c>
      <c r="W737" s="34" t="s">
        <v>5016</v>
      </c>
      <c r="X737" s="31" t="str">
        <f t="shared" si="38"/>
        <v>https://nptel.ac.in/courses/111102152</v>
      </c>
      <c r="Y737" s="36" t="s">
        <v>5017</v>
      </c>
      <c r="Z737" s="36">
        <v>1.11102152E8</v>
      </c>
      <c r="AA737" s="37"/>
      <c r="AB737" s="37"/>
      <c r="AC737" s="37"/>
      <c r="AD737" s="37"/>
    </row>
    <row r="738">
      <c r="A738" s="26" t="s">
        <v>5018</v>
      </c>
      <c r="B738" s="39" t="s">
        <v>4948</v>
      </c>
      <c r="C738" s="40" t="s">
        <v>5019</v>
      </c>
      <c r="D738" s="40" t="s">
        <v>5020</v>
      </c>
      <c r="E738" s="44" t="s">
        <v>479</v>
      </c>
      <c r="F738" s="28" t="s">
        <v>63</v>
      </c>
      <c r="G738" s="28" t="s">
        <v>4</v>
      </c>
      <c r="H738" s="28" t="s">
        <v>70</v>
      </c>
      <c r="I738" s="29">
        <v>46223.0</v>
      </c>
      <c r="J738" s="29">
        <v>46304.0</v>
      </c>
      <c r="K738" s="29">
        <v>46320.0</v>
      </c>
      <c r="L738" s="29">
        <v>46230.0</v>
      </c>
      <c r="M738" s="29">
        <v>46248.0</v>
      </c>
      <c r="N738" s="30" t="s">
        <v>37</v>
      </c>
      <c r="O738" s="30" t="s">
        <v>54</v>
      </c>
      <c r="P738" s="30" t="s">
        <v>55</v>
      </c>
      <c r="Q738" s="30"/>
      <c r="R738" s="31" t="str">
        <f t="shared" si="1"/>
        <v>https://onlinecourses.nptel.ac.in/e-learning/preview/noc26_ma110</v>
      </c>
      <c r="S738" s="32" t="str">
        <f t="shared" si="2"/>
        <v>https://onlinecourses.nptel.ac.in/e-learning/preview/noc26_ma110</v>
      </c>
      <c r="T738" s="38" t="s">
        <v>5021</v>
      </c>
      <c r="U738" s="31" t="str">
        <f t="shared" si="44"/>
        <v>https://onlinecourses.nptel.ac.in/noc25_ma65/preview</v>
      </c>
      <c r="V738" s="34" t="s">
        <v>5022</v>
      </c>
      <c r="W738" s="34" t="s">
        <v>5023</v>
      </c>
      <c r="X738" s="31" t="str">
        <f t="shared" si="38"/>
        <v>https://nptel.ac.in/courses/111105042</v>
      </c>
      <c r="Y738" s="36" t="s">
        <v>5024</v>
      </c>
      <c r="Z738" s="36">
        <v>1.11105042E8</v>
      </c>
      <c r="AA738" s="37"/>
      <c r="AB738" s="37"/>
      <c r="AC738" s="37"/>
      <c r="AD738" s="37"/>
    </row>
    <row r="739">
      <c r="A739" s="26" t="s">
        <v>5025</v>
      </c>
      <c r="B739" s="39" t="s">
        <v>4948</v>
      </c>
      <c r="C739" s="40" t="s">
        <v>5026</v>
      </c>
      <c r="D739" s="39" t="s">
        <v>5027</v>
      </c>
      <c r="E739" s="45" t="s">
        <v>5028</v>
      </c>
      <c r="F739" s="28" t="s">
        <v>63</v>
      </c>
      <c r="G739" s="28" t="s">
        <v>4</v>
      </c>
      <c r="H739" s="28" t="s">
        <v>70</v>
      </c>
      <c r="I739" s="29">
        <v>46223.0</v>
      </c>
      <c r="J739" s="29">
        <v>46304.0</v>
      </c>
      <c r="K739" s="29">
        <v>46311.0</v>
      </c>
      <c r="L739" s="29">
        <v>46230.0</v>
      </c>
      <c r="M739" s="29">
        <v>46248.0</v>
      </c>
      <c r="N739" s="30" t="s">
        <v>153</v>
      </c>
      <c r="O739" s="30" t="s">
        <v>72</v>
      </c>
      <c r="P739" s="30" t="s">
        <v>55</v>
      </c>
      <c r="Q739" s="30"/>
      <c r="R739" s="31" t="str">
        <f t="shared" si="1"/>
        <v>https://onlinecourses.nptel.ac.in/e-learning/preview/noc26_ma111</v>
      </c>
      <c r="S739" s="32" t="str">
        <f t="shared" si="2"/>
        <v>https://onlinecourses.nptel.ac.in/e-learning/preview/noc26_ma111</v>
      </c>
      <c r="T739" s="38" t="s">
        <v>5029</v>
      </c>
      <c r="U739" s="31" t="str">
        <f t="shared" si="44"/>
        <v>https://onlinecourses.nptel.ac.in/noc25_ma68/preview</v>
      </c>
      <c r="V739" s="34" t="s">
        <v>5030</v>
      </c>
      <c r="W739" s="34" t="s">
        <v>5031</v>
      </c>
      <c r="X739" s="31" t="str">
        <f t="shared" si="38"/>
        <v>https://nptel.ac.in/courses/111106161</v>
      </c>
      <c r="Y739" s="36" t="s">
        <v>5032</v>
      </c>
      <c r="Z739" s="36">
        <v>1.11106161E8</v>
      </c>
      <c r="AA739" s="37"/>
      <c r="AB739" s="37"/>
      <c r="AC739" s="37"/>
      <c r="AD739" s="37"/>
    </row>
    <row r="740">
      <c r="A740" s="26" t="s">
        <v>5033</v>
      </c>
      <c r="B740" s="39" t="s">
        <v>4948</v>
      </c>
      <c r="C740" s="40" t="s">
        <v>5034</v>
      </c>
      <c r="D740" s="39" t="s">
        <v>5027</v>
      </c>
      <c r="E740" s="45" t="s">
        <v>5028</v>
      </c>
      <c r="F740" s="28" t="s">
        <v>63</v>
      </c>
      <c r="G740" s="28" t="s">
        <v>4</v>
      </c>
      <c r="H740" s="28" t="s">
        <v>70</v>
      </c>
      <c r="I740" s="29">
        <v>46223.0</v>
      </c>
      <c r="J740" s="29">
        <v>46304.0</v>
      </c>
      <c r="K740" s="29">
        <v>46312.0</v>
      </c>
      <c r="L740" s="29">
        <v>46230.0</v>
      </c>
      <c r="M740" s="29">
        <v>46248.0</v>
      </c>
      <c r="N740" s="30" t="s">
        <v>153</v>
      </c>
      <c r="O740" s="30" t="s">
        <v>54</v>
      </c>
      <c r="P740" s="30" t="s">
        <v>55</v>
      </c>
      <c r="Q740" s="30"/>
      <c r="R740" s="31" t="str">
        <f t="shared" si="1"/>
        <v>https://onlinecourses.nptel.ac.in/e-learning/preview/noc26_ma112</v>
      </c>
      <c r="S740" s="32" t="str">
        <f t="shared" si="2"/>
        <v>https://onlinecourses.nptel.ac.in/e-learning/preview/noc26_ma112</v>
      </c>
      <c r="T740" s="38" t="s">
        <v>5035</v>
      </c>
      <c r="U740" s="31" t="str">
        <f t="shared" si="44"/>
        <v>https://onlinecourses.nptel.ac.in/noc25_ma70/preview</v>
      </c>
      <c r="V740" s="34" t="s">
        <v>5036</v>
      </c>
      <c r="W740" s="34" t="s">
        <v>5037</v>
      </c>
      <c r="X740" s="31" t="str">
        <f t="shared" si="38"/>
        <v>https://nptel.ac.in/courses/111106154</v>
      </c>
      <c r="Y740" s="36" t="s">
        <v>5038</v>
      </c>
      <c r="Z740" s="36">
        <v>1.11106154E8</v>
      </c>
      <c r="AA740" s="37"/>
      <c r="AB740" s="37"/>
      <c r="AC740" s="37"/>
      <c r="AD740" s="37"/>
    </row>
    <row r="741">
      <c r="A741" s="26" t="s">
        <v>5039</v>
      </c>
      <c r="B741" s="39" t="s">
        <v>4948</v>
      </c>
      <c r="C741" s="40" t="s">
        <v>5040</v>
      </c>
      <c r="D741" s="40" t="s">
        <v>5041</v>
      </c>
      <c r="E741" s="45" t="s">
        <v>63</v>
      </c>
      <c r="F741" s="28" t="s">
        <v>63</v>
      </c>
      <c r="G741" s="28" t="s">
        <v>4</v>
      </c>
      <c r="H741" s="28" t="s">
        <v>70</v>
      </c>
      <c r="I741" s="29">
        <v>46223.0</v>
      </c>
      <c r="J741" s="29">
        <v>46304.0</v>
      </c>
      <c r="K741" s="29">
        <v>46319.0</v>
      </c>
      <c r="L741" s="29">
        <v>46230.0</v>
      </c>
      <c r="M741" s="29">
        <v>46248.0</v>
      </c>
      <c r="N741" s="30" t="s">
        <v>71</v>
      </c>
      <c r="O741" s="30" t="s">
        <v>54</v>
      </c>
      <c r="P741" s="30" t="s">
        <v>55</v>
      </c>
      <c r="Q741" s="30" t="s">
        <v>4965</v>
      </c>
      <c r="R741" s="31" t="str">
        <f t="shared" si="1"/>
        <v>https://onlinecourses.nptel.ac.in/e-learning/preview/noc26_ma113</v>
      </c>
      <c r="S741" s="32" t="str">
        <f t="shared" si="2"/>
        <v>https://onlinecourses.nptel.ac.in/e-learning/preview/noc26_ma113</v>
      </c>
      <c r="T741" s="38" t="s">
        <v>5042</v>
      </c>
      <c r="U741" s="31" t="str">
        <f t="shared" si="44"/>
        <v>https://onlinecourses.nptel.ac.in/noc25_ma71/preview</v>
      </c>
      <c r="V741" s="34" t="s">
        <v>5043</v>
      </c>
      <c r="W741" s="34" t="s">
        <v>5044</v>
      </c>
      <c r="X741" s="31" t="str">
        <f t="shared" si="38"/>
        <v>https://nptel.ac.in/courses/111106155</v>
      </c>
      <c r="Y741" s="36" t="s">
        <v>5045</v>
      </c>
      <c r="Z741" s="36">
        <v>1.11106155E8</v>
      </c>
      <c r="AA741" s="37"/>
      <c r="AB741" s="37"/>
      <c r="AC741" s="37"/>
      <c r="AD741" s="37"/>
    </row>
    <row r="742">
      <c r="A742" s="26" t="s">
        <v>5046</v>
      </c>
      <c r="B742" s="39" t="s">
        <v>4948</v>
      </c>
      <c r="C742" s="40" t="s">
        <v>5047</v>
      </c>
      <c r="D742" s="40" t="s">
        <v>5048</v>
      </c>
      <c r="E742" s="44" t="s">
        <v>582</v>
      </c>
      <c r="F742" s="28" t="s">
        <v>63</v>
      </c>
      <c r="G742" s="28" t="s">
        <v>4</v>
      </c>
      <c r="H742" s="28" t="s">
        <v>70</v>
      </c>
      <c r="I742" s="29">
        <v>46223.0</v>
      </c>
      <c r="J742" s="29">
        <v>46304.0</v>
      </c>
      <c r="K742" s="29">
        <v>46318.0</v>
      </c>
      <c r="L742" s="29">
        <v>46230.0</v>
      </c>
      <c r="M742" s="29">
        <v>46248.0</v>
      </c>
      <c r="N742" s="30" t="s">
        <v>153</v>
      </c>
      <c r="O742" s="30" t="s">
        <v>54</v>
      </c>
      <c r="P742" s="30" t="s">
        <v>55</v>
      </c>
      <c r="Q742" s="30"/>
      <c r="R742" s="31" t="str">
        <f t="shared" si="1"/>
        <v>https://onlinecourses.nptel.ac.in/e-learning/preview/noc26_ma114</v>
      </c>
      <c r="S742" s="32" t="str">
        <f t="shared" si="2"/>
        <v>https://onlinecourses.nptel.ac.in/e-learning/preview/noc26_ma114</v>
      </c>
      <c r="T742" s="38" t="s">
        <v>5049</v>
      </c>
      <c r="U742" s="31" t="str">
        <f t="shared" si="44"/>
        <v>https://onlinecourses.nptel.ac.in/noc25_ma73/preview</v>
      </c>
      <c r="V742" s="34" t="s">
        <v>5050</v>
      </c>
      <c r="W742" s="34" t="s">
        <v>5051</v>
      </c>
      <c r="X742" s="31" t="str">
        <f t="shared" si="38"/>
        <v>https://nptel.ac.in/courses/111106162</v>
      </c>
      <c r="Y742" s="36" t="s">
        <v>5052</v>
      </c>
      <c r="Z742" s="36">
        <v>1.11106162E8</v>
      </c>
      <c r="AA742" s="37"/>
      <c r="AB742" s="37"/>
      <c r="AC742" s="37"/>
      <c r="AD742" s="37"/>
    </row>
    <row r="743">
      <c r="A743" s="26" t="s">
        <v>5053</v>
      </c>
      <c r="B743" s="39" t="s">
        <v>4948</v>
      </c>
      <c r="C743" s="39" t="s">
        <v>5054</v>
      </c>
      <c r="D743" s="39" t="s">
        <v>5055</v>
      </c>
      <c r="E743" s="45" t="s">
        <v>63</v>
      </c>
      <c r="F743" s="28" t="s">
        <v>63</v>
      </c>
      <c r="G743" s="28" t="s">
        <v>4</v>
      </c>
      <c r="H743" s="28" t="s">
        <v>70</v>
      </c>
      <c r="I743" s="29">
        <v>46223.0</v>
      </c>
      <c r="J743" s="29">
        <v>46304.0</v>
      </c>
      <c r="K743" s="29">
        <v>46319.0</v>
      </c>
      <c r="L743" s="29">
        <v>46230.0</v>
      </c>
      <c r="M743" s="29">
        <v>46248.0</v>
      </c>
      <c r="N743" s="30" t="s">
        <v>71</v>
      </c>
      <c r="O743" s="30" t="s">
        <v>72</v>
      </c>
      <c r="P743" s="30" t="s">
        <v>73</v>
      </c>
      <c r="Q743" s="30"/>
      <c r="R743" s="31" t="str">
        <f t="shared" si="1"/>
        <v>https://onlinecourses.nptel.ac.in/e-learning/preview/noc26_ma115</v>
      </c>
      <c r="S743" s="32" t="str">
        <f t="shared" si="2"/>
        <v>https://onlinecourses.nptel.ac.in/e-learning/preview/noc26_ma115</v>
      </c>
      <c r="T743" s="38" t="s">
        <v>5056</v>
      </c>
      <c r="U743" s="31" t="str">
        <f t="shared" si="44"/>
        <v>https://onlinecourses.nptel.ac.in/noc25_ma74/preview</v>
      </c>
      <c r="V743" s="34" t="s">
        <v>5057</v>
      </c>
      <c r="W743" s="34" t="s">
        <v>5058</v>
      </c>
      <c r="X743" s="31" t="str">
        <f t="shared" si="38"/>
        <v>https://nptel.ac.in/courses/111106100</v>
      </c>
      <c r="Y743" s="36" t="s">
        <v>5059</v>
      </c>
      <c r="Z743" s="36">
        <v>1.111061E8</v>
      </c>
      <c r="AA743" s="37"/>
      <c r="AB743" s="37"/>
      <c r="AC743" s="37"/>
      <c r="AD743" s="37"/>
    </row>
    <row r="744">
      <c r="A744" s="26" t="s">
        <v>5060</v>
      </c>
      <c r="B744" s="27" t="s">
        <v>4948</v>
      </c>
      <c r="C744" s="27" t="s">
        <v>5061</v>
      </c>
      <c r="D744" s="27" t="s">
        <v>5062</v>
      </c>
      <c r="E744" s="28" t="s">
        <v>5063</v>
      </c>
      <c r="F744" s="28" t="s">
        <v>63</v>
      </c>
      <c r="G744" s="28" t="s">
        <v>4</v>
      </c>
      <c r="H744" s="28" t="s">
        <v>70</v>
      </c>
      <c r="I744" s="29">
        <v>46223.0</v>
      </c>
      <c r="J744" s="29">
        <v>46304.0</v>
      </c>
      <c r="K744" s="29">
        <v>46320.0</v>
      </c>
      <c r="L744" s="29">
        <v>46230.0</v>
      </c>
      <c r="M744" s="29">
        <v>46248.0</v>
      </c>
      <c r="N744" s="30" t="s">
        <v>71</v>
      </c>
      <c r="O744" s="30" t="s">
        <v>72</v>
      </c>
      <c r="P744" s="30" t="s">
        <v>73</v>
      </c>
      <c r="Q744" s="30" t="s">
        <v>4965</v>
      </c>
      <c r="R744" s="31" t="str">
        <f t="shared" si="1"/>
        <v>https://onlinecourses.nptel.ac.in/e-learning/preview/noc26_ma116</v>
      </c>
      <c r="S744" s="32" t="str">
        <f t="shared" si="2"/>
        <v>https://onlinecourses.nptel.ac.in/e-learning/preview/noc26_ma116</v>
      </c>
      <c r="T744" s="38" t="s">
        <v>5064</v>
      </c>
      <c r="U744" s="31" t="str">
        <f t="shared" si="44"/>
        <v>https://onlinecourses.nptel.ac.in/noc25_ma76/preview</v>
      </c>
      <c r="V744" s="34" t="s">
        <v>5065</v>
      </c>
      <c r="W744" s="34" t="s">
        <v>5066</v>
      </c>
      <c r="X744" s="31" t="str">
        <f t="shared" si="38"/>
        <v>https://nptel.ac.in/courses/111106763</v>
      </c>
      <c r="Y744" s="36" t="s">
        <v>5067</v>
      </c>
      <c r="Z744" s="36">
        <v>1.11106763E8</v>
      </c>
      <c r="AA744" s="37"/>
      <c r="AB744" s="37"/>
      <c r="AC744" s="37"/>
      <c r="AD744" s="37"/>
    </row>
    <row r="745">
      <c r="A745" s="26" t="s">
        <v>5068</v>
      </c>
      <c r="B745" s="39" t="s">
        <v>4948</v>
      </c>
      <c r="C745" s="40" t="s">
        <v>5069</v>
      </c>
      <c r="D745" s="40" t="s">
        <v>5070</v>
      </c>
      <c r="E745" s="46" t="s">
        <v>1834</v>
      </c>
      <c r="F745" s="28" t="s">
        <v>63</v>
      </c>
      <c r="G745" s="28" t="s">
        <v>4</v>
      </c>
      <c r="H745" s="28" t="s">
        <v>70</v>
      </c>
      <c r="I745" s="29">
        <v>46223.0</v>
      </c>
      <c r="J745" s="29">
        <v>46304.0</v>
      </c>
      <c r="K745" s="29">
        <v>46311.0</v>
      </c>
      <c r="L745" s="29">
        <v>46230.0</v>
      </c>
      <c r="M745" s="29">
        <v>46248.0</v>
      </c>
      <c r="N745" s="30" t="s">
        <v>37</v>
      </c>
      <c r="O745" s="30" t="s">
        <v>54</v>
      </c>
      <c r="P745" s="30" t="s">
        <v>55</v>
      </c>
      <c r="Q745" s="30" t="s">
        <v>4965</v>
      </c>
      <c r="R745" s="31" t="str">
        <f t="shared" si="1"/>
        <v>https://onlinecourses.nptel.ac.in/e-learning/preview/noc26_ma117</v>
      </c>
      <c r="S745" s="32" t="str">
        <f t="shared" si="2"/>
        <v>https://onlinecourses.nptel.ac.in/e-learning/preview/noc26_ma117</v>
      </c>
      <c r="T745" s="38" t="s">
        <v>5071</v>
      </c>
      <c r="U745" s="31" t="str">
        <f t="shared" si="44"/>
        <v>https://onlinecourses.nptel.ac.in/noc25_ma94/preview</v>
      </c>
      <c r="V745" s="34" t="s">
        <v>5072</v>
      </c>
      <c r="W745" s="34" t="s">
        <v>5073</v>
      </c>
      <c r="X745" s="31" t="str">
        <f t="shared" si="38"/>
        <v>https://nptel.ac.in/courses/111106138</v>
      </c>
      <c r="Y745" s="36" t="s">
        <v>5074</v>
      </c>
      <c r="Z745" s="36">
        <v>1.11106138E8</v>
      </c>
      <c r="AA745" s="37"/>
      <c r="AB745" s="37"/>
      <c r="AC745" s="37"/>
      <c r="AD745" s="37"/>
    </row>
    <row r="746">
      <c r="A746" s="26" t="s">
        <v>5075</v>
      </c>
      <c r="B746" s="39" t="s">
        <v>4948</v>
      </c>
      <c r="C746" s="40" t="s">
        <v>5076</v>
      </c>
      <c r="D746" s="40" t="s">
        <v>5077</v>
      </c>
      <c r="E746" s="28" t="s">
        <v>63</v>
      </c>
      <c r="F746" s="28" t="s">
        <v>63</v>
      </c>
      <c r="G746" s="28" t="s">
        <v>4</v>
      </c>
      <c r="H746" s="28" t="s">
        <v>70</v>
      </c>
      <c r="I746" s="29">
        <v>46223.0</v>
      </c>
      <c r="J746" s="29">
        <v>46304.0</v>
      </c>
      <c r="K746" s="29">
        <v>46312.0</v>
      </c>
      <c r="L746" s="29">
        <v>46230.0</v>
      </c>
      <c r="M746" s="29">
        <v>46248.0</v>
      </c>
      <c r="N746" s="30" t="s">
        <v>153</v>
      </c>
      <c r="O746" s="30" t="s">
        <v>54</v>
      </c>
      <c r="P746" s="30" t="s">
        <v>55</v>
      </c>
      <c r="Q746" s="30"/>
      <c r="R746" s="31" t="str">
        <f t="shared" si="1"/>
        <v>https://onlinecourses.nptel.ac.in/e-learning/preview/noc26_ma118</v>
      </c>
      <c r="S746" s="32" t="str">
        <f t="shared" si="2"/>
        <v>https://onlinecourses.nptel.ac.in/e-learning/preview/noc26_ma118</v>
      </c>
      <c r="T746" s="38" t="s">
        <v>5078</v>
      </c>
      <c r="U746" s="31" t="str">
        <f t="shared" si="44"/>
        <v>https://onlinecourses.nptel.ac.in/noc25_ma109/preview</v>
      </c>
      <c r="V746" s="34" t="s">
        <v>5079</v>
      </c>
      <c r="W746" s="34" t="s">
        <v>5080</v>
      </c>
      <c r="X746" s="31" t="str">
        <f t="shared" si="38"/>
        <v>https://nptel.ac.in/courses/111106168</v>
      </c>
      <c r="Y746" s="36" t="s">
        <v>5081</v>
      </c>
      <c r="Z746" s="36">
        <v>1.11106168E8</v>
      </c>
      <c r="AA746" s="37"/>
      <c r="AB746" s="37"/>
      <c r="AC746" s="37"/>
      <c r="AD746" s="37"/>
    </row>
    <row r="747">
      <c r="A747" s="26" t="s">
        <v>5082</v>
      </c>
      <c r="B747" s="39" t="s">
        <v>4948</v>
      </c>
      <c r="C747" s="40" t="s">
        <v>5083</v>
      </c>
      <c r="D747" s="40" t="s">
        <v>5084</v>
      </c>
      <c r="E747" s="42" t="s">
        <v>4178</v>
      </c>
      <c r="F747" s="28" t="s">
        <v>63</v>
      </c>
      <c r="G747" s="28" t="s">
        <v>4</v>
      </c>
      <c r="H747" s="28" t="s">
        <v>70</v>
      </c>
      <c r="I747" s="29">
        <v>46223.0</v>
      </c>
      <c r="J747" s="29">
        <v>46304.0</v>
      </c>
      <c r="K747" s="29">
        <v>46313.0</v>
      </c>
      <c r="L747" s="29">
        <v>46230.0</v>
      </c>
      <c r="M747" s="29">
        <v>46248.0</v>
      </c>
      <c r="N747" s="30" t="s">
        <v>71</v>
      </c>
      <c r="O747" s="30" t="s">
        <v>72</v>
      </c>
      <c r="P747" s="30" t="s">
        <v>73</v>
      </c>
      <c r="Q747" s="30"/>
      <c r="R747" s="31" t="str">
        <f t="shared" si="1"/>
        <v>https://onlinecourses.nptel.ac.in/e-learning/preview/noc26_ma119</v>
      </c>
      <c r="S747" s="32" t="str">
        <f t="shared" si="2"/>
        <v>https://onlinecourses.nptel.ac.in/e-learning/preview/noc26_ma119</v>
      </c>
      <c r="T747" s="38" t="s">
        <v>5085</v>
      </c>
      <c r="U747" s="31" t="str">
        <f t="shared" si="44"/>
        <v>https://onlinecourses.nptel.ac.in/noc25_ma95/preview</v>
      </c>
      <c r="V747" s="34" t="s">
        <v>5086</v>
      </c>
      <c r="W747" s="34" t="s">
        <v>5087</v>
      </c>
      <c r="X747" s="31" t="str">
        <f t="shared" si="38"/>
        <v>https://nptel.ac.in/courses/111106525</v>
      </c>
      <c r="Y747" s="36" t="s">
        <v>5088</v>
      </c>
      <c r="Z747" s="36">
        <v>1.11106525E8</v>
      </c>
      <c r="AA747" s="37"/>
      <c r="AB747" s="37"/>
      <c r="AC747" s="37"/>
      <c r="AD747" s="37"/>
    </row>
    <row r="748">
      <c r="A748" s="26" t="s">
        <v>5089</v>
      </c>
      <c r="B748" s="27" t="s">
        <v>4948</v>
      </c>
      <c r="C748" s="27" t="s">
        <v>5090</v>
      </c>
      <c r="D748" s="27" t="s">
        <v>5091</v>
      </c>
      <c r="E748" s="28" t="s">
        <v>52</v>
      </c>
      <c r="F748" s="28" t="s">
        <v>52</v>
      </c>
      <c r="G748" s="28" t="s">
        <v>4</v>
      </c>
      <c r="H748" s="28" t="s">
        <v>70</v>
      </c>
      <c r="I748" s="29">
        <v>46223.0</v>
      </c>
      <c r="J748" s="29">
        <v>46304.0</v>
      </c>
      <c r="K748" s="29">
        <v>46318.0</v>
      </c>
      <c r="L748" s="29">
        <v>46230.0</v>
      </c>
      <c r="M748" s="29">
        <v>46248.0</v>
      </c>
      <c r="N748" s="30" t="s">
        <v>71</v>
      </c>
      <c r="O748" s="30" t="s">
        <v>54</v>
      </c>
      <c r="P748" s="30" t="s">
        <v>55</v>
      </c>
      <c r="Q748" s="30"/>
      <c r="R748" s="31" t="str">
        <f t="shared" si="1"/>
        <v>https://onlinecourses.nptel.ac.in/e-learning/preview/noc26_ma120</v>
      </c>
      <c r="S748" s="32" t="str">
        <f t="shared" si="2"/>
        <v>https://onlinecourses.nptel.ac.in/e-learning/preview/noc26_ma120</v>
      </c>
      <c r="T748" s="38" t="s">
        <v>5092</v>
      </c>
      <c r="U748" s="31" t="str">
        <f t="shared" si="44"/>
        <v>https://onlinecourses.nptel.ac.in/noc25_ma117/preview</v>
      </c>
      <c r="V748" s="34" t="s">
        <v>5093</v>
      </c>
      <c r="W748" s="34" t="s">
        <v>5094</v>
      </c>
      <c r="X748" s="31" t="str">
        <f t="shared" si="38"/>
        <v>https://nptel.ac.in/courses/111104519</v>
      </c>
      <c r="Y748" s="36" t="s">
        <v>5095</v>
      </c>
      <c r="Z748" s="36">
        <v>1.11104519E8</v>
      </c>
      <c r="AA748" s="37"/>
      <c r="AB748" s="37"/>
      <c r="AC748" s="37"/>
      <c r="AD748" s="37"/>
    </row>
    <row r="749">
      <c r="A749" s="26" t="s">
        <v>5096</v>
      </c>
      <c r="B749" s="27" t="s">
        <v>4948</v>
      </c>
      <c r="C749" s="27" t="s">
        <v>5097</v>
      </c>
      <c r="D749" s="27" t="s">
        <v>5098</v>
      </c>
      <c r="E749" s="28" t="s">
        <v>52</v>
      </c>
      <c r="F749" s="28" t="s">
        <v>52</v>
      </c>
      <c r="G749" s="28" t="s">
        <v>4</v>
      </c>
      <c r="H749" s="28" t="s">
        <v>70</v>
      </c>
      <c r="I749" s="29">
        <v>46223.0</v>
      </c>
      <c r="J749" s="29">
        <v>46304.0</v>
      </c>
      <c r="K749" s="29">
        <v>46319.0</v>
      </c>
      <c r="L749" s="29">
        <v>46230.0</v>
      </c>
      <c r="M749" s="29">
        <v>46248.0</v>
      </c>
      <c r="N749" s="27" t="s">
        <v>37</v>
      </c>
      <c r="O749" s="30" t="s">
        <v>72</v>
      </c>
      <c r="P749" s="30" t="s">
        <v>55</v>
      </c>
      <c r="Q749" s="30" t="s">
        <v>5099</v>
      </c>
      <c r="R749" s="31" t="str">
        <f t="shared" si="1"/>
        <v>https://onlinecourses.nptel.ac.in/e-learning/preview/noc26_ma121</v>
      </c>
      <c r="S749" s="32" t="str">
        <f t="shared" si="2"/>
        <v>https://onlinecourses.nptel.ac.in/e-learning/preview/noc26_ma121</v>
      </c>
      <c r="T749" s="38" t="s">
        <v>5100</v>
      </c>
      <c r="U749" s="31" t="str">
        <f t="shared" si="44"/>
        <v>https://onlinecourses.nptel.ac.in/noc25_ma104/preview</v>
      </c>
      <c r="V749" s="34" t="s">
        <v>5101</v>
      </c>
      <c r="W749" s="34" t="s">
        <v>5102</v>
      </c>
      <c r="X749" s="31" t="str">
        <f t="shared" si="38"/>
        <v>https://nptel.ac.in/courses/111104521</v>
      </c>
      <c r="Y749" s="36" t="s">
        <v>5103</v>
      </c>
      <c r="Z749" s="36">
        <v>1.11104521E8</v>
      </c>
      <c r="AA749" s="37"/>
      <c r="AB749" s="37"/>
      <c r="AC749" s="37"/>
      <c r="AD749" s="37"/>
    </row>
    <row r="750">
      <c r="A750" s="26" t="s">
        <v>5104</v>
      </c>
      <c r="B750" s="27" t="s">
        <v>4948</v>
      </c>
      <c r="C750" s="27" t="s">
        <v>5105</v>
      </c>
      <c r="D750" s="27" t="s">
        <v>5106</v>
      </c>
      <c r="E750" s="28" t="s">
        <v>306</v>
      </c>
      <c r="F750" s="28" t="s">
        <v>52</v>
      </c>
      <c r="G750" s="28" t="s">
        <v>4</v>
      </c>
      <c r="H750" s="28" t="s">
        <v>70</v>
      </c>
      <c r="I750" s="29">
        <v>46223.0</v>
      </c>
      <c r="J750" s="29">
        <v>46304.0</v>
      </c>
      <c r="K750" s="29">
        <v>46320.0</v>
      </c>
      <c r="L750" s="29">
        <v>46230.0</v>
      </c>
      <c r="M750" s="29">
        <v>46248.0</v>
      </c>
      <c r="N750" s="30" t="s">
        <v>37</v>
      </c>
      <c r="O750" s="30" t="s">
        <v>54</v>
      </c>
      <c r="P750" s="30" t="s">
        <v>55</v>
      </c>
      <c r="Q750" s="30"/>
      <c r="R750" s="31" t="str">
        <f t="shared" si="1"/>
        <v>https://onlinecourses.nptel.ac.in/e-learning/preview/noc26_ma122</v>
      </c>
      <c r="S750" s="32" t="str">
        <f t="shared" si="2"/>
        <v>https://onlinecourses.nptel.ac.in/e-learning/preview/noc26_ma122</v>
      </c>
      <c r="T750" s="38" t="s">
        <v>5107</v>
      </c>
      <c r="U750" s="31" t="str">
        <f t="shared" si="44"/>
        <v>https://onlinecourses.nptel.ac.in/noc25_ma105/preview</v>
      </c>
      <c r="V750" s="34" t="s">
        <v>5108</v>
      </c>
      <c r="W750" s="34" t="s">
        <v>5109</v>
      </c>
      <c r="X750" s="31" t="str">
        <f t="shared" si="38"/>
        <v>https://nptel.ac.in/courses/111104165</v>
      </c>
      <c r="Y750" s="36" t="s">
        <v>5110</v>
      </c>
      <c r="Z750" s="36">
        <v>1.11104165E8</v>
      </c>
      <c r="AA750" s="37"/>
      <c r="AB750" s="37"/>
      <c r="AC750" s="37"/>
      <c r="AD750" s="37"/>
    </row>
    <row r="751">
      <c r="A751" s="26" t="s">
        <v>5111</v>
      </c>
      <c r="B751" s="27" t="s">
        <v>4948</v>
      </c>
      <c r="C751" s="27" t="s">
        <v>5112</v>
      </c>
      <c r="D751" s="27" t="s">
        <v>2417</v>
      </c>
      <c r="E751" s="28" t="s">
        <v>52</v>
      </c>
      <c r="F751" s="28" t="s">
        <v>52</v>
      </c>
      <c r="G751" s="28" t="s">
        <v>4</v>
      </c>
      <c r="H751" s="28" t="s">
        <v>70</v>
      </c>
      <c r="I751" s="29">
        <v>46223.0</v>
      </c>
      <c r="J751" s="29">
        <v>46304.0</v>
      </c>
      <c r="K751" s="29">
        <v>46311.0</v>
      </c>
      <c r="L751" s="29">
        <v>46230.0</v>
      </c>
      <c r="M751" s="29">
        <v>46248.0</v>
      </c>
      <c r="N751" s="30" t="s">
        <v>37</v>
      </c>
      <c r="O751" s="30" t="s">
        <v>54</v>
      </c>
      <c r="P751" s="30" t="s">
        <v>55</v>
      </c>
      <c r="Q751" s="30"/>
      <c r="R751" s="31" t="str">
        <f t="shared" si="1"/>
        <v>https://onlinecourses.nptel.ac.in/e-learning/preview/noc26_ma123</v>
      </c>
      <c r="S751" s="32" t="str">
        <f t="shared" si="2"/>
        <v>https://onlinecourses.nptel.ac.in/e-learning/preview/noc26_ma123</v>
      </c>
      <c r="T751" s="38" t="s">
        <v>5113</v>
      </c>
      <c r="U751" s="31" t="str">
        <f t="shared" si="44"/>
        <v>https://onlinecourses.nptel.ac.in/noc25_ma99/preview</v>
      </c>
      <c r="V751" s="34" t="s">
        <v>5114</v>
      </c>
      <c r="W751" s="34" t="s">
        <v>5115</v>
      </c>
      <c r="X751" s="31" t="str">
        <f t="shared" si="38"/>
        <v>https://nptel.ac.in/courses/111104160</v>
      </c>
      <c r="Y751" s="36" t="s">
        <v>5116</v>
      </c>
      <c r="Z751" s="36">
        <v>1.1110416E8</v>
      </c>
      <c r="AA751" s="37"/>
      <c r="AB751" s="37"/>
      <c r="AC751" s="37"/>
      <c r="AD751" s="37"/>
    </row>
    <row r="752">
      <c r="A752" s="26" t="s">
        <v>5117</v>
      </c>
      <c r="B752" s="27" t="s">
        <v>4948</v>
      </c>
      <c r="C752" s="27" t="s">
        <v>5118</v>
      </c>
      <c r="D752" s="27" t="s">
        <v>5119</v>
      </c>
      <c r="E752" s="28" t="s">
        <v>52</v>
      </c>
      <c r="F752" s="28" t="s">
        <v>52</v>
      </c>
      <c r="G752" s="28" t="s">
        <v>4</v>
      </c>
      <c r="H752" s="28" t="s">
        <v>70</v>
      </c>
      <c r="I752" s="29">
        <v>46223.0</v>
      </c>
      <c r="J752" s="29">
        <v>46304.0</v>
      </c>
      <c r="K752" s="29">
        <v>46318.0</v>
      </c>
      <c r="L752" s="29">
        <v>46230.0</v>
      </c>
      <c r="M752" s="29">
        <v>46248.0</v>
      </c>
      <c r="N752" s="30" t="s">
        <v>37</v>
      </c>
      <c r="O752" s="30" t="s">
        <v>54</v>
      </c>
      <c r="P752" s="30" t="s">
        <v>55</v>
      </c>
      <c r="Q752" s="30" t="s">
        <v>4965</v>
      </c>
      <c r="R752" s="31" t="str">
        <f t="shared" si="1"/>
        <v>https://onlinecourses.nptel.ac.in/e-learning/preview/noc26_ma124</v>
      </c>
      <c r="S752" s="32" t="str">
        <f t="shared" si="2"/>
        <v>https://onlinecourses.nptel.ac.in/e-learning/preview/noc26_ma124</v>
      </c>
      <c r="T752" s="38" t="s">
        <v>5120</v>
      </c>
      <c r="U752" s="31" t="str">
        <f t="shared" si="44"/>
        <v>https://onlinecourses.nptel.ac.in/noc25_ma106/preview</v>
      </c>
      <c r="V752" s="34" t="s">
        <v>5121</v>
      </c>
      <c r="W752" s="34" t="s">
        <v>5122</v>
      </c>
      <c r="X752" s="31" t="str">
        <f t="shared" si="38"/>
        <v>https://nptel.ac.in/courses/111104524</v>
      </c>
      <c r="Y752" s="36" t="s">
        <v>5123</v>
      </c>
      <c r="Z752" s="36">
        <v>1.11104524E8</v>
      </c>
      <c r="AA752" s="37"/>
      <c r="AB752" s="37"/>
      <c r="AC752" s="37"/>
      <c r="AD752" s="37"/>
    </row>
    <row r="753">
      <c r="A753" s="26" t="s">
        <v>5124</v>
      </c>
      <c r="B753" s="27" t="s">
        <v>4948</v>
      </c>
      <c r="C753" s="27" t="s">
        <v>5125</v>
      </c>
      <c r="D753" s="27" t="s">
        <v>5126</v>
      </c>
      <c r="E753" s="28" t="s">
        <v>52</v>
      </c>
      <c r="F753" s="28" t="s">
        <v>52</v>
      </c>
      <c r="G753" s="28" t="s">
        <v>4</v>
      </c>
      <c r="H753" s="28" t="s">
        <v>70</v>
      </c>
      <c r="I753" s="29">
        <v>46223.0</v>
      </c>
      <c r="J753" s="29">
        <v>46304.0</v>
      </c>
      <c r="K753" s="29">
        <v>46318.0</v>
      </c>
      <c r="L753" s="29">
        <v>46230.0</v>
      </c>
      <c r="M753" s="29">
        <v>46248.0</v>
      </c>
      <c r="N753" s="30" t="s">
        <v>37</v>
      </c>
      <c r="O753" s="30" t="s">
        <v>54</v>
      </c>
      <c r="P753" s="30" t="s">
        <v>55</v>
      </c>
      <c r="Q753" s="30"/>
      <c r="R753" s="31" t="str">
        <f t="shared" si="1"/>
        <v>https://onlinecourses.nptel.ac.in/e-learning/preview/noc26_ma125</v>
      </c>
      <c r="S753" s="32" t="str">
        <f t="shared" si="2"/>
        <v>https://onlinecourses.nptel.ac.in/e-learning/preview/noc26_ma125</v>
      </c>
      <c r="T753" s="38" t="s">
        <v>5127</v>
      </c>
      <c r="U753" s="31" t="str">
        <f t="shared" si="44"/>
        <v>https://onlinecourses.nptel.ac.in/noc25_ma101/preview</v>
      </c>
      <c r="V753" s="34" t="s">
        <v>5128</v>
      </c>
      <c r="W753" s="34" t="s">
        <v>5129</v>
      </c>
      <c r="X753" s="31" t="str">
        <f t="shared" si="38"/>
        <v>https://nptel.ac.in/courses/111104765</v>
      </c>
      <c r="Y753" s="36" t="s">
        <v>5130</v>
      </c>
      <c r="Z753" s="36">
        <v>1.11104765E8</v>
      </c>
      <c r="AA753" s="37"/>
      <c r="AB753" s="37"/>
      <c r="AC753" s="37"/>
      <c r="AD753" s="37"/>
    </row>
    <row r="754">
      <c r="A754" s="26" t="s">
        <v>5131</v>
      </c>
      <c r="B754" s="27" t="s">
        <v>4948</v>
      </c>
      <c r="C754" s="27" t="s">
        <v>5132</v>
      </c>
      <c r="D754" s="27" t="s">
        <v>5133</v>
      </c>
      <c r="E754" s="28" t="s">
        <v>5134</v>
      </c>
      <c r="F754" s="28" t="s">
        <v>63</v>
      </c>
      <c r="G754" s="28" t="s">
        <v>4</v>
      </c>
      <c r="H754" s="28" t="s">
        <v>70</v>
      </c>
      <c r="I754" s="29">
        <v>46223.0</v>
      </c>
      <c r="J754" s="29">
        <v>46304.0</v>
      </c>
      <c r="K754" s="29">
        <v>46319.0</v>
      </c>
      <c r="L754" s="29">
        <v>46230.0</v>
      </c>
      <c r="M754" s="29">
        <v>46248.0</v>
      </c>
      <c r="N754" s="30" t="s">
        <v>153</v>
      </c>
      <c r="O754" s="30" t="s">
        <v>72</v>
      </c>
      <c r="P754" s="30" t="s">
        <v>55</v>
      </c>
      <c r="Q754" s="30"/>
      <c r="R754" s="31" t="str">
        <f t="shared" si="1"/>
        <v>https://onlinecourses.nptel.ac.in/e-learning/preview/noc26_ma126</v>
      </c>
      <c r="S754" s="32" t="str">
        <f t="shared" si="2"/>
        <v>https://onlinecourses.nptel.ac.in/e-learning/preview/noc26_ma126</v>
      </c>
      <c r="T754" s="38" t="s">
        <v>5135</v>
      </c>
      <c r="U754" s="31" t="str">
        <f t="shared" si="44"/>
        <v>https://onlinecourses.nptel.ac.in/noc25_ma67/preview</v>
      </c>
      <c r="V754" s="34" t="s">
        <v>5136</v>
      </c>
      <c r="W754" s="34" t="s">
        <v>5137</v>
      </c>
      <c r="X754" s="31" t="str">
        <f t="shared" si="38"/>
        <v>https://nptel.ac.in/courses/111106137</v>
      </c>
      <c r="Y754" s="36" t="s">
        <v>5138</v>
      </c>
      <c r="Z754" s="36">
        <v>1.11106137E8</v>
      </c>
      <c r="AA754" s="37"/>
      <c r="AB754" s="37"/>
      <c r="AC754" s="37"/>
      <c r="AD754" s="37"/>
    </row>
    <row r="755">
      <c r="A755" s="26" t="s">
        <v>5139</v>
      </c>
      <c r="B755" s="27" t="s">
        <v>4948</v>
      </c>
      <c r="C755" s="27" t="s">
        <v>5140</v>
      </c>
      <c r="D755" s="27" t="s">
        <v>5062</v>
      </c>
      <c r="E755" s="28" t="s">
        <v>5063</v>
      </c>
      <c r="F755" s="28" t="s">
        <v>63</v>
      </c>
      <c r="G755" s="28" t="s">
        <v>4</v>
      </c>
      <c r="H755" s="28" t="s">
        <v>70</v>
      </c>
      <c r="I755" s="29">
        <v>46223.0</v>
      </c>
      <c r="J755" s="29">
        <v>46304.0</v>
      </c>
      <c r="K755" s="29">
        <v>46320.0</v>
      </c>
      <c r="L755" s="29">
        <v>46230.0</v>
      </c>
      <c r="M755" s="29">
        <v>46248.0</v>
      </c>
      <c r="N755" s="30" t="s">
        <v>37</v>
      </c>
      <c r="O755" s="30" t="s">
        <v>54</v>
      </c>
      <c r="P755" s="30" t="s">
        <v>55</v>
      </c>
      <c r="Q755" s="30"/>
      <c r="R755" s="31" t="str">
        <f t="shared" si="1"/>
        <v>https://onlinecourses.nptel.ac.in/e-learning/preview/noc26_ma127</v>
      </c>
      <c r="S755" s="32" t="str">
        <f t="shared" si="2"/>
        <v>https://onlinecourses.nptel.ac.in/e-learning/preview/noc26_ma127</v>
      </c>
      <c r="T755" s="38" t="s">
        <v>5141</v>
      </c>
      <c r="U755" s="31" t="str">
        <f t="shared" si="44"/>
        <v>https://onlinecourses.nptel.ac.in/noc25_ma75/preview</v>
      </c>
      <c r="V755" s="34" t="s">
        <v>5142</v>
      </c>
      <c r="W755" s="34" t="s">
        <v>5143</v>
      </c>
      <c r="X755" s="31" t="str">
        <f t="shared" si="38"/>
        <v>https://nptel.ac.in/courses/111106153</v>
      </c>
      <c r="Y755" s="36" t="s">
        <v>5144</v>
      </c>
      <c r="Z755" s="36">
        <v>1.11106153E8</v>
      </c>
      <c r="AA755" s="37"/>
      <c r="AB755" s="37"/>
      <c r="AC755" s="37"/>
      <c r="AD755" s="37"/>
    </row>
    <row r="756">
      <c r="A756" s="26" t="s">
        <v>5145</v>
      </c>
      <c r="B756" s="27" t="s">
        <v>4948</v>
      </c>
      <c r="C756" s="27" t="s">
        <v>5146</v>
      </c>
      <c r="D756" s="27" t="s">
        <v>2417</v>
      </c>
      <c r="E756" s="28" t="s">
        <v>52</v>
      </c>
      <c r="F756" s="28" t="s">
        <v>52</v>
      </c>
      <c r="G756" s="28" t="s">
        <v>4</v>
      </c>
      <c r="H756" s="26" t="s">
        <v>70</v>
      </c>
      <c r="I756" s="29">
        <v>46223.0</v>
      </c>
      <c r="J756" s="29">
        <v>46304.0</v>
      </c>
      <c r="K756" s="29">
        <v>46320.0</v>
      </c>
      <c r="L756" s="29">
        <v>46230.0</v>
      </c>
      <c r="M756" s="29">
        <v>46248.0</v>
      </c>
      <c r="N756" s="30" t="s">
        <v>37</v>
      </c>
      <c r="O756" s="30" t="s">
        <v>54</v>
      </c>
      <c r="P756" s="30" t="s">
        <v>55</v>
      </c>
      <c r="Q756" s="30"/>
      <c r="R756" s="31" t="str">
        <f t="shared" si="1"/>
        <v>https://onlinecourses.nptel.ac.in/e-learning/preview/noc26_ma128</v>
      </c>
      <c r="S756" s="32" t="str">
        <f t="shared" si="2"/>
        <v>https://onlinecourses.nptel.ac.in/e-learning/preview/noc26_ma128</v>
      </c>
      <c r="T756" s="38" t="s">
        <v>5147</v>
      </c>
      <c r="U756" s="31" t="str">
        <f t="shared" si="44"/>
        <v>https://onlinecourses.nptel.ac.in/noc25_ma40/preview</v>
      </c>
      <c r="V756" s="34" t="s">
        <v>5148</v>
      </c>
      <c r="W756" s="34" t="s">
        <v>5149</v>
      </c>
      <c r="X756" s="31" t="str">
        <f t="shared" si="38"/>
        <v>https://nptel.ac.in/courses/111104612</v>
      </c>
      <c r="Y756" s="36" t="s">
        <v>5150</v>
      </c>
      <c r="Z756" s="36">
        <v>1.11104612E8</v>
      </c>
      <c r="AA756" s="37"/>
      <c r="AB756" s="37"/>
      <c r="AC756" s="37"/>
      <c r="AD756" s="37"/>
    </row>
    <row r="757">
      <c r="A757" s="26" t="s">
        <v>5151</v>
      </c>
      <c r="B757" s="27" t="s">
        <v>5152</v>
      </c>
      <c r="C757" s="27" t="s">
        <v>5153</v>
      </c>
      <c r="D757" s="27" t="s">
        <v>5154</v>
      </c>
      <c r="E757" s="28" t="s">
        <v>94</v>
      </c>
      <c r="F757" s="28" t="s">
        <v>94</v>
      </c>
      <c r="G757" s="28" t="s">
        <v>4</v>
      </c>
      <c r="H757" s="26" t="s">
        <v>70</v>
      </c>
      <c r="I757" s="29">
        <v>46223.0</v>
      </c>
      <c r="J757" s="29">
        <v>46304.0</v>
      </c>
      <c r="K757" s="29">
        <v>46311.0</v>
      </c>
      <c r="L757" s="29">
        <v>46230.0</v>
      </c>
      <c r="M757" s="29">
        <v>46248.0</v>
      </c>
      <c r="N757" s="30" t="s">
        <v>71</v>
      </c>
      <c r="O757" s="30" t="s">
        <v>54</v>
      </c>
      <c r="P757" s="30" t="s">
        <v>55</v>
      </c>
      <c r="Q757" s="30"/>
      <c r="R757" s="31" t="str">
        <f t="shared" si="1"/>
        <v>https://onlinecourses.nptel.ac.in/e-learning/preview/noc26_ma129</v>
      </c>
      <c r="S757" s="32" t="str">
        <f t="shared" si="2"/>
        <v>https://onlinecourses.nptel.ac.in/e-learning/preview/noc26_ma129</v>
      </c>
      <c r="T757" s="38" t="s">
        <v>5155</v>
      </c>
      <c r="U757" s="31" t="str">
        <f t="shared" si="44"/>
        <v>https://onlinecourses.nptel.ac.in/noc25_ma61/preview</v>
      </c>
      <c r="V757" s="34" t="s">
        <v>5156</v>
      </c>
      <c r="W757" s="34" t="s">
        <v>5157</v>
      </c>
      <c r="X757" s="31" t="str">
        <f t="shared" si="38"/>
        <v>https://nptel.ac.in/courses/111105489</v>
      </c>
      <c r="Y757" s="36" t="s">
        <v>5158</v>
      </c>
      <c r="Z757" s="36">
        <v>1.11105489E8</v>
      </c>
      <c r="AA757" s="37"/>
      <c r="AB757" s="37"/>
      <c r="AC757" s="37"/>
      <c r="AD757" s="37"/>
    </row>
    <row r="758">
      <c r="A758" s="26" t="s">
        <v>5159</v>
      </c>
      <c r="B758" s="27" t="s">
        <v>4948</v>
      </c>
      <c r="C758" s="27" t="s">
        <v>5160</v>
      </c>
      <c r="D758" s="27" t="s">
        <v>5161</v>
      </c>
      <c r="E758" s="28" t="s">
        <v>94</v>
      </c>
      <c r="F758" s="28" t="s">
        <v>94</v>
      </c>
      <c r="G758" s="28" t="s">
        <v>4</v>
      </c>
      <c r="H758" s="26" t="s">
        <v>70</v>
      </c>
      <c r="I758" s="29">
        <v>46223.0</v>
      </c>
      <c r="J758" s="29">
        <v>46304.0</v>
      </c>
      <c r="K758" s="29">
        <v>46312.0</v>
      </c>
      <c r="L758" s="29">
        <v>46230.0</v>
      </c>
      <c r="M758" s="29">
        <v>46248.0</v>
      </c>
      <c r="N758" s="30" t="s">
        <v>71</v>
      </c>
      <c r="O758" s="30" t="s">
        <v>72</v>
      </c>
      <c r="P758" s="30" t="s">
        <v>73</v>
      </c>
      <c r="Q758" s="30"/>
      <c r="R758" s="31" t="str">
        <f t="shared" si="1"/>
        <v>https://onlinecourses.nptel.ac.in/e-learning/preview/noc26_ma130</v>
      </c>
      <c r="S758" s="32" t="str">
        <f t="shared" si="2"/>
        <v>https://onlinecourses.nptel.ac.in/e-learning/preview/noc26_ma130</v>
      </c>
      <c r="T758" s="38" t="s">
        <v>5162</v>
      </c>
      <c r="U758" s="31" t="str">
        <f t="shared" si="44"/>
        <v>https://onlinecourses.nptel.ac.in/noc25_ma77/preview</v>
      </c>
      <c r="V758" s="34" t="s">
        <v>5163</v>
      </c>
      <c r="W758" s="34" t="s">
        <v>5164</v>
      </c>
      <c r="X758" s="31" t="str">
        <f t="shared" si="38"/>
        <v>https://nptel.ac.in/courses/111105160</v>
      </c>
      <c r="Y758" s="36" t="s">
        <v>5165</v>
      </c>
      <c r="Z758" s="36">
        <v>1.1110516E8</v>
      </c>
      <c r="AA758" s="37"/>
      <c r="AB758" s="37"/>
      <c r="AC758" s="37"/>
      <c r="AD758" s="37"/>
    </row>
    <row r="759">
      <c r="A759" s="26" t="s">
        <v>5166</v>
      </c>
      <c r="B759" s="27" t="s">
        <v>4948</v>
      </c>
      <c r="C759" s="27" t="s">
        <v>5167</v>
      </c>
      <c r="D759" s="27" t="s">
        <v>5168</v>
      </c>
      <c r="E759" s="28" t="s">
        <v>94</v>
      </c>
      <c r="F759" s="28" t="s">
        <v>94</v>
      </c>
      <c r="G759" s="28" t="s">
        <v>4</v>
      </c>
      <c r="H759" s="26" t="s">
        <v>70</v>
      </c>
      <c r="I759" s="29">
        <v>46223.0</v>
      </c>
      <c r="J759" s="29">
        <v>46304.0</v>
      </c>
      <c r="K759" s="29">
        <v>46313.0</v>
      </c>
      <c r="L759" s="29">
        <v>46230.0</v>
      </c>
      <c r="M759" s="29">
        <v>46248.0</v>
      </c>
      <c r="N759" s="30" t="s">
        <v>37</v>
      </c>
      <c r="O759" s="30" t="s">
        <v>72</v>
      </c>
      <c r="P759" s="30" t="s">
        <v>55</v>
      </c>
      <c r="Q759" s="30"/>
      <c r="R759" s="31" t="str">
        <f t="shared" si="1"/>
        <v>https://onlinecourses.nptel.ac.in/e-learning/preview/noc26_ma131</v>
      </c>
      <c r="S759" s="32" t="str">
        <f t="shared" si="2"/>
        <v>https://onlinecourses.nptel.ac.in/e-learning/preview/noc26_ma131</v>
      </c>
      <c r="T759" s="38" t="s">
        <v>5169</v>
      </c>
      <c r="U759" s="31" t="str">
        <f t="shared" si="44"/>
        <v>https://onlinecourses.nptel.ac.in/noc25_ma118/preview</v>
      </c>
      <c r="V759" s="34" t="s">
        <v>5170</v>
      </c>
      <c r="W759" s="34" t="s">
        <v>5171</v>
      </c>
      <c r="X759" s="31" t="str">
        <f t="shared" si="38"/>
        <v>https://nptel.ac.in/courses/111105098</v>
      </c>
      <c r="Y759" s="36" t="s">
        <v>5172</v>
      </c>
      <c r="Z759" s="36">
        <v>1.11105098E8</v>
      </c>
      <c r="AA759" s="37"/>
      <c r="AB759" s="37"/>
      <c r="AC759" s="37"/>
      <c r="AD759" s="37"/>
    </row>
    <row r="760">
      <c r="A760" s="26" t="s">
        <v>5173</v>
      </c>
      <c r="B760" s="27" t="s">
        <v>4948</v>
      </c>
      <c r="C760" s="27" t="s">
        <v>5174</v>
      </c>
      <c r="D760" s="27" t="s">
        <v>5175</v>
      </c>
      <c r="E760" s="28" t="s">
        <v>94</v>
      </c>
      <c r="F760" s="28" t="s">
        <v>94</v>
      </c>
      <c r="G760" s="28" t="s">
        <v>4</v>
      </c>
      <c r="H760" s="26" t="s">
        <v>70</v>
      </c>
      <c r="I760" s="29">
        <v>46223.0</v>
      </c>
      <c r="J760" s="29">
        <v>46304.0</v>
      </c>
      <c r="K760" s="29">
        <v>46318.0</v>
      </c>
      <c r="L760" s="29">
        <v>46230.0</v>
      </c>
      <c r="M760" s="29">
        <v>46248.0</v>
      </c>
      <c r="N760" s="30" t="s">
        <v>71</v>
      </c>
      <c r="O760" s="30" t="s">
        <v>72</v>
      </c>
      <c r="P760" s="30" t="s">
        <v>73</v>
      </c>
      <c r="Q760" s="30"/>
      <c r="R760" s="31" t="str">
        <f t="shared" si="1"/>
        <v>https://onlinecourses.nptel.ac.in/e-learning/preview/noc26_ma132</v>
      </c>
      <c r="S760" s="32" t="str">
        <f t="shared" si="2"/>
        <v>https://onlinecourses.nptel.ac.in/e-learning/preview/noc26_ma132</v>
      </c>
      <c r="T760" s="38" t="s">
        <v>5176</v>
      </c>
      <c r="U760" s="31" t="str">
        <f t="shared" si="44"/>
        <v>https://onlinecourses.nptel.ac.in/noc25_ma119/preview</v>
      </c>
      <c r="V760" s="34" t="s">
        <v>5177</v>
      </c>
      <c r="W760" s="34" t="s">
        <v>5178</v>
      </c>
      <c r="X760" s="31" t="str">
        <f t="shared" si="38"/>
        <v>https://nptel.ac.in/courses/111105522</v>
      </c>
      <c r="Y760" s="36" t="s">
        <v>5179</v>
      </c>
      <c r="Z760" s="36">
        <v>1.11105522E8</v>
      </c>
      <c r="AA760" s="37"/>
      <c r="AB760" s="37"/>
      <c r="AC760" s="37"/>
      <c r="AD760" s="37"/>
    </row>
    <row r="761">
      <c r="A761" s="26" t="s">
        <v>5180</v>
      </c>
      <c r="B761" s="27" t="s">
        <v>4948</v>
      </c>
      <c r="C761" s="27" t="s">
        <v>5181</v>
      </c>
      <c r="D761" s="27" t="s">
        <v>5182</v>
      </c>
      <c r="E761" s="28" t="s">
        <v>94</v>
      </c>
      <c r="F761" s="28" t="s">
        <v>94</v>
      </c>
      <c r="G761" s="28" t="s">
        <v>4</v>
      </c>
      <c r="H761" s="26" t="s">
        <v>70</v>
      </c>
      <c r="I761" s="29">
        <v>46223.0</v>
      </c>
      <c r="J761" s="29">
        <v>46304.0</v>
      </c>
      <c r="K761" s="29">
        <v>46319.0</v>
      </c>
      <c r="L761" s="29">
        <v>46230.0</v>
      </c>
      <c r="M761" s="29">
        <v>46248.0</v>
      </c>
      <c r="N761" s="30" t="s">
        <v>71</v>
      </c>
      <c r="O761" s="30" t="s">
        <v>72</v>
      </c>
      <c r="P761" s="30" t="s">
        <v>73</v>
      </c>
      <c r="Q761" s="30"/>
      <c r="R761" s="31" t="str">
        <f t="shared" si="1"/>
        <v>https://onlinecourses.nptel.ac.in/e-learning/preview/noc26_ma133</v>
      </c>
      <c r="S761" s="32" t="str">
        <f t="shared" si="2"/>
        <v>https://onlinecourses.nptel.ac.in/e-learning/preview/noc26_ma133</v>
      </c>
      <c r="T761" s="38" t="s">
        <v>5183</v>
      </c>
      <c r="U761" s="31" t="str">
        <f t="shared" si="44"/>
        <v>https://onlinecourses.nptel.ac.in/noc25_ma79/preview</v>
      </c>
      <c r="V761" s="34" t="s">
        <v>5184</v>
      </c>
      <c r="W761" s="34" t="s">
        <v>5185</v>
      </c>
      <c r="X761" s="31" t="str">
        <f t="shared" si="38"/>
        <v>https://nptel.ac.in/courses/111105121</v>
      </c>
      <c r="Y761" s="36" t="s">
        <v>5186</v>
      </c>
      <c r="Z761" s="36">
        <v>1.11105121E8</v>
      </c>
      <c r="AA761" s="37"/>
      <c r="AB761" s="37"/>
      <c r="AC761" s="37"/>
      <c r="AD761" s="37"/>
    </row>
    <row r="762">
      <c r="A762" s="26" t="s">
        <v>5187</v>
      </c>
      <c r="B762" s="27" t="s">
        <v>5188</v>
      </c>
      <c r="C762" s="27" t="s">
        <v>5189</v>
      </c>
      <c r="D762" s="27" t="s">
        <v>5190</v>
      </c>
      <c r="E762" s="28" t="s">
        <v>1062</v>
      </c>
      <c r="F762" s="28" t="s">
        <v>94</v>
      </c>
      <c r="G762" s="28" t="s">
        <v>4</v>
      </c>
      <c r="H762" s="26" t="s">
        <v>70</v>
      </c>
      <c r="I762" s="29">
        <v>46223.0</v>
      </c>
      <c r="J762" s="29">
        <v>46304.0</v>
      </c>
      <c r="K762" s="29">
        <v>46320.0</v>
      </c>
      <c r="L762" s="29">
        <v>46230.0</v>
      </c>
      <c r="M762" s="29">
        <v>46248.0</v>
      </c>
      <c r="N762" s="30" t="s">
        <v>71</v>
      </c>
      <c r="O762" s="30" t="s">
        <v>72</v>
      </c>
      <c r="P762" s="30" t="s">
        <v>73</v>
      </c>
      <c r="Q762" s="30"/>
      <c r="R762" s="31" t="str">
        <f t="shared" si="1"/>
        <v>https://onlinecourses.nptel.ac.in/e-learning/preview/noc26_ma134</v>
      </c>
      <c r="S762" s="32" t="str">
        <f t="shared" si="2"/>
        <v>https://onlinecourses.nptel.ac.in/e-learning/preview/noc26_ma134</v>
      </c>
      <c r="T762" s="38" t="s">
        <v>5191</v>
      </c>
      <c r="U762" s="31" t="str">
        <f t="shared" si="44"/>
        <v>https://onlinecourses.nptel.ac.in/noc25_ma60/preview</v>
      </c>
      <c r="V762" s="34" t="s">
        <v>5192</v>
      </c>
      <c r="W762" s="34" t="s">
        <v>5193</v>
      </c>
      <c r="X762" s="31" t="str">
        <f t="shared" si="38"/>
        <v>https://nptel.ac.in/courses/111105169</v>
      </c>
      <c r="Y762" s="36" t="s">
        <v>5194</v>
      </c>
      <c r="Z762" s="36">
        <v>1.11105169E8</v>
      </c>
      <c r="AA762" s="37"/>
      <c r="AB762" s="37"/>
      <c r="AC762" s="37"/>
      <c r="AD762" s="37"/>
    </row>
    <row r="763">
      <c r="A763" s="26" t="s">
        <v>5195</v>
      </c>
      <c r="B763" s="27" t="s">
        <v>5196</v>
      </c>
      <c r="C763" s="27" t="s">
        <v>5197</v>
      </c>
      <c r="D763" s="27" t="s">
        <v>5198</v>
      </c>
      <c r="E763" s="28" t="s">
        <v>94</v>
      </c>
      <c r="F763" s="28" t="s">
        <v>94</v>
      </c>
      <c r="G763" s="28" t="s">
        <v>4</v>
      </c>
      <c r="H763" s="26" t="s">
        <v>70</v>
      </c>
      <c r="I763" s="29">
        <v>46223.0</v>
      </c>
      <c r="J763" s="29">
        <v>46304.0</v>
      </c>
      <c r="K763" s="29">
        <v>46311.0</v>
      </c>
      <c r="L763" s="29">
        <v>46230.0</v>
      </c>
      <c r="M763" s="29">
        <v>46248.0</v>
      </c>
      <c r="N763" s="30" t="s">
        <v>153</v>
      </c>
      <c r="O763" s="30" t="s">
        <v>54</v>
      </c>
      <c r="P763" s="30" t="s">
        <v>55</v>
      </c>
      <c r="Q763" s="30"/>
      <c r="R763" s="31" t="str">
        <f t="shared" si="1"/>
        <v>https://onlinecourses.nptel.ac.in/e-learning/preview/noc26_ma135</v>
      </c>
      <c r="S763" s="32" t="str">
        <f t="shared" si="2"/>
        <v>https://onlinecourses.nptel.ac.in/e-learning/preview/noc26_ma135</v>
      </c>
      <c r="T763" s="38" t="s">
        <v>5199</v>
      </c>
      <c r="U763" s="31" t="str">
        <f t="shared" si="44"/>
        <v>https://onlinecourses.nptel.ac.in/noc25_ma62/preview</v>
      </c>
      <c r="V763" s="34" t="s">
        <v>5200</v>
      </c>
      <c r="W763" s="34" t="s">
        <v>5201</v>
      </c>
      <c r="X763" s="31" t="str">
        <f t="shared" si="38"/>
        <v>https://nptel.ac.in/courses/111105111</v>
      </c>
      <c r="Y763" s="36" t="s">
        <v>5202</v>
      </c>
      <c r="Z763" s="36">
        <v>1.11105111E8</v>
      </c>
      <c r="AA763" s="37"/>
      <c r="AB763" s="37"/>
      <c r="AC763" s="37"/>
      <c r="AD763" s="37"/>
    </row>
    <row r="764">
      <c r="A764" s="26" t="s">
        <v>5203</v>
      </c>
      <c r="B764" s="27" t="s">
        <v>4948</v>
      </c>
      <c r="C764" s="27" t="s">
        <v>5204</v>
      </c>
      <c r="D764" s="27" t="s">
        <v>5205</v>
      </c>
      <c r="E764" s="28" t="s">
        <v>94</v>
      </c>
      <c r="F764" s="28" t="s">
        <v>94</v>
      </c>
      <c r="G764" s="28" t="s">
        <v>4</v>
      </c>
      <c r="H764" s="26" t="s">
        <v>70</v>
      </c>
      <c r="I764" s="29">
        <v>46223.0</v>
      </c>
      <c r="J764" s="29">
        <v>46304.0</v>
      </c>
      <c r="K764" s="29">
        <v>46312.0</v>
      </c>
      <c r="L764" s="29">
        <v>46230.0</v>
      </c>
      <c r="M764" s="29">
        <v>46248.0</v>
      </c>
      <c r="N764" s="30" t="s">
        <v>37</v>
      </c>
      <c r="O764" s="30" t="s">
        <v>54</v>
      </c>
      <c r="P764" s="30" t="s">
        <v>55</v>
      </c>
      <c r="Q764" s="30" t="s">
        <v>4965</v>
      </c>
      <c r="R764" s="31" t="str">
        <f t="shared" si="1"/>
        <v>https://onlinecourses.nptel.ac.in/e-learning/preview/noc26_ma136</v>
      </c>
      <c r="S764" s="32" t="str">
        <f t="shared" si="2"/>
        <v>https://onlinecourses.nptel.ac.in/e-learning/preview/noc26_ma136</v>
      </c>
      <c r="T764" s="38" t="s">
        <v>5206</v>
      </c>
      <c r="U764" s="31" t="str">
        <f t="shared" si="44"/>
        <v>https://onlinecourses.nptel.ac.in/noc25_ma120/preview</v>
      </c>
      <c r="V764" s="34" t="s">
        <v>5207</v>
      </c>
      <c r="W764" s="34" t="s">
        <v>5208</v>
      </c>
      <c r="X764" s="31" t="str">
        <f t="shared" si="38"/>
        <v>https://nptel.ac.in/courses/111105161</v>
      </c>
      <c r="Y764" s="36" t="s">
        <v>5209</v>
      </c>
      <c r="Z764" s="36">
        <v>1.11105161E8</v>
      </c>
      <c r="AA764" s="37"/>
      <c r="AB764" s="37"/>
      <c r="AC764" s="37"/>
      <c r="AD764" s="37"/>
    </row>
    <row r="765">
      <c r="A765" s="26" t="s">
        <v>5210</v>
      </c>
      <c r="B765" s="27" t="s">
        <v>4948</v>
      </c>
      <c r="C765" s="27" t="s">
        <v>5211</v>
      </c>
      <c r="D765" s="27" t="s">
        <v>5212</v>
      </c>
      <c r="E765" s="28" t="s">
        <v>5213</v>
      </c>
      <c r="F765" s="28" t="s">
        <v>63</v>
      </c>
      <c r="G765" s="28" t="s">
        <v>4</v>
      </c>
      <c r="H765" s="28" t="s">
        <v>70</v>
      </c>
      <c r="I765" s="29">
        <v>46223.0</v>
      </c>
      <c r="J765" s="29">
        <v>46304.0</v>
      </c>
      <c r="K765" s="29">
        <v>46313.0</v>
      </c>
      <c r="L765" s="29">
        <v>46230.0</v>
      </c>
      <c r="M765" s="29">
        <v>46248.0</v>
      </c>
      <c r="N765" s="30" t="s">
        <v>37</v>
      </c>
      <c r="O765" s="30" t="s">
        <v>72</v>
      </c>
      <c r="P765" s="30" t="s">
        <v>55</v>
      </c>
      <c r="Q765" s="30" t="s">
        <v>5099</v>
      </c>
      <c r="R765" s="31" t="str">
        <f t="shared" si="1"/>
        <v>https://onlinecourses.nptel.ac.in/e-learning/preview/noc26_ma137</v>
      </c>
      <c r="S765" s="32" t="str">
        <f t="shared" si="2"/>
        <v>https://onlinecourses.nptel.ac.in/e-learning/preview/noc26_ma137</v>
      </c>
      <c r="T765" s="38" t="s">
        <v>5214</v>
      </c>
      <c r="U765" s="31" t="str">
        <f t="shared" si="44"/>
        <v>https://onlinecourses.nptel.ac.in/noc25_ma66/preview</v>
      </c>
      <c r="V765" s="34" t="s">
        <v>5215</v>
      </c>
      <c r="W765" s="34" t="s">
        <v>5216</v>
      </c>
      <c r="X765" s="31" t="str">
        <f t="shared" si="38"/>
        <v>https://nptel.ac.in/courses/111106141</v>
      </c>
      <c r="Y765" s="36" t="s">
        <v>5217</v>
      </c>
      <c r="Z765" s="36">
        <v>1.11106141E8</v>
      </c>
      <c r="AA765" s="37"/>
      <c r="AB765" s="37"/>
      <c r="AC765" s="37"/>
      <c r="AD765" s="37"/>
    </row>
    <row r="766">
      <c r="A766" s="26" t="s">
        <v>5218</v>
      </c>
      <c r="B766" s="27" t="s">
        <v>4948</v>
      </c>
      <c r="C766" s="27" t="s">
        <v>5219</v>
      </c>
      <c r="D766" s="27" t="s">
        <v>5000</v>
      </c>
      <c r="E766" s="28" t="s">
        <v>202</v>
      </c>
      <c r="F766" s="28" t="s">
        <v>202</v>
      </c>
      <c r="G766" s="28" t="s">
        <v>4</v>
      </c>
      <c r="H766" s="28" t="s">
        <v>70</v>
      </c>
      <c r="I766" s="29">
        <v>46223.0</v>
      </c>
      <c r="J766" s="29">
        <v>46304.0</v>
      </c>
      <c r="K766" s="29">
        <v>46318.0</v>
      </c>
      <c r="L766" s="29">
        <v>46230.0</v>
      </c>
      <c r="M766" s="29">
        <v>46248.0</v>
      </c>
      <c r="N766" s="30" t="s">
        <v>71</v>
      </c>
      <c r="O766" s="30" t="s">
        <v>72</v>
      </c>
      <c r="P766" s="30" t="s">
        <v>73</v>
      </c>
      <c r="Q766" s="30"/>
      <c r="R766" s="31" t="str">
        <f t="shared" si="1"/>
        <v>https://onlinecourses.nptel.ac.in/e-learning/preview/noc26_ma138</v>
      </c>
      <c r="S766" s="32" t="str">
        <f t="shared" si="2"/>
        <v>https://onlinecourses.nptel.ac.in/e-learning/preview/noc26_ma138</v>
      </c>
      <c r="T766" s="38" t="s">
        <v>5220</v>
      </c>
      <c r="U766" s="31" t="str">
        <f t="shared" si="44"/>
        <v>https://onlinecourses.nptel.ac.in/noc25_ma121/preview</v>
      </c>
      <c r="V766" s="34" t="s">
        <v>5221</v>
      </c>
      <c r="W766" s="34" t="s">
        <v>5222</v>
      </c>
      <c r="X766" s="31" t="str">
        <f t="shared" si="38"/>
        <v>https://nptel.ac.in/courses/111102518</v>
      </c>
      <c r="Y766" s="36" t="s">
        <v>5223</v>
      </c>
      <c r="Z766" s="36">
        <v>1.11102518E8</v>
      </c>
      <c r="AA766" s="37"/>
      <c r="AB766" s="37"/>
      <c r="AC766" s="37"/>
      <c r="AD766" s="37"/>
    </row>
    <row r="767">
      <c r="A767" s="26" t="s">
        <v>5224</v>
      </c>
      <c r="B767" s="27" t="s">
        <v>5225</v>
      </c>
      <c r="C767" s="27" t="s">
        <v>5226</v>
      </c>
      <c r="D767" s="27" t="s">
        <v>5227</v>
      </c>
      <c r="E767" s="28" t="s">
        <v>5228</v>
      </c>
      <c r="F767" s="28" t="s">
        <v>202</v>
      </c>
      <c r="G767" s="28" t="s">
        <v>4</v>
      </c>
      <c r="H767" s="28" t="s">
        <v>70</v>
      </c>
      <c r="I767" s="29">
        <v>46223.0</v>
      </c>
      <c r="J767" s="29">
        <v>46304.0</v>
      </c>
      <c r="K767" s="29">
        <v>46319.0</v>
      </c>
      <c r="L767" s="29">
        <v>46230.0</v>
      </c>
      <c r="M767" s="29">
        <v>46248.0</v>
      </c>
      <c r="N767" s="30" t="s">
        <v>71</v>
      </c>
      <c r="O767" s="30" t="s">
        <v>72</v>
      </c>
      <c r="P767" s="30" t="s">
        <v>73</v>
      </c>
      <c r="Q767" s="30"/>
      <c r="R767" s="31" t="str">
        <f t="shared" si="1"/>
        <v>https://onlinecourses.nptel.ac.in/e-learning/preview/noc26_ma139</v>
      </c>
      <c r="S767" s="32" t="str">
        <f t="shared" si="2"/>
        <v>https://onlinecourses.nptel.ac.in/e-learning/preview/noc26_ma139</v>
      </c>
      <c r="T767" s="38" t="s">
        <v>5229</v>
      </c>
      <c r="U767" s="31" t="str">
        <f t="shared" si="44"/>
        <v>https://onlinecourses.nptel.ac.in/noc25_ma123/preview</v>
      </c>
      <c r="V767" s="34" t="s">
        <v>5230</v>
      </c>
      <c r="W767" s="34" t="s">
        <v>5231</v>
      </c>
      <c r="X767" s="31" t="str">
        <f t="shared" si="38"/>
        <v>https://nptel.ac.in/courses/111102798</v>
      </c>
      <c r="Y767" s="36" t="s">
        <v>5232</v>
      </c>
      <c r="Z767" s="36">
        <v>1.11102798E8</v>
      </c>
      <c r="AA767" s="37"/>
      <c r="AB767" s="37"/>
      <c r="AC767" s="37"/>
      <c r="AD767" s="37"/>
    </row>
    <row r="768">
      <c r="A768" s="26" t="s">
        <v>5233</v>
      </c>
      <c r="B768" s="27" t="s">
        <v>5234</v>
      </c>
      <c r="C768" s="27" t="s">
        <v>5235</v>
      </c>
      <c r="D768" s="27" t="s">
        <v>5236</v>
      </c>
      <c r="E768" s="28" t="s">
        <v>2452</v>
      </c>
      <c r="F768" s="28" t="s">
        <v>63</v>
      </c>
      <c r="G768" s="28" t="s">
        <v>316</v>
      </c>
      <c r="H768" s="28" t="s">
        <v>53</v>
      </c>
      <c r="I768" s="29">
        <v>46251.0</v>
      </c>
      <c r="J768" s="29">
        <v>46276.0</v>
      </c>
      <c r="K768" s="29">
        <v>46312.0</v>
      </c>
      <c r="L768" s="29">
        <v>46251.0</v>
      </c>
      <c r="M768" s="29">
        <v>46262.0</v>
      </c>
      <c r="N768" s="30" t="s">
        <v>37</v>
      </c>
      <c r="O768" s="30" t="s">
        <v>54</v>
      </c>
      <c r="P768" s="30" t="s">
        <v>55</v>
      </c>
      <c r="Q768" s="27" t="s">
        <v>3603</v>
      </c>
      <c r="R768" s="31" t="str">
        <f t="shared" si="1"/>
        <v>https://onlinecourses.nptel.ac.in/e-learning/preview/noc26_ma140</v>
      </c>
      <c r="S768" s="32" t="str">
        <f t="shared" si="2"/>
        <v>https://onlinecourses.nptel.ac.in/e-learning/preview/noc26_ma140</v>
      </c>
      <c r="T768" s="33" t="s">
        <v>5237</v>
      </c>
      <c r="U768" s="30"/>
      <c r="V768" s="34"/>
      <c r="W768" s="34"/>
      <c r="X768" s="31" t="str">
        <f t="shared" si="38"/>
        <v>https://nptel.ac.in/courses/111106004</v>
      </c>
      <c r="Y768" s="35" t="str">
        <f t="shared" ref="Y768:Y770" si="45">CONCATENATE("https://nptel.ac.in/courses/",Z768)</f>
        <v>https://nptel.ac.in/courses/111106004</v>
      </c>
      <c r="Z768" s="36">
        <v>1.11106004E8</v>
      </c>
      <c r="AA768" s="37"/>
      <c r="AB768" s="37"/>
      <c r="AC768" s="37"/>
      <c r="AD768" s="37"/>
    </row>
    <row r="769">
      <c r="A769" s="26" t="s">
        <v>5238</v>
      </c>
      <c r="B769" s="27" t="s">
        <v>4948</v>
      </c>
      <c r="C769" s="27" t="s">
        <v>5239</v>
      </c>
      <c r="D769" s="27" t="s">
        <v>5240</v>
      </c>
      <c r="E769" s="28" t="s">
        <v>94</v>
      </c>
      <c r="F769" s="28" t="s">
        <v>94</v>
      </c>
      <c r="G769" s="28" t="s">
        <v>316</v>
      </c>
      <c r="H769" s="28" t="s">
        <v>53</v>
      </c>
      <c r="I769" s="29">
        <v>46251.0</v>
      </c>
      <c r="J769" s="29">
        <v>46276.0</v>
      </c>
      <c r="K769" s="29">
        <v>46320.0</v>
      </c>
      <c r="L769" s="29">
        <v>46251.0</v>
      </c>
      <c r="M769" s="29">
        <v>46262.0</v>
      </c>
      <c r="N769" s="30" t="s">
        <v>71</v>
      </c>
      <c r="O769" s="30" t="s">
        <v>72</v>
      </c>
      <c r="P769" s="30" t="s">
        <v>73</v>
      </c>
      <c r="Q769" s="30"/>
      <c r="R769" s="31" t="str">
        <f t="shared" si="1"/>
        <v>https://onlinecourses.nptel.ac.in/e-learning/preview/noc26_ma141</v>
      </c>
      <c r="S769" s="32" t="str">
        <f t="shared" si="2"/>
        <v>https://onlinecourses.nptel.ac.in/e-learning/preview/noc26_ma141</v>
      </c>
      <c r="T769" s="33" t="s">
        <v>5241</v>
      </c>
      <c r="U769" s="30"/>
      <c r="V769" s="34"/>
      <c r="W769" s="34"/>
      <c r="X769" s="31" t="str">
        <f t="shared" si="38"/>
        <v>https://nptel.ac.in/courses/111105003</v>
      </c>
      <c r="Y769" s="35" t="str">
        <f t="shared" si="45"/>
        <v>https://nptel.ac.in/courses/111105003</v>
      </c>
      <c r="Z769" s="36">
        <v>1.11105003E8</v>
      </c>
      <c r="AA769" s="37"/>
      <c r="AB769" s="37"/>
      <c r="AC769" s="37"/>
      <c r="AD769" s="37"/>
    </row>
    <row r="770">
      <c r="A770" s="26" t="s">
        <v>5242</v>
      </c>
      <c r="B770" s="27" t="s">
        <v>4948</v>
      </c>
      <c r="C770" s="27" t="s">
        <v>5243</v>
      </c>
      <c r="D770" s="27" t="s">
        <v>5244</v>
      </c>
      <c r="E770" s="28" t="s">
        <v>102</v>
      </c>
      <c r="F770" s="28" t="s">
        <v>102</v>
      </c>
      <c r="G770" s="28" t="s">
        <v>69</v>
      </c>
      <c r="H770" s="28" t="s">
        <v>53</v>
      </c>
      <c r="I770" s="29">
        <v>46251.0</v>
      </c>
      <c r="J770" s="29">
        <v>46304.0</v>
      </c>
      <c r="K770" s="29">
        <v>46319.0</v>
      </c>
      <c r="L770" s="29">
        <v>46251.0</v>
      </c>
      <c r="M770" s="29">
        <v>46262.0</v>
      </c>
      <c r="N770" s="30" t="s">
        <v>153</v>
      </c>
      <c r="O770" s="30" t="s">
        <v>54</v>
      </c>
      <c r="P770" s="30" t="s">
        <v>55</v>
      </c>
      <c r="Q770" s="30" t="s">
        <v>4965</v>
      </c>
      <c r="R770" s="31" t="str">
        <f t="shared" si="1"/>
        <v>https://onlinecourses.nptel.ac.in/e-learning/preview/noc26_ma142</v>
      </c>
      <c r="S770" s="32" t="str">
        <f t="shared" si="2"/>
        <v>https://onlinecourses.nptel.ac.in/e-learning/preview/noc26_ma142</v>
      </c>
      <c r="T770" s="33" t="s">
        <v>5245</v>
      </c>
      <c r="U770" s="30"/>
      <c r="V770" s="34"/>
      <c r="W770" s="34"/>
      <c r="X770" s="31" t="str">
        <f t="shared" si="38"/>
        <v>https://nptel.ac.in/courses/111108003</v>
      </c>
      <c r="Y770" s="35" t="str">
        <f t="shared" si="45"/>
        <v>https://nptel.ac.in/courses/111108003</v>
      </c>
      <c r="Z770" s="36">
        <v>1.11108003E8</v>
      </c>
      <c r="AA770" s="37"/>
      <c r="AB770" s="37"/>
      <c r="AC770" s="37"/>
      <c r="AD770" s="37"/>
    </row>
    <row r="771">
      <c r="A771" s="26" t="s">
        <v>5246</v>
      </c>
      <c r="B771" s="27" t="s">
        <v>5247</v>
      </c>
      <c r="C771" s="27" t="s">
        <v>5248</v>
      </c>
      <c r="D771" s="27" t="s">
        <v>5249</v>
      </c>
      <c r="E771" s="28" t="s">
        <v>4508</v>
      </c>
      <c r="F771" s="28" t="s">
        <v>94</v>
      </c>
      <c r="G771" s="28" t="s">
        <v>316</v>
      </c>
      <c r="H771" s="28" t="s">
        <v>70</v>
      </c>
      <c r="I771" s="29">
        <v>46251.0</v>
      </c>
      <c r="J771" s="29">
        <v>46276.0</v>
      </c>
      <c r="K771" s="29">
        <v>46320.0</v>
      </c>
      <c r="L771" s="29">
        <v>46251.0</v>
      </c>
      <c r="M771" s="29">
        <v>46262.0</v>
      </c>
      <c r="N771" s="30" t="s">
        <v>37</v>
      </c>
      <c r="O771" s="30" t="s">
        <v>54</v>
      </c>
      <c r="P771" s="30" t="s">
        <v>55</v>
      </c>
      <c r="Q771" s="30"/>
      <c r="R771" s="31" t="str">
        <f t="shared" si="1"/>
        <v>https://onlinecourses.nptel.ac.in/e-learning/preview/noc26_ma143</v>
      </c>
      <c r="S771" s="32" t="str">
        <f t="shared" si="2"/>
        <v>https://onlinecourses.nptel.ac.in/e-learning/preview/noc26_ma143</v>
      </c>
      <c r="T771" s="38" t="s">
        <v>5250</v>
      </c>
      <c r="U771" s="31" t="str">
        <f t="shared" ref="U771:U773" si="46">HYPERLINK(V771)</f>
        <v>https://onlinecourses.nptel.ac.in/noc25_ma63/preview</v>
      </c>
      <c r="V771" s="34" t="s">
        <v>5251</v>
      </c>
      <c r="W771" s="34" t="s">
        <v>5252</v>
      </c>
      <c r="X771" s="31" t="str">
        <f t="shared" si="38"/>
        <v>https://nptel.ac.in/courses/111105762</v>
      </c>
      <c r="Y771" s="36" t="s">
        <v>5253</v>
      </c>
      <c r="Z771" s="36">
        <v>1.11105762E8</v>
      </c>
      <c r="AA771" s="37"/>
      <c r="AB771" s="37"/>
      <c r="AC771" s="37"/>
      <c r="AD771" s="37"/>
    </row>
    <row r="772">
      <c r="A772" s="26" t="s">
        <v>5254</v>
      </c>
      <c r="B772" s="27" t="s">
        <v>4948</v>
      </c>
      <c r="C772" s="27" t="s">
        <v>5255</v>
      </c>
      <c r="D772" s="27" t="s">
        <v>5256</v>
      </c>
      <c r="E772" s="28" t="s">
        <v>102</v>
      </c>
      <c r="F772" s="28" t="s">
        <v>102</v>
      </c>
      <c r="G772" s="28" t="s">
        <v>69</v>
      </c>
      <c r="H772" s="28" t="s">
        <v>70</v>
      </c>
      <c r="I772" s="29">
        <v>46251.0</v>
      </c>
      <c r="J772" s="29">
        <v>46304.0</v>
      </c>
      <c r="K772" s="29">
        <v>46318.0</v>
      </c>
      <c r="L772" s="29">
        <v>46251.0</v>
      </c>
      <c r="M772" s="29">
        <v>46262.0</v>
      </c>
      <c r="N772" s="30" t="s">
        <v>153</v>
      </c>
      <c r="O772" s="30" t="s">
        <v>54</v>
      </c>
      <c r="P772" s="30" t="s">
        <v>55</v>
      </c>
      <c r="Q772" s="30"/>
      <c r="R772" s="31" t="str">
        <f t="shared" si="1"/>
        <v>https://onlinecourses.nptel.ac.in/e-learning/preview/noc26_ma144</v>
      </c>
      <c r="S772" s="32" t="str">
        <f t="shared" si="2"/>
        <v>https://onlinecourses.nptel.ac.in/e-learning/preview/noc26_ma144</v>
      </c>
      <c r="T772" s="38" t="s">
        <v>5257</v>
      </c>
      <c r="U772" s="31" t="str">
        <f t="shared" si="46"/>
        <v>https://onlinecourses.nptel.ac.in/noc25_ma115/preview</v>
      </c>
      <c r="V772" s="34" t="s">
        <v>5258</v>
      </c>
      <c r="W772" s="34" t="s">
        <v>5259</v>
      </c>
      <c r="X772" s="31" t="str">
        <f t="shared" si="38"/>
        <v>https://nptel.ac.in/courses/111108164</v>
      </c>
      <c r="Y772" s="36" t="s">
        <v>5260</v>
      </c>
      <c r="Z772" s="36">
        <v>1.11108164E8</v>
      </c>
      <c r="AA772" s="37"/>
      <c r="AB772" s="37"/>
      <c r="AC772" s="37"/>
      <c r="AD772" s="37"/>
    </row>
    <row r="773">
      <c r="A773" s="26" t="s">
        <v>5261</v>
      </c>
      <c r="B773" s="27" t="s">
        <v>5262</v>
      </c>
      <c r="C773" s="27" t="s">
        <v>5263</v>
      </c>
      <c r="D773" s="27" t="s">
        <v>5098</v>
      </c>
      <c r="E773" s="28" t="s">
        <v>52</v>
      </c>
      <c r="F773" s="28" t="s">
        <v>52</v>
      </c>
      <c r="G773" s="28" t="s">
        <v>69</v>
      </c>
      <c r="H773" s="28" t="s">
        <v>70</v>
      </c>
      <c r="I773" s="29">
        <v>46251.0</v>
      </c>
      <c r="J773" s="29">
        <v>46304.0</v>
      </c>
      <c r="K773" s="29">
        <v>46319.0</v>
      </c>
      <c r="L773" s="29">
        <v>46251.0</v>
      </c>
      <c r="M773" s="29">
        <v>46262.0</v>
      </c>
      <c r="N773" s="30" t="s">
        <v>71</v>
      </c>
      <c r="O773" s="30" t="s">
        <v>72</v>
      </c>
      <c r="P773" s="30" t="s">
        <v>73</v>
      </c>
      <c r="Q773" s="30"/>
      <c r="R773" s="31" t="str">
        <f t="shared" si="1"/>
        <v>https://onlinecourses.nptel.ac.in/e-learning/preview/noc26_ma145</v>
      </c>
      <c r="S773" s="32" t="str">
        <f t="shared" si="2"/>
        <v>https://onlinecourses.nptel.ac.in/e-learning/preview/noc26_ma145</v>
      </c>
      <c r="T773" s="38" t="s">
        <v>5264</v>
      </c>
      <c r="U773" s="31" t="str">
        <f t="shared" si="46"/>
        <v>https://onlinecourses.nptel.ac.in/noc25_ma122/preview</v>
      </c>
      <c r="V773" s="34" t="s">
        <v>5265</v>
      </c>
      <c r="W773" s="34" t="s">
        <v>5266</v>
      </c>
      <c r="X773" s="31" t="str">
        <f t="shared" si="38"/>
        <v>https://nptel.ac.in/courses/111104766</v>
      </c>
      <c r="Y773" s="36" t="s">
        <v>5267</v>
      </c>
      <c r="Z773" s="36">
        <v>1.11104766E8</v>
      </c>
      <c r="AA773" s="37"/>
      <c r="AB773" s="37"/>
      <c r="AC773" s="37"/>
      <c r="AD773" s="37"/>
    </row>
    <row r="774">
      <c r="A774" s="26" t="s">
        <v>5268</v>
      </c>
      <c r="B774" s="27" t="s">
        <v>4948</v>
      </c>
      <c r="C774" s="27" t="s">
        <v>5269</v>
      </c>
      <c r="D774" s="27" t="s">
        <v>5270</v>
      </c>
      <c r="E774" s="28" t="s">
        <v>640</v>
      </c>
      <c r="F774" s="28" t="s">
        <v>63</v>
      </c>
      <c r="G774" s="28" t="s">
        <v>4</v>
      </c>
      <c r="H774" s="28" t="s">
        <v>53</v>
      </c>
      <c r="I774" s="29">
        <v>46223.0</v>
      </c>
      <c r="J774" s="29">
        <v>46304.0</v>
      </c>
      <c r="K774" s="29">
        <v>46320.0</v>
      </c>
      <c r="L774" s="29">
        <v>46230.0</v>
      </c>
      <c r="M774" s="29">
        <v>46248.0</v>
      </c>
      <c r="N774" s="30" t="s">
        <v>37</v>
      </c>
      <c r="O774" s="30" t="s">
        <v>54</v>
      </c>
      <c r="P774" s="30" t="s">
        <v>55</v>
      </c>
      <c r="Q774" s="30"/>
      <c r="R774" s="31" t="str">
        <f t="shared" si="1"/>
        <v>https://onlinecourses.nptel.ac.in/e-learning/preview/noc26_ma71</v>
      </c>
      <c r="S774" s="32" t="str">
        <f t="shared" si="2"/>
        <v>https://onlinecourses.nptel.ac.in/e-learning/preview/noc26_ma71</v>
      </c>
      <c r="T774" s="33" t="s">
        <v>5271</v>
      </c>
      <c r="U774" s="30"/>
      <c r="V774" s="34"/>
      <c r="W774" s="34"/>
      <c r="X774" s="31" t="str">
        <f t="shared" si="38"/>
        <v>https://nptel.ac.in/courses/111106001</v>
      </c>
      <c r="Y774" s="35" t="str">
        <f t="shared" ref="Y774:Y783" si="47">CONCATENATE("https://nptel.ac.in/courses/",Z774)</f>
        <v>https://nptel.ac.in/courses/111106001</v>
      </c>
      <c r="Z774" s="36">
        <v>1.11106001E8</v>
      </c>
      <c r="AA774" s="37"/>
      <c r="AB774" s="37"/>
      <c r="AC774" s="37"/>
      <c r="AD774" s="37"/>
    </row>
    <row r="775">
      <c r="A775" s="26" t="s">
        <v>5272</v>
      </c>
      <c r="B775" s="27" t="s">
        <v>4948</v>
      </c>
      <c r="C775" s="27" t="s">
        <v>5273</v>
      </c>
      <c r="D775" s="27" t="s">
        <v>5274</v>
      </c>
      <c r="E775" s="28" t="s">
        <v>102</v>
      </c>
      <c r="F775" s="28" t="s">
        <v>102</v>
      </c>
      <c r="G775" s="28" t="s">
        <v>4</v>
      </c>
      <c r="H775" s="28" t="s">
        <v>53</v>
      </c>
      <c r="I775" s="29">
        <v>46223.0</v>
      </c>
      <c r="J775" s="29">
        <v>46304.0</v>
      </c>
      <c r="K775" s="29">
        <v>46320.0</v>
      </c>
      <c r="L775" s="29">
        <v>46230.0</v>
      </c>
      <c r="M775" s="29">
        <v>46248.0</v>
      </c>
      <c r="N775" s="30" t="s">
        <v>37</v>
      </c>
      <c r="O775" s="30" t="s">
        <v>72</v>
      </c>
      <c r="P775" s="30" t="s">
        <v>55</v>
      </c>
      <c r="Q775" s="30" t="s">
        <v>4965</v>
      </c>
      <c r="R775" s="31" t="str">
        <f t="shared" si="1"/>
        <v>https://onlinecourses.nptel.ac.in/e-learning/preview/noc26_ma72</v>
      </c>
      <c r="S775" s="32" t="str">
        <f t="shared" si="2"/>
        <v>https://onlinecourses.nptel.ac.in/e-learning/preview/noc26_ma72</v>
      </c>
      <c r="T775" s="33" t="s">
        <v>5275</v>
      </c>
      <c r="U775" s="30"/>
      <c r="V775" s="34"/>
      <c r="W775" s="34"/>
      <c r="X775" s="31" t="str">
        <f t="shared" si="38"/>
        <v>https://nptel.ac.in/courses/111108001</v>
      </c>
      <c r="Y775" s="35" t="str">
        <f t="shared" si="47"/>
        <v>https://nptel.ac.in/courses/111108001</v>
      </c>
      <c r="Z775" s="36">
        <v>1.11108001E8</v>
      </c>
      <c r="AA775" s="37"/>
      <c r="AB775" s="37"/>
      <c r="AC775" s="37"/>
      <c r="AD775" s="37"/>
    </row>
    <row r="776">
      <c r="A776" s="26" t="s">
        <v>5276</v>
      </c>
      <c r="B776" s="27" t="s">
        <v>4948</v>
      </c>
      <c r="C776" s="27" t="s">
        <v>5277</v>
      </c>
      <c r="D776" s="27" t="s">
        <v>5278</v>
      </c>
      <c r="E776" s="28" t="s">
        <v>102</v>
      </c>
      <c r="F776" s="28" t="s">
        <v>102</v>
      </c>
      <c r="G776" s="28" t="s">
        <v>4</v>
      </c>
      <c r="H776" s="28" t="s">
        <v>53</v>
      </c>
      <c r="I776" s="29">
        <v>46223.0</v>
      </c>
      <c r="J776" s="29">
        <v>46304.0</v>
      </c>
      <c r="K776" s="29">
        <v>46311.0</v>
      </c>
      <c r="L776" s="29">
        <v>46230.0</v>
      </c>
      <c r="M776" s="29">
        <v>46248.0</v>
      </c>
      <c r="N776" s="30" t="s">
        <v>153</v>
      </c>
      <c r="O776" s="30" t="s">
        <v>72</v>
      </c>
      <c r="P776" s="30" t="s">
        <v>55</v>
      </c>
      <c r="Q776" s="30"/>
      <c r="R776" s="31" t="str">
        <f t="shared" si="1"/>
        <v>https://onlinecourses.nptel.ac.in/e-learning/preview/noc26_ma73</v>
      </c>
      <c r="S776" s="32" t="str">
        <f t="shared" si="2"/>
        <v>https://onlinecourses.nptel.ac.in/e-learning/preview/noc26_ma73</v>
      </c>
      <c r="T776" s="33" t="s">
        <v>5279</v>
      </c>
      <c r="U776" s="30"/>
      <c r="V776" s="34"/>
      <c r="W776" s="34"/>
      <c r="X776" s="31" t="str">
        <f t="shared" si="38"/>
        <v>https://nptel.ac.in/courses/111108002</v>
      </c>
      <c r="Y776" s="35" t="str">
        <f t="shared" si="47"/>
        <v>https://nptel.ac.in/courses/111108002</v>
      </c>
      <c r="Z776" s="36">
        <v>1.11108002E8</v>
      </c>
      <c r="AA776" s="37"/>
      <c r="AB776" s="37"/>
      <c r="AC776" s="37"/>
      <c r="AD776" s="37"/>
    </row>
    <row r="777">
      <c r="A777" s="26" t="s">
        <v>5280</v>
      </c>
      <c r="B777" s="27" t="s">
        <v>4948</v>
      </c>
      <c r="C777" s="27" t="s">
        <v>5281</v>
      </c>
      <c r="D777" s="27" t="s">
        <v>5282</v>
      </c>
      <c r="E777" s="28" t="s">
        <v>582</v>
      </c>
      <c r="F777" s="28" t="s">
        <v>63</v>
      </c>
      <c r="G777" s="28" t="s">
        <v>4</v>
      </c>
      <c r="H777" s="28" t="s">
        <v>53</v>
      </c>
      <c r="I777" s="29">
        <v>46223.0</v>
      </c>
      <c r="J777" s="29">
        <v>46304.0</v>
      </c>
      <c r="K777" s="29">
        <v>46312.0</v>
      </c>
      <c r="L777" s="29">
        <v>46230.0</v>
      </c>
      <c r="M777" s="29">
        <v>46248.0</v>
      </c>
      <c r="N777" s="30" t="s">
        <v>37</v>
      </c>
      <c r="O777" s="30" t="s">
        <v>54</v>
      </c>
      <c r="P777" s="30" t="s">
        <v>55</v>
      </c>
      <c r="Q777" s="30"/>
      <c r="R777" s="31" t="str">
        <f t="shared" si="1"/>
        <v>https://onlinecourses.nptel.ac.in/e-learning/preview/noc26_ma74</v>
      </c>
      <c r="S777" s="32" t="str">
        <f t="shared" si="2"/>
        <v>https://onlinecourses.nptel.ac.in/e-learning/preview/noc26_ma74</v>
      </c>
      <c r="T777" s="33" t="s">
        <v>5283</v>
      </c>
      <c r="U777" s="30"/>
      <c r="V777" s="34"/>
      <c r="W777" s="34"/>
      <c r="X777" s="31" t="str">
        <f t="shared" si="38"/>
        <v>https://nptel.ac.in/courses/111106002</v>
      </c>
      <c r="Y777" s="35" t="str">
        <f t="shared" si="47"/>
        <v>https://nptel.ac.in/courses/111106002</v>
      </c>
      <c r="Z777" s="36">
        <v>1.11106002E8</v>
      </c>
      <c r="AA777" s="37"/>
      <c r="AB777" s="37"/>
      <c r="AC777" s="37"/>
      <c r="AD777" s="37"/>
    </row>
    <row r="778">
      <c r="A778" s="26" t="s">
        <v>5284</v>
      </c>
      <c r="B778" s="27" t="s">
        <v>4948</v>
      </c>
      <c r="C778" s="27" t="s">
        <v>5285</v>
      </c>
      <c r="D778" s="27" t="s">
        <v>5286</v>
      </c>
      <c r="E778" s="28" t="s">
        <v>582</v>
      </c>
      <c r="F778" s="28" t="s">
        <v>63</v>
      </c>
      <c r="G778" s="28" t="s">
        <v>4</v>
      </c>
      <c r="H778" s="28" t="s">
        <v>53</v>
      </c>
      <c r="I778" s="29">
        <v>46223.0</v>
      </c>
      <c r="J778" s="29">
        <v>46304.0</v>
      </c>
      <c r="K778" s="29">
        <v>46312.0</v>
      </c>
      <c r="L778" s="29">
        <v>46230.0</v>
      </c>
      <c r="M778" s="29">
        <v>46248.0</v>
      </c>
      <c r="N778" s="30" t="s">
        <v>71</v>
      </c>
      <c r="O778" s="30" t="s">
        <v>72</v>
      </c>
      <c r="P778" s="30" t="s">
        <v>73</v>
      </c>
      <c r="Q778" s="30" t="s">
        <v>5287</v>
      </c>
      <c r="R778" s="31" t="str">
        <f t="shared" si="1"/>
        <v>https://onlinecourses.nptel.ac.in/e-learning/preview/noc26_ma75</v>
      </c>
      <c r="S778" s="32" t="str">
        <f t="shared" si="2"/>
        <v>https://onlinecourses.nptel.ac.in/e-learning/preview/noc26_ma75</v>
      </c>
      <c r="T778" s="33" t="s">
        <v>5288</v>
      </c>
      <c r="U778" s="30"/>
      <c r="V778" s="34"/>
      <c r="W778" s="34"/>
      <c r="X778" s="31" t="str">
        <f t="shared" si="38"/>
        <v>https://nptel.ac.in/courses/111106003</v>
      </c>
      <c r="Y778" s="35" t="str">
        <f t="shared" si="47"/>
        <v>https://nptel.ac.in/courses/111106003</v>
      </c>
      <c r="Z778" s="36">
        <v>1.11106003E8</v>
      </c>
      <c r="AA778" s="37"/>
      <c r="AB778" s="37"/>
      <c r="AC778" s="37"/>
      <c r="AD778" s="37"/>
    </row>
    <row r="779">
      <c r="A779" s="26" t="s">
        <v>5289</v>
      </c>
      <c r="B779" s="27" t="s">
        <v>4948</v>
      </c>
      <c r="C779" s="27" t="s">
        <v>5290</v>
      </c>
      <c r="D779" s="27" t="s">
        <v>5098</v>
      </c>
      <c r="E779" s="28" t="s">
        <v>52</v>
      </c>
      <c r="F779" s="28" t="s">
        <v>52</v>
      </c>
      <c r="G779" s="28" t="s">
        <v>4</v>
      </c>
      <c r="H779" s="28" t="s">
        <v>53</v>
      </c>
      <c r="I779" s="29">
        <v>46223.0</v>
      </c>
      <c r="J779" s="29">
        <v>46304.0</v>
      </c>
      <c r="K779" s="29">
        <v>46320.0</v>
      </c>
      <c r="L779" s="29">
        <v>46230.0</v>
      </c>
      <c r="M779" s="29">
        <v>46248.0</v>
      </c>
      <c r="N779" s="30" t="s">
        <v>71</v>
      </c>
      <c r="O779" s="30" t="s">
        <v>72</v>
      </c>
      <c r="P779" s="30" t="s">
        <v>73</v>
      </c>
      <c r="Q779" s="30"/>
      <c r="R779" s="31" t="str">
        <f t="shared" si="1"/>
        <v>https://onlinecourses.nptel.ac.in/e-learning/preview/noc26_ma77</v>
      </c>
      <c r="S779" s="32" t="str">
        <f t="shared" si="2"/>
        <v>https://onlinecourses.nptel.ac.in/e-learning/preview/noc26_ma77</v>
      </c>
      <c r="T779" s="33" t="s">
        <v>5291</v>
      </c>
      <c r="U779" s="30"/>
      <c r="V779" s="34"/>
      <c r="W779" s="34"/>
      <c r="X779" s="31" t="str">
        <f t="shared" si="38"/>
        <v>https://nptel.ac.in/courses/111104001</v>
      </c>
      <c r="Y779" s="35" t="str">
        <f t="shared" si="47"/>
        <v>https://nptel.ac.in/courses/111104001</v>
      </c>
      <c r="Z779" s="36">
        <v>1.11104001E8</v>
      </c>
      <c r="AA779" s="37"/>
      <c r="AB779" s="37"/>
      <c r="AC779" s="37"/>
      <c r="AD779" s="37"/>
    </row>
    <row r="780">
      <c r="A780" s="26" t="s">
        <v>5292</v>
      </c>
      <c r="B780" s="27" t="s">
        <v>5293</v>
      </c>
      <c r="C780" s="27" t="s">
        <v>5294</v>
      </c>
      <c r="D780" s="27" t="s">
        <v>5295</v>
      </c>
      <c r="E780" s="28" t="s">
        <v>1062</v>
      </c>
      <c r="F780" s="28" t="s">
        <v>94</v>
      </c>
      <c r="G780" s="28" t="s">
        <v>4</v>
      </c>
      <c r="H780" s="28" t="s">
        <v>53</v>
      </c>
      <c r="I780" s="29">
        <v>46223.0</v>
      </c>
      <c r="J780" s="29">
        <v>46304.0</v>
      </c>
      <c r="K780" s="29">
        <v>46320.0</v>
      </c>
      <c r="L780" s="29">
        <v>46230.0</v>
      </c>
      <c r="M780" s="29">
        <v>46248.0</v>
      </c>
      <c r="N780" s="30" t="s">
        <v>37</v>
      </c>
      <c r="O780" s="30" t="s">
        <v>72</v>
      </c>
      <c r="P780" s="30" t="s">
        <v>55</v>
      </c>
      <c r="Q780" s="30"/>
      <c r="R780" s="31" t="str">
        <f t="shared" si="1"/>
        <v>https://onlinecourses.nptel.ac.in/e-learning/preview/noc26_ma78</v>
      </c>
      <c r="S780" s="32" t="str">
        <f t="shared" si="2"/>
        <v>https://onlinecourses.nptel.ac.in/e-learning/preview/noc26_ma78</v>
      </c>
      <c r="T780" s="33" t="s">
        <v>5296</v>
      </c>
      <c r="U780" s="30"/>
      <c r="V780" s="34"/>
      <c r="W780" s="34"/>
      <c r="X780" s="31" t="str">
        <f t="shared" si="38"/>
        <v>https://nptel.ac.in/courses/111105001</v>
      </c>
      <c r="Y780" s="35" t="str">
        <f t="shared" si="47"/>
        <v>https://nptel.ac.in/courses/111105001</v>
      </c>
      <c r="Z780" s="36">
        <v>1.11105001E8</v>
      </c>
      <c r="AA780" s="37"/>
      <c r="AB780" s="37"/>
      <c r="AC780" s="37"/>
      <c r="AD780" s="37"/>
    </row>
    <row r="781">
      <c r="A781" s="26" t="s">
        <v>5297</v>
      </c>
      <c r="B781" s="27" t="s">
        <v>4948</v>
      </c>
      <c r="C781" s="27" t="s">
        <v>5298</v>
      </c>
      <c r="D781" s="27" t="s">
        <v>5299</v>
      </c>
      <c r="E781" s="28" t="s">
        <v>5300</v>
      </c>
      <c r="F781" s="28" t="s">
        <v>297</v>
      </c>
      <c r="G781" s="28" t="s">
        <v>4</v>
      </c>
      <c r="H781" s="28" t="s">
        <v>53</v>
      </c>
      <c r="I781" s="29">
        <v>46223.0</v>
      </c>
      <c r="J781" s="29">
        <v>46304.0</v>
      </c>
      <c r="K781" s="29">
        <v>46311.0</v>
      </c>
      <c r="L781" s="29">
        <v>46230.0</v>
      </c>
      <c r="M781" s="29">
        <v>46248.0</v>
      </c>
      <c r="N781" s="30" t="s">
        <v>37</v>
      </c>
      <c r="O781" s="30" t="s">
        <v>54</v>
      </c>
      <c r="P781" s="30" t="s">
        <v>55</v>
      </c>
      <c r="Q781" s="30"/>
      <c r="R781" s="31" t="str">
        <f t="shared" si="1"/>
        <v>https://onlinecourses.nptel.ac.in/e-learning/preview/noc26_ma79</v>
      </c>
      <c r="S781" s="32" t="str">
        <f t="shared" si="2"/>
        <v>https://onlinecourses.nptel.ac.in/e-learning/preview/noc26_ma79</v>
      </c>
      <c r="T781" s="33" t="s">
        <v>5301</v>
      </c>
      <c r="U781" s="30"/>
      <c r="V781" s="34"/>
      <c r="W781" s="34"/>
      <c r="X781" s="31" t="str">
        <f t="shared" si="38"/>
        <v>https://nptel.ac.in/courses/111103001</v>
      </c>
      <c r="Y781" s="35" t="str">
        <f t="shared" si="47"/>
        <v>https://nptel.ac.in/courses/111103001</v>
      </c>
      <c r="Z781" s="36">
        <v>1.11103001E8</v>
      </c>
      <c r="AA781" s="37"/>
      <c r="AB781" s="37"/>
      <c r="AC781" s="37"/>
      <c r="AD781" s="37"/>
    </row>
    <row r="782">
      <c r="A782" s="26" t="s">
        <v>5302</v>
      </c>
      <c r="B782" s="27" t="s">
        <v>5293</v>
      </c>
      <c r="C782" s="27" t="s">
        <v>5303</v>
      </c>
      <c r="D782" s="27" t="s">
        <v>5304</v>
      </c>
      <c r="E782" s="28" t="s">
        <v>1062</v>
      </c>
      <c r="F782" s="28" t="s">
        <v>94</v>
      </c>
      <c r="G782" s="28" t="s">
        <v>4</v>
      </c>
      <c r="H782" s="28" t="s">
        <v>53</v>
      </c>
      <c r="I782" s="29">
        <v>46223.0</v>
      </c>
      <c r="J782" s="29">
        <v>46304.0</v>
      </c>
      <c r="K782" s="29">
        <v>46312.0</v>
      </c>
      <c r="L782" s="29">
        <v>46230.0</v>
      </c>
      <c r="M782" s="29">
        <v>46248.0</v>
      </c>
      <c r="N782" s="30" t="s">
        <v>37</v>
      </c>
      <c r="O782" s="30" t="s">
        <v>72</v>
      </c>
      <c r="P782" s="30" t="s">
        <v>55</v>
      </c>
      <c r="Q782" s="30"/>
      <c r="R782" s="31" t="str">
        <f t="shared" si="1"/>
        <v>https://onlinecourses.nptel.ac.in/e-learning/preview/noc26_ma80</v>
      </c>
      <c r="S782" s="32" t="str">
        <f t="shared" si="2"/>
        <v>https://onlinecourses.nptel.ac.in/e-learning/preview/noc26_ma80</v>
      </c>
      <c r="T782" s="33" t="s">
        <v>5305</v>
      </c>
      <c r="U782" s="30"/>
      <c r="V782" s="34"/>
      <c r="W782" s="34"/>
      <c r="X782" s="31" t="str">
        <f t="shared" si="38"/>
        <v>https://nptel.ac.in/courses/111105002</v>
      </c>
      <c r="Y782" s="35" t="str">
        <f t="shared" si="47"/>
        <v>https://nptel.ac.in/courses/111105002</v>
      </c>
      <c r="Z782" s="36">
        <v>1.11105002E8</v>
      </c>
      <c r="AA782" s="37"/>
      <c r="AB782" s="37"/>
      <c r="AC782" s="37"/>
      <c r="AD782" s="37"/>
    </row>
    <row r="783">
      <c r="A783" s="26" t="s">
        <v>5306</v>
      </c>
      <c r="B783" s="27" t="s">
        <v>4948</v>
      </c>
      <c r="C783" s="27" t="s">
        <v>5307</v>
      </c>
      <c r="D783" s="27" t="s">
        <v>5308</v>
      </c>
      <c r="E783" s="28" t="s">
        <v>297</v>
      </c>
      <c r="F783" s="28" t="s">
        <v>297</v>
      </c>
      <c r="G783" s="28" t="s">
        <v>4</v>
      </c>
      <c r="H783" s="28" t="s">
        <v>53</v>
      </c>
      <c r="I783" s="29">
        <v>46223.0</v>
      </c>
      <c r="J783" s="29">
        <v>46304.0</v>
      </c>
      <c r="K783" s="29">
        <v>46311.0</v>
      </c>
      <c r="L783" s="29">
        <v>46230.0</v>
      </c>
      <c r="M783" s="29">
        <v>46248.0</v>
      </c>
      <c r="N783" s="30" t="s">
        <v>37</v>
      </c>
      <c r="O783" s="30" t="s">
        <v>54</v>
      </c>
      <c r="P783" s="30" t="s">
        <v>55</v>
      </c>
      <c r="Q783" s="30"/>
      <c r="R783" s="31" t="str">
        <f t="shared" si="1"/>
        <v>https://onlinecourses.nptel.ac.in/e-learning/preview/noc26_ma81</v>
      </c>
      <c r="S783" s="32" t="str">
        <f t="shared" si="2"/>
        <v>https://onlinecourses.nptel.ac.in/e-learning/preview/noc26_ma81</v>
      </c>
      <c r="T783" s="33" t="s">
        <v>5309</v>
      </c>
      <c r="U783" s="30"/>
      <c r="V783" s="34"/>
      <c r="W783" s="34"/>
      <c r="X783" s="31" t="str">
        <f t="shared" si="38"/>
        <v>https://nptel.ac.in/courses/111103002</v>
      </c>
      <c r="Y783" s="35" t="str">
        <f t="shared" si="47"/>
        <v>https://nptel.ac.in/courses/111103002</v>
      </c>
      <c r="Z783" s="36">
        <v>1.11103002E8</v>
      </c>
      <c r="AA783" s="37"/>
      <c r="AB783" s="37"/>
      <c r="AC783" s="37"/>
      <c r="AD783" s="37"/>
    </row>
    <row r="784">
      <c r="A784" s="26" t="s">
        <v>5310</v>
      </c>
      <c r="B784" s="27" t="s">
        <v>4948</v>
      </c>
      <c r="C784" s="27" t="s">
        <v>5311</v>
      </c>
      <c r="D784" s="27" t="s">
        <v>5312</v>
      </c>
      <c r="E784" s="28" t="s">
        <v>315</v>
      </c>
      <c r="F784" s="28" t="s">
        <v>315</v>
      </c>
      <c r="G784" s="28" t="s">
        <v>69</v>
      </c>
      <c r="H784" s="28" t="s">
        <v>70</v>
      </c>
      <c r="I784" s="29">
        <v>46223.0</v>
      </c>
      <c r="J784" s="29">
        <v>46276.0</v>
      </c>
      <c r="K784" s="29">
        <v>46285.0</v>
      </c>
      <c r="L784" s="29">
        <v>46230.0</v>
      </c>
      <c r="M784" s="29">
        <v>46248.0</v>
      </c>
      <c r="N784" s="30" t="s">
        <v>37</v>
      </c>
      <c r="O784" s="30" t="s">
        <v>72</v>
      </c>
      <c r="P784" s="30" t="s">
        <v>55</v>
      </c>
      <c r="Q784" s="30"/>
      <c r="R784" s="31" t="str">
        <f t="shared" si="1"/>
        <v>https://onlinecourses.nptel.ac.in/e-learning/preview/noc26_ma83</v>
      </c>
      <c r="S784" s="32" t="str">
        <f t="shared" si="2"/>
        <v>https://onlinecourses.nptel.ac.in/e-learning/preview/noc26_ma83</v>
      </c>
      <c r="T784" s="38" t="s">
        <v>5313</v>
      </c>
      <c r="U784" s="31" t="str">
        <f t="shared" ref="U784:U800" si="48">HYPERLINK(V784)</f>
        <v>https://onlinecourses.nptel.ac.in/noc25_ma81/preview</v>
      </c>
      <c r="V784" s="34" t="s">
        <v>5314</v>
      </c>
      <c r="W784" s="34" t="s">
        <v>5315</v>
      </c>
      <c r="X784" s="31" t="str">
        <f t="shared" si="38"/>
        <v>https://nptel.ac.in/courses/111107112</v>
      </c>
      <c r="Y784" s="36" t="s">
        <v>5316</v>
      </c>
      <c r="Z784" s="36">
        <v>1.11107112E8</v>
      </c>
      <c r="AA784" s="37"/>
      <c r="AB784" s="37"/>
      <c r="AC784" s="37"/>
      <c r="AD784" s="37"/>
    </row>
    <row r="785">
      <c r="A785" s="26" t="s">
        <v>5317</v>
      </c>
      <c r="B785" s="27" t="s">
        <v>4948</v>
      </c>
      <c r="C785" s="27" t="s">
        <v>5318</v>
      </c>
      <c r="D785" s="27" t="s">
        <v>5319</v>
      </c>
      <c r="E785" s="28" t="s">
        <v>315</v>
      </c>
      <c r="F785" s="28" t="s">
        <v>315</v>
      </c>
      <c r="G785" s="28" t="s">
        <v>69</v>
      </c>
      <c r="H785" s="28" t="s">
        <v>70</v>
      </c>
      <c r="I785" s="29">
        <v>46223.0</v>
      </c>
      <c r="J785" s="29">
        <v>46276.0</v>
      </c>
      <c r="K785" s="29">
        <v>46284.0</v>
      </c>
      <c r="L785" s="29">
        <v>46230.0</v>
      </c>
      <c r="M785" s="29">
        <v>46248.0</v>
      </c>
      <c r="N785" s="30" t="s">
        <v>71</v>
      </c>
      <c r="O785" s="30" t="s">
        <v>72</v>
      </c>
      <c r="P785" s="30" t="s">
        <v>73</v>
      </c>
      <c r="Q785" s="30" t="s">
        <v>145</v>
      </c>
      <c r="R785" s="31" t="str">
        <f t="shared" si="1"/>
        <v>https://onlinecourses.nptel.ac.in/e-learning/preview/noc26_ma84</v>
      </c>
      <c r="S785" s="32" t="str">
        <f t="shared" si="2"/>
        <v>https://onlinecourses.nptel.ac.in/e-learning/preview/noc26_ma84</v>
      </c>
      <c r="T785" s="38" t="s">
        <v>5320</v>
      </c>
      <c r="U785" s="31" t="str">
        <f t="shared" si="48"/>
        <v>https://onlinecourses.nptel.ac.in/noc25_ma83/preview</v>
      </c>
      <c r="V785" s="34" t="s">
        <v>5321</v>
      </c>
      <c r="W785" s="34" t="s">
        <v>5322</v>
      </c>
      <c r="X785" s="31" t="str">
        <f t="shared" si="38"/>
        <v>https://nptel.ac.in/courses/111107105</v>
      </c>
      <c r="Y785" s="36" t="s">
        <v>5323</v>
      </c>
      <c r="Z785" s="36">
        <v>1.11107105E8</v>
      </c>
      <c r="AA785" s="37"/>
      <c r="AB785" s="37"/>
      <c r="AC785" s="37"/>
      <c r="AD785" s="37"/>
    </row>
    <row r="786">
      <c r="A786" s="26" t="s">
        <v>5324</v>
      </c>
      <c r="B786" s="27" t="s">
        <v>4948</v>
      </c>
      <c r="C786" s="27" t="s">
        <v>5325</v>
      </c>
      <c r="D786" s="27" t="s">
        <v>5326</v>
      </c>
      <c r="E786" s="28" t="s">
        <v>315</v>
      </c>
      <c r="F786" s="28" t="s">
        <v>315</v>
      </c>
      <c r="G786" s="28" t="s">
        <v>69</v>
      </c>
      <c r="H786" s="28" t="s">
        <v>70</v>
      </c>
      <c r="I786" s="29">
        <v>46223.0</v>
      </c>
      <c r="J786" s="29">
        <v>46276.0</v>
      </c>
      <c r="K786" s="29">
        <v>46285.0</v>
      </c>
      <c r="L786" s="29">
        <v>46230.0</v>
      </c>
      <c r="M786" s="29">
        <v>46248.0</v>
      </c>
      <c r="N786" s="30" t="s">
        <v>71</v>
      </c>
      <c r="O786" s="30" t="s">
        <v>72</v>
      </c>
      <c r="P786" s="30" t="s">
        <v>73</v>
      </c>
      <c r="Q786" s="30"/>
      <c r="R786" s="31" t="str">
        <f t="shared" si="1"/>
        <v>https://onlinecourses.nptel.ac.in/e-learning/preview/noc26_ma85</v>
      </c>
      <c r="S786" s="32" t="str">
        <f t="shared" si="2"/>
        <v>https://onlinecourses.nptel.ac.in/e-learning/preview/noc26_ma85</v>
      </c>
      <c r="T786" s="38" t="s">
        <v>5327</v>
      </c>
      <c r="U786" s="31" t="str">
        <f t="shared" si="48"/>
        <v>https://onlinecourses.nptel.ac.in/noc25_ma84/preview</v>
      </c>
      <c r="V786" s="34" t="s">
        <v>5328</v>
      </c>
      <c r="W786" s="34" t="s">
        <v>5329</v>
      </c>
      <c r="X786" s="31" t="str">
        <f t="shared" si="38"/>
        <v>https://nptel.ac.in/courses/111107128</v>
      </c>
      <c r="Y786" s="36" t="s">
        <v>5330</v>
      </c>
      <c r="Z786" s="36">
        <v>1.11107128E8</v>
      </c>
      <c r="AA786" s="37"/>
      <c r="AB786" s="37"/>
      <c r="AC786" s="37"/>
      <c r="AD786" s="37"/>
    </row>
    <row r="787">
      <c r="A787" s="26" t="s">
        <v>5331</v>
      </c>
      <c r="B787" s="27" t="s">
        <v>4948</v>
      </c>
      <c r="C787" s="27" t="s">
        <v>5332</v>
      </c>
      <c r="D787" s="27" t="s">
        <v>5333</v>
      </c>
      <c r="E787" s="28" t="s">
        <v>102</v>
      </c>
      <c r="F787" s="28" t="s">
        <v>102</v>
      </c>
      <c r="G787" s="28" t="s">
        <v>69</v>
      </c>
      <c r="H787" s="28" t="s">
        <v>70</v>
      </c>
      <c r="I787" s="29">
        <v>46223.0</v>
      </c>
      <c r="J787" s="29">
        <v>46276.0</v>
      </c>
      <c r="K787" s="29">
        <v>46284.0</v>
      </c>
      <c r="L787" s="29">
        <v>46230.0</v>
      </c>
      <c r="M787" s="29">
        <v>46248.0</v>
      </c>
      <c r="N787" s="30" t="s">
        <v>153</v>
      </c>
      <c r="O787" s="30" t="s">
        <v>72</v>
      </c>
      <c r="P787" s="30" t="s">
        <v>55</v>
      </c>
      <c r="Q787" s="30"/>
      <c r="R787" s="31" t="str">
        <f t="shared" si="1"/>
        <v>https://onlinecourses.nptel.ac.in/e-learning/preview/noc26_ma86</v>
      </c>
      <c r="S787" s="32" t="str">
        <f t="shared" si="2"/>
        <v>https://onlinecourses.nptel.ac.in/e-learning/preview/noc26_ma86</v>
      </c>
      <c r="T787" s="38" t="s">
        <v>5334</v>
      </c>
      <c r="U787" s="31" t="str">
        <f t="shared" si="48"/>
        <v>https://onlinecourses.nptel.ac.in/noc25_ma107/preview</v>
      </c>
      <c r="V787" s="34" t="s">
        <v>5335</v>
      </c>
      <c r="W787" s="34" t="s">
        <v>5336</v>
      </c>
      <c r="X787" s="31" t="str">
        <f t="shared" si="38"/>
        <v>https://nptel.ac.in/courses/111108168</v>
      </c>
      <c r="Y787" s="36" t="s">
        <v>5337</v>
      </c>
      <c r="Z787" s="36">
        <v>1.11108168E8</v>
      </c>
      <c r="AA787" s="37"/>
      <c r="AB787" s="37"/>
      <c r="AC787" s="37"/>
      <c r="AD787" s="37"/>
    </row>
    <row r="788">
      <c r="A788" s="26" t="s">
        <v>5338</v>
      </c>
      <c r="B788" s="27" t="s">
        <v>4948</v>
      </c>
      <c r="C788" s="27" t="s">
        <v>5339</v>
      </c>
      <c r="D788" s="27" t="s">
        <v>5333</v>
      </c>
      <c r="E788" s="28" t="s">
        <v>102</v>
      </c>
      <c r="F788" s="28" t="s">
        <v>102</v>
      </c>
      <c r="G788" s="28" t="s">
        <v>69</v>
      </c>
      <c r="H788" s="28" t="s">
        <v>70</v>
      </c>
      <c r="I788" s="29">
        <v>46223.0</v>
      </c>
      <c r="J788" s="29">
        <v>46276.0</v>
      </c>
      <c r="K788" s="29">
        <v>46284.0</v>
      </c>
      <c r="L788" s="29">
        <v>46230.0</v>
      </c>
      <c r="M788" s="29">
        <v>46248.0</v>
      </c>
      <c r="N788" s="30" t="s">
        <v>153</v>
      </c>
      <c r="O788" s="30" t="s">
        <v>72</v>
      </c>
      <c r="P788" s="30" t="s">
        <v>55</v>
      </c>
      <c r="Q788" s="30"/>
      <c r="R788" s="31" t="str">
        <f t="shared" si="1"/>
        <v>https://onlinecourses.nptel.ac.in/e-learning/preview/noc26_ma87</v>
      </c>
      <c r="S788" s="32" t="str">
        <f t="shared" si="2"/>
        <v>https://onlinecourses.nptel.ac.in/e-learning/preview/noc26_ma87</v>
      </c>
      <c r="T788" s="38" t="s">
        <v>5340</v>
      </c>
      <c r="U788" s="31" t="str">
        <f t="shared" si="48"/>
        <v>https://onlinecourses.nptel.ac.in/noc25_ma108/preview</v>
      </c>
      <c r="V788" s="34" t="s">
        <v>5341</v>
      </c>
      <c r="W788" s="34" t="s">
        <v>5342</v>
      </c>
      <c r="X788" s="31" t="str">
        <f t="shared" si="38"/>
        <v>https://nptel.ac.in/courses/111108152</v>
      </c>
      <c r="Y788" s="36" t="s">
        <v>5343</v>
      </c>
      <c r="Z788" s="36">
        <v>1.11108152E8</v>
      </c>
      <c r="AA788" s="37"/>
      <c r="AB788" s="37"/>
      <c r="AC788" s="37"/>
      <c r="AD788" s="37"/>
    </row>
    <row r="789">
      <c r="A789" s="26" t="s">
        <v>5344</v>
      </c>
      <c r="B789" s="27" t="s">
        <v>4948</v>
      </c>
      <c r="C789" s="27" t="s">
        <v>5345</v>
      </c>
      <c r="D789" s="27" t="s">
        <v>4972</v>
      </c>
      <c r="E789" s="28" t="s">
        <v>110</v>
      </c>
      <c r="F789" s="28" t="s">
        <v>110</v>
      </c>
      <c r="G789" s="28" t="s">
        <v>69</v>
      </c>
      <c r="H789" s="28" t="s">
        <v>70</v>
      </c>
      <c r="I789" s="29">
        <v>46223.0</v>
      </c>
      <c r="J789" s="29">
        <v>46276.0</v>
      </c>
      <c r="K789" s="29">
        <v>46284.0</v>
      </c>
      <c r="L789" s="29">
        <v>46230.0</v>
      </c>
      <c r="M789" s="29">
        <v>46248.0</v>
      </c>
      <c r="N789" s="30" t="s">
        <v>71</v>
      </c>
      <c r="O789" s="30" t="s">
        <v>72</v>
      </c>
      <c r="P789" s="30" t="s">
        <v>73</v>
      </c>
      <c r="Q789" s="30"/>
      <c r="R789" s="31" t="str">
        <f t="shared" si="1"/>
        <v>https://onlinecourses.nptel.ac.in/e-learning/preview/noc26_ma88</v>
      </c>
      <c r="S789" s="32" t="str">
        <f t="shared" si="2"/>
        <v>https://onlinecourses.nptel.ac.in/e-learning/preview/noc26_ma88</v>
      </c>
      <c r="T789" s="38" t="s">
        <v>5346</v>
      </c>
      <c r="U789" s="31" t="str">
        <f t="shared" si="48"/>
        <v>https://onlinecourses.nptel.ac.in/noc25_ma87/preview</v>
      </c>
      <c r="V789" s="34" t="s">
        <v>5347</v>
      </c>
      <c r="W789" s="34" t="s">
        <v>5348</v>
      </c>
      <c r="X789" s="31" t="str">
        <f t="shared" si="38"/>
        <v>https://nptel.ac.in/courses/111101109</v>
      </c>
      <c r="Y789" s="36" t="s">
        <v>5349</v>
      </c>
      <c r="Z789" s="36">
        <v>1.11101109E8</v>
      </c>
      <c r="AA789" s="37"/>
      <c r="AB789" s="37"/>
      <c r="AC789" s="37"/>
      <c r="AD789" s="37"/>
    </row>
    <row r="790">
      <c r="A790" s="26" t="s">
        <v>5350</v>
      </c>
      <c r="B790" s="27" t="s">
        <v>4948</v>
      </c>
      <c r="C790" s="27" t="s">
        <v>5351</v>
      </c>
      <c r="D790" s="27" t="s">
        <v>5352</v>
      </c>
      <c r="E790" s="28" t="s">
        <v>110</v>
      </c>
      <c r="F790" s="28" t="s">
        <v>110</v>
      </c>
      <c r="G790" s="28" t="s">
        <v>69</v>
      </c>
      <c r="H790" s="28" t="s">
        <v>70</v>
      </c>
      <c r="I790" s="29">
        <v>46223.0</v>
      </c>
      <c r="J790" s="29">
        <v>46276.0</v>
      </c>
      <c r="K790" s="29">
        <v>46285.0</v>
      </c>
      <c r="L790" s="29">
        <v>46230.0</v>
      </c>
      <c r="M790" s="29">
        <v>46248.0</v>
      </c>
      <c r="N790" s="30" t="s">
        <v>37</v>
      </c>
      <c r="O790" s="30" t="s">
        <v>72</v>
      </c>
      <c r="P790" s="30" t="s">
        <v>55</v>
      </c>
      <c r="Q790" s="30"/>
      <c r="R790" s="31" t="str">
        <f t="shared" si="1"/>
        <v>https://onlinecourses.nptel.ac.in/e-learning/preview/noc26_ma89</v>
      </c>
      <c r="S790" s="32" t="str">
        <f t="shared" si="2"/>
        <v>https://onlinecourses.nptel.ac.in/e-learning/preview/noc26_ma89</v>
      </c>
      <c r="T790" s="38" t="s">
        <v>5353</v>
      </c>
      <c r="U790" s="31" t="str">
        <f t="shared" si="48"/>
        <v>https://onlinecourses.nptel.ac.in/noc25_ma110/preview</v>
      </c>
      <c r="V790" s="34" t="s">
        <v>5354</v>
      </c>
      <c r="W790" s="34" t="s">
        <v>5355</v>
      </c>
      <c r="X790" s="31" t="str">
        <f t="shared" si="38"/>
        <v>https://nptel.ac.in/courses/111101168</v>
      </c>
      <c r="Y790" s="36" t="s">
        <v>5356</v>
      </c>
      <c r="Z790" s="36">
        <v>1.11101168E8</v>
      </c>
      <c r="AA790" s="37"/>
      <c r="AB790" s="37"/>
      <c r="AC790" s="37"/>
      <c r="AD790" s="37"/>
    </row>
    <row r="791">
      <c r="A791" s="26" t="s">
        <v>5357</v>
      </c>
      <c r="B791" s="39" t="s">
        <v>4948</v>
      </c>
      <c r="C791" s="40" t="s">
        <v>5358</v>
      </c>
      <c r="D791" s="40" t="s">
        <v>5359</v>
      </c>
      <c r="E791" s="45" t="s">
        <v>1834</v>
      </c>
      <c r="F791" s="28" t="s">
        <v>63</v>
      </c>
      <c r="G791" s="28" t="s">
        <v>69</v>
      </c>
      <c r="H791" s="28" t="s">
        <v>70</v>
      </c>
      <c r="I791" s="29">
        <v>46223.0</v>
      </c>
      <c r="J791" s="29">
        <v>46276.0</v>
      </c>
      <c r="K791" s="29">
        <v>46284.0</v>
      </c>
      <c r="L791" s="29">
        <v>46230.0</v>
      </c>
      <c r="M791" s="29">
        <v>46248.0</v>
      </c>
      <c r="N791" s="30" t="s">
        <v>37</v>
      </c>
      <c r="O791" s="30" t="s">
        <v>72</v>
      </c>
      <c r="P791" s="30" t="s">
        <v>55</v>
      </c>
      <c r="Q791" s="30" t="s">
        <v>5360</v>
      </c>
      <c r="R791" s="31" t="str">
        <f t="shared" si="1"/>
        <v>https://onlinecourses.nptel.ac.in/e-learning/preview/noc26_ma90</v>
      </c>
      <c r="S791" s="32" t="str">
        <f t="shared" si="2"/>
        <v>https://onlinecourses.nptel.ac.in/e-learning/preview/noc26_ma90</v>
      </c>
      <c r="T791" s="38" t="s">
        <v>5361</v>
      </c>
      <c r="U791" s="31" t="str">
        <f t="shared" si="48"/>
        <v>https://onlinecourses.nptel.ac.in/noc25_ma64/preview</v>
      </c>
      <c r="V791" s="34" t="s">
        <v>5362</v>
      </c>
      <c r="W791" s="34" t="s">
        <v>5363</v>
      </c>
      <c r="X791" s="31" t="str">
        <f t="shared" si="38"/>
        <v>https://nptel.ac.in/courses/111106113</v>
      </c>
      <c r="Y791" s="36" t="s">
        <v>5364</v>
      </c>
      <c r="Z791" s="36">
        <v>1.11106113E8</v>
      </c>
      <c r="AA791" s="37"/>
      <c r="AB791" s="37"/>
      <c r="AC791" s="37"/>
      <c r="AD791" s="37"/>
    </row>
    <row r="792">
      <c r="A792" s="26" t="s">
        <v>5365</v>
      </c>
      <c r="B792" s="27" t="s">
        <v>4948</v>
      </c>
      <c r="C792" s="27" t="s">
        <v>5366</v>
      </c>
      <c r="D792" s="27" t="s">
        <v>5367</v>
      </c>
      <c r="E792" s="28" t="s">
        <v>52</v>
      </c>
      <c r="F792" s="28" t="s">
        <v>52</v>
      </c>
      <c r="G792" s="28" t="s">
        <v>69</v>
      </c>
      <c r="H792" s="28" t="s">
        <v>70</v>
      </c>
      <c r="I792" s="29">
        <v>46223.0</v>
      </c>
      <c r="J792" s="29">
        <v>46276.0</v>
      </c>
      <c r="K792" s="29">
        <v>46285.0</v>
      </c>
      <c r="L792" s="29">
        <v>46230.0</v>
      </c>
      <c r="M792" s="29">
        <v>46248.0</v>
      </c>
      <c r="N792" s="30" t="s">
        <v>71</v>
      </c>
      <c r="O792" s="30" t="s">
        <v>72</v>
      </c>
      <c r="P792" s="30" t="s">
        <v>73</v>
      </c>
      <c r="Q792" s="30"/>
      <c r="R792" s="31" t="str">
        <f t="shared" si="1"/>
        <v>https://onlinecourses.nptel.ac.in/e-learning/preview/noc26_ma91</v>
      </c>
      <c r="S792" s="32" t="str">
        <f t="shared" si="2"/>
        <v>https://onlinecourses.nptel.ac.in/e-learning/preview/noc26_ma91</v>
      </c>
      <c r="T792" s="38" t="s">
        <v>5368</v>
      </c>
      <c r="U792" s="31" t="str">
        <f t="shared" si="48"/>
        <v>https://onlinecourses.nptel.ac.in/noc25_ma97/preview</v>
      </c>
      <c r="V792" s="34" t="s">
        <v>5369</v>
      </c>
      <c r="W792" s="34" t="s">
        <v>5370</v>
      </c>
      <c r="X792" s="31" t="str">
        <f t="shared" si="38"/>
        <v>https://nptel.ac.in/courses/109104124</v>
      </c>
      <c r="Y792" s="36" t="s">
        <v>5371</v>
      </c>
      <c r="Z792" s="36">
        <v>1.09104124E8</v>
      </c>
      <c r="AA792" s="37"/>
      <c r="AB792" s="37"/>
      <c r="AC792" s="37"/>
      <c r="AD792" s="37"/>
    </row>
    <row r="793">
      <c r="A793" s="26" t="s">
        <v>5372</v>
      </c>
      <c r="B793" s="27" t="s">
        <v>4948</v>
      </c>
      <c r="C793" s="27" t="s">
        <v>5373</v>
      </c>
      <c r="D793" s="27" t="s">
        <v>5367</v>
      </c>
      <c r="E793" s="28" t="s">
        <v>52</v>
      </c>
      <c r="F793" s="28" t="s">
        <v>52</v>
      </c>
      <c r="G793" s="28" t="s">
        <v>69</v>
      </c>
      <c r="H793" s="28" t="s">
        <v>70</v>
      </c>
      <c r="I793" s="29">
        <v>46223.0</v>
      </c>
      <c r="J793" s="29">
        <v>46276.0</v>
      </c>
      <c r="K793" s="29">
        <v>46284.0</v>
      </c>
      <c r="L793" s="29">
        <v>46230.0</v>
      </c>
      <c r="M793" s="29">
        <v>46248.0</v>
      </c>
      <c r="N793" s="30" t="s">
        <v>71</v>
      </c>
      <c r="O793" s="30" t="s">
        <v>72</v>
      </c>
      <c r="P793" s="30" t="s">
        <v>73</v>
      </c>
      <c r="Q793" s="30"/>
      <c r="R793" s="31" t="str">
        <f t="shared" si="1"/>
        <v>https://onlinecourses.nptel.ac.in/e-learning/preview/noc26_ma92</v>
      </c>
      <c r="S793" s="32" t="str">
        <f t="shared" si="2"/>
        <v>https://onlinecourses.nptel.ac.in/e-learning/preview/noc26_ma92</v>
      </c>
      <c r="T793" s="38" t="s">
        <v>5374</v>
      </c>
      <c r="U793" s="31" t="str">
        <f t="shared" si="48"/>
        <v>https://onlinecourses.nptel.ac.in/noc25_ma98/preview</v>
      </c>
      <c r="V793" s="34" t="s">
        <v>5375</v>
      </c>
      <c r="W793" s="34" t="s">
        <v>5376</v>
      </c>
      <c r="X793" s="31" t="str">
        <f t="shared" si="38"/>
        <v>https://nptel.ac.in/courses/111104125</v>
      </c>
      <c r="Y793" s="36" t="s">
        <v>5377</v>
      </c>
      <c r="Z793" s="36">
        <v>1.11104125E8</v>
      </c>
      <c r="AA793" s="37"/>
      <c r="AB793" s="37"/>
      <c r="AC793" s="37"/>
      <c r="AD793" s="37"/>
    </row>
    <row r="794">
      <c r="A794" s="26" t="s">
        <v>5378</v>
      </c>
      <c r="B794" s="27" t="s">
        <v>4948</v>
      </c>
      <c r="C794" s="27" t="s">
        <v>5379</v>
      </c>
      <c r="D794" s="27" t="s">
        <v>5380</v>
      </c>
      <c r="E794" s="28" t="s">
        <v>52</v>
      </c>
      <c r="F794" s="28" t="s">
        <v>52</v>
      </c>
      <c r="G794" s="28" t="s">
        <v>69</v>
      </c>
      <c r="H794" s="28" t="s">
        <v>70</v>
      </c>
      <c r="I794" s="29">
        <v>46223.0</v>
      </c>
      <c r="J794" s="29">
        <v>46276.0</v>
      </c>
      <c r="K794" s="29">
        <v>46285.0</v>
      </c>
      <c r="L794" s="29">
        <v>46230.0</v>
      </c>
      <c r="M794" s="29">
        <v>46248.0</v>
      </c>
      <c r="N794" s="30" t="s">
        <v>153</v>
      </c>
      <c r="O794" s="30" t="s">
        <v>54</v>
      </c>
      <c r="P794" s="30" t="s">
        <v>55</v>
      </c>
      <c r="Q794" s="30"/>
      <c r="R794" s="31" t="str">
        <f t="shared" si="1"/>
        <v>https://onlinecourses.nptel.ac.in/e-learning/preview/noc26_ma93</v>
      </c>
      <c r="S794" s="32" t="str">
        <f t="shared" si="2"/>
        <v>https://onlinecourses.nptel.ac.in/e-learning/preview/noc26_ma93</v>
      </c>
      <c r="T794" s="38" t="s">
        <v>5381</v>
      </c>
      <c r="U794" s="31" t="str">
        <f t="shared" si="48"/>
        <v>https://onlinecourses.nptel.ac.in/noc25_ma103/preview</v>
      </c>
      <c r="V794" s="34" t="s">
        <v>5382</v>
      </c>
      <c r="W794" s="34" t="s">
        <v>5383</v>
      </c>
      <c r="X794" s="31" t="str">
        <f t="shared" si="38"/>
        <v>https://nptel.ac.in/courses/111104152</v>
      </c>
      <c r="Y794" s="36" t="s">
        <v>5384</v>
      </c>
      <c r="Z794" s="36">
        <v>1.11104152E8</v>
      </c>
      <c r="AA794" s="37"/>
      <c r="AB794" s="37"/>
      <c r="AC794" s="37"/>
      <c r="AD794" s="37"/>
    </row>
    <row r="795">
      <c r="A795" s="26" t="s">
        <v>5385</v>
      </c>
      <c r="B795" s="27" t="s">
        <v>4948</v>
      </c>
      <c r="C795" s="27" t="s">
        <v>5386</v>
      </c>
      <c r="D795" s="27" t="s">
        <v>5387</v>
      </c>
      <c r="E795" s="28" t="s">
        <v>461</v>
      </c>
      <c r="F795" s="28" t="s">
        <v>63</v>
      </c>
      <c r="G795" s="28" t="s">
        <v>69</v>
      </c>
      <c r="H795" s="28" t="s">
        <v>70</v>
      </c>
      <c r="I795" s="29">
        <v>46223.0</v>
      </c>
      <c r="J795" s="29">
        <v>46276.0</v>
      </c>
      <c r="K795" s="29">
        <v>46284.0</v>
      </c>
      <c r="L795" s="29">
        <v>46230.0</v>
      </c>
      <c r="M795" s="29">
        <v>46248.0</v>
      </c>
      <c r="N795" s="30" t="s">
        <v>71</v>
      </c>
      <c r="O795" s="30" t="s">
        <v>72</v>
      </c>
      <c r="P795" s="30" t="s">
        <v>73</v>
      </c>
      <c r="Q795" s="30"/>
      <c r="R795" s="31" t="str">
        <f t="shared" si="1"/>
        <v>https://onlinecourses.nptel.ac.in/e-learning/preview/noc26_ma94</v>
      </c>
      <c r="S795" s="32" t="str">
        <f t="shared" si="2"/>
        <v>https://onlinecourses.nptel.ac.in/e-learning/preview/noc26_ma94</v>
      </c>
      <c r="T795" s="38" t="s">
        <v>5388</v>
      </c>
      <c r="U795" s="31" t="str">
        <f t="shared" si="48"/>
        <v>https://onlinecourses.nptel.ac.in/noc25_ma69/preview</v>
      </c>
      <c r="V795" s="34" t="s">
        <v>5389</v>
      </c>
      <c r="W795" s="34" t="s">
        <v>5390</v>
      </c>
      <c r="X795" s="31" t="str">
        <f t="shared" si="38"/>
        <v>https://nptel.ac.in/courses/111106152</v>
      </c>
      <c r="Y795" s="36" t="s">
        <v>5391</v>
      </c>
      <c r="Z795" s="36">
        <v>1.11106152E8</v>
      </c>
      <c r="AA795" s="37"/>
      <c r="AB795" s="37"/>
      <c r="AC795" s="37"/>
      <c r="AD795" s="37"/>
    </row>
    <row r="796">
      <c r="A796" s="26" t="s">
        <v>5392</v>
      </c>
      <c r="B796" s="27" t="s">
        <v>4948</v>
      </c>
      <c r="C796" s="27" t="s">
        <v>5393</v>
      </c>
      <c r="D796" s="27" t="s">
        <v>1786</v>
      </c>
      <c r="E796" s="28" t="s">
        <v>94</v>
      </c>
      <c r="F796" s="28" t="s">
        <v>94</v>
      </c>
      <c r="G796" s="28" t="s">
        <v>69</v>
      </c>
      <c r="H796" s="26" t="s">
        <v>70</v>
      </c>
      <c r="I796" s="29">
        <v>46223.0</v>
      </c>
      <c r="J796" s="29">
        <v>46276.0</v>
      </c>
      <c r="K796" s="29">
        <v>46285.0</v>
      </c>
      <c r="L796" s="29">
        <v>46230.0</v>
      </c>
      <c r="M796" s="29">
        <v>46248.0</v>
      </c>
      <c r="N796" s="30" t="s">
        <v>153</v>
      </c>
      <c r="O796" s="30" t="s">
        <v>72</v>
      </c>
      <c r="P796" s="30" t="s">
        <v>55</v>
      </c>
      <c r="Q796" s="30"/>
      <c r="R796" s="31" t="str">
        <f t="shared" si="1"/>
        <v>https://onlinecourses.nptel.ac.in/e-learning/preview/noc26_ma95</v>
      </c>
      <c r="S796" s="32" t="str">
        <f t="shared" si="2"/>
        <v>https://onlinecourses.nptel.ac.in/e-learning/preview/noc26_ma95</v>
      </c>
      <c r="T796" s="38" t="s">
        <v>5394</v>
      </c>
      <c r="U796" s="31" t="str">
        <f t="shared" si="48"/>
        <v>https://onlinecourses.nptel.ac.in/noc25_ma78/preview</v>
      </c>
      <c r="V796" s="34" t="s">
        <v>5395</v>
      </c>
      <c r="W796" s="34" t="s">
        <v>5396</v>
      </c>
      <c r="X796" s="31" t="str">
        <f t="shared" si="38"/>
        <v>https://nptel.ac.in/courses/111105112</v>
      </c>
      <c r="Y796" s="36" t="s">
        <v>5397</v>
      </c>
      <c r="Z796" s="36">
        <v>1.11105112E8</v>
      </c>
      <c r="AA796" s="37"/>
      <c r="AB796" s="37"/>
      <c r="AC796" s="37"/>
      <c r="AD796" s="37"/>
    </row>
    <row r="797">
      <c r="A797" s="26" t="s">
        <v>5398</v>
      </c>
      <c r="B797" s="27" t="s">
        <v>4948</v>
      </c>
      <c r="C797" s="27" t="s">
        <v>5399</v>
      </c>
      <c r="D797" s="27" t="s">
        <v>5400</v>
      </c>
      <c r="E797" s="28" t="s">
        <v>315</v>
      </c>
      <c r="F797" s="28" t="s">
        <v>315</v>
      </c>
      <c r="G797" s="28" t="s">
        <v>4</v>
      </c>
      <c r="H797" s="28" t="s">
        <v>70</v>
      </c>
      <c r="I797" s="29">
        <v>46223.0</v>
      </c>
      <c r="J797" s="29">
        <v>46304.0</v>
      </c>
      <c r="K797" s="29">
        <v>46313.0</v>
      </c>
      <c r="L797" s="29">
        <v>46230.0</v>
      </c>
      <c r="M797" s="29">
        <v>46248.0</v>
      </c>
      <c r="N797" s="30" t="s">
        <v>37</v>
      </c>
      <c r="O797" s="30" t="s">
        <v>54</v>
      </c>
      <c r="P797" s="30" t="s">
        <v>55</v>
      </c>
      <c r="Q797" s="30"/>
      <c r="R797" s="31" t="str">
        <f t="shared" si="1"/>
        <v>https://onlinecourses.nptel.ac.in/e-learning/preview/noc26_ma96</v>
      </c>
      <c r="S797" s="32" t="str">
        <f t="shared" si="2"/>
        <v>https://onlinecourses.nptel.ac.in/e-learning/preview/noc26_ma96</v>
      </c>
      <c r="T797" s="38" t="s">
        <v>5401</v>
      </c>
      <c r="U797" s="31" t="str">
        <f t="shared" si="48"/>
        <v>https://onlinecourses.nptel.ac.in/noc25_ma80/preview</v>
      </c>
      <c r="V797" s="34" t="s">
        <v>5402</v>
      </c>
      <c r="W797" s="34" t="s">
        <v>5403</v>
      </c>
      <c r="X797" s="31" t="str">
        <f t="shared" si="38"/>
        <v>https://nptel.ac.in/courses/111107098</v>
      </c>
      <c r="Y797" s="36" t="s">
        <v>5404</v>
      </c>
      <c r="Z797" s="36">
        <v>1.11107098E8</v>
      </c>
      <c r="AA797" s="37"/>
      <c r="AB797" s="37"/>
      <c r="AC797" s="37"/>
      <c r="AD797" s="37"/>
    </row>
    <row r="798">
      <c r="A798" s="26" t="s">
        <v>5405</v>
      </c>
      <c r="B798" s="27" t="s">
        <v>4948</v>
      </c>
      <c r="C798" s="27" t="s">
        <v>5406</v>
      </c>
      <c r="D798" s="27" t="s">
        <v>5312</v>
      </c>
      <c r="E798" s="28" t="s">
        <v>315</v>
      </c>
      <c r="F798" s="28" t="s">
        <v>315</v>
      </c>
      <c r="G798" s="28" t="s">
        <v>4</v>
      </c>
      <c r="H798" s="28" t="s">
        <v>70</v>
      </c>
      <c r="I798" s="29">
        <v>46223.0</v>
      </c>
      <c r="J798" s="29">
        <v>46304.0</v>
      </c>
      <c r="K798" s="29">
        <v>46318.0</v>
      </c>
      <c r="L798" s="29">
        <v>46230.0</v>
      </c>
      <c r="M798" s="29">
        <v>46248.0</v>
      </c>
      <c r="N798" s="30" t="s">
        <v>37</v>
      </c>
      <c r="O798" s="30" t="s">
        <v>54</v>
      </c>
      <c r="P798" s="30" t="s">
        <v>55</v>
      </c>
      <c r="Q798" s="30"/>
      <c r="R798" s="31" t="str">
        <f t="shared" si="1"/>
        <v>https://onlinecourses.nptel.ac.in/e-learning/preview/noc26_ma97</v>
      </c>
      <c r="S798" s="32" t="str">
        <f t="shared" si="2"/>
        <v>https://onlinecourses.nptel.ac.in/e-learning/preview/noc26_ma97</v>
      </c>
      <c r="T798" s="38" t="s">
        <v>5407</v>
      </c>
      <c r="U798" s="31" t="str">
        <f t="shared" si="48"/>
        <v>https://onlinecourses.nptel.ac.in/noc25_ma82/preview</v>
      </c>
      <c r="V798" s="34" t="s">
        <v>5408</v>
      </c>
      <c r="W798" s="34" t="s">
        <v>5409</v>
      </c>
      <c r="X798" s="31" t="str">
        <f t="shared" si="38"/>
        <v>https://nptel.ac.in/courses/111107137</v>
      </c>
      <c r="Y798" s="36" t="s">
        <v>5410</v>
      </c>
      <c r="Z798" s="36">
        <v>1.11107137E8</v>
      </c>
      <c r="AA798" s="37"/>
      <c r="AB798" s="37"/>
      <c r="AC798" s="37"/>
      <c r="AD798" s="37"/>
    </row>
    <row r="799">
      <c r="A799" s="26" t="s">
        <v>5411</v>
      </c>
      <c r="B799" s="27" t="s">
        <v>4948</v>
      </c>
      <c r="C799" s="27" t="s">
        <v>5412</v>
      </c>
      <c r="D799" s="27" t="s">
        <v>5413</v>
      </c>
      <c r="E799" s="28" t="s">
        <v>315</v>
      </c>
      <c r="F799" s="28" t="s">
        <v>315</v>
      </c>
      <c r="G799" s="28" t="s">
        <v>4</v>
      </c>
      <c r="H799" s="28" t="s">
        <v>70</v>
      </c>
      <c r="I799" s="29">
        <v>46223.0</v>
      </c>
      <c r="J799" s="29">
        <v>46304.0</v>
      </c>
      <c r="K799" s="29">
        <v>46319.0</v>
      </c>
      <c r="L799" s="29">
        <v>46230.0</v>
      </c>
      <c r="M799" s="29">
        <v>46248.0</v>
      </c>
      <c r="N799" s="30" t="s">
        <v>71</v>
      </c>
      <c r="O799" s="30" t="s">
        <v>72</v>
      </c>
      <c r="P799" s="30" t="s">
        <v>73</v>
      </c>
      <c r="Q799" s="30"/>
      <c r="R799" s="31" t="str">
        <f t="shared" si="1"/>
        <v>https://onlinecourses.nptel.ac.in/e-learning/preview/noc26_ma98</v>
      </c>
      <c r="S799" s="32" t="str">
        <f t="shared" si="2"/>
        <v>https://onlinecourses.nptel.ac.in/e-learning/preview/noc26_ma98</v>
      </c>
      <c r="T799" s="38" t="s">
        <v>5414</v>
      </c>
      <c r="U799" s="31" t="str">
        <f t="shared" si="48"/>
        <v>https://onlinecourses.nptel.ac.in/noc25_ma85/preview</v>
      </c>
      <c r="V799" s="34" t="s">
        <v>5415</v>
      </c>
      <c r="W799" s="34" t="s">
        <v>5416</v>
      </c>
      <c r="X799" s="31" t="str">
        <f t="shared" si="38"/>
        <v>https://nptel.ac.in/courses/111107119</v>
      </c>
      <c r="Y799" s="36" t="s">
        <v>5417</v>
      </c>
      <c r="Z799" s="36">
        <v>1.11107119E8</v>
      </c>
      <c r="AA799" s="37"/>
      <c r="AB799" s="37"/>
      <c r="AC799" s="37"/>
      <c r="AD799" s="37"/>
    </row>
    <row r="800">
      <c r="A800" s="26" t="s">
        <v>5418</v>
      </c>
      <c r="B800" s="27" t="s">
        <v>4948</v>
      </c>
      <c r="C800" s="27" t="s">
        <v>5419</v>
      </c>
      <c r="D800" s="27" t="s">
        <v>5420</v>
      </c>
      <c r="E800" s="28" t="s">
        <v>315</v>
      </c>
      <c r="F800" s="28" t="s">
        <v>315</v>
      </c>
      <c r="G800" s="28" t="s">
        <v>4</v>
      </c>
      <c r="H800" s="28" t="s">
        <v>70</v>
      </c>
      <c r="I800" s="29">
        <v>46223.0</v>
      </c>
      <c r="J800" s="29">
        <v>46304.0</v>
      </c>
      <c r="K800" s="29">
        <v>46320.0</v>
      </c>
      <c r="L800" s="29">
        <v>46230.0</v>
      </c>
      <c r="M800" s="29">
        <v>46248.0</v>
      </c>
      <c r="N800" s="30" t="s">
        <v>37</v>
      </c>
      <c r="O800" s="30" t="s">
        <v>72</v>
      </c>
      <c r="P800" s="30" t="s">
        <v>55</v>
      </c>
      <c r="Q800" s="30"/>
      <c r="R800" s="31" t="str">
        <f t="shared" si="1"/>
        <v>https://onlinecourses.nptel.ac.in/e-learning/preview/noc26_ma99</v>
      </c>
      <c r="S800" s="32" t="str">
        <f t="shared" si="2"/>
        <v>https://onlinecourses.nptel.ac.in/e-learning/preview/noc26_ma99</v>
      </c>
      <c r="T800" s="38" t="s">
        <v>5421</v>
      </c>
      <c r="U800" s="31" t="str">
        <f t="shared" si="48"/>
        <v>https://onlinecourses.nptel.ac.in/noc25_ma96/preview</v>
      </c>
      <c r="V800" s="34" t="s">
        <v>5422</v>
      </c>
      <c r="W800" s="34" t="s">
        <v>5423</v>
      </c>
      <c r="X800" s="31" t="str">
        <f t="shared" si="38"/>
        <v>https://nptel.ac.in/courses/111107523</v>
      </c>
      <c r="Y800" s="36" t="s">
        <v>5424</v>
      </c>
      <c r="Z800" s="36">
        <v>1.11107523E8</v>
      </c>
      <c r="AA800" s="37"/>
      <c r="AB800" s="37"/>
      <c r="AC800" s="37"/>
      <c r="AD800" s="37"/>
    </row>
    <row r="801">
      <c r="A801" s="26" t="s">
        <v>5425</v>
      </c>
      <c r="B801" s="27" t="s">
        <v>5426</v>
      </c>
      <c r="C801" s="27" t="s">
        <v>5427</v>
      </c>
      <c r="D801" s="27" t="s">
        <v>5428</v>
      </c>
      <c r="E801" s="28" t="s">
        <v>63</v>
      </c>
      <c r="F801" s="28" t="s">
        <v>63</v>
      </c>
      <c r="G801" s="28" t="s">
        <v>4</v>
      </c>
      <c r="H801" s="28" t="s">
        <v>53</v>
      </c>
      <c r="I801" s="29">
        <v>46223.0</v>
      </c>
      <c r="J801" s="29">
        <v>46304.0</v>
      </c>
      <c r="K801" s="29">
        <v>46312.0</v>
      </c>
      <c r="L801" s="29">
        <v>46230.0</v>
      </c>
      <c r="M801" s="29">
        <v>46248.0</v>
      </c>
      <c r="N801" s="30" t="s">
        <v>153</v>
      </c>
      <c r="O801" s="30" t="s">
        <v>54</v>
      </c>
      <c r="P801" s="30" t="s">
        <v>55</v>
      </c>
      <c r="Q801" s="30" t="s">
        <v>5429</v>
      </c>
      <c r="R801" s="31" t="str">
        <f t="shared" si="1"/>
        <v>https://onlinecourses.nptel.ac.in/e-learning/preview/noc26_me105</v>
      </c>
      <c r="S801" s="32" t="str">
        <f t="shared" si="2"/>
        <v>https://onlinecourses.nptel.ac.in/e-learning/preview/noc26_me105</v>
      </c>
      <c r="T801" s="33" t="s">
        <v>5430</v>
      </c>
      <c r="U801" s="30"/>
      <c r="V801" s="34"/>
      <c r="W801" s="34"/>
      <c r="X801" s="31" t="str">
        <f t="shared" si="38"/>
        <v>https://nptel.ac.in/courses/112106002</v>
      </c>
      <c r="Y801" s="35" t="str">
        <f t="shared" ref="Y801:Y807" si="49">CONCATENATE("https://nptel.ac.in/courses/",Z801)</f>
        <v>https://nptel.ac.in/courses/112106002</v>
      </c>
      <c r="Z801" s="36">
        <v>1.12106002E8</v>
      </c>
      <c r="AA801" s="37"/>
      <c r="AB801" s="37"/>
      <c r="AC801" s="37"/>
      <c r="AD801" s="37"/>
    </row>
    <row r="802">
      <c r="A802" s="26" t="s">
        <v>5431</v>
      </c>
      <c r="B802" s="27" t="s">
        <v>5426</v>
      </c>
      <c r="C802" s="27" t="s">
        <v>5432</v>
      </c>
      <c r="D802" s="27" t="s">
        <v>5433</v>
      </c>
      <c r="E802" s="28" t="s">
        <v>63</v>
      </c>
      <c r="F802" s="28" t="s">
        <v>63</v>
      </c>
      <c r="G802" s="28" t="s">
        <v>4</v>
      </c>
      <c r="H802" s="28" t="s">
        <v>53</v>
      </c>
      <c r="I802" s="29">
        <v>46223.0</v>
      </c>
      <c r="J802" s="29">
        <v>46304.0</v>
      </c>
      <c r="K802" s="29">
        <v>46312.0</v>
      </c>
      <c r="L802" s="29">
        <v>46230.0</v>
      </c>
      <c r="M802" s="29">
        <v>46248.0</v>
      </c>
      <c r="N802" s="30" t="s">
        <v>71</v>
      </c>
      <c r="O802" s="30" t="s">
        <v>72</v>
      </c>
      <c r="P802" s="30" t="s">
        <v>73</v>
      </c>
      <c r="Q802" s="30" t="s">
        <v>5434</v>
      </c>
      <c r="R802" s="31" t="str">
        <f t="shared" si="1"/>
        <v>https://onlinecourses.nptel.ac.in/e-learning/preview/noc26_me106</v>
      </c>
      <c r="S802" s="32" t="str">
        <f t="shared" si="2"/>
        <v>https://onlinecourses.nptel.ac.in/e-learning/preview/noc26_me106</v>
      </c>
      <c r="T802" s="33" t="s">
        <v>5435</v>
      </c>
      <c r="U802" s="30"/>
      <c r="V802" s="34"/>
      <c r="W802" s="34"/>
      <c r="X802" s="31" t="str">
        <f t="shared" si="38"/>
        <v>https://nptel.ac.in/courses/112106003</v>
      </c>
      <c r="Y802" s="35" t="str">
        <f t="shared" si="49"/>
        <v>https://nptel.ac.in/courses/112106003</v>
      </c>
      <c r="Z802" s="36">
        <v>1.12106003E8</v>
      </c>
      <c r="AA802" s="37"/>
      <c r="AB802" s="37"/>
      <c r="AC802" s="37"/>
      <c r="AD802" s="37"/>
    </row>
    <row r="803">
      <c r="A803" s="26" t="s">
        <v>5436</v>
      </c>
      <c r="B803" s="27" t="s">
        <v>5437</v>
      </c>
      <c r="C803" s="27" t="s">
        <v>5438</v>
      </c>
      <c r="D803" s="27" t="s">
        <v>5439</v>
      </c>
      <c r="E803" s="28" t="s">
        <v>52</v>
      </c>
      <c r="F803" s="28" t="s">
        <v>52</v>
      </c>
      <c r="G803" s="28" t="s">
        <v>4</v>
      </c>
      <c r="H803" s="28" t="s">
        <v>53</v>
      </c>
      <c r="I803" s="29">
        <v>46223.0</v>
      </c>
      <c r="J803" s="29">
        <v>46304.0</v>
      </c>
      <c r="K803" s="29">
        <v>46319.0</v>
      </c>
      <c r="L803" s="29">
        <v>46230.0</v>
      </c>
      <c r="M803" s="29">
        <v>46248.0</v>
      </c>
      <c r="N803" s="30" t="s">
        <v>37</v>
      </c>
      <c r="O803" s="30" t="s">
        <v>54</v>
      </c>
      <c r="P803" s="30" t="s">
        <v>55</v>
      </c>
      <c r="Q803" s="30"/>
      <c r="R803" s="31" t="str">
        <f t="shared" si="1"/>
        <v>https://onlinecourses.nptel.ac.in/e-learning/preview/noc26_me107</v>
      </c>
      <c r="S803" s="32" t="str">
        <f t="shared" si="2"/>
        <v>https://onlinecourses.nptel.ac.in/e-learning/preview/noc26_me107</v>
      </c>
      <c r="T803" s="33" t="s">
        <v>5440</v>
      </c>
      <c r="U803" s="30"/>
      <c r="V803" s="34"/>
      <c r="W803" s="34"/>
      <c r="X803" s="31" t="str">
        <f t="shared" si="38"/>
        <v>https://nptel.ac.in/courses/112104001</v>
      </c>
      <c r="Y803" s="35" t="str">
        <f t="shared" si="49"/>
        <v>https://nptel.ac.in/courses/112104001</v>
      </c>
      <c r="Z803" s="36">
        <v>1.12104001E8</v>
      </c>
      <c r="AA803" s="37"/>
      <c r="AB803" s="37"/>
      <c r="AC803" s="37"/>
      <c r="AD803" s="37"/>
    </row>
    <row r="804">
      <c r="A804" s="26" t="s">
        <v>5441</v>
      </c>
      <c r="B804" s="27" t="s">
        <v>5426</v>
      </c>
      <c r="C804" s="27" t="s">
        <v>5442</v>
      </c>
      <c r="D804" s="27" t="s">
        <v>5443</v>
      </c>
      <c r="E804" s="28" t="s">
        <v>202</v>
      </c>
      <c r="F804" s="28" t="s">
        <v>202</v>
      </c>
      <c r="G804" s="28" t="s">
        <v>4</v>
      </c>
      <c r="H804" s="28" t="s">
        <v>53</v>
      </c>
      <c r="I804" s="29">
        <v>46223.0</v>
      </c>
      <c r="J804" s="29">
        <v>46304.0</v>
      </c>
      <c r="K804" s="29">
        <v>46320.0</v>
      </c>
      <c r="L804" s="29">
        <v>46230.0</v>
      </c>
      <c r="M804" s="29">
        <v>46248.0</v>
      </c>
      <c r="N804" s="30" t="s">
        <v>37</v>
      </c>
      <c r="O804" s="30" t="s">
        <v>54</v>
      </c>
      <c r="P804" s="30" t="s">
        <v>55</v>
      </c>
      <c r="Q804" s="30" t="s">
        <v>145</v>
      </c>
      <c r="R804" s="31" t="str">
        <f t="shared" si="1"/>
        <v>https://onlinecourses.nptel.ac.in/e-learning/preview/noc26_me108</v>
      </c>
      <c r="S804" s="32" t="str">
        <f t="shared" si="2"/>
        <v>https://onlinecourses.nptel.ac.in/e-learning/preview/noc26_me108</v>
      </c>
      <c r="T804" s="33" t="s">
        <v>5444</v>
      </c>
      <c r="U804" s="30"/>
      <c r="V804" s="34"/>
      <c r="W804" s="34"/>
      <c r="X804" s="31" t="str">
        <f t="shared" si="38"/>
        <v>https://nptel.ac.in/courses/112102001</v>
      </c>
      <c r="Y804" s="35" t="str">
        <f t="shared" si="49"/>
        <v>https://nptel.ac.in/courses/112102001</v>
      </c>
      <c r="Z804" s="36">
        <v>1.12102001E8</v>
      </c>
      <c r="AA804" s="37"/>
      <c r="AB804" s="37"/>
      <c r="AC804" s="37"/>
      <c r="AD804" s="37"/>
    </row>
    <row r="805">
      <c r="A805" s="26" t="s">
        <v>5445</v>
      </c>
      <c r="B805" s="27" t="s">
        <v>2727</v>
      </c>
      <c r="C805" s="27" t="s">
        <v>5446</v>
      </c>
      <c r="D805" s="27" t="s">
        <v>5447</v>
      </c>
      <c r="E805" s="28" t="s">
        <v>52</v>
      </c>
      <c r="F805" s="28" t="s">
        <v>52</v>
      </c>
      <c r="G805" s="28" t="s">
        <v>4</v>
      </c>
      <c r="H805" s="28" t="s">
        <v>53</v>
      </c>
      <c r="I805" s="29">
        <v>46223.0</v>
      </c>
      <c r="J805" s="29">
        <v>46304.0</v>
      </c>
      <c r="K805" s="29">
        <v>46311.0</v>
      </c>
      <c r="L805" s="29">
        <v>46230.0</v>
      </c>
      <c r="M805" s="29">
        <v>46248.0</v>
      </c>
      <c r="N805" s="30" t="s">
        <v>37</v>
      </c>
      <c r="O805" s="30" t="s">
        <v>54</v>
      </c>
      <c r="P805" s="30" t="s">
        <v>55</v>
      </c>
      <c r="Q805" s="30" t="s">
        <v>2727</v>
      </c>
      <c r="R805" s="31" t="str">
        <f t="shared" si="1"/>
        <v>https://onlinecourses.nptel.ac.in/e-learning/preview/noc26_me109</v>
      </c>
      <c r="S805" s="32" t="str">
        <f t="shared" si="2"/>
        <v>https://onlinecourses.nptel.ac.in/e-learning/preview/noc26_me109</v>
      </c>
      <c r="T805" s="33" t="s">
        <v>5448</v>
      </c>
      <c r="U805" s="30"/>
      <c r="V805" s="34"/>
      <c r="W805" s="34"/>
      <c r="X805" s="31" t="str">
        <f t="shared" si="38"/>
        <v>https://nptel.ac.in/courses/112104002</v>
      </c>
      <c r="Y805" s="35" t="str">
        <f t="shared" si="49"/>
        <v>https://nptel.ac.in/courses/112104002</v>
      </c>
      <c r="Z805" s="36">
        <v>1.12104002E8</v>
      </c>
      <c r="AA805" s="37"/>
      <c r="AB805" s="37"/>
      <c r="AC805" s="37"/>
      <c r="AD805" s="37"/>
    </row>
    <row r="806">
      <c r="A806" s="26" t="s">
        <v>5449</v>
      </c>
      <c r="B806" s="27" t="s">
        <v>5426</v>
      </c>
      <c r="C806" s="27" t="s">
        <v>5450</v>
      </c>
      <c r="D806" s="27" t="s">
        <v>5451</v>
      </c>
      <c r="E806" s="28" t="s">
        <v>110</v>
      </c>
      <c r="F806" s="28" t="s">
        <v>110</v>
      </c>
      <c r="G806" s="28" t="s">
        <v>4</v>
      </c>
      <c r="H806" s="28" t="s">
        <v>53</v>
      </c>
      <c r="I806" s="29">
        <v>46223.0</v>
      </c>
      <c r="J806" s="29">
        <v>46304.0</v>
      </c>
      <c r="K806" s="29">
        <v>46312.0</v>
      </c>
      <c r="L806" s="29">
        <v>46230.0</v>
      </c>
      <c r="M806" s="29">
        <v>46248.0</v>
      </c>
      <c r="N806" s="30" t="s">
        <v>71</v>
      </c>
      <c r="O806" s="30" t="s">
        <v>72</v>
      </c>
      <c r="P806" s="30" t="s">
        <v>73</v>
      </c>
      <c r="Q806" s="30" t="s">
        <v>5452</v>
      </c>
      <c r="R806" s="31" t="str">
        <f t="shared" si="1"/>
        <v>https://onlinecourses.nptel.ac.in/e-learning/preview/noc26_me110</v>
      </c>
      <c r="S806" s="32" t="str">
        <f t="shared" si="2"/>
        <v>https://onlinecourses.nptel.ac.in/e-learning/preview/noc26_me110</v>
      </c>
      <c r="T806" s="33" t="s">
        <v>5453</v>
      </c>
      <c r="U806" s="30"/>
      <c r="V806" s="34"/>
      <c r="W806" s="34"/>
      <c r="X806" s="31" t="str">
        <f t="shared" si="38"/>
        <v>https://nptel.ac.in/courses/112101003</v>
      </c>
      <c r="Y806" s="35" t="str">
        <f t="shared" si="49"/>
        <v>https://nptel.ac.in/courses/112101003</v>
      </c>
      <c r="Z806" s="36">
        <v>1.12101003E8</v>
      </c>
      <c r="AA806" s="37"/>
      <c r="AB806" s="37"/>
      <c r="AC806" s="37"/>
      <c r="AD806" s="37"/>
    </row>
    <row r="807">
      <c r="A807" s="26" t="s">
        <v>5454</v>
      </c>
      <c r="B807" s="27" t="s">
        <v>5455</v>
      </c>
      <c r="C807" s="27" t="s">
        <v>5456</v>
      </c>
      <c r="D807" s="27" t="s">
        <v>5457</v>
      </c>
      <c r="E807" s="28" t="s">
        <v>2452</v>
      </c>
      <c r="F807" s="28" t="s">
        <v>63</v>
      </c>
      <c r="G807" s="28" t="s">
        <v>4</v>
      </c>
      <c r="H807" s="28" t="s">
        <v>53</v>
      </c>
      <c r="I807" s="29">
        <v>46223.0</v>
      </c>
      <c r="J807" s="29">
        <v>46304.0</v>
      </c>
      <c r="K807" s="29">
        <v>46313.0</v>
      </c>
      <c r="L807" s="29">
        <v>46230.0</v>
      </c>
      <c r="M807" s="29">
        <v>46248.0</v>
      </c>
      <c r="N807" s="30" t="s">
        <v>37</v>
      </c>
      <c r="O807" s="30" t="s">
        <v>54</v>
      </c>
      <c r="P807" s="30" t="s">
        <v>55</v>
      </c>
      <c r="Q807" s="30" t="s">
        <v>5458</v>
      </c>
      <c r="R807" s="31" t="str">
        <f t="shared" si="1"/>
        <v>https://onlinecourses.nptel.ac.in/e-learning/preview/noc26_me111</v>
      </c>
      <c r="S807" s="32" t="str">
        <f t="shared" si="2"/>
        <v>https://onlinecourses.nptel.ac.in/e-learning/preview/noc26_me111</v>
      </c>
      <c r="T807" s="33" t="s">
        <v>5459</v>
      </c>
      <c r="U807" s="30"/>
      <c r="V807" s="34"/>
      <c r="W807" s="34"/>
      <c r="X807" s="31" t="str">
        <f t="shared" si="38"/>
        <v>https://nptel.ac.in/courses/112106004</v>
      </c>
      <c r="Y807" s="35" t="str">
        <f t="shared" si="49"/>
        <v>https://nptel.ac.in/courses/112106004</v>
      </c>
      <c r="Z807" s="36">
        <v>1.12106004E8</v>
      </c>
      <c r="AA807" s="37"/>
      <c r="AB807" s="37"/>
      <c r="AC807" s="37"/>
      <c r="AD807" s="37"/>
    </row>
    <row r="808">
      <c r="A808" s="26" t="s">
        <v>5460</v>
      </c>
      <c r="B808" s="27" t="s">
        <v>5426</v>
      </c>
      <c r="C808" s="27" t="s">
        <v>5461</v>
      </c>
      <c r="D808" s="27" t="s">
        <v>5462</v>
      </c>
      <c r="E808" s="28" t="s">
        <v>315</v>
      </c>
      <c r="F808" s="28" t="s">
        <v>315</v>
      </c>
      <c r="G808" s="28" t="s">
        <v>316</v>
      </c>
      <c r="H808" s="28" t="s">
        <v>70</v>
      </c>
      <c r="I808" s="29">
        <v>46223.0</v>
      </c>
      <c r="J808" s="29">
        <v>46248.0</v>
      </c>
      <c r="K808" s="29">
        <v>46284.0</v>
      </c>
      <c r="L808" s="29">
        <v>46230.0</v>
      </c>
      <c r="M808" s="29">
        <v>46248.0</v>
      </c>
      <c r="N808" s="30" t="s">
        <v>37</v>
      </c>
      <c r="O808" s="30" t="s">
        <v>54</v>
      </c>
      <c r="P808" s="30" t="s">
        <v>55</v>
      </c>
      <c r="Q808" s="30" t="s">
        <v>2727</v>
      </c>
      <c r="R808" s="31" t="str">
        <f t="shared" si="1"/>
        <v>https://onlinecourses.nptel.ac.in/e-learning/preview/noc26_me112</v>
      </c>
      <c r="S808" s="32" t="str">
        <f t="shared" si="2"/>
        <v>https://onlinecourses.nptel.ac.in/e-learning/preview/noc26_me112</v>
      </c>
      <c r="T808" s="38" t="s">
        <v>5463</v>
      </c>
      <c r="U808" s="31" t="str">
        <f t="shared" ref="U808:U889" si="50">HYPERLINK(V808)</f>
        <v>https://onlinecourses.nptel.ac.in/noc25_me121/preview</v>
      </c>
      <c r="V808" s="34" t="s">
        <v>5464</v>
      </c>
      <c r="W808" s="34" t="s">
        <v>5465</v>
      </c>
      <c r="X808" s="31" t="str">
        <f t="shared" si="38"/>
        <v>https://nptel.ac.in/courses/112107217</v>
      </c>
      <c r="Y808" s="36" t="s">
        <v>5466</v>
      </c>
      <c r="Z808" s="36">
        <v>1.12107217E8</v>
      </c>
      <c r="AA808" s="37"/>
      <c r="AB808" s="37"/>
      <c r="AC808" s="37"/>
      <c r="AD808" s="37"/>
    </row>
    <row r="809">
      <c r="A809" s="26" t="s">
        <v>5467</v>
      </c>
      <c r="B809" s="27" t="s">
        <v>5426</v>
      </c>
      <c r="C809" s="27" t="s">
        <v>5468</v>
      </c>
      <c r="D809" s="27" t="s">
        <v>5462</v>
      </c>
      <c r="E809" s="28" t="s">
        <v>315</v>
      </c>
      <c r="F809" s="28" t="s">
        <v>315</v>
      </c>
      <c r="G809" s="28" t="s">
        <v>316</v>
      </c>
      <c r="H809" s="28" t="s">
        <v>70</v>
      </c>
      <c r="I809" s="29">
        <v>46223.0</v>
      </c>
      <c r="J809" s="29">
        <v>46248.0</v>
      </c>
      <c r="K809" s="29">
        <v>46284.0</v>
      </c>
      <c r="L809" s="29">
        <v>46230.0</v>
      </c>
      <c r="M809" s="29">
        <v>46248.0</v>
      </c>
      <c r="N809" s="30" t="s">
        <v>37</v>
      </c>
      <c r="O809" s="30" t="s">
        <v>54</v>
      </c>
      <c r="P809" s="30" t="s">
        <v>55</v>
      </c>
      <c r="Q809" s="30"/>
      <c r="R809" s="31" t="str">
        <f t="shared" si="1"/>
        <v>https://onlinecourses.nptel.ac.in/e-learning/preview/noc26_me113</v>
      </c>
      <c r="S809" s="32" t="str">
        <f t="shared" si="2"/>
        <v>https://onlinecourses.nptel.ac.in/e-learning/preview/noc26_me113</v>
      </c>
      <c r="T809" s="38" t="s">
        <v>5469</v>
      </c>
      <c r="U809" s="31" t="str">
        <f t="shared" si="50"/>
        <v>https://onlinecourses.nptel.ac.in/noc25_me100/preview</v>
      </c>
      <c r="V809" s="34" t="s">
        <v>5470</v>
      </c>
      <c r="W809" s="34" t="s">
        <v>5471</v>
      </c>
      <c r="X809" s="31" t="str">
        <f t="shared" si="38"/>
        <v>https://nptel.ac.in/courses/112107282</v>
      </c>
      <c r="Y809" s="36" t="s">
        <v>5472</v>
      </c>
      <c r="Z809" s="36">
        <v>1.12107282E8</v>
      </c>
      <c r="AA809" s="37"/>
      <c r="AB809" s="37"/>
      <c r="AC809" s="37"/>
      <c r="AD809" s="37"/>
    </row>
    <row r="810">
      <c r="A810" s="26" t="s">
        <v>5473</v>
      </c>
      <c r="B810" s="27" t="s">
        <v>5426</v>
      </c>
      <c r="C810" s="27" t="s">
        <v>5474</v>
      </c>
      <c r="D810" s="27" t="s">
        <v>5475</v>
      </c>
      <c r="E810" s="28" t="s">
        <v>315</v>
      </c>
      <c r="F810" s="28" t="s">
        <v>315</v>
      </c>
      <c r="G810" s="28" t="s">
        <v>316</v>
      </c>
      <c r="H810" s="28" t="s">
        <v>70</v>
      </c>
      <c r="I810" s="29">
        <v>46223.0</v>
      </c>
      <c r="J810" s="29">
        <v>46248.0</v>
      </c>
      <c r="K810" s="29">
        <v>46284.0</v>
      </c>
      <c r="L810" s="29">
        <v>46230.0</v>
      </c>
      <c r="M810" s="29">
        <v>46248.0</v>
      </c>
      <c r="N810" s="30" t="s">
        <v>37</v>
      </c>
      <c r="O810" s="30" t="s">
        <v>54</v>
      </c>
      <c r="P810" s="30" t="s">
        <v>55</v>
      </c>
      <c r="Q810" s="30" t="s">
        <v>1287</v>
      </c>
      <c r="R810" s="31" t="str">
        <f t="shared" si="1"/>
        <v>https://onlinecourses.nptel.ac.in/e-learning/preview/noc26_me114</v>
      </c>
      <c r="S810" s="32" t="str">
        <f t="shared" si="2"/>
        <v>https://onlinecourses.nptel.ac.in/e-learning/preview/noc26_me114</v>
      </c>
      <c r="T810" s="38" t="s">
        <v>5476</v>
      </c>
      <c r="U810" s="31" t="str">
        <f t="shared" si="50"/>
        <v>https://onlinecourses.nptel.ac.in/noc25_me115/preview</v>
      </c>
      <c r="V810" s="34" t="s">
        <v>5477</v>
      </c>
      <c r="W810" s="34" t="s">
        <v>5478</v>
      </c>
      <c r="X810" s="31" t="str">
        <f t="shared" si="38"/>
        <v>https://nptel.ac.in/courses/112107283</v>
      </c>
      <c r="Y810" s="36" t="s">
        <v>5479</v>
      </c>
      <c r="Z810" s="36">
        <v>1.12107283E8</v>
      </c>
      <c r="AA810" s="37"/>
      <c r="AB810" s="37"/>
      <c r="AC810" s="37"/>
      <c r="AD810" s="37"/>
    </row>
    <row r="811">
      <c r="A811" s="26" t="s">
        <v>5480</v>
      </c>
      <c r="B811" s="27" t="s">
        <v>5426</v>
      </c>
      <c r="C811" s="27" t="s">
        <v>5481</v>
      </c>
      <c r="D811" s="27" t="s">
        <v>5475</v>
      </c>
      <c r="E811" s="28" t="s">
        <v>315</v>
      </c>
      <c r="F811" s="28" t="s">
        <v>315</v>
      </c>
      <c r="G811" s="28" t="s">
        <v>316</v>
      </c>
      <c r="H811" s="28" t="s">
        <v>70</v>
      </c>
      <c r="I811" s="29">
        <v>46223.0</v>
      </c>
      <c r="J811" s="29">
        <v>46248.0</v>
      </c>
      <c r="K811" s="29">
        <v>46285.0</v>
      </c>
      <c r="L811" s="29">
        <v>46230.0</v>
      </c>
      <c r="M811" s="29">
        <v>46248.0</v>
      </c>
      <c r="N811" s="30" t="s">
        <v>37</v>
      </c>
      <c r="O811" s="30" t="s">
        <v>54</v>
      </c>
      <c r="P811" s="30" t="s">
        <v>55</v>
      </c>
      <c r="Q811" s="30"/>
      <c r="R811" s="31" t="str">
        <f t="shared" si="1"/>
        <v>https://onlinecourses.nptel.ac.in/e-learning/preview/noc26_me115</v>
      </c>
      <c r="S811" s="32" t="str">
        <f t="shared" si="2"/>
        <v>https://onlinecourses.nptel.ac.in/e-learning/preview/noc26_me115</v>
      </c>
      <c r="T811" s="38" t="s">
        <v>5482</v>
      </c>
      <c r="U811" s="31" t="str">
        <f t="shared" si="50"/>
        <v>https://onlinecourses.nptel.ac.in/noc25_me116/preview</v>
      </c>
      <c r="V811" s="34" t="s">
        <v>5483</v>
      </c>
      <c r="W811" s="34" t="s">
        <v>5484</v>
      </c>
      <c r="X811" s="31" t="str">
        <f t="shared" si="38"/>
        <v>https://nptel.ac.in/courses/113107081</v>
      </c>
      <c r="Y811" s="36" t="s">
        <v>5485</v>
      </c>
      <c r="Z811" s="36">
        <v>1.13107081E8</v>
      </c>
      <c r="AA811" s="37"/>
      <c r="AB811" s="37"/>
      <c r="AC811" s="37"/>
      <c r="AD811" s="37"/>
    </row>
    <row r="812">
      <c r="A812" s="26" t="s">
        <v>5486</v>
      </c>
      <c r="B812" s="27" t="s">
        <v>5426</v>
      </c>
      <c r="C812" s="27" t="s">
        <v>5487</v>
      </c>
      <c r="D812" s="27" t="s">
        <v>5447</v>
      </c>
      <c r="E812" s="28" t="s">
        <v>52</v>
      </c>
      <c r="F812" s="28" t="s">
        <v>52</v>
      </c>
      <c r="G812" s="28" t="s">
        <v>316</v>
      </c>
      <c r="H812" s="28" t="s">
        <v>70</v>
      </c>
      <c r="I812" s="29">
        <v>46223.0</v>
      </c>
      <c r="J812" s="29">
        <v>46248.0</v>
      </c>
      <c r="K812" s="29">
        <v>46284.0</v>
      </c>
      <c r="L812" s="29">
        <v>46230.0</v>
      </c>
      <c r="M812" s="29">
        <v>46248.0</v>
      </c>
      <c r="N812" s="30" t="s">
        <v>153</v>
      </c>
      <c r="O812" s="30" t="s">
        <v>54</v>
      </c>
      <c r="P812" s="30" t="s">
        <v>55</v>
      </c>
      <c r="Q812" s="30"/>
      <c r="R812" s="31" t="str">
        <f t="shared" si="1"/>
        <v>https://onlinecourses.nptel.ac.in/e-learning/preview/noc26_me116</v>
      </c>
      <c r="S812" s="32" t="str">
        <f t="shared" si="2"/>
        <v>https://onlinecourses.nptel.ac.in/e-learning/preview/noc26_me116</v>
      </c>
      <c r="T812" s="38" t="s">
        <v>5488</v>
      </c>
      <c r="U812" s="31" t="str">
        <f t="shared" si="50"/>
        <v>https://onlinecourses.nptel.ac.in/noc25_me126/preview</v>
      </c>
      <c r="V812" s="34" t="s">
        <v>5489</v>
      </c>
      <c r="W812" s="34" t="s">
        <v>5490</v>
      </c>
      <c r="X812" s="31" t="str">
        <f t="shared" si="38"/>
        <v>https://nptel.ac.in/courses/112104293</v>
      </c>
      <c r="Y812" s="36" t="s">
        <v>5491</v>
      </c>
      <c r="Z812" s="36">
        <v>1.12104293E8</v>
      </c>
      <c r="AA812" s="37"/>
      <c r="AB812" s="37"/>
      <c r="AC812" s="37"/>
      <c r="AD812" s="37"/>
    </row>
    <row r="813">
      <c r="A813" s="26" t="s">
        <v>5492</v>
      </c>
      <c r="B813" s="27" t="s">
        <v>5426</v>
      </c>
      <c r="C813" s="27" t="s">
        <v>5493</v>
      </c>
      <c r="D813" s="27" t="s">
        <v>5447</v>
      </c>
      <c r="E813" s="28" t="s">
        <v>52</v>
      </c>
      <c r="F813" s="28" t="s">
        <v>52</v>
      </c>
      <c r="G813" s="28" t="s">
        <v>316</v>
      </c>
      <c r="H813" s="28" t="s">
        <v>70</v>
      </c>
      <c r="I813" s="29">
        <v>46223.0</v>
      </c>
      <c r="J813" s="29">
        <v>46248.0</v>
      </c>
      <c r="K813" s="29">
        <v>46285.0</v>
      </c>
      <c r="L813" s="29">
        <v>46230.0</v>
      </c>
      <c r="M813" s="29">
        <v>46248.0</v>
      </c>
      <c r="N813" s="30" t="s">
        <v>37</v>
      </c>
      <c r="O813" s="30" t="s">
        <v>54</v>
      </c>
      <c r="P813" s="30" t="s">
        <v>55</v>
      </c>
      <c r="Q813" s="30"/>
      <c r="R813" s="31" t="str">
        <f t="shared" si="1"/>
        <v>https://onlinecourses.nptel.ac.in/e-learning/preview/noc26_me117</v>
      </c>
      <c r="S813" s="32" t="str">
        <f t="shared" si="2"/>
        <v>https://onlinecourses.nptel.ac.in/e-learning/preview/noc26_me117</v>
      </c>
      <c r="T813" s="38" t="s">
        <v>5494</v>
      </c>
      <c r="U813" s="31" t="str">
        <f t="shared" si="50"/>
        <v>https://onlinecourses.nptel.ac.in/noc25_me127/preview</v>
      </c>
      <c r="V813" s="34" t="s">
        <v>5495</v>
      </c>
      <c r="W813" s="34" t="s">
        <v>5496</v>
      </c>
      <c r="X813" s="31" t="str">
        <f t="shared" si="38"/>
        <v>https://nptel.ac.in/courses/112104211</v>
      </c>
      <c r="Y813" s="36" t="s">
        <v>5497</v>
      </c>
      <c r="Z813" s="36">
        <v>1.12104211E8</v>
      </c>
      <c r="AA813" s="37"/>
      <c r="AB813" s="37"/>
      <c r="AC813" s="37"/>
      <c r="AD813" s="37"/>
    </row>
    <row r="814">
      <c r="A814" s="26" t="s">
        <v>5498</v>
      </c>
      <c r="B814" s="27" t="s">
        <v>5426</v>
      </c>
      <c r="C814" s="27" t="s">
        <v>5499</v>
      </c>
      <c r="D814" s="27" t="s">
        <v>5500</v>
      </c>
      <c r="E814" s="28" t="s">
        <v>52</v>
      </c>
      <c r="F814" s="28" t="s">
        <v>52</v>
      </c>
      <c r="G814" s="28" t="s">
        <v>316</v>
      </c>
      <c r="H814" s="28" t="s">
        <v>70</v>
      </c>
      <c r="I814" s="29">
        <v>46223.0</v>
      </c>
      <c r="J814" s="29">
        <v>46248.0</v>
      </c>
      <c r="K814" s="29">
        <v>46285.0</v>
      </c>
      <c r="L814" s="29">
        <v>46230.0</v>
      </c>
      <c r="M814" s="29">
        <v>46248.0</v>
      </c>
      <c r="N814" s="30" t="s">
        <v>71</v>
      </c>
      <c r="O814" s="30" t="s">
        <v>72</v>
      </c>
      <c r="P814" s="30" t="s">
        <v>73</v>
      </c>
      <c r="Q814" s="30" t="s">
        <v>5501</v>
      </c>
      <c r="R814" s="31" t="str">
        <f t="shared" si="1"/>
        <v>https://onlinecourses.nptel.ac.in/e-learning/preview/noc26_me118</v>
      </c>
      <c r="S814" s="32" t="str">
        <f t="shared" si="2"/>
        <v>https://onlinecourses.nptel.ac.in/e-learning/preview/noc26_me118</v>
      </c>
      <c r="T814" s="38" t="s">
        <v>5502</v>
      </c>
      <c r="U814" s="31" t="str">
        <f t="shared" si="50"/>
        <v>https://onlinecourses.nptel.ac.in/noc25_me128/preview</v>
      </c>
      <c r="V814" s="34" t="s">
        <v>5503</v>
      </c>
      <c r="W814" s="34" t="s">
        <v>5504</v>
      </c>
      <c r="X814" s="31" t="str">
        <f t="shared" si="38"/>
        <v>https://nptel.ac.in/courses/112104301</v>
      </c>
      <c r="Y814" s="36" t="s">
        <v>5505</v>
      </c>
      <c r="Z814" s="36">
        <v>1.12104301E8</v>
      </c>
      <c r="AA814" s="37"/>
      <c r="AB814" s="37"/>
      <c r="AC814" s="37"/>
      <c r="AD814" s="37"/>
    </row>
    <row r="815">
      <c r="A815" s="26" t="s">
        <v>5506</v>
      </c>
      <c r="B815" s="39" t="s">
        <v>5426</v>
      </c>
      <c r="C815" s="40" t="s">
        <v>5507</v>
      </c>
      <c r="D815" s="40" t="s">
        <v>5508</v>
      </c>
      <c r="E815" s="45" t="s">
        <v>63</v>
      </c>
      <c r="F815" s="28" t="s">
        <v>63</v>
      </c>
      <c r="G815" s="28" t="s">
        <v>69</v>
      </c>
      <c r="H815" s="28" t="s">
        <v>70</v>
      </c>
      <c r="I815" s="29">
        <v>46223.0</v>
      </c>
      <c r="J815" s="29">
        <v>46276.0</v>
      </c>
      <c r="K815" s="29">
        <v>46285.0</v>
      </c>
      <c r="L815" s="29">
        <v>46230.0</v>
      </c>
      <c r="M815" s="29">
        <v>46248.0</v>
      </c>
      <c r="N815" s="30" t="s">
        <v>71</v>
      </c>
      <c r="O815" s="30" t="s">
        <v>54</v>
      </c>
      <c r="P815" s="30" t="s">
        <v>55</v>
      </c>
      <c r="Q815" s="30" t="s">
        <v>145</v>
      </c>
      <c r="R815" s="31" t="str">
        <f t="shared" si="1"/>
        <v>https://onlinecourses.nptel.ac.in/e-learning/preview/noc26_me119</v>
      </c>
      <c r="S815" s="32" t="str">
        <f t="shared" si="2"/>
        <v>https://onlinecourses.nptel.ac.in/e-learning/preview/noc26_me119</v>
      </c>
      <c r="T815" s="38" t="s">
        <v>5509</v>
      </c>
      <c r="U815" s="31" t="str">
        <f t="shared" si="50"/>
        <v>https://onlinecourses.nptel.ac.in/noc25_me124/preview</v>
      </c>
      <c r="V815" s="34" t="s">
        <v>5510</v>
      </c>
      <c r="W815" s="34" t="s">
        <v>5511</v>
      </c>
      <c r="X815" s="31" t="str">
        <f t="shared" si="38"/>
        <v>https://nptel.ac.in/courses/112106186</v>
      </c>
      <c r="Y815" s="36" t="s">
        <v>5512</v>
      </c>
      <c r="Z815" s="36">
        <v>1.12106186E8</v>
      </c>
      <c r="AA815" s="37"/>
      <c r="AB815" s="37"/>
      <c r="AC815" s="37"/>
      <c r="AD815" s="37"/>
    </row>
    <row r="816">
      <c r="A816" s="26" t="s">
        <v>5513</v>
      </c>
      <c r="B816" s="39" t="s">
        <v>5426</v>
      </c>
      <c r="C816" s="40" t="s">
        <v>5514</v>
      </c>
      <c r="D816" s="40" t="s">
        <v>5515</v>
      </c>
      <c r="E816" s="44" t="s">
        <v>5063</v>
      </c>
      <c r="F816" s="28" t="s">
        <v>63</v>
      </c>
      <c r="G816" s="28" t="s">
        <v>69</v>
      </c>
      <c r="H816" s="28" t="s">
        <v>70</v>
      </c>
      <c r="I816" s="29">
        <v>46223.0</v>
      </c>
      <c r="J816" s="29">
        <v>46276.0</v>
      </c>
      <c r="K816" s="29">
        <v>46285.0</v>
      </c>
      <c r="L816" s="29">
        <v>46230.0</v>
      </c>
      <c r="M816" s="29">
        <v>46248.0</v>
      </c>
      <c r="N816" s="30" t="s">
        <v>37</v>
      </c>
      <c r="O816" s="30" t="s">
        <v>54</v>
      </c>
      <c r="P816" s="30" t="s">
        <v>55</v>
      </c>
      <c r="Q816" s="30" t="s">
        <v>5516</v>
      </c>
      <c r="R816" s="31" t="str">
        <f t="shared" si="1"/>
        <v>https://onlinecourses.nptel.ac.in/e-learning/preview/noc26_me120</v>
      </c>
      <c r="S816" s="32" t="str">
        <f t="shared" si="2"/>
        <v>https://onlinecourses.nptel.ac.in/e-learning/preview/noc26_me120</v>
      </c>
      <c r="T816" s="38" t="s">
        <v>5517</v>
      </c>
      <c r="U816" s="31" t="str">
        <f t="shared" si="50"/>
        <v>https://onlinecourses.nptel.ac.in/noc25_me105/preview</v>
      </c>
      <c r="V816" s="34" t="s">
        <v>5518</v>
      </c>
      <c r="W816" s="34" t="s">
        <v>5519</v>
      </c>
      <c r="X816" s="31" t="str">
        <f t="shared" si="38"/>
        <v>https://nptel.ac.in/courses/112106304</v>
      </c>
      <c r="Y816" s="36" t="s">
        <v>5520</v>
      </c>
      <c r="Z816" s="36">
        <v>1.12106304E8</v>
      </c>
      <c r="AA816" s="37"/>
      <c r="AB816" s="37"/>
      <c r="AC816" s="37"/>
      <c r="AD816" s="37"/>
    </row>
    <row r="817">
      <c r="A817" s="26" t="s">
        <v>5521</v>
      </c>
      <c r="B817" s="39" t="s">
        <v>5426</v>
      </c>
      <c r="C817" s="40" t="s">
        <v>5522</v>
      </c>
      <c r="D817" s="39" t="s">
        <v>5523</v>
      </c>
      <c r="E817" s="28" t="s">
        <v>63</v>
      </c>
      <c r="F817" s="28" t="s">
        <v>63</v>
      </c>
      <c r="G817" s="28" t="s">
        <v>69</v>
      </c>
      <c r="H817" s="28" t="s">
        <v>70</v>
      </c>
      <c r="I817" s="29">
        <v>46223.0</v>
      </c>
      <c r="J817" s="29">
        <v>46276.0</v>
      </c>
      <c r="K817" s="29">
        <v>46284.0</v>
      </c>
      <c r="L817" s="29">
        <v>46230.0</v>
      </c>
      <c r="M817" s="29">
        <v>46248.0</v>
      </c>
      <c r="N817" s="30" t="s">
        <v>37</v>
      </c>
      <c r="O817" s="30" t="s">
        <v>54</v>
      </c>
      <c r="P817" s="30" t="s">
        <v>55</v>
      </c>
      <c r="Q817" s="30" t="s">
        <v>1287</v>
      </c>
      <c r="R817" s="31" t="str">
        <f t="shared" si="1"/>
        <v>https://onlinecourses.nptel.ac.in/e-learning/preview/noc26_me121</v>
      </c>
      <c r="S817" s="32" t="str">
        <f t="shared" si="2"/>
        <v>https://onlinecourses.nptel.ac.in/e-learning/preview/noc26_me121</v>
      </c>
      <c r="T817" s="38" t="s">
        <v>5524</v>
      </c>
      <c r="U817" s="31" t="str">
        <f t="shared" si="50"/>
        <v>https://onlinecourses.nptel.ac.in/noc25_me132/preview</v>
      </c>
      <c r="V817" s="34" t="s">
        <v>5525</v>
      </c>
      <c r="W817" s="34" t="s">
        <v>5526</v>
      </c>
      <c r="X817" s="31" t="str">
        <f t="shared" si="38"/>
        <v>https://nptel.ac.in/courses/112106200</v>
      </c>
      <c r="Y817" s="36" t="s">
        <v>5527</v>
      </c>
      <c r="Z817" s="36">
        <v>1.121062E8</v>
      </c>
      <c r="AA817" s="37"/>
      <c r="AB817" s="37"/>
      <c r="AC817" s="37"/>
      <c r="AD817" s="37"/>
    </row>
    <row r="818">
      <c r="A818" s="26" t="s">
        <v>5528</v>
      </c>
      <c r="B818" s="27" t="s">
        <v>5426</v>
      </c>
      <c r="C818" s="27" t="s">
        <v>5529</v>
      </c>
      <c r="D818" s="27" t="s">
        <v>5530</v>
      </c>
      <c r="E818" s="28" t="s">
        <v>315</v>
      </c>
      <c r="F818" s="28" t="s">
        <v>315</v>
      </c>
      <c r="G818" s="28" t="s">
        <v>69</v>
      </c>
      <c r="H818" s="28" t="s">
        <v>70</v>
      </c>
      <c r="I818" s="29">
        <v>46223.0</v>
      </c>
      <c r="J818" s="29">
        <v>46276.0</v>
      </c>
      <c r="K818" s="29">
        <v>46285.0</v>
      </c>
      <c r="L818" s="29">
        <v>46230.0</v>
      </c>
      <c r="M818" s="29">
        <v>46248.0</v>
      </c>
      <c r="N818" s="30" t="s">
        <v>37</v>
      </c>
      <c r="O818" s="30" t="s">
        <v>72</v>
      </c>
      <c r="P818" s="30" t="s">
        <v>55</v>
      </c>
      <c r="Q818" s="30"/>
      <c r="R818" s="31" t="str">
        <f t="shared" si="1"/>
        <v>https://onlinecourses.nptel.ac.in/e-learning/preview/noc26_me122</v>
      </c>
      <c r="S818" s="32" t="str">
        <f t="shared" si="2"/>
        <v>https://onlinecourses.nptel.ac.in/e-learning/preview/noc26_me122</v>
      </c>
      <c r="T818" s="38" t="s">
        <v>5531</v>
      </c>
      <c r="U818" s="31" t="str">
        <f t="shared" si="50"/>
        <v>https://onlinecourses.nptel.ac.in/noc25_me117/preview</v>
      </c>
      <c r="V818" s="34" t="s">
        <v>5532</v>
      </c>
      <c r="W818" s="34" t="s">
        <v>5533</v>
      </c>
      <c r="X818" s="31" t="str">
        <f t="shared" si="38"/>
        <v>https://nptel.ac.in/courses/112107250</v>
      </c>
      <c r="Y818" s="36" t="s">
        <v>5534</v>
      </c>
      <c r="Z818" s="36">
        <v>1.1210725E8</v>
      </c>
      <c r="AA818" s="37"/>
      <c r="AB818" s="37"/>
      <c r="AC818" s="37"/>
      <c r="AD818" s="37"/>
    </row>
    <row r="819">
      <c r="A819" s="26" t="s">
        <v>5535</v>
      </c>
      <c r="B819" s="27" t="s">
        <v>5426</v>
      </c>
      <c r="C819" s="27" t="s">
        <v>5536</v>
      </c>
      <c r="D819" s="27" t="s">
        <v>5537</v>
      </c>
      <c r="E819" s="28" t="s">
        <v>315</v>
      </c>
      <c r="F819" s="28" t="s">
        <v>315</v>
      </c>
      <c r="G819" s="28" t="s">
        <v>69</v>
      </c>
      <c r="H819" s="28" t="s">
        <v>70</v>
      </c>
      <c r="I819" s="29">
        <v>46223.0</v>
      </c>
      <c r="J819" s="29">
        <v>46276.0</v>
      </c>
      <c r="K819" s="29">
        <v>46285.0</v>
      </c>
      <c r="L819" s="29">
        <v>46230.0</v>
      </c>
      <c r="M819" s="29">
        <v>46248.0</v>
      </c>
      <c r="N819" s="30" t="s">
        <v>71</v>
      </c>
      <c r="O819" s="30" t="s">
        <v>72</v>
      </c>
      <c r="P819" s="30" t="s">
        <v>73</v>
      </c>
      <c r="Q819" s="30" t="s">
        <v>1287</v>
      </c>
      <c r="R819" s="31" t="str">
        <f t="shared" si="1"/>
        <v>https://onlinecourses.nptel.ac.in/e-learning/preview/noc26_me123</v>
      </c>
      <c r="S819" s="32" t="str">
        <f t="shared" si="2"/>
        <v>https://onlinecourses.nptel.ac.in/e-learning/preview/noc26_me123</v>
      </c>
      <c r="T819" s="38" t="s">
        <v>5538</v>
      </c>
      <c r="U819" s="31" t="str">
        <f t="shared" si="50"/>
        <v>https://onlinecourses.nptel.ac.in/noc25_me113/preview</v>
      </c>
      <c r="V819" s="34" t="s">
        <v>5539</v>
      </c>
      <c r="W819" s="34" t="s">
        <v>5540</v>
      </c>
      <c r="X819" s="31" t="str">
        <f t="shared" si="38"/>
        <v>https://nptel.ac.in/courses/112107291</v>
      </c>
      <c r="Y819" s="36" t="s">
        <v>5541</v>
      </c>
      <c r="Z819" s="36">
        <v>1.12107291E8</v>
      </c>
      <c r="AA819" s="37"/>
      <c r="AB819" s="37"/>
      <c r="AC819" s="37"/>
      <c r="AD819" s="37"/>
    </row>
    <row r="820">
      <c r="A820" s="26" t="s">
        <v>5542</v>
      </c>
      <c r="B820" s="27" t="s">
        <v>5426</v>
      </c>
      <c r="C820" s="27" t="s">
        <v>5543</v>
      </c>
      <c r="D820" s="27" t="s">
        <v>5537</v>
      </c>
      <c r="E820" s="28" t="s">
        <v>315</v>
      </c>
      <c r="F820" s="28" t="s">
        <v>315</v>
      </c>
      <c r="G820" s="28" t="s">
        <v>69</v>
      </c>
      <c r="H820" s="28" t="s">
        <v>70</v>
      </c>
      <c r="I820" s="29">
        <v>46223.0</v>
      </c>
      <c r="J820" s="29">
        <v>46276.0</v>
      </c>
      <c r="K820" s="29">
        <v>46285.0</v>
      </c>
      <c r="L820" s="29">
        <v>46230.0</v>
      </c>
      <c r="M820" s="29">
        <v>46248.0</v>
      </c>
      <c r="N820" s="30" t="s">
        <v>71</v>
      </c>
      <c r="O820" s="30" t="s">
        <v>72</v>
      </c>
      <c r="P820" s="30" t="s">
        <v>73</v>
      </c>
      <c r="Q820" s="30"/>
      <c r="R820" s="31" t="str">
        <f t="shared" si="1"/>
        <v>https://onlinecourses.nptel.ac.in/e-learning/preview/noc26_me124</v>
      </c>
      <c r="S820" s="32" t="str">
        <f t="shared" si="2"/>
        <v>https://onlinecourses.nptel.ac.in/e-learning/preview/noc26_me124</v>
      </c>
      <c r="T820" s="38" t="s">
        <v>5544</v>
      </c>
      <c r="U820" s="31" t="str">
        <f t="shared" si="50"/>
        <v>https://onlinecourses.nptel.ac.in/noc25_me114/preview</v>
      </c>
      <c r="V820" s="34" t="s">
        <v>5545</v>
      </c>
      <c r="W820" s="34" t="s">
        <v>5546</v>
      </c>
      <c r="X820" s="31" t="str">
        <f t="shared" si="38"/>
        <v>https://nptel.ac.in/courses/112107208</v>
      </c>
      <c r="Y820" s="36" t="s">
        <v>5547</v>
      </c>
      <c r="Z820" s="36">
        <v>1.12107208E8</v>
      </c>
      <c r="AA820" s="37"/>
      <c r="AB820" s="37"/>
      <c r="AC820" s="37"/>
      <c r="AD820" s="37"/>
    </row>
    <row r="821">
      <c r="A821" s="26" t="s">
        <v>5548</v>
      </c>
      <c r="B821" s="27" t="s">
        <v>5426</v>
      </c>
      <c r="C821" s="27" t="s">
        <v>5549</v>
      </c>
      <c r="D821" s="27" t="s">
        <v>5550</v>
      </c>
      <c r="E821" s="28" t="s">
        <v>315</v>
      </c>
      <c r="F821" s="28" t="s">
        <v>315</v>
      </c>
      <c r="G821" s="28" t="s">
        <v>69</v>
      </c>
      <c r="H821" s="28" t="s">
        <v>70</v>
      </c>
      <c r="I821" s="29">
        <v>46223.0</v>
      </c>
      <c r="J821" s="29">
        <v>46276.0</v>
      </c>
      <c r="K821" s="29">
        <v>46284.0</v>
      </c>
      <c r="L821" s="29">
        <v>46230.0</v>
      </c>
      <c r="M821" s="29">
        <v>46248.0</v>
      </c>
      <c r="N821" s="30" t="s">
        <v>71</v>
      </c>
      <c r="O821" s="30" t="s">
        <v>54</v>
      </c>
      <c r="P821" s="30" t="s">
        <v>55</v>
      </c>
      <c r="Q821" s="30" t="s">
        <v>5551</v>
      </c>
      <c r="R821" s="31" t="str">
        <f t="shared" si="1"/>
        <v>https://onlinecourses.nptel.ac.in/e-learning/preview/noc26_me125</v>
      </c>
      <c r="S821" s="32" t="str">
        <f t="shared" si="2"/>
        <v>https://onlinecourses.nptel.ac.in/e-learning/preview/noc26_me125</v>
      </c>
      <c r="T821" s="38" t="s">
        <v>5552</v>
      </c>
      <c r="U821" s="31" t="str">
        <f t="shared" si="50"/>
        <v>https://onlinecourses.nptel.ac.in/noc25_me112/preview</v>
      </c>
      <c r="V821" s="34" t="s">
        <v>5553</v>
      </c>
      <c r="W821" s="34" t="s">
        <v>5554</v>
      </c>
      <c r="X821" s="31" t="str">
        <f t="shared" si="38"/>
        <v>https://nptel.ac.in/courses/112107212</v>
      </c>
      <c r="Y821" s="36" t="s">
        <v>5555</v>
      </c>
      <c r="Z821" s="36">
        <v>1.12107212E8</v>
      </c>
      <c r="AA821" s="37"/>
      <c r="AB821" s="37"/>
      <c r="AC821" s="37"/>
      <c r="AD821" s="37"/>
    </row>
    <row r="822">
      <c r="A822" s="26" t="s">
        <v>5556</v>
      </c>
      <c r="B822" s="27" t="s">
        <v>5426</v>
      </c>
      <c r="C822" s="27" t="s">
        <v>5557</v>
      </c>
      <c r="D822" s="27" t="s">
        <v>5558</v>
      </c>
      <c r="E822" s="28" t="s">
        <v>52</v>
      </c>
      <c r="F822" s="28" t="s">
        <v>52</v>
      </c>
      <c r="G822" s="28" t="s">
        <v>69</v>
      </c>
      <c r="H822" s="28" t="s">
        <v>70</v>
      </c>
      <c r="I822" s="29">
        <v>46223.0</v>
      </c>
      <c r="J822" s="29">
        <v>46276.0</v>
      </c>
      <c r="K822" s="29">
        <v>46285.0</v>
      </c>
      <c r="L822" s="29">
        <v>46230.0</v>
      </c>
      <c r="M822" s="29">
        <v>46248.0</v>
      </c>
      <c r="N822" s="30" t="s">
        <v>37</v>
      </c>
      <c r="O822" s="30" t="s">
        <v>54</v>
      </c>
      <c r="P822" s="30" t="s">
        <v>55</v>
      </c>
      <c r="Q822" s="30" t="s">
        <v>5559</v>
      </c>
      <c r="R822" s="31" t="str">
        <f t="shared" si="1"/>
        <v>https://onlinecourses.nptel.ac.in/e-learning/preview/noc26_me126</v>
      </c>
      <c r="S822" s="32" t="str">
        <f t="shared" si="2"/>
        <v>https://onlinecourses.nptel.ac.in/e-learning/preview/noc26_me126</v>
      </c>
      <c r="T822" s="38" t="s">
        <v>5560</v>
      </c>
      <c r="U822" s="31" t="str">
        <f t="shared" si="50"/>
        <v>https://onlinecourses.nptel.ac.in/noc25_me158/preview</v>
      </c>
      <c r="V822" s="34" t="s">
        <v>5561</v>
      </c>
      <c r="W822" s="34" t="s">
        <v>5562</v>
      </c>
      <c r="X822" s="31" t="str">
        <f t="shared" si="38"/>
        <v>https://nptel.ac.in/courses/112104193</v>
      </c>
      <c r="Y822" s="36" t="s">
        <v>5563</v>
      </c>
      <c r="Z822" s="36">
        <v>1.12104193E8</v>
      </c>
      <c r="AA822" s="37"/>
      <c r="AB822" s="37"/>
      <c r="AC822" s="37"/>
      <c r="AD822" s="37"/>
    </row>
    <row r="823">
      <c r="A823" s="26" t="s">
        <v>5564</v>
      </c>
      <c r="B823" s="27" t="s">
        <v>5426</v>
      </c>
      <c r="C823" s="27" t="s">
        <v>3958</v>
      </c>
      <c r="D823" s="27" t="s">
        <v>5565</v>
      </c>
      <c r="E823" s="28" t="s">
        <v>94</v>
      </c>
      <c r="F823" s="28" t="s">
        <v>94</v>
      </c>
      <c r="G823" s="28" t="s">
        <v>69</v>
      </c>
      <c r="H823" s="26" t="s">
        <v>70</v>
      </c>
      <c r="I823" s="29">
        <v>46223.0</v>
      </c>
      <c r="J823" s="29">
        <v>46276.0</v>
      </c>
      <c r="K823" s="29">
        <v>46284.0</v>
      </c>
      <c r="L823" s="29">
        <v>46230.0</v>
      </c>
      <c r="M823" s="29">
        <v>46248.0</v>
      </c>
      <c r="N823" s="30" t="s">
        <v>37</v>
      </c>
      <c r="O823" s="30" t="s">
        <v>72</v>
      </c>
      <c r="P823" s="30" t="s">
        <v>55</v>
      </c>
      <c r="Q823" s="30" t="s">
        <v>3958</v>
      </c>
      <c r="R823" s="31" t="str">
        <f t="shared" si="1"/>
        <v>https://onlinecourses.nptel.ac.in/e-learning/preview/noc26_me127</v>
      </c>
      <c r="S823" s="32" t="str">
        <f t="shared" si="2"/>
        <v>https://onlinecourses.nptel.ac.in/e-learning/preview/noc26_me127</v>
      </c>
      <c r="T823" s="38" t="s">
        <v>5566</v>
      </c>
      <c r="U823" s="31" t="str">
        <f t="shared" si="50"/>
        <v>https://onlinecourses.nptel.ac.in/noc25_me166/preview</v>
      </c>
      <c r="V823" s="34" t="s">
        <v>5567</v>
      </c>
      <c r="W823" s="34" t="s">
        <v>5568</v>
      </c>
      <c r="X823" s="31" t="str">
        <f t="shared" si="38"/>
        <v>https://nptel.ac.in/courses/112105249</v>
      </c>
      <c r="Y823" s="36" t="s">
        <v>5569</v>
      </c>
      <c r="Z823" s="36">
        <v>1.12105249E8</v>
      </c>
      <c r="AA823" s="37"/>
      <c r="AB823" s="37"/>
      <c r="AC823" s="37"/>
      <c r="AD823" s="37"/>
    </row>
    <row r="824">
      <c r="A824" s="26" t="s">
        <v>5570</v>
      </c>
      <c r="B824" s="27" t="s">
        <v>5426</v>
      </c>
      <c r="C824" s="27" t="s">
        <v>5571</v>
      </c>
      <c r="D824" s="27" t="s">
        <v>5572</v>
      </c>
      <c r="E824" s="28" t="s">
        <v>297</v>
      </c>
      <c r="F824" s="28" t="s">
        <v>297</v>
      </c>
      <c r="G824" s="28" t="s">
        <v>69</v>
      </c>
      <c r="H824" s="28" t="s">
        <v>70</v>
      </c>
      <c r="I824" s="29">
        <v>46223.0</v>
      </c>
      <c r="J824" s="29">
        <v>46276.0</v>
      </c>
      <c r="K824" s="29">
        <v>46285.0</v>
      </c>
      <c r="L824" s="29">
        <v>46230.0</v>
      </c>
      <c r="M824" s="29">
        <v>46248.0</v>
      </c>
      <c r="N824" s="30" t="s">
        <v>37</v>
      </c>
      <c r="O824" s="30" t="s">
        <v>72</v>
      </c>
      <c r="P824" s="30" t="s">
        <v>55</v>
      </c>
      <c r="Q824" s="30" t="s">
        <v>5501</v>
      </c>
      <c r="R824" s="31" t="str">
        <f t="shared" si="1"/>
        <v>https://onlinecourses.nptel.ac.in/e-learning/preview/noc26_me128</v>
      </c>
      <c r="S824" s="32" t="str">
        <f t="shared" si="2"/>
        <v>https://onlinecourses.nptel.ac.in/e-learning/preview/noc26_me128</v>
      </c>
      <c r="T824" s="38" t="s">
        <v>5573</v>
      </c>
      <c r="U824" s="31" t="str">
        <f t="shared" si="50"/>
        <v>https://onlinecourses.nptel.ac.in/noc25_me150/preview</v>
      </c>
      <c r="V824" s="34" t="s">
        <v>5574</v>
      </c>
      <c r="W824" s="34" t="s">
        <v>5575</v>
      </c>
      <c r="X824" s="31" t="str">
        <f t="shared" si="38"/>
        <v>https://nptel.ac.in/courses/112103305</v>
      </c>
      <c r="Y824" s="36" t="s">
        <v>5576</v>
      </c>
      <c r="Z824" s="36">
        <v>1.12103305E8</v>
      </c>
      <c r="AA824" s="37"/>
      <c r="AB824" s="37"/>
      <c r="AC824" s="37"/>
      <c r="AD824" s="37"/>
    </row>
    <row r="825">
      <c r="A825" s="26" t="s">
        <v>5577</v>
      </c>
      <c r="B825" s="27" t="s">
        <v>5426</v>
      </c>
      <c r="C825" s="27" t="s">
        <v>5578</v>
      </c>
      <c r="D825" s="27" t="s">
        <v>5579</v>
      </c>
      <c r="E825" s="28" t="s">
        <v>297</v>
      </c>
      <c r="F825" s="28" t="s">
        <v>297</v>
      </c>
      <c r="G825" s="28" t="s">
        <v>69</v>
      </c>
      <c r="H825" s="28" t="s">
        <v>70</v>
      </c>
      <c r="I825" s="29">
        <v>46223.0</v>
      </c>
      <c r="J825" s="29">
        <v>46276.0</v>
      </c>
      <c r="K825" s="29">
        <v>46285.0</v>
      </c>
      <c r="L825" s="29">
        <v>46230.0</v>
      </c>
      <c r="M825" s="29">
        <v>46248.0</v>
      </c>
      <c r="N825" s="30" t="s">
        <v>71</v>
      </c>
      <c r="O825" s="30" t="s">
        <v>72</v>
      </c>
      <c r="P825" s="30" t="s">
        <v>73</v>
      </c>
      <c r="Q825" s="30" t="s">
        <v>1287</v>
      </c>
      <c r="R825" s="31" t="str">
        <f t="shared" si="1"/>
        <v>https://onlinecourses.nptel.ac.in/e-learning/preview/noc26_me129</v>
      </c>
      <c r="S825" s="32" t="str">
        <f t="shared" si="2"/>
        <v>https://onlinecourses.nptel.ac.in/e-learning/preview/noc26_me129</v>
      </c>
      <c r="T825" s="38" t="s">
        <v>5580</v>
      </c>
      <c r="U825" s="31" t="str">
        <f t="shared" si="50"/>
        <v>https://onlinecourses.nptel.ac.in/noc25_me146/preview</v>
      </c>
      <c r="V825" s="34" t="s">
        <v>5581</v>
      </c>
      <c r="W825" s="34" t="s">
        <v>5582</v>
      </c>
      <c r="X825" s="31" t="str">
        <f t="shared" si="38"/>
        <v>https://nptel.ac.in/courses/112103277</v>
      </c>
      <c r="Y825" s="36" t="s">
        <v>5583</v>
      </c>
      <c r="Z825" s="36">
        <v>1.12103277E8</v>
      </c>
      <c r="AA825" s="37"/>
      <c r="AB825" s="37"/>
      <c r="AC825" s="37"/>
      <c r="AD825" s="37"/>
    </row>
    <row r="826">
      <c r="A826" s="26" t="s">
        <v>5584</v>
      </c>
      <c r="B826" s="27" t="s">
        <v>5426</v>
      </c>
      <c r="C826" s="27" t="s">
        <v>5585</v>
      </c>
      <c r="D826" s="27" t="s">
        <v>5586</v>
      </c>
      <c r="E826" s="28" t="s">
        <v>102</v>
      </c>
      <c r="F826" s="28" t="s">
        <v>102</v>
      </c>
      <c r="G826" s="28" t="s">
        <v>4</v>
      </c>
      <c r="H826" s="28" t="s">
        <v>70</v>
      </c>
      <c r="I826" s="29">
        <v>46223.0</v>
      </c>
      <c r="J826" s="29">
        <v>46304.0</v>
      </c>
      <c r="K826" s="29">
        <v>46313.0</v>
      </c>
      <c r="L826" s="29">
        <v>46230.0</v>
      </c>
      <c r="M826" s="29">
        <v>46248.0</v>
      </c>
      <c r="N826" s="30" t="s">
        <v>37</v>
      </c>
      <c r="O826" s="30" t="s">
        <v>54</v>
      </c>
      <c r="P826" s="30" t="s">
        <v>55</v>
      </c>
      <c r="Q826" s="30"/>
      <c r="R826" s="31" t="str">
        <f t="shared" si="1"/>
        <v>https://onlinecourses.nptel.ac.in/e-learning/preview/noc26_me130</v>
      </c>
      <c r="S826" s="32" t="str">
        <f t="shared" si="2"/>
        <v>https://onlinecourses.nptel.ac.in/e-learning/preview/noc26_me130</v>
      </c>
      <c r="T826" s="38" t="s">
        <v>5587</v>
      </c>
      <c r="U826" s="31" t="str">
        <f t="shared" si="50"/>
        <v>https://onlinecourses.nptel.ac.in/noc25_me133/preview</v>
      </c>
      <c r="V826" s="34" t="s">
        <v>5588</v>
      </c>
      <c r="W826" s="34" t="s">
        <v>5589</v>
      </c>
      <c r="X826" s="31" t="str">
        <f t="shared" si="38"/>
        <v>https://nptel.ac.in/courses/112108211</v>
      </c>
      <c r="Y826" s="36" t="s">
        <v>5590</v>
      </c>
      <c r="Z826" s="36">
        <v>1.12108211E8</v>
      </c>
      <c r="AA826" s="37"/>
      <c r="AB826" s="37"/>
      <c r="AC826" s="37"/>
      <c r="AD826" s="37"/>
    </row>
    <row r="827">
      <c r="A827" s="26" t="s">
        <v>5591</v>
      </c>
      <c r="B827" s="27" t="s">
        <v>5426</v>
      </c>
      <c r="C827" s="27" t="s">
        <v>5592</v>
      </c>
      <c r="D827" s="27" t="s">
        <v>5593</v>
      </c>
      <c r="E827" s="28" t="s">
        <v>102</v>
      </c>
      <c r="F827" s="28" t="s">
        <v>102</v>
      </c>
      <c r="G827" s="28" t="s">
        <v>4</v>
      </c>
      <c r="H827" s="28" t="s">
        <v>70</v>
      </c>
      <c r="I827" s="29">
        <v>46223.0</v>
      </c>
      <c r="J827" s="29">
        <v>46304.0</v>
      </c>
      <c r="K827" s="29">
        <v>46318.0</v>
      </c>
      <c r="L827" s="29">
        <v>46230.0</v>
      </c>
      <c r="M827" s="29">
        <v>46248.0</v>
      </c>
      <c r="N827" s="30" t="s">
        <v>71</v>
      </c>
      <c r="O827" s="30" t="s">
        <v>72</v>
      </c>
      <c r="P827" s="30" t="s">
        <v>73</v>
      </c>
      <c r="Q827" s="30"/>
      <c r="R827" s="31" t="str">
        <f t="shared" si="1"/>
        <v>https://onlinecourses.nptel.ac.in/e-learning/preview/noc26_me131</v>
      </c>
      <c r="S827" s="32" t="str">
        <f t="shared" si="2"/>
        <v>https://onlinecourses.nptel.ac.in/e-learning/preview/noc26_me131</v>
      </c>
      <c r="T827" s="38" t="s">
        <v>5594</v>
      </c>
      <c r="U827" s="31" t="str">
        <f t="shared" si="50"/>
        <v>https://onlinecourses.nptel.ac.in/noc25_me134/preview</v>
      </c>
      <c r="V827" s="34" t="s">
        <v>5595</v>
      </c>
      <c r="W827" s="34" t="s">
        <v>5596</v>
      </c>
      <c r="X827" s="31" t="str">
        <f t="shared" si="38"/>
        <v>https://nptel.ac.in/courses/112108246</v>
      </c>
      <c r="Y827" s="36" t="s">
        <v>5597</v>
      </c>
      <c r="Z827" s="36">
        <v>1.12108246E8</v>
      </c>
      <c r="AA827" s="37"/>
      <c r="AB827" s="37"/>
      <c r="AC827" s="37"/>
      <c r="AD827" s="37"/>
    </row>
    <row r="828">
      <c r="A828" s="26" t="s">
        <v>5598</v>
      </c>
      <c r="B828" s="27" t="s">
        <v>5426</v>
      </c>
      <c r="C828" s="27" t="s">
        <v>5599</v>
      </c>
      <c r="D828" s="27" t="s">
        <v>5600</v>
      </c>
      <c r="E828" s="28" t="s">
        <v>102</v>
      </c>
      <c r="F828" s="28" t="s">
        <v>102</v>
      </c>
      <c r="G828" s="28" t="s">
        <v>4</v>
      </c>
      <c r="H828" s="28" t="s">
        <v>70</v>
      </c>
      <c r="I828" s="29">
        <v>46223.0</v>
      </c>
      <c r="J828" s="29">
        <v>46304.0</v>
      </c>
      <c r="K828" s="29">
        <v>46319.0</v>
      </c>
      <c r="L828" s="29">
        <v>46230.0</v>
      </c>
      <c r="M828" s="29">
        <v>46248.0</v>
      </c>
      <c r="N828" s="30" t="s">
        <v>153</v>
      </c>
      <c r="O828" s="30" t="s">
        <v>54</v>
      </c>
      <c r="P828" s="30" t="s">
        <v>55</v>
      </c>
      <c r="Q828" s="30"/>
      <c r="R828" s="31" t="str">
        <f t="shared" si="1"/>
        <v>https://onlinecourses.nptel.ac.in/e-learning/preview/noc26_me132</v>
      </c>
      <c r="S828" s="32" t="str">
        <f t="shared" si="2"/>
        <v>https://onlinecourses.nptel.ac.in/e-learning/preview/noc26_me132</v>
      </c>
      <c r="T828" s="38" t="s">
        <v>5601</v>
      </c>
      <c r="U828" s="31" t="str">
        <f t="shared" si="50"/>
        <v>https://onlinecourses.nptel.ac.in/noc25_me159/preview</v>
      </c>
      <c r="V828" s="34" t="s">
        <v>5602</v>
      </c>
      <c r="W828" s="34" t="s">
        <v>5603</v>
      </c>
      <c r="X828" s="31" t="str">
        <f t="shared" si="38"/>
        <v>https://nptel.ac.in/courses/112108527</v>
      </c>
      <c r="Y828" s="36" t="s">
        <v>5604</v>
      </c>
      <c r="Z828" s="36">
        <v>1.12108527E8</v>
      </c>
      <c r="AA828" s="37"/>
      <c r="AB828" s="37"/>
      <c r="AC828" s="37"/>
      <c r="AD828" s="37"/>
    </row>
    <row r="829">
      <c r="A829" s="26" t="s">
        <v>5605</v>
      </c>
      <c r="B829" s="27" t="s">
        <v>5606</v>
      </c>
      <c r="C829" s="27" t="s">
        <v>5607</v>
      </c>
      <c r="D829" s="27" t="s">
        <v>5608</v>
      </c>
      <c r="E829" s="28" t="s">
        <v>110</v>
      </c>
      <c r="F829" s="28" t="s">
        <v>110</v>
      </c>
      <c r="G829" s="28" t="s">
        <v>4</v>
      </c>
      <c r="H829" s="28" t="s">
        <v>70</v>
      </c>
      <c r="I829" s="29">
        <v>46223.0</v>
      </c>
      <c r="J829" s="29">
        <v>46304.0</v>
      </c>
      <c r="K829" s="29">
        <v>46320.0</v>
      </c>
      <c r="L829" s="29">
        <v>46230.0</v>
      </c>
      <c r="M829" s="29">
        <v>46248.0</v>
      </c>
      <c r="N829" s="30" t="s">
        <v>37</v>
      </c>
      <c r="O829" s="30" t="s">
        <v>54</v>
      </c>
      <c r="P829" s="30" t="s">
        <v>55</v>
      </c>
      <c r="Q829" s="30" t="s">
        <v>5609</v>
      </c>
      <c r="R829" s="31" t="str">
        <f t="shared" si="1"/>
        <v>https://onlinecourses.nptel.ac.in/e-learning/preview/noc26_me133</v>
      </c>
      <c r="S829" s="32" t="str">
        <f t="shared" si="2"/>
        <v>https://onlinecourses.nptel.ac.in/e-learning/preview/noc26_me133</v>
      </c>
      <c r="T829" s="38" t="s">
        <v>5610</v>
      </c>
      <c r="U829" s="31" t="str">
        <f t="shared" si="50"/>
        <v>https://onlinecourses.nptel.ac.in/noc25_me179/preview</v>
      </c>
      <c r="V829" s="34" t="s">
        <v>5611</v>
      </c>
      <c r="W829" s="34" t="s">
        <v>5612</v>
      </c>
      <c r="X829" s="31" t="str">
        <f t="shared" si="38"/>
        <v>https://nptel.ac.in/courses/112101304</v>
      </c>
      <c r="Y829" s="36" t="s">
        <v>5613</v>
      </c>
      <c r="Z829" s="36">
        <v>1.12101304E8</v>
      </c>
      <c r="AA829" s="37"/>
      <c r="AB829" s="37"/>
      <c r="AC829" s="37"/>
      <c r="AD829" s="37"/>
    </row>
    <row r="830">
      <c r="A830" s="26" t="s">
        <v>5614</v>
      </c>
      <c r="B830" s="27" t="s">
        <v>5426</v>
      </c>
      <c r="C830" s="27" t="s">
        <v>5615</v>
      </c>
      <c r="D830" s="27" t="s">
        <v>5616</v>
      </c>
      <c r="E830" s="28" t="s">
        <v>202</v>
      </c>
      <c r="F830" s="28" t="s">
        <v>202</v>
      </c>
      <c r="G830" s="28" t="s">
        <v>4</v>
      </c>
      <c r="H830" s="28" t="s">
        <v>70</v>
      </c>
      <c r="I830" s="29">
        <v>46223.0</v>
      </c>
      <c r="J830" s="29">
        <v>46304.0</v>
      </c>
      <c r="K830" s="29">
        <v>46311.0</v>
      </c>
      <c r="L830" s="29">
        <v>46230.0</v>
      </c>
      <c r="M830" s="29">
        <v>46248.0</v>
      </c>
      <c r="N830" s="30" t="s">
        <v>71</v>
      </c>
      <c r="O830" s="30" t="s">
        <v>72</v>
      </c>
      <c r="P830" s="30" t="s">
        <v>73</v>
      </c>
      <c r="Q830" s="30" t="s">
        <v>5617</v>
      </c>
      <c r="R830" s="31" t="str">
        <f t="shared" si="1"/>
        <v>https://onlinecourses.nptel.ac.in/e-learning/preview/noc26_me134</v>
      </c>
      <c r="S830" s="32" t="str">
        <f t="shared" si="2"/>
        <v>https://onlinecourses.nptel.ac.in/e-learning/preview/noc26_me134</v>
      </c>
      <c r="T830" s="38" t="s">
        <v>5618</v>
      </c>
      <c r="U830" s="31" t="str">
        <f t="shared" si="50"/>
        <v>https://onlinecourses.nptel.ac.in/noc25_me123/preview</v>
      </c>
      <c r="V830" s="34" t="s">
        <v>5619</v>
      </c>
      <c r="W830" s="34" t="s">
        <v>5620</v>
      </c>
      <c r="X830" s="31" t="str">
        <f t="shared" si="38"/>
        <v>https://nptel.ac.in/courses/112102284</v>
      </c>
      <c r="Y830" s="36" t="s">
        <v>5621</v>
      </c>
      <c r="Z830" s="36">
        <v>1.12102284E8</v>
      </c>
      <c r="AA830" s="37"/>
      <c r="AB830" s="37"/>
      <c r="AC830" s="37"/>
      <c r="AD830" s="37"/>
    </row>
    <row r="831">
      <c r="A831" s="26" t="s">
        <v>5622</v>
      </c>
      <c r="B831" s="39" t="s">
        <v>5426</v>
      </c>
      <c r="C831" s="40" t="s">
        <v>5623</v>
      </c>
      <c r="D831" s="40" t="s">
        <v>5624</v>
      </c>
      <c r="E831" s="44" t="s">
        <v>5063</v>
      </c>
      <c r="F831" s="28" t="s">
        <v>63</v>
      </c>
      <c r="G831" s="28" t="s">
        <v>4</v>
      </c>
      <c r="H831" s="28" t="s">
        <v>70</v>
      </c>
      <c r="I831" s="29">
        <v>46223.0</v>
      </c>
      <c r="J831" s="29">
        <v>46304.0</v>
      </c>
      <c r="K831" s="29">
        <v>46312.0</v>
      </c>
      <c r="L831" s="29">
        <v>46230.0</v>
      </c>
      <c r="M831" s="29">
        <v>46248.0</v>
      </c>
      <c r="N831" s="30" t="s">
        <v>71</v>
      </c>
      <c r="O831" s="30" t="s">
        <v>54</v>
      </c>
      <c r="P831" s="30" t="s">
        <v>55</v>
      </c>
      <c r="Q831" s="30" t="s">
        <v>5625</v>
      </c>
      <c r="R831" s="31" t="str">
        <f t="shared" si="1"/>
        <v>https://onlinecourses.nptel.ac.in/e-learning/preview/noc26_me135</v>
      </c>
      <c r="S831" s="32" t="str">
        <f t="shared" si="2"/>
        <v>https://onlinecourses.nptel.ac.in/e-learning/preview/noc26_me135</v>
      </c>
      <c r="T831" s="38" t="s">
        <v>5626</v>
      </c>
      <c r="U831" s="31" t="str">
        <f t="shared" si="50"/>
        <v>https://onlinecourses.nptel.ac.in/noc25_me102/preview</v>
      </c>
      <c r="V831" s="34" t="s">
        <v>5627</v>
      </c>
      <c r="W831" s="34" t="s">
        <v>5628</v>
      </c>
      <c r="X831" s="31" t="str">
        <f t="shared" si="38"/>
        <v>https://nptel.ac.in/courses/127106135</v>
      </c>
      <c r="Y831" s="36" t="s">
        <v>5629</v>
      </c>
      <c r="Z831" s="36">
        <v>1.27106135E8</v>
      </c>
      <c r="AA831" s="37"/>
      <c r="AB831" s="37"/>
      <c r="AC831" s="37"/>
      <c r="AD831" s="37"/>
    </row>
    <row r="832">
      <c r="A832" s="26" t="s">
        <v>5630</v>
      </c>
      <c r="B832" s="39" t="s">
        <v>5426</v>
      </c>
      <c r="C832" s="40" t="s">
        <v>5631</v>
      </c>
      <c r="D832" s="40" t="s">
        <v>5632</v>
      </c>
      <c r="E832" s="45" t="s">
        <v>63</v>
      </c>
      <c r="F832" s="28" t="s">
        <v>63</v>
      </c>
      <c r="G832" s="28" t="s">
        <v>4</v>
      </c>
      <c r="H832" s="28" t="s">
        <v>70</v>
      </c>
      <c r="I832" s="29">
        <v>46223.0</v>
      </c>
      <c r="J832" s="29">
        <v>46304.0</v>
      </c>
      <c r="K832" s="29">
        <v>46313.0</v>
      </c>
      <c r="L832" s="29">
        <v>46230.0</v>
      </c>
      <c r="M832" s="29">
        <v>46248.0</v>
      </c>
      <c r="N832" s="30" t="s">
        <v>37</v>
      </c>
      <c r="O832" s="30" t="s">
        <v>54</v>
      </c>
      <c r="P832" s="30" t="s">
        <v>55</v>
      </c>
      <c r="Q832" s="30" t="s">
        <v>5633</v>
      </c>
      <c r="R832" s="31" t="str">
        <f t="shared" si="1"/>
        <v>https://onlinecourses.nptel.ac.in/e-learning/preview/noc26_me136</v>
      </c>
      <c r="S832" s="32" t="str">
        <f t="shared" si="2"/>
        <v>https://onlinecourses.nptel.ac.in/e-learning/preview/noc26_me136</v>
      </c>
      <c r="T832" s="38" t="s">
        <v>5634</v>
      </c>
      <c r="U832" s="31" t="str">
        <f t="shared" si="50"/>
        <v>https://onlinecourses.nptel.ac.in/noc25_me103/preview</v>
      </c>
      <c r="V832" s="34" t="s">
        <v>5635</v>
      </c>
      <c r="W832" s="34" t="s">
        <v>5636</v>
      </c>
      <c r="X832" s="31" t="str">
        <f t="shared" si="38"/>
        <v>https://nptel.ac.in/courses/112106294</v>
      </c>
      <c r="Y832" s="36" t="s">
        <v>5637</v>
      </c>
      <c r="Z832" s="36">
        <v>1.12106294E8</v>
      </c>
      <c r="AA832" s="37"/>
      <c r="AB832" s="37"/>
      <c r="AC832" s="37"/>
      <c r="AD832" s="37"/>
    </row>
    <row r="833">
      <c r="A833" s="26" t="s">
        <v>5638</v>
      </c>
      <c r="B833" s="39" t="s">
        <v>5426</v>
      </c>
      <c r="C833" s="39" t="s">
        <v>5639</v>
      </c>
      <c r="D833" s="39" t="s">
        <v>5640</v>
      </c>
      <c r="E833" s="45" t="s">
        <v>5641</v>
      </c>
      <c r="F833" s="45" t="s">
        <v>297</v>
      </c>
      <c r="G833" s="28" t="s">
        <v>4</v>
      </c>
      <c r="H833" s="28" t="s">
        <v>70</v>
      </c>
      <c r="I833" s="29">
        <v>46223.0</v>
      </c>
      <c r="J833" s="29">
        <v>46304.0</v>
      </c>
      <c r="K833" s="29">
        <v>46318.0</v>
      </c>
      <c r="L833" s="29">
        <v>46230.0</v>
      </c>
      <c r="M833" s="29">
        <v>46248.0</v>
      </c>
      <c r="N833" s="30" t="s">
        <v>71</v>
      </c>
      <c r="O833" s="30" t="s">
        <v>72</v>
      </c>
      <c r="P833" s="30" t="s">
        <v>73</v>
      </c>
      <c r="Q833" s="30" t="s">
        <v>820</v>
      </c>
      <c r="R833" s="31" t="str">
        <f t="shared" si="1"/>
        <v>https://onlinecourses.nptel.ac.in/e-learning/preview/noc26_me137</v>
      </c>
      <c r="S833" s="32" t="str">
        <f t="shared" si="2"/>
        <v>https://onlinecourses.nptel.ac.in/e-learning/preview/noc26_me137</v>
      </c>
      <c r="T833" s="38" t="s">
        <v>5642</v>
      </c>
      <c r="U833" s="31" t="str">
        <f t="shared" si="50"/>
        <v>https://onlinecourses.nptel.ac.in/noc26_me70/preview</v>
      </c>
      <c r="V833" s="34" t="s">
        <v>5643</v>
      </c>
      <c r="W833" s="34" t="s">
        <v>5644</v>
      </c>
      <c r="X833" s="31" t="str">
        <f t="shared" si="38"/>
        <v>https://nptel.ac.in/courses/112106319</v>
      </c>
      <c r="Y833" s="36" t="s">
        <v>5645</v>
      </c>
      <c r="Z833" s="36">
        <v>1.12106319E8</v>
      </c>
      <c r="AA833" s="37"/>
      <c r="AB833" s="37"/>
      <c r="AC833" s="37"/>
      <c r="AD833" s="37"/>
    </row>
    <row r="834">
      <c r="A834" s="26" t="s">
        <v>5646</v>
      </c>
      <c r="B834" s="27" t="s">
        <v>5426</v>
      </c>
      <c r="C834" s="27" t="s">
        <v>5647</v>
      </c>
      <c r="D834" s="27" t="s">
        <v>5433</v>
      </c>
      <c r="E834" s="28" t="s">
        <v>63</v>
      </c>
      <c r="F834" s="28" t="s">
        <v>63</v>
      </c>
      <c r="G834" s="28" t="s">
        <v>4</v>
      </c>
      <c r="H834" s="28" t="s">
        <v>70</v>
      </c>
      <c r="I834" s="29">
        <v>46223.0</v>
      </c>
      <c r="J834" s="29">
        <v>46304.0</v>
      </c>
      <c r="K834" s="29">
        <v>46319.0</v>
      </c>
      <c r="L834" s="29">
        <v>46230.0</v>
      </c>
      <c r="M834" s="29">
        <v>46248.0</v>
      </c>
      <c r="N834" s="30" t="s">
        <v>153</v>
      </c>
      <c r="O834" s="30" t="s">
        <v>72</v>
      </c>
      <c r="P834" s="30" t="s">
        <v>55</v>
      </c>
      <c r="Q834" s="30" t="s">
        <v>145</v>
      </c>
      <c r="R834" s="31" t="str">
        <f t="shared" si="1"/>
        <v>https://onlinecourses.nptel.ac.in/e-learning/preview/noc26_me138</v>
      </c>
      <c r="S834" s="32" t="str">
        <f t="shared" si="2"/>
        <v>https://onlinecourses.nptel.ac.in/e-learning/preview/noc26_me138</v>
      </c>
      <c r="T834" s="38" t="s">
        <v>5648</v>
      </c>
      <c r="U834" s="31" t="str">
        <f t="shared" si="50"/>
        <v>https://onlinecourses.nptel.ac.in/noc25_me111/preview</v>
      </c>
      <c r="V834" s="34" t="s">
        <v>5649</v>
      </c>
      <c r="W834" s="34" t="s">
        <v>5650</v>
      </c>
      <c r="X834" s="31" t="str">
        <f t="shared" si="38"/>
        <v>https://nptel.ac.in/courses/112106768</v>
      </c>
      <c r="Y834" s="36" t="s">
        <v>5651</v>
      </c>
      <c r="Z834" s="36">
        <v>1.12106768E8</v>
      </c>
      <c r="AA834" s="37"/>
      <c r="AB834" s="37"/>
      <c r="AC834" s="37"/>
      <c r="AD834" s="37"/>
    </row>
    <row r="835">
      <c r="A835" s="26" t="s">
        <v>5652</v>
      </c>
      <c r="B835" s="27" t="s">
        <v>5426</v>
      </c>
      <c r="C835" s="27" t="s">
        <v>5653</v>
      </c>
      <c r="D835" s="27" t="s">
        <v>5654</v>
      </c>
      <c r="E835" s="28" t="s">
        <v>2452</v>
      </c>
      <c r="F835" s="28" t="s">
        <v>63</v>
      </c>
      <c r="G835" s="28" t="s">
        <v>4</v>
      </c>
      <c r="H835" s="28" t="s">
        <v>70</v>
      </c>
      <c r="I835" s="29">
        <v>46223.0</v>
      </c>
      <c r="J835" s="29">
        <v>46304.0</v>
      </c>
      <c r="K835" s="29">
        <v>46320.0</v>
      </c>
      <c r="L835" s="29">
        <v>46230.0</v>
      </c>
      <c r="M835" s="29">
        <v>46248.0</v>
      </c>
      <c r="N835" s="30" t="s">
        <v>37</v>
      </c>
      <c r="O835" s="30" t="s">
        <v>54</v>
      </c>
      <c r="P835" s="30" t="s">
        <v>55</v>
      </c>
      <c r="Q835" s="30" t="s">
        <v>3958</v>
      </c>
      <c r="R835" s="31" t="str">
        <f t="shared" si="1"/>
        <v>https://onlinecourses.nptel.ac.in/e-learning/preview/noc26_me139</v>
      </c>
      <c r="S835" s="32" t="str">
        <f t="shared" si="2"/>
        <v>https://onlinecourses.nptel.ac.in/e-learning/preview/noc26_me139</v>
      </c>
      <c r="T835" s="38" t="s">
        <v>5655</v>
      </c>
      <c r="U835" s="31" t="str">
        <f t="shared" si="50"/>
        <v>https://onlinecourses.nptel.ac.in/noc25_me177/preview</v>
      </c>
      <c r="V835" s="34" t="s">
        <v>5656</v>
      </c>
      <c r="W835" s="34" t="s">
        <v>5657</v>
      </c>
      <c r="X835" s="31" t="str">
        <f t="shared" si="38"/>
        <v>https://nptel.ac.in/courses/112106772</v>
      </c>
      <c r="Y835" s="36" t="s">
        <v>5658</v>
      </c>
      <c r="Z835" s="36">
        <v>1.12106772E8</v>
      </c>
      <c r="AA835" s="37"/>
      <c r="AB835" s="37"/>
      <c r="AC835" s="37"/>
      <c r="AD835" s="37"/>
    </row>
    <row r="836">
      <c r="A836" s="26" t="s">
        <v>5659</v>
      </c>
      <c r="B836" s="27" t="s">
        <v>5426</v>
      </c>
      <c r="C836" s="27" t="s">
        <v>5660</v>
      </c>
      <c r="D836" s="27" t="s">
        <v>5640</v>
      </c>
      <c r="E836" s="28" t="s">
        <v>5641</v>
      </c>
      <c r="F836" s="28" t="s">
        <v>297</v>
      </c>
      <c r="G836" s="28" t="s">
        <v>4</v>
      </c>
      <c r="H836" s="28" t="s">
        <v>70</v>
      </c>
      <c r="I836" s="29">
        <v>46223.0</v>
      </c>
      <c r="J836" s="29">
        <v>46304.0</v>
      </c>
      <c r="K836" s="29">
        <v>46311.0</v>
      </c>
      <c r="L836" s="29">
        <v>46230.0</v>
      </c>
      <c r="M836" s="29">
        <v>46248.0</v>
      </c>
      <c r="N836" s="30" t="s">
        <v>37</v>
      </c>
      <c r="O836" s="30" t="s">
        <v>54</v>
      </c>
      <c r="P836" s="30" t="s">
        <v>55</v>
      </c>
      <c r="Q836" s="30" t="s">
        <v>5617</v>
      </c>
      <c r="R836" s="31" t="str">
        <f t="shared" si="1"/>
        <v>https://onlinecourses.nptel.ac.in/e-learning/preview/noc26_me140</v>
      </c>
      <c r="S836" s="32" t="str">
        <f t="shared" si="2"/>
        <v>https://onlinecourses.nptel.ac.in/e-learning/preview/noc26_me140</v>
      </c>
      <c r="T836" s="38" t="s">
        <v>5661</v>
      </c>
      <c r="U836" s="31" t="str">
        <f t="shared" si="50"/>
        <v>https://onlinecourses.nptel.ac.in/noc25_me109/preview</v>
      </c>
      <c r="V836" s="34" t="s">
        <v>5662</v>
      </c>
      <c r="W836" s="34" t="s">
        <v>5663</v>
      </c>
      <c r="X836" s="31" t="str">
        <f t="shared" si="38"/>
        <v>https://nptel.ac.in/courses/112106065</v>
      </c>
      <c r="Y836" s="36" t="s">
        <v>5664</v>
      </c>
      <c r="Z836" s="36">
        <v>1.12106065E8</v>
      </c>
      <c r="AA836" s="37"/>
      <c r="AB836" s="37"/>
      <c r="AC836" s="37"/>
      <c r="AD836" s="37"/>
    </row>
    <row r="837">
      <c r="A837" s="26" t="s">
        <v>5665</v>
      </c>
      <c r="B837" s="39" t="s">
        <v>5666</v>
      </c>
      <c r="C837" s="40" t="s">
        <v>5667</v>
      </c>
      <c r="D837" s="40" t="s">
        <v>992</v>
      </c>
      <c r="E837" s="46" t="s">
        <v>582</v>
      </c>
      <c r="F837" s="28" t="s">
        <v>63</v>
      </c>
      <c r="G837" s="28" t="s">
        <v>4</v>
      </c>
      <c r="H837" s="28" t="s">
        <v>70</v>
      </c>
      <c r="I837" s="29">
        <v>46223.0</v>
      </c>
      <c r="J837" s="29">
        <v>46304.0</v>
      </c>
      <c r="K837" s="29">
        <v>46320.0</v>
      </c>
      <c r="L837" s="29">
        <v>46230.0</v>
      </c>
      <c r="M837" s="29">
        <v>46248.0</v>
      </c>
      <c r="N837" s="30" t="s">
        <v>37</v>
      </c>
      <c r="O837" s="30" t="s">
        <v>54</v>
      </c>
      <c r="P837" s="30" t="s">
        <v>55</v>
      </c>
      <c r="Q837" s="30" t="s">
        <v>1561</v>
      </c>
      <c r="R837" s="31" t="str">
        <f t="shared" si="1"/>
        <v>https://onlinecourses.nptel.ac.in/e-learning/preview/noc26_me141</v>
      </c>
      <c r="S837" s="32" t="str">
        <f t="shared" si="2"/>
        <v>https://onlinecourses.nptel.ac.in/e-learning/preview/noc26_me141</v>
      </c>
      <c r="T837" s="38" t="s">
        <v>5668</v>
      </c>
      <c r="U837" s="31" t="str">
        <f t="shared" si="50"/>
        <v>https://onlinecourses.nptel.ac.in/noc25_me178/preview</v>
      </c>
      <c r="V837" s="34" t="s">
        <v>5669</v>
      </c>
      <c r="W837" s="34" t="s">
        <v>5670</v>
      </c>
      <c r="X837" s="31" t="str">
        <f t="shared" si="38"/>
        <v>https://nptel.ac.in/courses/112106318</v>
      </c>
      <c r="Y837" s="36" t="s">
        <v>5671</v>
      </c>
      <c r="Z837" s="36">
        <v>1.12106318E8</v>
      </c>
      <c r="AA837" s="37"/>
      <c r="AB837" s="37"/>
      <c r="AC837" s="37"/>
      <c r="AD837" s="37"/>
    </row>
    <row r="838">
      <c r="A838" s="26" t="s">
        <v>5672</v>
      </c>
      <c r="B838" s="39" t="s">
        <v>5673</v>
      </c>
      <c r="C838" s="40" t="s">
        <v>5674</v>
      </c>
      <c r="D838" s="40" t="s">
        <v>5675</v>
      </c>
      <c r="E838" s="28" t="s">
        <v>63</v>
      </c>
      <c r="F838" s="28" t="s">
        <v>63</v>
      </c>
      <c r="G838" s="28" t="s">
        <v>4</v>
      </c>
      <c r="H838" s="28" t="s">
        <v>70</v>
      </c>
      <c r="I838" s="29">
        <v>46223.0</v>
      </c>
      <c r="J838" s="29">
        <v>46304.0</v>
      </c>
      <c r="K838" s="29">
        <v>46313.0</v>
      </c>
      <c r="L838" s="29">
        <v>46230.0</v>
      </c>
      <c r="M838" s="29">
        <v>46248.0</v>
      </c>
      <c r="N838" s="30" t="s">
        <v>71</v>
      </c>
      <c r="O838" s="30" t="s">
        <v>72</v>
      </c>
      <c r="P838" s="30" t="s">
        <v>73</v>
      </c>
      <c r="Q838" s="30"/>
      <c r="R838" s="31" t="str">
        <f t="shared" si="1"/>
        <v>https://onlinecourses.nptel.ac.in/e-learning/preview/noc26_me142</v>
      </c>
      <c r="S838" s="32" t="str">
        <f t="shared" si="2"/>
        <v>https://onlinecourses.nptel.ac.in/e-learning/preview/noc26_me142</v>
      </c>
      <c r="T838" s="38" t="s">
        <v>5676</v>
      </c>
      <c r="U838" s="31" t="str">
        <f t="shared" si="50"/>
        <v>https://onlinecourses.nptel.ac.in/noc25_me182/preview</v>
      </c>
      <c r="V838" s="34" t="s">
        <v>5677</v>
      </c>
      <c r="W838" s="34" t="s">
        <v>5678</v>
      </c>
      <c r="X838" s="31" t="str">
        <f t="shared" si="38"/>
        <v>https://nptel.ac.in/courses/112106320</v>
      </c>
      <c r="Y838" s="36" t="s">
        <v>5679</v>
      </c>
      <c r="Z838" s="36">
        <v>1.1210632E8</v>
      </c>
      <c r="AA838" s="37"/>
      <c r="AB838" s="37"/>
      <c r="AC838" s="37"/>
      <c r="AD838" s="37"/>
    </row>
    <row r="839">
      <c r="A839" s="26" t="s">
        <v>5680</v>
      </c>
      <c r="B839" s="39" t="s">
        <v>5681</v>
      </c>
      <c r="C839" s="39" t="s">
        <v>5682</v>
      </c>
      <c r="D839" s="40" t="s">
        <v>5675</v>
      </c>
      <c r="E839" s="28" t="s">
        <v>63</v>
      </c>
      <c r="F839" s="28" t="s">
        <v>63</v>
      </c>
      <c r="G839" s="28" t="s">
        <v>4</v>
      </c>
      <c r="H839" s="28" t="s">
        <v>70</v>
      </c>
      <c r="I839" s="29">
        <v>46223.0</v>
      </c>
      <c r="J839" s="29">
        <v>46304.0</v>
      </c>
      <c r="K839" s="29">
        <v>46318.0</v>
      </c>
      <c r="L839" s="29">
        <v>46230.0</v>
      </c>
      <c r="M839" s="29">
        <v>46248.0</v>
      </c>
      <c r="N839" s="30" t="s">
        <v>153</v>
      </c>
      <c r="O839" s="30" t="s">
        <v>54</v>
      </c>
      <c r="P839" s="30" t="s">
        <v>55</v>
      </c>
      <c r="Q839" s="30"/>
      <c r="R839" s="31" t="str">
        <f t="shared" si="1"/>
        <v>https://onlinecourses.nptel.ac.in/e-learning/preview/noc26_me143</v>
      </c>
      <c r="S839" s="32" t="str">
        <f t="shared" si="2"/>
        <v>https://onlinecourses.nptel.ac.in/e-learning/preview/noc26_me143</v>
      </c>
      <c r="T839" s="38" t="s">
        <v>5683</v>
      </c>
      <c r="U839" s="31" t="str">
        <f t="shared" si="50"/>
        <v>https://onlinecourses.nptel.ac.in/noc25_me183/preview</v>
      </c>
      <c r="V839" s="34" t="s">
        <v>5684</v>
      </c>
      <c r="W839" s="34" t="s">
        <v>5685</v>
      </c>
      <c r="X839" s="31" t="str">
        <f t="shared" si="38"/>
        <v>https://nptel.ac.in/courses/112106321</v>
      </c>
      <c r="Y839" s="36" t="s">
        <v>5686</v>
      </c>
      <c r="Z839" s="36">
        <v>1.12106321E8</v>
      </c>
      <c r="AA839" s="37"/>
      <c r="AB839" s="37"/>
      <c r="AC839" s="37"/>
      <c r="AD839" s="37"/>
    </row>
    <row r="840">
      <c r="A840" s="26" t="s">
        <v>5687</v>
      </c>
      <c r="B840" s="39" t="s">
        <v>5688</v>
      </c>
      <c r="C840" s="40" t="s">
        <v>5689</v>
      </c>
      <c r="D840" s="40" t="s">
        <v>5690</v>
      </c>
      <c r="E840" s="42" t="s">
        <v>63</v>
      </c>
      <c r="F840" s="28" t="s">
        <v>63</v>
      </c>
      <c r="G840" s="28" t="s">
        <v>4</v>
      </c>
      <c r="H840" s="28" t="s">
        <v>70</v>
      </c>
      <c r="I840" s="29">
        <v>46223.0</v>
      </c>
      <c r="J840" s="29">
        <v>46304.0</v>
      </c>
      <c r="K840" s="29">
        <v>46319.0</v>
      </c>
      <c r="L840" s="29">
        <v>46230.0</v>
      </c>
      <c r="M840" s="29">
        <v>46248.0</v>
      </c>
      <c r="N840" s="30" t="s">
        <v>37</v>
      </c>
      <c r="O840" s="30" t="s">
        <v>54</v>
      </c>
      <c r="P840" s="30" t="s">
        <v>55</v>
      </c>
      <c r="Q840" s="30"/>
      <c r="R840" s="31" t="str">
        <f t="shared" si="1"/>
        <v>https://onlinecourses.nptel.ac.in/e-learning/preview/noc26_me144</v>
      </c>
      <c r="S840" s="32" t="str">
        <f t="shared" si="2"/>
        <v>https://onlinecourses.nptel.ac.in/e-learning/preview/noc26_me144</v>
      </c>
      <c r="T840" s="38" t="s">
        <v>5691</v>
      </c>
      <c r="U840" s="31" t="str">
        <f t="shared" si="50"/>
        <v>https://onlinecourses.nptel.ac.in/noc25_me96/preview</v>
      </c>
      <c r="V840" s="34" t="s">
        <v>5692</v>
      </c>
      <c r="W840" s="34" t="s">
        <v>5693</v>
      </c>
      <c r="X840" s="31" t="str">
        <f t="shared" si="38"/>
        <v>https://nptel.ac.in/courses/112106453</v>
      </c>
      <c r="Y840" s="36" t="s">
        <v>5694</v>
      </c>
      <c r="Z840" s="36">
        <v>1.12106453E8</v>
      </c>
      <c r="AA840" s="37"/>
      <c r="AB840" s="37"/>
      <c r="AC840" s="37"/>
      <c r="AD840" s="37"/>
    </row>
    <row r="841">
      <c r="A841" s="26" t="s">
        <v>5695</v>
      </c>
      <c r="B841" s="39" t="s">
        <v>5426</v>
      </c>
      <c r="C841" s="39" t="s">
        <v>5696</v>
      </c>
      <c r="D841" s="39" t="s">
        <v>5697</v>
      </c>
      <c r="E841" s="28" t="s">
        <v>63</v>
      </c>
      <c r="F841" s="28" t="s">
        <v>63</v>
      </c>
      <c r="G841" s="28" t="s">
        <v>4</v>
      </c>
      <c r="H841" s="28" t="s">
        <v>70</v>
      </c>
      <c r="I841" s="29">
        <v>46223.0</v>
      </c>
      <c r="J841" s="29">
        <v>46304.0</v>
      </c>
      <c r="K841" s="29">
        <v>46318.0</v>
      </c>
      <c r="L841" s="29">
        <v>46230.0</v>
      </c>
      <c r="M841" s="29">
        <v>46248.0</v>
      </c>
      <c r="N841" s="30" t="s">
        <v>37</v>
      </c>
      <c r="O841" s="30" t="s">
        <v>54</v>
      </c>
      <c r="P841" s="30" t="s">
        <v>55</v>
      </c>
      <c r="Q841" s="30"/>
      <c r="R841" s="31" t="str">
        <f t="shared" si="1"/>
        <v>https://onlinecourses.nptel.ac.in/e-learning/preview/noc26_me145</v>
      </c>
      <c r="S841" s="32" t="str">
        <f t="shared" si="2"/>
        <v>https://onlinecourses.nptel.ac.in/e-learning/preview/noc26_me145</v>
      </c>
      <c r="T841" s="38" t="s">
        <v>5698</v>
      </c>
      <c r="U841" s="31" t="str">
        <f t="shared" si="50"/>
        <v>https://onlinecourses.nptel.ac.in/noc25_me110/preview</v>
      </c>
      <c r="V841" s="34" t="s">
        <v>5699</v>
      </c>
      <c r="W841" s="34" t="s">
        <v>5700</v>
      </c>
      <c r="X841" s="31" t="str">
        <f t="shared" si="38"/>
        <v>https://nptel.ac.in/courses/112106177</v>
      </c>
      <c r="Y841" s="36" t="s">
        <v>5701</v>
      </c>
      <c r="Z841" s="36">
        <v>1.12106177E8</v>
      </c>
      <c r="AA841" s="37"/>
      <c r="AB841" s="37"/>
      <c r="AC841" s="37"/>
      <c r="AD841" s="37"/>
    </row>
    <row r="842">
      <c r="A842" s="26" t="s">
        <v>5702</v>
      </c>
      <c r="B842" s="27" t="s">
        <v>5426</v>
      </c>
      <c r="C842" s="27" t="s">
        <v>5703</v>
      </c>
      <c r="D842" s="27" t="s">
        <v>5704</v>
      </c>
      <c r="E842" s="28" t="s">
        <v>63</v>
      </c>
      <c r="F842" s="28" t="s">
        <v>63</v>
      </c>
      <c r="G842" s="28" t="s">
        <v>4</v>
      </c>
      <c r="H842" s="28" t="s">
        <v>70</v>
      </c>
      <c r="I842" s="29">
        <v>46223.0</v>
      </c>
      <c r="J842" s="29">
        <v>46304.0</v>
      </c>
      <c r="K842" s="29">
        <v>46319.0</v>
      </c>
      <c r="L842" s="29">
        <v>46230.0</v>
      </c>
      <c r="M842" s="29">
        <v>46248.0</v>
      </c>
      <c r="N842" s="30" t="s">
        <v>37</v>
      </c>
      <c r="O842" s="30" t="s">
        <v>54</v>
      </c>
      <c r="P842" s="30" t="s">
        <v>55</v>
      </c>
      <c r="Q842" s="30" t="s">
        <v>3958</v>
      </c>
      <c r="R842" s="31" t="str">
        <f t="shared" si="1"/>
        <v>https://onlinecourses.nptel.ac.in/e-learning/preview/noc26_me146</v>
      </c>
      <c r="S842" s="32" t="str">
        <f t="shared" si="2"/>
        <v>https://onlinecourses.nptel.ac.in/e-learning/preview/noc26_me146</v>
      </c>
      <c r="T842" s="38" t="s">
        <v>5705</v>
      </c>
      <c r="U842" s="31" t="str">
        <f t="shared" si="50"/>
        <v>https://onlinecourses.nptel.ac.in/noc21_me52/preview</v>
      </c>
      <c r="V842" s="34" t="s">
        <v>5706</v>
      </c>
      <c r="W842" s="34" t="s">
        <v>5707</v>
      </c>
      <c r="X842" s="31" t="str">
        <f t="shared" si="38"/>
        <v>https://nptel.ac.in/courses/112106248</v>
      </c>
      <c r="Y842" s="36" t="s">
        <v>5708</v>
      </c>
      <c r="Z842" s="36">
        <v>1.12106248E8</v>
      </c>
      <c r="AA842" s="37"/>
      <c r="AB842" s="37"/>
      <c r="AC842" s="37"/>
      <c r="AD842" s="37"/>
    </row>
    <row r="843">
      <c r="A843" s="26" t="s">
        <v>5709</v>
      </c>
      <c r="B843" s="27" t="s">
        <v>5710</v>
      </c>
      <c r="C843" s="27" t="s">
        <v>5711</v>
      </c>
      <c r="D843" s="27" t="s">
        <v>5712</v>
      </c>
      <c r="E843" s="28" t="s">
        <v>315</v>
      </c>
      <c r="F843" s="28" t="s">
        <v>315</v>
      </c>
      <c r="G843" s="28" t="s">
        <v>4</v>
      </c>
      <c r="H843" s="28" t="s">
        <v>70</v>
      </c>
      <c r="I843" s="29">
        <v>46223.0</v>
      </c>
      <c r="J843" s="29">
        <v>46304.0</v>
      </c>
      <c r="K843" s="29">
        <v>46311.0</v>
      </c>
      <c r="L843" s="29">
        <v>46230.0</v>
      </c>
      <c r="M843" s="29">
        <v>46248.0</v>
      </c>
      <c r="N843" s="30" t="s">
        <v>71</v>
      </c>
      <c r="O843" s="30" t="s">
        <v>72</v>
      </c>
      <c r="P843" s="30" t="s">
        <v>73</v>
      </c>
      <c r="Q843" s="30"/>
      <c r="R843" s="31" t="str">
        <f t="shared" si="1"/>
        <v>https://onlinecourses.nptel.ac.in/e-learning/preview/noc26_me147</v>
      </c>
      <c r="S843" s="32" t="str">
        <f t="shared" si="2"/>
        <v>https://onlinecourses.nptel.ac.in/e-learning/preview/noc26_me147</v>
      </c>
      <c r="T843" s="38" t="s">
        <v>5713</v>
      </c>
      <c r="U843" s="31" t="str">
        <f t="shared" si="50"/>
        <v>https://onlinecourses.nptel.ac.in/noc25_me184/preview</v>
      </c>
      <c r="V843" s="34" t="s">
        <v>5714</v>
      </c>
      <c r="W843" s="34" t="s">
        <v>5715</v>
      </c>
      <c r="X843" s="31" t="str">
        <f t="shared" si="38"/>
        <v>https://nptel.ac.in/courses/112107539</v>
      </c>
      <c r="Y843" s="36" t="s">
        <v>5716</v>
      </c>
      <c r="Z843" s="36">
        <v>1.12107539E8</v>
      </c>
      <c r="AA843" s="37"/>
      <c r="AB843" s="37"/>
      <c r="AC843" s="37"/>
      <c r="AD843" s="37"/>
    </row>
    <row r="844">
      <c r="A844" s="26" t="s">
        <v>5717</v>
      </c>
      <c r="B844" s="27" t="s">
        <v>5426</v>
      </c>
      <c r="C844" s="27" t="s">
        <v>5718</v>
      </c>
      <c r="D844" s="27" t="s">
        <v>5530</v>
      </c>
      <c r="E844" s="28" t="s">
        <v>315</v>
      </c>
      <c r="F844" s="28" t="s">
        <v>315</v>
      </c>
      <c r="G844" s="28" t="s">
        <v>4</v>
      </c>
      <c r="H844" s="28" t="s">
        <v>70</v>
      </c>
      <c r="I844" s="29">
        <v>46223.0</v>
      </c>
      <c r="J844" s="29">
        <v>46304.0</v>
      </c>
      <c r="K844" s="29">
        <v>46311.0</v>
      </c>
      <c r="L844" s="29">
        <v>46230.0</v>
      </c>
      <c r="M844" s="29">
        <v>46248.0</v>
      </c>
      <c r="N844" s="30" t="s">
        <v>71</v>
      </c>
      <c r="O844" s="30" t="s">
        <v>72</v>
      </c>
      <c r="P844" s="30" t="s">
        <v>73</v>
      </c>
      <c r="Q844" s="30" t="s">
        <v>5719</v>
      </c>
      <c r="R844" s="31" t="str">
        <f t="shared" si="1"/>
        <v>https://onlinecourses.nptel.ac.in/e-learning/preview/noc26_me148</v>
      </c>
      <c r="S844" s="32" t="str">
        <f t="shared" si="2"/>
        <v>https://onlinecourses.nptel.ac.in/e-learning/preview/noc26_me148</v>
      </c>
      <c r="T844" s="38" t="s">
        <v>5720</v>
      </c>
      <c r="U844" s="31" t="str">
        <f t="shared" si="50"/>
        <v>https://onlinecourses.nptel.ac.in/noc25_me118/preview</v>
      </c>
      <c r="V844" s="34" t="s">
        <v>5721</v>
      </c>
      <c r="W844" s="34" t="s">
        <v>5722</v>
      </c>
      <c r="X844" s="31" t="str">
        <f t="shared" si="38"/>
        <v>https://nptel.ac.in/courses/112107239</v>
      </c>
      <c r="Y844" s="36" t="s">
        <v>5723</v>
      </c>
      <c r="Z844" s="36">
        <v>1.12107239E8</v>
      </c>
      <c r="AA844" s="37"/>
      <c r="AB844" s="37"/>
      <c r="AC844" s="37"/>
      <c r="AD844" s="37"/>
    </row>
    <row r="845">
      <c r="A845" s="26" t="s">
        <v>5724</v>
      </c>
      <c r="B845" s="27" t="s">
        <v>5426</v>
      </c>
      <c r="C845" s="27" t="s">
        <v>5725</v>
      </c>
      <c r="D845" s="27" t="s">
        <v>5462</v>
      </c>
      <c r="E845" s="28" t="s">
        <v>315</v>
      </c>
      <c r="F845" s="28" t="s">
        <v>315</v>
      </c>
      <c r="G845" s="28" t="s">
        <v>4</v>
      </c>
      <c r="H845" s="28" t="s">
        <v>70</v>
      </c>
      <c r="I845" s="29">
        <v>46223.0</v>
      </c>
      <c r="J845" s="29">
        <v>46304.0</v>
      </c>
      <c r="K845" s="29">
        <v>46313.0</v>
      </c>
      <c r="L845" s="29">
        <v>46230.0</v>
      </c>
      <c r="M845" s="29">
        <v>46248.0</v>
      </c>
      <c r="N845" s="30" t="s">
        <v>37</v>
      </c>
      <c r="O845" s="30" t="s">
        <v>72</v>
      </c>
      <c r="P845" s="30" t="s">
        <v>55</v>
      </c>
      <c r="Q845" s="30"/>
      <c r="R845" s="31" t="str">
        <f t="shared" si="1"/>
        <v>https://onlinecourses.nptel.ac.in/e-learning/preview/noc26_me149</v>
      </c>
      <c r="S845" s="32" t="str">
        <f t="shared" si="2"/>
        <v>https://onlinecourses.nptel.ac.in/e-learning/preview/noc26_me149</v>
      </c>
      <c r="T845" s="38" t="s">
        <v>5726</v>
      </c>
      <c r="U845" s="31" t="str">
        <f t="shared" si="50"/>
        <v>https://onlinecourses.nptel.ac.in/noc25_me122/preview</v>
      </c>
      <c r="V845" s="34" t="s">
        <v>5727</v>
      </c>
      <c r="W845" s="34" t="s">
        <v>5728</v>
      </c>
      <c r="X845" s="31" t="str">
        <f t="shared" si="38"/>
        <v>https://nptel.ac.in/courses/112107249</v>
      </c>
      <c r="Y845" s="36" t="s">
        <v>5729</v>
      </c>
      <c r="Z845" s="36">
        <v>1.12107249E8</v>
      </c>
      <c r="AA845" s="37"/>
      <c r="AB845" s="37"/>
      <c r="AC845" s="37"/>
      <c r="AD845" s="37"/>
    </row>
    <row r="846">
      <c r="A846" s="26" t="s">
        <v>5730</v>
      </c>
      <c r="B846" s="27" t="s">
        <v>5426</v>
      </c>
      <c r="C846" s="27" t="s">
        <v>5731</v>
      </c>
      <c r="D846" s="27" t="s">
        <v>5732</v>
      </c>
      <c r="E846" s="28" t="s">
        <v>315</v>
      </c>
      <c r="F846" s="28" t="s">
        <v>315</v>
      </c>
      <c r="G846" s="28" t="s">
        <v>4</v>
      </c>
      <c r="H846" s="28" t="s">
        <v>70</v>
      </c>
      <c r="I846" s="29">
        <v>46223.0</v>
      </c>
      <c r="J846" s="29">
        <v>46304.0</v>
      </c>
      <c r="K846" s="29">
        <v>46318.0</v>
      </c>
      <c r="L846" s="29">
        <v>46230.0</v>
      </c>
      <c r="M846" s="29">
        <v>46248.0</v>
      </c>
      <c r="N846" s="30" t="s">
        <v>71</v>
      </c>
      <c r="O846" s="30" t="s">
        <v>72</v>
      </c>
      <c r="P846" s="30" t="s">
        <v>73</v>
      </c>
      <c r="Q846" s="30" t="s">
        <v>5733</v>
      </c>
      <c r="R846" s="31" t="str">
        <f t="shared" si="1"/>
        <v>https://onlinecourses.nptel.ac.in/e-learning/preview/noc26_me150</v>
      </c>
      <c r="S846" s="32" t="str">
        <f t="shared" si="2"/>
        <v>https://onlinecourses.nptel.ac.in/e-learning/preview/noc26_me150</v>
      </c>
      <c r="T846" s="38" t="s">
        <v>5734</v>
      </c>
      <c r="U846" s="31" t="str">
        <f t="shared" si="50"/>
        <v>https://onlinecourses.nptel.ac.in/noc25_me101/preview</v>
      </c>
      <c r="V846" s="34" t="s">
        <v>5735</v>
      </c>
      <c r="W846" s="34" t="s">
        <v>5736</v>
      </c>
      <c r="X846" s="31" t="str">
        <f t="shared" si="38"/>
        <v>https://nptel.ac.in/courses/112107767</v>
      </c>
      <c r="Y846" s="36" t="s">
        <v>5737</v>
      </c>
      <c r="Z846" s="36">
        <v>1.12107767E8</v>
      </c>
      <c r="AA846" s="37"/>
      <c r="AB846" s="37"/>
      <c r="AC846" s="37"/>
      <c r="AD846" s="37"/>
    </row>
    <row r="847">
      <c r="A847" s="26" t="s">
        <v>5738</v>
      </c>
      <c r="B847" s="27" t="s">
        <v>5426</v>
      </c>
      <c r="C847" s="27" t="s">
        <v>5739</v>
      </c>
      <c r="D847" s="27" t="s">
        <v>5732</v>
      </c>
      <c r="E847" s="28" t="s">
        <v>315</v>
      </c>
      <c r="F847" s="28" t="s">
        <v>315</v>
      </c>
      <c r="G847" s="28" t="s">
        <v>4</v>
      </c>
      <c r="H847" s="28" t="s">
        <v>70</v>
      </c>
      <c r="I847" s="29">
        <v>46223.0</v>
      </c>
      <c r="J847" s="29">
        <v>46304.0</v>
      </c>
      <c r="K847" s="29">
        <v>46319.0</v>
      </c>
      <c r="L847" s="29">
        <v>46230.0</v>
      </c>
      <c r="M847" s="29">
        <v>46248.0</v>
      </c>
      <c r="N847" s="30" t="s">
        <v>37</v>
      </c>
      <c r="O847" s="30" t="s">
        <v>72</v>
      </c>
      <c r="P847" s="30" t="s">
        <v>55</v>
      </c>
      <c r="Q847" s="30"/>
      <c r="R847" s="31" t="str">
        <f t="shared" si="1"/>
        <v>https://onlinecourses.nptel.ac.in/e-learning/preview/noc26_me151</v>
      </c>
      <c r="S847" s="32" t="str">
        <f t="shared" si="2"/>
        <v>https://onlinecourses.nptel.ac.in/e-learning/preview/noc26_me151</v>
      </c>
      <c r="T847" s="38" t="s">
        <v>5740</v>
      </c>
      <c r="U847" s="31" t="str">
        <f t="shared" si="50"/>
        <v>https://onlinecourses.nptel.ac.in/noc25_me119/preview</v>
      </c>
      <c r="V847" s="34" t="s">
        <v>5741</v>
      </c>
      <c r="W847" s="34" t="s">
        <v>5742</v>
      </c>
      <c r="X847" s="31" t="str">
        <f t="shared" si="38"/>
        <v>https://nptel.ac.in/courses/112107219</v>
      </c>
      <c r="Y847" s="36" t="s">
        <v>5743</v>
      </c>
      <c r="Z847" s="36">
        <v>1.12107219E8</v>
      </c>
      <c r="AA847" s="37"/>
      <c r="AB847" s="37"/>
      <c r="AC847" s="37"/>
      <c r="AD847" s="37"/>
    </row>
    <row r="848">
      <c r="A848" s="26" t="s">
        <v>5744</v>
      </c>
      <c r="B848" s="27" t="s">
        <v>5426</v>
      </c>
      <c r="C848" s="27" t="s">
        <v>5745</v>
      </c>
      <c r="D848" s="27" t="s">
        <v>5732</v>
      </c>
      <c r="E848" s="28" t="s">
        <v>315</v>
      </c>
      <c r="F848" s="28" t="s">
        <v>315</v>
      </c>
      <c r="G848" s="28" t="s">
        <v>4</v>
      </c>
      <c r="H848" s="28" t="s">
        <v>70</v>
      </c>
      <c r="I848" s="29">
        <v>46223.0</v>
      </c>
      <c r="J848" s="29">
        <v>46304.0</v>
      </c>
      <c r="K848" s="29">
        <v>46320.0</v>
      </c>
      <c r="L848" s="29">
        <v>46230.0</v>
      </c>
      <c r="M848" s="29">
        <v>46248.0</v>
      </c>
      <c r="N848" s="30" t="s">
        <v>37</v>
      </c>
      <c r="O848" s="30" t="s">
        <v>72</v>
      </c>
      <c r="P848" s="30" t="s">
        <v>55</v>
      </c>
      <c r="Q848" s="30" t="s">
        <v>5746</v>
      </c>
      <c r="R848" s="31" t="str">
        <f t="shared" si="1"/>
        <v>https://onlinecourses.nptel.ac.in/e-learning/preview/noc26_me152</v>
      </c>
      <c r="S848" s="32" t="str">
        <f t="shared" si="2"/>
        <v>https://onlinecourses.nptel.ac.in/e-learning/preview/noc26_me152</v>
      </c>
      <c r="T848" s="38" t="s">
        <v>5747</v>
      </c>
      <c r="U848" s="31" t="str">
        <f t="shared" si="50"/>
        <v>https://onlinecourses.nptel.ac.in/noc25_me120/preview</v>
      </c>
      <c r="V848" s="34" t="s">
        <v>5748</v>
      </c>
      <c r="W848" s="34" t="s">
        <v>5749</v>
      </c>
      <c r="X848" s="31" t="str">
        <f t="shared" si="38"/>
        <v>https://nptel.ac.in/courses/112107213</v>
      </c>
      <c r="Y848" s="36" t="s">
        <v>5750</v>
      </c>
      <c r="Z848" s="36">
        <v>1.12107213E8</v>
      </c>
      <c r="AA848" s="37"/>
      <c r="AB848" s="37"/>
      <c r="AC848" s="37"/>
      <c r="AD848" s="37"/>
    </row>
    <row r="849">
      <c r="A849" s="26" t="s">
        <v>5751</v>
      </c>
      <c r="B849" s="27" t="s">
        <v>5426</v>
      </c>
      <c r="C849" s="27" t="s">
        <v>5752</v>
      </c>
      <c r="D849" s="27" t="s">
        <v>5753</v>
      </c>
      <c r="E849" s="28" t="s">
        <v>52</v>
      </c>
      <c r="F849" s="28" t="s">
        <v>52</v>
      </c>
      <c r="G849" s="28" t="s">
        <v>4</v>
      </c>
      <c r="H849" s="28" t="s">
        <v>70</v>
      </c>
      <c r="I849" s="29">
        <v>46223.0</v>
      </c>
      <c r="J849" s="29">
        <v>46304.0</v>
      </c>
      <c r="K849" s="29">
        <v>46311.0</v>
      </c>
      <c r="L849" s="29">
        <v>46230.0</v>
      </c>
      <c r="M849" s="29">
        <v>46248.0</v>
      </c>
      <c r="N849" s="30" t="s">
        <v>153</v>
      </c>
      <c r="O849" s="30" t="s">
        <v>54</v>
      </c>
      <c r="P849" s="30" t="s">
        <v>55</v>
      </c>
      <c r="Q849" s="30"/>
      <c r="R849" s="31" t="str">
        <f t="shared" si="1"/>
        <v>https://onlinecourses.nptel.ac.in/e-learning/preview/noc26_me153</v>
      </c>
      <c r="S849" s="32" t="str">
        <f t="shared" si="2"/>
        <v>https://onlinecourses.nptel.ac.in/e-learning/preview/noc26_me153</v>
      </c>
      <c r="T849" s="38" t="s">
        <v>5754</v>
      </c>
      <c r="U849" s="31" t="str">
        <f t="shared" si="50"/>
        <v>https://onlinecourses.nptel.ac.in/noc25_me97/preview</v>
      </c>
      <c r="V849" s="34" t="s">
        <v>5755</v>
      </c>
      <c r="W849" s="34" t="s">
        <v>5756</v>
      </c>
      <c r="X849" s="31" t="str">
        <f t="shared" si="38"/>
        <v>https://nptel.ac.in/courses/112104318</v>
      </c>
      <c r="Y849" s="36" t="s">
        <v>5757</v>
      </c>
      <c r="Z849" s="36">
        <v>1.12104318E8</v>
      </c>
      <c r="AA849" s="37"/>
      <c r="AB849" s="37"/>
      <c r="AC849" s="37"/>
      <c r="AD849" s="37"/>
    </row>
    <row r="850">
      <c r="A850" s="26" t="s">
        <v>5758</v>
      </c>
      <c r="B850" s="27" t="s">
        <v>5426</v>
      </c>
      <c r="C850" s="27" t="s">
        <v>5759</v>
      </c>
      <c r="D850" s="27" t="s">
        <v>5760</v>
      </c>
      <c r="E850" s="28" t="s">
        <v>52</v>
      </c>
      <c r="F850" s="28" t="s">
        <v>52</v>
      </c>
      <c r="G850" s="28" t="s">
        <v>4</v>
      </c>
      <c r="H850" s="28" t="s">
        <v>70</v>
      </c>
      <c r="I850" s="29">
        <v>46223.0</v>
      </c>
      <c r="J850" s="29">
        <v>46304.0</v>
      </c>
      <c r="K850" s="29">
        <v>46312.0</v>
      </c>
      <c r="L850" s="29">
        <v>46230.0</v>
      </c>
      <c r="M850" s="29">
        <v>46248.0</v>
      </c>
      <c r="N850" s="30" t="s">
        <v>37</v>
      </c>
      <c r="O850" s="30" t="s">
        <v>54</v>
      </c>
      <c r="P850" s="30" t="s">
        <v>55</v>
      </c>
      <c r="Q850" s="30" t="s">
        <v>5719</v>
      </c>
      <c r="R850" s="31" t="str">
        <f t="shared" si="1"/>
        <v>https://onlinecourses.nptel.ac.in/e-learning/preview/noc26_me154</v>
      </c>
      <c r="S850" s="32" t="str">
        <f t="shared" si="2"/>
        <v>https://onlinecourses.nptel.ac.in/e-learning/preview/noc26_me154</v>
      </c>
      <c r="T850" s="38" t="s">
        <v>5761</v>
      </c>
      <c r="U850" s="31" t="str">
        <f t="shared" si="50"/>
        <v>https://onlinecourses.nptel.ac.in/noc25_me125/preview</v>
      </c>
      <c r="V850" s="34" t="s">
        <v>5762</v>
      </c>
      <c r="W850" s="34" t="s">
        <v>5763</v>
      </c>
      <c r="X850" s="31" t="str">
        <f t="shared" si="38"/>
        <v>https://nptel.ac.in/courses/112104265</v>
      </c>
      <c r="Y850" s="36" t="s">
        <v>5764</v>
      </c>
      <c r="Z850" s="36">
        <v>1.12104265E8</v>
      </c>
      <c r="AA850" s="37"/>
      <c r="AB850" s="37"/>
      <c r="AC850" s="37"/>
      <c r="AD850" s="37"/>
    </row>
    <row r="851">
      <c r="A851" s="26" t="s">
        <v>5765</v>
      </c>
      <c r="B851" s="27" t="s">
        <v>5426</v>
      </c>
      <c r="C851" s="27" t="s">
        <v>5766</v>
      </c>
      <c r="D851" s="27" t="s">
        <v>5767</v>
      </c>
      <c r="E851" s="28" t="s">
        <v>52</v>
      </c>
      <c r="F851" s="28" t="s">
        <v>52</v>
      </c>
      <c r="G851" s="28" t="s">
        <v>4</v>
      </c>
      <c r="H851" s="28" t="s">
        <v>70</v>
      </c>
      <c r="I851" s="29">
        <v>46223.0</v>
      </c>
      <c r="J851" s="29">
        <v>46304.0</v>
      </c>
      <c r="K851" s="29">
        <v>46313.0</v>
      </c>
      <c r="L851" s="29">
        <v>46230.0</v>
      </c>
      <c r="M851" s="29">
        <v>46248.0</v>
      </c>
      <c r="N851" s="30" t="s">
        <v>71</v>
      </c>
      <c r="O851" s="30" t="s">
        <v>72</v>
      </c>
      <c r="P851" s="30" t="s">
        <v>73</v>
      </c>
      <c r="Q851" s="27" t="s">
        <v>5719</v>
      </c>
      <c r="R851" s="31" t="str">
        <f t="shared" si="1"/>
        <v>https://onlinecourses.nptel.ac.in/e-learning/preview/noc26_me155</v>
      </c>
      <c r="S851" s="32" t="str">
        <f t="shared" si="2"/>
        <v>https://onlinecourses.nptel.ac.in/e-learning/preview/noc26_me155</v>
      </c>
      <c r="T851" s="38" t="s">
        <v>5768</v>
      </c>
      <c r="U851" s="31" t="str">
        <f t="shared" si="50"/>
        <v>https://onlinecourses.nptel.ac.in/noc25_me156/preview</v>
      </c>
      <c r="V851" s="34" t="s">
        <v>5769</v>
      </c>
      <c r="W851" s="34" t="s">
        <v>5770</v>
      </c>
      <c r="X851" s="50" t="s">
        <v>5771</v>
      </c>
      <c r="Y851" s="36" t="s">
        <v>5772</v>
      </c>
      <c r="Z851" s="36" t="s">
        <v>5773</v>
      </c>
      <c r="AA851" s="37"/>
      <c r="AB851" s="37"/>
      <c r="AC851" s="37"/>
      <c r="AD851" s="37"/>
    </row>
    <row r="852">
      <c r="A852" s="26" t="s">
        <v>5774</v>
      </c>
      <c r="B852" s="27" t="s">
        <v>5426</v>
      </c>
      <c r="C852" s="27" t="s">
        <v>5775</v>
      </c>
      <c r="D852" s="27" t="s">
        <v>5558</v>
      </c>
      <c r="E852" s="28" t="s">
        <v>52</v>
      </c>
      <c r="F852" s="28" t="s">
        <v>52</v>
      </c>
      <c r="G852" s="28" t="s">
        <v>4</v>
      </c>
      <c r="H852" s="28" t="s">
        <v>70</v>
      </c>
      <c r="I852" s="29">
        <v>46223.0</v>
      </c>
      <c r="J852" s="29">
        <v>46304.0</v>
      </c>
      <c r="K852" s="29">
        <v>46318.0</v>
      </c>
      <c r="L852" s="29">
        <v>46230.0</v>
      </c>
      <c r="M852" s="29">
        <v>46248.0</v>
      </c>
      <c r="N852" s="30" t="s">
        <v>37</v>
      </c>
      <c r="O852" s="30" t="s">
        <v>54</v>
      </c>
      <c r="P852" s="30" t="s">
        <v>55</v>
      </c>
      <c r="Q852" s="30"/>
      <c r="R852" s="31" t="str">
        <f t="shared" si="1"/>
        <v>https://onlinecourses.nptel.ac.in/e-learning/preview/noc26_me156</v>
      </c>
      <c r="S852" s="32" t="str">
        <f t="shared" si="2"/>
        <v>https://onlinecourses.nptel.ac.in/e-learning/preview/noc26_me156</v>
      </c>
      <c r="T852" s="38" t="s">
        <v>5776</v>
      </c>
      <c r="U852" s="31" t="str">
        <f t="shared" si="50"/>
        <v>https://onlinecourses.nptel.ac.in/noc25_me136/preview</v>
      </c>
      <c r="V852" s="34" t="s">
        <v>5777</v>
      </c>
      <c r="W852" s="34" t="s">
        <v>5778</v>
      </c>
      <c r="X852" s="31" t="str">
        <f t="shared" ref="X852:X1065" si="51">HYPERLINK(Y852)</f>
        <v>https://nptel.ac.in/courses/112104229</v>
      </c>
      <c r="Y852" s="36" t="s">
        <v>5779</v>
      </c>
      <c r="Z852" s="36">
        <v>1.12104229E8</v>
      </c>
      <c r="AA852" s="37"/>
      <c r="AB852" s="37"/>
      <c r="AC852" s="37"/>
      <c r="AD852" s="37"/>
    </row>
    <row r="853">
      <c r="A853" s="26" t="s">
        <v>5780</v>
      </c>
      <c r="B853" s="27" t="s">
        <v>5426</v>
      </c>
      <c r="C853" s="27" t="s">
        <v>5781</v>
      </c>
      <c r="D853" s="27" t="s">
        <v>5500</v>
      </c>
      <c r="E853" s="28" t="s">
        <v>52</v>
      </c>
      <c r="F853" s="28" t="s">
        <v>52</v>
      </c>
      <c r="G853" s="28" t="s">
        <v>4</v>
      </c>
      <c r="H853" s="28" t="s">
        <v>70</v>
      </c>
      <c r="I853" s="29">
        <v>46223.0</v>
      </c>
      <c r="J853" s="29">
        <v>46304.0</v>
      </c>
      <c r="K853" s="29">
        <v>46319.0</v>
      </c>
      <c r="L853" s="29">
        <v>46230.0</v>
      </c>
      <c r="M853" s="29">
        <v>46248.0</v>
      </c>
      <c r="N853" s="30" t="s">
        <v>71</v>
      </c>
      <c r="O853" s="30" t="s">
        <v>72</v>
      </c>
      <c r="P853" s="30" t="s">
        <v>73</v>
      </c>
      <c r="Q853" s="30" t="s">
        <v>5501</v>
      </c>
      <c r="R853" s="31" t="str">
        <f t="shared" si="1"/>
        <v>https://onlinecourses.nptel.ac.in/e-learning/preview/noc26_me157</v>
      </c>
      <c r="S853" s="32" t="str">
        <f t="shared" si="2"/>
        <v>https://onlinecourses.nptel.ac.in/e-learning/preview/noc26_me157</v>
      </c>
      <c r="T853" s="38" t="s">
        <v>5782</v>
      </c>
      <c r="U853" s="31" t="str">
        <f t="shared" si="50"/>
        <v>https://onlinecourses.nptel.ac.in/noc25_me129/preview</v>
      </c>
      <c r="V853" s="34" t="s">
        <v>5783</v>
      </c>
      <c r="W853" s="34" t="s">
        <v>5784</v>
      </c>
      <c r="X853" s="31" t="str">
        <f t="shared" si="51"/>
        <v>https://nptel.ac.in/courses/112104304</v>
      </c>
      <c r="Y853" s="36" t="s">
        <v>5785</v>
      </c>
      <c r="Z853" s="36">
        <v>1.12104304E8</v>
      </c>
      <c r="AA853" s="37"/>
      <c r="AB853" s="37"/>
      <c r="AC853" s="37"/>
      <c r="AD853" s="37"/>
    </row>
    <row r="854">
      <c r="A854" s="26" t="s">
        <v>5786</v>
      </c>
      <c r="B854" s="27" t="s">
        <v>5426</v>
      </c>
      <c r="C854" s="27" t="s">
        <v>5787</v>
      </c>
      <c r="D854" s="27" t="s">
        <v>5760</v>
      </c>
      <c r="E854" s="28" t="s">
        <v>52</v>
      </c>
      <c r="F854" s="28" t="s">
        <v>52</v>
      </c>
      <c r="G854" s="28" t="s">
        <v>4</v>
      </c>
      <c r="H854" s="28" t="s">
        <v>70</v>
      </c>
      <c r="I854" s="29">
        <v>46223.0</v>
      </c>
      <c r="J854" s="29">
        <v>46304.0</v>
      </c>
      <c r="K854" s="29">
        <v>46320.0</v>
      </c>
      <c r="L854" s="29">
        <v>46230.0</v>
      </c>
      <c r="M854" s="29">
        <v>46248.0</v>
      </c>
      <c r="N854" s="30" t="s">
        <v>37</v>
      </c>
      <c r="O854" s="30" t="s">
        <v>54</v>
      </c>
      <c r="P854" s="30" t="s">
        <v>55</v>
      </c>
      <c r="Q854" s="30" t="s">
        <v>5719</v>
      </c>
      <c r="R854" s="31" t="str">
        <f t="shared" si="1"/>
        <v>https://onlinecourses.nptel.ac.in/e-learning/preview/noc26_me158</v>
      </c>
      <c r="S854" s="32" t="str">
        <f t="shared" si="2"/>
        <v>https://onlinecourses.nptel.ac.in/e-learning/preview/noc26_me158</v>
      </c>
      <c r="T854" s="38" t="s">
        <v>5788</v>
      </c>
      <c r="U854" s="31" t="str">
        <f t="shared" si="50"/>
        <v>https://onlinecourses.nptel.ac.in/noc25_me130/preview</v>
      </c>
      <c r="V854" s="34" t="s">
        <v>5789</v>
      </c>
      <c r="W854" s="34" t="s">
        <v>5790</v>
      </c>
      <c r="X854" s="31" t="str">
        <f t="shared" si="51"/>
        <v>https://nptel.ac.in/courses/112104312</v>
      </c>
      <c r="Y854" s="36" t="s">
        <v>5791</v>
      </c>
      <c r="Z854" s="36">
        <v>1.12104312E8</v>
      </c>
      <c r="AA854" s="37"/>
      <c r="AB854" s="37"/>
      <c r="AC854" s="37"/>
      <c r="AD854" s="37"/>
    </row>
    <row r="855">
      <c r="A855" s="26" t="s">
        <v>5792</v>
      </c>
      <c r="B855" s="27" t="s">
        <v>5426</v>
      </c>
      <c r="C855" s="27" t="s">
        <v>5793</v>
      </c>
      <c r="D855" s="27" t="s">
        <v>5794</v>
      </c>
      <c r="E855" s="28" t="s">
        <v>52</v>
      </c>
      <c r="F855" s="28" t="s">
        <v>52</v>
      </c>
      <c r="G855" s="28" t="s">
        <v>4</v>
      </c>
      <c r="H855" s="28" t="s">
        <v>70</v>
      </c>
      <c r="I855" s="29">
        <v>46223.0</v>
      </c>
      <c r="J855" s="29">
        <v>46304.0</v>
      </c>
      <c r="K855" s="29">
        <v>46311.0</v>
      </c>
      <c r="L855" s="29">
        <v>46230.0</v>
      </c>
      <c r="M855" s="29">
        <v>46248.0</v>
      </c>
      <c r="N855" s="30" t="s">
        <v>37</v>
      </c>
      <c r="O855" s="30" t="s">
        <v>54</v>
      </c>
      <c r="P855" s="30" t="s">
        <v>55</v>
      </c>
      <c r="Q855" s="30" t="s">
        <v>145</v>
      </c>
      <c r="R855" s="31" t="str">
        <f t="shared" si="1"/>
        <v>https://onlinecourses.nptel.ac.in/e-learning/preview/noc26_me159</v>
      </c>
      <c r="S855" s="32" t="str">
        <f t="shared" si="2"/>
        <v>https://onlinecourses.nptel.ac.in/e-learning/preview/noc26_me159</v>
      </c>
      <c r="T855" s="38" t="s">
        <v>5795</v>
      </c>
      <c r="U855" s="31" t="str">
        <f t="shared" si="50"/>
        <v>https://onlinecourses.nptel.ac.in/noc25_me131/preview</v>
      </c>
      <c r="V855" s="34" t="s">
        <v>5796</v>
      </c>
      <c r="W855" s="34" t="s">
        <v>5797</v>
      </c>
      <c r="X855" s="31" t="str">
        <f t="shared" si="51"/>
        <v>https://nptel.ac.in/courses/112104302</v>
      </c>
      <c r="Y855" s="36" t="s">
        <v>5798</v>
      </c>
      <c r="Z855" s="36">
        <v>1.12104302E8</v>
      </c>
      <c r="AA855" s="37"/>
      <c r="AB855" s="37"/>
      <c r="AC855" s="37"/>
      <c r="AD855" s="37"/>
    </row>
    <row r="856">
      <c r="A856" s="26" t="s">
        <v>5799</v>
      </c>
      <c r="B856" s="27" t="s">
        <v>5426</v>
      </c>
      <c r="C856" s="27" t="s">
        <v>5800</v>
      </c>
      <c r="D856" s="27" t="s">
        <v>5760</v>
      </c>
      <c r="E856" s="28" t="s">
        <v>52</v>
      </c>
      <c r="F856" s="28" t="s">
        <v>52</v>
      </c>
      <c r="G856" s="28" t="s">
        <v>4</v>
      </c>
      <c r="H856" s="28" t="s">
        <v>70</v>
      </c>
      <c r="I856" s="29">
        <v>46223.0</v>
      </c>
      <c r="J856" s="29">
        <v>46304.0</v>
      </c>
      <c r="K856" s="29">
        <v>46312.0</v>
      </c>
      <c r="L856" s="29">
        <v>46230.0</v>
      </c>
      <c r="M856" s="29">
        <v>46248.0</v>
      </c>
      <c r="N856" s="30" t="s">
        <v>37</v>
      </c>
      <c r="O856" s="30" t="s">
        <v>54</v>
      </c>
      <c r="P856" s="30" t="s">
        <v>55</v>
      </c>
      <c r="Q856" s="30" t="s">
        <v>5801</v>
      </c>
      <c r="R856" s="31" t="str">
        <f t="shared" si="1"/>
        <v>https://onlinecourses.nptel.ac.in/e-learning/preview/noc26_me160</v>
      </c>
      <c r="S856" s="32" t="str">
        <f t="shared" si="2"/>
        <v>https://onlinecourses.nptel.ac.in/e-learning/preview/noc26_me160</v>
      </c>
      <c r="T856" s="38" t="s">
        <v>5802</v>
      </c>
      <c r="U856" s="31" t="str">
        <f t="shared" si="50"/>
        <v>https://onlinecourses.nptel.ac.in/noc25_me168/preview</v>
      </c>
      <c r="V856" s="34" t="s">
        <v>5803</v>
      </c>
      <c r="W856" s="34" t="s">
        <v>5804</v>
      </c>
      <c r="X856" s="31" t="str">
        <f t="shared" si="51"/>
        <v>https://nptel.ac.in/courses/112104769</v>
      </c>
      <c r="Y856" s="36" t="s">
        <v>5805</v>
      </c>
      <c r="Z856" s="36">
        <v>1.12104769E8</v>
      </c>
      <c r="AA856" s="37"/>
      <c r="AB856" s="37"/>
      <c r="AC856" s="37"/>
      <c r="AD856" s="37"/>
    </row>
    <row r="857">
      <c r="A857" s="26" t="s">
        <v>5806</v>
      </c>
      <c r="B857" s="27" t="s">
        <v>5426</v>
      </c>
      <c r="C857" s="27" t="s">
        <v>5807</v>
      </c>
      <c r="D857" s="27" t="s">
        <v>5808</v>
      </c>
      <c r="E857" s="28" t="s">
        <v>1046</v>
      </c>
      <c r="F857" s="28" t="s">
        <v>94</v>
      </c>
      <c r="G857" s="28" t="s">
        <v>4</v>
      </c>
      <c r="H857" s="28" t="s">
        <v>70</v>
      </c>
      <c r="I857" s="29">
        <v>46223.0</v>
      </c>
      <c r="J857" s="29">
        <v>46304.0</v>
      </c>
      <c r="K857" s="29">
        <v>46313.0</v>
      </c>
      <c r="L857" s="29">
        <v>46230.0</v>
      </c>
      <c r="M857" s="29">
        <v>46248.0</v>
      </c>
      <c r="N857" s="30" t="s">
        <v>153</v>
      </c>
      <c r="O857" s="30" t="s">
        <v>72</v>
      </c>
      <c r="P857" s="30" t="s">
        <v>55</v>
      </c>
      <c r="Q857" s="30" t="s">
        <v>5617</v>
      </c>
      <c r="R857" s="31" t="str">
        <f t="shared" si="1"/>
        <v>https://onlinecourses.nptel.ac.in/e-learning/preview/noc26_me161</v>
      </c>
      <c r="S857" s="32" t="str">
        <f t="shared" si="2"/>
        <v>https://onlinecourses.nptel.ac.in/e-learning/preview/noc26_me161</v>
      </c>
      <c r="T857" s="38" t="s">
        <v>5809</v>
      </c>
      <c r="U857" s="31" t="str">
        <f t="shared" si="50"/>
        <v>https://onlinecourses.nptel.ac.in/noc25_me169/preview</v>
      </c>
      <c r="V857" s="34" t="s">
        <v>5810</v>
      </c>
      <c r="W857" s="34" t="s">
        <v>5811</v>
      </c>
      <c r="X857" s="31" t="str">
        <f t="shared" si="51"/>
        <v>https://nptel.ac.in/courses/112105770</v>
      </c>
      <c r="Y857" s="36" t="s">
        <v>5812</v>
      </c>
      <c r="Z857" s="36">
        <v>1.1210577E8</v>
      </c>
      <c r="AA857" s="37"/>
      <c r="AB857" s="37"/>
      <c r="AC857" s="37"/>
      <c r="AD857" s="37"/>
    </row>
    <row r="858">
      <c r="A858" s="26" t="s">
        <v>5813</v>
      </c>
      <c r="B858" s="27" t="s">
        <v>5426</v>
      </c>
      <c r="C858" s="27" t="s">
        <v>5814</v>
      </c>
      <c r="D858" s="27" t="s">
        <v>5198</v>
      </c>
      <c r="E858" s="28" t="s">
        <v>94</v>
      </c>
      <c r="F858" s="28" t="s">
        <v>94</v>
      </c>
      <c r="G858" s="28" t="s">
        <v>4</v>
      </c>
      <c r="H858" s="28" t="s">
        <v>70</v>
      </c>
      <c r="I858" s="29">
        <v>46223.0</v>
      </c>
      <c r="J858" s="29">
        <v>46304.0</v>
      </c>
      <c r="K858" s="29">
        <v>46318.0</v>
      </c>
      <c r="L858" s="29">
        <v>46230.0</v>
      </c>
      <c r="M858" s="29">
        <v>46248.0</v>
      </c>
      <c r="N858" s="30" t="s">
        <v>71</v>
      </c>
      <c r="O858" s="30" t="s">
        <v>72</v>
      </c>
      <c r="P858" s="30" t="s">
        <v>73</v>
      </c>
      <c r="Q858" s="30" t="s">
        <v>5801</v>
      </c>
      <c r="R858" s="31" t="str">
        <f t="shared" si="1"/>
        <v>https://onlinecourses.nptel.ac.in/e-learning/preview/noc26_me162</v>
      </c>
      <c r="S858" s="32" t="str">
        <f t="shared" si="2"/>
        <v>https://onlinecourses.nptel.ac.in/e-learning/preview/noc26_me162</v>
      </c>
      <c r="T858" s="38" t="s">
        <v>5815</v>
      </c>
      <c r="U858" s="31" t="str">
        <f t="shared" si="50"/>
        <v>https://onlinecourses.nptel.ac.in/noc25_me171/preview</v>
      </c>
      <c r="V858" s="34" t="s">
        <v>5816</v>
      </c>
      <c r="W858" s="34" t="s">
        <v>5817</v>
      </c>
      <c r="X858" s="31" t="str">
        <f t="shared" si="51"/>
        <v>https://nptel.ac.in/courses/112105771</v>
      </c>
      <c r="Y858" s="36" t="s">
        <v>5818</v>
      </c>
      <c r="Z858" s="36">
        <v>1.12105771E8</v>
      </c>
      <c r="AA858" s="37"/>
      <c r="AB858" s="37"/>
      <c r="AC858" s="37"/>
      <c r="AD858" s="37"/>
    </row>
    <row r="859">
      <c r="A859" s="26" t="s">
        <v>5819</v>
      </c>
      <c r="B859" s="27" t="s">
        <v>5426</v>
      </c>
      <c r="C859" s="27" t="s">
        <v>5820</v>
      </c>
      <c r="D859" s="27" t="s">
        <v>5600</v>
      </c>
      <c r="E859" s="28" t="s">
        <v>102</v>
      </c>
      <c r="F859" s="28" t="s">
        <v>102</v>
      </c>
      <c r="G859" s="28" t="s">
        <v>4</v>
      </c>
      <c r="H859" s="28" t="s">
        <v>70</v>
      </c>
      <c r="I859" s="29">
        <v>46223.0</v>
      </c>
      <c r="J859" s="29">
        <v>46304.0</v>
      </c>
      <c r="K859" s="29">
        <v>46319.0</v>
      </c>
      <c r="L859" s="29">
        <v>46230.0</v>
      </c>
      <c r="M859" s="29">
        <v>46248.0</v>
      </c>
      <c r="N859" s="30" t="s">
        <v>153</v>
      </c>
      <c r="O859" s="30" t="s">
        <v>54</v>
      </c>
      <c r="P859" s="30" t="s">
        <v>55</v>
      </c>
      <c r="Q859" s="30" t="s">
        <v>5551</v>
      </c>
      <c r="R859" s="31" t="str">
        <f t="shared" si="1"/>
        <v>https://onlinecourses.nptel.ac.in/e-learning/preview/noc26_me163</v>
      </c>
      <c r="S859" s="32" t="str">
        <f t="shared" si="2"/>
        <v>https://onlinecourses.nptel.ac.in/e-learning/preview/noc26_me163</v>
      </c>
      <c r="T859" s="38" t="s">
        <v>5821</v>
      </c>
      <c r="U859" s="31" t="str">
        <f t="shared" si="50"/>
        <v>https://onlinecourses.nptel.ac.in/noc25_me160/preview</v>
      </c>
      <c r="V859" s="34" t="s">
        <v>5822</v>
      </c>
      <c r="W859" s="34" t="s">
        <v>5823</v>
      </c>
      <c r="X859" s="31" t="str">
        <f t="shared" si="51"/>
        <v>https://nptel.ac.in/courses/112108312</v>
      </c>
      <c r="Y859" s="36" t="s">
        <v>5824</v>
      </c>
      <c r="Z859" s="36">
        <v>1.12108312E8</v>
      </c>
      <c r="AA859" s="37"/>
      <c r="AB859" s="37"/>
      <c r="AC859" s="37"/>
      <c r="AD859" s="37"/>
    </row>
    <row r="860">
      <c r="A860" s="26" t="s">
        <v>5825</v>
      </c>
      <c r="B860" s="27" t="s">
        <v>5426</v>
      </c>
      <c r="C860" s="27" t="s">
        <v>5826</v>
      </c>
      <c r="D860" s="27" t="s">
        <v>5827</v>
      </c>
      <c r="E860" s="28" t="s">
        <v>5828</v>
      </c>
      <c r="F860" s="28" t="s">
        <v>63</v>
      </c>
      <c r="G860" s="28" t="s">
        <v>4</v>
      </c>
      <c r="H860" s="28" t="s">
        <v>70</v>
      </c>
      <c r="I860" s="29">
        <v>46223.0</v>
      </c>
      <c r="J860" s="29">
        <v>46304.0</v>
      </c>
      <c r="K860" s="29">
        <v>46320.0</v>
      </c>
      <c r="L860" s="29">
        <v>46230.0</v>
      </c>
      <c r="M860" s="29">
        <v>46248.0</v>
      </c>
      <c r="N860" s="30" t="s">
        <v>71</v>
      </c>
      <c r="O860" s="30" t="s">
        <v>72</v>
      </c>
      <c r="P860" s="30" t="s">
        <v>73</v>
      </c>
      <c r="Q860" s="30" t="s">
        <v>5829</v>
      </c>
      <c r="R860" s="31" t="str">
        <f t="shared" si="1"/>
        <v>https://onlinecourses.nptel.ac.in/e-learning/preview/noc26_me164</v>
      </c>
      <c r="S860" s="32" t="str">
        <f t="shared" si="2"/>
        <v>https://onlinecourses.nptel.ac.in/e-learning/preview/noc26_me164</v>
      </c>
      <c r="T860" s="38" t="s">
        <v>5830</v>
      </c>
      <c r="U860" s="31" t="str">
        <f t="shared" si="50"/>
        <v>https://onlinecourses.nptel.ac.in/noc25_me108/preview</v>
      </c>
      <c r="V860" s="34" t="s">
        <v>5831</v>
      </c>
      <c r="W860" s="34" t="s">
        <v>5832</v>
      </c>
      <c r="X860" s="31" t="str">
        <f t="shared" si="51"/>
        <v>https://nptel.ac.in/courses/112106286</v>
      </c>
      <c r="Y860" s="36" t="s">
        <v>5833</v>
      </c>
      <c r="Z860" s="36">
        <v>1.12106286E8</v>
      </c>
      <c r="AA860" s="37"/>
      <c r="AB860" s="37"/>
      <c r="AC860" s="37"/>
      <c r="AD860" s="37"/>
    </row>
    <row r="861">
      <c r="A861" s="26" t="s">
        <v>5834</v>
      </c>
      <c r="B861" s="27" t="s">
        <v>5426</v>
      </c>
      <c r="C861" s="27" t="s">
        <v>5835</v>
      </c>
      <c r="D861" s="27" t="s">
        <v>5836</v>
      </c>
      <c r="E861" s="28" t="s">
        <v>63</v>
      </c>
      <c r="F861" s="28" t="s">
        <v>63</v>
      </c>
      <c r="G861" s="28" t="s">
        <v>4</v>
      </c>
      <c r="H861" s="28" t="s">
        <v>70</v>
      </c>
      <c r="I861" s="29">
        <v>46223.0</v>
      </c>
      <c r="J861" s="29">
        <v>46304.0</v>
      </c>
      <c r="K861" s="29">
        <v>46311.0</v>
      </c>
      <c r="L861" s="29">
        <v>46230.0</v>
      </c>
      <c r="M861" s="29">
        <v>46248.0</v>
      </c>
      <c r="N861" s="30" t="s">
        <v>71</v>
      </c>
      <c r="O861" s="30" t="s">
        <v>72</v>
      </c>
      <c r="P861" s="30" t="s">
        <v>73</v>
      </c>
      <c r="Q861" s="30" t="s">
        <v>5837</v>
      </c>
      <c r="R861" s="31" t="str">
        <f t="shared" si="1"/>
        <v>https://onlinecourses.nptel.ac.in/e-learning/preview/noc26_me165</v>
      </c>
      <c r="S861" s="32" t="str">
        <f t="shared" si="2"/>
        <v>https://onlinecourses.nptel.ac.in/e-learning/preview/noc26_me165</v>
      </c>
      <c r="T861" s="38" t="s">
        <v>5838</v>
      </c>
      <c r="U861" s="31" t="str">
        <f t="shared" si="50"/>
        <v>https://onlinecourses.nptel.ac.in/noc25_me104/preview</v>
      </c>
      <c r="V861" s="34" t="s">
        <v>5839</v>
      </c>
      <c r="W861" s="34" t="s">
        <v>5840</v>
      </c>
      <c r="X861" s="31" t="str">
        <f t="shared" si="51"/>
        <v>https://nptel.ac.in/courses/112106293</v>
      </c>
      <c r="Y861" s="36" t="s">
        <v>5841</v>
      </c>
      <c r="Z861" s="36">
        <v>1.12106293E8</v>
      </c>
      <c r="AA861" s="37"/>
      <c r="AB861" s="37"/>
      <c r="AC861" s="37"/>
      <c r="AD861" s="37"/>
    </row>
    <row r="862">
      <c r="A862" s="26" t="s">
        <v>5842</v>
      </c>
      <c r="B862" s="27" t="s">
        <v>5426</v>
      </c>
      <c r="C862" s="27" t="s">
        <v>5843</v>
      </c>
      <c r="D862" s="27" t="s">
        <v>5844</v>
      </c>
      <c r="E862" s="28" t="s">
        <v>582</v>
      </c>
      <c r="F862" s="28" t="s">
        <v>63</v>
      </c>
      <c r="G862" s="28" t="s">
        <v>4</v>
      </c>
      <c r="H862" s="28" t="s">
        <v>70</v>
      </c>
      <c r="I862" s="29">
        <v>46223.0</v>
      </c>
      <c r="J862" s="29">
        <v>46304.0</v>
      </c>
      <c r="K862" s="29">
        <v>46312.0</v>
      </c>
      <c r="L862" s="29">
        <v>46230.0</v>
      </c>
      <c r="M862" s="29">
        <v>46248.0</v>
      </c>
      <c r="N862" s="30" t="s">
        <v>153</v>
      </c>
      <c r="O862" s="30" t="s">
        <v>54</v>
      </c>
      <c r="P862" s="30" t="s">
        <v>55</v>
      </c>
      <c r="Q862" s="30" t="s">
        <v>145</v>
      </c>
      <c r="R862" s="31" t="str">
        <f t="shared" si="1"/>
        <v>https://onlinecourses.nptel.ac.in/e-learning/preview/noc26_me166</v>
      </c>
      <c r="S862" s="32" t="str">
        <f t="shared" si="2"/>
        <v>https://onlinecourses.nptel.ac.in/e-learning/preview/noc26_me166</v>
      </c>
      <c r="T862" s="38" t="s">
        <v>5845</v>
      </c>
      <c r="U862" s="31" t="str">
        <f t="shared" si="50"/>
        <v>https://onlinecourses.nptel.ac.in/noc25_me106/preview</v>
      </c>
      <c r="V862" s="34" t="s">
        <v>5846</v>
      </c>
      <c r="W862" s="34" t="s">
        <v>5847</v>
      </c>
      <c r="X862" s="31" t="str">
        <f t="shared" si="51"/>
        <v>https://nptel.ac.in/courses/112106312</v>
      </c>
      <c r="Y862" s="36" t="s">
        <v>5848</v>
      </c>
      <c r="Z862" s="36">
        <v>1.12106312E8</v>
      </c>
      <c r="AA862" s="37"/>
      <c r="AB862" s="37"/>
      <c r="AC862" s="37"/>
      <c r="AD862" s="37"/>
    </row>
    <row r="863">
      <c r="A863" s="26" t="s">
        <v>5849</v>
      </c>
      <c r="B863" s="27" t="s">
        <v>5426</v>
      </c>
      <c r="C863" s="27" t="s">
        <v>5850</v>
      </c>
      <c r="D863" s="27" t="s">
        <v>5851</v>
      </c>
      <c r="E863" s="28" t="s">
        <v>1062</v>
      </c>
      <c r="F863" s="28" t="s">
        <v>94</v>
      </c>
      <c r="G863" s="28" t="s">
        <v>4</v>
      </c>
      <c r="H863" s="26" t="s">
        <v>70</v>
      </c>
      <c r="I863" s="29">
        <v>46223.0</v>
      </c>
      <c r="J863" s="29">
        <v>46304.0</v>
      </c>
      <c r="K863" s="29">
        <v>46313.0</v>
      </c>
      <c r="L863" s="29">
        <v>46230.0</v>
      </c>
      <c r="M863" s="29">
        <v>46248.0</v>
      </c>
      <c r="N863" s="30" t="s">
        <v>37</v>
      </c>
      <c r="O863" s="30" t="s">
        <v>54</v>
      </c>
      <c r="P863" s="30" t="s">
        <v>55</v>
      </c>
      <c r="Q863" s="30"/>
      <c r="R863" s="31" t="str">
        <f t="shared" si="1"/>
        <v>https://onlinecourses.nptel.ac.in/e-learning/preview/noc26_me167</v>
      </c>
      <c r="S863" s="32" t="str">
        <f t="shared" si="2"/>
        <v>https://onlinecourses.nptel.ac.in/e-learning/preview/noc26_me167</v>
      </c>
      <c r="T863" s="38" t="s">
        <v>5852</v>
      </c>
      <c r="U863" s="31" t="str">
        <f t="shared" si="50"/>
        <v>https://onlinecourses.nptel.ac.in/noc25_me161/preview</v>
      </c>
      <c r="V863" s="34" t="s">
        <v>5853</v>
      </c>
      <c r="W863" s="34" t="s">
        <v>5854</v>
      </c>
      <c r="X863" s="31" t="str">
        <f t="shared" si="51"/>
        <v>https://nptel.ac.in/courses/112105319</v>
      </c>
      <c r="Y863" s="36" t="s">
        <v>5855</v>
      </c>
      <c r="Z863" s="36">
        <v>1.12105319E8</v>
      </c>
      <c r="AA863" s="37"/>
      <c r="AB863" s="37"/>
      <c r="AC863" s="37"/>
      <c r="AD863" s="37"/>
    </row>
    <row r="864">
      <c r="A864" s="26" t="s">
        <v>5856</v>
      </c>
      <c r="B864" s="27" t="s">
        <v>5426</v>
      </c>
      <c r="C864" s="27" t="s">
        <v>5857</v>
      </c>
      <c r="D864" s="27" t="s">
        <v>5858</v>
      </c>
      <c r="E864" s="28" t="s">
        <v>94</v>
      </c>
      <c r="F864" s="28" t="s">
        <v>94</v>
      </c>
      <c r="G864" s="28" t="s">
        <v>4</v>
      </c>
      <c r="H864" s="26" t="s">
        <v>70</v>
      </c>
      <c r="I864" s="29">
        <v>46223.0</v>
      </c>
      <c r="J864" s="29">
        <v>46304.0</v>
      </c>
      <c r="K864" s="29">
        <v>46318.0</v>
      </c>
      <c r="L864" s="29">
        <v>46230.0</v>
      </c>
      <c r="M864" s="29">
        <v>46248.0</v>
      </c>
      <c r="N864" s="30" t="s">
        <v>37</v>
      </c>
      <c r="O864" s="30" t="s">
        <v>54</v>
      </c>
      <c r="P864" s="30" t="s">
        <v>55</v>
      </c>
      <c r="Q864" s="30"/>
      <c r="R864" s="31" t="str">
        <f t="shared" si="1"/>
        <v>https://onlinecourses.nptel.ac.in/e-learning/preview/noc26_me168</v>
      </c>
      <c r="S864" s="32" t="str">
        <f t="shared" si="2"/>
        <v>https://onlinecourses.nptel.ac.in/e-learning/preview/noc26_me168</v>
      </c>
      <c r="T864" s="38" t="s">
        <v>5859</v>
      </c>
      <c r="U864" s="31" t="str">
        <f t="shared" si="50"/>
        <v>https://onlinecourses.nptel.ac.in/noc25_me162/preview</v>
      </c>
      <c r="V864" s="34" t="s">
        <v>5860</v>
      </c>
      <c r="W864" s="34" t="s">
        <v>5861</v>
      </c>
      <c r="X864" s="31" t="str">
        <f t="shared" si="51"/>
        <v>https://nptel.ac.in/courses/112105318</v>
      </c>
      <c r="Y864" s="36" t="s">
        <v>5862</v>
      </c>
      <c r="Z864" s="36">
        <v>1.12105318E8</v>
      </c>
      <c r="AA864" s="37"/>
      <c r="AB864" s="37"/>
      <c r="AC864" s="37"/>
      <c r="AD864" s="37"/>
    </row>
    <row r="865">
      <c r="A865" s="26" t="s">
        <v>5863</v>
      </c>
      <c r="B865" s="27" t="s">
        <v>5426</v>
      </c>
      <c r="C865" s="27" t="s">
        <v>5864</v>
      </c>
      <c r="D865" s="27" t="s">
        <v>5858</v>
      </c>
      <c r="E865" s="28" t="s">
        <v>94</v>
      </c>
      <c r="F865" s="28" t="s">
        <v>94</v>
      </c>
      <c r="G865" s="28" t="s">
        <v>4</v>
      </c>
      <c r="H865" s="26" t="s">
        <v>70</v>
      </c>
      <c r="I865" s="29">
        <v>46223.0</v>
      </c>
      <c r="J865" s="29">
        <v>46304.0</v>
      </c>
      <c r="K865" s="29">
        <v>46319.0</v>
      </c>
      <c r="L865" s="29">
        <v>46230.0</v>
      </c>
      <c r="M865" s="29">
        <v>46248.0</v>
      </c>
      <c r="N865" s="30" t="s">
        <v>37</v>
      </c>
      <c r="O865" s="30" t="s">
        <v>72</v>
      </c>
      <c r="P865" s="30" t="s">
        <v>55</v>
      </c>
      <c r="Q865" s="30"/>
      <c r="R865" s="31" t="str">
        <f t="shared" si="1"/>
        <v>https://onlinecourses.nptel.ac.in/e-learning/preview/noc26_me169</v>
      </c>
      <c r="S865" s="32" t="str">
        <f t="shared" si="2"/>
        <v>https://onlinecourses.nptel.ac.in/e-learning/preview/noc26_me169</v>
      </c>
      <c r="T865" s="38" t="s">
        <v>5865</v>
      </c>
      <c r="U865" s="31" t="str">
        <f t="shared" si="50"/>
        <v>https://onlinecourses.nptel.ac.in/noc25_me165/preview</v>
      </c>
      <c r="V865" s="34" t="s">
        <v>5866</v>
      </c>
      <c r="W865" s="34" t="s">
        <v>5867</v>
      </c>
      <c r="X865" s="31" t="str">
        <f t="shared" si="51"/>
        <v>https://nptel.ac.in/courses/112105254</v>
      </c>
      <c r="Y865" s="36" t="s">
        <v>5868</v>
      </c>
      <c r="Z865" s="36">
        <v>1.12105254E8</v>
      </c>
      <c r="AA865" s="37"/>
      <c r="AB865" s="37"/>
      <c r="AC865" s="37"/>
      <c r="AD865" s="37"/>
    </row>
    <row r="866">
      <c r="A866" s="26" t="s">
        <v>5869</v>
      </c>
      <c r="B866" s="27" t="s">
        <v>5426</v>
      </c>
      <c r="C866" s="27" t="s">
        <v>5870</v>
      </c>
      <c r="D866" s="27" t="s">
        <v>5858</v>
      </c>
      <c r="E866" s="28" t="s">
        <v>94</v>
      </c>
      <c r="F866" s="28" t="s">
        <v>94</v>
      </c>
      <c r="G866" s="28" t="s">
        <v>4</v>
      </c>
      <c r="H866" s="26" t="s">
        <v>70</v>
      </c>
      <c r="I866" s="29">
        <v>46223.0</v>
      </c>
      <c r="J866" s="29">
        <v>46304.0</v>
      </c>
      <c r="K866" s="29">
        <v>46320.0</v>
      </c>
      <c r="L866" s="29">
        <v>46230.0</v>
      </c>
      <c r="M866" s="29">
        <v>46248.0</v>
      </c>
      <c r="N866" s="30" t="s">
        <v>37</v>
      </c>
      <c r="O866" s="30" t="s">
        <v>72</v>
      </c>
      <c r="P866" s="30" t="s">
        <v>55</v>
      </c>
      <c r="Q866" s="30" t="s">
        <v>145</v>
      </c>
      <c r="R866" s="31" t="str">
        <f t="shared" si="1"/>
        <v>https://onlinecourses.nptel.ac.in/e-learning/preview/noc26_me170</v>
      </c>
      <c r="S866" s="32" t="str">
        <f t="shared" si="2"/>
        <v>https://onlinecourses.nptel.ac.in/e-learning/preview/noc26_me170</v>
      </c>
      <c r="T866" s="38" t="s">
        <v>5871</v>
      </c>
      <c r="U866" s="31" t="str">
        <f t="shared" si="50"/>
        <v>https://onlinecourses.nptel.ac.in/noc25_me174/preview</v>
      </c>
      <c r="V866" s="34" t="s">
        <v>5872</v>
      </c>
      <c r="W866" s="34" t="s">
        <v>5873</v>
      </c>
      <c r="X866" s="31" t="str">
        <f t="shared" si="51"/>
        <v>https://nptel.ac.in/courses/112105218</v>
      </c>
      <c r="Y866" s="36" t="s">
        <v>5874</v>
      </c>
      <c r="Z866" s="36">
        <v>1.12105218E8</v>
      </c>
      <c r="AA866" s="37"/>
      <c r="AB866" s="37"/>
      <c r="AC866" s="37"/>
      <c r="AD866" s="37"/>
    </row>
    <row r="867">
      <c r="A867" s="26" t="s">
        <v>5875</v>
      </c>
      <c r="B867" s="27" t="s">
        <v>5426</v>
      </c>
      <c r="C867" s="27" t="s">
        <v>5876</v>
      </c>
      <c r="D867" s="27" t="s">
        <v>5877</v>
      </c>
      <c r="E867" s="28" t="s">
        <v>94</v>
      </c>
      <c r="F867" s="28" t="s">
        <v>94</v>
      </c>
      <c r="G867" s="28" t="s">
        <v>4</v>
      </c>
      <c r="H867" s="26" t="s">
        <v>70</v>
      </c>
      <c r="I867" s="29">
        <v>46223.0</v>
      </c>
      <c r="J867" s="29">
        <v>46304.0</v>
      </c>
      <c r="K867" s="29">
        <v>46311.0</v>
      </c>
      <c r="L867" s="29">
        <v>46230.0</v>
      </c>
      <c r="M867" s="29">
        <v>46248.0</v>
      </c>
      <c r="N867" s="30" t="s">
        <v>37</v>
      </c>
      <c r="O867" s="30" t="s">
        <v>54</v>
      </c>
      <c r="P867" s="30" t="s">
        <v>55</v>
      </c>
      <c r="Q867" s="30" t="s">
        <v>1495</v>
      </c>
      <c r="R867" s="31" t="str">
        <f t="shared" si="1"/>
        <v>https://onlinecourses.nptel.ac.in/e-learning/preview/noc26_me171</v>
      </c>
      <c r="S867" s="32" t="str">
        <f t="shared" si="2"/>
        <v>https://onlinecourses.nptel.ac.in/e-learning/preview/noc26_me171</v>
      </c>
      <c r="T867" s="38" t="s">
        <v>5878</v>
      </c>
      <c r="U867" s="31" t="str">
        <f t="shared" si="50"/>
        <v>https://onlinecourses.nptel.ac.in/noc25_me167/preview</v>
      </c>
      <c r="V867" s="34" t="s">
        <v>5879</v>
      </c>
      <c r="W867" s="34" t="s">
        <v>5880</v>
      </c>
      <c r="X867" s="31" t="str">
        <f t="shared" si="51"/>
        <v>https://nptel.ac.in/courses/112105221</v>
      </c>
      <c r="Y867" s="36" t="s">
        <v>5881</v>
      </c>
      <c r="Z867" s="36">
        <v>1.12105221E8</v>
      </c>
      <c r="AA867" s="37"/>
      <c r="AB867" s="37"/>
      <c r="AC867" s="37"/>
      <c r="AD867" s="37"/>
    </row>
    <row r="868">
      <c r="A868" s="26" t="s">
        <v>5882</v>
      </c>
      <c r="B868" s="27" t="s">
        <v>5426</v>
      </c>
      <c r="C868" s="27" t="s">
        <v>5883</v>
      </c>
      <c r="D868" s="27" t="s">
        <v>5884</v>
      </c>
      <c r="E868" s="28" t="s">
        <v>94</v>
      </c>
      <c r="F868" s="28" t="s">
        <v>94</v>
      </c>
      <c r="G868" s="28" t="s">
        <v>4</v>
      </c>
      <c r="H868" s="26" t="s">
        <v>70</v>
      </c>
      <c r="I868" s="29">
        <v>46223.0</v>
      </c>
      <c r="J868" s="29">
        <v>46304.0</v>
      </c>
      <c r="K868" s="29">
        <v>46312.0</v>
      </c>
      <c r="L868" s="29">
        <v>46230.0</v>
      </c>
      <c r="M868" s="29">
        <v>46248.0</v>
      </c>
      <c r="N868" s="30" t="s">
        <v>37</v>
      </c>
      <c r="O868" s="30" t="s">
        <v>54</v>
      </c>
      <c r="P868" s="30" t="s">
        <v>55</v>
      </c>
      <c r="Q868" s="30"/>
      <c r="R868" s="31" t="str">
        <f t="shared" si="1"/>
        <v>https://onlinecourses.nptel.ac.in/e-learning/preview/noc26_me172</v>
      </c>
      <c r="S868" s="32" t="str">
        <f t="shared" si="2"/>
        <v>https://onlinecourses.nptel.ac.in/e-learning/preview/noc26_me172</v>
      </c>
      <c r="T868" s="38" t="s">
        <v>5885</v>
      </c>
      <c r="U868" s="31" t="str">
        <f t="shared" si="50"/>
        <v>https://onlinecourses.nptel.ac.in/noc25_me170/preview</v>
      </c>
      <c r="V868" s="34" t="s">
        <v>5886</v>
      </c>
      <c r="W868" s="34" t="s">
        <v>5887</v>
      </c>
      <c r="X868" s="31" t="str">
        <f t="shared" si="51"/>
        <v>https://nptel.ac.in/courses/112105248</v>
      </c>
      <c r="Y868" s="36" t="s">
        <v>5888</v>
      </c>
      <c r="Z868" s="36">
        <v>1.12105248E8</v>
      </c>
      <c r="AA868" s="37"/>
      <c r="AB868" s="37"/>
      <c r="AC868" s="37"/>
      <c r="AD868" s="37"/>
    </row>
    <row r="869">
      <c r="A869" s="26" t="s">
        <v>5889</v>
      </c>
      <c r="B869" s="27" t="s">
        <v>5426</v>
      </c>
      <c r="C869" s="27" t="s">
        <v>5890</v>
      </c>
      <c r="D869" s="27" t="s">
        <v>5891</v>
      </c>
      <c r="E869" s="28" t="s">
        <v>94</v>
      </c>
      <c r="F869" s="28" t="s">
        <v>94</v>
      </c>
      <c r="G869" s="28" t="s">
        <v>4</v>
      </c>
      <c r="H869" s="26" t="s">
        <v>70</v>
      </c>
      <c r="I869" s="29">
        <v>46223.0</v>
      </c>
      <c r="J869" s="29">
        <v>46304.0</v>
      </c>
      <c r="K869" s="29">
        <v>46313.0</v>
      </c>
      <c r="L869" s="29">
        <v>46230.0</v>
      </c>
      <c r="M869" s="29">
        <v>46248.0</v>
      </c>
      <c r="N869" s="30" t="s">
        <v>37</v>
      </c>
      <c r="O869" s="30" t="s">
        <v>72</v>
      </c>
      <c r="P869" s="30" t="s">
        <v>55</v>
      </c>
      <c r="Q869" s="30" t="s">
        <v>5892</v>
      </c>
      <c r="R869" s="31" t="str">
        <f t="shared" si="1"/>
        <v>https://onlinecourses.nptel.ac.in/e-learning/preview/noc26_me173</v>
      </c>
      <c r="S869" s="32" t="str">
        <f t="shared" si="2"/>
        <v>https://onlinecourses.nptel.ac.in/e-learning/preview/noc26_me173</v>
      </c>
      <c r="T869" s="38" t="s">
        <v>5893</v>
      </c>
      <c r="U869" s="31" t="str">
        <f t="shared" si="50"/>
        <v>https://onlinecourses.nptel.ac.in/noc25_me176/preview</v>
      </c>
      <c r="V869" s="34" t="s">
        <v>5894</v>
      </c>
      <c r="W869" s="34" t="s">
        <v>5895</v>
      </c>
      <c r="X869" s="31" t="str">
        <f t="shared" si="51"/>
        <v>https://nptel.ac.in/courses/112105304</v>
      </c>
      <c r="Y869" s="36" t="s">
        <v>5896</v>
      </c>
      <c r="Z869" s="36">
        <v>1.12105304E8</v>
      </c>
      <c r="AA869" s="37"/>
      <c r="AB869" s="37"/>
      <c r="AC869" s="37"/>
      <c r="AD869" s="37"/>
    </row>
    <row r="870">
      <c r="A870" s="26" t="s">
        <v>5897</v>
      </c>
      <c r="B870" s="27" t="s">
        <v>5898</v>
      </c>
      <c r="C870" s="27" t="s">
        <v>5899</v>
      </c>
      <c r="D870" s="27" t="s">
        <v>5900</v>
      </c>
      <c r="E870" s="28" t="s">
        <v>202</v>
      </c>
      <c r="F870" s="28" t="s">
        <v>202</v>
      </c>
      <c r="G870" s="28" t="s">
        <v>4</v>
      </c>
      <c r="H870" s="28" t="s">
        <v>70</v>
      </c>
      <c r="I870" s="29">
        <v>46223.0</v>
      </c>
      <c r="J870" s="29">
        <v>46304.0</v>
      </c>
      <c r="K870" s="29">
        <v>46319.0</v>
      </c>
      <c r="L870" s="29">
        <v>46230.0</v>
      </c>
      <c r="M870" s="29">
        <v>46248.0</v>
      </c>
      <c r="N870" s="30" t="s">
        <v>37</v>
      </c>
      <c r="O870" s="30" t="s">
        <v>54</v>
      </c>
      <c r="P870" s="30" t="s">
        <v>55</v>
      </c>
      <c r="Q870" s="30"/>
      <c r="R870" s="31" t="str">
        <f t="shared" si="1"/>
        <v>https://onlinecourses.nptel.ac.in/e-learning/preview/noc26_me174</v>
      </c>
      <c r="S870" s="32" t="str">
        <f t="shared" si="2"/>
        <v>https://onlinecourses.nptel.ac.in/e-learning/preview/noc26_me174</v>
      </c>
      <c r="T870" s="38" t="s">
        <v>5901</v>
      </c>
      <c r="U870" s="31" t="str">
        <f t="shared" si="50"/>
        <v>https://onlinecourses.nptel.ac.in/noc25_me185/preview</v>
      </c>
      <c r="V870" s="34" t="s">
        <v>5902</v>
      </c>
      <c r="W870" s="34" t="s">
        <v>5903</v>
      </c>
      <c r="X870" s="31" t="str">
        <f t="shared" si="51"/>
        <v>https://nptel.ac.in/courses/112102319</v>
      </c>
      <c r="Y870" s="36" t="s">
        <v>5904</v>
      </c>
      <c r="Z870" s="36">
        <v>1.12102319E8</v>
      </c>
      <c r="AA870" s="37"/>
      <c r="AB870" s="37"/>
      <c r="AC870" s="37"/>
      <c r="AD870" s="37"/>
    </row>
    <row r="871">
      <c r="A871" s="26" t="s">
        <v>5905</v>
      </c>
      <c r="B871" s="27" t="s">
        <v>5426</v>
      </c>
      <c r="C871" s="27" t="s">
        <v>5906</v>
      </c>
      <c r="D871" s="27" t="s">
        <v>5907</v>
      </c>
      <c r="E871" s="28" t="s">
        <v>202</v>
      </c>
      <c r="F871" s="28" t="s">
        <v>202</v>
      </c>
      <c r="G871" s="28" t="s">
        <v>4</v>
      </c>
      <c r="H871" s="28" t="s">
        <v>70</v>
      </c>
      <c r="I871" s="29">
        <v>46223.0</v>
      </c>
      <c r="J871" s="29">
        <v>46304.0</v>
      </c>
      <c r="K871" s="29">
        <v>46320.0</v>
      </c>
      <c r="L871" s="29">
        <v>46230.0</v>
      </c>
      <c r="M871" s="29">
        <v>46248.0</v>
      </c>
      <c r="N871" s="30" t="s">
        <v>71</v>
      </c>
      <c r="O871" s="30" t="s">
        <v>72</v>
      </c>
      <c r="P871" s="30" t="s">
        <v>73</v>
      </c>
      <c r="Q871" s="30"/>
      <c r="R871" s="31" t="str">
        <f t="shared" si="1"/>
        <v>https://onlinecourses.nptel.ac.in/e-learning/preview/noc26_me175</v>
      </c>
      <c r="S871" s="32" t="str">
        <f t="shared" si="2"/>
        <v>https://onlinecourses.nptel.ac.in/e-learning/preview/noc26_me175</v>
      </c>
      <c r="T871" s="38" t="s">
        <v>5908</v>
      </c>
      <c r="U871" s="31" t="str">
        <f t="shared" si="50"/>
        <v>https://onlinecourses.nptel.ac.in/noc25_me173/preview</v>
      </c>
      <c r="V871" s="34" t="s">
        <v>5909</v>
      </c>
      <c r="W871" s="34" t="s">
        <v>5910</v>
      </c>
      <c r="X871" s="31" t="str">
        <f t="shared" si="51"/>
        <v>https://nptel.ac.in/courses/112102304</v>
      </c>
      <c r="Y871" s="36" t="s">
        <v>5911</v>
      </c>
      <c r="Z871" s="36">
        <v>1.12102304E8</v>
      </c>
      <c r="AA871" s="37"/>
      <c r="AB871" s="37"/>
      <c r="AC871" s="37"/>
      <c r="AD871" s="37"/>
    </row>
    <row r="872">
      <c r="A872" s="26" t="s">
        <v>5912</v>
      </c>
      <c r="B872" s="27" t="s">
        <v>5426</v>
      </c>
      <c r="C872" s="27" t="s">
        <v>5913</v>
      </c>
      <c r="D872" s="27" t="s">
        <v>5914</v>
      </c>
      <c r="E872" s="28" t="s">
        <v>202</v>
      </c>
      <c r="F872" s="28" t="s">
        <v>202</v>
      </c>
      <c r="G872" s="28" t="s">
        <v>4</v>
      </c>
      <c r="H872" s="28" t="s">
        <v>70</v>
      </c>
      <c r="I872" s="29">
        <v>46223.0</v>
      </c>
      <c r="J872" s="29">
        <v>46304.0</v>
      </c>
      <c r="K872" s="29">
        <v>46311.0</v>
      </c>
      <c r="L872" s="29">
        <v>46230.0</v>
      </c>
      <c r="M872" s="29">
        <v>46248.0</v>
      </c>
      <c r="N872" s="30" t="s">
        <v>37</v>
      </c>
      <c r="O872" s="30" t="s">
        <v>54</v>
      </c>
      <c r="P872" s="30" t="s">
        <v>55</v>
      </c>
      <c r="Q872" s="30"/>
      <c r="R872" s="31" t="str">
        <f t="shared" si="1"/>
        <v>https://onlinecourses.nptel.ac.in/e-learning/preview/noc26_me176</v>
      </c>
      <c r="S872" s="32" t="str">
        <f t="shared" si="2"/>
        <v>https://onlinecourses.nptel.ac.in/e-learning/preview/noc26_me176</v>
      </c>
      <c r="T872" s="38" t="s">
        <v>5915</v>
      </c>
      <c r="U872" s="31" t="str">
        <f t="shared" si="50"/>
        <v>https://onlinecourses.nptel.ac.in/noc25_me175/preview</v>
      </c>
      <c r="V872" s="34" t="s">
        <v>5916</v>
      </c>
      <c r="W872" s="34" t="s">
        <v>5917</v>
      </c>
      <c r="X872" s="31" t="str">
        <f t="shared" si="51"/>
        <v>https://nptel.ac.in/courses/112102318</v>
      </c>
      <c r="Y872" s="36" t="s">
        <v>5918</v>
      </c>
      <c r="Z872" s="36">
        <v>1.12102318E8</v>
      </c>
      <c r="AA872" s="37"/>
      <c r="AB872" s="37"/>
      <c r="AC872" s="37"/>
      <c r="AD872" s="37"/>
    </row>
    <row r="873">
      <c r="A873" s="26" t="s">
        <v>5919</v>
      </c>
      <c r="B873" s="27" t="s">
        <v>5920</v>
      </c>
      <c r="C873" s="27" t="s">
        <v>5921</v>
      </c>
      <c r="D873" s="27" t="s">
        <v>5922</v>
      </c>
      <c r="E873" s="28" t="s">
        <v>202</v>
      </c>
      <c r="F873" s="28" t="s">
        <v>202</v>
      </c>
      <c r="G873" s="28" t="s">
        <v>4</v>
      </c>
      <c r="H873" s="28" t="s">
        <v>70</v>
      </c>
      <c r="I873" s="29">
        <v>46223.0</v>
      </c>
      <c r="J873" s="29">
        <v>46304.0</v>
      </c>
      <c r="K873" s="29">
        <v>46312.0</v>
      </c>
      <c r="L873" s="29">
        <v>46230.0</v>
      </c>
      <c r="M873" s="29">
        <v>46248.0</v>
      </c>
      <c r="N873" s="30" t="s">
        <v>37</v>
      </c>
      <c r="O873" s="30" t="s">
        <v>54</v>
      </c>
      <c r="P873" s="30" t="s">
        <v>55</v>
      </c>
      <c r="Q873" s="30" t="s">
        <v>5923</v>
      </c>
      <c r="R873" s="31" t="str">
        <f t="shared" si="1"/>
        <v>https://onlinecourses.nptel.ac.in/e-learning/preview/noc26_me177</v>
      </c>
      <c r="S873" s="32" t="str">
        <f t="shared" si="2"/>
        <v>https://onlinecourses.nptel.ac.in/e-learning/preview/noc26_me177</v>
      </c>
      <c r="T873" s="38" t="s">
        <v>5924</v>
      </c>
      <c r="U873" s="31" t="str">
        <f t="shared" si="50"/>
        <v>https://onlinecourses.nptel.ac.in/noc25_me180/preview</v>
      </c>
      <c r="V873" s="34" t="s">
        <v>5925</v>
      </c>
      <c r="W873" s="34" t="s">
        <v>5926</v>
      </c>
      <c r="X873" s="31" t="str">
        <f t="shared" si="51"/>
        <v>https://nptel.ac.in/courses/112102773</v>
      </c>
      <c r="Y873" s="36" t="s">
        <v>5927</v>
      </c>
      <c r="Z873" s="36">
        <v>1.12102773E8</v>
      </c>
      <c r="AA873" s="37"/>
      <c r="AB873" s="37"/>
      <c r="AC873" s="37"/>
      <c r="AD873" s="37"/>
    </row>
    <row r="874">
      <c r="A874" s="26" t="s">
        <v>5928</v>
      </c>
      <c r="B874" s="27" t="s">
        <v>5426</v>
      </c>
      <c r="C874" s="27" t="s">
        <v>5929</v>
      </c>
      <c r="D874" s="27" t="s">
        <v>5930</v>
      </c>
      <c r="E874" s="28" t="s">
        <v>297</v>
      </c>
      <c r="F874" s="28" t="s">
        <v>297</v>
      </c>
      <c r="G874" s="28" t="s">
        <v>4</v>
      </c>
      <c r="H874" s="28" t="s">
        <v>70</v>
      </c>
      <c r="I874" s="29">
        <v>46223.0</v>
      </c>
      <c r="J874" s="29">
        <v>46304.0</v>
      </c>
      <c r="K874" s="29">
        <v>46313.0</v>
      </c>
      <c r="L874" s="29">
        <v>46230.0</v>
      </c>
      <c r="M874" s="29">
        <v>46248.0</v>
      </c>
      <c r="N874" s="30" t="s">
        <v>37</v>
      </c>
      <c r="O874" s="30" t="s">
        <v>72</v>
      </c>
      <c r="P874" s="30" t="s">
        <v>55</v>
      </c>
      <c r="Q874" s="30" t="s">
        <v>5931</v>
      </c>
      <c r="R874" s="31" t="str">
        <f t="shared" si="1"/>
        <v>https://onlinecourses.nptel.ac.in/e-learning/preview/noc26_me178</v>
      </c>
      <c r="S874" s="32" t="str">
        <f t="shared" si="2"/>
        <v>https://onlinecourses.nptel.ac.in/e-learning/preview/noc26_me178</v>
      </c>
      <c r="T874" s="38" t="s">
        <v>5932</v>
      </c>
      <c r="U874" s="31" t="str">
        <f t="shared" si="50"/>
        <v>https://onlinecourses.nptel.ac.in/noc25_me140/preview</v>
      </c>
      <c r="V874" s="34" t="s">
        <v>5933</v>
      </c>
      <c r="W874" s="34" t="s">
        <v>5934</v>
      </c>
      <c r="X874" s="31" t="str">
        <f t="shared" si="51"/>
        <v>https://nptel.ac.in/courses/112103297</v>
      </c>
      <c r="Y874" s="36" t="s">
        <v>5935</v>
      </c>
      <c r="Z874" s="36">
        <v>1.12103297E8</v>
      </c>
      <c r="AA874" s="37"/>
      <c r="AB874" s="37"/>
      <c r="AC874" s="37"/>
      <c r="AD874" s="37"/>
    </row>
    <row r="875">
      <c r="A875" s="26" t="s">
        <v>5936</v>
      </c>
      <c r="B875" s="27" t="s">
        <v>5426</v>
      </c>
      <c r="C875" s="27" t="s">
        <v>5937</v>
      </c>
      <c r="D875" s="27" t="s">
        <v>5938</v>
      </c>
      <c r="E875" s="28" t="s">
        <v>297</v>
      </c>
      <c r="F875" s="28" t="s">
        <v>297</v>
      </c>
      <c r="G875" s="28" t="s">
        <v>4</v>
      </c>
      <c r="H875" s="28" t="s">
        <v>70</v>
      </c>
      <c r="I875" s="29">
        <v>46223.0</v>
      </c>
      <c r="J875" s="29">
        <v>46304.0</v>
      </c>
      <c r="K875" s="29">
        <v>46318.0</v>
      </c>
      <c r="L875" s="29">
        <v>46230.0</v>
      </c>
      <c r="M875" s="29">
        <v>46248.0</v>
      </c>
      <c r="N875" s="30" t="s">
        <v>71</v>
      </c>
      <c r="O875" s="30" t="s">
        <v>72</v>
      </c>
      <c r="P875" s="30" t="s">
        <v>73</v>
      </c>
      <c r="Q875" s="30" t="s">
        <v>1287</v>
      </c>
      <c r="R875" s="31" t="str">
        <f t="shared" si="1"/>
        <v>https://onlinecourses.nptel.ac.in/e-learning/preview/noc26_me179</v>
      </c>
      <c r="S875" s="32" t="str">
        <f t="shared" si="2"/>
        <v>https://onlinecourses.nptel.ac.in/e-learning/preview/noc26_me179</v>
      </c>
      <c r="T875" s="38" t="s">
        <v>5939</v>
      </c>
      <c r="U875" s="31" t="str">
        <f t="shared" si="50"/>
        <v>https://onlinecourses.nptel.ac.in/noc25_me143/preview</v>
      </c>
      <c r="V875" s="34" t="s">
        <v>5940</v>
      </c>
      <c r="W875" s="34" t="s">
        <v>5941</v>
      </c>
      <c r="X875" s="31" t="str">
        <f t="shared" si="51"/>
        <v>https://nptel.ac.in/courses/112103276</v>
      </c>
      <c r="Y875" s="36" t="s">
        <v>5942</v>
      </c>
      <c r="Z875" s="36">
        <v>1.12103276E8</v>
      </c>
      <c r="AA875" s="37"/>
      <c r="AB875" s="37"/>
      <c r="AC875" s="37"/>
      <c r="AD875" s="37"/>
    </row>
    <row r="876">
      <c r="A876" s="26" t="s">
        <v>5943</v>
      </c>
      <c r="B876" s="27" t="s">
        <v>5426</v>
      </c>
      <c r="C876" s="27" t="s">
        <v>5944</v>
      </c>
      <c r="D876" s="27" t="s">
        <v>5945</v>
      </c>
      <c r="E876" s="28" t="s">
        <v>297</v>
      </c>
      <c r="F876" s="28" t="s">
        <v>297</v>
      </c>
      <c r="G876" s="28" t="s">
        <v>4</v>
      </c>
      <c r="H876" s="28" t="s">
        <v>70</v>
      </c>
      <c r="I876" s="29">
        <v>46223.0</v>
      </c>
      <c r="J876" s="29">
        <v>46304.0</v>
      </c>
      <c r="K876" s="29">
        <v>46319.0</v>
      </c>
      <c r="L876" s="29">
        <v>46230.0</v>
      </c>
      <c r="M876" s="29">
        <v>46248.0</v>
      </c>
      <c r="N876" s="30" t="s">
        <v>37</v>
      </c>
      <c r="O876" s="30" t="s">
        <v>54</v>
      </c>
      <c r="P876" s="30" t="s">
        <v>55</v>
      </c>
      <c r="Q876" s="30" t="s">
        <v>5559</v>
      </c>
      <c r="R876" s="31" t="str">
        <f t="shared" si="1"/>
        <v>https://onlinecourses.nptel.ac.in/e-learning/preview/noc26_me180</v>
      </c>
      <c r="S876" s="32" t="str">
        <f t="shared" si="2"/>
        <v>https://onlinecourses.nptel.ac.in/e-learning/preview/noc26_me180</v>
      </c>
      <c r="T876" s="38" t="s">
        <v>5946</v>
      </c>
      <c r="U876" s="31" t="str">
        <f t="shared" si="50"/>
        <v>https://onlinecourses.nptel.ac.in/noc25_me138/preview</v>
      </c>
      <c r="V876" s="34" t="s">
        <v>5947</v>
      </c>
      <c r="W876" s="34" t="s">
        <v>5948</v>
      </c>
      <c r="X876" s="31" t="str">
        <f t="shared" si="51"/>
        <v>https://nptel.ac.in/courses/112103295</v>
      </c>
      <c r="Y876" s="36" t="s">
        <v>5949</v>
      </c>
      <c r="Z876" s="36">
        <v>1.12103295E8</v>
      </c>
      <c r="AA876" s="37"/>
      <c r="AB876" s="37"/>
      <c r="AC876" s="37"/>
      <c r="AD876" s="37"/>
    </row>
    <row r="877">
      <c r="A877" s="26" t="s">
        <v>5950</v>
      </c>
      <c r="B877" s="27" t="s">
        <v>5426</v>
      </c>
      <c r="C877" s="27" t="s">
        <v>5951</v>
      </c>
      <c r="D877" s="27" t="s">
        <v>5952</v>
      </c>
      <c r="E877" s="28" t="s">
        <v>297</v>
      </c>
      <c r="F877" s="28" t="s">
        <v>297</v>
      </c>
      <c r="G877" s="28" t="s">
        <v>4</v>
      </c>
      <c r="H877" s="28" t="s">
        <v>70</v>
      </c>
      <c r="I877" s="29">
        <v>46223.0</v>
      </c>
      <c r="J877" s="29">
        <v>46304.0</v>
      </c>
      <c r="K877" s="29">
        <v>46320.0</v>
      </c>
      <c r="L877" s="29">
        <v>46230.0</v>
      </c>
      <c r="M877" s="29">
        <v>46248.0</v>
      </c>
      <c r="N877" s="30" t="s">
        <v>71</v>
      </c>
      <c r="O877" s="30" t="s">
        <v>72</v>
      </c>
      <c r="P877" s="30" t="s">
        <v>73</v>
      </c>
      <c r="Q877" s="30" t="s">
        <v>5625</v>
      </c>
      <c r="R877" s="31" t="str">
        <f t="shared" si="1"/>
        <v>https://onlinecourses.nptel.ac.in/e-learning/preview/noc26_me181</v>
      </c>
      <c r="S877" s="32" t="str">
        <f t="shared" si="2"/>
        <v>https://onlinecourses.nptel.ac.in/e-learning/preview/noc26_me181</v>
      </c>
      <c r="T877" s="38" t="s">
        <v>5953</v>
      </c>
      <c r="U877" s="31" t="str">
        <f t="shared" si="50"/>
        <v>https://onlinecourses.nptel.ac.in/noc25_me145/preview</v>
      </c>
      <c r="V877" s="34" t="s">
        <v>5954</v>
      </c>
      <c r="W877" s="34" t="s">
        <v>5955</v>
      </c>
      <c r="X877" s="31" t="str">
        <f t="shared" si="51"/>
        <v>https://nptel.ac.in/courses/112103275</v>
      </c>
      <c r="Y877" s="36" t="s">
        <v>5956</v>
      </c>
      <c r="Z877" s="36">
        <v>1.12103275E8</v>
      </c>
      <c r="AA877" s="37"/>
      <c r="AB877" s="37"/>
      <c r="AC877" s="37"/>
      <c r="AD877" s="37"/>
    </row>
    <row r="878">
      <c r="A878" s="26" t="s">
        <v>5957</v>
      </c>
      <c r="B878" s="27" t="s">
        <v>5426</v>
      </c>
      <c r="C878" s="27" t="s">
        <v>5958</v>
      </c>
      <c r="D878" s="27" t="s">
        <v>5959</v>
      </c>
      <c r="E878" s="28" t="s">
        <v>297</v>
      </c>
      <c r="F878" s="28" t="s">
        <v>297</v>
      </c>
      <c r="G878" s="28" t="s">
        <v>4</v>
      </c>
      <c r="H878" s="28" t="s">
        <v>70</v>
      </c>
      <c r="I878" s="29">
        <v>46223.0</v>
      </c>
      <c r="J878" s="29">
        <v>46304.0</v>
      </c>
      <c r="K878" s="29">
        <v>46311.0</v>
      </c>
      <c r="L878" s="29">
        <v>46230.0</v>
      </c>
      <c r="M878" s="29">
        <v>46248.0</v>
      </c>
      <c r="N878" s="30" t="s">
        <v>153</v>
      </c>
      <c r="O878" s="30" t="s">
        <v>72</v>
      </c>
      <c r="P878" s="30" t="s">
        <v>55</v>
      </c>
      <c r="Q878" s="30" t="s">
        <v>5625</v>
      </c>
      <c r="R878" s="31" t="str">
        <f t="shared" si="1"/>
        <v>https://onlinecourses.nptel.ac.in/e-learning/preview/noc26_me182</v>
      </c>
      <c r="S878" s="32" t="str">
        <f t="shared" si="2"/>
        <v>https://onlinecourses.nptel.ac.in/e-learning/preview/noc26_me182</v>
      </c>
      <c r="T878" s="38" t="s">
        <v>5960</v>
      </c>
      <c r="U878" s="31" t="str">
        <f t="shared" si="50"/>
        <v>https://onlinecourses.nptel.ac.in/noc25_me141/preview</v>
      </c>
      <c r="V878" s="34" t="s">
        <v>5961</v>
      </c>
      <c r="W878" s="34" t="s">
        <v>5962</v>
      </c>
      <c r="X878" s="31" t="str">
        <f t="shared" si="51"/>
        <v>https://nptel.ac.in/courses/112103313</v>
      </c>
      <c r="Y878" s="36" t="s">
        <v>5963</v>
      </c>
      <c r="Z878" s="36">
        <v>1.12103313E8</v>
      </c>
      <c r="AA878" s="37"/>
      <c r="AB878" s="37"/>
      <c r="AC878" s="37"/>
      <c r="AD878" s="37"/>
    </row>
    <row r="879">
      <c r="A879" s="26" t="s">
        <v>5964</v>
      </c>
      <c r="B879" s="27" t="s">
        <v>5426</v>
      </c>
      <c r="C879" s="27" t="s">
        <v>5965</v>
      </c>
      <c r="D879" s="27" t="s">
        <v>5966</v>
      </c>
      <c r="E879" s="28" t="s">
        <v>297</v>
      </c>
      <c r="F879" s="28" t="s">
        <v>297</v>
      </c>
      <c r="G879" s="28" t="s">
        <v>4</v>
      </c>
      <c r="H879" s="28" t="s">
        <v>70</v>
      </c>
      <c r="I879" s="29">
        <v>46223.0</v>
      </c>
      <c r="J879" s="29">
        <v>46304.0</v>
      </c>
      <c r="K879" s="29">
        <v>46313.0</v>
      </c>
      <c r="L879" s="29">
        <v>46230.0</v>
      </c>
      <c r="M879" s="29">
        <v>46248.0</v>
      </c>
      <c r="N879" s="30" t="s">
        <v>71</v>
      </c>
      <c r="O879" s="30" t="s">
        <v>72</v>
      </c>
      <c r="P879" s="30" t="s">
        <v>73</v>
      </c>
      <c r="Q879" s="30" t="s">
        <v>5625</v>
      </c>
      <c r="R879" s="31" t="str">
        <f t="shared" si="1"/>
        <v>https://onlinecourses.nptel.ac.in/e-learning/preview/noc26_me183</v>
      </c>
      <c r="S879" s="32" t="str">
        <f t="shared" si="2"/>
        <v>https://onlinecourses.nptel.ac.in/e-learning/preview/noc26_me183</v>
      </c>
      <c r="T879" s="38" t="s">
        <v>5967</v>
      </c>
      <c r="U879" s="31" t="str">
        <f t="shared" si="50"/>
        <v>https://onlinecourses.nptel.ac.in/noc25_me148/preview</v>
      </c>
      <c r="V879" s="34" t="s">
        <v>5968</v>
      </c>
      <c r="W879" s="34" t="s">
        <v>5969</v>
      </c>
      <c r="X879" s="31" t="str">
        <f t="shared" si="51"/>
        <v>https://nptel.ac.in/courses/112103307</v>
      </c>
      <c r="Y879" s="36" t="s">
        <v>5970</v>
      </c>
      <c r="Z879" s="36">
        <v>1.12103307E8</v>
      </c>
      <c r="AA879" s="37"/>
      <c r="AB879" s="37"/>
      <c r="AC879" s="37"/>
      <c r="AD879" s="37"/>
    </row>
    <row r="880">
      <c r="A880" s="26" t="s">
        <v>5971</v>
      </c>
      <c r="B880" s="27" t="s">
        <v>5426</v>
      </c>
      <c r="C880" s="27" t="s">
        <v>5972</v>
      </c>
      <c r="D880" s="27" t="s">
        <v>5973</v>
      </c>
      <c r="E880" s="28" t="s">
        <v>297</v>
      </c>
      <c r="F880" s="28" t="s">
        <v>297</v>
      </c>
      <c r="G880" s="28" t="s">
        <v>4</v>
      </c>
      <c r="H880" s="28" t="s">
        <v>70</v>
      </c>
      <c r="I880" s="29">
        <v>46223.0</v>
      </c>
      <c r="J880" s="29">
        <v>46304.0</v>
      </c>
      <c r="K880" s="29">
        <v>46313.0</v>
      </c>
      <c r="L880" s="29">
        <v>46230.0</v>
      </c>
      <c r="M880" s="29">
        <v>46248.0</v>
      </c>
      <c r="N880" s="30" t="s">
        <v>37</v>
      </c>
      <c r="O880" s="30" t="s">
        <v>54</v>
      </c>
      <c r="P880" s="30" t="s">
        <v>55</v>
      </c>
      <c r="Q880" s="30"/>
      <c r="R880" s="31" t="str">
        <f t="shared" si="1"/>
        <v>https://onlinecourses.nptel.ac.in/e-learning/preview/noc26_me184</v>
      </c>
      <c r="S880" s="32" t="str">
        <f t="shared" si="2"/>
        <v>https://onlinecourses.nptel.ac.in/e-learning/preview/noc26_me184</v>
      </c>
      <c r="T880" s="38" t="s">
        <v>5974</v>
      </c>
      <c r="U880" s="31" t="str">
        <f t="shared" si="50"/>
        <v>https://onlinecourses.nptel.ac.in/noc25_me172/preview</v>
      </c>
      <c r="V880" s="34" t="s">
        <v>5975</v>
      </c>
      <c r="W880" s="34" t="s">
        <v>5976</v>
      </c>
      <c r="X880" s="31" t="str">
        <f t="shared" si="51"/>
        <v>https://nptel.ac.in/courses/112103290</v>
      </c>
      <c r="Y880" s="36" t="s">
        <v>5977</v>
      </c>
      <c r="Z880" s="36">
        <v>1.1210329E8</v>
      </c>
      <c r="AA880" s="37"/>
      <c r="AB880" s="37"/>
      <c r="AC880" s="37"/>
      <c r="AD880" s="37"/>
    </row>
    <row r="881">
      <c r="A881" s="26" t="s">
        <v>5978</v>
      </c>
      <c r="B881" s="27" t="s">
        <v>5426</v>
      </c>
      <c r="C881" s="27" t="s">
        <v>5979</v>
      </c>
      <c r="D881" s="27" t="s">
        <v>5973</v>
      </c>
      <c r="E881" s="28" t="s">
        <v>297</v>
      </c>
      <c r="F881" s="28" t="s">
        <v>297</v>
      </c>
      <c r="G881" s="28" t="s">
        <v>4</v>
      </c>
      <c r="H881" s="28" t="s">
        <v>70</v>
      </c>
      <c r="I881" s="29">
        <v>46223.0</v>
      </c>
      <c r="J881" s="29">
        <v>46304.0</v>
      </c>
      <c r="K881" s="29">
        <v>46318.0</v>
      </c>
      <c r="L881" s="29">
        <v>46230.0</v>
      </c>
      <c r="M881" s="29">
        <v>46248.0</v>
      </c>
      <c r="N881" s="30" t="s">
        <v>37</v>
      </c>
      <c r="O881" s="30" t="s">
        <v>72</v>
      </c>
      <c r="P881" s="30" t="s">
        <v>55</v>
      </c>
      <c r="Q881" s="30"/>
      <c r="R881" s="31" t="str">
        <f t="shared" si="1"/>
        <v>https://onlinecourses.nptel.ac.in/e-learning/preview/noc26_me185</v>
      </c>
      <c r="S881" s="32" t="str">
        <f t="shared" si="2"/>
        <v>https://onlinecourses.nptel.ac.in/e-learning/preview/noc26_me185</v>
      </c>
      <c r="T881" s="38" t="s">
        <v>5980</v>
      </c>
      <c r="U881" s="31" t="str">
        <f t="shared" si="50"/>
        <v>https://onlinecourses.nptel.ac.in/noc25_me144/preview</v>
      </c>
      <c r="V881" s="34" t="s">
        <v>5981</v>
      </c>
      <c r="W881" s="34" t="s">
        <v>5982</v>
      </c>
      <c r="X881" s="31" t="str">
        <f t="shared" si="51"/>
        <v>https://nptel.ac.in/courses/112103249</v>
      </c>
      <c r="Y881" s="36" t="s">
        <v>5983</v>
      </c>
      <c r="Z881" s="36">
        <v>1.12103249E8</v>
      </c>
      <c r="AA881" s="37"/>
      <c r="AB881" s="37"/>
      <c r="AC881" s="37"/>
      <c r="AD881" s="37"/>
    </row>
    <row r="882">
      <c r="A882" s="26" t="s">
        <v>5984</v>
      </c>
      <c r="B882" s="27" t="s">
        <v>5426</v>
      </c>
      <c r="C882" s="27" t="s">
        <v>5985</v>
      </c>
      <c r="D882" s="27" t="s">
        <v>5986</v>
      </c>
      <c r="E882" s="28" t="s">
        <v>297</v>
      </c>
      <c r="F882" s="28" t="s">
        <v>297</v>
      </c>
      <c r="G882" s="28" t="s">
        <v>4</v>
      </c>
      <c r="H882" s="28" t="s">
        <v>70</v>
      </c>
      <c r="I882" s="29">
        <v>46223.0</v>
      </c>
      <c r="J882" s="29">
        <v>46304.0</v>
      </c>
      <c r="K882" s="29">
        <v>46319.0</v>
      </c>
      <c r="L882" s="29">
        <v>46230.0</v>
      </c>
      <c r="M882" s="29">
        <v>46248.0</v>
      </c>
      <c r="N882" s="30" t="s">
        <v>153</v>
      </c>
      <c r="O882" s="30" t="s">
        <v>54</v>
      </c>
      <c r="P882" s="30" t="s">
        <v>55</v>
      </c>
      <c r="Q882" s="30" t="s">
        <v>5617</v>
      </c>
      <c r="R882" s="31" t="str">
        <f t="shared" si="1"/>
        <v>https://onlinecourses.nptel.ac.in/e-learning/preview/noc26_me186</v>
      </c>
      <c r="S882" s="32" t="str">
        <f t="shared" si="2"/>
        <v>https://onlinecourses.nptel.ac.in/e-learning/preview/noc26_me186</v>
      </c>
      <c r="T882" s="38" t="s">
        <v>5987</v>
      </c>
      <c r="U882" s="31" t="str">
        <f t="shared" si="50"/>
        <v>https://onlinecourses.nptel.ac.in/noc25_me139/preview</v>
      </c>
      <c r="V882" s="34" t="s">
        <v>5988</v>
      </c>
      <c r="W882" s="34" t="s">
        <v>5989</v>
      </c>
      <c r="X882" s="31" t="str">
        <f t="shared" si="51"/>
        <v>https://nptel.ac.in/courses/112103278</v>
      </c>
      <c r="Y882" s="36" t="s">
        <v>5990</v>
      </c>
      <c r="Z882" s="36">
        <v>1.12103278E8</v>
      </c>
      <c r="AA882" s="37"/>
      <c r="AB882" s="37"/>
      <c r="AC882" s="37"/>
      <c r="AD882" s="37"/>
    </row>
    <row r="883">
      <c r="A883" s="26" t="s">
        <v>5991</v>
      </c>
      <c r="B883" s="27" t="s">
        <v>5426</v>
      </c>
      <c r="C883" s="27" t="s">
        <v>5992</v>
      </c>
      <c r="D883" s="27" t="s">
        <v>5993</v>
      </c>
      <c r="E883" s="28" t="s">
        <v>297</v>
      </c>
      <c r="F883" s="28" t="s">
        <v>297</v>
      </c>
      <c r="G883" s="28" t="s">
        <v>4</v>
      </c>
      <c r="H883" s="28" t="s">
        <v>70</v>
      </c>
      <c r="I883" s="29">
        <v>46223.0</v>
      </c>
      <c r="J883" s="29">
        <v>46304.0</v>
      </c>
      <c r="K883" s="29">
        <v>46320.0</v>
      </c>
      <c r="L883" s="29">
        <v>46230.0</v>
      </c>
      <c r="M883" s="29">
        <v>46248.0</v>
      </c>
      <c r="N883" s="30" t="s">
        <v>153</v>
      </c>
      <c r="O883" s="30" t="s">
        <v>54</v>
      </c>
      <c r="P883" s="30" t="s">
        <v>55</v>
      </c>
      <c r="Q883" s="30" t="s">
        <v>5994</v>
      </c>
      <c r="R883" s="31" t="str">
        <f t="shared" si="1"/>
        <v>https://onlinecourses.nptel.ac.in/e-learning/preview/noc26_me187</v>
      </c>
      <c r="S883" s="32" t="str">
        <f t="shared" si="2"/>
        <v>https://onlinecourses.nptel.ac.in/e-learning/preview/noc26_me187</v>
      </c>
      <c r="T883" s="38" t="s">
        <v>5995</v>
      </c>
      <c r="U883" s="31" t="str">
        <f t="shared" si="50"/>
        <v>https://onlinecourses.nptel.ac.in/noc25_me137/preview</v>
      </c>
      <c r="V883" s="34" t="s">
        <v>5996</v>
      </c>
      <c r="W883" s="34" t="s">
        <v>5997</v>
      </c>
      <c r="X883" s="31" t="str">
        <f t="shared" si="51"/>
        <v>https://nptel.ac.in/courses/112103296</v>
      </c>
      <c r="Y883" s="36" t="s">
        <v>5998</v>
      </c>
      <c r="Z883" s="36">
        <v>1.12103296E8</v>
      </c>
      <c r="AA883" s="37"/>
      <c r="AB883" s="37"/>
      <c r="AC883" s="37"/>
      <c r="AD883" s="37"/>
    </row>
    <row r="884">
      <c r="A884" s="26" t="s">
        <v>5999</v>
      </c>
      <c r="B884" s="27" t="s">
        <v>5426</v>
      </c>
      <c r="C884" s="27" t="s">
        <v>6000</v>
      </c>
      <c r="D884" s="27" t="s">
        <v>6001</v>
      </c>
      <c r="E884" s="28" t="s">
        <v>297</v>
      </c>
      <c r="F884" s="28" t="s">
        <v>297</v>
      </c>
      <c r="G884" s="28" t="s">
        <v>4</v>
      </c>
      <c r="H884" s="28" t="s">
        <v>70</v>
      </c>
      <c r="I884" s="29">
        <v>46223.0</v>
      </c>
      <c r="J884" s="29">
        <v>46304.0</v>
      </c>
      <c r="K884" s="29">
        <v>46311.0</v>
      </c>
      <c r="L884" s="29">
        <v>46230.0</v>
      </c>
      <c r="M884" s="29">
        <v>46248.0</v>
      </c>
      <c r="N884" s="30" t="s">
        <v>37</v>
      </c>
      <c r="O884" s="30" t="s">
        <v>54</v>
      </c>
      <c r="P884" s="30" t="s">
        <v>55</v>
      </c>
      <c r="Q884" s="30" t="s">
        <v>5501</v>
      </c>
      <c r="R884" s="31" t="str">
        <f t="shared" si="1"/>
        <v>https://onlinecourses.nptel.ac.in/e-learning/preview/noc26_me188</v>
      </c>
      <c r="S884" s="32" t="str">
        <f t="shared" si="2"/>
        <v>https://onlinecourses.nptel.ac.in/e-learning/preview/noc26_me188</v>
      </c>
      <c r="T884" s="38" t="s">
        <v>6002</v>
      </c>
      <c r="U884" s="31" t="str">
        <f t="shared" si="50"/>
        <v>https://onlinecourses.nptel.ac.in/noc25_me151/preview</v>
      </c>
      <c r="V884" s="34" t="s">
        <v>6003</v>
      </c>
      <c r="W884" s="34" t="s">
        <v>6004</v>
      </c>
      <c r="X884" s="31" t="str">
        <f t="shared" si="51"/>
        <v>https://nptel.ac.in/courses/112103306</v>
      </c>
      <c r="Y884" s="36" t="s">
        <v>6005</v>
      </c>
      <c r="Z884" s="36">
        <v>1.12103306E8</v>
      </c>
      <c r="AA884" s="37"/>
      <c r="AB884" s="37"/>
      <c r="AC884" s="37"/>
      <c r="AD884" s="37"/>
    </row>
    <row r="885">
      <c r="A885" s="26" t="s">
        <v>6006</v>
      </c>
      <c r="B885" s="27" t="s">
        <v>5426</v>
      </c>
      <c r="C885" s="27" t="s">
        <v>6007</v>
      </c>
      <c r="D885" s="27" t="s">
        <v>6008</v>
      </c>
      <c r="E885" s="28" t="s">
        <v>297</v>
      </c>
      <c r="F885" s="28" t="s">
        <v>297</v>
      </c>
      <c r="G885" s="28" t="s">
        <v>4</v>
      </c>
      <c r="H885" s="28" t="s">
        <v>70</v>
      </c>
      <c r="I885" s="29">
        <v>46223.0</v>
      </c>
      <c r="J885" s="29">
        <v>46304.0</v>
      </c>
      <c r="K885" s="29">
        <v>46312.0</v>
      </c>
      <c r="L885" s="29">
        <v>46230.0</v>
      </c>
      <c r="M885" s="29">
        <v>46248.0</v>
      </c>
      <c r="N885" s="30" t="s">
        <v>37</v>
      </c>
      <c r="O885" s="30" t="s">
        <v>54</v>
      </c>
      <c r="P885" s="30" t="s">
        <v>55</v>
      </c>
      <c r="Q885" s="30" t="s">
        <v>5719</v>
      </c>
      <c r="R885" s="31" t="str">
        <f t="shared" si="1"/>
        <v>https://onlinecourses.nptel.ac.in/e-learning/preview/noc26_me189</v>
      </c>
      <c r="S885" s="32" t="str">
        <f t="shared" si="2"/>
        <v>https://onlinecourses.nptel.ac.in/e-learning/preview/noc26_me189</v>
      </c>
      <c r="T885" s="38" t="s">
        <v>6009</v>
      </c>
      <c r="U885" s="31" t="str">
        <f t="shared" si="50"/>
        <v>https://onlinecourses.nptel.ac.in/noc25_me154/preview</v>
      </c>
      <c r="V885" s="34" t="s">
        <v>6010</v>
      </c>
      <c r="W885" s="34" t="s">
        <v>6011</v>
      </c>
      <c r="X885" s="31" t="str">
        <f t="shared" si="51"/>
        <v>https://nptel.ac.in/courses/112103293</v>
      </c>
      <c r="Y885" s="36" t="s">
        <v>6012</v>
      </c>
      <c r="Z885" s="36">
        <v>1.12103293E8</v>
      </c>
      <c r="AA885" s="37"/>
      <c r="AB885" s="37"/>
      <c r="AC885" s="37"/>
      <c r="AD885" s="37"/>
    </row>
    <row r="886">
      <c r="A886" s="26" t="s">
        <v>6013</v>
      </c>
      <c r="B886" s="27" t="s">
        <v>5426</v>
      </c>
      <c r="C886" s="27" t="s">
        <v>6014</v>
      </c>
      <c r="D886" s="27" t="s">
        <v>6015</v>
      </c>
      <c r="E886" s="28" t="s">
        <v>297</v>
      </c>
      <c r="F886" s="28" t="s">
        <v>297</v>
      </c>
      <c r="G886" s="28" t="s">
        <v>4</v>
      </c>
      <c r="H886" s="28" t="s">
        <v>70</v>
      </c>
      <c r="I886" s="29">
        <v>46223.0</v>
      </c>
      <c r="J886" s="29">
        <v>46304.0</v>
      </c>
      <c r="K886" s="29">
        <v>46318.0</v>
      </c>
      <c r="L886" s="29">
        <v>46230.0</v>
      </c>
      <c r="M886" s="29">
        <v>46248.0</v>
      </c>
      <c r="N886" s="30" t="s">
        <v>37</v>
      </c>
      <c r="O886" s="30" t="s">
        <v>54</v>
      </c>
      <c r="P886" s="30" t="s">
        <v>55</v>
      </c>
      <c r="Q886" s="30" t="s">
        <v>5719</v>
      </c>
      <c r="R886" s="31" t="str">
        <f t="shared" si="1"/>
        <v>https://onlinecourses.nptel.ac.in/e-learning/preview/noc26_me190</v>
      </c>
      <c r="S886" s="32" t="str">
        <f t="shared" si="2"/>
        <v>https://onlinecourses.nptel.ac.in/e-learning/preview/noc26_me190</v>
      </c>
      <c r="T886" s="38" t="s">
        <v>6016</v>
      </c>
      <c r="U886" s="31" t="str">
        <f t="shared" si="50"/>
        <v>https://onlinecourses.nptel.ac.in/noc25_me142/preview</v>
      </c>
      <c r="V886" s="34" t="s">
        <v>6017</v>
      </c>
      <c r="W886" s="34" t="s">
        <v>6018</v>
      </c>
      <c r="X886" s="31" t="str">
        <f t="shared" si="51"/>
        <v>https://nptel.ac.in/courses/112103273</v>
      </c>
      <c r="Y886" s="36" t="s">
        <v>6019</v>
      </c>
      <c r="Z886" s="36">
        <v>1.12103273E8</v>
      </c>
      <c r="AA886" s="37"/>
      <c r="AB886" s="37"/>
      <c r="AC886" s="37"/>
      <c r="AD886" s="37"/>
    </row>
    <row r="887">
      <c r="A887" s="26" t="s">
        <v>6020</v>
      </c>
      <c r="B887" s="27" t="s">
        <v>5426</v>
      </c>
      <c r="C887" s="27" t="s">
        <v>6021</v>
      </c>
      <c r="D887" s="27" t="s">
        <v>6015</v>
      </c>
      <c r="E887" s="28" t="s">
        <v>297</v>
      </c>
      <c r="F887" s="28" t="s">
        <v>297</v>
      </c>
      <c r="G887" s="28" t="s">
        <v>4</v>
      </c>
      <c r="H887" s="28" t="s">
        <v>70</v>
      </c>
      <c r="I887" s="29">
        <v>46223.0</v>
      </c>
      <c r="J887" s="29">
        <v>46304.0</v>
      </c>
      <c r="K887" s="29">
        <v>46318.0</v>
      </c>
      <c r="L887" s="29">
        <v>46230.0</v>
      </c>
      <c r="M887" s="29">
        <v>46248.0</v>
      </c>
      <c r="N887" s="30" t="s">
        <v>71</v>
      </c>
      <c r="O887" s="30" t="s">
        <v>72</v>
      </c>
      <c r="P887" s="30" t="s">
        <v>73</v>
      </c>
      <c r="Q887" s="30" t="s">
        <v>5733</v>
      </c>
      <c r="R887" s="31" t="str">
        <f t="shared" si="1"/>
        <v>https://onlinecourses.nptel.ac.in/e-learning/preview/noc26_me191</v>
      </c>
      <c r="S887" s="32" t="str">
        <f t="shared" si="2"/>
        <v>https://onlinecourses.nptel.ac.in/e-learning/preview/noc26_me191</v>
      </c>
      <c r="T887" s="38" t="s">
        <v>6022</v>
      </c>
      <c r="U887" s="31" t="str">
        <f t="shared" si="50"/>
        <v>https://onlinecourses.nptel.ac.in/noc25_me155/preview</v>
      </c>
      <c r="V887" s="34" t="s">
        <v>6023</v>
      </c>
      <c r="W887" s="34" t="s">
        <v>6024</v>
      </c>
      <c r="X887" s="31" t="str">
        <f t="shared" si="51"/>
        <v>https://nptel.ac.in/courses/112103528</v>
      </c>
      <c r="Y887" s="36" t="s">
        <v>6025</v>
      </c>
      <c r="Z887" s="36">
        <v>1.12103528E8</v>
      </c>
      <c r="AA887" s="37"/>
      <c r="AB887" s="37"/>
      <c r="AC887" s="37"/>
      <c r="AD887" s="37"/>
    </row>
    <row r="888">
      <c r="A888" s="26" t="s">
        <v>6026</v>
      </c>
      <c r="B888" s="27" t="s">
        <v>5426</v>
      </c>
      <c r="C888" s="27" t="s">
        <v>6027</v>
      </c>
      <c r="D888" s="27" t="s">
        <v>5579</v>
      </c>
      <c r="E888" s="28" t="s">
        <v>297</v>
      </c>
      <c r="F888" s="28" t="s">
        <v>297</v>
      </c>
      <c r="G888" s="28" t="s">
        <v>4</v>
      </c>
      <c r="H888" s="28" t="s">
        <v>70</v>
      </c>
      <c r="I888" s="29">
        <v>46223.0</v>
      </c>
      <c r="J888" s="29">
        <v>46304.0</v>
      </c>
      <c r="K888" s="29">
        <v>46319.0</v>
      </c>
      <c r="L888" s="29">
        <v>46230.0</v>
      </c>
      <c r="M888" s="29">
        <v>46248.0</v>
      </c>
      <c r="N888" s="30" t="s">
        <v>37</v>
      </c>
      <c r="O888" s="30" t="s">
        <v>72</v>
      </c>
      <c r="P888" s="30" t="s">
        <v>55</v>
      </c>
      <c r="Q888" s="30" t="s">
        <v>5625</v>
      </c>
      <c r="R888" s="31" t="str">
        <f t="shared" si="1"/>
        <v>https://onlinecourses.nptel.ac.in/e-learning/preview/noc26_me192</v>
      </c>
      <c r="S888" s="32" t="str">
        <f t="shared" si="2"/>
        <v>https://onlinecourses.nptel.ac.in/e-learning/preview/noc26_me192</v>
      </c>
      <c r="T888" s="38" t="s">
        <v>6028</v>
      </c>
      <c r="U888" s="31" t="str">
        <f t="shared" si="50"/>
        <v>https://onlinecourses.nptel.ac.in/noc25_me147/preview</v>
      </c>
      <c r="V888" s="34" t="s">
        <v>6029</v>
      </c>
      <c r="W888" s="34" t="s">
        <v>6030</v>
      </c>
      <c r="X888" s="31" t="str">
        <f t="shared" si="51"/>
        <v>https://nptel.ac.in/courses/112103281</v>
      </c>
      <c r="Y888" s="36" t="s">
        <v>6031</v>
      </c>
      <c r="Z888" s="36">
        <v>1.12103281E8</v>
      </c>
      <c r="AA888" s="37"/>
      <c r="AB888" s="37"/>
      <c r="AC888" s="37"/>
      <c r="AD888" s="37"/>
    </row>
    <row r="889">
      <c r="A889" s="26" t="s">
        <v>6032</v>
      </c>
      <c r="B889" s="27" t="s">
        <v>6033</v>
      </c>
      <c r="C889" s="27" t="s">
        <v>6034</v>
      </c>
      <c r="D889" s="27" t="s">
        <v>6035</v>
      </c>
      <c r="E889" s="28" t="s">
        <v>297</v>
      </c>
      <c r="F889" s="28" t="s">
        <v>297</v>
      </c>
      <c r="G889" s="28" t="s">
        <v>4</v>
      </c>
      <c r="H889" s="28" t="s">
        <v>70</v>
      </c>
      <c r="I889" s="29">
        <v>46223.0</v>
      </c>
      <c r="J889" s="29">
        <v>46304.0</v>
      </c>
      <c r="K889" s="29">
        <v>46319.0</v>
      </c>
      <c r="L889" s="29">
        <v>46230.0</v>
      </c>
      <c r="M889" s="29">
        <v>46248.0</v>
      </c>
      <c r="N889" s="30" t="s">
        <v>37</v>
      </c>
      <c r="O889" s="30" t="s">
        <v>72</v>
      </c>
      <c r="P889" s="30" t="s">
        <v>55</v>
      </c>
      <c r="Q889" s="30" t="s">
        <v>5719</v>
      </c>
      <c r="R889" s="31" t="str">
        <f t="shared" si="1"/>
        <v>https://onlinecourses.nptel.ac.in/e-learning/preview/noc26_me193</v>
      </c>
      <c r="S889" s="32" t="str">
        <f t="shared" si="2"/>
        <v>https://onlinecourses.nptel.ac.in/e-learning/preview/noc26_me193</v>
      </c>
      <c r="T889" s="38" t="s">
        <v>6036</v>
      </c>
      <c r="U889" s="31" t="str">
        <f t="shared" si="50"/>
        <v>https://onlinecourses.nptel.ac.in/noc25_me181/preview</v>
      </c>
      <c r="V889" s="34" t="s">
        <v>6037</v>
      </c>
      <c r="W889" s="34" t="s">
        <v>6038</v>
      </c>
      <c r="X889" s="31" t="str">
        <f t="shared" si="51"/>
        <v>https://nptel.ac.in/courses/112103774</v>
      </c>
      <c r="Y889" s="36" t="s">
        <v>6039</v>
      </c>
      <c r="Z889" s="36">
        <v>1.12103774E8</v>
      </c>
      <c r="AA889" s="37"/>
      <c r="AB889" s="37"/>
      <c r="AC889" s="37"/>
      <c r="AD889" s="37"/>
    </row>
    <row r="890">
      <c r="A890" s="26" t="s">
        <v>6040</v>
      </c>
      <c r="B890" s="27" t="s">
        <v>5426</v>
      </c>
      <c r="C890" s="27" t="s">
        <v>6041</v>
      </c>
      <c r="D890" s="27" t="s">
        <v>6042</v>
      </c>
      <c r="E890" s="28" t="s">
        <v>2385</v>
      </c>
      <c r="F890" s="28" t="s">
        <v>63</v>
      </c>
      <c r="G890" s="28" t="s">
        <v>69</v>
      </c>
      <c r="H890" s="28" t="s">
        <v>53</v>
      </c>
      <c r="I890" s="29">
        <v>46251.0</v>
      </c>
      <c r="J890" s="29">
        <v>46304.0</v>
      </c>
      <c r="K890" s="29">
        <v>46320.0</v>
      </c>
      <c r="L890" s="29">
        <v>46251.0</v>
      </c>
      <c r="M890" s="29">
        <v>46262.0</v>
      </c>
      <c r="N890" s="30" t="s">
        <v>37</v>
      </c>
      <c r="O890" s="30" t="s">
        <v>54</v>
      </c>
      <c r="P890" s="30" t="s">
        <v>55</v>
      </c>
      <c r="Q890" s="30" t="s">
        <v>1287</v>
      </c>
      <c r="R890" s="31" t="str">
        <f t="shared" si="1"/>
        <v>https://onlinecourses.nptel.ac.in/e-learning/preview/noc26_me194</v>
      </c>
      <c r="S890" s="32" t="str">
        <f t="shared" si="2"/>
        <v>https://onlinecourses.nptel.ac.in/e-learning/preview/noc26_me194</v>
      </c>
      <c r="T890" s="33" t="s">
        <v>6043</v>
      </c>
      <c r="U890" s="30"/>
      <c r="V890" s="34"/>
      <c r="W890" s="34"/>
      <c r="X890" s="31" t="str">
        <f t="shared" si="51"/>
        <v>https://nptel.ac.in/courses/112106005</v>
      </c>
      <c r="Y890" s="35" t="str">
        <f>CONCATENATE("https://nptel.ac.in/courses/",Z890)</f>
        <v>https://nptel.ac.in/courses/112106005</v>
      </c>
      <c r="Z890" s="36">
        <v>1.12106005E8</v>
      </c>
      <c r="AA890" s="37"/>
      <c r="AB890" s="37"/>
      <c r="AC890" s="37"/>
      <c r="AD890" s="37"/>
    </row>
    <row r="891">
      <c r="A891" s="26" t="s">
        <v>6044</v>
      </c>
      <c r="B891" s="27" t="s">
        <v>5426</v>
      </c>
      <c r="C891" s="27" t="s">
        <v>6045</v>
      </c>
      <c r="D891" s="27" t="s">
        <v>6046</v>
      </c>
      <c r="E891" s="28" t="s">
        <v>102</v>
      </c>
      <c r="F891" s="28" t="s">
        <v>102</v>
      </c>
      <c r="G891" s="28" t="s">
        <v>69</v>
      </c>
      <c r="H891" s="28" t="s">
        <v>70</v>
      </c>
      <c r="I891" s="29">
        <v>46251.0</v>
      </c>
      <c r="J891" s="29">
        <v>46304.0</v>
      </c>
      <c r="K891" s="29">
        <v>46311.0</v>
      </c>
      <c r="L891" s="29">
        <v>46251.0</v>
      </c>
      <c r="M891" s="29">
        <v>46262.0</v>
      </c>
      <c r="N891" s="30" t="s">
        <v>37</v>
      </c>
      <c r="O891" s="30" t="s">
        <v>54</v>
      </c>
      <c r="P891" s="30" t="s">
        <v>55</v>
      </c>
      <c r="Q891" s="30"/>
      <c r="R891" s="31" t="str">
        <f t="shared" si="1"/>
        <v>https://onlinecourses.nptel.ac.in/e-learning/preview/noc26_me195</v>
      </c>
      <c r="S891" s="32" t="str">
        <f t="shared" si="2"/>
        <v>https://onlinecourses.nptel.ac.in/e-learning/preview/noc26_me195</v>
      </c>
      <c r="T891" s="38" t="s">
        <v>6047</v>
      </c>
      <c r="U891" s="31" t="str">
        <f t="shared" ref="U891:U939" si="52">HYPERLINK(V891)</f>
        <v>https://onlinecourses.nptel.ac.in/noc25_me135/preview</v>
      </c>
      <c r="V891" s="34" t="s">
        <v>6048</v>
      </c>
      <c r="W891" s="34" t="s">
        <v>6049</v>
      </c>
      <c r="X891" s="31" t="str">
        <f t="shared" si="51"/>
        <v>https://nptel.ac.in/courses/112108316</v>
      </c>
      <c r="Y891" s="36" t="s">
        <v>6050</v>
      </c>
      <c r="Z891" s="36">
        <v>1.12108316E8</v>
      </c>
      <c r="AA891" s="37"/>
      <c r="AB891" s="37"/>
      <c r="AC891" s="37"/>
      <c r="AD891" s="37"/>
    </row>
    <row r="892">
      <c r="A892" s="26" t="s">
        <v>6051</v>
      </c>
      <c r="B892" s="27" t="s">
        <v>5426</v>
      </c>
      <c r="C892" s="27" t="s">
        <v>6052</v>
      </c>
      <c r="D892" s="27" t="s">
        <v>6053</v>
      </c>
      <c r="E892" s="28" t="s">
        <v>315</v>
      </c>
      <c r="F892" s="28" t="s">
        <v>315</v>
      </c>
      <c r="G892" s="28" t="s">
        <v>69</v>
      </c>
      <c r="H892" s="28" t="s">
        <v>70</v>
      </c>
      <c r="I892" s="29">
        <v>46251.0</v>
      </c>
      <c r="J892" s="29">
        <v>46304.0</v>
      </c>
      <c r="K892" s="29">
        <v>46312.0</v>
      </c>
      <c r="L892" s="29">
        <v>46251.0</v>
      </c>
      <c r="M892" s="29">
        <v>46262.0</v>
      </c>
      <c r="N892" s="30" t="s">
        <v>71</v>
      </c>
      <c r="O892" s="30" t="s">
        <v>54</v>
      </c>
      <c r="P892" s="30" t="s">
        <v>55</v>
      </c>
      <c r="Q892" s="30"/>
      <c r="R892" s="31" t="str">
        <f t="shared" si="1"/>
        <v>https://onlinecourses.nptel.ac.in/e-learning/preview/noc26_me196</v>
      </c>
      <c r="S892" s="32" t="str">
        <f t="shared" si="2"/>
        <v>https://onlinecourses.nptel.ac.in/e-learning/preview/noc26_me196</v>
      </c>
      <c r="T892" s="38" t="s">
        <v>6054</v>
      </c>
      <c r="U892" s="31" t="str">
        <f t="shared" si="52"/>
        <v>https://onlinecourses.nptel.ac.in/noc25_me98/preview</v>
      </c>
      <c r="V892" s="34" t="s">
        <v>6055</v>
      </c>
      <c r="W892" s="34" t="s">
        <v>6056</v>
      </c>
      <c r="X892" s="31" t="str">
        <f t="shared" si="51"/>
        <v>https://nptel.ac.in/courses/112107209</v>
      </c>
      <c r="Y892" s="36" t="s">
        <v>6057</v>
      </c>
      <c r="Z892" s="36">
        <v>1.12107209E8</v>
      </c>
      <c r="AA892" s="37"/>
      <c r="AB892" s="37"/>
      <c r="AC892" s="37"/>
      <c r="AD892" s="37"/>
    </row>
    <row r="893">
      <c r="A893" s="26" t="s">
        <v>6058</v>
      </c>
      <c r="B893" s="27" t="s">
        <v>5426</v>
      </c>
      <c r="C893" s="27" t="s">
        <v>6059</v>
      </c>
      <c r="D893" s="27" t="s">
        <v>6060</v>
      </c>
      <c r="E893" s="28" t="s">
        <v>315</v>
      </c>
      <c r="F893" s="28" t="s">
        <v>315</v>
      </c>
      <c r="G893" s="28" t="s">
        <v>69</v>
      </c>
      <c r="H893" s="28" t="s">
        <v>70</v>
      </c>
      <c r="I893" s="29">
        <v>46251.0</v>
      </c>
      <c r="J893" s="29">
        <v>46304.0</v>
      </c>
      <c r="K893" s="29">
        <v>46313.0</v>
      </c>
      <c r="L893" s="29">
        <v>46251.0</v>
      </c>
      <c r="M893" s="29">
        <v>46262.0</v>
      </c>
      <c r="N893" s="30" t="s">
        <v>153</v>
      </c>
      <c r="O893" s="30" t="s">
        <v>54</v>
      </c>
      <c r="P893" s="30" t="s">
        <v>55</v>
      </c>
      <c r="Q893" s="30" t="s">
        <v>5746</v>
      </c>
      <c r="R893" s="31" t="str">
        <f t="shared" si="1"/>
        <v>https://onlinecourses.nptel.ac.in/e-learning/preview/noc26_me197</v>
      </c>
      <c r="S893" s="32" t="str">
        <f t="shared" si="2"/>
        <v>https://onlinecourses.nptel.ac.in/e-learning/preview/noc26_me197</v>
      </c>
      <c r="T893" s="38" t="s">
        <v>6061</v>
      </c>
      <c r="U893" s="31" t="str">
        <f t="shared" si="52"/>
        <v>https://onlinecourses.nptel.ac.in/noc25_me99/preview</v>
      </c>
      <c r="V893" s="34" t="s">
        <v>6062</v>
      </c>
      <c r="W893" s="34" t="s">
        <v>6063</v>
      </c>
      <c r="X893" s="31" t="str">
        <f t="shared" si="51"/>
        <v>https://nptel.ac.in/courses/112107257</v>
      </c>
      <c r="Y893" s="36" t="s">
        <v>6064</v>
      </c>
      <c r="Z893" s="36">
        <v>1.12107257E8</v>
      </c>
      <c r="AA893" s="37"/>
      <c r="AB893" s="37"/>
      <c r="AC893" s="37"/>
      <c r="AD893" s="37"/>
    </row>
    <row r="894">
      <c r="A894" s="26" t="s">
        <v>6065</v>
      </c>
      <c r="B894" s="27" t="s">
        <v>5426</v>
      </c>
      <c r="C894" s="27" t="s">
        <v>6066</v>
      </c>
      <c r="D894" s="27" t="s">
        <v>5767</v>
      </c>
      <c r="E894" s="28" t="s">
        <v>52</v>
      </c>
      <c r="F894" s="28" t="s">
        <v>52</v>
      </c>
      <c r="G894" s="28" t="s">
        <v>69</v>
      </c>
      <c r="H894" s="28" t="s">
        <v>70</v>
      </c>
      <c r="I894" s="29">
        <v>46251.0</v>
      </c>
      <c r="J894" s="29">
        <v>46304.0</v>
      </c>
      <c r="K894" s="29">
        <v>46318.0</v>
      </c>
      <c r="L894" s="29">
        <v>46251.0</v>
      </c>
      <c r="M894" s="29">
        <v>46262.0</v>
      </c>
      <c r="N894" s="30" t="s">
        <v>37</v>
      </c>
      <c r="O894" s="30" t="s">
        <v>54</v>
      </c>
      <c r="P894" s="30" t="s">
        <v>55</v>
      </c>
      <c r="Q894" s="30" t="s">
        <v>2727</v>
      </c>
      <c r="R894" s="31" t="str">
        <f t="shared" si="1"/>
        <v>https://onlinecourses.nptel.ac.in/e-learning/preview/noc26_me198</v>
      </c>
      <c r="S894" s="32" t="str">
        <f t="shared" si="2"/>
        <v>https://onlinecourses.nptel.ac.in/e-learning/preview/noc26_me198</v>
      </c>
      <c r="T894" s="38" t="s">
        <v>6067</v>
      </c>
      <c r="U894" s="31" t="str">
        <f t="shared" si="52"/>
        <v>https://onlinecourses.nptel.ac.in/noc25_me157/preview</v>
      </c>
      <c r="V894" s="34" t="s">
        <v>6068</v>
      </c>
      <c r="W894" s="34" t="s">
        <v>6069</v>
      </c>
      <c r="X894" s="31" t="str">
        <f t="shared" si="51"/>
        <v>https://nptel.ac.in/courses/112104252</v>
      </c>
      <c r="Y894" s="36" t="s">
        <v>6070</v>
      </c>
      <c r="Z894" s="36">
        <v>1.12104252E8</v>
      </c>
      <c r="AA894" s="37"/>
      <c r="AB894" s="37"/>
      <c r="AC894" s="37"/>
      <c r="AD894" s="37"/>
    </row>
    <row r="895">
      <c r="A895" s="26" t="s">
        <v>6071</v>
      </c>
      <c r="B895" s="27" t="s">
        <v>5426</v>
      </c>
      <c r="C895" s="27" t="s">
        <v>6072</v>
      </c>
      <c r="D895" s="27" t="s">
        <v>6073</v>
      </c>
      <c r="E895" s="28" t="s">
        <v>94</v>
      </c>
      <c r="F895" s="28" t="s">
        <v>94</v>
      </c>
      <c r="G895" s="28" t="s">
        <v>69</v>
      </c>
      <c r="H895" s="26" t="s">
        <v>70</v>
      </c>
      <c r="I895" s="29">
        <v>46251.0</v>
      </c>
      <c r="J895" s="29">
        <v>46304.0</v>
      </c>
      <c r="K895" s="29">
        <v>46319.0</v>
      </c>
      <c r="L895" s="29">
        <v>46251.0</v>
      </c>
      <c r="M895" s="29">
        <v>46262.0</v>
      </c>
      <c r="N895" s="30" t="s">
        <v>37</v>
      </c>
      <c r="O895" s="30" t="s">
        <v>54</v>
      </c>
      <c r="P895" s="30" t="s">
        <v>55</v>
      </c>
      <c r="Q895" s="30"/>
      <c r="R895" s="31" t="str">
        <f t="shared" si="1"/>
        <v>https://onlinecourses.nptel.ac.in/e-learning/preview/noc26_me199</v>
      </c>
      <c r="S895" s="32" t="str">
        <f t="shared" si="2"/>
        <v>https://onlinecourses.nptel.ac.in/e-learning/preview/noc26_me199</v>
      </c>
      <c r="T895" s="38" t="s">
        <v>6074</v>
      </c>
      <c r="U895" s="31" t="str">
        <f t="shared" si="52"/>
        <v>https://onlinecourses.nptel.ac.in/noc25_me163/preview</v>
      </c>
      <c r="V895" s="34" t="s">
        <v>6075</v>
      </c>
      <c r="W895" s="34" t="s">
        <v>6076</v>
      </c>
      <c r="X895" s="31" t="str">
        <f t="shared" si="51"/>
        <v>https://nptel.ac.in/courses/112105305</v>
      </c>
      <c r="Y895" s="36" t="s">
        <v>6077</v>
      </c>
      <c r="Z895" s="36">
        <v>1.12105305E8</v>
      </c>
      <c r="AA895" s="37"/>
      <c r="AB895" s="37"/>
      <c r="AC895" s="37"/>
      <c r="AD895" s="37"/>
    </row>
    <row r="896">
      <c r="A896" s="26" t="s">
        <v>6078</v>
      </c>
      <c r="B896" s="27" t="s">
        <v>5426</v>
      </c>
      <c r="C896" s="27" t="s">
        <v>6079</v>
      </c>
      <c r="D896" s="27" t="s">
        <v>6080</v>
      </c>
      <c r="E896" s="28" t="s">
        <v>94</v>
      </c>
      <c r="F896" s="28" t="s">
        <v>94</v>
      </c>
      <c r="G896" s="28" t="s">
        <v>69</v>
      </c>
      <c r="H896" s="26" t="s">
        <v>70</v>
      </c>
      <c r="I896" s="29">
        <v>46251.0</v>
      </c>
      <c r="J896" s="29">
        <v>46304.0</v>
      </c>
      <c r="K896" s="29">
        <v>46313.0</v>
      </c>
      <c r="L896" s="29">
        <v>46251.0</v>
      </c>
      <c r="M896" s="29">
        <v>46262.0</v>
      </c>
      <c r="N896" s="30" t="s">
        <v>37</v>
      </c>
      <c r="O896" s="30" t="s">
        <v>54</v>
      </c>
      <c r="P896" s="30" t="s">
        <v>55</v>
      </c>
      <c r="Q896" s="30" t="s">
        <v>3958</v>
      </c>
      <c r="R896" s="31" t="str">
        <f t="shared" si="1"/>
        <v>https://onlinecourses.nptel.ac.in/e-learning/preview/noc26_me200</v>
      </c>
      <c r="S896" s="32" t="str">
        <f t="shared" si="2"/>
        <v>https://onlinecourses.nptel.ac.in/e-learning/preview/noc26_me200</v>
      </c>
      <c r="T896" s="38" t="s">
        <v>6081</v>
      </c>
      <c r="U896" s="31" t="str">
        <f t="shared" si="52"/>
        <v>https://onlinecourses.nptel.ac.in/noc25_me164/preview</v>
      </c>
      <c r="V896" s="34" t="s">
        <v>6082</v>
      </c>
      <c r="W896" s="34" t="s">
        <v>6083</v>
      </c>
      <c r="X896" s="31" t="str">
        <f t="shared" si="51"/>
        <v>https://nptel.ac.in/courses/112105236</v>
      </c>
      <c r="Y896" s="36" t="s">
        <v>6084</v>
      </c>
      <c r="Z896" s="36">
        <v>1.12105236E8</v>
      </c>
      <c r="AA896" s="37"/>
      <c r="AB896" s="37"/>
      <c r="AC896" s="37"/>
      <c r="AD896" s="37"/>
    </row>
    <row r="897">
      <c r="A897" s="26" t="s">
        <v>6085</v>
      </c>
      <c r="B897" s="27" t="s">
        <v>5426</v>
      </c>
      <c r="C897" s="27" t="s">
        <v>6086</v>
      </c>
      <c r="D897" s="27" t="s">
        <v>5198</v>
      </c>
      <c r="E897" s="28" t="s">
        <v>94</v>
      </c>
      <c r="F897" s="28" t="s">
        <v>94</v>
      </c>
      <c r="G897" s="28" t="s">
        <v>69</v>
      </c>
      <c r="H897" s="28" t="s">
        <v>70</v>
      </c>
      <c r="I897" s="29">
        <v>46251.0</v>
      </c>
      <c r="J897" s="29">
        <v>46304.0</v>
      </c>
      <c r="K897" s="29">
        <v>46311.0</v>
      </c>
      <c r="L897" s="29">
        <v>46251.0</v>
      </c>
      <c r="M897" s="29">
        <v>46262.0</v>
      </c>
      <c r="N897" s="30" t="s">
        <v>37</v>
      </c>
      <c r="O897" s="30" t="s">
        <v>54</v>
      </c>
      <c r="P897" s="30" t="s">
        <v>55</v>
      </c>
      <c r="Q897" s="30" t="s">
        <v>6087</v>
      </c>
      <c r="R897" s="31" t="str">
        <f t="shared" si="1"/>
        <v>https://onlinecourses.nptel.ac.in/e-learning/preview/noc26_me201</v>
      </c>
      <c r="S897" s="32" t="str">
        <f t="shared" si="2"/>
        <v>https://onlinecourses.nptel.ac.in/e-learning/preview/noc26_me201</v>
      </c>
      <c r="T897" s="38" t="s">
        <v>6088</v>
      </c>
      <c r="U897" s="31" t="str">
        <f t="shared" si="52"/>
        <v>https://onlinecourses.nptel.ac.in/noc20_me61/preview</v>
      </c>
      <c r="V897" s="34" t="s">
        <v>6089</v>
      </c>
      <c r="W897" s="34" t="s">
        <v>6090</v>
      </c>
      <c r="X897" s="31" t="str">
        <f t="shared" si="51"/>
        <v>https://nptel.ac.in/courses/112105293</v>
      </c>
      <c r="Y897" s="36" t="s">
        <v>6091</v>
      </c>
      <c r="Z897" s="36">
        <v>1.12105293E8</v>
      </c>
      <c r="AA897" s="37"/>
      <c r="AB897" s="37"/>
      <c r="AC897" s="37"/>
      <c r="AD897" s="37"/>
    </row>
    <row r="898">
      <c r="A898" s="26" t="s">
        <v>6092</v>
      </c>
      <c r="B898" s="27" t="s">
        <v>5426</v>
      </c>
      <c r="C898" s="27" t="s">
        <v>6093</v>
      </c>
      <c r="D898" s="27" t="s">
        <v>6094</v>
      </c>
      <c r="E898" s="28" t="s">
        <v>297</v>
      </c>
      <c r="F898" s="28" t="s">
        <v>297</v>
      </c>
      <c r="G898" s="28" t="s">
        <v>69</v>
      </c>
      <c r="H898" s="28" t="s">
        <v>70</v>
      </c>
      <c r="I898" s="29">
        <v>46251.0</v>
      </c>
      <c r="J898" s="29">
        <v>46304.0</v>
      </c>
      <c r="K898" s="29">
        <v>46312.0</v>
      </c>
      <c r="L898" s="29">
        <v>46251.0</v>
      </c>
      <c r="M898" s="29">
        <v>46262.0</v>
      </c>
      <c r="N898" s="30" t="s">
        <v>37</v>
      </c>
      <c r="O898" s="30" t="s">
        <v>54</v>
      </c>
      <c r="P898" s="30" t="s">
        <v>55</v>
      </c>
      <c r="Q898" s="30"/>
      <c r="R898" s="31" t="str">
        <f t="shared" si="1"/>
        <v>https://onlinecourses.nptel.ac.in/e-learning/preview/noc26_me202</v>
      </c>
      <c r="S898" s="32" t="str">
        <f t="shared" si="2"/>
        <v>https://onlinecourses.nptel.ac.in/e-learning/preview/noc26_me202</v>
      </c>
      <c r="T898" s="38" t="s">
        <v>6095</v>
      </c>
      <c r="U898" s="31" t="str">
        <f t="shared" si="52"/>
        <v>https://onlinecourses.nptel.ac.in/noc25_me153/preview</v>
      </c>
      <c r="V898" s="34" t="s">
        <v>6096</v>
      </c>
      <c r="W898" s="34" t="s">
        <v>6097</v>
      </c>
      <c r="X898" s="31" t="str">
        <f t="shared" si="51"/>
        <v>https://nptel.ac.in/courses/112103202</v>
      </c>
      <c r="Y898" s="36" t="s">
        <v>6098</v>
      </c>
      <c r="Z898" s="36">
        <v>1.12103202E8</v>
      </c>
      <c r="AA898" s="37"/>
      <c r="AB898" s="37"/>
      <c r="AC898" s="37"/>
      <c r="AD898" s="37"/>
    </row>
    <row r="899">
      <c r="A899" s="26" t="s">
        <v>6099</v>
      </c>
      <c r="B899" s="27" t="s">
        <v>5426</v>
      </c>
      <c r="C899" s="27" t="s">
        <v>6100</v>
      </c>
      <c r="D899" s="27" t="s">
        <v>6008</v>
      </c>
      <c r="E899" s="28" t="s">
        <v>297</v>
      </c>
      <c r="F899" s="28" t="s">
        <v>297</v>
      </c>
      <c r="G899" s="28" t="s">
        <v>69</v>
      </c>
      <c r="H899" s="28" t="s">
        <v>70</v>
      </c>
      <c r="I899" s="29">
        <v>46251.0</v>
      </c>
      <c r="J899" s="29">
        <v>46304.0</v>
      </c>
      <c r="K899" s="29">
        <v>46313.0</v>
      </c>
      <c r="L899" s="29">
        <v>46251.0</v>
      </c>
      <c r="M899" s="29">
        <v>46262.0</v>
      </c>
      <c r="N899" s="30" t="s">
        <v>37</v>
      </c>
      <c r="O899" s="30" t="s">
        <v>54</v>
      </c>
      <c r="P899" s="30" t="s">
        <v>55</v>
      </c>
      <c r="Q899" s="30" t="s">
        <v>5719</v>
      </c>
      <c r="R899" s="31" t="str">
        <f t="shared" si="1"/>
        <v>https://onlinecourses.nptel.ac.in/e-learning/preview/noc26_me203</v>
      </c>
      <c r="S899" s="32" t="str">
        <f t="shared" si="2"/>
        <v>https://onlinecourses.nptel.ac.in/e-learning/preview/noc26_me203</v>
      </c>
      <c r="T899" s="38" t="s">
        <v>6101</v>
      </c>
      <c r="U899" s="31" t="str">
        <f t="shared" si="52"/>
        <v>https://onlinecourses.nptel.ac.in/noc25_me152/preview</v>
      </c>
      <c r="V899" s="34" t="s">
        <v>6102</v>
      </c>
      <c r="W899" s="34" t="s">
        <v>6103</v>
      </c>
      <c r="X899" s="31" t="str">
        <f t="shared" si="51"/>
        <v>https://nptel.ac.in/courses/112103312</v>
      </c>
      <c r="Y899" s="36" t="s">
        <v>6104</v>
      </c>
      <c r="Z899" s="36">
        <v>1.12103312E8</v>
      </c>
      <c r="AA899" s="37"/>
      <c r="AB899" s="37"/>
      <c r="AC899" s="37"/>
      <c r="AD899" s="37"/>
    </row>
    <row r="900">
      <c r="A900" s="26" t="s">
        <v>6105</v>
      </c>
      <c r="B900" s="27" t="s">
        <v>5426</v>
      </c>
      <c r="C900" s="27" t="s">
        <v>6106</v>
      </c>
      <c r="D900" s="27" t="s">
        <v>6015</v>
      </c>
      <c r="E900" s="28" t="s">
        <v>297</v>
      </c>
      <c r="F900" s="28" t="s">
        <v>297</v>
      </c>
      <c r="G900" s="28" t="s">
        <v>69</v>
      </c>
      <c r="H900" s="28" t="s">
        <v>70</v>
      </c>
      <c r="I900" s="29">
        <v>46251.0</v>
      </c>
      <c r="J900" s="29">
        <v>46304.0</v>
      </c>
      <c r="K900" s="29">
        <v>46318.0</v>
      </c>
      <c r="L900" s="29">
        <v>46251.0</v>
      </c>
      <c r="M900" s="29">
        <v>46262.0</v>
      </c>
      <c r="N900" s="30" t="s">
        <v>37</v>
      </c>
      <c r="O900" s="30" t="s">
        <v>54</v>
      </c>
      <c r="P900" s="30" t="s">
        <v>55</v>
      </c>
      <c r="Q900" s="30" t="s">
        <v>5746</v>
      </c>
      <c r="R900" s="31" t="str">
        <f t="shared" si="1"/>
        <v>https://onlinecourses.nptel.ac.in/e-learning/preview/noc26_me204</v>
      </c>
      <c r="S900" s="32" t="str">
        <f t="shared" si="2"/>
        <v>https://onlinecourses.nptel.ac.in/e-learning/preview/noc26_me204</v>
      </c>
      <c r="T900" s="38" t="s">
        <v>6107</v>
      </c>
      <c r="U900" s="31" t="str">
        <f t="shared" si="52"/>
        <v>https://onlinecourses.nptel.ac.in/noc25_me149/preview</v>
      </c>
      <c r="V900" s="34" t="s">
        <v>6108</v>
      </c>
      <c r="W900" s="34" t="s">
        <v>6109</v>
      </c>
      <c r="X900" s="31" t="str">
        <f t="shared" si="51"/>
        <v>https://nptel.ac.in/courses/112103244</v>
      </c>
      <c r="Y900" s="36" t="s">
        <v>6110</v>
      </c>
      <c r="Z900" s="36">
        <v>1.12103244E8</v>
      </c>
      <c r="AA900" s="37"/>
      <c r="AB900" s="37"/>
      <c r="AC900" s="37"/>
      <c r="AD900" s="37"/>
    </row>
    <row r="901">
      <c r="A901" s="26" t="s">
        <v>6111</v>
      </c>
      <c r="B901" s="27" t="s">
        <v>6112</v>
      </c>
      <c r="C901" s="27" t="s">
        <v>6113</v>
      </c>
      <c r="D901" s="27" t="s">
        <v>6114</v>
      </c>
      <c r="E901" s="28" t="s">
        <v>94</v>
      </c>
      <c r="F901" s="28" t="s">
        <v>94</v>
      </c>
      <c r="G901" s="28" t="s">
        <v>69</v>
      </c>
      <c r="H901" s="26" t="s">
        <v>70</v>
      </c>
      <c r="I901" s="29">
        <v>46223.0</v>
      </c>
      <c r="J901" s="29">
        <v>46276.0</v>
      </c>
      <c r="K901" s="29">
        <v>46284.0</v>
      </c>
      <c r="L901" s="29">
        <v>46230.0</v>
      </c>
      <c r="M901" s="29">
        <v>46248.0</v>
      </c>
      <c r="N901" s="30" t="s">
        <v>71</v>
      </c>
      <c r="O901" s="30" t="s">
        <v>54</v>
      </c>
      <c r="P901" s="30" t="s">
        <v>55</v>
      </c>
      <c r="Q901" s="30" t="s">
        <v>4393</v>
      </c>
      <c r="R901" s="31" t="str">
        <f t="shared" si="1"/>
        <v>https://onlinecourses.nptel.ac.in/e-learning/preview/noc26_mg100</v>
      </c>
      <c r="S901" s="32" t="str">
        <f t="shared" si="2"/>
        <v>https://onlinecourses.nptel.ac.in/e-learning/preview/noc26_mg100</v>
      </c>
      <c r="T901" s="38" t="s">
        <v>6115</v>
      </c>
      <c r="U901" s="31" t="str">
        <f t="shared" si="52"/>
        <v>https://onlinecourses.nptel.ac.in/noc25_mg139/preview</v>
      </c>
      <c r="V901" s="34" t="s">
        <v>6116</v>
      </c>
      <c r="W901" s="34" t="s">
        <v>6117</v>
      </c>
      <c r="X901" s="31" t="str">
        <f t="shared" si="51"/>
        <v>https://nptel.ac.in/courses/110105081</v>
      </c>
      <c r="Y901" s="36" t="s">
        <v>6118</v>
      </c>
      <c r="Z901" s="36">
        <v>1.10105081E8</v>
      </c>
      <c r="AA901" s="37"/>
      <c r="AB901" s="37"/>
      <c r="AC901" s="37"/>
      <c r="AD901" s="37"/>
    </row>
    <row r="902">
      <c r="A902" s="26" t="s">
        <v>6119</v>
      </c>
      <c r="B902" s="27" t="s">
        <v>6112</v>
      </c>
      <c r="C902" s="27" t="s">
        <v>6120</v>
      </c>
      <c r="D902" s="27" t="s">
        <v>6121</v>
      </c>
      <c r="E902" s="28" t="s">
        <v>94</v>
      </c>
      <c r="F902" s="28" t="s">
        <v>94</v>
      </c>
      <c r="G902" s="28" t="s">
        <v>69</v>
      </c>
      <c r="H902" s="26" t="s">
        <v>70</v>
      </c>
      <c r="I902" s="29">
        <v>46223.0</v>
      </c>
      <c r="J902" s="29">
        <v>46276.0</v>
      </c>
      <c r="K902" s="29">
        <v>46285.0</v>
      </c>
      <c r="L902" s="29">
        <v>46230.0</v>
      </c>
      <c r="M902" s="29">
        <v>46248.0</v>
      </c>
      <c r="N902" s="30" t="s">
        <v>71</v>
      </c>
      <c r="O902" s="30" t="s">
        <v>54</v>
      </c>
      <c r="P902" s="30" t="s">
        <v>55</v>
      </c>
      <c r="Q902" s="30"/>
      <c r="R902" s="31" t="str">
        <f t="shared" si="1"/>
        <v>https://onlinecourses.nptel.ac.in/e-learning/preview/noc26_mg101</v>
      </c>
      <c r="S902" s="32" t="str">
        <f t="shared" si="2"/>
        <v>https://onlinecourses.nptel.ac.in/e-learning/preview/noc26_mg101</v>
      </c>
      <c r="T902" s="38" t="s">
        <v>6122</v>
      </c>
      <c r="U902" s="31" t="str">
        <f t="shared" si="52"/>
        <v>https://onlinecourses.nptel.ac.in/noc25_mg148/preview</v>
      </c>
      <c r="V902" s="34" t="s">
        <v>6123</v>
      </c>
      <c r="W902" s="34" t="s">
        <v>6124</v>
      </c>
      <c r="X902" s="31" t="str">
        <f t="shared" si="51"/>
        <v>https://nptel.ac.in/courses/110105076</v>
      </c>
      <c r="Y902" s="36" t="s">
        <v>6125</v>
      </c>
      <c r="Z902" s="36">
        <v>1.10105076E8</v>
      </c>
      <c r="AA902" s="37"/>
      <c r="AB902" s="37"/>
      <c r="AC902" s="37"/>
      <c r="AD902" s="37"/>
    </row>
    <row r="903">
      <c r="A903" s="26" t="s">
        <v>6126</v>
      </c>
      <c r="B903" s="27" t="s">
        <v>6112</v>
      </c>
      <c r="C903" s="27" t="s">
        <v>6127</v>
      </c>
      <c r="D903" s="27" t="s">
        <v>6128</v>
      </c>
      <c r="E903" s="28" t="s">
        <v>94</v>
      </c>
      <c r="F903" s="28" t="s">
        <v>94</v>
      </c>
      <c r="G903" s="28" t="s">
        <v>69</v>
      </c>
      <c r="H903" s="26" t="s">
        <v>70</v>
      </c>
      <c r="I903" s="29">
        <v>46223.0</v>
      </c>
      <c r="J903" s="29">
        <v>46276.0</v>
      </c>
      <c r="K903" s="29">
        <v>46284.0</v>
      </c>
      <c r="L903" s="29">
        <v>46230.0</v>
      </c>
      <c r="M903" s="29">
        <v>46248.0</v>
      </c>
      <c r="N903" s="30" t="s">
        <v>37</v>
      </c>
      <c r="O903" s="30" t="s">
        <v>54</v>
      </c>
      <c r="P903" s="30" t="s">
        <v>55</v>
      </c>
      <c r="Q903" s="30" t="s">
        <v>218</v>
      </c>
      <c r="R903" s="31" t="str">
        <f t="shared" si="1"/>
        <v>https://onlinecourses.nptel.ac.in/e-learning/preview/noc26_mg102</v>
      </c>
      <c r="S903" s="32" t="str">
        <f t="shared" si="2"/>
        <v>https://onlinecourses.nptel.ac.in/e-learning/preview/noc26_mg102</v>
      </c>
      <c r="T903" s="38" t="s">
        <v>6129</v>
      </c>
      <c r="U903" s="31" t="str">
        <f t="shared" si="52"/>
        <v>https://onlinecourses.nptel.ac.in/noc25_mg150/preview</v>
      </c>
      <c r="V903" s="34" t="s">
        <v>6130</v>
      </c>
      <c r="W903" s="34" t="s">
        <v>6131</v>
      </c>
      <c r="X903" s="31" t="str">
        <f t="shared" si="51"/>
        <v>https://nptel.ac.in/courses/110105082</v>
      </c>
      <c r="Y903" s="36" t="s">
        <v>6132</v>
      </c>
      <c r="Z903" s="36">
        <v>1.10105082E8</v>
      </c>
      <c r="AA903" s="37"/>
      <c r="AB903" s="37"/>
      <c r="AC903" s="37"/>
      <c r="AD903" s="37"/>
    </row>
    <row r="904">
      <c r="A904" s="26" t="s">
        <v>6133</v>
      </c>
      <c r="B904" s="27" t="s">
        <v>6112</v>
      </c>
      <c r="C904" s="27" t="s">
        <v>6134</v>
      </c>
      <c r="D904" s="27" t="s">
        <v>6135</v>
      </c>
      <c r="E904" s="28" t="s">
        <v>315</v>
      </c>
      <c r="F904" s="28" t="s">
        <v>315</v>
      </c>
      <c r="G904" s="28" t="s">
        <v>4</v>
      </c>
      <c r="H904" s="28" t="s">
        <v>70</v>
      </c>
      <c r="I904" s="29">
        <v>46223.0</v>
      </c>
      <c r="J904" s="29">
        <v>46304.0</v>
      </c>
      <c r="K904" s="29">
        <v>46313.0</v>
      </c>
      <c r="L904" s="29">
        <v>46230.0</v>
      </c>
      <c r="M904" s="29">
        <v>46248.0</v>
      </c>
      <c r="N904" s="30" t="s">
        <v>37</v>
      </c>
      <c r="O904" s="30" t="s">
        <v>72</v>
      </c>
      <c r="P904" s="30" t="s">
        <v>55</v>
      </c>
      <c r="Q904" s="30"/>
      <c r="R904" s="31" t="str">
        <f t="shared" si="1"/>
        <v>https://onlinecourses.nptel.ac.in/e-learning/preview/noc26_mg103</v>
      </c>
      <c r="S904" s="32" t="str">
        <f t="shared" si="2"/>
        <v>https://onlinecourses.nptel.ac.in/e-learning/preview/noc26_mg103</v>
      </c>
      <c r="T904" s="38" t="s">
        <v>6136</v>
      </c>
      <c r="U904" s="31" t="str">
        <f t="shared" si="52"/>
        <v>https://onlinecourses.nptel.ac.in/noc25_mg85/preview</v>
      </c>
      <c r="V904" s="34" t="s">
        <v>6137</v>
      </c>
      <c r="W904" s="34" t="s">
        <v>6138</v>
      </c>
      <c r="X904" s="31" t="str">
        <f t="shared" si="51"/>
        <v>https://nptel.ac.in/courses/110107127</v>
      </c>
      <c r="Y904" s="36" t="s">
        <v>6139</v>
      </c>
      <c r="Z904" s="36">
        <v>1.10107127E8</v>
      </c>
      <c r="AA904" s="37"/>
      <c r="AB904" s="37"/>
      <c r="AC904" s="37"/>
      <c r="AD904" s="37"/>
    </row>
    <row r="905">
      <c r="A905" s="26" t="s">
        <v>6140</v>
      </c>
      <c r="B905" s="27" t="s">
        <v>6112</v>
      </c>
      <c r="C905" s="27" t="s">
        <v>6141</v>
      </c>
      <c r="D905" s="27" t="s">
        <v>6135</v>
      </c>
      <c r="E905" s="28" t="s">
        <v>315</v>
      </c>
      <c r="F905" s="28" t="s">
        <v>315</v>
      </c>
      <c r="G905" s="28" t="s">
        <v>4</v>
      </c>
      <c r="H905" s="28" t="s">
        <v>70</v>
      </c>
      <c r="I905" s="29">
        <v>46223.0</v>
      </c>
      <c r="J905" s="29">
        <v>46304.0</v>
      </c>
      <c r="K905" s="29">
        <v>46318.0</v>
      </c>
      <c r="L905" s="29">
        <v>46230.0</v>
      </c>
      <c r="M905" s="29">
        <v>46248.0</v>
      </c>
      <c r="N905" s="30" t="s">
        <v>37</v>
      </c>
      <c r="O905" s="30" t="s">
        <v>54</v>
      </c>
      <c r="P905" s="30" t="s">
        <v>55</v>
      </c>
      <c r="Q905" s="30"/>
      <c r="R905" s="31" t="str">
        <f t="shared" si="1"/>
        <v>https://onlinecourses.nptel.ac.in/e-learning/preview/noc26_mg104</v>
      </c>
      <c r="S905" s="32" t="str">
        <f t="shared" si="2"/>
        <v>https://onlinecourses.nptel.ac.in/e-learning/preview/noc26_mg104</v>
      </c>
      <c r="T905" s="38" t="s">
        <v>6142</v>
      </c>
      <c r="U905" s="31" t="str">
        <f t="shared" si="52"/>
        <v>https://onlinecourses.nptel.ac.in/noc25_mg86/preview</v>
      </c>
      <c r="V905" s="34" t="s">
        <v>6143</v>
      </c>
      <c r="W905" s="34" t="s">
        <v>6144</v>
      </c>
      <c r="X905" s="31" t="str">
        <f t="shared" si="51"/>
        <v>https://nptel.ac.in/courses/110107093</v>
      </c>
      <c r="Y905" s="36" t="s">
        <v>6145</v>
      </c>
      <c r="Z905" s="36">
        <v>1.10107093E8</v>
      </c>
      <c r="AA905" s="37"/>
      <c r="AB905" s="37"/>
      <c r="AC905" s="37"/>
      <c r="AD905" s="37"/>
    </row>
    <row r="906">
      <c r="A906" s="26" t="s">
        <v>6146</v>
      </c>
      <c r="B906" s="27" t="s">
        <v>6112</v>
      </c>
      <c r="C906" s="27" t="s">
        <v>6147</v>
      </c>
      <c r="D906" s="27" t="s">
        <v>6148</v>
      </c>
      <c r="E906" s="28" t="s">
        <v>315</v>
      </c>
      <c r="F906" s="28" t="s">
        <v>315</v>
      </c>
      <c r="G906" s="28" t="s">
        <v>4</v>
      </c>
      <c r="H906" s="28" t="s">
        <v>70</v>
      </c>
      <c r="I906" s="29">
        <v>46223.0</v>
      </c>
      <c r="J906" s="29">
        <v>46304.0</v>
      </c>
      <c r="K906" s="43">
        <v>46318.0</v>
      </c>
      <c r="L906" s="29">
        <v>46230.0</v>
      </c>
      <c r="M906" s="29">
        <v>46248.0</v>
      </c>
      <c r="N906" s="30" t="s">
        <v>37</v>
      </c>
      <c r="O906" s="30" t="s">
        <v>54</v>
      </c>
      <c r="P906" s="30" t="s">
        <v>55</v>
      </c>
      <c r="Q906" s="30" t="s">
        <v>6149</v>
      </c>
      <c r="R906" s="31" t="str">
        <f t="shared" si="1"/>
        <v>https://onlinecourses.nptel.ac.in/e-learning/preview/noc26_mg105</v>
      </c>
      <c r="S906" s="32" t="str">
        <f t="shared" si="2"/>
        <v>https://onlinecourses.nptel.ac.in/e-learning/preview/noc26_mg105</v>
      </c>
      <c r="T906" s="38" t="s">
        <v>6150</v>
      </c>
      <c r="U906" s="31" t="str">
        <f t="shared" si="52"/>
        <v>https://onlinecourses.nptel.ac.in/noc25_mg89/preview</v>
      </c>
      <c r="V906" s="34" t="s">
        <v>6151</v>
      </c>
      <c r="W906" s="34" t="s">
        <v>6152</v>
      </c>
      <c r="X906" s="31" t="str">
        <f t="shared" si="51"/>
        <v>https://nptel.ac.in/courses/110107080</v>
      </c>
      <c r="Y906" s="36" t="s">
        <v>6153</v>
      </c>
      <c r="Z906" s="36">
        <v>1.1010708E8</v>
      </c>
      <c r="AA906" s="37"/>
      <c r="AB906" s="37"/>
      <c r="AC906" s="37"/>
      <c r="AD906" s="37"/>
    </row>
    <row r="907">
      <c r="A907" s="26" t="s">
        <v>6154</v>
      </c>
      <c r="B907" s="27" t="s">
        <v>6112</v>
      </c>
      <c r="C907" s="27" t="s">
        <v>6155</v>
      </c>
      <c r="D907" s="27" t="s">
        <v>6156</v>
      </c>
      <c r="E907" s="28" t="s">
        <v>315</v>
      </c>
      <c r="F907" s="28" t="s">
        <v>315</v>
      </c>
      <c r="G907" s="28" t="s">
        <v>4</v>
      </c>
      <c r="H907" s="28" t="s">
        <v>70</v>
      </c>
      <c r="I907" s="29">
        <v>46223.0</v>
      </c>
      <c r="J907" s="29">
        <v>46304.0</v>
      </c>
      <c r="K907" s="29">
        <v>46319.0</v>
      </c>
      <c r="L907" s="29">
        <v>46230.0</v>
      </c>
      <c r="M907" s="29">
        <v>46248.0</v>
      </c>
      <c r="N907" s="30" t="s">
        <v>71</v>
      </c>
      <c r="O907" s="30" t="s">
        <v>54</v>
      </c>
      <c r="P907" s="30" t="s">
        <v>55</v>
      </c>
      <c r="Q907" s="30" t="s">
        <v>218</v>
      </c>
      <c r="R907" s="31" t="str">
        <f t="shared" si="1"/>
        <v>https://onlinecourses.nptel.ac.in/e-learning/preview/noc26_mg106</v>
      </c>
      <c r="S907" s="32" t="str">
        <f t="shared" si="2"/>
        <v>https://onlinecourses.nptel.ac.in/e-learning/preview/noc26_mg106</v>
      </c>
      <c r="T907" s="38" t="s">
        <v>6157</v>
      </c>
      <c r="U907" s="31" t="str">
        <f t="shared" si="52"/>
        <v>https://onlinecourses.nptel.ac.in/noc25_mg90/preview</v>
      </c>
      <c r="V907" s="34" t="s">
        <v>6158</v>
      </c>
      <c r="W907" s="34" t="s">
        <v>6159</v>
      </c>
      <c r="X907" s="31" t="str">
        <f t="shared" si="51"/>
        <v>https://nptel.ac.in/courses/110107081</v>
      </c>
      <c r="Y907" s="36" t="s">
        <v>6160</v>
      </c>
      <c r="Z907" s="36">
        <v>1.10107081E8</v>
      </c>
      <c r="AA907" s="37"/>
      <c r="AB907" s="37"/>
      <c r="AC907" s="37"/>
      <c r="AD907" s="37"/>
    </row>
    <row r="908">
      <c r="A908" s="26" t="s">
        <v>6161</v>
      </c>
      <c r="B908" s="27" t="s">
        <v>6112</v>
      </c>
      <c r="C908" s="27" t="s">
        <v>6162</v>
      </c>
      <c r="D908" s="27" t="s">
        <v>6163</v>
      </c>
      <c r="E908" s="28" t="s">
        <v>315</v>
      </c>
      <c r="F908" s="28" t="s">
        <v>315</v>
      </c>
      <c r="G908" s="28" t="s">
        <v>4</v>
      </c>
      <c r="H908" s="28" t="s">
        <v>70</v>
      </c>
      <c r="I908" s="29">
        <v>46223.0</v>
      </c>
      <c r="J908" s="29">
        <v>46304.0</v>
      </c>
      <c r="K908" s="29">
        <v>46320.0</v>
      </c>
      <c r="L908" s="29">
        <v>46230.0</v>
      </c>
      <c r="M908" s="29">
        <v>46248.0</v>
      </c>
      <c r="N908" s="30" t="s">
        <v>37</v>
      </c>
      <c r="O908" s="30" t="s">
        <v>54</v>
      </c>
      <c r="P908" s="30" t="s">
        <v>55</v>
      </c>
      <c r="Q908" s="30"/>
      <c r="R908" s="31" t="str">
        <f t="shared" si="1"/>
        <v>https://onlinecourses.nptel.ac.in/e-learning/preview/noc26_mg107</v>
      </c>
      <c r="S908" s="32" t="str">
        <f t="shared" si="2"/>
        <v>https://onlinecourses.nptel.ac.in/e-learning/preview/noc26_mg107</v>
      </c>
      <c r="T908" s="38" t="s">
        <v>6164</v>
      </c>
      <c r="U908" s="31" t="str">
        <f t="shared" si="52"/>
        <v>https://onlinecourses.nptel.ac.in/noc25_mg91/preview</v>
      </c>
      <c r="V908" s="34" t="s">
        <v>6165</v>
      </c>
      <c r="W908" s="34" t="s">
        <v>6166</v>
      </c>
      <c r="X908" s="31" t="str">
        <f t="shared" si="51"/>
        <v>https://nptel.ac.in/courses/110107143</v>
      </c>
      <c r="Y908" s="36" t="s">
        <v>6167</v>
      </c>
      <c r="Z908" s="36">
        <v>1.10107143E8</v>
      </c>
      <c r="AA908" s="37"/>
      <c r="AB908" s="37"/>
      <c r="AC908" s="37"/>
      <c r="AD908" s="37"/>
    </row>
    <row r="909">
      <c r="A909" s="26" t="s">
        <v>6168</v>
      </c>
      <c r="B909" s="27" t="s">
        <v>6112</v>
      </c>
      <c r="C909" s="27" t="s">
        <v>6169</v>
      </c>
      <c r="D909" s="27" t="s">
        <v>6163</v>
      </c>
      <c r="E909" s="28" t="s">
        <v>315</v>
      </c>
      <c r="F909" s="28" t="s">
        <v>315</v>
      </c>
      <c r="G909" s="28" t="s">
        <v>4</v>
      </c>
      <c r="H909" s="28" t="s">
        <v>70</v>
      </c>
      <c r="I909" s="29">
        <v>46223.0</v>
      </c>
      <c r="J909" s="29">
        <v>46304.0</v>
      </c>
      <c r="K909" s="29">
        <v>46311.0</v>
      </c>
      <c r="L909" s="29">
        <v>46230.0</v>
      </c>
      <c r="M909" s="29">
        <v>46248.0</v>
      </c>
      <c r="N909" s="30" t="s">
        <v>37</v>
      </c>
      <c r="O909" s="30" t="s">
        <v>54</v>
      </c>
      <c r="P909" s="30" t="s">
        <v>55</v>
      </c>
      <c r="Q909" s="30" t="s">
        <v>6170</v>
      </c>
      <c r="R909" s="31" t="str">
        <f t="shared" si="1"/>
        <v>https://onlinecourses.nptel.ac.in/e-learning/preview/noc26_mg108</v>
      </c>
      <c r="S909" s="32" t="str">
        <f t="shared" si="2"/>
        <v>https://onlinecourses.nptel.ac.in/e-learning/preview/noc26_mg108</v>
      </c>
      <c r="T909" s="38" t="s">
        <v>6171</v>
      </c>
      <c r="U909" s="31" t="str">
        <f t="shared" si="52"/>
        <v>https://onlinecourses.nptel.ac.in/noc25_mg92/preview</v>
      </c>
      <c r="V909" s="34" t="s">
        <v>6172</v>
      </c>
      <c r="W909" s="34" t="s">
        <v>6173</v>
      </c>
      <c r="X909" s="31" t="str">
        <f t="shared" si="51"/>
        <v>https://nptel.ac.in/courses/110107126</v>
      </c>
      <c r="Y909" s="36" t="s">
        <v>6174</v>
      </c>
      <c r="Z909" s="36">
        <v>1.10107126E8</v>
      </c>
      <c r="AA909" s="37"/>
      <c r="AB909" s="37"/>
      <c r="AC909" s="37"/>
      <c r="AD909" s="37"/>
    </row>
    <row r="910">
      <c r="A910" s="26" t="s">
        <v>6175</v>
      </c>
      <c r="B910" s="27" t="s">
        <v>6112</v>
      </c>
      <c r="C910" s="27" t="s">
        <v>6176</v>
      </c>
      <c r="D910" s="27" t="s">
        <v>6177</v>
      </c>
      <c r="E910" s="28" t="s">
        <v>315</v>
      </c>
      <c r="F910" s="28" t="s">
        <v>315</v>
      </c>
      <c r="G910" s="28" t="s">
        <v>4</v>
      </c>
      <c r="H910" s="28" t="s">
        <v>70</v>
      </c>
      <c r="I910" s="29">
        <v>46223.0</v>
      </c>
      <c r="J910" s="29">
        <v>46304.0</v>
      </c>
      <c r="K910" s="29">
        <v>46313.0</v>
      </c>
      <c r="L910" s="29">
        <v>46230.0</v>
      </c>
      <c r="M910" s="29">
        <v>46248.0</v>
      </c>
      <c r="N910" s="30" t="s">
        <v>37</v>
      </c>
      <c r="O910" s="30" t="s">
        <v>54</v>
      </c>
      <c r="P910" s="30" t="s">
        <v>55</v>
      </c>
      <c r="Q910" s="30"/>
      <c r="R910" s="31" t="str">
        <f t="shared" si="1"/>
        <v>https://onlinecourses.nptel.ac.in/e-learning/preview/noc26_mg109</v>
      </c>
      <c r="S910" s="32" t="str">
        <f t="shared" si="2"/>
        <v>https://onlinecourses.nptel.ac.in/e-learning/preview/noc26_mg109</v>
      </c>
      <c r="T910" s="38" t="s">
        <v>6178</v>
      </c>
      <c r="U910" s="31" t="str">
        <f t="shared" si="52"/>
        <v>https://onlinecourses.nptel.ac.in/noc25_mg96/preview</v>
      </c>
      <c r="V910" s="34" t="s">
        <v>6179</v>
      </c>
      <c r="W910" s="34" t="s">
        <v>6180</v>
      </c>
      <c r="X910" s="31" t="str">
        <f t="shared" si="51"/>
        <v>https://nptel.ac.in/courses/110107161</v>
      </c>
      <c r="Y910" s="36" t="s">
        <v>6181</v>
      </c>
      <c r="Z910" s="36">
        <v>1.10107161E8</v>
      </c>
      <c r="AA910" s="37"/>
      <c r="AB910" s="37"/>
      <c r="AC910" s="37"/>
      <c r="AD910" s="37"/>
    </row>
    <row r="911">
      <c r="A911" s="26" t="s">
        <v>6182</v>
      </c>
      <c r="B911" s="27" t="s">
        <v>6112</v>
      </c>
      <c r="C911" s="27" t="s">
        <v>6183</v>
      </c>
      <c r="D911" s="27" t="s">
        <v>6184</v>
      </c>
      <c r="E911" s="28" t="s">
        <v>315</v>
      </c>
      <c r="F911" s="28" t="s">
        <v>315</v>
      </c>
      <c r="G911" s="28" t="s">
        <v>4</v>
      </c>
      <c r="H911" s="28" t="s">
        <v>70</v>
      </c>
      <c r="I911" s="29">
        <v>46223.0</v>
      </c>
      <c r="J911" s="29">
        <v>46304.0</v>
      </c>
      <c r="K911" s="29">
        <v>46313.0</v>
      </c>
      <c r="L911" s="29">
        <v>46230.0</v>
      </c>
      <c r="M911" s="29">
        <v>46248.0</v>
      </c>
      <c r="N911" s="30" t="s">
        <v>37</v>
      </c>
      <c r="O911" s="30" t="s">
        <v>54</v>
      </c>
      <c r="P911" s="30" t="s">
        <v>55</v>
      </c>
      <c r="Q911" s="30"/>
      <c r="R911" s="31" t="str">
        <f t="shared" si="1"/>
        <v>https://onlinecourses.nptel.ac.in/e-learning/preview/noc26_mg110</v>
      </c>
      <c r="S911" s="32" t="str">
        <f t="shared" si="2"/>
        <v>https://onlinecourses.nptel.ac.in/e-learning/preview/noc26_mg110</v>
      </c>
      <c r="T911" s="38" t="s">
        <v>6185</v>
      </c>
      <c r="U911" s="31" t="str">
        <f t="shared" si="52"/>
        <v>https://onlinecourses.nptel.ac.in/noc25_mg97/preview</v>
      </c>
      <c r="V911" s="34" t="s">
        <v>6186</v>
      </c>
      <c r="W911" s="34" t="s">
        <v>6187</v>
      </c>
      <c r="X911" s="31" t="str">
        <f t="shared" si="51"/>
        <v>https://nptel.ac.in/courses/110107162</v>
      </c>
      <c r="Y911" s="36" t="s">
        <v>6188</v>
      </c>
      <c r="Z911" s="36">
        <v>1.10107162E8</v>
      </c>
      <c r="AA911" s="37"/>
      <c r="AB911" s="37"/>
      <c r="AC911" s="37"/>
      <c r="AD911" s="37"/>
    </row>
    <row r="912">
      <c r="A912" s="26" t="s">
        <v>6189</v>
      </c>
      <c r="B912" s="27" t="s">
        <v>6112</v>
      </c>
      <c r="C912" s="27" t="s">
        <v>6190</v>
      </c>
      <c r="D912" s="27" t="s">
        <v>6184</v>
      </c>
      <c r="E912" s="28" t="s">
        <v>315</v>
      </c>
      <c r="F912" s="28" t="s">
        <v>315</v>
      </c>
      <c r="G912" s="28" t="s">
        <v>4</v>
      </c>
      <c r="H912" s="28" t="s">
        <v>70</v>
      </c>
      <c r="I912" s="29">
        <v>46223.0</v>
      </c>
      <c r="J912" s="29">
        <v>46304.0</v>
      </c>
      <c r="K912" s="29">
        <v>46318.0</v>
      </c>
      <c r="L912" s="29">
        <v>46230.0</v>
      </c>
      <c r="M912" s="29">
        <v>46248.0</v>
      </c>
      <c r="N912" s="30" t="s">
        <v>37</v>
      </c>
      <c r="O912" s="30" t="s">
        <v>54</v>
      </c>
      <c r="P912" s="30" t="s">
        <v>55</v>
      </c>
      <c r="Q912" s="30" t="s">
        <v>2864</v>
      </c>
      <c r="R912" s="31" t="str">
        <f t="shared" si="1"/>
        <v>https://onlinecourses.nptel.ac.in/e-learning/preview/noc26_mg111</v>
      </c>
      <c r="S912" s="32" t="str">
        <f t="shared" si="2"/>
        <v>https://onlinecourses.nptel.ac.in/e-learning/preview/noc26_mg111</v>
      </c>
      <c r="T912" s="38" t="s">
        <v>6191</v>
      </c>
      <c r="U912" s="31" t="str">
        <f t="shared" si="52"/>
        <v>https://onlinecourses.nptel.ac.in/noc25_mg98/preview</v>
      </c>
      <c r="V912" s="34" t="s">
        <v>6192</v>
      </c>
      <c r="W912" s="34" t="s">
        <v>6193</v>
      </c>
      <c r="X912" s="31" t="str">
        <f t="shared" si="51"/>
        <v>https://nptel.ac.in/courses/110107154</v>
      </c>
      <c r="Y912" s="36" t="s">
        <v>6194</v>
      </c>
      <c r="Z912" s="36">
        <v>1.10107154E8</v>
      </c>
      <c r="AA912" s="37"/>
      <c r="AB912" s="37"/>
      <c r="AC912" s="37"/>
      <c r="AD912" s="37"/>
    </row>
    <row r="913">
      <c r="A913" s="26" t="s">
        <v>6195</v>
      </c>
      <c r="B913" s="39" t="s">
        <v>6112</v>
      </c>
      <c r="C913" s="39" t="s">
        <v>6196</v>
      </c>
      <c r="D913" s="40" t="s">
        <v>6197</v>
      </c>
      <c r="E913" s="45" t="s">
        <v>63</v>
      </c>
      <c r="F913" s="28" t="s">
        <v>63</v>
      </c>
      <c r="G913" s="28" t="s">
        <v>4</v>
      </c>
      <c r="H913" s="28" t="s">
        <v>70</v>
      </c>
      <c r="I913" s="29">
        <v>46223.0</v>
      </c>
      <c r="J913" s="29">
        <v>46304.0</v>
      </c>
      <c r="K913" s="29">
        <v>46319.0</v>
      </c>
      <c r="L913" s="29">
        <v>46230.0</v>
      </c>
      <c r="M913" s="29">
        <v>46248.0</v>
      </c>
      <c r="N913" s="30" t="s">
        <v>37</v>
      </c>
      <c r="O913" s="30" t="s">
        <v>54</v>
      </c>
      <c r="P913" s="30" t="s">
        <v>55</v>
      </c>
      <c r="Q913" s="30" t="s">
        <v>3649</v>
      </c>
      <c r="R913" s="31" t="str">
        <f t="shared" si="1"/>
        <v>https://onlinecourses.nptel.ac.in/e-learning/preview/noc26_mg112</v>
      </c>
      <c r="S913" s="32" t="str">
        <f t="shared" si="2"/>
        <v>https://onlinecourses.nptel.ac.in/e-learning/preview/noc26_mg112</v>
      </c>
      <c r="T913" s="38" t="s">
        <v>6198</v>
      </c>
      <c r="U913" s="31" t="str">
        <f t="shared" si="52"/>
        <v>https://onlinecourses.nptel.ac.in/noc25_mg105/preview</v>
      </c>
      <c r="V913" s="34" t="s">
        <v>6199</v>
      </c>
      <c r="W913" s="34" t="s">
        <v>6200</v>
      </c>
      <c r="X913" s="31" t="str">
        <f t="shared" si="51"/>
        <v>https://nptel.ac.in/courses/110106045</v>
      </c>
      <c r="Y913" s="36" t="s">
        <v>6201</v>
      </c>
      <c r="Z913" s="36">
        <v>1.10106045E8</v>
      </c>
      <c r="AA913" s="37"/>
      <c r="AB913" s="37"/>
      <c r="AC913" s="37"/>
      <c r="AD913" s="37"/>
    </row>
    <row r="914">
      <c r="A914" s="26" t="s">
        <v>6202</v>
      </c>
      <c r="B914" s="39" t="s">
        <v>6112</v>
      </c>
      <c r="C914" s="40" t="s">
        <v>6203</v>
      </c>
      <c r="D914" s="40" t="s">
        <v>6204</v>
      </c>
      <c r="E914" s="45" t="s">
        <v>582</v>
      </c>
      <c r="F914" s="28" t="s">
        <v>63</v>
      </c>
      <c r="G914" s="28" t="s">
        <v>4</v>
      </c>
      <c r="H914" s="28" t="s">
        <v>70</v>
      </c>
      <c r="I914" s="29">
        <v>46223.0</v>
      </c>
      <c r="J914" s="29">
        <v>46304.0</v>
      </c>
      <c r="K914" s="29">
        <v>46318.0</v>
      </c>
      <c r="L914" s="29">
        <v>46230.0</v>
      </c>
      <c r="M914" s="29">
        <v>46248.0</v>
      </c>
      <c r="N914" s="30" t="s">
        <v>153</v>
      </c>
      <c r="O914" s="30" t="s">
        <v>54</v>
      </c>
      <c r="P914" s="30" t="s">
        <v>55</v>
      </c>
      <c r="Q914" s="30" t="s">
        <v>4393</v>
      </c>
      <c r="R914" s="31" t="str">
        <f t="shared" si="1"/>
        <v>https://onlinecourses.nptel.ac.in/e-learning/preview/noc26_mg113</v>
      </c>
      <c r="S914" s="32" t="str">
        <f t="shared" si="2"/>
        <v>https://onlinecourses.nptel.ac.in/e-learning/preview/noc26_mg113</v>
      </c>
      <c r="T914" s="38" t="s">
        <v>6205</v>
      </c>
      <c r="U914" s="31" t="str">
        <f t="shared" si="52"/>
        <v>https://onlinecourses.nptel.ac.in/noc25_mg80/preview</v>
      </c>
      <c r="V914" s="34" t="s">
        <v>6206</v>
      </c>
      <c r="W914" s="34" t="s">
        <v>6207</v>
      </c>
      <c r="X914" s="31" t="str">
        <f t="shared" si="51"/>
        <v>https://nptel.ac.in/courses/110106145</v>
      </c>
      <c r="Y914" s="36" t="s">
        <v>6208</v>
      </c>
      <c r="Z914" s="36">
        <v>1.10106145E8</v>
      </c>
      <c r="AA914" s="37"/>
      <c r="AB914" s="37"/>
      <c r="AC914" s="37"/>
      <c r="AD914" s="37"/>
    </row>
    <row r="915">
      <c r="A915" s="26" t="s">
        <v>6209</v>
      </c>
      <c r="B915" s="39" t="s">
        <v>6112</v>
      </c>
      <c r="C915" s="40" t="s">
        <v>6210</v>
      </c>
      <c r="D915" s="40" t="s">
        <v>6211</v>
      </c>
      <c r="E915" s="45" t="s">
        <v>63</v>
      </c>
      <c r="F915" s="28" t="s">
        <v>63</v>
      </c>
      <c r="G915" s="28" t="s">
        <v>4</v>
      </c>
      <c r="H915" s="28" t="s">
        <v>70</v>
      </c>
      <c r="I915" s="29">
        <v>46223.0</v>
      </c>
      <c r="J915" s="29">
        <v>46304.0</v>
      </c>
      <c r="K915" s="29">
        <v>46319.0</v>
      </c>
      <c r="L915" s="29">
        <v>46230.0</v>
      </c>
      <c r="M915" s="29">
        <v>46248.0</v>
      </c>
      <c r="N915" s="30" t="s">
        <v>37</v>
      </c>
      <c r="O915" s="30" t="s">
        <v>72</v>
      </c>
      <c r="P915" s="30" t="s">
        <v>55</v>
      </c>
      <c r="Q915" s="30" t="s">
        <v>3632</v>
      </c>
      <c r="R915" s="31" t="str">
        <f t="shared" si="1"/>
        <v>https://onlinecourses.nptel.ac.in/e-learning/preview/noc26_mg114</v>
      </c>
      <c r="S915" s="32" t="str">
        <f t="shared" si="2"/>
        <v>https://onlinecourses.nptel.ac.in/e-learning/preview/noc26_mg114</v>
      </c>
      <c r="T915" s="38" t="s">
        <v>6212</v>
      </c>
      <c r="U915" s="31" t="str">
        <f t="shared" si="52"/>
        <v>https://onlinecourses.nptel.ac.in/noc25_mg81/preview</v>
      </c>
      <c r="V915" s="34" t="s">
        <v>6213</v>
      </c>
      <c r="W915" s="34" t="s">
        <v>6214</v>
      </c>
      <c r="X915" s="31" t="str">
        <f t="shared" si="51"/>
        <v>https://nptel.ac.in/courses/110106141</v>
      </c>
      <c r="Y915" s="36" t="s">
        <v>6215</v>
      </c>
      <c r="Z915" s="36">
        <v>1.10106141E8</v>
      </c>
      <c r="AA915" s="37"/>
      <c r="AB915" s="37"/>
      <c r="AC915" s="37"/>
      <c r="AD915" s="37"/>
    </row>
    <row r="916">
      <c r="A916" s="26" t="s">
        <v>6216</v>
      </c>
      <c r="B916" s="27" t="s">
        <v>6112</v>
      </c>
      <c r="C916" s="27" t="s">
        <v>6217</v>
      </c>
      <c r="D916" s="27" t="s">
        <v>6218</v>
      </c>
      <c r="E916" s="28" t="s">
        <v>315</v>
      </c>
      <c r="F916" s="28" t="s">
        <v>315</v>
      </c>
      <c r="G916" s="28" t="s">
        <v>4</v>
      </c>
      <c r="H916" s="28" t="s">
        <v>70</v>
      </c>
      <c r="I916" s="29">
        <v>46223.0</v>
      </c>
      <c r="J916" s="29">
        <v>46304.0</v>
      </c>
      <c r="K916" s="29">
        <v>46313.0</v>
      </c>
      <c r="L916" s="29">
        <v>46230.0</v>
      </c>
      <c r="M916" s="29">
        <v>46248.0</v>
      </c>
      <c r="N916" s="30" t="s">
        <v>37</v>
      </c>
      <c r="O916" s="30" t="s">
        <v>54</v>
      </c>
      <c r="P916" s="30" t="s">
        <v>55</v>
      </c>
      <c r="Q916" s="30" t="s">
        <v>218</v>
      </c>
      <c r="R916" s="31" t="str">
        <f t="shared" si="1"/>
        <v>https://onlinecourses.nptel.ac.in/e-learning/preview/noc26_mg115</v>
      </c>
      <c r="S916" s="32" t="str">
        <f t="shared" si="2"/>
        <v>https://onlinecourses.nptel.ac.in/e-learning/preview/noc26_mg115</v>
      </c>
      <c r="T916" s="38" t="s">
        <v>6219</v>
      </c>
      <c r="U916" s="31" t="str">
        <f t="shared" si="52"/>
        <v>https://onlinecourses.nptel.ac.in/noc25_mg153/preview</v>
      </c>
      <c r="V916" s="34" t="s">
        <v>6220</v>
      </c>
      <c r="W916" s="34" t="s">
        <v>6221</v>
      </c>
      <c r="X916" s="31" t="str">
        <f t="shared" si="51"/>
        <v>https://nptel.ac.in/courses/110107757</v>
      </c>
      <c r="Y916" s="36" t="s">
        <v>6222</v>
      </c>
      <c r="Z916" s="36">
        <v>1.10107757E8</v>
      </c>
      <c r="AA916" s="37"/>
      <c r="AB916" s="37"/>
      <c r="AC916" s="37"/>
      <c r="AD916" s="37"/>
    </row>
    <row r="917">
      <c r="A917" s="26" t="s">
        <v>6223</v>
      </c>
      <c r="B917" s="27" t="s">
        <v>6112</v>
      </c>
      <c r="C917" s="27" t="s">
        <v>6224</v>
      </c>
      <c r="D917" s="27" t="s">
        <v>6225</v>
      </c>
      <c r="E917" s="28" t="s">
        <v>315</v>
      </c>
      <c r="F917" s="28" t="s">
        <v>315</v>
      </c>
      <c r="G917" s="28" t="s">
        <v>4</v>
      </c>
      <c r="H917" s="28" t="s">
        <v>70</v>
      </c>
      <c r="I917" s="29">
        <v>46223.0</v>
      </c>
      <c r="J917" s="29">
        <v>46304.0</v>
      </c>
      <c r="K917" s="29">
        <v>46313.0</v>
      </c>
      <c r="L917" s="29">
        <v>46230.0</v>
      </c>
      <c r="M917" s="29">
        <v>46248.0</v>
      </c>
      <c r="N917" s="30" t="s">
        <v>37</v>
      </c>
      <c r="O917" s="30" t="s">
        <v>54</v>
      </c>
      <c r="P917" s="30" t="s">
        <v>55</v>
      </c>
      <c r="Q917" s="30"/>
      <c r="R917" s="31" t="str">
        <f t="shared" si="1"/>
        <v>https://onlinecourses.nptel.ac.in/e-learning/preview/noc26_mg116</v>
      </c>
      <c r="S917" s="32" t="str">
        <f t="shared" si="2"/>
        <v>https://onlinecourses.nptel.ac.in/e-learning/preview/noc26_mg116</v>
      </c>
      <c r="T917" s="38" t="s">
        <v>6226</v>
      </c>
      <c r="U917" s="31" t="str">
        <f t="shared" si="52"/>
        <v>https://onlinecourses.nptel.ac.in/noc25_mg110/preview</v>
      </c>
      <c r="V917" s="34" t="s">
        <v>6227</v>
      </c>
      <c r="W917" s="34" t="s">
        <v>6228</v>
      </c>
      <c r="X917" s="31" t="str">
        <f t="shared" si="51"/>
        <v>https://nptel.ac.in/courses/110107168</v>
      </c>
      <c r="Y917" s="36" t="s">
        <v>6229</v>
      </c>
      <c r="Z917" s="36">
        <v>1.10107168E8</v>
      </c>
      <c r="AA917" s="37"/>
      <c r="AB917" s="37"/>
      <c r="AC917" s="37"/>
      <c r="AD917" s="37"/>
    </row>
    <row r="918">
      <c r="A918" s="26" t="s">
        <v>6230</v>
      </c>
      <c r="B918" s="27" t="s">
        <v>6112</v>
      </c>
      <c r="C918" s="27" t="s">
        <v>6231</v>
      </c>
      <c r="D918" s="27" t="s">
        <v>6177</v>
      </c>
      <c r="E918" s="28" t="s">
        <v>315</v>
      </c>
      <c r="F918" s="28" t="s">
        <v>315</v>
      </c>
      <c r="G918" s="28" t="s">
        <v>4</v>
      </c>
      <c r="H918" s="28" t="s">
        <v>70</v>
      </c>
      <c r="I918" s="29">
        <v>46223.0</v>
      </c>
      <c r="J918" s="29">
        <v>46304.0</v>
      </c>
      <c r="K918" s="29">
        <v>46318.0</v>
      </c>
      <c r="L918" s="29">
        <v>46230.0</v>
      </c>
      <c r="M918" s="29">
        <v>46248.0</v>
      </c>
      <c r="N918" s="30" t="s">
        <v>37</v>
      </c>
      <c r="O918" s="30" t="s">
        <v>72</v>
      </c>
      <c r="P918" s="30" t="s">
        <v>55</v>
      </c>
      <c r="Q918" s="30" t="s">
        <v>2799</v>
      </c>
      <c r="R918" s="31" t="str">
        <f t="shared" si="1"/>
        <v>https://onlinecourses.nptel.ac.in/e-learning/preview/noc26_mg117</v>
      </c>
      <c r="S918" s="32" t="str">
        <f t="shared" si="2"/>
        <v>https://onlinecourses.nptel.ac.in/e-learning/preview/noc26_mg117</v>
      </c>
      <c r="T918" s="38" t="s">
        <v>6232</v>
      </c>
      <c r="U918" s="31" t="str">
        <f t="shared" si="52"/>
        <v>https://onlinecourses.nptel.ac.in/noc25_mg111/preview</v>
      </c>
      <c r="V918" s="34" t="s">
        <v>6233</v>
      </c>
      <c r="W918" s="34" t="s">
        <v>6234</v>
      </c>
      <c r="X918" s="31" t="str">
        <f t="shared" si="51"/>
        <v>https://nptel.ac.in/courses/110107509</v>
      </c>
      <c r="Y918" s="36" t="s">
        <v>6235</v>
      </c>
      <c r="Z918" s="36">
        <v>1.10107509E8</v>
      </c>
      <c r="AA918" s="37"/>
      <c r="AB918" s="37"/>
      <c r="AC918" s="37"/>
      <c r="AD918" s="37"/>
    </row>
    <row r="919">
      <c r="A919" s="26" t="s">
        <v>6236</v>
      </c>
      <c r="B919" s="27" t="s">
        <v>6112</v>
      </c>
      <c r="C919" s="27" t="s">
        <v>6237</v>
      </c>
      <c r="D919" s="27" t="s">
        <v>6238</v>
      </c>
      <c r="E919" s="28" t="s">
        <v>315</v>
      </c>
      <c r="F919" s="28" t="s">
        <v>315</v>
      </c>
      <c r="G919" s="28" t="s">
        <v>4</v>
      </c>
      <c r="H919" s="28" t="s">
        <v>70</v>
      </c>
      <c r="I919" s="29">
        <v>46223.0</v>
      </c>
      <c r="J919" s="29">
        <v>46304.0</v>
      </c>
      <c r="K919" s="29">
        <v>46319.0</v>
      </c>
      <c r="L919" s="29">
        <v>46230.0</v>
      </c>
      <c r="M919" s="29">
        <v>46248.0</v>
      </c>
      <c r="N919" s="30" t="s">
        <v>37</v>
      </c>
      <c r="O919" s="30" t="s">
        <v>54</v>
      </c>
      <c r="P919" s="30" t="s">
        <v>55</v>
      </c>
      <c r="Q919" s="30"/>
      <c r="R919" s="31" t="str">
        <f t="shared" si="1"/>
        <v>https://onlinecourses.nptel.ac.in/e-learning/preview/noc26_mg118</v>
      </c>
      <c r="S919" s="32" t="str">
        <f t="shared" si="2"/>
        <v>https://onlinecourses.nptel.ac.in/e-learning/preview/noc26_mg118</v>
      </c>
      <c r="T919" s="38" t="s">
        <v>6239</v>
      </c>
      <c r="U919" s="31" t="str">
        <f t="shared" si="52"/>
        <v>https://onlinecourses.nptel.ac.in/noc25_mg146/preview</v>
      </c>
      <c r="V919" s="34" t="s">
        <v>6240</v>
      </c>
      <c r="W919" s="34" t="s">
        <v>6241</v>
      </c>
      <c r="X919" s="31" t="str">
        <f t="shared" si="51"/>
        <v>https://nptel.ac.in/courses/110107146</v>
      </c>
      <c r="Y919" s="36" t="s">
        <v>6242</v>
      </c>
      <c r="Z919" s="36">
        <v>1.10107146E8</v>
      </c>
      <c r="AA919" s="37"/>
      <c r="AB919" s="37"/>
      <c r="AC919" s="37"/>
      <c r="AD919" s="37"/>
    </row>
    <row r="920">
      <c r="A920" s="26" t="s">
        <v>6243</v>
      </c>
      <c r="B920" s="27" t="s">
        <v>6244</v>
      </c>
      <c r="C920" s="27" t="s">
        <v>6245</v>
      </c>
      <c r="D920" s="27" t="s">
        <v>6246</v>
      </c>
      <c r="E920" s="28" t="s">
        <v>315</v>
      </c>
      <c r="F920" s="28" t="s">
        <v>315</v>
      </c>
      <c r="G920" s="28" t="s">
        <v>4</v>
      </c>
      <c r="H920" s="28" t="s">
        <v>70</v>
      </c>
      <c r="I920" s="29">
        <v>46223.0</v>
      </c>
      <c r="J920" s="29">
        <v>46304.0</v>
      </c>
      <c r="K920" s="29">
        <v>46320.0</v>
      </c>
      <c r="L920" s="29">
        <v>46230.0</v>
      </c>
      <c r="M920" s="29">
        <v>46248.0</v>
      </c>
      <c r="N920" s="30" t="s">
        <v>37</v>
      </c>
      <c r="O920" s="30" t="s">
        <v>54</v>
      </c>
      <c r="P920" s="30" t="s">
        <v>55</v>
      </c>
      <c r="Q920" s="30" t="s">
        <v>6247</v>
      </c>
      <c r="R920" s="31" t="str">
        <f t="shared" si="1"/>
        <v>https://onlinecourses.nptel.ac.in/e-learning/preview/noc26_mg119</v>
      </c>
      <c r="S920" s="32" t="str">
        <f t="shared" si="2"/>
        <v>https://onlinecourses.nptel.ac.in/e-learning/preview/noc26_mg119</v>
      </c>
      <c r="T920" s="38" t="s">
        <v>6248</v>
      </c>
      <c r="U920" s="31" t="str">
        <f t="shared" si="52"/>
        <v>https://onlinecourses.nptel.ac.in/noc25_mg156/preview</v>
      </c>
      <c r="V920" s="34" t="s">
        <v>6249</v>
      </c>
      <c r="W920" s="34" t="s">
        <v>6250</v>
      </c>
      <c r="X920" s="31" t="str">
        <f t="shared" si="51"/>
        <v>https://nptel.ac.in/courses/110107759</v>
      </c>
      <c r="Y920" s="36" t="s">
        <v>6251</v>
      </c>
      <c r="Z920" s="36">
        <v>1.10107759E8</v>
      </c>
      <c r="AA920" s="37"/>
      <c r="AB920" s="37"/>
      <c r="AC920" s="37"/>
      <c r="AD920" s="37"/>
    </row>
    <row r="921">
      <c r="A921" s="26" t="s">
        <v>6252</v>
      </c>
      <c r="B921" s="27" t="s">
        <v>6112</v>
      </c>
      <c r="C921" s="27" t="s">
        <v>6253</v>
      </c>
      <c r="D921" s="27" t="s">
        <v>6254</v>
      </c>
      <c r="E921" s="28" t="s">
        <v>315</v>
      </c>
      <c r="F921" s="28" t="s">
        <v>315</v>
      </c>
      <c r="G921" s="28" t="s">
        <v>4</v>
      </c>
      <c r="H921" s="28" t="s">
        <v>70</v>
      </c>
      <c r="I921" s="29">
        <v>46223.0</v>
      </c>
      <c r="J921" s="29">
        <v>46304.0</v>
      </c>
      <c r="K921" s="29">
        <v>46311.0</v>
      </c>
      <c r="L921" s="29">
        <v>46230.0</v>
      </c>
      <c r="M921" s="29">
        <v>46248.0</v>
      </c>
      <c r="N921" s="30" t="s">
        <v>37</v>
      </c>
      <c r="O921" s="30" t="s">
        <v>72</v>
      </c>
      <c r="P921" s="30" t="s">
        <v>55</v>
      </c>
      <c r="Q921" s="30" t="s">
        <v>218</v>
      </c>
      <c r="R921" s="31" t="str">
        <f t="shared" si="1"/>
        <v>https://onlinecourses.nptel.ac.in/e-learning/preview/noc26_mg120</v>
      </c>
      <c r="S921" s="32" t="str">
        <f t="shared" si="2"/>
        <v>https://onlinecourses.nptel.ac.in/e-learning/preview/noc26_mg120</v>
      </c>
      <c r="T921" s="38" t="s">
        <v>6255</v>
      </c>
      <c r="U921" s="31" t="str">
        <f t="shared" si="52"/>
        <v>https://onlinecourses.nptel.ac.in/noc25_mg113/preview</v>
      </c>
      <c r="V921" s="34" t="s">
        <v>6256</v>
      </c>
      <c r="W921" s="34" t="s">
        <v>6257</v>
      </c>
      <c r="X921" s="31" t="str">
        <f t="shared" si="51"/>
        <v>https://nptel.ac.in/courses/110107157</v>
      </c>
      <c r="Y921" s="36" t="s">
        <v>6258</v>
      </c>
      <c r="Z921" s="36">
        <v>1.10107157E8</v>
      </c>
      <c r="AA921" s="37"/>
      <c r="AB921" s="37"/>
      <c r="AC921" s="37"/>
      <c r="AD921" s="37"/>
    </row>
    <row r="922">
      <c r="A922" s="26" t="s">
        <v>6259</v>
      </c>
      <c r="B922" s="27" t="s">
        <v>6112</v>
      </c>
      <c r="C922" s="27" t="s">
        <v>6260</v>
      </c>
      <c r="D922" s="27" t="s">
        <v>6261</v>
      </c>
      <c r="E922" s="28" t="s">
        <v>52</v>
      </c>
      <c r="F922" s="28" t="s">
        <v>52</v>
      </c>
      <c r="G922" s="28" t="s">
        <v>4</v>
      </c>
      <c r="H922" s="28" t="s">
        <v>70</v>
      </c>
      <c r="I922" s="29">
        <v>46223.0</v>
      </c>
      <c r="J922" s="29">
        <v>46304.0</v>
      </c>
      <c r="K922" s="29">
        <v>46312.0</v>
      </c>
      <c r="L922" s="29">
        <v>46230.0</v>
      </c>
      <c r="M922" s="29">
        <v>46248.0</v>
      </c>
      <c r="N922" s="30" t="s">
        <v>37</v>
      </c>
      <c r="O922" s="30" t="s">
        <v>54</v>
      </c>
      <c r="P922" s="30" t="s">
        <v>55</v>
      </c>
      <c r="Q922" s="30" t="s">
        <v>218</v>
      </c>
      <c r="R922" s="31" t="str">
        <f t="shared" si="1"/>
        <v>https://onlinecourses.nptel.ac.in/e-learning/preview/noc26_mg121</v>
      </c>
      <c r="S922" s="32" t="str">
        <f t="shared" si="2"/>
        <v>https://onlinecourses.nptel.ac.in/e-learning/preview/noc26_mg121</v>
      </c>
      <c r="T922" s="38" t="s">
        <v>6262</v>
      </c>
      <c r="U922" s="31" t="str">
        <f t="shared" si="52"/>
        <v>https://onlinecourses.nptel.ac.in/noc25_mg125/preview</v>
      </c>
      <c r="V922" s="34" t="s">
        <v>6263</v>
      </c>
      <c r="W922" s="34" t="s">
        <v>6264</v>
      </c>
      <c r="X922" s="31" t="str">
        <f t="shared" si="51"/>
        <v>https://nptel.ac.in/courses/110104118</v>
      </c>
      <c r="Y922" s="36" t="s">
        <v>6265</v>
      </c>
      <c r="Z922" s="36">
        <v>1.10104118E8</v>
      </c>
      <c r="AA922" s="37"/>
      <c r="AB922" s="37"/>
      <c r="AC922" s="37"/>
      <c r="AD922" s="37"/>
    </row>
    <row r="923">
      <c r="A923" s="26" t="s">
        <v>6266</v>
      </c>
      <c r="B923" s="27" t="s">
        <v>6267</v>
      </c>
      <c r="C923" s="27" t="s">
        <v>6268</v>
      </c>
      <c r="D923" s="27" t="s">
        <v>6269</v>
      </c>
      <c r="E923" s="28" t="s">
        <v>52</v>
      </c>
      <c r="F923" s="28" t="s">
        <v>52</v>
      </c>
      <c r="G923" s="28" t="s">
        <v>4</v>
      </c>
      <c r="H923" s="28" t="s">
        <v>70</v>
      </c>
      <c r="I923" s="29">
        <v>46223.0</v>
      </c>
      <c r="J923" s="29">
        <v>46304.0</v>
      </c>
      <c r="K923" s="29">
        <v>46313.0</v>
      </c>
      <c r="L923" s="29">
        <v>46230.0</v>
      </c>
      <c r="M923" s="29">
        <v>46248.0</v>
      </c>
      <c r="N923" s="30" t="s">
        <v>37</v>
      </c>
      <c r="O923" s="30" t="s">
        <v>54</v>
      </c>
      <c r="P923" s="30" t="s">
        <v>55</v>
      </c>
      <c r="Q923" s="30" t="s">
        <v>1799</v>
      </c>
      <c r="R923" s="31" t="str">
        <f t="shared" si="1"/>
        <v>https://onlinecourses.nptel.ac.in/e-learning/preview/noc26_mg122</v>
      </c>
      <c r="S923" s="32" t="str">
        <f t="shared" si="2"/>
        <v>https://onlinecourses.nptel.ac.in/e-learning/preview/noc26_mg122</v>
      </c>
      <c r="T923" s="38" t="s">
        <v>6270</v>
      </c>
      <c r="U923" s="31" t="str">
        <f t="shared" si="52"/>
        <v>https://onlinecourses.nptel.ac.in/noc25_mg154/preview</v>
      </c>
      <c r="V923" s="34" t="s">
        <v>6271</v>
      </c>
      <c r="W923" s="34" t="s">
        <v>6272</v>
      </c>
      <c r="X923" s="31" t="str">
        <f t="shared" si="51"/>
        <v>https://nptel.ac.in/courses/110104513</v>
      </c>
      <c r="Y923" s="36" t="s">
        <v>6273</v>
      </c>
      <c r="Z923" s="36">
        <v>1.10104513E8</v>
      </c>
      <c r="AA923" s="37"/>
      <c r="AB923" s="37"/>
      <c r="AC923" s="37"/>
      <c r="AD923" s="37"/>
    </row>
    <row r="924">
      <c r="A924" s="26" t="s">
        <v>6274</v>
      </c>
      <c r="B924" s="27" t="s">
        <v>6275</v>
      </c>
      <c r="C924" s="27" t="s">
        <v>6276</v>
      </c>
      <c r="D924" s="27" t="s">
        <v>6261</v>
      </c>
      <c r="E924" s="28" t="s">
        <v>52</v>
      </c>
      <c r="F924" s="28" t="s">
        <v>52</v>
      </c>
      <c r="G924" s="28" t="s">
        <v>4</v>
      </c>
      <c r="H924" s="28" t="s">
        <v>70</v>
      </c>
      <c r="I924" s="29">
        <v>46223.0</v>
      </c>
      <c r="J924" s="29">
        <v>46304.0</v>
      </c>
      <c r="K924" s="29">
        <v>46318.0</v>
      </c>
      <c r="L924" s="29">
        <v>46230.0</v>
      </c>
      <c r="M924" s="29">
        <v>46248.0</v>
      </c>
      <c r="N924" s="30" t="s">
        <v>37</v>
      </c>
      <c r="O924" s="30" t="s">
        <v>54</v>
      </c>
      <c r="P924" s="30" t="s">
        <v>55</v>
      </c>
      <c r="Q924" s="30" t="s">
        <v>6277</v>
      </c>
      <c r="R924" s="31" t="str">
        <f t="shared" si="1"/>
        <v>https://onlinecourses.nptel.ac.in/e-learning/preview/noc26_mg123</v>
      </c>
      <c r="S924" s="32" t="str">
        <f t="shared" si="2"/>
        <v>https://onlinecourses.nptel.ac.in/e-learning/preview/noc26_mg123</v>
      </c>
      <c r="T924" s="38" t="s">
        <v>6278</v>
      </c>
      <c r="U924" s="31" t="str">
        <f t="shared" si="52"/>
        <v>https://onlinecourses.nptel.ac.in/noc25_mg77/preview</v>
      </c>
      <c r="V924" s="34" t="s">
        <v>6279</v>
      </c>
      <c r="W924" s="34" t="s">
        <v>6280</v>
      </c>
      <c r="X924" s="31" t="str">
        <f t="shared" si="51"/>
        <v>https://nptel.ac.in/courses/110104743</v>
      </c>
      <c r="Y924" s="36" t="s">
        <v>6281</v>
      </c>
      <c r="Z924" s="36">
        <v>1.10104743E8</v>
      </c>
      <c r="AA924" s="37"/>
      <c r="AB924" s="37"/>
      <c r="AC924" s="37"/>
      <c r="AD924" s="37"/>
    </row>
    <row r="925">
      <c r="A925" s="26" t="s">
        <v>6282</v>
      </c>
      <c r="B925" s="27" t="s">
        <v>6112</v>
      </c>
      <c r="C925" s="27" t="s">
        <v>6283</v>
      </c>
      <c r="D925" s="27" t="s">
        <v>6284</v>
      </c>
      <c r="E925" s="28" t="s">
        <v>94</v>
      </c>
      <c r="F925" s="28" t="s">
        <v>94</v>
      </c>
      <c r="G925" s="28" t="s">
        <v>4</v>
      </c>
      <c r="H925" s="28" t="s">
        <v>70</v>
      </c>
      <c r="I925" s="29">
        <v>46223.0</v>
      </c>
      <c r="J925" s="29">
        <v>46304.0</v>
      </c>
      <c r="K925" s="29">
        <v>46319.0</v>
      </c>
      <c r="L925" s="29">
        <v>46230.0</v>
      </c>
      <c r="M925" s="29">
        <v>46248.0</v>
      </c>
      <c r="N925" s="30" t="s">
        <v>153</v>
      </c>
      <c r="O925" s="30" t="s">
        <v>54</v>
      </c>
      <c r="P925" s="30" t="s">
        <v>55</v>
      </c>
      <c r="Q925" s="30" t="s">
        <v>2872</v>
      </c>
      <c r="R925" s="31" t="str">
        <f t="shared" si="1"/>
        <v>https://onlinecourses.nptel.ac.in/e-learning/preview/noc26_mg124</v>
      </c>
      <c r="S925" s="32" t="str">
        <f t="shared" si="2"/>
        <v>https://onlinecourses.nptel.ac.in/e-learning/preview/noc26_mg124</v>
      </c>
      <c r="T925" s="38" t="s">
        <v>6285</v>
      </c>
      <c r="U925" s="31" t="str">
        <f t="shared" si="52"/>
        <v>https://onlinecourses.nptel.ac.in/noc21_mg77/preview</v>
      </c>
      <c r="V925" s="34" t="s">
        <v>6286</v>
      </c>
      <c r="W925" s="34" t="s">
        <v>6287</v>
      </c>
      <c r="X925" s="31" t="str">
        <f t="shared" si="51"/>
        <v>https://nptel.ac.in/courses/110105153</v>
      </c>
      <c r="Y925" s="36" t="s">
        <v>6288</v>
      </c>
      <c r="Z925" s="36">
        <v>1.10105153E8</v>
      </c>
      <c r="AA925" s="37"/>
      <c r="AB925" s="37"/>
      <c r="AC925" s="37"/>
      <c r="AD925" s="37"/>
    </row>
    <row r="926">
      <c r="A926" s="26" t="s">
        <v>6289</v>
      </c>
      <c r="B926" s="27" t="s">
        <v>6112</v>
      </c>
      <c r="C926" s="27" t="s">
        <v>6290</v>
      </c>
      <c r="D926" s="27" t="s">
        <v>6291</v>
      </c>
      <c r="E926" s="28" t="s">
        <v>94</v>
      </c>
      <c r="F926" s="28" t="s">
        <v>94</v>
      </c>
      <c r="G926" s="28" t="s">
        <v>4</v>
      </c>
      <c r="H926" s="28" t="s">
        <v>70</v>
      </c>
      <c r="I926" s="29">
        <v>46223.0</v>
      </c>
      <c r="J926" s="29">
        <v>46304.0</v>
      </c>
      <c r="K926" s="29">
        <v>46318.0</v>
      </c>
      <c r="L926" s="29">
        <v>46230.0</v>
      </c>
      <c r="M926" s="29">
        <v>46248.0</v>
      </c>
      <c r="N926" s="30" t="s">
        <v>37</v>
      </c>
      <c r="O926" s="30" t="s">
        <v>72</v>
      </c>
      <c r="P926" s="30" t="s">
        <v>55</v>
      </c>
      <c r="Q926" s="30" t="s">
        <v>218</v>
      </c>
      <c r="R926" s="31" t="str">
        <f t="shared" si="1"/>
        <v>https://onlinecourses.nptel.ac.in/e-learning/preview/noc26_mg125</v>
      </c>
      <c r="S926" s="32" t="str">
        <f t="shared" si="2"/>
        <v>https://onlinecourses.nptel.ac.in/e-learning/preview/noc26_mg125</v>
      </c>
      <c r="T926" s="38" t="s">
        <v>6292</v>
      </c>
      <c r="U926" s="31" t="str">
        <f t="shared" si="52"/>
        <v>https://onlinecourses.nptel.ac.in/noc25_mg126/preview</v>
      </c>
      <c r="V926" s="34" t="s">
        <v>6293</v>
      </c>
      <c r="W926" s="34" t="s">
        <v>6294</v>
      </c>
      <c r="X926" s="31" t="str">
        <f t="shared" si="51"/>
        <v>https://nptel.ac.in/courses/110105755</v>
      </c>
      <c r="Y926" s="36" t="s">
        <v>6295</v>
      </c>
      <c r="Z926" s="36">
        <v>1.10105755E8</v>
      </c>
      <c r="AA926" s="37"/>
      <c r="AB926" s="37"/>
      <c r="AC926" s="37"/>
      <c r="AD926" s="37"/>
    </row>
    <row r="927">
      <c r="A927" s="26" t="s">
        <v>6296</v>
      </c>
      <c r="B927" s="27" t="s">
        <v>6112</v>
      </c>
      <c r="C927" s="27" t="s">
        <v>6297</v>
      </c>
      <c r="D927" s="27" t="s">
        <v>6298</v>
      </c>
      <c r="E927" s="28" t="s">
        <v>94</v>
      </c>
      <c r="F927" s="28" t="s">
        <v>94</v>
      </c>
      <c r="G927" s="28" t="s">
        <v>4</v>
      </c>
      <c r="H927" s="26" t="s">
        <v>70</v>
      </c>
      <c r="I927" s="29">
        <v>46223.0</v>
      </c>
      <c r="J927" s="29">
        <v>46304.0</v>
      </c>
      <c r="K927" s="29">
        <v>46311.0</v>
      </c>
      <c r="L927" s="29">
        <v>46230.0</v>
      </c>
      <c r="M927" s="29">
        <v>46248.0</v>
      </c>
      <c r="N927" s="30" t="s">
        <v>37</v>
      </c>
      <c r="O927" s="30" t="s">
        <v>54</v>
      </c>
      <c r="P927" s="30" t="s">
        <v>55</v>
      </c>
      <c r="Q927" s="30" t="s">
        <v>218</v>
      </c>
      <c r="R927" s="31" t="str">
        <f t="shared" si="1"/>
        <v>https://onlinecourses.nptel.ac.in/e-learning/preview/noc26_mg126</v>
      </c>
      <c r="S927" s="32" t="str">
        <f t="shared" si="2"/>
        <v>https://onlinecourses.nptel.ac.in/e-learning/preview/noc26_mg126</v>
      </c>
      <c r="T927" s="38" t="s">
        <v>6299</v>
      </c>
      <c r="U927" s="31" t="str">
        <f t="shared" si="52"/>
        <v>https://onlinecourses.nptel.ac.in/noc25_mg83/preview</v>
      </c>
      <c r="V927" s="34" t="s">
        <v>6300</v>
      </c>
      <c r="W927" s="34" t="s">
        <v>6301</v>
      </c>
      <c r="X927" s="31" t="str">
        <f t="shared" si="51"/>
        <v>https://nptel.ac.in/courses/110105123</v>
      </c>
      <c r="Y927" s="36" t="s">
        <v>6302</v>
      </c>
      <c r="Z927" s="36">
        <v>1.10105123E8</v>
      </c>
      <c r="AA927" s="37"/>
      <c r="AB927" s="37"/>
      <c r="AC927" s="37"/>
      <c r="AD927" s="37"/>
    </row>
    <row r="928">
      <c r="A928" s="26" t="s">
        <v>6303</v>
      </c>
      <c r="B928" s="27" t="s">
        <v>6112</v>
      </c>
      <c r="C928" s="27" t="s">
        <v>6304</v>
      </c>
      <c r="D928" s="27" t="s">
        <v>6305</v>
      </c>
      <c r="E928" s="28" t="s">
        <v>94</v>
      </c>
      <c r="F928" s="28" t="s">
        <v>94</v>
      </c>
      <c r="G928" s="28" t="s">
        <v>4</v>
      </c>
      <c r="H928" s="26" t="s">
        <v>70</v>
      </c>
      <c r="I928" s="29">
        <v>46223.0</v>
      </c>
      <c r="J928" s="29">
        <v>46304.0</v>
      </c>
      <c r="K928" s="29">
        <v>46312.0</v>
      </c>
      <c r="L928" s="29">
        <v>46230.0</v>
      </c>
      <c r="M928" s="29">
        <v>46248.0</v>
      </c>
      <c r="N928" s="30" t="s">
        <v>153</v>
      </c>
      <c r="O928" s="30" t="s">
        <v>54</v>
      </c>
      <c r="P928" s="30" t="s">
        <v>55</v>
      </c>
      <c r="Q928" s="30"/>
      <c r="R928" s="31" t="str">
        <f t="shared" si="1"/>
        <v>https://onlinecourses.nptel.ac.in/e-learning/preview/noc26_mg127</v>
      </c>
      <c r="S928" s="32" t="str">
        <f t="shared" si="2"/>
        <v>https://onlinecourses.nptel.ac.in/e-learning/preview/noc26_mg127</v>
      </c>
      <c r="T928" s="38" t="s">
        <v>6306</v>
      </c>
      <c r="U928" s="31" t="str">
        <f t="shared" si="52"/>
        <v>https://onlinecourses.nptel.ac.in/noc25_mg128/preview</v>
      </c>
      <c r="V928" s="34" t="s">
        <v>6307</v>
      </c>
      <c r="W928" s="34" t="s">
        <v>6308</v>
      </c>
      <c r="X928" s="31" t="str">
        <f t="shared" si="51"/>
        <v>https://nptel.ac.in/courses/110105168</v>
      </c>
      <c r="Y928" s="36" t="s">
        <v>6309</v>
      </c>
      <c r="Z928" s="36">
        <v>1.10105168E8</v>
      </c>
      <c r="AA928" s="37"/>
      <c r="AB928" s="37"/>
      <c r="AC928" s="37"/>
      <c r="AD928" s="37"/>
    </row>
    <row r="929">
      <c r="A929" s="26" t="s">
        <v>6310</v>
      </c>
      <c r="B929" s="27" t="s">
        <v>6112</v>
      </c>
      <c r="C929" s="27" t="s">
        <v>6311</v>
      </c>
      <c r="D929" s="27" t="s">
        <v>6312</v>
      </c>
      <c r="E929" s="28" t="s">
        <v>94</v>
      </c>
      <c r="F929" s="28" t="s">
        <v>94</v>
      </c>
      <c r="G929" s="28" t="s">
        <v>4</v>
      </c>
      <c r="H929" s="26" t="s">
        <v>70</v>
      </c>
      <c r="I929" s="29">
        <v>46223.0</v>
      </c>
      <c r="J929" s="29">
        <v>46304.0</v>
      </c>
      <c r="K929" s="29">
        <v>46318.0</v>
      </c>
      <c r="L929" s="29">
        <v>46230.0</v>
      </c>
      <c r="M929" s="29">
        <v>46248.0</v>
      </c>
      <c r="N929" s="30" t="s">
        <v>37</v>
      </c>
      <c r="O929" s="30" t="s">
        <v>54</v>
      </c>
      <c r="P929" s="30" t="s">
        <v>55</v>
      </c>
      <c r="Q929" s="30"/>
      <c r="R929" s="31" t="str">
        <f t="shared" si="1"/>
        <v>https://onlinecourses.nptel.ac.in/e-learning/preview/noc26_mg128</v>
      </c>
      <c r="S929" s="32" t="str">
        <f t="shared" si="2"/>
        <v>https://onlinecourses.nptel.ac.in/e-learning/preview/noc26_mg128</v>
      </c>
      <c r="T929" s="38" t="s">
        <v>6313</v>
      </c>
      <c r="U929" s="31" t="str">
        <f t="shared" si="52"/>
        <v>https://onlinecourses.nptel.ac.in/noc25_mg130/preview</v>
      </c>
      <c r="V929" s="34" t="s">
        <v>6314</v>
      </c>
      <c r="W929" s="34" t="s">
        <v>6315</v>
      </c>
      <c r="X929" s="31" t="str">
        <f t="shared" si="51"/>
        <v>https://nptel.ac.in/courses/110105162</v>
      </c>
      <c r="Y929" s="36" t="s">
        <v>6316</v>
      </c>
      <c r="Z929" s="36">
        <v>1.10105162E8</v>
      </c>
      <c r="AA929" s="37"/>
      <c r="AB929" s="37"/>
      <c r="AC929" s="37"/>
      <c r="AD929" s="37"/>
    </row>
    <row r="930">
      <c r="A930" s="26" t="s">
        <v>6317</v>
      </c>
      <c r="B930" s="27" t="s">
        <v>6112</v>
      </c>
      <c r="C930" s="27" t="s">
        <v>6318</v>
      </c>
      <c r="D930" s="27" t="s">
        <v>6319</v>
      </c>
      <c r="E930" s="28" t="s">
        <v>94</v>
      </c>
      <c r="F930" s="28" t="s">
        <v>94</v>
      </c>
      <c r="G930" s="28" t="s">
        <v>4</v>
      </c>
      <c r="H930" s="26" t="s">
        <v>70</v>
      </c>
      <c r="I930" s="29">
        <v>46223.0</v>
      </c>
      <c r="J930" s="29">
        <v>46304.0</v>
      </c>
      <c r="K930" s="29">
        <v>46319.0</v>
      </c>
      <c r="L930" s="29">
        <v>46230.0</v>
      </c>
      <c r="M930" s="29">
        <v>46248.0</v>
      </c>
      <c r="N930" s="30" t="s">
        <v>153</v>
      </c>
      <c r="O930" s="30" t="s">
        <v>72</v>
      </c>
      <c r="P930" s="30" t="s">
        <v>55</v>
      </c>
      <c r="Q930" s="30"/>
      <c r="R930" s="31" t="str">
        <f t="shared" si="1"/>
        <v>https://onlinecourses.nptel.ac.in/e-learning/preview/noc26_mg129</v>
      </c>
      <c r="S930" s="32" t="str">
        <f t="shared" si="2"/>
        <v>https://onlinecourses.nptel.ac.in/e-learning/preview/noc26_mg129</v>
      </c>
      <c r="T930" s="38" t="s">
        <v>6320</v>
      </c>
      <c r="U930" s="31" t="str">
        <f t="shared" si="52"/>
        <v>https://onlinecourses.nptel.ac.in/noc25_mg133/preview</v>
      </c>
      <c r="V930" s="34" t="s">
        <v>6321</v>
      </c>
      <c r="W930" s="34" t="s">
        <v>6322</v>
      </c>
      <c r="X930" s="31" t="str">
        <f t="shared" si="51"/>
        <v>https://nptel.ac.in/courses/110105148</v>
      </c>
      <c r="Y930" s="36" t="s">
        <v>6323</v>
      </c>
      <c r="Z930" s="36">
        <v>1.10105148E8</v>
      </c>
      <c r="AA930" s="37"/>
      <c r="AB930" s="37"/>
      <c r="AC930" s="37"/>
      <c r="AD930" s="37"/>
    </row>
    <row r="931">
      <c r="A931" s="26" t="s">
        <v>6324</v>
      </c>
      <c r="B931" s="27" t="s">
        <v>6112</v>
      </c>
      <c r="C931" s="27" t="s">
        <v>6325</v>
      </c>
      <c r="D931" s="27" t="s">
        <v>6326</v>
      </c>
      <c r="E931" s="28" t="s">
        <v>94</v>
      </c>
      <c r="F931" s="28" t="s">
        <v>94</v>
      </c>
      <c r="G931" s="28" t="s">
        <v>4</v>
      </c>
      <c r="H931" s="26" t="s">
        <v>70</v>
      </c>
      <c r="I931" s="29">
        <v>46223.0</v>
      </c>
      <c r="J931" s="29">
        <v>46304.0</v>
      </c>
      <c r="K931" s="29">
        <v>46320.0</v>
      </c>
      <c r="L931" s="29">
        <v>46230.0</v>
      </c>
      <c r="M931" s="29">
        <v>46248.0</v>
      </c>
      <c r="N931" s="30" t="s">
        <v>37</v>
      </c>
      <c r="O931" s="30" t="s">
        <v>54</v>
      </c>
      <c r="P931" s="30" t="s">
        <v>55</v>
      </c>
      <c r="Q931" s="30" t="s">
        <v>6327</v>
      </c>
      <c r="R931" s="31" t="str">
        <f t="shared" si="1"/>
        <v>https://onlinecourses.nptel.ac.in/e-learning/preview/noc26_mg130</v>
      </c>
      <c r="S931" s="32" t="str">
        <f t="shared" si="2"/>
        <v>https://onlinecourses.nptel.ac.in/e-learning/preview/noc26_mg130</v>
      </c>
      <c r="T931" s="38" t="s">
        <v>6328</v>
      </c>
      <c r="U931" s="31" t="str">
        <f t="shared" si="52"/>
        <v>https://onlinecourses.nptel.ac.in/noc25_mg135/preview</v>
      </c>
      <c r="V931" s="34" t="s">
        <v>6329</v>
      </c>
      <c r="W931" s="34" t="s">
        <v>6330</v>
      </c>
      <c r="X931" s="31" t="str">
        <f t="shared" si="51"/>
        <v>https://nptel.ac.in/courses/110105155</v>
      </c>
      <c r="Y931" s="36" t="s">
        <v>6331</v>
      </c>
      <c r="Z931" s="36">
        <v>1.10105155E8</v>
      </c>
      <c r="AA931" s="37"/>
      <c r="AB931" s="37"/>
      <c r="AC931" s="37"/>
      <c r="AD931" s="37"/>
    </row>
    <row r="932">
      <c r="A932" s="26" t="s">
        <v>6332</v>
      </c>
      <c r="B932" s="27" t="s">
        <v>6112</v>
      </c>
      <c r="C932" s="27" t="s">
        <v>6333</v>
      </c>
      <c r="D932" s="27" t="s">
        <v>6334</v>
      </c>
      <c r="E932" s="28" t="s">
        <v>94</v>
      </c>
      <c r="F932" s="28" t="s">
        <v>94</v>
      </c>
      <c r="G932" s="28" t="s">
        <v>4</v>
      </c>
      <c r="H932" s="26" t="s">
        <v>70</v>
      </c>
      <c r="I932" s="29">
        <v>46223.0</v>
      </c>
      <c r="J932" s="29">
        <v>46304.0</v>
      </c>
      <c r="K932" s="29">
        <v>46311.0</v>
      </c>
      <c r="L932" s="29">
        <v>46230.0</v>
      </c>
      <c r="M932" s="29">
        <v>46248.0</v>
      </c>
      <c r="N932" s="30" t="s">
        <v>37</v>
      </c>
      <c r="O932" s="30" t="s">
        <v>72</v>
      </c>
      <c r="P932" s="30" t="s">
        <v>55</v>
      </c>
      <c r="Q932" s="30" t="s">
        <v>4393</v>
      </c>
      <c r="R932" s="31" t="str">
        <f t="shared" si="1"/>
        <v>https://onlinecourses.nptel.ac.in/e-learning/preview/noc26_mg131</v>
      </c>
      <c r="S932" s="32" t="str">
        <f t="shared" si="2"/>
        <v>https://onlinecourses.nptel.ac.in/e-learning/preview/noc26_mg131</v>
      </c>
      <c r="T932" s="38" t="s">
        <v>6335</v>
      </c>
      <c r="U932" s="31" t="str">
        <f t="shared" si="52"/>
        <v>https://onlinecourses.nptel.ac.in/noc25_mg136/preview</v>
      </c>
      <c r="V932" s="34" t="s">
        <v>6336</v>
      </c>
      <c r="W932" s="34" t="s">
        <v>6337</v>
      </c>
      <c r="X932" s="31" t="str">
        <f t="shared" si="51"/>
        <v>https://nptel.ac.in/courses/110105154</v>
      </c>
      <c r="Y932" s="36" t="s">
        <v>6338</v>
      </c>
      <c r="Z932" s="36">
        <v>1.10105154E8</v>
      </c>
      <c r="AA932" s="37"/>
      <c r="AB932" s="37"/>
      <c r="AC932" s="37"/>
      <c r="AD932" s="37"/>
    </row>
    <row r="933">
      <c r="A933" s="26" t="s">
        <v>6339</v>
      </c>
      <c r="B933" s="27" t="s">
        <v>6112</v>
      </c>
      <c r="C933" s="27" t="s">
        <v>6340</v>
      </c>
      <c r="D933" s="27" t="s">
        <v>6341</v>
      </c>
      <c r="E933" s="28" t="s">
        <v>94</v>
      </c>
      <c r="F933" s="28" t="s">
        <v>94</v>
      </c>
      <c r="G933" s="28" t="s">
        <v>4</v>
      </c>
      <c r="H933" s="26" t="s">
        <v>70</v>
      </c>
      <c r="I933" s="29">
        <v>46223.0</v>
      </c>
      <c r="J933" s="29">
        <v>46304.0</v>
      </c>
      <c r="K933" s="29">
        <v>46313.0</v>
      </c>
      <c r="L933" s="29">
        <v>46230.0</v>
      </c>
      <c r="M933" s="29">
        <v>46248.0</v>
      </c>
      <c r="N933" s="30" t="s">
        <v>153</v>
      </c>
      <c r="O933" s="30" t="s">
        <v>72</v>
      </c>
      <c r="P933" s="30" t="s">
        <v>55</v>
      </c>
      <c r="Q933" s="30" t="s">
        <v>4393</v>
      </c>
      <c r="R933" s="31" t="str">
        <f t="shared" si="1"/>
        <v>https://onlinecourses.nptel.ac.in/e-learning/preview/noc26_mg132</v>
      </c>
      <c r="S933" s="32" t="str">
        <f t="shared" si="2"/>
        <v>https://onlinecourses.nptel.ac.in/e-learning/preview/noc26_mg132</v>
      </c>
      <c r="T933" s="38" t="s">
        <v>6342</v>
      </c>
      <c r="U933" s="31" t="str">
        <f t="shared" si="52"/>
        <v>https://onlinecourses.nptel.ac.in/noc25_mg145/preview</v>
      </c>
      <c r="V933" s="34" t="s">
        <v>6343</v>
      </c>
      <c r="W933" s="34" t="s">
        <v>6344</v>
      </c>
      <c r="X933" s="31" t="str">
        <f t="shared" si="51"/>
        <v>https://nptel.ac.in/courses/110105137</v>
      </c>
      <c r="Y933" s="36" t="s">
        <v>6345</v>
      </c>
      <c r="Z933" s="36">
        <v>1.10105137E8</v>
      </c>
      <c r="AA933" s="37"/>
      <c r="AB933" s="37"/>
      <c r="AC933" s="37"/>
      <c r="AD933" s="37"/>
    </row>
    <row r="934">
      <c r="A934" s="26" t="s">
        <v>6346</v>
      </c>
      <c r="B934" s="27" t="s">
        <v>6112</v>
      </c>
      <c r="C934" s="27" t="s">
        <v>6347</v>
      </c>
      <c r="D934" s="27" t="s">
        <v>6348</v>
      </c>
      <c r="E934" s="28" t="s">
        <v>94</v>
      </c>
      <c r="F934" s="28" t="s">
        <v>94</v>
      </c>
      <c r="G934" s="28" t="s">
        <v>4</v>
      </c>
      <c r="H934" s="26" t="s">
        <v>70</v>
      </c>
      <c r="I934" s="29">
        <v>46223.0</v>
      </c>
      <c r="J934" s="29">
        <v>46304.0</v>
      </c>
      <c r="K934" s="29">
        <v>46318.0</v>
      </c>
      <c r="L934" s="29">
        <v>46230.0</v>
      </c>
      <c r="M934" s="29">
        <v>46248.0</v>
      </c>
      <c r="N934" s="30" t="s">
        <v>153</v>
      </c>
      <c r="O934" s="30" t="s">
        <v>54</v>
      </c>
      <c r="P934" s="30" t="s">
        <v>55</v>
      </c>
      <c r="Q934" s="30"/>
      <c r="R934" s="31" t="str">
        <f t="shared" si="1"/>
        <v>https://onlinecourses.nptel.ac.in/e-learning/preview/noc26_mg133</v>
      </c>
      <c r="S934" s="32" t="str">
        <f t="shared" si="2"/>
        <v>https://onlinecourses.nptel.ac.in/e-learning/preview/noc26_mg133</v>
      </c>
      <c r="T934" s="38" t="s">
        <v>6349</v>
      </c>
      <c r="U934" s="31" t="str">
        <f t="shared" si="52"/>
        <v>https://onlinecourses.nptel.ac.in/noc25_mg151/preview</v>
      </c>
      <c r="V934" s="34" t="s">
        <v>6350</v>
      </c>
      <c r="W934" s="34" t="s">
        <v>6351</v>
      </c>
      <c r="X934" s="31" t="str">
        <f t="shared" si="51"/>
        <v>https://nptel.ac.in/courses/110105147</v>
      </c>
      <c r="Y934" s="36" t="s">
        <v>6352</v>
      </c>
      <c r="Z934" s="36">
        <v>1.10105147E8</v>
      </c>
      <c r="AA934" s="37"/>
      <c r="AB934" s="37"/>
      <c r="AC934" s="37"/>
      <c r="AD934" s="37"/>
    </row>
    <row r="935">
      <c r="A935" s="26" t="s">
        <v>6353</v>
      </c>
      <c r="B935" s="27" t="s">
        <v>6112</v>
      </c>
      <c r="C935" s="27" t="s">
        <v>6354</v>
      </c>
      <c r="D935" s="27" t="s">
        <v>6355</v>
      </c>
      <c r="E935" s="28" t="s">
        <v>94</v>
      </c>
      <c r="F935" s="28" t="s">
        <v>94</v>
      </c>
      <c r="G935" s="28" t="s">
        <v>4</v>
      </c>
      <c r="H935" s="26" t="s">
        <v>70</v>
      </c>
      <c r="I935" s="29">
        <v>46223.0</v>
      </c>
      <c r="J935" s="29">
        <v>46304.0</v>
      </c>
      <c r="K935" s="29">
        <v>46319.0</v>
      </c>
      <c r="L935" s="29">
        <v>46230.0</v>
      </c>
      <c r="M935" s="29">
        <v>46248.0</v>
      </c>
      <c r="N935" s="30" t="s">
        <v>71</v>
      </c>
      <c r="O935" s="30" t="s">
        <v>54</v>
      </c>
      <c r="P935" s="30" t="s">
        <v>55</v>
      </c>
      <c r="Q935" s="30"/>
      <c r="R935" s="31" t="str">
        <f t="shared" si="1"/>
        <v>https://onlinecourses.nptel.ac.in/e-learning/preview/noc26_mg134</v>
      </c>
      <c r="S935" s="32" t="str">
        <f t="shared" si="2"/>
        <v>https://onlinecourses.nptel.ac.in/e-learning/preview/noc26_mg134</v>
      </c>
      <c r="T935" s="38" t="s">
        <v>6356</v>
      </c>
      <c r="U935" s="31" t="str">
        <f t="shared" si="52"/>
        <v>https://onlinecourses.nptel.ac.in/noc26_mg41/preview</v>
      </c>
      <c r="V935" s="34" t="s">
        <v>6357</v>
      </c>
      <c r="W935" s="34" t="s">
        <v>6358</v>
      </c>
      <c r="X935" s="31" t="str">
        <f t="shared" si="51"/>
        <v>https://nptel.ac.in/courses/110105083</v>
      </c>
      <c r="Y935" s="36" t="s">
        <v>6359</v>
      </c>
      <c r="Z935" s="36">
        <v>1.10105083E8</v>
      </c>
      <c r="AA935" s="37"/>
      <c r="AB935" s="37"/>
      <c r="AC935" s="37"/>
      <c r="AD935" s="37"/>
    </row>
    <row r="936">
      <c r="A936" s="26" t="s">
        <v>6360</v>
      </c>
      <c r="B936" s="27" t="s">
        <v>6112</v>
      </c>
      <c r="C936" s="27" t="s">
        <v>6361</v>
      </c>
      <c r="D936" s="27" t="s">
        <v>6362</v>
      </c>
      <c r="E936" s="28" t="s">
        <v>94</v>
      </c>
      <c r="F936" s="28" t="s">
        <v>94</v>
      </c>
      <c r="G936" s="28" t="s">
        <v>4</v>
      </c>
      <c r="H936" s="26" t="s">
        <v>70</v>
      </c>
      <c r="I936" s="29">
        <v>46223.0</v>
      </c>
      <c r="J936" s="29">
        <v>46304.0</v>
      </c>
      <c r="K936" s="29">
        <v>46320.0</v>
      </c>
      <c r="L936" s="29">
        <v>46230.0</v>
      </c>
      <c r="M936" s="29">
        <v>46248.0</v>
      </c>
      <c r="N936" s="30" t="s">
        <v>153</v>
      </c>
      <c r="O936" s="30" t="s">
        <v>54</v>
      </c>
      <c r="P936" s="30" t="s">
        <v>55</v>
      </c>
      <c r="Q936" s="30"/>
      <c r="R936" s="31" t="str">
        <f t="shared" si="1"/>
        <v>https://onlinecourses.nptel.ac.in/e-learning/preview/noc26_mg135</v>
      </c>
      <c r="S936" s="32" t="str">
        <f t="shared" si="2"/>
        <v>https://onlinecourses.nptel.ac.in/e-learning/preview/noc26_mg135</v>
      </c>
      <c r="T936" s="38" t="s">
        <v>6363</v>
      </c>
      <c r="U936" s="31" t="str">
        <f t="shared" si="52"/>
        <v>https://onlinecourses.nptel.ac.in/noc25_mg142/preview</v>
      </c>
      <c r="V936" s="34" t="s">
        <v>6364</v>
      </c>
      <c r="W936" s="34" t="s">
        <v>6365</v>
      </c>
      <c r="X936" s="31" t="str">
        <f t="shared" si="51"/>
        <v>https://nptel.ac.in/courses/110105094</v>
      </c>
      <c r="Y936" s="36" t="s">
        <v>6366</v>
      </c>
      <c r="Z936" s="36">
        <v>1.10105094E8</v>
      </c>
      <c r="AA936" s="37"/>
      <c r="AB936" s="37"/>
      <c r="AC936" s="37"/>
      <c r="AD936" s="37"/>
    </row>
    <row r="937">
      <c r="A937" s="26" t="s">
        <v>6367</v>
      </c>
      <c r="B937" s="27" t="s">
        <v>6112</v>
      </c>
      <c r="C937" s="27" t="s">
        <v>6368</v>
      </c>
      <c r="D937" s="27" t="s">
        <v>6211</v>
      </c>
      <c r="E937" s="28" t="s">
        <v>63</v>
      </c>
      <c r="F937" s="28" t="s">
        <v>63</v>
      </c>
      <c r="G937" s="28" t="s">
        <v>4</v>
      </c>
      <c r="H937" s="28" t="s">
        <v>70</v>
      </c>
      <c r="I937" s="29">
        <v>46223.0</v>
      </c>
      <c r="J937" s="29">
        <v>46304.0</v>
      </c>
      <c r="K937" s="29">
        <v>46311.0</v>
      </c>
      <c r="L937" s="29">
        <v>46230.0</v>
      </c>
      <c r="M937" s="29">
        <v>46248.0</v>
      </c>
      <c r="N937" s="30" t="s">
        <v>37</v>
      </c>
      <c r="O937" s="30" t="s">
        <v>72</v>
      </c>
      <c r="P937" s="30" t="s">
        <v>55</v>
      </c>
      <c r="Q937" s="30"/>
      <c r="R937" s="31" t="str">
        <f t="shared" si="1"/>
        <v>https://onlinecourses.nptel.ac.in/e-learning/preview/noc26_mg136</v>
      </c>
      <c r="S937" s="32" t="str">
        <f t="shared" si="2"/>
        <v>https://onlinecourses.nptel.ac.in/e-learning/preview/noc26_mg136</v>
      </c>
      <c r="T937" s="38" t="s">
        <v>6369</v>
      </c>
      <c r="U937" s="31" t="str">
        <f t="shared" si="52"/>
        <v>https://onlinecourses.nptel.ac.in/noc25_mg82/preview</v>
      </c>
      <c r="V937" s="34" t="s">
        <v>6370</v>
      </c>
      <c r="W937" s="34" t="s">
        <v>6371</v>
      </c>
      <c r="X937" s="31" t="str">
        <f t="shared" si="51"/>
        <v>https://nptel.ac.in/courses/110106157</v>
      </c>
      <c r="Y937" s="36" t="s">
        <v>6372</v>
      </c>
      <c r="Z937" s="36">
        <v>1.10106157E8</v>
      </c>
      <c r="AA937" s="37"/>
      <c r="AB937" s="37"/>
      <c r="AC937" s="37"/>
      <c r="AD937" s="37"/>
    </row>
    <row r="938">
      <c r="A938" s="26" t="s">
        <v>6373</v>
      </c>
      <c r="B938" s="27" t="s">
        <v>6112</v>
      </c>
      <c r="C938" s="27" t="s">
        <v>6374</v>
      </c>
      <c r="D938" s="27" t="s">
        <v>6375</v>
      </c>
      <c r="E938" s="28" t="s">
        <v>297</v>
      </c>
      <c r="F938" s="28" t="s">
        <v>297</v>
      </c>
      <c r="G938" s="28" t="s">
        <v>4</v>
      </c>
      <c r="H938" s="28" t="s">
        <v>70</v>
      </c>
      <c r="I938" s="29">
        <v>46223.0</v>
      </c>
      <c r="J938" s="29">
        <v>46304.0</v>
      </c>
      <c r="K938" s="29">
        <v>46312.0</v>
      </c>
      <c r="L938" s="29">
        <v>46230.0</v>
      </c>
      <c r="M938" s="29">
        <v>46248.0</v>
      </c>
      <c r="N938" s="30" t="s">
        <v>153</v>
      </c>
      <c r="O938" s="30" t="s">
        <v>72</v>
      </c>
      <c r="P938" s="30" t="s">
        <v>55</v>
      </c>
      <c r="Q938" s="30" t="s">
        <v>4393</v>
      </c>
      <c r="R938" s="31" t="str">
        <f t="shared" si="1"/>
        <v>https://onlinecourses.nptel.ac.in/e-learning/preview/noc26_mg137</v>
      </c>
      <c r="S938" s="32" t="str">
        <f t="shared" si="2"/>
        <v>https://onlinecourses.nptel.ac.in/e-learning/preview/noc26_mg137</v>
      </c>
      <c r="T938" s="38" t="s">
        <v>6376</v>
      </c>
      <c r="U938" s="31" t="str">
        <f t="shared" si="52"/>
        <v>https://onlinecourses.nptel.ac.in/noc25_mg159/preview</v>
      </c>
      <c r="V938" s="34" t="s">
        <v>6377</v>
      </c>
      <c r="W938" s="34" t="s">
        <v>6378</v>
      </c>
      <c r="X938" s="31" t="str">
        <f t="shared" si="51"/>
        <v>https://nptel.ac.in/courses/110103506</v>
      </c>
      <c r="Y938" s="36" t="s">
        <v>6379</v>
      </c>
      <c r="Z938" s="36">
        <v>1.10103506E8</v>
      </c>
      <c r="AA938" s="37"/>
      <c r="AB938" s="37"/>
      <c r="AC938" s="37"/>
      <c r="AD938" s="37"/>
    </row>
    <row r="939">
      <c r="A939" s="26" t="s">
        <v>6380</v>
      </c>
      <c r="B939" s="27" t="s">
        <v>6112</v>
      </c>
      <c r="C939" s="27" t="s">
        <v>6381</v>
      </c>
      <c r="D939" s="27" t="s">
        <v>6375</v>
      </c>
      <c r="E939" s="28" t="s">
        <v>297</v>
      </c>
      <c r="F939" s="28" t="s">
        <v>297</v>
      </c>
      <c r="G939" s="28" t="s">
        <v>4</v>
      </c>
      <c r="H939" s="28" t="s">
        <v>70</v>
      </c>
      <c r="I939" s="29">
        <v>46223.0</v>
      </c>
      <c r="J939" s="29">
        <v>46304.0</v>
      </c>
      <c r="K939" s="29">
        <v>46313.0</v>
      </c>
      <c r="L939" s="29">
        <v>46230.0</v>
      </c>
      <c r="M939" s="29">
        <v>46248.0</v>
      </c>
      <c r="N939" s="30" t="s">
        <v>153</v>
      </c>
      <c r="O939" s="30" t="s">
        <v>72</v>
      </c>
      <c r="P939" s="30" t="s">
        <v>55</v>
      </c>
      <c r="Q939" s="30" t="s">
        <v>4393</v>
      </c>
      <c r="R939" s="31" t="str">
        <f t="shared" si="1"/>
        <v>https://onlinecourses.nptel.ac.in/e-learning/preview/noc26_mg138</v>
      </c>
      <c r="S939" s="32" t="str">
        <f t="shared" si="2"/>
        <v>https://onlinecourses.nptel.ac.in/e-learning/preview/noc26_mg138</v>
      </c>
      <c r="T939" s="38" t="s">
        <v>6382</v>
      </c>
      <c r="U939" s="31" t="str">
        <f t="shared" si="52"/>
        <v>https://onlinecourses.nptel.ac.in/noc25_mg84/preview</v>
      </c>
      <c r="V939" s="34" t="s">
        <v>6383</v>
      </c>
      <c r="W939" s="34" t="s">
        <v>6384</v>
      </c>
      <c r="X939" s="31" t="str">
        <f t="shared" si="51"/>
        <v>https://nptel.ac.in/courses/110103754</v>
      </c>
      <c r="Y939" s="36" t="s">
        <v>6385</v>
      </c>
      <c r="Z939" s="36">
        <v>1.10103754E8</v>
      </c>
      <c r="AA939" s="37"/>
      <c r="AB939" s="37"/>
      <c r="AC939" s="37"/>
      <c r="AD939" s="37"/>
    </row>
    <row r="940">
      <c r="A940" s="26" t="s">
        <v>6386</v>
      </c>
      <c r="B940" s="27" t="s">
        <v>6387</v>
      </c>
      <c r="C940" s="27" t="s">
        <v>6388</v>
      </c>
      <c r="D940" s="27" t="s">
        <v>6389</v>
      </c>
      <c r="E940" s="28" t="s">
        <v>63</v>
      </c>
      <c r="F940" s="28" t="s">
        <v>63</v>
      </c>
      <c r="G940" s="28" t="s">
        <v>316</v>
      </c>
      <c r="H940" s="28" t="s">
        <v>53</v>
      </c>
      <c r="I940" s="29">
        <v>46251.0</v>
      </c>
      <c r="J940" s="29">
        <v>46276.0</v>
      </c>
      <c r="K940" s="29">
        <v>46313.0</v>
      </c>
      <c r="L940" s="29">
        <v>46251.0</v>
      </c>
      <c r="M940" s="29">
        <v>46262.0</v>
      </c>
      <c r="N940" s="30" t="s">
        <v>37</v>
      </c>
      <c r="O940" s="30" t="s">
        <v>54</v>
      </c>
      <c r="P940" s="30" t="s">
        <v>55</v>
      </c>
      <c r="Q940" s="30"/>
      <c r="R940" s="31" t="str">
        <f t="shared" si="1"/>
        <v>https://onlinecourses.nptel.ac.in/e-learning/preview/noc26_mg139</v>
      </c>
      <c r="S940" s="32" t="str">
        <f t="shared" si="2"/>
        <v>https://onlinecourses.nptel.ac.in/e-learning/preview/noc26_mg139</v>
      </c>
      <c r="T940" s="33" t="s">
        <v>6390</v>
      </c>
      <c r="U940" s="30"/>
      <c r="V940" s="34"/>
      <c r="W940" s="34"/>
      <c r="X940" s="31" t="str">
        <f t="shared" si="51"/>
        <v>https://nptel.ac.in/courses/110106002</v>
      </c>
      <c r="Y940" s="35" t="str">
        <f>CONCATENATE("https://nptel.ac.in/courses/",Z940)</f>
        <v>https://nptel.ac.in/courses/110106002</v>
      </c>
      <c r="Z940" s="36">
        <v>1.10106002E8</v>
      </c>
      <c r="AA940" s="37"/>
      <c r="AB940" s="37"/>
      <c r="AC940" s="37"/>
      <c r="AD940" s="37"/>
    </row>
    <row r="941">
      <c r="A941" s="26" t="s">
        <v>6391</v>
      </c>
      <c r="B941" s="27" t="s">
        <v>6112</v>
      </c>
      <c r="C941" s="27" t="s">
        <v>6392</v>
      </c>
      <c r="D941" s="27" t="s">
        <v>6393</v>
      </c>
      <c r="E941" s="28" t="s">
        <v>110</v>
      </c>
      <c r="F941" s="28" t="s">
        <v>110</v>
      </c>
      <c r="G941" s="28" t="s">
        <v>316</v>
      </c>
      <c r="H941" s="28" t="s">
        <v>70</v>
      </c>
      <c r="I941" s="29">
        <v>46251.0</v>
      </c>
      <c r="J941" s="29">
        <v>46276.0</v>
      </c>
      <c r="K941" s="29">
        <v>46312.0</v>
      </c>
      <c r="L941" s="29">
        <v>46251.0</v>
      </c>
      <c r="M941" s="29">
        <v>46262.0</v>
      </c>
      <c r="N941" s="30" t="s">
        <v>37</v>
      </c>
      <c r="O941" s="30" t="s">
        <v>54</v>
      </c>
      <c r="P941" s="30" t="s">
        <v>55</v>
      </c>
      <c r="Q941" s="30" t="s">
        <v>2799</v>
      </c>
      <c r="R941" s="31" t="str">
        <f t="shared" si="1"/>
        <v>https://onlinecourses.nptel.ac.in/e-learning/preview/noc26_mg142</v>
      </c>
      <c r="S941" s="32" t="str">
        <f t="shared" si="2"/>
        <v>https://onlinecourses.nptel.ac.in/e-learning/preview/noc26_mg142</v>
      </c>
      <c r="T941" s="38" t="s">
        <v>6394</v>
      </c>
      <c r="U941" s="31" t="str">
        <f t="shared" ref="U941:U958" si="53">HYPERLINK(V941)</f>
        <v>https://onlinecourses.nptel.ac.in/noc25_mg124/preview</v>
      </c>
      <c r="V941" s="34" t="s">
        <v>6395</v>
      </c>
      <c r="W941" s="34" t="s">
        <v>6396</v>
      </c>
      <c r="X941" s="31" t="str">
        <f t="shared" si="51"/>
        <v>https://nptel.ac.in/courses/110101153</v>
      </c>
      <c r="Y941" s="36" t="s">
        <v>6397</v>
      </c>
      <c r="Z941" s="36">
        <v>1.10101153E8</v>
      </c>
      <c r="AA941" s="37"/>
      <c r="AB941" s="37"/>
      <c r="AC941" s="37"/>
      <c r="AD941" s="37"/>
    </row>
    <row r="942">
      <c r="A942" s="26" t="s">
        <v>6398</v>
      </c>
      <c r="B942" s="27" t="s">
        <v>6112</v>
      </c>
      <c r="C942" s="27" t="s">
        <v>6399</v>
      </c>
      <c r="D942" s="27" t="s">
        <v>6400</v>
      </c>
      <c r="E942" s="28" t="s">
        <v>94</v>
      </c>
      <c r="F942" s="28" t="s">
        <v>94</v>
      </c>
      <c r="G942" s="28" t="s">
        <v>316</v>
      </c>
      <c r="H942" s="26" t="s">
        <v>70</v>
      </c>
      <c r="I942" s="29">
        <v>46251.0</v>
      </c>
      <c r="J942" s="29">
        <v>46276.0</v>
      </c>
      <c r="K942" s="29">
        <v>46320.0</v>
      </c>
      <c r="L942" s="29">
        <v>46251.0</v>
      </c>
      <c r="M942" s="29">
        <v>46262.0</v>
      </c>
      <c r="N942" s="30" t="s">
        <v>71</v>
      </c>
      <c r="O942" s="30" t="s">
        <v>54</v>
      </c>
      <c r="P942" s="30" t="s">
        <v>55</v>
      </c>
      <c r="Q942" s="30" t="s">
        <v>4393</v>
      </c>
      <c r="R942" s="31" t="str">
        <f t="shared" si="1"/>
        <v>https://onlinecourses.nptel.ac.in/e-learning/preview/noc26_mg143</v>
      </c>
      <c r="S942" s="32" t="str">
        <f t="shared" si="2"/>
        <v>https://onlinecourses.nptel.ac.in/e-learning/preview/noc26_mg143</v>
      </c>
      <c r="T942" s="38" t="s">
        <v>6401</v>
      </c>
      <c r="U942" s="31" t="str">
        <f t="shared" si="53"/>
        <v>https://onlinecourses.nptel.ac.in/noc25_mg131/preview</v>
      </c>
      <c r="V942" s="34" t="s">
        <v>6402</v>
      </c>
      <c r="W942" s="34" t="s">
        <v>6403</v>
      </c>
      <c r="X942" s="31" t="str">
        <f t="shared" si="51"/>
        <v>https://nptel.ac.in/courses/110105080</v>
      </c>
      <c r="Y942" s="36" t="s">
        <v>6404</v>
      </c>
      <c r="Z942" s="36">
        <v>1.1010508E8</v>
      </c>
      <c r="AA942" s="37"/>
      <c r="AB942" s="37"/>
      <c r="AC942" s="37"/>
      <c r="AD942" s="37"/>
    </row>
    <row r="943">
      <c r="A943" s="26" t="s">
        <v>6405</v>
      </c>
      <c r="B943" s="27" t="s">
        <v>6112</v>
      </c>
      <c r="C943" s="27" t="s">
        <v>6406</v>
      </c>
      <c r="D943" s="27" t="s">
        <v>3631</v>
      </c>
      <c r="E943" s="28" t="s">
        <v>315</v>
      </c>
      <c r="F943" s="28" t="s">
        <v>315</v>
      </c>
      <c r="G943" s="28" t="s">
        <v>69</v>
      </c>
      <c r="H943" s="28" t="s">
        <v>70</v>
      </c>
      <c r="I943" s="29">
        <v>46251.0</v>
      </c>
      <c r="J943" s="29">
        <v>46304.0</v>
      </c>
      <c r="K943" s="29">
        <v>46319.0</v>
      </c>
      <c r="L943" s="29">
        <v>46251.0</v>
      </c>
      <c r="M943" s="29">
        <v>46262.0</v>
      </c>
      <c r="N943" s="30" t="s">
        <v>37</v>
      </c>
      <c r="O943" s="30" t="s">
        <v>54</v>
      </c>
      <c r="P943" s="30" t="s">
        <v>55</v>
      </c>
      <c r="Q943" s="30" t="s">
        <v>218</v>
      </c>
      <c r="R943" s="31" t="str">
        <f t="shared" si="1"/>
        <v>https://onlinecourses.nptel.ac.in/e-learning/preview/noc26_mg144</v>
      </c>
      <c r="S943" s="32" t="str">
        <f t="shared" si="2"/>
        <v>https://onlinecourses.nptel.ac.in/e-learning/preview/noc26_mg144</v>
      </c>
      <c r="T943" s="38" t="s">
        <v>6407</v>
      </c>
      <c r="U943" s="31" t="str">
        <f t="shared" si="53"/>
        <v>https://onlinecourses.nptel.ac.in/noc25_mg93/preview</v>
      </c>
      <c r="V943" s="34" t="s">
        <v>6408</v>
      </c>
      <c r="W943" s="34" t="s">
        <v>6409</v>
      </c>
      <c r="X943" s="31" t="str">
        <f t="shared" si="51"/>
        <v>https://nptel.ac.in/courses/110107130</v>
      </c>
      <c r="Y943" s="36" t="s">
        <v>6410</v>
      </c>
      <c r="Z943" s="36">
        <v>1.1010713E8</v>
      </c>
      <c r="AA943" s="37"/>
      <c r="AB943" s="37"/>
      <c r="AC943" s="37"/>
      <c r="AD943" s="37"/>
    </row>
    <row r="944">
      <c r="A944" s="26" t="s">
        <v>6411</v>
      </c>
      <c r="B944" s="27" t="s">
        <v>6112</v>
      </c>
      <c r="C944" s="27" t="s">
        <v>6412</v>
      </c>
      <c r="D944" s="27" t="s">
        <v>6413</v>
      </c>
      <c r="E944" s="28" t="s">
        <v>315</v>
      </c>
      <c r="F944" s="28" t="s">
        <v>315</v>
      </c>
      <c r="G944" s="28" t="s">
        <v>69</v>
      </c>
      <c r="H944" s="28" t="s">
        <v>70</v>
      </c>
      <c r="I944" s="29">
        <v>46251.0</v>
      </c>
      <c r="J944" s="29">
        <v>46304.0</v>
      </c>
      <c r="K944" s="29">
        <v>46320.0</v>
      </c>
      <c r="L944" s="29">
        <v>46251.0</v>
      </c>
      <c r="M944" s="29">
        <v>46262.0</v>
      </c>
      <c r="N944" s="30" t="s">
        <v>37</v>
      </c>
      <c r="O944" s="30" t="s">
        <v>54</v>
      </c>
      <c r="P944" s="30" t="s">
        <v>55</v>
      </c>
      <c r="Q944" s="30" t="s">
        <v>2719</v>
      </c>
      <c r="R944" s="31" t="str">
        <f t="shared" si="1"/>
        <v>https://onlinecourses.nptel.ac.in/e-learning/preview/noc26_mg145</v>
      </c>
      <c r="S944" s="32" t="str">
        <f t="shared" si="2"/>
        <v>https://onlinecourses.nptel.ac.in/e-learning/preview/noc26_mg145</v>
      </c>
      <c r="T944" s="38" t="s">
        <v>6414</v>
      </c>
      <c r="U944" s="31" t="str">
        <f t="shared" si="53"/>
        <v>https://onlinecourses.nptel.ac.in/noc25_mg95/preview</v>
      </c>
      <c r="V944" s="34" t="s">
        <v>6415</v>
      </c>
      <c r="W944" s="34" t="s">
        <v>6416</v>
      </c>
      <c r="X944" s="31" t="str">
        <f t="shared" si="51"/>
        <v>https://nptel.ac.in/courses/110107094</v>
      </c>
      <c r="Y944" s="36" t="s">
        <v>6417</v>
      </c>
      <c r="Z944" s="36">
        <v>1.10107094E8</v>
      </c>
      <c r="AA944" s="37"/>
      <c r="AB944" s="37"/>
      <c r="AC944" s="37"/>
      <c r="AD944" s="37"/>
    </row>
    <row r="945">
      <c r="A945" s="26" t="s">
        <v>6418</v>
      </c>
      <c r="B945" s="27" t="s">
        <v>6112</v>
      </c>
      <c r="C945" s="27" t="s">
        <v>6419</v>
      </c>
      <c r="D945" s="27" t="s">
        <v>6420</v>
      </c>
      <c r="E945" s="28" t="s">
        <v>102</v>
      </c>
      <c r="F945" s="28" t="s">
        <v>102</v>
      </c>
      <c r="G945" s="28" t="s">
        <v>69</v>
      </c>
      <c r="H945" s="28" t="s">
        <v>70</v>
      </c>
      <c r="I945" s="29">
        <v>46251.0</v>
      </c>
      <c r="J945" s="29">
        <v>46304.0</v>
      </c>
      <c r="K945" s="29">
        <v>46311.0</v>
      </c>
      <c r="L945" s="29">
        <v>46251.0</v>
      </c>
      <c r="M945" s="29">
        <v>46262.0</v>
      </c>
      <c r="N945" s="30" t="s">
        <v>153</v>
      </c>
      <c r="O945" s="30" t="s">
        <v>54</v>
      </c>
      <c r="P945" s="30" t="s">
        <v>55</v>
      </c>
      <c r="Q945" s="30"/>
      <c r="R945" s="31" t="str">
        <f t="shared" si="1"/>
        <v>https://onlinecourses.nptel.ac.in/e-learning/preview/noc26_mg146</v>
      </c>
      <c r="S945" s="32" t="str">
        <f t="shared" si="2"/>
        <v>https://onlinecourses.nptel.ac.in/e-learning/preview/noc26_mg146</v>
      </c>
      <c r="T945" s="38" t="s">
        <v>6421</v>
      </c>
      <c r="U945" s="31" t="str">
        <f t="shared" si="53"/>
        <v>https://onlinecourses.nptel.ac.in/noc25_mg123/preview</v>
      </c>
      <c r="V945" s="34" t="s">
        <v>6422</v>
      </c>
      <c r="W945" s="34" t="s">
        <v>6423</v>
      </c>
      <c r="X945" s="31" t="str">
        <f t="shared" si="51"/>
        <v>https://nptel.ac.in/courses/110108161</v>
      </c>
      <c r="Y945" s="36" t="s">
        <v>6424</v>
      </c>
      <c r="Z945" s="36">
        <v>1.10108161E8</v>
      </c>
      <c r="AA945" s="37"/>
      <c r="AB945" s="37"/>
      <c r="AC945" s="37"/>
      <c r="AD945" s="37"/>
    </row>
    <row r="946">
      <c r="A946" s="26" t="s">
        <v>6425</v>
      </c>
      <c r="B946" s="27" t="s">
        <v>6112</v>
      </c>
      <c r="C946" s="27" t="s">
        <v>6426</v>
      </c>
      <c r="D946" s="27" t="s">
        <v>6427</v>
      </c>
      <c r="E946" s="28" t="s">
        <v>110</v>
      </c>
      <c r="F946" s="28" t="s">
        <v>110</v>
      </c>
      <c r="G946" s="28" t="s">
        <v>69</v>
      </c>
      <c r="H946" s="28" t="s">
        <v>70</v>
      </c>
      <c r="I946" s="29">
        <v>46251.0</v>
      </c>
      <c r="J946" s="29">
        <v>46304.0</v>
      </c>
      <c r="K946" s="29">
        <v>46312.0</v>
      </c>
      <c r="L946" s="29">
        <v>46251.0</v>
      </c>
      <c r="M946" s="29">
        <v>46262.0</v>
      </c>
      <c r="N946" s="30" t="s">
        <v>37</v>
      </c>
      <c r="O946" s="30" t="s">
        <v>6428</v>
      </c>
      <c r="P946" s="30" t="s">
        <v>55</v>
      </c>
      <c r="Q946" s="30" t="s">
        <v>4034</v>
      </c>
      <c r="R946" s="31" t="str">
        <f t="shared" si="1"/>
        <v>https://onlinecourses.nptel.ac.in/e-learning/preview/noc26_mg147</v>
      </c>
      <c r="S946" s="32" t="str">
        <f t="shared" si="2"/>
        <v>https://onlinecourses.nptel.ac.in/e-learning/preview/noc26_mg147</v>
      </c>
      <c r="T946" s="38" t="s">
        <v>6429</v>
      </c>
      <c r="U946" s="31" t="str">
        <f t="shared" si="53"/>
        <v>https://onlinecourses.nptel.ac.in/noc26_mg14/preview</v>
      </c>
      <c r="V946" s="34" t="s">
        <v>6430</v>
      </c>
      <c r="W946" s="34" t="s">
        <v>6431</v>
      </c>
      <c r="X946" s="31" t="str">
        <f t="shared" si="51"/>
        <v>https://nptel.ac.in/courses/110101165</v>
      </c>
      <c r="Y946" s="36" t="s">
        <v>6432</v>
      </c>
      <c r="Z946" s="36">
        <v>1.10101165E8</v>
      </c>
      <c r="AA946" s="37"/>
      <c r="AB946" s="37"/>
      <c r="AC946" s="37"/>
      <c r="AD946" s="37"/>
    </row>
    <row r="947">
      <c r="A947" s="26" t="s">
        <v>6433</v>
      </c>
      <c r="B947" s="39" t="s">
        <v>6112</v>
      </c>
      <c r="C947" s="40" t="s">
        <v>6434</v>
      </c>
      <c r="D947" s="40" t="s">
        <v>6435</v>
      </c>
      <c r="E947" s="42" t="s">
        <v>6436</v>
      </c>
      <c r="F947" s="28" t="s">
        <v>63</v>
      </c>
      <c r="G947" s="28" t="s">
        <v>69</v>
      </c>
      <c r="H947" s="28" t="s">
        <v>70</v>
      </c>
      <c r="I947" s="29">
        <v>46251.0</v>
      </c>
      <c r="J947" s="29">
        <v>46304.0</v>
      </c>
      <c r="K947" s="29">
        <v>46313.0</v>
      </c>
      <c r="L947" s="29">
        <v>46251.0</v>
      </c>
      <c r="M947" s="29">
        <v>46262.0</v>
      </c>
      <c r="N947" s="30" t="s">
        <v>71</v>
      </c>
      <c r="O947" s="30" t="s">
        <v>54</v>
      </c>
      <c r="P947" s="30" t="s">
        <v>55</v>
      </c>
      <c r="Q947" s="30" t="s">
        <v>2864</v>
      </c>
      <c r="R947" s="31" t="str">
        <f t="shared" si="1"/>
        <v>https://onlinecourses.nptel.ac.in/e-learning/preview/noc26_mg148</v>
      </c>
      <c r="S947" s="32" t="str">
        <f t="shared" si="2"/>
        <v>https://onlinecourses.nptel.ac.in/e-learning/preview/noc26_mg148</v>
      </c>
      <c r="T947" s="38" t="s">
        <v>6437</v>
      </c>
      <c r="U947" s="31" t="str">
        <f t="shared" si="53"/>
        <v>https://onlinecourses.nptel.ac.in/noc25_mg108/preview</v>
      </c>
      <c r="V947" s="34" t="s">
        <v>6438</v>
      </c>
      <c r="W947" s="34" t="s">
        <v>6439</v>
      </c>
      <c r="X947" s="31" t="str">
        <f t="shared" si="51"/>
        <v>https://nptel.ac.in/courses/110106511</v>
      </c>
      <c r="Y947" s="36" t="s">
        <v>6440</v>
      </c>
      <c r="Z947" s="36">
        <v>1.10106511E8</v>
      </c>
      <c r="AA947" s="37"/>
      <c r="AB947" s="37"/>
      <c r="AC947" s="37"/>
      <c r="AD947" s="37"/>
    </row>
    <row r="948">
      <c r="A948" s="26" t="s">
        <v>6441</v>
      </c>
      <c r="B948" s="39" t="s">
        <v>6149</v>
      </c>
      <c r="C948" s="40" t="s">
        <v>6442</v>
      </c>
      <c r="D948" s="40" t="s">
        <v>6443</v>
      </c>
      <c r="E948" s="42" t="s">
        <v>63</v>
      </c>
      <c r="F948" s="28" t="s">
        <v>63</v>
      </c>
      <c r="G948" s="28" t="s">
        <v>69</v>
      </c>
      <c r="H948" s="28" t="s">
        <v>70</v>
      </c>
      <c r="I948" s="29">
        <v>46251.0</v>
      </c>
      <c r="J948" s="29">
        <v>46304.0</v>
      </c>
      <c r="K948" s="29">
        <v>46318.0</v>
      </c>
      <c r="L948" s="29">
        <v>46251.0</v>
      </c>
      <c r="M948" s="29">
        <v>46262.0</v>
      </c>
      <c r="N948" s="30" t="s">
        <v>153</v>
      </c>
      <c r="O948" s="30" t="s">
        <v>72</v>
      </c>
      <c r="P948" s="30" t="s">
        <v>55</v>
      </c>
      <c r="Q948" s="30" t="s">
        <v>6149</v>
      </c>
      <c r="R948" s="31" t="str">
        <f t="shared" si="1"/>
        <v>https://onlinecourses.nptel.ac.in/e-learning/preview/noc26_mg149</v>
      </c>
      <c r="S948" s="32" t="str">
        <f t="shared" si="2"/>
        <v>https://onlinecourses.nptel.ac.in/e-learning/preview/noc26_mg149</v>
      </c>
      <c r="T948" s="38" t="s">
        <v>6444</v>
      </c>
      <c r="U948" s="31" t="str">
        <f t="shared" si="53"/>
        <v>https://onlinecourses.nptel.ac.in/noc25_mg157/preview</v>
      </c>
      <c r="V948" s="34" t="s">
        <v>6445</v>
      </c>
      <c r="W948" s="34" t="s">
        <v>6446</v>
      </c>
      <c r="X948" s="31" t="str">
        <f t="shared" si="51"/>
        <v>https://nptel.ac.in/courses/110106514</v>
      </c>
      <c r="Y948" s="36" t="s">
        <v>6447</v>
      </c>
      <c r="Z948" s="36">
        <v>1.10106514E8</v>
      </c>
      <c r="AA948" s="37"/>
      <c r="AB948" s="37"/>
      <c r="AC948" s="37"/>
      <c r="AD948" s="37"/>
    </row>
    <row r="949">
      <c r="A949" s="26" t="s">
        <v>6448</v>
      </c>
      <c r="B949" s="39" t="s">
        <v>6112</v>
      </c>
      <c r="C949" s="40" t="s">
        <v>6449</v>
      </c>
      <c r="D949" s="39" t="s">
        <v>6450</v>
      </c>
      <c r="E949" s="42" t="s">
        <v>6436</v>
      </c>
      <c r="F949" s="28" t="s">
        <v>63</v>
      </c>
      <c r="G949" s="28" t="s">
        <v>69</v>
      </c>
      <c r="H949" s="28" t="s">
        <v>70</v>
      </c>
      <c r="I949" s="29">
        <v>46251.0</v>
      </c>
      <c r="J949" s="29">
        <v>46304.0</v>
      </c>
      <c r="K949" s="29">
        <v>46319.0</v>
      </c>
      <c r="L949" s="29">
        <v>46251.0</v>
      </c>
      <c r="M949" s="29">
        <v>46262.0</v>
      </c>
      <c r="N949" s="30" t="s">
        <v>71</v>
      </c>
      <c r="O949" s="30" t="s">
        <v>54</v>
      </c>
      <c r="P949" s="30" t="s">
        <v>55</v>
      </c>
      <c r="Q949" s="30" t="s">
        <v>2864</v>
      </c>
      <c r="R949" s="31" t="str">
        <f t="shared" si="1"/>
        <v>https://onlinecourses.nptel.ac.in/e-learning/preview/noc26_mg150</v>
      </c>
      <c r="S949" s="32" t="str">
        <f t="shared" si="2"/>
        <v>https://onlinecourses.nptel.ac.in/e-learning/preview/noc26_mg150</v>
      </c>
      <c r="T949" s="38" t="s">
        <v>6451</v>
      </c>
      <c r="U949" s="31" t="str">
        <f t="shared" si="53"/>
        <v>https://onlinecourses.nptel.ac.in/noc25_mg109/preview</v>
      </c>
      <c r="V949" s="34" t="s">
        <v>6452</v>
      </c>
      <c r="W949" s="34" t="s">
        <v>6453</v>
      </c>
      <c r="X949" s="31" t="str">
        <f t="shared" si="51"/>
        <v>https://nptel.ac.in/courses/110106512</v>
      </c>
      <c r="Y949" s="36" t="s">
        <v>6454</v>
      </c>
      <c r="Z949" s="36">
        <v>1.10106512E8</v>
      </c>
      <c r="AA949" s="37"/>
      <c r="AB949" s="37"/>
      <c r="AC949" s="37"/>
      <c r="AD949" s="37"/>
    </row>
    <row r="950">
      <c r="A950" s="26" t="s">
        <v>6455</v>
      </c>
      <c r="B950" s="27" t="s">
        <v>6112</v>
      </c>
      <c r="C950" s="27" t="s">
        <v>6456</v>
      </c>
      <c r="D950" s="27" t="s">
        <v>6457</v>
      </c>
      <c r="E950" s="28" t="s">
        <v>6458</v>
      </c>
      <c r="F950" s="28" t="s">
        <v>52</v>
      </c>
      <c r="G950" s="28" t="s">
        <v>69</v>
      </c>
      <c r="H950" s="28" t="s">
        <v>70</v>
      </c>
      <c r="I950" s="29">
        <v>46251.0</v>
      </c>
      <c r="J950" s="29">
        <v>46304.0</v>
      </c>
      <c r="K950" s="29">
        <v>46320.0</v>
      </c>
      <c r="L950" s="29">
        <v>46251.0</v>
      </c>
      <c r="M950" s="29">
        <v>46262.0</v>
      </c>
      <c r="N950" s="30" t="s">
        <v>153</v>
      </c>
      <c r="O950" s="30" t="s">
        <v>54</v>
      </c>
      <c r="P950" s="30" t="s">
        <v>55</v>
      </c>
      <c r="Q950" s="30" t="s">
        <v>2805</v>
      </c>
      <c r="R950" s="31" t="str">
        <f t="shared" si="1"/>
        <v>https://onlinecourses.nptel.ac.in/e-learning/preview/noc26_mg151</v>
      </c>
      <c r="S950" s="32" t="str">
        <f t="shared" si="2"/>
        <v>https://onlinecourses.nptel.ac.in/e-learning/preview/noc26_mg151</v>
      </c>
      <c r="T950" s="38" t="s">
        <v>6459</v>
      </c>
      <c r="U950" s="31" t="str">
        <f t="shared" si="53"/>
        <v>https://onlinecourses.nptel.ac.in/noc25_mg114/preview</v>
      </c>
      <c r="V950" s="34" t="s">
        <v>6460</v>
      </c>
      <c r="W950" s="34" t="s">
        <v>6461</v>
      </c>
      <c r="X950" s="31" t="str">
        <f t="shared" si="51"/>
        <v>https://nptel.ac.in/courses/110104095</v>
      </c>
      <c r="Y950" s="36" t="s">
        <v>6462</v>
      </c>
      <c r="Z950" s="36">
        <v>1.10104095E8</v>
      </c>
      <c r="AA950" s="37"/>
      <c r="AB950" s="37"/>
      <c r="AC950" s="37"/>
      <c r="AD950" s="37"/>
    </row>
    <row r="951">
      <c r="A951" s="26" t="s">
        <v>6463</v>
      </c>
      <c r="B951" s="27" t="s">
        <v>6112</v>
      </c>
      <c r="C951" s="27" t="s">
        <v>6464</v>
      </c>
      <c r="D951" s="27" t="s">
        <v>6465</v>
      </c>
      <c r="E951" s="28" t="s">
        <v>52</v>
      </c>
      <c r="F951" s="28" t="s">
        <v>52</v>
      </c>
      <c r="G951" s="28" t="s">
        <v>69</v>
      </c>
      <c r="H951" s="28" t="s">
        <v>70</v>
      </c>
      <c r="I951" s="29">
        <v>46251.0</v>
      </c>
      <c r="J951" s="29">
        <v>46304.0</v>
      </c>
      <c r="K951" s="29">
        <v>46311.0</v>
      </c>
      <c r="L951" s="29">
        <v>46251.0</v>
      </c>
      <c r="M951" s="29">
        <v>46262.0</v>
      </c>
      <c r="N951" s="30" t="s">
        <v>71</v>
      </c>
      <c r="O951" s="30" t="s">
        <v>54</v>
      </c>
      <c r="P951" s="30" t="s">
        <v>55</v>
      </c>
      <c r="Q951" s="30" t="s">
        <v>6466</v>
      </c>
      <c r="R951" s="31" t="str">
        <f t="shared" si="1"/>
        <v>https://onlinecourses.nptel.ac.in/e-learning/preview/noc26_mg152</v>
      </c>
      <c r="S951" s="32" t="str">
        <f t="shared" si="2"/>
        <v>https://onlinecourses.nptel.ac.in/e-learning/preview/noc26_mg152</v>
      </c>
      <c r="T951" s="38" t="s">
        <v>6467</v>
      </c>
      <c r="U951" s="31" t="str">
        <f t="shared" si="53"/>
        <v>https://onlinecourses.nptel.ac.in/noc25_mg115/preview</v>
      </c>
      <c r="V951" s="34" t="s">
        <v>6468</v>
      </c>
      <c r="W951" s="34" t="s">
        <v>6469</v>
      </c>
      <c r="X951" s="31" t="str">
        <f t="shared" si="51"/>
        <v>https://nptel.ac.in/courses/110104068</v>
      </c>
      <c r="Y951" s="36" t="s">
        <v>6470</v>
      </c>
      <c r="Z951" s="36">
        <v>1.10104068E8</v>
      </c>
      <c r="AA951" s="37"/>
      <c r="AB951" s="37"/>
      <c r="AC951" s="37"/>
      <c r="AD951" s="37"/>
    </row>
    <row r="952">
      <c r="A952" s="26" t="s">
        <v>6471</v>
      </c>
      <c r="B952" s="27" t="s">
        <v>6112</v>
      </c>
      <c r="C952" s="27" t="s">
        <v>6472</v>
      </c>
      <c r="D952" s="27" t="s">
        <v>6473</v>
      </c>
      <c r="E952" s="28" t="s">
        <v>52</v>
      </c>
      <c r="F952" s="28" t="s">
        <v>52</v>
      </c>
      <c r="G952" s="28" t="s">
        <v>69</v>
      </c>
      <c r="H952" s="28" t="s">
        <v>70</v>
      </c>
      <c r="I952" s="29">
        <v>46251.0</v>
      </c>
      <c r="J952" s="29">
        <v>46304.0</v>
      </c>
      <c r="K952" s="29">
        <v>46312.0</v>
      </c>
      <c r="L952" s="29">
        <v>46251.0</v>
      </c>
      <c r="M952" s="29">
        <v>46262.0</v>
      </c>
      <c r="N952" s="30" t="s">
        <v>153</v>
      </c>
      <c r="O952" s="30" t="s">
        <v>54</v>
      </c>
      <c r="P952" s="30" t="s">
        <v>55</v>
      </c>
      <c r="Q952" s="30" t="s">
        <v>6149</v>
      </c>
      <c r="R952" s="31" t="str">
        <f t="shared" si="1"/>
        <v>https://onlinecourses.nptel.ac.in/e-learning/preview/noc26_mg153</v>
      </c>
      <c r="S952" s="32" t="str">
        <f t="shared" si="2"/>
        <v>https://onlinecourses.nptel.ac.in/e-learning/preview/noc26_mg153</v>
      </c>
      <c r="T952" s="38" t="s">
        <v>6474</v>
      </c>
      <c r="U952" s="31" t="str">
        <f t="shared" si="53"/>
        <v>https://onlinecourses.nptel.ac.in/noc25_mg120/preview</v>
      </c>
      <c r="V952" s="34" t="s">
        <v>6475</v>
      </c>
      <c r="W952" s="34" t="s">
        <v>6476</v>
      </c>
      <c r="X952" s="31" t="str">
        <f t="shared" si="51"/>
        <v>https://nptel.ac.in/courses/110104507</v>
      </c>
      <c r="Y952" s="36" t="s">
        <v>6477</v>
      </c>
      <c r="Z952" s="36">
        <v>1.10104507E8</v>
      </c>
      <c r="AA952" s="37"/>
      <c r="AB952" s="37"/>
      <c r="AC952" s="37"/>
      <c r="AD952" s="37"/>
    </row>
    <row r="953">
      <c r="A953" s="26" t="s">
        <v>6478</v>
      </c>
      <c r="B953" s="27" t="s">
        <v>6112</v>
      </c>
      <c r="C953" s="27" t="s">
        <v>6479</v>
      </c>
      <c r="D953" s="27" t="s">
        <v>6114</v>
      </c>
      <c r="E953" s="28" t="s">
        <v>94</v>
      </c>
      <c r="F953" s="28" t="s">
        <v>94</v>
      </c>
      <c r="G953" s="28" t="s">
        <v>69</v>
      </c>
      <c r="H953" s="28" t="s">
        <v>70</v>
      </c>
      <c r="I953" s="29">
        <v>46251.0</v>
      </c>
      <c r="J953" s="29">
        <v>46304.0</v>
      </c>
      <c r="K953" s="29">
        <v>46318.0</v>
      </c>
      <c r="L953" s="29">
        <v>46251.0</v>
      </c>
      <c r="M953" s="29">
        <v>46262.0</v>
      </c>
      <c r="N953" s="30" t="s">
        <v>37</v>
      </c>
      <c r="O953" s="30" t="s">
        <v>54</v>
      </c>
      <c r="P953" s="30" t="s">
        <v>55</v>
      </c>
      <c r="Q953" s="30" t="s">
        <v>4393</v>
      </c>
      <c r="R953" s="31" t="str">
        <f t="shared" si="1"/>
        <v>https://onlinecourses.nptel.ac.in/e-learning/preview/noc26_mg154</v>
      </c>
      <c r="S953" s="32" t="str">
        <f t="shared" si="2"/>
        <v>https://onlinecourses.nptel.ac.in/e-learning/preview/noc26_mg154</v>
      </c>
      <c r="T953" s="38" t="s">
        <v>6480</v>
      </c>
      <c r="U953" s="31" t="str">
        <f t="shared" si="53"/>
        <v>https://onlinecourses.nptel.ac.in/noc22_mg103/preview</v>
      </c>
      <c r="V953" s="34" t="s">
        <v>6481</v>
      </c>
      <c r="W953" s="34" t="s">
        <v>6482</v>
      </c>
      <c r="X953" s="31" t="str">
        <f t="shared" si="51"/>
        <v>https://nptel.ac.in/courses/110105069</v>
      </c>
      <c r="Y953" s="36" t="s">
        <v>6483</v>
      </c>
      <c r="Z953" s="36">
        <v>1.10105069E8</v>
      </c>
      <c r="AA953" s="37"/>
      <c r="AB953" s="37"/>
      <c r="AC953" s="37"/>
      <c r="AD953" s="37"/>
    </row>
    <row r="954">
      <c r="A954" s="26" t="s">
        <v>6484</v>
      </c>
      <c r="B954" s="27" t="s">
        <v>6112</v>
      </c>
      <c r="C954" s="27" t="s">
        <v>6485</v>
      </c>
      <c r="D954" s="27" t="s">
        <v>6486</v>
      </c>
      <c r="E954" s="28" t="s">
        <v>94</v>
      </c>
      <c r="F954" s="28" t="s">
        <v>94</v>
      </c>
      <c r="G954" s="28" t="s">
        <v>69</v>
      </c>
      <c r="H954" s="28" t="s">
        <v>70</v>
      </c>
      <c r="I954" s="29">
        <v>46251.0</v>
      </c>
      <c r="J954" s="29">
        <v>46304.0</v>
      </c>
      <c r="K954" s="29">
        <v>46319.0</v>
      </c>
      <c r="L954" s="29">
        <v>46251.0</v>
      </c>
      <c r="M954" s="29">
        <v>46262.0</v>
      </c>
      <c r="N954" s="30" t="s">
        <v>153</v>
      </c>
      <c r="O954" s="30" t="s">
        <v>54</v>
      </c>
      <c r="P954" s="30" t="s">
        <v>55</v>
      </c>
      <c r="Q954" s="30" t="s">
        <v>6487</v>
      </c>
      <c r="R954" s="31" t="str">
        <f t="shared" si="1"/>
        <v>https://onlinecourses.nptel.ac.in/e-learning/preview/noc26_mg155</v>
      </c>
      <c r="S954" s="32" t="str">
        <f t="shared" si="2"/>
        <v>https://onlinecourses.nptel.ac.in/e-learning/preview/noc26_mg155</v>
      </c>
      <c r="T954" s="38" t="s">
        <v>6488</v>
      </c>
      <c r="U954" s="31" t="str">
        <f t="shared" si="53"/>
        <v>https://onlinecourses.nptel.ac.in/noc25_mg152/preview</v>
      </c>
      <c r="V954" s="34" t="s">
        <v>6489</v>
      </c>
      <c r="W954" s="34" t="s">
        <v>6490</v>
      </c>
      <c r="X954" s="31" t="str">
        <f t="shared" si="51"/>
        <v>https://nptel.ac.in/courses/110105756</v>
      </c>
      <c r="Y954" s="36" t="s">
        <v>6491</v>
      </c>
      <c r="Z954" s="36">
        <v>1.10105756E8</v>
      </c>
      <c r="AA954" s="37"/>
      <c r="AB954" s="37"/>
      <c r="AC954" s="37"/>
      <c r="AD954" s="37"/>
    </row>
    <row r="955">
      <c r="A955" s="26" t="s">
        <v>6492</v>
      </c>
      <c r="B955" s="27" t="s">
        <v>6112</v>
      </c>
      <c r="C955" s="27" t="s">
        <v>6493</v>
      </c>
      <c r="D955" s="27" t="s">
        <v>6494</v>
      </c>
      <c r="E955" s="28" t="s">
        <v>94</v>
      </c>
      <c r="F955" s="28" t="s">
        <v>94</v>
      </c>
      <c r="G955" s="28" t="s">
        <v>69</v>
      </c>
      <c r="H955" s="26" t="s">
        <v>70</v>
      </c>
      <c r="I955" s="29">
        <v>46251.0</v>
      </c>
      <c r="J955" s="29">
        <v>46304.0</v>
      </c>
      <c r="K955" s="29">
        <v>46319.0</v>
      </c>
      <c r="L955" s="29">
        <v>46251.0</v>
      </c>
      <c r="M955" s="29">
        <v>46262.0</v>
      </c>
      <c r="N955" s="30" t="s">
        <v>37</v>
      </c>
      <c r="O955" s="30" t="s">
        <v>54</v>
      </c>
      <c r="P955" s="30" t="s">
        <v>55</v>
      </c>
      <c r="Q955" s="30" t="s">
        <v>2719</v>
      </c>
      <c r="R955" s="31" t="str">
        <f t="shared" si="1"/>
        <v>https://onlinecourses.nptel.ac.in/e-learning/preview/noc26_mg156</v>
      </c>
      <c r="S955" s="32" t="str">
        <f t="shared" si="2"/>
        <v>https://onlinecourses.nptel.ac.in/e-learning/preview/noc26_mg156</v>
      </c>
      <c r="T955" s="38" t="s">
        <v>6495</v>
      </c>
      <c r="U955" s="31" t="str">
        <f t="shared" si="53"/>
        <v>https://onlinecourses.nptel.ac.in/noc25_mg132/preview</v>
      </c>
      <c r="V955" s="34" t="s">
        <v>6496</v>
      </c>
      <c r="W955" s="34" t="s">
        <v>6497</v>
      </c>
      <c r="X955" s="31" t="str">
        <f t="shared" si="51"/>
        <v>https://nptel.ac.in/courses/110105139</v>
      </c>
      <c r="Y955" s="36" t="s">
        <v>6498</v>
      </c>
      <c r="Z955" s="36">
        <v>1.10105139E8</v>
      </c>
      <c r="AA955" s="37"/>
      <c r="AB955" s="37"/>
      <c r="AC955" s="37"/>
      <c r="AD955" s="37"/>
    </row>
    <row r="956">
      <c r="A956" s="26" t="s">
        <v>6499</v>
      </c>
      <c r="B956" s="27" t="s">
        <v>6112</v>
      </c>
      <c r="C956" s="27" t="s">
        <v>6500</v>
      </c>
      <c r="D956" s="27" t="s">
        <v>6501</v>
      </c>
      <c r="E956" s="28" t="s">
        <v>94</v>
      </c>
      <c r="F956" s="28" t="s">
        <v>94</v>
      </c>
      <c r="G956" s="28" t="s">
        <v>69</v>
      </c>
      <c r="H956" s="26" t="s">
        <v>70</v>
      </c>
      <c r="I956" s="29">
        <v>46251.0</v>
      </c>
      <c r="J956" s="29">
        <v>46304.0</v>
      </c>
      <c r="K956" s="29">
        <v>46311.0</v>
      </c>
      <c r="L956" s="29">
        <v>46251.0</v>
      </c>
      <c r="M956" s="29">
        <v>46262.0</v>
      </c>
      <c r="N956" s="30" t="s">
        <v>153</v>
      </c>
      <c r="O956" s="30" t="s">
        <v>54</v>
      </c>
      <c r="P956" s="30" t="s">
        <v>55</v>
      </c>
      <c r="Q956" s="30" t="s">
        <v>6149</v>
      </c>
      <c r="R956" s="31" t="str">
        <f t="shared" si="1"/>
        <v>https://onlinecourses.nptel.ac.in/e-learning/preview/noc26_mg157</v>
      </c>
      <c r="S956" s="32" t="str">
        <f t="shared" si="2"/>
        <v>https://onlinecourses.nptel.ac.in/e-learning/preview/noc26_mg157</v>
      </c>
      <c r="T956" s="38" t="s">
        <v>6502</v>
      </c>
      <c r="U956" s="31" t="str">
        <f t="shared" si="53"/>
        <v>https://onlinecourses.nptel.ac.in/noc25_mg137/preview</v>
      </c>
      <c r="V956" s="34" t="s">
        <v>6503</v>
      </c>
      <c r="W956" s="34" t="s">
        <v>6504</v>
      </c>
      <c r="X956" s="31" t="str">
        <f t="shared" si="51"/>
        <v>https://nptel.ac.in/courses/110105145</v>
      </c>
      <c r="Y956" s="36" t="s">
        <v>6505</v>
      </c>
      <c r="Z956" s="36">
        <v>1.10105145E8</v>
      </c>
      <c r="AA956" s="37"/>
      <c r="AB956" s="37"/>
      <c r="AC956" s="37"/>
      <c r="AD956" s="37"/>
    </row>
    <row r="957">
      <c r="A957" s="26" t="s">
        <v>6506</v>
      </c>
      <c r="B957" s="27" t="s">
        <v>6112</v>
      </c>
      <c r="C957" s="27" t="s">
        <v>6507</v>
      </c>
      <c r="D957" s="27" t="s">
        <v>6341</v>
      </c>
      <c r="E957" s="28" t="s">
        <v>94</v>
      </c>
      <c r="F957" s="28" t="s">
        <v>94</v>
      </c>
      <c r="G957" s="28" t="s">
        <v>69</v>
      </c>
      <c r="H957" s="26" t="s">
        <v>70</v>
      </c>
      <c r="I957" s="29">
        <v>46251.0</v>
      </c>
      <c r="J957" s="29">
        <v>46304.0</v>
      </c>
      <c r="K957" s="29">
        <v>46312.0</v>
      </c>
      <c r="L957" s="29">
        <v>46251.0</v>
      </c>
      <c r="M957" s="29">
        <v>46262.0</v>
      </c>
      <c r="N957" s="30" t="s">
        <v>37</v>
      </c>
      <c r="O957" s="30" t="s">
        <v>54</v>
      </c>
      <c r="P957" s="30" t="s">
        <v>55</v>
      </c>
      <c r="Q957" s="30" t="s">
        <v>3657</v>
      </c>
      <c r="R957" s="31" t="str">
        <f t="shared" si="1"/>
        <v>https://onlinecourses.nptel.ac.in/e-learning/preview/noc26_mg158</v>
      </c>
      <c r="S957" s="32" t="str">
        <f t="shared" si="2"/>
        <v>https://onlinecourses.nptel.ac.in/e-learning/preview/noc26_mg158</v>
      </c>
      <c r="T957" s="38" t="s">
        <v>6508</v>
      </c>
      <c r="U957" s="31" t="str">
        <f t="shared" si="53"/>
        <v>https://onlinecourses.nptel.ac.in/noc26_mg42/preview</v>
      </c>
      <c r="V957" s="34" t="s">
        <v>6509</v>
      </c>
      <c r="W957" s="34" t="s">
        <v>6510</v>
      </c>
      <c r="X957" s="31" t="str">
        <f t="shared" si="51"/>
        <v>https://nptel.ac.in/courses/110105097</v>
      </c>
      <c r="Y957" s="36" t="s">
        <v>6511</v>
      </c>
      <c r="Z957" s="36">
        <v>1.10105097E8</v>
      </c>
      <c r="AA957" s="37"/>
      <c r="AB957" s="37"/>
      <c r="AC957" s="37"/>
      <c r="AD957" s="37"/>
    </row>
    <row r="958">
      <c r="A958" s="26" t="s">
        <v>6512</v>
      </c>
      <c r="B958" s="27" t="s">
        <v>6112</v>
      </c>
      <c r="C958" s="27" t="s">
        <v>6513</v>
      </c>
      <c r="D958" s="27" t="s">
        <v>6514</v>
      </c>
      <c r="E958" s="28" t="s">
        <v>94</v>
      </c>
      <c r="F958" s="28" t="s">
        <v>94</v>
      </c>
      <c r="G958" s="28" t="s">
        <v>69</v>
      </c>
      <c r="H958" s="26" t="s">
        <v>70</v>
      </c>
      <c r="I958" s="29">
        <v>46251.0</v>
      </c>
      <c r="J958" s="29">
        <v>46304.0</v>
      </c>
      <c r="K958" s="29">
        <v>46313.0</v>
      </c>
      <c r="L958" s="29">
        <v>46251.0</v>
      </c>
      <c r="M958" s="29">
        <v>46262.0</v>
      </c>
      <c r="N958" s="30" t="s">
        <v>37</v>
      </c>
      <c r="O958" s="30" t="s">
        <v>54</v>
      </c>
      <c r="P958" s="30" t="s">
        <v>55</v>
      </c>
      <c r="Q958" s="30" t="s">
        <v>2719</v>
      </c>
      <c r="R958" s="31" t="str">
        <f t="shared" si="1"/>
        <v>https://onlinecourses.nptel.ac.in/e-learning/preview/noc26_mg159</v>
      </c>
      <c r="S958" s="32" t="str">
        <f t="shared" si="2"/>
        <v>https://onlinecourses.nptel.ac.in/e-learning/preview/noc26_mg159</v>
      </c>
      <c r="T958" s="38" t="s">
        <v>6515</v>
      </c>
      <c r="U958" s="31" t="str">
        <f t="shared" si="53"/>
        <v>https://onlinecourses.nptel.ac.in/noc25_mg143/preview</v>
      </c>
      <c r="V958" s="34" t="s">
        <v>6516</v>
      </c>
      <c r="W958" s="34" t="s">
        <v>6517</v>
      </c>
      <c r="X958" s="31" t="str">
        <f t="shared" si="51"/>
        <v>https://nptel.ac.in/courses/110105140</v>
      </c>
      <c r="Y958" s="36" t="s">
        <v>6518</v>
      </c>
      <c r="Z958" s="36">
        <v>1.1010514E8</v>
      </c>
      <c r="AA958" s="37"/>
      <c r="AB958" s="37"/>
      <c r="AC958" s="37"/>
      <c r="AD958" s="37"/>
    </row>
    <row r="959">
      <c r="A959" s="26" t="s">
        <v>6519</v>
      </c>
      <c r="B959" s="27" t="s">
        <v>6112</v>
      </c>
      <c r="C959" s="27" t="s">
        <v>6520</v>
      </c>
      <c r="D959" s="27" t="s">
        <v>6521</v>
      </c>
      <c r="E959" s="28" t="s">
        <v>110</v>
      </c>
      <c r="F959" s="28" t="s">
        <v>110</v>
      </c>
      <c r="G959" s="28" t="s">
        <v>4</v>
      </c>
      <c r="H959" s="28" t="s">
        <v>53</v>
      </c>
      <c r="I959" s="29">
        <v>46223.0</v>
      </c>
      <c r="J959" s="29">
        <v>46304.0</v>
      </c>
      <c r="K959" s="29">
        <v>46312.0</v>
      </c>
      <c r="L959" s="29">
        <v>46230.0</v>
      </c>
      <c r="M959" s="29">
        <v>46248.0</v>
      </c>
      <c r="N959" s="30" t="s">
        <v>37</v>
      </c>
      <c r="O959" s="30" t="s">
        <v>54</v>
      </c>
      <c r="P959" s="30" t="s">
        <v>55</v>
      </c>
      <c r="Q959" s="30"/>
      <c r="R959" s="31" t="str">
        <f t="shared" si="1"/>
        <v>https://onlinecourses.nptel.ac.in/e-learning/preview/noc26_mg80</v>
      </c>
      <c r="S959" s="32" t="str">
        <f t="shared" si="2"/>
        <v>https://onlinecourses.nptel.ac.in/e-learning/preview/noc26_mg80</v>
      </c>
      <c r="T959" s="33" t="s">
        <v>6522</v>
      </c>
      <c r="U959" s="30"/>
      <c r="V959" s="34"/>
      <c r="W959" s="34"/>
      <c r="X959" s="31" t="str">
        <f t="shared" si="51"/>
        <v>https://nptel.ac.in/courses/110101011</v>
      </c>
      <c r="Y959" s="35" t="str">
        <f>CONCATENATE("https://nptel.ac.in/courses/",Z959)</f>
        <v>https://nptel.ac.in/courses/110101011</v>
      </c>
      <c r="Z959" s="36">
        <v>1.10101011E8</v>
      </c>
      <c r="AA959" s="37"/>
      <c r="AB959" s="37"/>
      <c r="AC959" s="37"/>
      <c r="AD959" s="37"/>
    </row>
    <row r="960">
      <c r="A960" s="26" t="s">
        <v>6523</v>
      </c>
      <c r="B960" s="27" t="s">
        <v>6112</v>
      </c>
      <c r="C960" s="27" t="s">
        <v>6524</v>
      </c>
      <c r="D960" s="27" t="s">
        <v>2425</v>
      </c>
      <c r="E960" s="28" t="s">
        <v>315</v>
      </c>
      <c r="F960" s="28" t="s">
        <v>315</v>
      </c>
      <c r="G960" s="28" t="s">
        <v>316</v>
      </c>
      <c r="H960" s="28" t="s">
        <v>70</v>
      </c>
      <c r="I960" s="29">
        <v>46223.0</v>
      </c>
      <c r="J960" s="29">
        <v>46248.0</v>
      </c>
      <c r="K960" s="29">
        <v>46284.0</v>
      </c>
      <c r="L960" s="29">
        <v>46230.0</v>
      </c>
      <c r="M960" s="29">
        <v>46248.0</v>
      </c>
      <c r="N960" s="30" t="s">
        <v>37</v>
      </c>
      <c r="O960" s="30" t="s">
        <v>54</v>
      </c>
      <c r="P960" s="30" t="s">
        <v>55</v>
      </c>
      <c r="Q960" s="30"/>
      <c r="R960" s="31" t="str">
        <f t="shared" si="1"/>
        <v>https://onlinecourses.nptel.ac.in/e-learning/preview/noc26_mg81</v>
      </c>
      <c r="S960" s="32" t="str">
        <f t="shared" si="2"/>
        <v>https://onlinecourses.nptel.ac.in/e-learning/preview/noc26_mg81</v>
      </c>
      <c r="T960" s="38" t="s">
        <v>6525</v>
      </c>
      <c r="U960" s="31" t="str">
        <f t="shared" ref="U960:U978" si="54">HYPERLINK(V960)</f>
        <v>https://onlinecourses.nptel.ac.in/noc25_mg87/preview</v>
      </c>
      <c r="V960" s="34" t="s">
        <v>6526</v>
      </c>
      <c r="W960" s="34" t="s">
        <v>6527</v>
      </c>
      <c r="X960" s="31" t="str">
        <f t="shared" si="51"/>
        <v>https://nptel.ac.in/courses/110107095</v>
      </c>
      <c r="Y960" s="36" t="s">
        <v>6528</v>
      </c>
      <c r="Z960" s="36">
        <v>1.10107095E8</v>
      </c>
      <c r="AA960" s="37"/>
      <c r="AB960" s="37"/>
      <c r="AC960" s="37"/>
      <c r="AD960" s="37"/>
    </row>
    <row r="961">
      <c r="A961" s="26" t="s">
        <v>6529</v>
      </c>
      <c r="B961" s="27" t="s">
        <v>6112</v>
      </c>
      <c r="C961" s="27" t="s">
        <v>6530</v>
      </c>
      <c r="D961" s="27" t="s">
        <v>6531</v>
      </c>
      <c r="E961" s="28" t="s">
        <v>110</v>
      </c>
      <c r="F961" s="28" t="s">
        <v>110</v>
      </c>
      <c r="G961" s="28" t="s">
        <v>316</v>
      </c>
      <c r="H961" s="28" t="s">
        <v>70</v>
      </c>
      <c r="I961" s="29">
        <v>46223.0</v>
      </c>
      <c r="J961" s="29">
        <v>46248.0</v>
      </c>
      <c r="K961" s="29">
        <v>46284.0</v>
      </c>
      <c r="L961" s="29">
        <v>46230.0</v>
      </c>
      <c r="M961" s="29">
        <v>46248.0</v>
      </c>
      <c r="N961" s="30" t="s">
        <v>37</v>
      </c>
      <c r="O961" s="30" t="s">
        <v>54</v>
      </c>
      <c r="P961" s="30" t="s">
        <v>55</v>
      </c>
      <c r="Q961" s="30"/>
      <c r="R961" s="31" t="str">
        <f t="shared" si="1"/>
        <v>https://onlinecourses.nptel.ac.in/e-learning/preview/noc26_mg82</v>
      </c>
      <c r="S961" s="32" t="str">
        <f t="shared" si="2"/>
        <v>https://onlinecourses.nptel.ac.in/e-learning/preview/noc26_mg82</v>
      </c>
      <c r="T961" s="38" t="s">
        <v>6532</v>
      </c>
      <c r="U961" s="31" t="str">
        <f t="shared" si="54"/>
        <v>https://onlinecourses.nptel.ac.in/noc25_mg122/preview</v>
      </c>
      <c r="V961" s="34" t="s">
        <v>6533</v>
      </c>
      <c r="W961" s="34" t="s">
        <v>6534</v>
      </c>
      <c r="X961" s="31" t="str">
        <f t="shared" si="51"/>
        <v>https://nptel.ac.in/courses/110101132</v>
      </c>
      <c r="Y961" s="36" t="s">
        <v>6535</v>
      </c>
      <c r="Z961" s="36">
        <v>1.10101132E8</v>
      </c>
      <c r="AA961" s="37"/>
      <c r="AB961" s="37"/>
      <c r="AC961" s="37"/>
      <c r="AD961" s="37"/>
    </row>
    <row r="962">
      <c r="A962" s="26" t="s">
        <v>6536</v>
      </c>
      <c r="B962" s="39" t="s">
        <v>6112</v>
      </c>
      <c r="C962" s="40" t="s">
        <v>6537</v>
      </c>
      <c r="D962" s="40" t="s">
        <v>6538</v>
      </c>
      <c r="E962" s="44" t="s">
        <v>6539</v>
      </c>
      <c r="F962" s="28" t="s">
        <v>63</v>
      </c>
      <c r="G962" s="28" t="s">
        <v>316</v>
      </c>
      <c r="H962" s="28" t="s">
        <v>70</v>
      </c>
      <c r="I962" s="29">
        <v>46223.0</v>
      </c>
      <c r="J962" s="29">
        <v>46248.0</v>
      </c>
      <c r="K962" s="29">
        <v>46284.0</v>
      </c>
      <c r="L962" s="29">
        <v>46230.0</v>
      </c>
      <c r="M962" s="29">
        <v>46248.0</v>
      </c>
      <c r="N962" s="30" t="s">
        <v>37</v>
      </c>
      <c r="O962" s="30" t="s">
        <v>54</v>
      </c>
      <c r="P962" s="30" t="s">
        <v>55</v>
      </c>
      <c r="Q962" s="30" t="s">
        <v>6327</v>
      </c>
      <c r="R962" s="31" t="str">
        <f t="shared" si="1"/>
        <v>https://onlinecourses.nptel.ac.in/e-learning/preview/noc26_mg83</v>
      </c>
      <c r="S962" s="32" t="str">
        <f t="shared" si="2"/>
        <v>https://onlinecourses.nptel.ac.in/e-learning/preview/noc26_mg83</v>
      </c>
      <c r="T962" s="38" t="s">
        <v>6540</v>
      </c>
      <c r="U962" s="31" t="str">
        <f t="shared" si="54"/>
        <v>https://onlinecourses.nptel.ac.in/noc25_mg79/preview</v>
      </c>
      <c r="V962" s="34" t="s">
        <v>6541</v>
      </c>
      <c r="W962" s="34" t="s">
        <v>6542</v>
      </c>
      <c r="X962" s="31" t="str">
        <f t="shared" si="51"/>
        <v>https://nptel.ac.in/courses/110106134</v>
      </c>
      <c r="Y962" s="36" t="s">
        <v>6543</v>
      </c>
      <c r="Z962" s="36">
        <v>1.10106134E8</v>
      </c>
      <c r="AA962" s="37"/>
      <c r="AB962" s="37"/>
      <c r="AC962" s="37"/>
      <c r="AD962" s="37"/>
    </row>
    <row r="963">
      <c r="A963" s="26" t="s">
        <v>6544</v>
      </c>
      <c r="B963" s="39" t="s">
        <v>6112</v>
      </c>
      <c r="C963" s="40" t="s">
        <v>6545</v>
      </c>
      <c r="D963" s="39" t="s">
        <v>6546</v>
      </c>
      <c r="E963" s="28" t="s">
        <v>63</v>
      </c>
      <c r="F963" s="28" t="s">
        <v>63</v>
      </c>
      <c r="G963" s="28" t="s">
        <v>316</v>
      </c>
      <c r="H963" s="28" t="s">
        <v>70</v>
      </c>
      <c r="I963" s="29">
        <v>46223.0</v>
      </c>
      <c r="J963" s="29">
        <v>46248.0</v>
      </c>
      <c r="K963" s="29">
        <v>46284.0</v>
      </c>
      <c r="L963" s="29">
        <v>46230.0</v>
      </c>
      <c r="M963" s="29">
        <v>46248.0</v>
      </c>
      <c r="N963" s="30" t="s">
        <v>37</v>
      </c>
      <c r="O963" s="30" t="s">
        <v>54</v>
      </c>
      <c r="P963" s="30" t="s">
        <v>55</v>
      </c>
      <c r="Q963" s="30"/>
      <c r="R963" s="31" t="str">
        <f t="shared" si="1"/>
        <v>https://onlinecourses.nptel.ac.in/e-learning/preview/noc26_mg84</v>
      </c>
      <c r="S963" s="32" t="str">
        <f t="shared" si="2"/>
        <v>https://onlinecourses.nptel.ac.in/e-learning/preview/noc26_mg84</v>
      </c>
      <c r="T963" s="38" t="s">
        <v>6547</v>
      </c>
      <c r="U963" s="31" t="str">
        <f t="shared" si="54"/>
        <v>https://onlinecourses.nptel.ac.in/noc26_mg51/preview</v>
      </c>
      <c r="V963" s="34" t="s">
        <v>6548</v>
      </c>
      <c r="W963" s="34" t="s">
        <v>6549</v>
      </c>
      <c r="X963" s="31" t="str">
        <f t="shared" si="51"/>
        <v>https://nptel.ac.in/courses/110106124</v>
      </c>
      <c r="Y963" s="36" t="s">
        <v>6550</v>
      </c>
      <c r="Z963" s="36">
        <v>1.10106124E8</v>
      </c>
      <c r="AA963" s="37"/>
      <c r="AB963" s="37"/>
      <c r="AC963" s="37"/>
      <c r="AD963" s="37"/>
    </row>
    <row r="964">
      <c r="A964" s="26" t="s">
        <v>6551</v>
      </c>
      <c r="B964" s="39" t="s">
        <v>6112</v>
      </c>
      <c r="C964" s="40" t="s">
        <v>6552</v>
      </c>
      <c r="D964" s="39" t="s">
        <v>6553</v>
      </c>
      <c r="E964" s="46" t="s">
        <v>6554</v>
      </c>
      <c r="F964" s="28" t="s">
        <v>63</v>
      </c>
      <c r="G964" s="28" t="s">
        <v>316</v>
      </c>
      <c r="H964" s="28" t="s">
        <v>70</v>
      </c>
      <c r="I964" s="29">
        <v>46223.0</v>
      </c>
      <c r="J964" s="29">
        <v>46248.0</v>
      </c>
      <c r="K964" s="29">
        <v>46284.0</v>
      </c>
      <c r="L964" s="29">
        <v>46230.0</v>
      </c>
      <c r="M964" s="29">
        <v>46248.0</v>
      </c>
      <c r="N964" s="30" t="s">
        <v>37</v>
      </c>
      <c r="O964" s="30" t="s">
        <v>54</v>
      </c>
      <c r="P964" s="30" t="s">
        <v>55</v>
      </c>
      <c r="Q964" s="30"/>
      <c r="R964" s="31" t="str">
        <f t="shared" si="1"/>
        <v>https://onlinecourses.nptel.ac.in/e-learning/preview/noc26_mg85</v>
      </c>
      <c r="S964" s="32" t="str">
        <f t="shared" si="2"/>
        <v>https://onlinecourses.nptel.ac.in/e-learning/preview/noc26_mg85</v>
      </c>
      <c r="T964" s="38" t="s">
        <v>6555</v>
      </c>
      <c r="U964" s="31" t="str">
        <f t="shared" si="54"/>
        <v>https://onlinecourses.nptel.ac.in/noc25_mg107/preview</v>
      </c>
      <c r="V964" s="34" t="s">
        <v>6556</v>
      </c>
      <c r="W964" s="34" t="s">
        <v>6557</v>
      </c>
      <c r="X964" s="31" t="str">
        <f t="shared" si="51"/>
        <v>https://nptel.ac.in/courses/110106167</v>
      </c>
      <c r="Y964" s="36" t="s">
        <v>6558</v>
      </c>
      <c r="Z964" s="36">
        <v>1.10106167E8</v>
      </c>
      <c r="AA964" s="37"/>
      <c r="AB964" s="37"/>
      <c r="AC964" s="37"/>
      <c r="AD964" s="37"/>
    </row>
    <row r="965">
      <c r="A965" s="26" t="s">
        <v>6559</v>
      </c>
      <c r="B965" s="27" t="s">
        <v>6112</v>
      </c>
      <c r="C965" s="27" t="s">
        <v>6560</v>
      </c>
      <c r="D965" s="27" t="s">
        <v>6114</v>
      </c>
      <c r="E965" s="28" t="s">
        <v>94</v>
      </c>
      <c r="F965" s="28" t="s">
        <v>94</v>
      </c>
      <c r="G965" s="28" t="s">
        <v>316</v>
      </c>
      <c r="H965" s="26" t="s">
        <v>70</v>
      </c>
      <c r="I965" s="29">
        <v>46223.0</v>
      </c>
      <c r="J965" s="29">
        <v>46248.0</v>
      </c>
      <c r="K965" s="29">
        <v>46285.0</v>
      </c>
      <c r="L965" s="29">
        <v>46230.0</v>
      </c>
      <c r="M965" s="29">
        <v>46248.0</v>
      </c>
      <c r="N965" s="30" t="s">
        <v>37</v>
      </c>
      <c r="O965" s="30" t="s">
        <v>54</v>
      </c>
      <c r="P965" s="30" t="s">
        <v>55</v>
      </c>
      <c r="Q965" s="30"/>
      <c r="R965" s="31" t="str">
        <f t="shared" si="1"/>
        <v>https://onlinecourses.nptel.ac.in/e-learning/preview/noc26_mg86</v>
      </c>
      <c r="S965" s="32" t="str">
        <f t="shared" si="2"/>
        <v>https://onlinecourses.nptel.ac.in/e-learning/preview/noc26_mg86</v>
      </c>
      <c r="T965" s="38" t="s">
        <v>6561</v>
      </c>
      <c r="U965" s="31" t="str">
        <f t="shared" si="54"/>
        <v>https://onlinecourses.nptel.ac.in/noc25_mg140/preview</v>
      </c>
      <c r="V965" s="34" t="s">
        <v>6562</v>
      </c>
      <c r="W965" s="34" t="s">
        <v>6563</v>
      </c>
      <c r="X965" s="31" t="str">
        <f t="shared" si="51"/>
        <v>https://nptel.ac.in/courses/110105073</v>
      </c>
      <c r="Y965" s="36" t="s">
        <v>6564</v>
      </c>
      <c r="Z965" s="36">
        <v>1.10105073E8</v>
      </c>
      <c r="AA965" s="37"/>
      <c r="AB965" s="37"/>
      <c r="AC965" s="37"/>
      <c r="AD965" s="37"/>
    </row>
    <row r="966">
      <c r="A966" s="26" t="s">
        <v>6565</v>
      </c>
      <c r="B966" s="27" t="s">
        <v>6112</v>
      </c>
      <c r="C966" s="27" t="s">
        <v>6566</v>
      </c>
      <c r="D966" s="27" t="s">
        <v>2425</v>
      </c>
      <c r="E966" s="28" t="s">
        <v>315</v>
      </c>
      <c r="F966" s="28" t="s">
        <v>315</v>
      </c>
      <c r="G966" s="28" t="s">
        <v>69</v>
      </c>
      <c r="H966" s="28" t="s">
        <v>70</v>
      </c>
      <c r="I966" s="29">
        <v>46223.0</v>
      </c>
      <c r="J966" s="29">
        <v>46276.0</v>
      </c>
      <c r="K966" s="29">
        <v>46285.0</v>
      </c>
      <c r="L966" s="29">
        <v>46230.0</v>
      </c>
      <c r="M966" s="29">
        <v>46248.0</v>
      </c>
      <c r="N966" s="30" t="s">
        <v>71</v>
      </c>
      <c r="O966" s="30" t="s">
        <v>54</v>
      </c>
      <c r="P966" s="30" t="s">
        <v>55</v>
      </c>
      <c r="Q966" s="30"/>
      <c r="R966" s="31" t="str">
        <f t="shared" si="1"/>
        <v>https://onlinecourses.nptel.ac.in/e-learning/preview/noc26_mg87</v>
      </c>
      <c r="S966" s="32" t="str">
        <f t="shared" si="2"/>
        <v>https://onlinecourses.nptel.ac.in/e-learning/preview/noc26_mg87</v>
      </c>
      <c r="T966" s="38" t="s">
        <v>6567</v>
      </c>
      <c r="U966" s="31" t="str">
        <f t="shared" si="54"/>
        <v>https://onlinecourses.nptel.ac.in/noc25_mg88/preview</v>
      </c>
      <c r="V966" s="34" t="s">
        <v>6568</v>
      </c>
      <c r="W966" s="34" t="s">
        <v>6569</v>
      </c>
      <c r="X966" s="31" t="str">
        <f t="shared" si="51"/>
        <v>https://nptel.ac.in/courses/110107129</v>
      </c>
      <c r="Y966" s="36" t="s">
        <v>6570</v>
      </c>
      <c r="Z966" s="36">
        <v>1.10107129E8</v>
      </c>
      <c r="AA966" s="37"/>
      <c r="AB966" s="37"/>
      <c r="AC966" s="37"/>
      <c r="AD966" s="37"/>
    </row>
    <row r="967">
      <c r="A967" s="26" t="s">
        <v>6571</v>
      </c>
      <c r="B967" s="27" t="s">
        <v>6112</v>
      </c>
      <c r="C967" s="27" t="s">
        <v>6572</v>
      </c>
      <c r="D967" s="27" t="s">
        <v>3631</v>
      </c>
      <c r="E967" s="28" t="s">
        <v>315</v>
      </c>
      <c r="F967" s="28" t="s">
        <v>315</v>
      </c>
      <c r="G967" s="28" t="s">
        <v>69</v>
      </c>
      <c r="H967" s="28" t="s">
        <v>70</v>
      </c>
      <c r="I967" s="29">
        <v>46223.0</v>
      </c>
      <c r="J967" s="29">
        <v>46276.0</v>
      </c>
      <c r="K967" s="29">
        <v>46285.0</v>
      </c>
      <c r="L967" s="29">
        <v>46230.0</v>
      </c>
      <c r="M967" s="29">
        <v>46248.0</v>
      </c>
      <c r="N967" s="30" t="s">
        <v>37</v>
      </c>
      <c r="O967" s="30" t="s">
        <v>54</v>
      </c>
      <c r="P967" s="30" t="s">
        <v>55</v>
      </c>
      <c r="Q967" s="30" t="s">
        <v>218</v>
      </c>
      <c r="R967" s="31" t="str">
        <f t="shared" si="1"/>
        <v>https://onlinecourses.nptel.ac.in/e-learning/preview/noc26_mg88</v>
      </c>
      <c r="S967" s="32" t="str">
        <f t="shared" si="2"/>
        <v>https://onlinecourses.nptel.ac.in/e-learning/preview/noc26_mg88</v>
      </c>
      <c r="T967" s="38" t="s">
        <v>6573</v>
      </c>
      <c r="U967" s="31" t="str">
        <f t="shared" si="54"/>
        <v>https://onlinecourses.nptel.ac.in/noc25_mg94/preview</v>
      </c>
      <c r="V967" s="34" t="s">
        <v>6574</v>
      </c>
      <c r="W967" s="34" t="s">
        <v>6575</v>
      </c>
      <c r="X967" s="31" t="str">
        <f t="shared" si="51"/>
        <v>https://nptel.ac.in/courses/110107116</v>
      </c>
      <c r="Y967" s="36" t="s">
        <v>6576</v>
      </c>
      <c r="Z967" s="36">
        <v>1.10107116E8</v>
      </c>
      <c r="AA967" s="37"/>
      <c r="AB967" s="37"/>
      <c r="AC967" s="37"/>
      <c r="AD967" s="37"/>
    </row>
    <row r="968">
      <c r="A968" s="26" t="s">
        <v>6577</v>
      </c>
      <c r="B968" s="27" t="s">
        <v>6112</v>
      </c>
      <c r="C968" s="27" t="s">
        <v>6578</v>
      </c>
      <c r="D968" s="27" t="s">
        <v>6579</v>
      </c>
      <c r="E968" s="28" t="s">
        <v>315</v>
      </c>
      <c r="F968" s="28" t="s">
        <v>315</v>
      </c>
      <c r="G968" s="28" t="s">
        <v>69</v>
      </c>
      <c r="H968" s="28" t="s">
        <v>70</v>
      </c>
      <c r="I968" s="29">
        <v>46223.0</v>
      </c>
      <c r="J968" s="29">
        <v>46276.0</v>
      </c>
      <c r="K968" s="29">
        <v>46284.0</v>
      </c>
      <c r="L968" s="29">
        <v>46230.0</v>
      </c>
      <c r="M968" s="29">
        <v>46248.0</v>
      </c>
      <c r="N968" s="30" t="s">
        <v>37</v>
      </c>
      <c r="O968" s="30" t="s">
        <v>54</v>
      </c>
      <c r="P968" s="30" t="s">
        <v>55</v>
      </c>
      <c r="Q968" s="30"/>
      <c r="R968" s="31" t="str">
        <f t="shared" si="1"/>
        <v>https://onlinecourses.nptel.ac.in/e-learning/preview/noc26_mg89</v>
      </c>
      <c r="S968" s="32" t="str">
        <f t="shared" si="2"/>
        <v>https://onlinecourses.nptel.ac.in/e-learning/preview/noc26_mg89</v>
      </c>
      <c r="T968" s="38" t="s">
        <v>6580</v>
      </c>
      <c r="U968" s="31" t="str">
        <f t="shared" si="54"/>
        <v>https://onlinecourses.nptel.ac.in/noc25_mg99/preview</v>
      </c>
      <c r="V968" s="34" t="s">
        <v>6581</v>
      </c>
      <c r="W968" s="34" t="s">
        <v>6582</v>
      </c>
      <c r="X968" s="31" t="str">
        <f t="shared" si="51"/>
        <v>https://nptel.ac.in/courses/110107163</v>
      </c>
      <c r="Y968" s="36" t="s">
        <v>6583</v>
      </c>
      <c r="Z968" s="36">
        <v>1.10107163E8</v>
      </c>
      <c r="AA968" s="37"/>
      <c r="AB968" s="37"/>
      <c r="AC968" s="37"/>
      <c r="AD968" s="37"/>
    </row>
    <row r="969">
      <c r="A969" s="26" t="s">
        <v>6584</v>
      </c>
      <c r="B969" s="27" t="s">
        <v>6112</v>
      </c>
      <c r="C969" s="27" t="s">
        <v>6585</v>
      </c>
      <c r="D969" s="27" t="s">
        <v>6246</v>
      </c>
      <c r="E969" s="28" t="s">
        <v>315</v>
      </c>
      <c r="F969" s="28" t="s">
        <v>315</v>
      </c>
      <c r="G969" s="28" t="s">
        <v>69</v>
      </c>
      <c r="H969" s="28" t="s">
        <v>70</v>
      </c>
      <c r="I969" s="29">
        <v>46223.0</v>
      </c>
      <c r="J969" s="29">
        <v>46276.0</v>
      </c>
      <c r="K969" s="29">
        <v>46285.0</v>
      </c>
      <c r="L969" s="29">
        <v>46230.0</v>
      </c>
      <c r="M969" s="29">
        <v>46248.0</v>
      </c>
      <c r="N969" s="30" t="s">
        <v>153</v>
      </c>
      <c r="O969" s="30" t="s">
        <v>54</v>
      </c>
      <c r="P969" s="30" t="s">
        <v>55</v>
      </c>
      <c r="Q969" s="30" t="s">
        <v>2872</v>
      </c>
      <c r="R969" s="31" t="str">
        <f t="shared" si="1"/>
        <v>https://onlinecourses.nptel.ac.in/e-learning/preview/noc26_mg90</v>
      </c>
      <c r="S969" s="32" t="str">
        <f t="shared" si="2"/>
        <v>https://onlinecourses.nptel.ac.in/e-learning/preview/noc26_mg90</v>
      </c>
      <c r="T969" s="38" t="s">
        <v>6586</v>
      </c>
      <c r="U969" s="31" t="str">
        <f t="shared" si="54"/>
        <v>https://onlinecourses.nptel.ac.in/noc25_mg100/preview</v>
      </c>
      <c r="V969" s="34" t="s">
        <v>6587</v>
      </c>
      <c r="W969" s="34" t="s">
        <v>6588</v>
      </c>
      <c r="X969" s="31" t="str">
        <f t="shared" si="51"/>
        <v>https://nptel.ac.in/courses/110107153</v>
      </c>
      <c r="Y969" s="36" t="s">
        <v>6589</v>
      </c>
      <c r="Z969" s="36">
        <v>1.10107153E8</v>
      </c>
      <c r="AA969" s="37"/>
      <c r="AB969" s="37"/>
      <c r="AC969" s="37"/>
      <c r="AD969" s="37"/>
    </row>
    <row r="970">
      <c r="A970" s="26" t="s">
        <v>6590</v>
      </c>
      <c r="B970" s="27" t="s">
        <v>6112</v>
      </c>
      <c r="C970" s="27" t="s">
        <v>6591</v>
      </c>
      <c r="D970" s="27" t="s">
        <v>6427</v>
      </c>
      <c r="E970" s="28" t="s">
        <v>110</v>
      </c>
      <c r="F970" s="28" t="s">
        <v>110</v>
      </c>
      <c r="G970" s="28" t="s">
        <v>69</v>
      </c>
      <c r="H970" s="28" t="s">
        <v>70</v>
      </c>
      <c r="I970" s="29">
        <v>46223.0</v>
      </c>
      <c r="J970" s="29">
        <v>46276.0</v>
      </c>
      <c r="K970" s="29">
        <v>46284.0</v>
      </c>
      <c r="L970" s="29">
        <v>46230.0</v>
      </c>
      <c r="M970" s="29">
        <v>46248.0</v>
      </c>
      <c r="N970" s="30" t="s">
        <v>37</v>
      </c>
      <c r="O970" s="30" t="s">
        <v>54</v>
      </c>
      <c r="P970" s="30" t="s">
        <v>55</v>
      </c>
      <c r="Q970" s="30" t="s">
        <v>6592</v>
      </c>
      <c r="R970" s="31" t="str">
        <f t="shared" si="1"/>
        <v>https://onlinecourses.nptel.ac.in/e-learning/preview/noc26_mg91</v>
      </c>
      <c r="S970" s="32" t="str">
        <f t="shared" si="2"/>
        <v>https://onlinecourses.nptel.ac.in/e-learning/preview/noc26_mg91</v>
      </c>
      <c r="T970" s="38" t="s">
        <v>6593</v>
      </c>
      <c r="U970" s="31" t="str">
        <f t="shared" si="54"/>
        <v>https://onlinecourses.nptel.ac.in/noc25_mg103/preview</v>
      </c>
      <c r="V970" s="34" t="s">
        <v>6594</v>
      </c>
      <c r="W970" s="34" t="s">
        <v>6595</v>
      </c>
      <c r="X970" s="31" t="str">
        <f t="shared" si="51"/>
        <v>https://nptel.ac.in/courses/110101146</v>
      </c>
      <c r="Y970" s="36" t="s">
        <v>6596</v>
      </c>
      <c r="Z970" s="36">
        <v>1.10101146E8</v>
      </c>
      <c r="AA970" s="37"/>
      <c r="AB970" s="37"/>
      <c r="AC970" s="37"/>
      <c r="AD970" s="37"/>
    </row>
    <row r="971">
      <c r="A971" s="26" t="s">
        <v>6597</v>
      </c>
      <c r="B971" s="27" t="s">
        <v>6112</v>
      </c>
      <c r="C971" s="27" t="s">
        <v>6598</v>
      </c>
      <c r="D971" s="27" t="s">
        <v>6531</v>
      </c>
      <c r="E971" s="28" t="s">
        <v>110</v>
      </c>
      <c r="F971" s="28" t="s">
        <v>110</v>
      </c>
      <c r="G971" s="28" t="s">
        <v>69</v>
      </c>
      <c r="H971" s="28" t="s">
        <v>70</v>
      </c>
      <c r="I971" s="29">
        <v>46223.0</v>
      </c>
      <c r="J971" s="29">
        <v>46276.0</v>
      </c>
      <c r="K971" s="29">
        <v>46285.0</v>
      </c>
      <c r="L971" s="29">
        <v>46230.0</v>
      </c>
      <c r="M971" s="29">
        <v>46248.0</v>
      </c>
      <c r="N971" s="30" t="s">
        <v>37</v>
      </c>
      <c r="O971" s="30" t="s">
        <v>54</v>
      </c>
      <c r="P971" s="30" t="s">
        <v>55</v>
      </c>
      <c r="Q971" s="30" t="s">
        <v>4397</v>
      </c>
      <c r="R971" s="31" t="str">
        <f t="shared" si="1"/>
        <v>https://onlinecourses.nptel.ac.in/e-learning/preview/noc26_mg92</v>
      </c>
      <c r="S971" s="32" t="str">
        <f t="shared" si="2"/>
        <v>https://onlinecourses.nptel.ac.in/e-learning/preview/noc26_mg92</v>
      </c>
      <c r="T971" s="38" t="s">
        <v>6599</v>
      </c>
      <c r="U971" s="31" t="str">
        <f t="shared" si="54"/>
        <v>https://onlinecourses.nptel.ac.in/noc25_mg121/preview</v>
      </c>
      <c r="V971" s="34" t="s">
        <v>6600</v>
      </c>
      <c r="W971" s="34" t="s">
        <v>6601</v>
      </c>
      <c r="X971" s="31" t="str">
        <f t="shared" si="51"/>
        <v>https://nptel.ac.in/courses/110101131</v>
      </c>
      <c r="Y971" s="36" t="s">
        <v>6602</v>
      </c>
      <c r="Z971" s="36">
        <v>1.10101131E8</v>
      </c>
      <c r="AA971" s="37"/>
      <c r="AB971" s="37"/>
      <c r="AC971" s="37"/>
      <c r="AD971" s="37"/>
    </row>
    <row r="972">
      <c r="A972" s="26" t="s">
        <v>6603</v>
      </c>
      <c r="B972" s="27" t="s">
        <v>6112</v>
      </c>
      <c r="C972" s="27" t="s">
        <v>6604</v>
      </c>
      <c r="D972" s="27" t="s">
        <v>6605</v>
      </c>
      <c r="E972" s="28" t="s">
        <v>315</v>
      </c>
      <c r="F972" s="28" t="s">
        <v>315</v>
      </c>
      <c r="G972" s="28" t="s">
        <v>69</v>
      </c>
      <c r="H972" s="28" t="s">
        <v>70</v>
      </c>
      <c r="I972" s="29">
        <v>46223.0</v>
      </c>
      <c r="J972" s="29">
        <v>46276.0</v>
      </c>
      <c r="K972" s="29">
        <v>46284.0</v>
      </c>
      <c r="L972" s="29">
        <v>46230.0</v>
      </c>
      <c r="M972" s="29">
        <v>46248.0</v>
      </c>
      <c r="N972" s="30" t="s">
        <v>37</v>
      </c>
      <c r="O972" s="30" t="s">
        <v>54</v>
      </c>
      <c r="P972" s="30" t="s">
        <v>55</v>
      </c>
      <c r="Q972" s="30"/>
      <c r="R972" s="31" t="str">
        <f t="shared" si="1"/>
        <v>https://onlinecourses.nptel.ac.in/e-learning/preview/noc26_mg93</v>
      </c>
      <c r="S972" s="32" t="str">
        <f t="shared" si="2"/>
        <v>https://onlinecourses.nptel.ac.in/e-learning/preview/noc26_mg93</v>
      </c>
      <c r="T972" s="38" t="s">
        <v>6606</v>
      </c>
      <c r="U972" s="31" t="str">
        <f t="shared" si="54"/>
        <v>https://onlinecourses.nptel.ac.in/noc25_mg112/preview</v>
      </c>
      <c r="V972" s="34" t="s">
        <v>6607</v>
      </c>
      <c r="W972" s="34" t="s">
        <v>6608</v>
      </c>
      <c r="X972" s="31" t="str">
        <f t="shared" si="51"/>
        <v>https://nptel.ac.in/courses/110107167</v>
      </c>
      <c r="Y972" s="36" t="s">
        <v>6609</v>
      </c>
      <c r="Z972" s="36">
        <v>1.10107167E8</v>
      </c>
      <c r="AA972" s="37"/>
      <c r="AB972" s="37"/>
      <c r="AC972" s="37"/>
      <c r="AD972" s="37"/>
    </row>
    <row r="973">
      <c r="A973" s="26" t="s">
        <v>6610</v>
      </c>
      <c r="B973" s="27" t="s">
        <v>6611</v>
      </c>
      <c r="C973" s="27" t="s">
        <v>6612</v>
      </c>
      <c r="D973" s="27" t="s">
        <v>6261</v>
      </c>
      <c r="E973" s="28" t="s">
        <v>52</v>
      </c>
      <c r="F973" s="28" t="s">
        <v>52</v>
      </c>
      <c r="G973" s="28" t="s">
        <v>69</v>
      </c>
      <c r="H973" s="28" t="s">
        <v>70</v>
      </c>
      <c r="I973" s="29">
        <v>46223.0</v>
      </c>
      <c r="J973" s="29">
        <v>46276.0</v>
      </c>
      <c r="K973" s="29">
        <v>46285.0</v>
      </c>
      <c r="L973" s="29">
        <v>46230.0</v>
      </c>
      <c r="M973" s="29">
        <v>46248.0</v>
      </c>
      <c r="N973" s="30" t="s">
        <v>71</v>
      </c>
      <c r="O973" s="30" t="s">
        <v>54</v>
      </c>
      <c r="P973" s="30" t="s">
        <v>55</v>
      </c>
      <c r="Q973" s="30" t="s">
        <v>218</v>
      </c>
      <c r="R973" s="31" t="str">
        <f t="shared" si="1"/>
        <v>https://onlinecourses.nptel.ac.in/e-learning/preview/noc26_mg94</v>
      </c>
      <c r="S973" s="32" t="str">
        <f t="shared" si="2"/>
        <v>https://onlinecourses.nptel.ac.in/e-learning/preview/noc26_mg94</v>
      </c>
      <c r="T973" s="38" t="s">
        <v>6613</v>
      </c>
      <c r="U973" s="31" t="str">
        <f t="shared" si="54"/>
        <v>https://onlinecourses.nptel.ac.in/noc25_mg78/preview</v>
      </c>
      <c r="V973" s="34" t="s">
        <v>6614</v>
      </c>
      <c r="W973" s="34" t="s">
        <v>6615</v>
      </c>
      <c r="X973" s="31" t="str">
        <f t="shared" si="51"/>
        <v>https://nptel.ac.in/courses/110104073</v>
      </c>
      <c r="Y973" s="36" t="s">
        <v>6616</v>
      </c>
      <c r="Z973" s="36">
        <v>1.10104073E8</v>
      </c>
      <c r="AA973" s="37"/>
      <c r="AB973" s="37"/>
      <c r="AC973" s="37"/>
      <c r="AD973" s="37"/>
    </row>
    <row r="974">
      <c r="A974" s="26" t="s">
        <v>6617</v>
      </c>
      <c r="B974" s="27" t="s">
        <v>6112</v>
      </c>
      <c r="C974" s="27" t="s">
        <v>6618</v>
      </c>
      <c r="D974" s="27" t="s">
        <v>6473</v>
      </c>
      <c r="E974" s="28" t="s">
        <v>52</v>
      </c>
      <c r="F974" s="28" t="s">
        <v>52</v>
      </c>
      <c r="G974" s="28" t="s">
        <v>69</v>
      </c>
      <c r="H974" s="28" t="s">
        <v>70</v>
      </c>
      <c r="I974" s="29">
        <v>46223.0</v>
      </c>
      <c r="J974" s="29">
        <v>46276.0</v>
      </c>
      <c r="K974" s="29">
        <v>46285.0</v>
      </c>
      <c r="L974" s="29">
        <v>46230.0</v>
      </c>
      <c r="M974" s="29">
        <v>46248.0</v>
      </c>
      <c r="N974" s="30" t="s">
        <v>153</v>
      </c>
      <c r="O974" s="30" t="s">
        <v>54</v>
      </c>
      <c r="P974" s="30" t="s">
        <v>55</v>
      </c>
      <c r="Q974" s="30" t="s">
        <v>6149</v>
      </c>
      <c r="R974" s="31" t="str">
        <f t="shared" si="1"/>
        <v>https://onlinecourses.nptel.ac.in/e-learning/preview/noc26_mg95</v>
      </c>
      <c r="S974" s="32" t="str">
        <f t="shared" si="2"/>
        <v>https://onlinecourses.nptel.ac.in/e-learning/preview/noc26_mg95</v>
      </c>
      <c r="T974" s="38" t="s">
        <v>6619</v>
      </c>
      <c r="U974" s="31" t="str">
        <f t="shared" si="54"/>
        <v>https://onlinecourses.nptel.ac.in/noc25_mg116/preview</v>
      </c>
      <c r="V974" s="34" t="s">
        <v>6620</v>
      </c>
      <c r="W974" s="34" t="s">
        <v>6621</v>
      </c>
      <c r="X974" s="31" t="str">
        <f t="shared" si="51"/>
        <v>https://nptel.ac.in/courses/110104065</v>
      </c>
      <c r="Y974" s="36" t="s">
        <v>6622</v>
      </c>
      <c r="Z974" s="36">
        <v>1.10104065E8</v>
      </c>
      <c r="AA974" s="37"/>
      <c r="AB974" s="37"/>
      <c r="AC974" s="37"/>
      <c r="AD974" s="37"/>
    </row>
    <row r="975">
      <c r="A975" s="26" t="s">
        <v>6623</v>
      </c>
      <c r="B975" s="27" t="s">
        <v>6112</v>
      </c>
      <c r="C975" s="27" t="s">
        <v>6624</v>
      </c>
      <c r="D975" s="27" t="s">
        <v>6269</v>
      </c>
      <c r="E975" s="28" t="s">
        <v>52</v>
      </c>
      <c r="F975" s="28" t="s">
        <v>52</v>
      </c>
      <c r="G975" s="28" t="s">
        <v>69</v>
      </c>
      <c r="H975" s="28" t="s">
        <v>70</v>
      </c>
      <c r="I975" s="29">
        <v>46223.0</v>
      </c>
      <c r="J975" s="29">
        <v>46276.0</v>
      </c>
      <c r="K975" s="29">
        <v>46284.0</v>
      </c>
      <c r="L975" s="29">
        <v>46230.0</v>
      </c>
      <c r="M975" s="29">
        <v>46248.0</v>
      </c>
      <c r="N975" s="30" t="s">
        <v>37</v>
      </c>
      <c r="O975" s="30" t="s">
        <v>54</v>
      </c>
      <c r="P975" s="30" t="s">
        <v>55</v>
      </c>
      <c r="Q975" s="30"/>
      <c r="R975" s="31" t="str">
        <f t="shared" si="1"/>
        <v>https://onlinecourses.nptel.ac.in/e-learning/preview/noc26_mg96</v>
      </c>
      <c r="S975" s="32" t="str">
        <f t="shared" si="2"/>
        <v>https://onlinecourses.nptel.ac.in/e-learning/preview/noc26_mg96</v>
      </c>
      <c r="T975" s="38" t="s">
        <v>6625</v>
      </c>
      <c r="U975" s="31" t="str">
        <f t="shared" si="54"/>
        <v>https://onlinecourses.nptel.ac.in/noc25_mg118/preview</v>
      </c>
      <c r="V975" s="34" t="s">
        <v>6626</v>
      </c>
      <c r="W975" s="34" t="s">
        <v>6627</v>
      </c>
      <c r="X975" s="31" t="str">
        <f t="shared" si="51"/>
        <v>https://nptel.ac.in/courses/110104169</v>
      </c>
      <c r="Y975" s="36" t="s">
        <v>6628</v>
      </c>
      <c r="Z975" s="36">
        <v>1.10104169E8</v>
      </c>
      <c r="AA975" s="37"/>
      <c r="AB975" s="37"/>
      <c r="AC975" s="37"/>
      <c r="AD975" s="37"/>
    </row>
    <row r="976">
      <c r="A976" s="26" t="s">
        <v>6629</v>
      </c>
      <c r="B976" s="27" t="s">
        <v>6112</v>
      </c>
      <c r="C976" s="27" t="s">
        <v>6630</v>
      </c>
      <c r="D976" s="27" t="s">
        <v>1188</v>
      </c>
      <c r="E976" s="28" t="s">
        <v>6631</v>
      </c>
      <c r="F976" s="28" t="s">
        <v>52</v>
      </c>
      <c r="G976" s="28" t="s">
        <v>69</v>
      </c>
      <c r="H976" s="28" t="s">
        <v>70</v>
      </c>
      <c r="I976" s="29">
        <v>46223.0</v>
      </c>
      <c r="J976" s="29">
        <v>46276.0</v>
      </c>
      <c r="K976" s="29">
        <v>46285.0</v>
      </c>
      <c r="L976" s="29">
        <v>46230.0</v>
      </c>
      <c r="M976" s="29">
        <v>46248.0</v>
      </c>
      <c r="N976" s="30" t="s">
        <v>153</v>
      </c>
      <c r="O976" s="30" t="s">
        <v>54</v>
      </c>
      <c r="P976" s="30" t="s">
        <v>55</v>
      </c>
      <c r="Q976" s="30"/>
      <c r="R976" s="31" t="str">
        <f t="shared" si="1"/>
        <v>https://onlinecourses.nptel.ac.in/e-learning/preview/noc26_mg97</v>
      </c>
      <c r="S976" s="32" t="str">
        <f t="shared" si="2"/>
        <v>https://onlinecourses.nptel.ac.in/e-learning/preview/noc26_mg97</v>
      </c>
      <c r="T976" s="38" t="s">
        <v>6632</v>
      </c>
      <c r="U976" s="31" t="str">
        <f t="shared" si="54"/>
        <v>https://onlinecourses.nptel.ac.in/noc25_mg119/preview</v>
      </c>
      <c r="V976" s="34" t="s">
        <v>6633</v>
      </c>
      <c r="W976" s="34" t="s">
        <v>6634</v>
      </c>
      <c r="X976" s="31" t="str">
        <f t="shared" si="51"/>
        <v>https://nptel.ac.in/courses/110104167</v>
      </c>
      <c r="Y976" s="36" t="s">
        <v>6635</v>
      </c>
      <c r="Z976" s="36">
        <v>1.10104167E8</v>
      </c>
      <c r="AA976" s="37"/>
      <c r="AB976" s="37"/>
      <c r="AC976" s="37"/>
      <c r="AD976" s="37"/>
    </row>
    <row r="977">
      <c r="A977" s="26" t="s">
        <v>6636</v>
      </c>
      <c r="B977" s="27" t="s">
        <v>6112</v>
      </c>
      <c r="C977" s="27" t="s">
        <v>6637</v>
      </c>
      <c r="D977" s="27" t="s">
        <v>6291</v>
      </c>
      <c r="E977" s="28" t="s">
        <v>94</v>
      </c>
      <c r="F977" s="28" t="s">
        <v>94</v>
      </c>
      <c r="G977" s="28" t="s">
        <v>69</v>
      </c>
      <c r="H977" s="26" t="s">
        <v>70</v>
      </c>
      <c r="I977" s="29">
        <v>46223.0</v>
      </c>
      <c r="J977" s="29">
        <v>46276.0</v>
      </c>
      <c r="K977" s="29">
        <v>46285.0</v>
      </c>
      <c r="L977" s="29">
        <v>46230.0</v>
      </c>
      <c r="M977" s="29">
        <v>46248.0</v>
      </c>
      <c r="N977" s="30" t="s">
        <v>37</v>
      </c>
      <c r="O977" s="30" t="s">
        <v>54</v>
      </c>
      <c r="P977" s="30" t="s">
        <v>55</v>
      </c>
      <c r="Q977" s="30"/>
      <c r="R977" s="31" t="str">
        <f t="shared" si="1"/>
        <v>https://onlinecourses.nptel.ac.in/e-learning/preview/noc26_mg98</v>
      </c>
      <c r="S977" s="32" t="str">
        <f t="shared" si="2"/>
        <v>https://onlinecourses.nptel.ac.in/e-learning/preview/noc26_mg98</v>
      </c>
      <c r="T977" s="38" t="s">
        <v>6638</v>
      </c>
      <c r="U977" s="31" t="str">
        <f t="shared" si="54"/>
        <v>https://onlinecourses.nptel.ac.in/noc25_mg127/preview</v>
      </c>
      <c r="V977" s="34" t="s">
        <v>6639</v>
      </c>
      <c r="W977" s="34" t="s">
        <v>6640</v>
      </c>
      <c r="X977" s="31" t="str">
        <f t="shared" si="51"/>
        <v>https://nptel.ac.in/courses/110105167</v>
      </c>
      <c r="Y977" s="36" t="s">
        <v>6641</v>
      </c>
      <c r="Z977" s="36">
        <v>1.10105167E8</v>
      </c>
      <c r="AA977" s="37"/>
      <c r="AB977" s="37"/>
      <c r="AC977" s="37"/>
      <c r="AD977" s="37"/>
    </row>
    <row r="978">
      <c r="A978" s="26" t="s">
        <v>6642</v>
      </c>
      <c r="B978" s="27" t="s">
        <v>6112</v>
      </c>
      <c r="C978" s="27" t="s">
        <v>6643</v>
      </c>
      <c r="D978" s="27" t="s">
        <v>6644</v>
      </c>
      <c r="E978" s="28" t="s">
        <v>94</v>
      </c>
      <c r="F978" s="28" t="s">
        <v>94</v>
      </c>
      <c r="G978" s="28" t="s">
        <v>69</v>
      </c>
      <c r="H978" s="26" t="s">
        <v>70</v>
      </c>
      <c r="I978" s="29">
        <v>46223.0</v>
      </c>
      <c r="J978" s="29">
        <v>46276.0</v>
      </c>
      <c r="K978" s="29">
        <v>46285.0</v>
      </c>
      <c r="L978" s="29">
        <v>46230.0</v>
      </c>
      <c r="M978" s="29">
        <v>46248.0</v>
      </c>
      <c r="N978" s="30" t="s">
        <v>37</v>
      </c>
      <c r="O978" s="30" t="s">
        <v>54</v>
      </c>
      <c r="P978" s="30" t="s">
        <v>55</v>
      </c>
      <c r="Q978" s="30" t="s">
        <v>2864</v>
      </c>
      <c r="R978" s="31" t="str">
        <f t="shared" si="1"/>
        <v>https://onlinecourses.nptel.ac.in/e-learning/preview/noc26_mg99</v>
      </c>
      <c r="S978" s="32" t="str">
        <f t="shared" si="2"/>
        <v>https://onlinecourses.nptel.ac.in/e-learning/preview/noc26_mg99</v>
      </c>
      <c r="T978" s="38" t="s">
        <v>6645</v>
      </c>
      <c r="U978" s="31" t="str">
        <f t="shared" si="54"/>
        <v>https://onlinecourses.nptel.ac.in/noc25_mg138/preview</v>
      </c>
      <c r="V978" s="34" t="s">
        <v>6646</v>
      </c>
      <c r="W978" s="34" t="s">
        <v>6647</v>
      </c>
      <c r="X978" s="31" t="str">
        <f t="shared" si="51"/>
        <v>https://nptel.ac.in/courses/110105156</v>
      </c>
      <c r="Y978" s="36" t="s">
        <v>6648</v>
      </c>
      <c r="Z978" s="36">
        <v>1.10105156E8</v>
      </c>
      <c r="AA978" s="37"/>
      <c r="AB978" s="37"/>
      <c r="AC978" s="37"/>
      <c r="AD978" s="37"/>
    </row>
    <row r="979">
      <c r="A979" s="26" t="s">
        <v>6649</v>
      </c>
      <c r="B979" s="27" t="s">
        <v>6650</v>
      </c>
      <c r="C979" s="27" t="s">
        <v>6651</v>
      </c>
      <c r="D979" s="27" t="s">
        <v>6652</v>
      </c>
      <c r="E979" s="28" t="s">
        <v>306</v>
      </c>
      <c r="F979" s="28" t="s">
        <v>63</v>
      </c>
      <c r="G979" s="28" t="s">
        <v>4</v>
      </c>
      <c r="H979" s="28" t="s">
        <v>53</v>
      </c>
      <c r="I979" s="29">
        <v>46223.0</v>
      </c>
      <c r="J979" s="29">
        <v>46304.0</v>
      </c>
      <c r="K979" s="29">
        <v>46311.0</v>
      </c>
      <c r="L979" s="29">
        <v>46230.0</v>
      </c>
      <c r="M979" s="29">
        <v>46248.0</v>
      </c>
      <c r="N979" s="30" t="s">
        <v>37</v>
      </c>
      <c r="O979" s="30" t="s">
        <v>54</v>
      </c>
      <c r="P979" s="30" t="s">
        <v>55</v>
      </c>
      <c r="Q979" s="30"/>
      <c r="R979" s="31" t="str">
        <f t="shared" si="1"/>
        <v>https://onlinecourses.nptel.ac.in/e-learning/preview/noc26_mm48</v>
      </c>
      <c r="S979" s="32" t="str">
        <f t="shared" si="2"/>
        <v>https://onlinecourses.nptel.ac.in/e-learning/preview/noc26_mm48</v>
      </c>
      <c r="T979" s="33" t="s">
        <v>6653</v>
      </c>
      <c r="U979" s="30"/>
      <c r="V979" s="34"/>
      <c r="W979" s="34"/>
      <c r="X979" s="31" t="str">
        <f t="shared" si="51"/>
        <v>https://nptel.ac.in/courses/113106001</v>
      </c>
      <c r="Y979" s="35" t="str">
        <f t="shared" ref="Y979:Y985" si="55">CONCATENATE("https://nptel.ac.in/courses/",Z979)</f>
        <v>https://nptel.ac.in/courses/113106001</v>
      </c>
      <c r="Z979" s="36">
        <v>1.13106001E8</v>
      </c>
      <c r="AA979" s="37"/>
      <c r="AB979" s="37"/>
      <c r="AC979" s="37"/>
      <c r="AD979" s="37"/>
    </row>
    <row r="980">
      <c r="A980" s="26" t="s">
        <v>6654</v>
      </c>
      <c r="B980" s="27" t="s">
        <v>6655</v>
      </c>
      <c r="C980" s="27" t="s">
        <v>6656</v>
      </c>
      <c r="D980" s="27" t="s">
        <v>6657</v>
      </c>
      <c r="E980" s="28" t="s">
        <v>306</v>
      </c>
      <c r="F980" s="28" t="s">
        <v>63</v>
      </c>
      <c r="G980" s="28" t="s">
        <v>4</v>
      </c>
      <c r="H980" s="28" t="s">
        <v>53</v>
      </c>
      <c r="I980" s="29">
        <v>46223.0</v>
      </c>
      <c r="J980" s="29">
        <v>46304.0</v>
      </c>
      <c r="K980" s="29">
        <v>46312.0</v>
      </c>
      <c r="L980" s="29">
        <v>46230.0</v>
      </c>
      <c r="M980" s="29">
        <v>46248.0</v>
      </c>
      <c r="N980" s="30" t="s">
        <v>71</v>
      </c>
      <c r="O980" s="30" t="s">
        <v>54</v>
      </c>
      <c r="P980" s="30" t="s">
        <v>55</v>
      </c>
      <c r="Q980" s="30" t="s">
        <v>5719</v>
      </c>
      <c r="R980" s="31" t="str">
        <f t="shared" si="1"/>
        <v>https://onlinecourses.nptel.ac.in/e-learning/preview/noc26_mm49</v>
      </c>
      <c r="S980" s="32" t="str">
        <f t="shared" si="2"/>
        <v>https://onlinecourses.nptel.ac.in/e-learning/preview/noc26_mm49</v>
      </c>
      <c r="T980" s="33" t="s">
        <v>6658</v>
      </c>
      <c r="U980" s="30"/>
      <c r="V980" s="34"/>
      <c r="W980" s="34"/>
      <c r="X980" s="31" t="str">
        <f t="shared" si="51"/>
        <v>https://nptel.ac.in/courses/113106002</v>
      </c>
      <c r="Y980" s="35" t="str">
        <f t="shared" si="55"/>
        <v>https://nptel.ac.in/courses/113106002</v>
      </c>
      <c r="Z980" s="36">
        <v>1.13106002E8</v>
      </c>
      <c r="AA980" s="37"/>
      <c r="AB980" s="37"/>
      <c r="AC980" s="37"/>
      <c r="AD980" s="37"/>
    </row>
    <row r="981">
      <c r="A981" s="26" t="s">
        <v>6659</v>
      </c>
      <c r="B981" s="27" t="s">
        <v>6650</v>
      </c>
      <c r="C981" s="27" t="s">
        <v>6660</v>
      </c>
      <c r="D981" s="27" t="s">
        <v>6661</v>
      </c>
      <c r="E981" s="28" t="s">
        <v>52</v>
      </c>
      <c r="F981" s="28" t="s">
        <v>52</v>
      </c>
      <c r="G981" s="28" t="s">
        <v>4</v>
      </c>
      <c r="H981" s="28" t="s">
        <v>53</v>
      </c>
      <c r="I981" s="29">
        <v>46223.0</v>
      </c>
      <c r="J981" s="29">
        <v>46304.0</v>
      </c>
      <c r="K981" s="29">
        <v>46313.0</v>
      </c>
      <c r="L981" s="29">
        <v>46230.0</v>
      </c>
      <c r="M981" s="29">
        <v>46248.0</v>
      </c>
      <c r="N981" s="30" t="s">
        <v>37</v>
      </c>
      <c r="O981" s="30" t="s">
        <v>54</v>
      </c>
      <c r="P981" s="30" t="s">
        <v>55</v>
      </c>
      <c r="Q981" s="30"/>
      <c r="R981" s="31" t="str">
        <f t="shared" si="1"/>
        <v>https://onlinecourses.nptel.ac.in/e-learning/preview/noc26_mm50</v>
      </c>
      <c r="S981" s="32" t="str">
        <f t="shared" si="2"/>
        <v>https://onlinecourses.nptel.ac.in/e-learning/preview/noc26_mm50</v>
      </c>
      <c r="T981" s="33" t="s">
        <v>6662</v>
      </c>
      <c r="U981" s="30"/>
      <c r="V981" s="34"/>
      <c r="W981" s="34"/>
      <c r="X981" s="31" t="str">
        <f t="shared" si="51"/>
        <v>https://nptel.ac.in/courses/113104001</v>
      </c>
      <c r="Y981" s="35" t="str">
        <f t="shared" si="55"/>
        <v>https://nptel.ac.in/courses/113104001</v>
      </c>
      <c r="Z981" s="36">
        <v>1.13104001E8</v>
      </c>
      <c r="AA981" s="37"/>
      <c r="AB981" s="37"/>
      <c r="AC981" s="37"/>
      <c r="AD981" s="37"/>
    </row>
    <row r="982">
      <c r="A982" s="26" t="s">
        <v>6663</v>
      </c>
      <c r="B982" s="27" t="s">
        <v>6664</v>
      </c>
      <c r="C982" s="27" t="s">
        <v>6665</v>
      </c>
      <c r="D982" s="27" t="s">
        <v>6666</v>
      </c>
      <c r="E982" s="28" t="s">
        <v>582</v>
      </c>
      <c r="F982" s="28" t="s">
        <v>63</v>
      </c>
      <c r="G982" s="28" t="s">
        <v>4</v>
      </c>
      <c r="H982" s="28" t="s">
        <v>53</v>
      </c>
      <c r="I982" s="29">
        <v>46223.0</v>
      </c>
      <c r="J982" s="29">
        <v>46304.0</v>
      </c>
      <c r="K982" s="29">
        <v>46320.0</v>
      </c>
      <c r="L982" s="29">
        <v>46230.0</v>
      </c>
      <c r="M982" s="29">
        <v>46248.0</v>
      </c>
      <c r="N982" s="30" t="s">
        <v>37</v>
      </c>
      <c r="O982" s="30" t="s">
        <v>72</v>
      </c>
      <c r="P982" s="30" t="s">
        <v>55</v>
      </c>
      <c r="Q982" s="30"/>
      <c r="R982" s="31" t="str">
        <f t="shared" si="1"/>
        <v>https://onlinecourses.nptel.ac.in/e-learning/preview/noc26_mm51</v>
      </c>
      <c r="S982" s="32" t="str">
        <f t="shared" si="2"/>
        <v>https://onlinecourses.nptel.ac.in/e-learning/preview/noc26_mm51</v>
      </c>
      <c r="T982" s="33" t="s">
        <v>6667</v>
      </c>
      <c r="U982" s="30"/>
      <c r="V982" s="34"/>
      <c r="W982" s="34"/>
      <c r="X982" s="31" t="str">
        <f t="shared" si="51"/>
        <v>https://nptel.ac.in/courses/113106003</v>
      </c>
      <c r="Y982" s="35" t="str">
        <f t="shared" si="55"/>
        <v>https://nptel.ac.in/courses/113106003</v>
      </c>
      <c r="Z982" s="36">
        <v>1.13106003E8</v>
      </c>
      <c r="AA982" s="37"/>
      <c r="AB982" s="37"/>
      <c r="AC982" s="37"/>
      <c r="AD982" s="37"/>
    </row>
    <row r="983">
      <c r="A983" s="26" t="s">
        <v>6668</v>
      </c>
      <c r="B983" s="27" t="s">
        <v>6669</v>
      </c>
      <c r="C983" s="27" t="s">
        <v>6670</v>
      </c>
      <c r="D983" s="27" t="s">
        <v>6671</v>
      </c>
      <c r="E983" s="28" t="s">
        <v>102</v>
      </c>
      <c r="F983" s="28" t="s">
        <v>102</v>
      </c>
      <c r="G983" s="28" t="s">
        <v>4</v>
      </c>
      <c r="H983" s="28" t="s">
        <v>53</v>
      </c>
      <c r="I983" s="29">
        <v>46223.0</v>
      </c>
      <c r="J983" s="29">
        <v>46304.0</v>
      </c>
      <c r="K983" s="29">
        <v>46320.0</v>
      </c>
      <c r="L983" s="29">
        <v>46230.0</v>
      </c>
      <c r="M983" s="29">
        <v>46248.0</v>
      </c>
      <c r="N983" s="30" t="s">
        <v>37</v>
      </c>
      <c r="O983" s="30" t="s">
        <v>72</v>
      </c>
      <c r="P983" s="30" t="s">
        <v>55</v>
      </c>
      <c r="Q983" s="30"/>
      <c r="R983" s="31" t="str">
        <f t="shared" si="1"/>
        <v>https://onlinecourses.nptel.ac.in/e-learning/preview/noc26_mm53</v>
      </c>
      <c r="S983" s="32" t="str">
        <f t="shared" si="2"/>
        <v>https://onlinecourses.nptel.ac.in/e-learning/preview/noc26_mm53</v>
      </c>
      <c r="T983" s="33" t="s">
        <v>6672</v>
      </c>
      <c r="U983" s="30"/>
      <c r="V983" s="34"/>
      <c r="W983" s="34"/>
      <c r="X983" s="31" t="str">
        <f t="shared" si="51"/>
        <v>https://nptel.ac.in/courses/113108001</v>
      </c>
      <c r="Y983" s="35" t="str">
        <f t="shared" si="55"/>
        <v>https://nptel.ac.in/courses/113108001</v>
      </c>
      <c r="Z983" s="36">
        <v>1.13108001E8</v>
      </c>
      <c r="AA983" s="37"/>
      <c r="AB983" s="37"/>
      <c r="AC983" s="37"/>
      <c r="AD983" s="37"/>
    </row>
    <row r="984">
      <c r="A984" s="26" t="s">
        <v>6673</v>
      </c>
      <c r="B984" s="27" t="s">
        <v>6674</v>
      </c>
      <c r="C984" s="27" t="s">
        <v>6675</v>
      </c>
      <c r="D984" s="27" t="s">
        <v>6676</v>
      </c>
      <c r="E984" s="28" t="s">
        <v>94</v>
      </c>
      <c r="F984" s="28" t="s">
        <v>94</v>
      </c>
      <c r="G984" s="28" t="s">
        <v>4</v>
      </c>
      <c r="H984" s="28" t="s">
        <v>53</v>
      </c>
      <c r="I984" s="29">
        <v>46223.0</v>
      </c>
      <c r="J984" s="29">
        <v>46304.0</v>
      </c>
      <c r="K984" s="29">
        <v>46311.0</v>
      </c>
      <c r="L984" s="29">
        <v>46230.0</v>
      </c>
      <c r="M984" s="29">
        <v>46248.0</v>
      </c>
      <c r="N984" s="30" t="s">
        <v>71</v>
      </c>
      <c r="O984" s="30" t="s">
        <v>72</v>
      </c>
      <c r="P984" s="30" t="s">
        <v>73</v>
      </c>
      <c r="Q984" s="30"/>
      <c r="R984" s="31" t="str">
        <f t="shared" si="1"/>
        <v>https://onlinecourses.nptel.ac.in/e-learning/preview/noc26_mm54</v>
      </c>
      <c r="S984" s="32" t="str">
        <f t="shared" si="2"/>
        <v>https://onlinecourses.nptel.ac.in/e-learning/preview/noc26_mm54</v>
      </c>
      <c r="T984" s="33" t="s">
        <v>6677</v>
      </c>
      <c r="U984" s="30"/>
      <c r="V984" s="34"/>
      <c r="W984" s="34"/>
      <c r="X984" s="31" t="str">
        <f t="shared" si="51"/>
        <v>https://nptel.ac.in/courses/113105001</v>
      </c>
      <c r="Y984" s="35" t="str">
        <f t="shared" si="55"/>
        <v>https://nptel.ac.in/courses/113105001</v>
      </c>
      <c r="Z984" s="36">
        <v>1.13105001E8</v>
      </c>
      <c r="AA984" s="37"/>
      <c r="AB984" s="37"/>
      <c r="AC984" s="37"/>
      <c r="AD984" s="37"/>
    </row>
    <row r="985">
      <c r="A985" s="26" t="s">
        <v>6678</v>
      </c>
      <c r="B985" s="27" t="s">
        <v>6679</v>
      </c>
      <c r="C985" s="27" t="s">
        <v>6680</v>
      </c>
      <c r="D985" s="27" t="s">
        <v>6681</v>
      </c>
      <c r="E985" s="28" t="s">
        <v>52</v>
      </c>
      <c r="F985" s="28" t="s">
        <v>52</v>
      </c>
      <c r="G985" s="28" t="s">
        <v>4</v>
      </c>
      <c r="H985" s="28" t="s">
        <v>53</v>
      </c>
      <c r="I985" s="29">
        <v>46223.0</v>
      </c>
      <c r="J985" s="29">
        <v>46304.0</v>
      </c>
      <c r="K985" s="29">
        <v>46312.0</v>
      </c>
      <c r="L985" s="29">
        <v>46230.0</v>
      </c>
      <c r="M985" s="29">
        <v>46248.0</v>
      </c>
      <c r="N985" s="30" t="s">
        <v>37</v>
      </c>
      <c r="O985" s="30" t="s">
        <v>72</v>
      </c>
      <c r="P985" s="30" t="s">
        <v>55</v>
      </c>
      <c r="Q985" s="30"/>
      <c r="R985" s="31" t="str">
        <f t="shared" si="1"/>
        <v>https://onlinecourses.nptel.ac.in/e-learning/preview/noc26_mm55</v>
      </c>
      <c r="S985" s="32" t="str">
        <f t="shared" si="2"/>
        <v>https://onlinecourses.nptel.ac.in/e-learning/preview/noc26_mm55</v>
      </c>
      <c r="T985" s="33" t="s">
        <v>6682</v>
      </c>
      <c r="U985" s="30"/>
      <c r="V985" s="34"/>
      <c r="W985" s="34"/>
      <c r="X985" s="31" t="str">
        <f t="shared" si="51"/>
        <v>https://nptel.ac.in/courses/113104002</v>
      </c>
      <c r="Y985" s="35" t="str">
        <f t="shared" si="55"/>
        <v>https://nptel.ac.in/courses/113104002</v>
      </c>
      <c r="Z985" s="36">
        <v>1.13104002E8</v>
      </c>
      <c r="AA985" s="37"/>
      <c r="AB985" s="37"/>
      <c r="AC985" s="37"/>
      <c r="AD985" s="37"/>
    </row>
    <row r="986">
      <c r="A986" s="26" t="s">
        <v>6683</v>
      </c>
      <c r="B986" s="39" t="s">
        <v>6669</v>
      </c>
      <c r="C986" s="39" t="s">
        <v>6684</v>
      </c>
      <c r="D986" s="40" t="s">
        <v>6685</v>
      </c>
      <c r="E986" s="45" t="s">
        <v>63</v>
      </c>
      <c r="F986" s="28" t="s">
        <v>63</v>
      </c>
      <c r="G986" s="28" t="s">
        <v>316</v>
      </c>
      <c r="H986" s="28" t="s">
        <v>70</v>
      </c>
      <c r="I986" s="29">
        <v>46223.0</v>
      </c>
      <c r="J986" s="29">
        <v>46248.0</v>
      </c>
      <c r="K986" s="29">
        <v>46284.0</v>
      </c>
      <c r="L986" s="29">
        <v>46230.0</v>
      </c>
      <c r="M986" s="29">
        <v>46248.0</v>
      </c>
      <c r="N986" s="30" t="s">
        <v>37</v>
      </c>
      <c r="O986" s="30" t="s">
        <v>54</v>
      </c>
      <c r="P986" s="30" t="s">
        <v>55</v>
      </c>
      <c r="Q986" s="30" t="s">
        <v>6686</v>
      </c>
      <c r="R986" s="31" t="str">
        <f t="shared" si="1"/>
        <v>https://onlinecourses.nptel.ac.in/e-learning/preview/noc26_mm56</v>
      </c>
      <c r="S986" s="32" t="str">
        <f t="shared" si="2"/>
        <v>https://onlinecourses.nptel.ac.in/e-learning/preview/noc26_mm56</v>
      </c>
      <c r="T986" s="38" t="s">
        <v>6687</v>
      </c>
      <c r="U986" s="31" t="str">
        <f t="shared" ref="U986:U1026" si="56">HYPERLINK(V986)</f>
        <v>https://onlinecourses.nptel.ac.in/noc25_mm41/preview</v>
      </c>
      <c r="V986" s="34" t="s">
        <v>6688</v>
      </c>
      <c r="W986" s="34" t="s">
        <v>6689</v>
      </c>
      <c r="X986" s="31" t="str">
        <f t="shared" si="51"/>
        <v>https://nptel.ac.in/courses/113106062</v>
      </c>
      <c r="Y986" s="36" t="s">
        <v>6690</v>
      </c>
      <c r="Z986" s="36">
        <v>1.13106062E8</v>
      </c>
      <c r="AA986" s="37"/>
      <c r="AB986" s="37"/>
      <c r="AC986" s="37"/>
      <c r="AD986" s="37"/>
    </row>
    <row r="987">
      <c r="A987" s="26" t="s">
        <v>6691</v>
      </c>
      <c r="B987" s="27" t="s">
        <v>6669</v>
      </c>
      <c r="C987" s="27" t="s">
        <v>6692</v>
      </c>
      <c r="D987" s="27" t="s">
        <v>6693</v>
      </c>
      <c r="E987" s="28" t="s">
        <v>315</v>
      </c>
      <c r="F987" s="28" t="s">
        <v>315</v>
      </c>
      <c r="G987" s="28" t="s">
        <v>69</v>
      </c>
      <c r="H987" s="28" t="s">
        <v>70</v>
      </c>
      <c r="I987" s="29">
        <v>46223.0</v>
      </c>
      <c r="J987" s="29">
        <v>46276.0</v>
      </c>
      <c r="K987" s="29">
        <v>46285.0</v>
      </c>
      <c r="L987" s="29">
        <v>46230.0</v>
      </c>
      <c r="M987" s="29">
        <v>46248.0</v>
      </c>
      <c r="N987" s="30" t="s">
        <v>37</v>
      </c>
      <c r="O987" s="30" t="s">
        <v>54</v>
      </c>
      <c r="P987" s="30" t="s">
        <v>55</v>
      </c>
      <c r="Q987" s="30" t="s">
        <v>6694</v>
      </c>
      <c r="R987" s="31" t="str">
        <f t="shared" si="1"/>
        <v>https://onlinecourses.nptel.ac.in/e-learning/preview/noc26_mm57</v>
      </c>
      <c r="S987" s="32" t="str">
        <f t="shared" si="2"/>
        <v>https://onlinecourses.nptel.ac.in/e-learning/preview/noc26_mm57</v>
      </c>
      <c r="T987" s="38" t="s">
        <v>6695</v>
      </c>
      <c r="U987" s="31" t="str">
        <f t="shared" si="56"/>
        <v>https://onlinecourses.nptel.ac.in/noc25_mm48/preview</v>
      </c>
      <c r="V987" s="34" t="s">
        <v>6696</v>
      </c>
      <c r="W987" s="34" t="s">
        <v>6697</v>
      </c>
      <c r="X987" s="31" t="str">
        <f t="shared" si="51"/>
        <v>https://nptel.ac.in/courses/113107091</v>
      </c>
      <c r="Y987" s="36" t="s">
        <v>6698</v>
      </c>
      <c r="Z987" s="36">
        <v>1.13107091E8</v>
      </c>
      <c r="AA987" s="37"/>
      <c r="AB987" s="37"/>
      <c r="AC987" s="37"/>
      <c r="AD987" s="37"/>
    </row>
    <row r="988">
      <c r="A988" s="26" t="s">
        <v>6699</v>
      </c>
      <c r="B988" s="27" t="s">
        <v>6669</v>
      </c>
      <c r="C988" s="27" t="s">
        <v>6700</v>
      </c>
      <c r="D988" s="27" t="s">
        <v>6701</v>
      </c>
      <c r="E988" s="28" t="s">
        <v>52</v>
      </c>
      <c r="F988" s="28" t="s">
        <v>52</v>
      </c>
      <c r="G988" s="28" t="s">
        <v>69</v>
      </c>
      <c r="H988" s="28" t="s">
        <v>70</v>
      </c>
      <c r="I988" s="29">
        <v>46223.0</v>
      </c>
      <c r="J988" s="29">
        <v>46276.0</v>
      </c>
      <c r="K988" s="29">
        <v>46285.0</v>
      </c>
      <c r="L988" s="29">
        <v>46230.0</v>
      </c>
      <c r="M988" s="29">
        <v>46248.0</v>
      </c>
      <c r="N988" s="30" t="s">
        <v>71</v>
      </c>
      <c r="O988" s="30" t="s">
        <v>72</v>
      </c>
      <c r="P988" s="30" t="s">
        <v>73</v>
      </c>
      <c r="Q988" s="30"/>
      <c r="R988" s="31" t="str">
        <f t="shared" si="1"/>
        <v>https://onlinecourses.nptel.ac.in/e-learning/preview/noc26_mm58</v>
      </c>
      <c r="S988" s="32" t="str">
        <f t="shared" si="2"/>
        <v>https://onlinecourses.nptel.ac.in/e-learning/preview/noc26_mm58</v>
      </c>
      <c r="T988" s="38" t="s">
        <v>6702</v>
      </c>
      <c r="U988" s="31" t="str">
        <f t="shared" si="56"/>
        <v>https://onlinecourses.nptel.ac.in/noc25_mm40/preview</v>
      </c>
      <c r="V988" s="34" t="s">
        <v>6703</v>
      </c>
      <c r="W988" s="34" t="s">
        <v>6704</v>
      </c>
      <c r="X988" s="31" t="str">
        <f t="shared" si="51"/>
        <v>https://nptel.ac.in/courses/113104081</v>
      </c>
      <c r="Y988" s="36" t="s">
        <v>6705</v>
      </c>
      <c r="Z988" s="36">
        <v>1.13104081E8</v>
      </c>
      <c r="AA988" s="37"/>
      <c r="AB988" s="37"/>
      <c r="AC988" s="37"/>
      <c r="AD988" s="37"/>
    </row>
    <row r="989">
      <c r="A989" s="26" t="s">
        <v>6706</v>
      </c>
      <c r="B989" s="27" t="s">
        <v>6664</v>
      </c>
      <c r="C989" s="27" t="s">
        <v>6707</v>
      </c>
      <c r="D989" s="27" t="s">
        <v>6708</v>
      </c>
      <c r="E989" s="28" t="s">
        <v>52</v>
      </c>
      <c r="F989" s="28" t="s">
        <v>52</v>
      </c>
      <c r="G989" s="28" t="s">
        <v>69</v>
      </c>
      <c r="H989" s="28" t="s">
        <v>70</v>
      </c>
      <c r="I989" s="29">
        <v>46223.0</v>
      </c>
      <c r="J989" s="29">
        <v>46276.0</v>
      </c>
      <c r="K989" s="29">
        <v>46285.0</v>
      </c>
      <c r="L989" s="29">
        <v>46230.0</v>
      </c>
      <c r="M989" s="29">
        <v>46248.0</v>
      </c>
      <c r="N989" s="30" t="s">
        <v>71</v>
      </c>
      <c r="O989" s="30" t="s">
        <v>54</v>
      </c>
      <c r="P989" s="30" t="s">
        <v>55</v>
      </c>
      <c r="Q989" s="30"/>
      <c r="R989" s="31" t="str">
        <f t="shared" si="1"/>
        <v>https://onlinecourses.nptel.ac.in/e-learning/preview/noc26_mm59</v>
      </c>
      <c r="S989" s="32" t="str">
        <f t="shared" si="2"/>
        <v>https://onlinecourses.nptel.ac.in/e-learning/preview/noc26_mm59</v>
      </c>
      <c r="T989" s="38" t="s">
        <v>6709</v>
      </c>
      <c r="U989" s="31" t="str">
        <f t="shared" si="56"/>
        <v>https://onlinecourses.nptel.ac.in/noc25_mm59/preview</v>
      </c>
      <c r="V989" s="34" t="s">
        <v>6710</v>
      </c>
      <c r="W989" s="34" t="s">
        <v>6711</v>
      </c>
      <c r="X989" s="31" t="str">
        <f t="shared" si="51"/>
        <v>https://nptel.ac.in/courses/113104090</v>
      </c>
      <c r="Y989" s="36" t="s">
        <v>6712</v>
      </c>
      <c r="Z989" s="36">
        <v>1.1310409E8</v>
      </c>
      <c r="AA989" s="37"/>
      <c r="AB989" s="37"/>
      <c r="AC989" s="37"/>
      <c r="AD989" s="37"/>
    </row>
    <row r="990">
      <c r="A990" s="26" t="s">
        <v>6713</v>
      </c>
      <c r="B990" s="27" t="s">
        <v>6664</v>
      </c>
      <c r="C990" s="27" t="s">
        <v>6714</v>
      </c>
      <c r="D990" s="27" t="s">
        <v>6708</v>
      </c>
      <c r="E990" s="28" t="s">
        <v>52</v>
      </c>
      <c r="F990" s="28" t="s">
        <v>52</v>
      </c>
      <c r="G990" s="28" t="s">
        <v>69</v>
      </c>
      <c r="H990" s="28" t="s">
        <v>70</v>
      </c>
      <c r="I990" s="29">
        <v>46223.0</v>
      </c>
      <c r="J990" s="29">
        <v>46276.0</v>
      </c>
      <c r="K990" s="29">
        <v>46285.0</v>
      </c>
      <c r="L990" s="29">
        <v>46230.0</v>
      </c>
      <c r="M990" s="29">
        <v>46248.0</v>
      </c>
      <c r="N990" s="30" t="s">
        <v>37</v>
      </c>
      <c r="O990" s="30" t="s">
        <v>72</v>
      </c>
      <c r="P990" s="30" t="s">
        <v>55</v>
      </c>
      <c r="Q990" s="30" t="s">
        <v>6715</v>
      </c>
      <c r="R990" s="31" t="str">
        <f t="shared" si="1"/>
        <v>https://onlinecourses.nptel.ac.in/e-learning/preview/noc26_mm60</v>
      </c>
      <c r="S990" s="32" t="str">
        <f t="shared" si="2"/>
        <v>https://onlinecourses.nptel.ac.in/e-learning/preview/noc26_mm60</v>
      </c>
      <c r="T990" s="38" t="s">
        <v>6716</v>
      </c>
      <c r="U990" s="31" t="str">
        <f t="shared" si="56"/>
        <v>https://onlinecourses.nptel.ac.in/noc25_mm58/preview</v>
      </c>
      <c r="V990" s="34" t="s">
        <v>6717</v>
      </c>
      <c r="W990" s="34" t="s">
        <v>6718</v>
      </c>
      <c r="X990" s="31" t="str">
        <f t="shared" si="51"/>
        <v>https://nptel.ac.in/courses/113104076</v>
      </c>
      <c r="Y990" s="36" t="s">
        <v>6719</v>
      </c>
      <c r="Z990" s="36">
        <v>1.13104076E8</v>
      </c>
      <c r="AA990" s="37"/>
      <c r="AB990" s="37"/>
      <c r="AC990" s="37"/>
      <c r="AD990" s="37"/>
    </row>
    <row r="991">
      <c r="A991" s="26" t="s">
        <v>6720</v>
      </c>
      <c r="B991" s="27" t="s">
        <v>6664</v>
      </c>
      <c r="C991" s="27" t="s">
        <v>6721</v>
      </c>
      <c r="D991" s="27" t="s">
        <v>6701</v>
      </c>
      <c r="E991" s="28" t="s">
        <v>52</v>
      </c>
      <c r="F991" s="28" t="s">
        <v>52</v>
      </c>
      <c r="G991" s="28" t="s">
        <v>69</v>
      </c>
      <c r="H991" s="28" t="s">
        <v>70</v>
      </c>
      <c r="I991" s="29">
        <v>46223.0</v>
      </c>
      <c r="J991" s="29">
        <v>46276.0</v>
      </c>
      <c r="K991" s="29">
        <v>46284.0</v>
      </c>
      <c r="L991" s="29">
        <v>46230.0</v>
      </c>
      <c r="M991" s="29">
        <v>46248.0</v>
      </c>
      <c r="N991" s="30" t="s">
        <v>71</v>
      </c>
      <c r="O991" s="30" t="s">
        <v>72</v>
      </c>
      <c r="P991" s="30" t="s">
        <v>73</v>
      </c>
      <c r="Q991" s="30"/>
      <c r="R991" s="31" t="str">
        <f t="shared" si="1"/>
        <v>https://onlinecourses.nptel.ac.in/e-learning/preview/noc26_mm61</v>
      </c>
      <c r="S991" s="32" t="str">
        <f t="shared" si="2"/>
        <v>https://onlinecourses.nptel.ac.in/e-learning/preview/noc26_mm61</v>
      </c>
      <c r="T991" s="38" t="s">
        <v>6722</v>
      </c>
      <c r="U991" s="31" t="str">
        <f t="shared" si="56"/>
        <v>https://onlinecourses.nptel.ac.in/noc25_mm60/preview</v>
      </c>
      <c r="V991" s="34" t="s">
        <v>6723</v>
      </c>
      <c r="W991" s="34" t="s">
        <v>6724</v>
      </c>
      <c r="X991" s="31" t="str">
        <f t="shared" si="51"/>
        <v>https://nptel.ac.in/courses/113104073</v>
      </c>
      <c r="Y991" s="36" t="s">
        <v>6725</v>
      </c>
      <c r="Z991" s="36">
        <v>1.13104073E8</v>
      </c>
      <c r="AA991" s="37"/>
      <c r="AB991" s="37"/>
      <c r="AC991" s="37"/>
      <c r="AD991" s="37"/>
    </row>
    <row r="992">
      <c r="A992" s="26" t="s">
        <v>6726</v>
      </c>
      <c r="B992" s="27" t="s">
        <v>6664</v>
      </c>
      <c r="C992" s="27" t="s">
        <v>6727</v>
      </c>
      <c r="D992" s="27" t="s">
        <v>6728</v>
      </c>
      <c r="E992" s="28" t="s">
        <v>52</v>
      </c>
      <c r="F992" s="28" t="s">
        <v>52</v>
      </c>
      <c r="G992" s="28" t="s">
        <v>69</v>
      </c>
      <c r="H992" s="28" t="s">
        <v>70</v>
      </c>
      <c r="I992" s="29">
        <v>46223.0</v>
      </c>
      <c r="J992" s="29">
        <v>46276.0</v>
      </c>
      <c r="K992" s="29">
        <v>46284.0</v>
      </c>
      <c r="L992" s="29">
        <v>46230.0</v>
      </c>
      <c r="M992" s="29">
        <v>46248.0</v>
      </c>
      <c r="N992" s="30" t="s">
        <v>71</v>
      </c>
      <c r="O992" s="30" t="s">
        <v>72</v>
      </c>
      <c r="P992" s="30" t="s">
        <v>73</v>
      </c>
      <c r="Q992" s="30"/>
      <c r="R992" s="31" t="str">
        <f t="shared" si="1"/>
        <v>https://onlinecourses.nptel.ac.in/e-learning/preview/noc26_mm62</v>
      </c>
      <c r="S992" s="32" t="str">
        <f t="shared" si="2"/>
        <v>https://onlinecourses.nptel.ac.in/e-learning/preview/noc26_mm62</v>
      </c>
      <c r="T992" s="38" t="s">
        <v>6729</v>
      </c>
      <c r="U992" s="31" t="str">
        <f t="shared" si="56"/>
        <v>https://onlinecourses.nptel.ac.in/noc25_mm61/preview</v>
      </c>
      <c r="V992" s="34" t="s">
        <v>6730</v>
      </c>
      <c r="W992" s="34" t="s">
        <v>6731</v>
      </c>
      <c r="X992" s="31" t="str">
        <f t="shared" si="51"/>
        <v>https://nptel.ac.in/courses/113104105</v>
      </c>
      <c r="Y992" s="36" t="s">
        <v>6732</v>
      </c>
      <c r="Z992" s="36">
        <v>1.13104105E8</v>
      </c>
      <c r="AA992" s="37"/>
      <c r="AB992" s="37"/>
      <c r="AC992" s="37"/>
      <c r="AD992" s="37"/>
    </row>
    <row r="993">
      <c r="A993" s="26" t="s">
        <v>6733</v>
      </c>
      <c r="B993" s="27" t="s">
        <v>6664</v>
      </c>
      <c r="C993" s="27" t="s">
        <v>6734</v>
      </c>
      <c r="D993" s="27" t="s">
        <v>6735</v>
      </c>
      <c r="E993" s="28" t="s">
        <v>52</v>
      </c>
      <c r="F993" s="28" t="s">
        <v>52</v>
      </c>
      <c r="G993" s="28" t="s">
        <v>69</v>
      </c>
      <c r="H993" s="28" t="s">
        <v>70</v>
      </c>
      <c r="I993" s="29">
        <v>46223.0</v>
      </c>
      <c r="J993" s="29">
        <v>46276.0</v>
      </c>
      <c r="K993" s="29">
        <v>46285.0</v>
      </c>
      <c r="L993" s="29">
        <v>46230.0</v>
      </c>
      <c r="M993" s="29">
        <v>46248.0</v>
      </c>
      <c r="N993" s="30" t="s">
        <v>37</v>
      </c>
      <c r="O993" s="30" t="s">
        <v>72</v>
      </c>
      <c r="P993" s="30" t="s">
        <v>55</v>
      </c>
      <c r="Q993" s="30"/>
      <c r="R993" s="31" t="str">
        <f t="shared" si="1"/>
        <v>https://onlinecourses.nptel.ac.in/e-learning/preview/noc26_mm63</v>
      </c>
      <c r="S993" s="32" t="str">
        <f t="shared" si="2"/>
        <v>https://onlinecourses.nptel.ac.in/e-learning/preview/noc26_mm63</v>
      </c>
      <c r="T993" s="38" t="s">
        <v>6736</v>
      </c>
      <c r="U993" s="31" t="str">
        <f t="shared" si="56"/>
        <v>https://onlinecourses.nptel.ac.in/noc25_mm51/preview</v>
      </c>
      <c r="V993" s="34" t="s">
        <v>6737</v>
      </c>
      <c r="W993" s="34" t="s">
        <v>6738</v>
      </c>
      <c r="X993" s="31" t="str">
        <f t="shared" si="51"/>
        <v>https://nptel.ac.in/courses/113104106</v>
      </c>
      <c r="Y993" s="36" t="s">
        <v>6739</v>
      </c>
      <c r="Z993" s="36">
        <v>1.13104106E8</v>
      </c>
      <c r="AA993" s="37"/>
      <c r="AB993" s="37"/>
      <c r="AC993" s="37"/>
      <c r="AD993" s="37"/>
    </row>
    <row r="994">
      <c r="A994" s="26" t="s">
        <v>6740</v>
      </c>
      <c r="B994" s="27" t="s">
        <v>6669</v>
      </c>
      <c r="C994" s="27" t="s">
        <v>6741</v>
      </c>
      <c r="D994" s="27" t="s">
        <v>6742</v>
      </c>
      <c r="E994" s="28" t="s">
        <v>63</v>
      </c>
      <c r="F994" s="28" t="s">
        <v>63</v>
      </c>
      <c r="G994" s="28" t="s">
        <v>69</v>
      </c>
      <c r="H994" s="28" t="s">
        <v>70</v>
      </c>
      <c r="I994" s="29">
        <v>46223.0</v>
      </c>
      <c r="J994" s="29">
        <v>46276.0</v>
      </c>
      <c r="K994" s="29">
        <v>46284.0</v>
      </c>
      <c r="L994" s="29">
        <v>46230.0</v>
      </c>
      <c r="M994" s="29">
        <v>46248.0</v>
      </c>
      <c r="N994" s="30" t="s">
        <v>71</v>
      </c>
      <c r="O994" s="30" t="s">
        <v>54</v>
      </c>
      <c r="P994" s="30" t="s">
        <v>55</v>
      </c>
      <c r="Q994" s="30" t="s">
        <v>6715</v>
      </c>
      <c r="R994" s="31" t="str">
        <f t="shared" si="1"/>
        <v>https://onlinecourses.nptel.ac.in/e-learning/preview/noc26_mm64</v>
      </c>
      <c r="S994" s="32" t="str">
        <f t="shared" si="2"/>
        <v>https://onlinecourses.nptel.ac.in/e-learning/preview/noc26_mm64</v>
      </c>
      <c r="T994" s="38" t="s">
        <v>6743</v>
      </c>
      <c r="U994" s="31" t="str">
        <f t="shared" si="56"/>
        <v>https://onlinecourses.nptel.ac.in/noc25_mm44/preview</v>
      </c>
      <c r="V994" s="34" t="s">
        <v>6744</v>
      </c>
      <c r="W994" s="34" t="s">
        <v>6745</v>
      </c>
      <c r="X994" s="31" t="str">
        <f t="shared" si="51"/>
        <v>https://nptel.ac.in/courses/113106093</v>
      </c>
      <c r="Y994" s="36" t="s">
        <v>6746</v>
      </c>
      <c r="Z994" s="36">
        <v>1.13106093E8</v>
      </c>
      <c r="AA994" s="37"/>
      <c r="AB994" s="37"/>
      <c r="AC994" s="37"/>
      <c r="AD994" s="37"/>
    </row>
    <row r="995">
      <c r="A995" s="26" t="s">
        <v>6747</v>
      </c>
      <c r="B995" s="27" t="s">
        <v>6669</v>
      </c>
      <c r="C995" s="27" t="s">
        <v>6748</v>
      </c>
      <c r="D995" s="27" t="s">
        <v>6749</v>
      </c>
      <c r="E995" s="28" t="s">
        <v>63</v>
      </c>
      <c r="F995" s="28" t="s">
        <v>63</v>
      </c>
      <c r="G995" s="28" t="s">
        <v>69</v>
      </c>
      <c r="H995" s="28" t="s">
        <v>70</v>
      </c>
      <c r="I995" s="29">
        <v>46223.0</v>
      </c>
      <c r="J995" s="29">
        <v>46276.0</v>
      </c>
      <c r="K995" s="29">
        <v>46285.0</v>
      </c>
      <c r="L995" s="29">
        <v>46230.0</v>
      </c>
      <c r="M995" s="29">
        <v>46248.0</v>
      </c>
      <c r="N995" s="30" t="s">
        <v>71</v>
      </c>
      <c r="O995" s="30" t="s">
        <v>54</v>
      </c>
      <c r="P995" s="30" t="s">
        <v>55</v>
      </c>
      <c r="Q995" s="30"/>
      <c r="R995" s="31" t="str">
        <f t="shared" si="1"/>
        <v>https://onlinecourses.nptel.ac.in/e-learning/preview/noc26_mm65</v>
      </c>
      <c r="S995" s="32" t="str">
        <f t="shared" si="2"/>
        <v>https://onlinecourses.nptel.ac.in/e-learning/preview/noc26_mm65</v>
      </c>
      <c r="T995" s="38" t="s">
        <v>6750</v>
      </c>
      <c r="U995" s="31" t="str">
        <f t="shared" si="56"/>
        <v>https://onlinecourses.nptel.ac.in/noc25_mm46/preview</v>
      </c>
      <c r="V995" s="34" t="s">
        <v>6751</v>
      </c>
      <c r="W995" s="34" t="s">
        <v>6752</v>
      </c>
      <c r="X995" s="31" t="str">
        <f t="shared" si="51"/>
        <v>https://nptel.ac.in/courses/113106106</v>
      </c>
      <c r="Y995" s="36" t="s">
        <v>6753</v>
      </c>
      <c r="Z995" s="36">
        <v>1.13106106E8</v>
      </c>
      <c r="AA995" s="37"/>
      <c r="AB995" s="37"/>
      <c r="AC995" s="37"/>
      <c r="AD995" s="37"/>
    </row>
    <row r="996">
      <c r="A996" s="26" t="s">
        <v>6754</v>
      </c>
      <c r="B996" s="27" t="s">
        <v>6650</v>
      </c>
      <c r="C996" s="27" t="s">
        <v>6755</v>
      </c>
      <c r="D996" s="27" t="s">
        <v>6756</v>
      </c>
      <c r="E996" s="28" t="s">
        <v>102</v>
      </c>
      <c r="F996" s="28" t="s">
        <v>102</v>
      </c>
      <c r="G996" s="28" t="s">
        <v>4</v>
      </c>
      <c r="H996" s="28" t="s">
        <v>70</v>
      </c>
      <c r="I996" s="29">
        <v>46223.0</v>
      </c>
      <c r="J996" s="29">
        <v>46304.0</v>
      </c>
      <c r="K996" s="29">
        <v>46313.0</v>
      </c>
      <c r="L996" s="29">
        <v>46230.0</v>
      </c>
      <c r="M996" s="29">
        <v>46248.0</v>
      </c>
      <c r="N996" s="30" t="s">
        <v>153</v>
      </c>
      <c r="O996" s="30" t="s">
        <v>54</v>
      </c>
      <c r="P996" s="30" t="s">
        <v>55</v>
      </c>
      <c r="Q996" s="30" t="s">
        <v>2679</v>
      </c>
      <c r="R996" s="31" t="str">
        <f t="shared" si="1"/>
        <v>https://onlinecourses.nptel.ac.in/e-learning/preview/noc26_mm66</v>
      </c>
      <c r="S996" s="32" t="str">
        <f t="shared" si="2"/>
        <v>https://onlinecourses.nptel.ac.in/e-learning/preview/noc26_mm66</v>
      </c>
      <c r="T996" s="38" t="s">
        <v>6757</v>
      </c>
      <c r="U996" s="31" t="str">
        <f t="shared" si="56"/>
        <v>https://onlinecourses.nptel.ac.in/noc25_mm35/preview</v>
      </c>
      <c r="V996" s="34" t="s">
        <v>6758</v>
      </c>
      <c r="W996" s="34" t="s">
        <v>6759</v>
      </c>
      <c r="X996" s="31" t="str">
        <f t="shared" si="51"/>
        <v>https://nptel.ac.in/courses/113108760</v>
      </c>
      <c r="Y996" s="36" t="s">
        <v>6760</v>
      </c>
      <c r="Z996" s="36">
        <v>1.1310876E8</v>
      </c>
      <c r="AA996" s="37"/>
      <c r="AB996" s="37"/>
      <c r="AC996" s="37"/>
      <c r="AD996" s="37"/>
    </row>
    <row r="997">
      <c r="A997" s="26" t="s">
        <v>6761</v>
      </c>
      <c r="B997" s="27" t="s">
        <v>6664</v>
      </c>
      <c r="C997" s="27" t="s">
        <v>6762</v>
      </c>
      <c r="D997" s="27" t="s">
        <v>6671</v>
      </c>
      <c r="E997" s="28" t="s">
        <v>102</v>
      </c>
      <c r="F997" s="28" t="s">
        <v>102</v>
      </c>
      <c r="G997" s="28" t="s">
        <v>4</v>
      </c>
      <c r="H997" s="28" t="s">
        <v>70</v>
      </c>
      <c r="I997" s="29">
        <v>46223.0</v>
      </c>
      <c r="J997" s="29">
        <v>46304.0</v>
      </c>
      <c r="K997" s="29">
        <v>46318.0</v>
      </c>
      <c r="L997" s="29">
        <v>46230.0</v>
      </c>
      <c r="M997" s="29">
        <v>46248.0</v>
      </c>
      <c r="N997" s="30" t="s">
        <v>37</v>
      </c>
      <c r="O997" s="30" t="s">
        <v>54</v>
      </c>
      <c r="P997" s="30" t="s">
        <v>55</v>
      </c>
      <c r="Q997" s="30" t="s">
        <v>6763</v>
      </c>
      <c r="R997" s="31" t="str">
        <f t="shared" si="1"/>
        <v>https://onlinecourses.nptel.ac.in/e-learning/preview/noc26_mm67</v>
      </c>
      <c r="S997" s="32" t="str">
        <f t="shared" si="2"/>
        <v>https://onlinecourses.nptel.ac.in/e-learning/preview/noc26_mm67</v>
      </c>
      <c r="T997" s="38" t="s">
        <v>6764</v>
      </c>
      <c r="U997" s="31" t="str">
        <f t="shared" si="56"/>
        <v>https://onlinecourses.nptel.ac.in/noc25_mm63/preview</v>
      </c>
      <c r="V997" s="34" t="s">
        <v>6765</v>
      </c>
      <c r="W997" s="34" t="s">
        <v>6766</v>
      </c>
      <c r="X997" s="31" t="str">
        <f t="shared" si="51"/>
        <v>https://nptel.ac.in/courses/113108515</v>
      </c>
      <c r="Y997" s="36" t="s">
        <v>6767</v>
      </c>
      <c r="Z997" s="36">
        <v>1.13108515E8</v>
      </c>
      <c r="AA997" s="37"/>
      <c r="AB997" s="37"/>
      <c r="AC997" s="37"/>
      <c r="AD997" s="37"/>
    </row>
    <row r="998">
      <c r="A998" s="26" t="s">
        <v>6768</v>
      </c>
      <c r="B998" s="27" t="s">
        <v>6664</v>
      </c>
      <c r="C998" s="27" t="s">
        <v>6769</v>
      </c>
      <c r="D998" s="27" t="s">
        <v>6770</v>
      </c>
      <c r="E998" s="28" t="s">
        <v>110</v>
      </c>
      <c r="F998" s="28" t="s">
        <v>110</v>
      </c>
      <c r="G998" s="28" t="s">
        <v>4</v>
      </c>
      <c r="H998" s="28" t="s">
        <v>70</v>
      </c>
      <c r="I998" s="29">
        <v>46223.0</v>
      </c>
      <c r="J998" s="29">
        <v>46304.0</v>
      </c>
      <c r="K998" s="29">
        <v>46319.0</v>
      </c>
      <c r="L998" s="29">
        <v>46230.0</v>
      </c>
      <c r="M998" s="29">
        <v>46248.0</v>
      </c>
      <c r="N998" s="30" t="s">
        <v>37</v>
      </c>
      <c r="O998" s="30" t="s">
        <v>54</v>
      </c>
      <c r="P998" s="30" t="s">
        <v>55</v>
      </c>
      <c r="Q998" s="30"/>
      <c r="R998" s="31" t="str">
        <f t="shared" si="1"/>
        <v>https://onlinecourses.nptel.ac.in/e-learning/preview/noc26_mm68</v>
      </c>
      <c r="S998" s="32" t="str">
        <f t="shared" si="2"/>
        <v>https://onlinecourses.nptel.ac.in/e-learning/preview/noc26_mm68</v>
      </c>
      <c r="T998" s="38" t="s">
        <v>6771</v>
      </c>
      <c r="U998" s="31" t="str">
        <f t="shared" si="56"/>
        <v>https://onlinecourses.nptel.ac.in/noc25_mm62/preview</v>
      </c>
      <c r="V998" s="34" t="s">
        <v>6772</v>
      </c>
      <c r="W998" s="34" t="s">
        <v>6773</v>
      </c>
      <c r="X998" s="31" t="str">
        <f t="shared" si="51"/>
        <v>https://nptel.ac.in/courses/113101072</v>
      </c>
      <c r="Y998" s="36" t="s">
        <v>6774</v>
      </c>
      <c r="Z998" s="36">
        <v>1.13101072E8</v>
      </c>
      <c r="AA998" s="37"/>
      <c r="AB998" s="37"/>
      <c r="AC998" s="37"/>
      <c r="AD998" s="37"/>
    </row>
    <row r="999">
      <c r="A999" s="26" t="s">
        <v>6775</v>
      </c>
      <c r="B999" s="39" t="s">
        <v>6669</v>
      </c>
      <c r="C999" s="40" t="s">
        <v>6776</v>
      </c>
      <c r="D999" s="40" t="s">
        <v>6777</v>
      </c>
      <c r="E999" s="45" t="s">
        <v>63</v>
      </c>
      <c r="F999" s="28" t="s">
        <v>63</v>
      </c>
      <c r="G999" s="28" t="s">
        <v>4</v>
      </c>
      <c r="H999" s="28" t="s">
        <v>70</v>
      </c>
      <c r="I999" s="29">
        <v>46223.0</v>
      </c>
      <c r="J999" s="29">
        <v>46304.0</v>
      </c>
      <c r="K999" s="29">
        <v>46320.0</v>
      </c>
      <c r="L999" s="29">
        <v>46230.0</v>
      </c>
      <c r="M999" s="29">
        <v>46248.0</v>
      </c>
      <c r="N999" s="30" t="s">
        <v>37</v>
      </c>
      <c r="O999" s="30" t="s">
        <v>54</v>
      </c>
      <c r="P999" s="30" t="s">
        <v>55</v>
      </c>
      <c r="Q999" s="30" t="s">
        <v>5733</v>
      </c>
      <c r="R999" s="31" t="str">
        <f t="shared" si="1"/>
        <v>https://onlinecourses.nptel.ac.in/e-learning/preview/noc26_mm69</v>
      </c>
      <c r="S999" s="32" t="str">
        <f t="shared" si="2"/>
        <v>https://onlinecourses.nptel.ac.in/e-learning/preview/noc26_mm69</v>
      </c>
      <c r="T999" s="38" t="s">
        <v>6778</v>
      </c>
      <c r="U999" s="31" t="str">
        <f t="shared" si="56"/>
        <v>https://onlinecourses.nptel.ac.in/noc25_mm42/preview</v>
      </c>
      <c r="V999" s="34" t="s">
        <v>6779</v>
      </c>
      <c r="W999" s="34" t="s">
        <v>6780</v>
      </c>
      <c r="X999" s="31" t="str">
        <f t="shared" si="51"/>
        <v>https://nptel.ac.in/courses/113106098</v>
      </c>
      <c r="Y999" s="36" t="s">
        <v>6781</v>
      </c>
      <c r="Z999" s="36">
        <v>1.13106098E8</v>
      </c>
      <c r="AA999" s="37"/>
      <c r="AB999" s="37"/>
      <c r="AC999" s="37"/>
      <c r="AD999" s="37"/>
    </row>
    <row r="1000">
      <c r="A1000" s="26" t="s">
        <v>6782</v>
      </c>
      <c r="B1000" s="39" t="s">
        <v>6669</v>
      </c>
      <c r="C1000" s="40" t="s">
        <v>6783</v>
      </c>
      <c r="D1000" s="40" t="s">
        <v>6777</v>
      </c>
      <c r="E1000" s="45" t="s">
        <v>63</v>
      </c>
      <c r="F1000" s="28" t="s">
        <v>63</v>
      </c>
      <c r="G1000" s="28" t="s">
        <v>4</v>
      </c>
      <c r="H1000" s="28" t="s">
        <v>70</v>
      </c>
      <c r="I1000" s="29">
        <v>46223.0</v>
      </c>
      <c r="J1000" s="29">
        <v>46304.0</v>
      </c>
      <c r="K1000" s="29">
        <v>46311.0</v>
      </c>
      <c r="L1000" s="29">
        <v>46230.0</v>
      </c>
      <c r="M1000" s="29">
        <v>46248.0</v>
      </c>
      <c r="N1000" s="30" t="s">
        <v>37</v>
      </c>
      <c r="O1000" s="30" t="s">
        <v>54</v>
      </c>
      <c r="P1000" s="30" t="s">
        <v>55</v>
      </c>
      <c r="Q1000" s="30"/>
      <c r="R1000" s="31" t="str">
        <f t="shared" si="1"/>
        <v>https://onlinecourses.nptel.ac.in/e-learning/preview/noc26_mm70</v>
      </c>
      <c r="S1000" s="32" t="str">
        <f t="shared" si="2"/>
        <v>https://onlinecourses.nptel.ac.in/e-learning/preview/noc26_mm70</v>
      </c>
      <c r="T1000" s="38" t="s">
        <v>6784</v>
      </c>
      <c r="U1000" s="31" t="str">
        <f t="shared" si="56"/>
        <v>https://onlinecourses.nptel.ac.in/noc25_mm45/preview</v>
      </c>
      <c r="V1000" s="34" t="s">
        <v>6785</v>
      </c>
      <c r="W1000" s="34" t="s">
        <v>6786</v>
      </c>
      <c r="X1000" s="31" t="str">
        <f t="shared" si="51"/>
        <v>https://nptel.ac.in/courses/113106105</v>
      </c>
      <c r="Y1000" s="36" t="s">
        <v>6787</v>
      </c>
      <c r="Z1000" s="36">
        <v>1.13106105E8</v>
      </c>
      <c r="AA1000" s="37"/>
      <c r="AB1000" s="37"/>
      <c r="AC1000" s="37"/>
      <c r="AD1000" s="37"/>
    </row>
    <row r="1001">
      <c r="A1001" s="26" t="s">
        <v>6788</v>
      </c>
      <c r="B1001" s="27" t="s">
        <v>6664</v>
      </c>
      <c r="C1001" s="27" t="s">
        <v>6789</v>
      </c>
      <c r="D1001" s="27" t="s">
        <v>6790</v>
      </c>
      <c r="E1001" s="28" t="s">
        <v>4718</v>
      </c>
      <c r="F1001" s="28" t="s">
        <v>63</v>
      </c>
      <c r="G1001" s="28" t="s">
        <v>4</v>
      </c>
      <c r="H1001" s="28" t="s">
        <v>70</v>
      </c>
      <c r="I1001" s="29">
        <v>46223.0</v>
      </c>
      <c r="J1001" s="29">
        <v>46304.0</v>
      </c>
      <c r="K1001" s="29">
        <v>46312.0</v>
      </c>
      <c r="L1001" s="29">
        <v>46230.0</v>
      </c>
      <c r="M1001" s="29">
        <v>46248.0</v>
      </c>
      <c r="N1001" s="30" t="s">
        <v>37</v>
      </c>
      <c r="O1001" s="30" t="s">
        <v>54</v>
      </c>
      <c r="P1001" s="30" t="s">
        <v>55</v>
      </c>
      <c r="Q1001" s="30" t="s">
        <v>5733</v>
      </c>
      <c r="R1001" s="31" t="str">
        <f t="shared" si="1"/>
        <v>https://onlinecourses.nptel.ac.in/e-learning/preview/noc26_mm71</v>
      </c>
      <c r="S1001" s="32" t="str">
        <f t="shared" si="2"/>
        <v>https://onlinecourses.nptel.ac.in/e-learning/preview/noc26_mm71</v>
      </c>
      <c r="T1001" s="38" t="s">
        <v>6791</v>
      </c>
      <c r="U1001" s="31" t="str">
        <f t="shared" si="56"/>
        <v>https://onlinecourses.nptel.ac.in/noc25_mm64/preview</v>
      </c>
      <c r="V1001" s="34" t="s">
        <v>6792</v>
      </c>
      <c r="W1001" s="34" t="s">
        <v>6793</v>
      </c>
      <c r="X1001" s="31" t="str">
        <f t="shared" si="51"/>
        <v>https://nptel.ac.in/courses/113106776</v>
      </c>
      <c r="Y1001" s="36" t="s">
        <v>6794</v>
      </c>
      <c r="Z1001" s="36">
        <v>1.13106776E8</v>
      </c>
      <c r="AA1001" s="37"/>
      <c r="AB1001" s="37"/>
      <c r="AC1001" s="37"/>
      <c r="AD1001" s="37"/>
    </row>
    <row r="1002">
      <c r="A1002" s="26" t="s">
        <v>6795</v>
      </c>
      <c r="B1002" s="39" t="s">
        <v>6669</v>
      </c>
      <c r="C1002" s="40" t="s">
        <v>6796</v>
      </c>
      <c r="D1002" s="40" t="s">
        <v>6797</v>
      </c>
      <c r="E1002" s="28" t="s">
        <v>63</v>
      </c>
      <c r="F1002" s="28" t="s">
        <v>63</v>
      </c>
      <c r="G1002" s="28" t="s">
        <v>4</v>
      </c>
      <c r="H1002" s="28" t="s">
        <v>70</v>
      </c>
      <c r="I1002" s="29">
        <v>46223.0</v>
      </c>
      <c r="J1002" s="29">
        <v>46304.0</v>
      </c>
      <c r="K1002" s="29">
        <v>46313.0</v>
      </c>
      <c r="L1002" s="29">
        <v>46230.0</v>
      </c>
      <c r="M1002" s="29">
        <v>46248.0</v>
      </c>
      <c r="N1002" s="30" t="s">
        <v>37</v>
      </c>
      <c r="O1002" s="30" t="s">
        <v>72</v>
      </c>
      <c r="P1002" s="30" t="s">
        <v>55</v>
      </c>
      <c r="Q1002" s="30" t="s">
        <v>5733</v>
      </c>
      <c r="R1002" s="31" t="str">
        <f t="shared" si="1"/>
        <v>https://onlinecourses.nptel.ac.in/e-learning/preview/noc26_mm72</v>
      </c>
      <c r="S1002" s="32" t="str">
        <f t="shared" si="2"/>
        <v>https://onlinecourses.nptel.ac.in/e-learning/preview/noc26_mm72</v>
      </c>
      <c r="T1002" s="38" t="s">
        <v>6798</v>
      </c>
      <c r="U1002" s="31" t="str">
        <f t="shared" si="56"/>
        <v>https://onlinecourses.nptel.ac.in/noc25_mm49/preview</v>
      </c>
      <c r="V1002" s="34" t="s">
        <v>6799</v>
      </c>
      <c r="W1002" s="34" t="s">
        <v>6800</v>
      </c>
      <c r="X1002" s="31" t="str">
        <f t="shared" si="51"/>
        <v>https://nptel.ac.in/courses/113106101</v>
      </c>
      <c r="Y1002" s="36" t="s">
        <v>6801</v>
      </c>
      <c r="Z1002" s="36">
        <v>1.13106101E8</v>
      </c>
      <c r="AA1002" s="37"/>
      <c r="AB1002" s="37"/>
      <c r="AC1002" s="37"/>
      <c r="AD1002" s="37"/>
    </row>
    <row r="1003">
      <c r="A1003" s="26" t="s">
        <v>6802</v>
      </c>
      <c r="B1003" s="39" t="s">
        <v>6669</v>
      </c>
      <c r="C1003" s="40" t="s">
        <v>6803</v>
      </c>
      <c r="D1003" s="39" t="s">
        <v>6804</v>
      </c>
      <c r="E1003" s="42" t="s">
        <v>6805</v>
      </c>
      <c r="F1003" s="28" t="s">
        <v>63</v>
      </c>
      <c r="G1003" s="28" t="s">
        <v>4</v>
      </c>
      <c r="H1003" s="28" t="s">
        <v>70</v>
      </c>
      <c r="I1003" s="29">
        <v>46223.0</v>
      </c>
      <c r="J1003" s="29">
        <v>46304.0</v>
      </c>
      <c r="K1003" s="29">
        <v>46318.0</v>
      </c>
      <c r="L1003" s="29">
        <v>46230.0</v>
      </c>
      <c r="M1003" s="29">
        <v>46248.0</v>
      </c>
      <c r="N1003" s="30" t="s">
        <v>71</v>
      </c>
      <c r="O1003" s="30" t="s">
        <v>72</v>
      </c>
      <c r="P1003" s="30" t="s">
        <v>73</v>
      </c>
      <c r="Q1003" s="30" t="s">
        <v>6806</v>
      </c>
      <c r="R1003" s="31" t="str">
        <f t="shared" si="1"/>
        <v>https://onlinecourses.nptel.ac.in/e-learning/preview/noc26_mm73</v>
      </c>
      <c r="S1003" s="32" t="str">
        <f t="shared" si="2"/>
        <v>https://onlinecourses.nptel.ac.in/e-learning/preview/noc26_mm73</v>
      </c>
      <c r="T1003" s="38" t="s">
        <v>6807</v>
      </c>
      <c r="U1003" s="31" t="str">
        <f t="shared" si="56"/>
        <v>https://onlinecourses.nptel.ac.in/noc25_mm50/preview</v>
      </c>
      <c r="V1003" s="34" t="s">
        <v>6808</v>
      </c>
      <c r="W1003" s="34" t="s">
        <v>6809</v>
      </c>
      <c r="X1003" s="31" t="str">
        <f t="shared" si="51"/>
        <v>https://nptel.ac.in/courses/112106227</v>
      </c>
      <c r="Y1003" s="36" t="s">
        <v>6810</v>
      </c>
      <c r="Z1003" s="36">
        <v>1.12106227E8</v>
      </c>
      <c r="AA1003" s="37"/>
      <c r="AB1003" s="37"/>
      <c r="AC1003" s="37"/>
      <c r="AD1003" s="37"/>
    </row>
    <row r="1004">
      <c r="A1004" s="26" t="s">
        <v>6811</v>
      </c>
      <c r="B1004" s="39" t="s">
        <v>6664</v>
      </c>
      <c r="C1004" s="39" t="s">
        <v>6812</v>
      </c>
      <c r="D1004" s="40" t="s">
        <v>6813</v>
      </c>
      <c r="E1004" s="42" t="s">
        <v>582</v>
      </c>
      <c r="F1004" s="28" t="s">
        <v>63</v>
      </c>
      <c r="G1004" s="28" t="s">
        <v>4</v>
      </c>
      <c r="H1004" s="28" t="s">
        <v>70</v>
      </c>
      <c r="I1004" s="29">
        <v>46223.0</v>
      </c>
      <c r="J1004" s="29">
        <v>46304.0</v>
      </c>
      <c r="K1004" s="29">
        <v>46319.0</v>
      </c>
      <c r="L1004" s="29">
        <v>46230.0</v>
      </c>
      <c r="M1004" s="29">
        <v>46248.0</v>
      </c>
      <c r="N1004" s="30" t="s">
        <v>37</v>
      </c>
      <c r="O1004" s="30" t="s">
        <v>72</v>
      </c>
      <c r="P1004" s="30" t="s">
        <v>55</v>
      </c>
      <c r="Q1004" s="30" t="s">
        <v>6814</v>
      </c>
      <c r="R1004" s="31" t="str">
        <f t="shared" si="1"/>
        <v>https://onlinecourses.nptel.ac.in/e-learning/preview/noc26_mm74</v>
      </c>
      <c r="S1004" s="32" t="str">
        <f t="shared" si="2"/>
        <v>https://onlinecourses.nptel.ac.in/e-learning/preview/noc26_mm74</v>
      </c>
      <c r="T1004" s="38" t="s">
        <v>6815</v>
      </c>
      <c r="U1004" s="31" t="str">
        <f t="shared" si="56"/>
        <v>https://onlinecourses.nptel.ac.in/noc25_mm47/preview</v>
      </c>
      <c r="V1004" s="34" t="s">
        <v>6816</v>
      </c>
      <c r="W1004" s="34" t="s">
        <v>6817</v>
      </c>
      <c r="X1004" s="31" t="str">
        <f t="shared" si="51"/>
        <v>https://nptel.ac.in/courses/113106109</v>
      </c>
      <c r="Y1004" s="36" t="s">
        <v>6818</v>
      </c>
      <c r="Z1004" s="36">
        <v>1.13106109E8</v>
      </c>
      <c r="AA1004" s="37"/>
      <c r="AB1004" s="37"/>
      <c r="AC1004" s="37"/>
      <c r="AD1004" s="37"/>
    </row>
    <row r="1005">
      <c r="A1005" s="26" t="s">
        <v>6819</v>
      </c>
      <c r="B1005" s="27" t="s">
        <v>6650</v>
      </c>
      <c r="C1005" s="27" t="s">
        <v>6820</v>
      </c>
      <c r="D1005" s="27" t="s">
        <v>6661</v>
      </c>
      <c r="E1005" s="28" t="s">
        <v>52</v>
      </c>
      <c r="F1005" s="28" t="s">
        <v>52</v>
      </c>
      <c r="G1005" s="28" t="s">
        <v>4</v>
      </c>
      <c r="H1005" s="28" t="s">
        <v>70</v>
      </c>
      <c r="I1005" s="29">
        <v>46223.0</v>
      </c>
      <c r="J1005" s="29">
        <v>46304.0</v>
      </c>
      <c r="K1005" s="29">
        <v>46320.0</v>
      </c>
      <c r="L1005" s="29">
        <v>46230.0</v>
      </c>
      <c r="M1005" s="29">
        <v>46248.0</v>
      </c>
      <c r="N1005" s="30" t="s">
        <v>37</v>
      </c>
      <c r="O1005" s="30" t="s">
        <v>54</v>
      </c>
      <c r="P1005" s="30" t="s">
        <v>55</v>
      </c>
      <c r="Q1005" s="30" t="s">
        <v>6715</v>
      </c>
      <c r="R1005" s="31" t="str">
        <f t="shared" si="1"/>
        <v>https://onlinecourses.nptel.ac.in/e-learning/preview/noc26_mm75</v>
      </c>
      <c r="S1005" s="32" t="str">
        <f t="shared" si="2"/>
        <v>https://onlinecourses.nptel.ac.in/e-learning/preview/noc26_mm75</v>
      </c>
      <c r="T1005" s="38" t="s">
        <v>6821</v>
      </c>
      <c r="U1005" s="31" t="str">
        <f t="shared" si="56"/>
        <v>https://onlinecourses.nptel.ac.in/noc25_mm36/preview</v>
      </c>
      <c r="V1005" s="34" t="s">
        <v>6822</v>
      </c>
      <c r="W1005" s="34" t="s">
        <v>6823</v>
      </c>
      <c r="X1005" s="31" t="str">
        <f t="shared" si="51"/>
        <v>https://nptel.ac.in/courses/113104102</v>
      </c>
      <c r="Y1005" s="36" t="s">
        <v>6824</v>
      </c>
      <c r="Z1005" s="36">
        <v>1.13104102E8</v>
      </c>
      <c r="AA1005" s="37"/>
      <c r="AB1005" s="37"/>
      <c r="AC1005" s="37"/>
      <c r="AD1005" s="37"/>
    </row>
    <row r="1006">
      <c r="A1006" s="26" t="s">
        <v>6825</v>
      </c>
      <c r="B1006" s="27" t="s">
        <v>6650</v>
      </c>
      <c r="C1006" s="27" t="s">
        <v>6826</v>
      </c>
      <c r="D1006" s="27" t="s">
        <v>6661</v>
      </c>
      <c r="E1006" s="28" t="s">
        <v>52</v>
      </c>
      <c r="F1006" s="28" t="s">
        <v>52</v>
      </c>
      <c r="G1006" s="28" t="s">
        <v>4</v>
      </c>
      <c r="H1006" s="28" t="s">
        <v>70</v>
      </c>
      <c r="I1006" s="29">
        <v>46223.0</v>
      </c>
      <c r="J1006" s="29">
        <v>46304.0</v>
      </c>
      <c r="K1006" s="29">
        <v>46311.0</v>
      </c>
      <c r="L1006" s="29">
        <v>46230.0</v>
      </c>
      <c r="M1006" s="29">
        <v>46248.0</v>
      </c>
      <c r="N1006" s="30" t="s">
        <v>37</v>
      </c>
      <c r="O1006" s="30" t="s">
        <v>54</v>
      </c>
      <c r="P1006" s="30" t="s">
        <v>55</v>
      </c>
      <c r="Q1006" s="30" t="s">
        <v>5733</v>
      </c>
      <c r="R1006" s="31" t="str">
        <f t="shared" si="1"/>
        <v>https://onlinecourses.nptel.ac.in/e-learning/preview/noc26_mm76</v>
      </c>
      <c r="S1006" s="32" t="str">
        <f t="shared" si="2"/>
        <v>https://onlinecourses.nptel.ac.in/e-learning/preview/noc26_mm76</v>
      </c>
      <c r="T1006" s="38" t="s">
        <v>6827</v>
      </c>
      <c r="U1006" s="31" t="str">
        <f t="shared" si="56"/>
        <v>https://onlinecourses.nptel.ac.in/noc25_mm37/preview</v>
      </c>
      <c r="V1006" s="34" t="s">
        <v>6828</v>
      </c>
      <c r="W1006" s="34" t="s">
        <v>6829</v>
      </c>
      <c r="X1006" s="31" t="str">
        <f t="shared" si="51"/>
        <v>https://nptel.ac.in/courses/113104517</v>
      </c>
      <c r="Y1006" s="36" t="s">
        <v>6830</v>
      </c>
      <c r="Z1006" s="36">
        <v>1.13104517E8</v>
      </c>
      <c r="AA1006" s="37"/>
      <c r="AB1006" s="37"/>
      <c r="AC1006" s="37"/>
      <c r="AD1006" s="37"/>
    </row>
    <row r="1007">
      <c r="A1007" s="26" t="s">
        <v>6831</v>
      </c>
      <c r="B1007" s="27" t="s">
        <v>6669</v>
      </c>
      <c r="C1007" s="27" t="s">
        <v>6832</v>
      </c>
      <c r="D1007" s="27" t="s">
        <v>6681</v>
      </c>
      <c r="E1007" s="28" t="s">
        <v>52</v>
      </c>
      <c r="F1007" s="28" t="s">
        <v>52</v>
      </c>
      <c r="G1007" s="28" t="s">
        <v>4</v>
      </c>
      <c r="H1007" s="28" t="s">
        <v>70</v>
      </c>
      <c r="I1007" s="29">
        <v>46223.0</v>
      </c>
      <c r="J1007" s="29">
        <v>46304.0</v>
      </c>
      <c r="K1007" s="29">
        <v>46313.0</v>
      </c>
      <c r="L1007" s="29">
        <v>46230.0</v>
      </c>
      <c r="M1007" s="29">
        <v>46248.0</v>
      </c>
      <c r="N1007" s="30" t="s">
        <v>37</v>
      </c>
      <c r="O1007" s="30" t="s">
        <v>72</v>
      </c>
      <c r="P1007" s="30" t="s">
        <v>55</v>
      </c>
      <c r="Q1007" s="30" t="s">
        <v>5733</v>
      </c>
      <c r="R1007" s="31" t="str">
        <f t="shared" si="1"/>
        <v>https://onlinecourses.nptel.ac.in/e-learning/preview/noc26_mm77</v>
      </c>
      <c r="S1007" s="32" t="str">
        <f t="shared" si="2"/>
        <v>https://onlinecourses.nptel.ac.in/e-learning/preview/noc26_mm77</v>
      </c>
      <c r="T1007" s="38" t="s">
        <v>6833</v>
      </c>
      <c r="U1007" s="31" t="str">
        <f t="shared" si="56"/>
        <v>https://onlinecourses.nptel.ac.in/noc25_mm56/preview</v>
      </c>
      <c r="V1007" s="34" t="s">
        <v>6834</v>
      </c>
      <c r="W1007" s="34" t="s">
        <v>6835</v>
      </c>
      <c r="X1007" s="31" t="str">
        <f t="shared" si="51"/>
        <v>https://nptel.ac.in/courses/113104775</v>
      </c>
      <c r="Y1007" s="36" t="s">
        <v>6836</v>
      </c>
      <c r="Z1007" s="36">
        <v>1.13104775E8</v>
      </c>
      <c r="AA1007" s="37"/>
      <c r="AB1007" s="37"/>
      <c r="AC1007" s="37"/>
      <c r="AD1007" s="37"/>
    </row>
    <row r="1008">
      <c r="A1008" s="26" t="s">
        <v>6837</v>
      </c>
      <c r="B1008" s="27" t="s">
        <v>6669</v>
      </c>
      <c r="C1008" s="27" t="s">
        <v>6838</v>
      </c>
      <c r="D1008" s="27" t="s">
        <v>6742</v>
      </c>
      <c r="E1008" s="28" t="s">
        <v>63</v>
      </c>
      <c r="F1008" s="28" t="s">
        <v>63</v>
      </c>
      <c r="G1008" s="28" t="s">
        <v>4</v>
      </c>
      <c r="H1008" s="28" t="s">
        <v>70</v>
      </c>
      <c r="I1008" s="29">
        <v>46223.0</v>
      </c>
      <c r="J1008" s="29">
        <v>46304.0</v>
      </c>
      <c r="K1008" s="29">
        <v>46319.0</v>
      </c>
      <c r="L1008" s="29">
        <v>46230.0</v>
      </c>
      <c r="M1008" s="29">
        <v>46248.0</v>
      </c>
      <c r="N1008" s="30" t="s">
        <v>37</v>
      </c>
      <c r="O1008" s="30" t="s">
        <v>54</v>
      </c>
      <c r="P1008" s="30" t="s">
        <v>55</v>
      </c>
      <c r="Q1008" s="30" t="s">
        <v>6763</v>
      </c>
      <c r="R1008" s="31" t="str">
        <f t="shared" si="1"/>
        <v>https://onlinecourses.nptel.ac.in/e-learning/preview/noc26_mm78</v>
      </c>
      <c r="S1008" s="32" t="str">
        <f t="shared" si="2"/>
        <v>https://onlinecourses.nptel.ac.in/e-learning/preview/noc26_mm78</v>
      </c>
      <c r="T1008" s="38" t="s">
        <v>6839</v>
      </c>
      <c r="U1008" s="31" t="str">
        <f t="shared" si="56"/>
        <v>https://onlinecourses.nptel.ac.in/noc25_mm43/preview</v>
      </c>
      <c r="V1008" s="34" t="s">
        <v>6840</v>
      </c>
      <c r="W1008" s="34" t="s">
        <v>6841</v>
      </c>
      <c r="X1008" s="31" t="str">
        <f t="shared" si="51"/>
        <v>https://nptel.ac.in/courses/113106039</v>
      </c>
      <c r="Y1008" s="36" t="s">
        <v>6842</v>
      </c>
      <c r="Z1008" s="36">
        <v>1.13106039E8</v>
      </c>
      <c r="AA1008" s="37"/>
      <c r="AB1008" s="37"/>
      <c r="AC1008" s="37"/>
      <c r="AD1008" s="37"/>
    </row>
    <row r="1009">
      <c r="A1009" s="26" t="s">
        <v>6843</v>
      </c>
      <c r="B1009" s="27" t="s">
        <v>6669</v>
      </c>
      <c r="C1009" s="27" t="s">
        <v>6844</v>
      </c>
      <c r="D1009" s="27" t="s">
        <v>6845</v>
      </c>
      <c r="E1009" s="28" t="s">
        <v>94</v>
      </c>
      <c r="F1009" s="28" t="s">
        <v>94</v>
      </c>
      <c r="G1009" s="28" t="s">
        <v>4</v>
      </c>
      <c r="H1009" s="26" t="s">
        <v>70</v>
      </c>
      <c r="I1009" s="29">
        <v>46223.0</v>
      </c>
      <c r="J1009" s="29">
        <v>46304.0</v>
      </c>
      <c r="K1009" s="29">
        <v>46319.0</v>
      </c>
      <c r="L1009" s="29">
        <v>46230.0</v>
      </c>
      <c r="M1009" s="29">
        <v>46248.0</v>
      </c>
      <c r="N1009" s="30" t="s">
        <v>37</v>
      </c>
      <c r="O1009" s="30" t="s">
        <v>72</v>
      </c>
      <c r="P1009" s="30" t="s">
        <v>55</v>
      </c>
      <c r="Q1009" s="30" t="s">
        <v>2679</v>
      </c>
      <c r="R1009" s="31" t="str">
        <f t="shared" si="1"/>
        <v>https://onlinecourses.nptel.ac.in/e-learning/preview/noc26_mm79</v>
      </c>
      <c r="S1009" s="32" t="str">
        <f t="shared" si="2"/>
        <v>https://onlinecourses.nptel.ac.in/e-learning/preview/noc26_mm79</v>
      </c>
      <c r="T1009" s="38" t="s">
        <v>6846</v>
      </c>
      <c r="U1009" s="31" t="str">
        <f t="shared" si="56"/>
        <v>https://onlinecourses.nptel.ac.in/noc25_mm52/preview</v>
      </c>
      <c r="V1009" s="34" t="s">
        <v>6847</v>
      </c>
      <c r="W1009" s="34" t="s">
        <v>6848</v>
      </c>
      <c r="X1009" s="31" t="str">
        <f t="shared" si="51"/>
        <v>https://nptel.ac.in/courses/113105101</v>
      </c>
      <c r="Y1009" s="36" t="s">
        <v>6849</v>
      </c>
      <c r="Z1009" s="36">
        <v>1.13105101E8</v>
      </c>
      <c r="AA1009" s="37"/>
      <c r="AB1009" s="37"/>
      <c r="AC1009" s="37"/>
      <c r="AD1009" s="37"/>
    </row>
    <row r="1010">
      <c r="A1010" s="26" t="s">
        <v>6850</v>
      </c>
      <c r="B1010" s="27" t="s">
        <v>6669</v>
      </c>
      <c r="C1010" s="27" t="s">
        <v>6851</v>
      </c>
      <c r="D1010" s="27" t="s">
        <v>6852</v>
      </c>
      <c r="E1010" s="28" t="s">
        <v>94</v>
      </c>
      <c r="F1010" s="28" t="s">
        <v>94</v>
      </c>
      <c r="G1010" s="28" t="s">
        <v>4</v>
      </c>
      <c r="H1010" s="26" t="s">
        <v>70</v>
      </c>
      <c r="I1010" s="29">
        <v>46223.0</v>
      </c>
      <c r="J1010" s="29">
        <v>46304.0</v>
      </c>
      <c r="K1010" s="29">
        <v>46320.0</v>
      </c>
      <c r="L1010" s="29">
        <v>46230.0</v>
      </c>
      <c r="M1010" s="29">
        <v>46248.0</v>
      </c>
      <c r="N1010" s="30" t="s">
        <v>37</v>
      </c>
      <c r="O1010" s="30" t="s">
        <v>72</v>
      </c>
      <c r="P1010" s="30" t="s">
        <v>55</v>
      </c>
      <c r="Q1010" s="30" t="s">
        <v>6853</v>
      </c>
      <c r="R1010" s="31" t="str">
        <f t="shared" si="1"/>
        <v>https://onlinecourses.nptel.ac.in/e-learning/preview/noc26_mm80</v>
      </c>
      <c r="S1010" s="32" t="str">
        <f t="shared" si="2"/>
        <v>https://onlinecourses.nptel.ac.in/e-learning/preview/noc26_mm80</v>
      </c>
      <c r="T1010" s="38" t="s">
        <v>6854</v>
      </c>
      <c r="U1010" s="31" t="str">
        <f t="shared" si="56"/>
        <v>https://onlinecourses.nptel.ac.in/noc25_mm54/preview</v>
      </c>
      <c r="V1010" s="34" t="s">
        <v>6855</v>
      </c>
      <c r="W1010" s="34" t="s">
        <v>6856</v>
      </c>
      <c r="X1010" s="31" t="str">
        <f t="shared" si="51"/>
        <v>https://nptel.ac.in/courses/123105007</v>
      </c>
      <c r="Y1010" s="36" t="s">
        <v>6857</v>
      </c>
      <c r="Z1010" s="36">
        <v>1.23105007E8</v>
      </c>
      <c r="AA1010" s="37"/>
      <c r="AB1010" s="37"/>
      <c r="AC1010" s="37"/>
      <c r="AD1010" s="37"/>
    </row>
    <row r="1011">
      <c r="A1011" s="26" t="s">
        <v>6858</v>
      </c>
      <c r="B1011" s="27" t="s">
        <v>6664</v>
      </c>
      <c r="C1011" s="27" t="s">
        <v>6859</v>
      </c>
      <c r="D1011" s="27" t="s">
        <v>6860</v>
      </c>
      <c r="E1011" s="28" t="s">
        <v>94</v>
      </c>
      <c r="F1011" s="28" t="s">
        <v>94</v>
      </c>
      <c r="G1011" s="28" t="s">
        <v>4</v>
      </c>
      <c r="H1011" s="26" t="s">
        <v>70</v>
      </c>
      <c r="I1011" s="29">
        <v>46223.0</v>
      </c>
      <c r="J1011" s="29">
        <v>46304.0</v>
      </c>
      <c r="K1011" s="29">
        <v>46311.0</v>
      </c>
      <c r="L1011" s="29">
        <v>46230.0</v>
      </c>
      <c r="M1011" s="29">
        <v>46248.0</v>
      </c>
      <c r="N1011" s="30" t="s">
        <v>37</v>
      </c>
      <c r="O1011" s="30" t="s">
        <v>54</v>
      </c>
      <c r="P1011" s="30" t="s">
        <v>55</v>
      </c>
      <c r="Q1011" s="30"/>
      <c r="R1011" s="31" t="str">
        <f t="shared" si="1"/>
        <v>https://onlinecourses.nptel.ac.in/e-learning/preview/noc26_mm81</v>
      </c>
      <c r="S1011" s="32" t="str">
        <f t="shared" si="2"/>
        <v>https://onlinecourses.nptel.ac.in/e-learning/preview/noc26_mm81</v>
      </c>
      <c r="T1011" s="38" t="s">
        <v>6861</v>
      </c>
      <c r="U1011" s="31" t="str">
        <f t="shared" si="56"/>
        <v>https://onlinecourses.nptel.ac.in/noc25_mm65/preview</v>
      </c>
      <c r="V1011" s="34" t="s">
        <v>6862</v>
      </c>
      <c r="W1011" s="34" t="s">
        <v>6863</v>
      </c>
      <c r="X1011" s="31" t="str">
        <f t="shared" si="51"/>
        <v>https://nptel.ac.in/courses/113105109</v>
      </c>
      <c r="Y1011" s="36" t="s">
        <v>6864</v>
      </c>
      <c r="Z1011" s="36">
        <v>1.13105109E8</v>
      </c>
      <c r="AA1011" s="37"/>
      <c r="AB1011" s="37"/>
      <c r="AC1011" s="37"/>
      <c r="AD1011" s="37"/>
    </row>
    <row r="1012">
      <c r="A1012" s="26" t="s">
        <v>6865</v>
      </c>
      <c r="B1012" s="27" t="s">
        <v>6674</v>
      </c>
      <c r="C1012" s="27" t="s">
        <v>6866</v>
      </c>
      <c r="D1012" s="27" t="s">
        <v>6867</v>
      </c>
      <c r="E1012" s="28" t="s">
        <v>94</v>
      </c>
      <c r="F1012" s="28" t="s">
        <v>94</v>
      </c>
      <c r="G1012" s="28" t="s">
        <v>4</v>
      </c>
      <c r="H1012" s="26" t="s">
        <v>70</v>
      </c>
      <c r="I1012" s="29">
        <v>46223.0</v>
      </c>
      <c r="J1012" s="29">
        <v>46304.0</v>
      </c>
      <c r="K1012" s="29">
        <v>46312.0</v>
      </c>
      <c r="L1012" s="29">
        <v>46230.0</v>
      </c>
      <c r="M1012" s="29">
        <v>46248.0</v>
      </c>
      <c r="N1012" s="30" t="s">
        <v>37</v>
      </c>
      <c r="O1012" s="30" t="s">
        <v>54</v>
      </c>
      <c r="P1012" s="30" t="s">
        <v>55</v>
      </c>
      <c r="Q1012" s="30" t="s">
        <v>6853</v>
      </c>
      <c r="R1012" s="31" t="str">
        <f t="shared" si="1"/>
        <v>https://onlinecourses.nptel.ac.in/e-learning/preview/noc26_mm82</v>
      </c>
      <c r="S1012" s="32" t="str">
        <f t="shared" si="2"/>
        <v>https://onlinecourses.nptel.ac.in/e-learning/preview/noc26_mm82</v>
      </c>
      <c r="T1012" s="38" t="s">
        <v>6868</v>
      </c>
      <c r="U1012" s="31" t="str">
        <f t="shared" si="56"/>
        <v>https://onlinecourses.nptel.ac.in/noc25_mm70/preview</v>
      </c>
      <c r="V1012" s="34" t="s">
        <v>6869</v>
      </c>
      <c r="W1012" s="34" t="s">
        <v>6870</v>
      </c>
      <c r="X1012" s="31" t="str">
        <f t="shared" si="51"/>
        <v>https://nptel.ac.in/courses/113105107</v>
      </c>
      <c r="Y1012" s="36" t="s">
        <v>6871</v>
      </c>
      <c r="Z1012" s="36">
        <v>1.13105107E8</v>
      </c>
      <c r="AA1012" s="37"/>
      <c r="AB1012" s="37"/>
      <c r="AC1012" s="37"/>
      <c r="AD1012" s="37"/>
    </row>
    <row r="1013">
      <c r="A1013" s="26" t="s">
        <v>6872</v>
      </c>
      <c r="B1013" s="27" t="s">
        <v>6669</v>
      </c>
      <c r="C1013" s="27" t="s">
        <v>6873</v>
      </c>
      <c r="D1013" s="27" t="s">
        <v>6874</v>
      </c>
      <c r="E1013" s="28" t="s">
        <v>94</v>
      </c>
      <c r="F1013" s="28" t="s">
        <v>94</v>
      </c>
      <c r="G1013" s="28" t="s">
        <v>4</v>
      </c>
      <c r="H1013" s="26" t="s">
        <v>70</v>
      </c>
      <c r="I1013" s="29">
        <v>46223.0</v>
      </c>
      <c r="J1013" s="29">
        <v>46304.0</v>
      </c>
      <c r="K1013" s="29">
        <v>46313.0</v>
      </c>
      <c r="L1013" s="29">
        <v>46230.0</v>
      </c>
      <c r="M1013" s="29">
        <v>46248.0</v>
      </c>
      <c r="N1013" s="30" t="s">
        <v>153</v>
      </c>
      <c r="O1013" s="30" t="s">
        <v>54</v>
      </c>
      <c r="P1013" s="30" t="s">
        <v>55</v>
      </c>
      <c r="Q1013" s="30"/>
      <c r="R1013" s="31" t="str">
        <f t="shared" si="1"/>
        <v>https://onlinecourses.nptel.ac.in/e-learning/preview/noc26_mm83</v>
      </c>
      <c r="S1013" s="32" t="str">
        <f t="shared" si="2"/>
        <v>https://onlinecourses.nptel.ac.in/e-learning/preview/noc26_mm83</v>
      </c>
      <c r="T1013" s="38" t="s">
        <v>6875</v>
      </c>
      <c r="U1013" s="31" t="str">
        <f t="shared" si="56"/>
        <v>https://onlinecourses.nptel.ac.in/noc25_mm53/preview</v>
      </c>
      <c r="V1013" s="34" t="s">
        <v>6876</v>
      </c>
      <c r="W1013" s="34" t="s">
        <v>6877</v>
      </c>
      <c r="X1013" s="31" t="str">
        <f t="shared" si="51"/>
        <v>https://nptel.ac.in/courses/113105081</v>
      </c>
      <c r="Y1013" s="36" t="s">
        <v>6878</v>
      </c>
      <c r="Z1013" s="36">
        <v>1.13105081E8</v>
      </c>
      <c r="AA1013" s="37"/>
      <c r="AB1013" s="37"/>
      <c r="AC1013" s="37"/>
      <c r="AD1013" s="37"/>
    </row>
    <row r="1014">
      <c r="A1014" s="26" t="s">
        <v>6879</v>
      </c>
      <c r="B1014" s="27" t="s">
        <v>6664</v>
      </c>
      <c r="C1014" s="27" t="s">
        <v>6880</v>
      </c>
      <c r="D1014" s="27" t="s">
        <v>6881</v>
      </c>
      <c r="E1014" s="28" t="s">
        <v>94</v>
      </c>
      <c r="F1014" s="28" t="s">
        <v>94</v>
      </c>
      <c r="G1014" s="28" t="s">
        <v>4</v>
      </c>
      <c r="H1014" s="26" t="s">
        <v>70</v>
      </c>
      <c r="I1014" s="29">
        <v>46223.0</v>
      </c>
      <c r="J1014" s="29">
        <v>46304.0</v>
      </c>
      <c r="K1014" s="29">
        <v>46318.0</v>
      </c>
      <c r="L1014" s="29">
        <v>46230.0</v>
      </c>
      <c r="M1014" s="29">
        <v>46248.0</v>
      </c>
      <c r="N1014" s="30" t="s">
        <v>37</v>
      </c>
      <c r="O1014" s="30" t="s">
        <v>54</v>
      </c>
      <c r="P1014" s="30" t="s">
        <v>55</v>
      </c>
      <c r="Q1014" s="30"/>
      <c r="R1014" s="31" t="str">
        <f t="shared" si="1"/>
        <v>https://onlinecourses.nptel.ac.in/e-learning/preview/noc26_mm84</v>
      </c>
      <c r="S1014" s="32" t="str">
        <f t="shared" si="2"/>
        <v>https://onlinecourses.nptel.ac.in/e-learning/preview/noc26_mm84</v>
      </c>
      <c r="T1014" s="38" t="s">
        <v>6882</v>
      </c>
      <c r="U1014" s="31" t="str">
        <f t="shared" si="56"/>
        <v>https://onlinecourses.nptel.ac.in/noc25_mm66/preview</v>
      </c>
      <c r="V1014" s="34" t="s">
        <v>6883</v>
      </c>
      <c r="W1014" s="34" t="s">
        <v>6884</v>
      </c>
      <c r="X1014" s="31" t="str">
        <f t="shared" si="51"/>
        <v>https://nptel.ac.in/courses/113105106</v>
      </c>
      <c r="Y1014" s="36" t="s">
        <v>6885</v>
      </c>
      <c r="Z1014" s="36">
        <v>1.13105106E8</v>
      </c>
      <c r="AA1014" s="37"/>
      <c r="AB1014" s="37"/>
      <c r="AC1014" s="37"/>
      <c r="AD1014" s="37"/>
    </row>
    <row r="1015">
      <c r="A1015" s="26" t="s">
        <v>6886</v>
      </c>
      <c r="B1015" s="27" t="s">
        <v>6664</v>
      </c>
      <c r="C1015" s="27" t="s">
        <v>6887</v>
      </c>
      <c r="D1015" s="27" t="s">
        <v>6888</v>
      </c>
      <c r="E1015" s="28" t="s">
        <v>94</v>
      </c>
      <c r="F1015" s="28" t="s">
        <v>94</v>
      </c>
      <c r="G1015" s="28" t="s">
        <v>4</v>
      </c>
      <c r="H1015" s="26" t="s">
        <v>70</v>
      </c>
      <c r="I1015" s="29">
        <v>46223.0</v>
      </c>
      <c r="J1015" s="29">
        <v>46304.0</v>
      </c>
      <c r="K1015" s="29">
        <v>46319.0</v>
      </c>
      <c r="L1015" s="29">
        <v>46230.0</v>
      </c>
      <c r="M1015" s="29">
        <v>46248.0</v>
      </c>
      <c r="N1015" s="30" t="s">
        <v>37</v>
      </c>
      <c r="O1015" s="30" t="s">
        <v>54</v>
      </c>
      <c r="P1015" s="30" t="s">
        <v>55</v>
      </c>
      <c r="Q1015" s="30"/>
      <c r="R1015" s="31" t="str">
        <f t="shared" si="1"/>
        <v>https://onlinecourses.nptel.ac.in/e-learning/preview/noc26_mm85</v>
      </c>
      <c r="S1015" s="32" t="str">
        <f t="shared" si="2"/>
        <v>https://onlinecourses.nptel.ac.in/e-learning/preview/noc26_mm85</v>
      </c>
      <c r="T1015" s="38" t="s">
        <v>6889</v>
      </c>
      <c r="U1015" s="31" t="str">
        <f t="shared" si="56"/>
        <v>https://onlinecourses.nptel.ac.in/noc25_mm67/preview</v>
      </c>
      <c r="V1015" s="34" t="s">
        <v>6890</v>
      </c>
      <c r="W1015" s="34" t="s">
        <v>6891</v>
      </c>
      <c r="X1015" s="31" t="str">
        <f t="shared" si="51"/>
        <v>https://nptel.ac.in/courses/113105105</v>
      </c>
      <c r="Y1015" s="36" t="s">
        <v>6892</v>
      </c>
      <c r="Z1015" s="36">
        <v>1.13105105E8</v>
      </c>
      <c r="AA1015" s="37"/>
      <c r="AB1015" s="37"/>
      <c r="AC1015" s="37"/>
      <c r="AD1015" s="37"/>
    </row>
    <row r="1016">
      <c r="A1016" s="26" t="s">
        <v>6893</v>
      </c>
      <c r="B1016" s="27" t="s">
        <v>6674</v>
      </c>
      <c r="C1016" s="27" t="s">
        <v>6894</v>
      </c>
      <c r="D1016" s="27" t="s">
        <v>6895</v>
      </c>
      <c r="E1016" s="28" t="s">
        <v>94</v>
      </c>
      <c r="F1016" s="28" t="s">
        <v>94</v>
      </c>
      <c r="G1016" s="28" t="s">
        <v>4</v>
      </c>
      <c r="H1016" s="26" t="s">
        <v>70</v>
      </c>
      <c r="I1016" s="29">
        <v>46223.0</v>
      </c>
      <c r="J1016" s="29">
        <v>46304.0</v>
      </c>
      <c r="K1016" s="29">
        <v>46320.0</v>
      </c>
      <c r="L1016" s="29">
        <v>46230.0</v>
      </c>
      <c r="M1016" s="29">
        <v>46248.0</v>
      </c>
      <c r="N1016" s="30" t="s">
        <v>37</v>
      </c>
      <c r="O1016" s="30" t="s">
        <v>72</v>
      </c>
      <c r="P1016" s="30" t="s">
        <v>55</v>
      </c>
      <c r="Q1016" s="30"/>
      <c r="R1016" s="31" t="str">
        <f t="shared" si="1"/>
        <v>https://onlinecourses.nptel.ac.in/e-learning/preview/noc26_mm86</v>
      </c>
      <c r="S1016" s="32" t="str">
        <f t="shared" si="2"/>
        <v>https://onlinecourses.nptel.ac.in/e-learning/preview/noc26_mm86</v>
      </c>
      <c r="T1016" s="38" t="s">
        <v>6896</v>
      </c>
      <c r="U1016" s="31" t="str">
        <f t="shared" si="56"/>
        <v>https://onlinecourses.nptel.ac.in/noc25_mm69/preview</v>
      </c>
      <c r="V1016" s="34" t="s">
        <v>6897</v>
      </c>
      <c r="W1016" s="34" t="s">
        <v>6898</v>
      </c>
      <c r="X1016" s="31" t="str">
        <f t="shared" si="51"/>
        <v>https://nptel.ac.in/courses/123105006</v>
      </c>
      <c r="Y1016" s="36" t="s">
        <v>6899</v>
      </c>
      <c r="Z1016" s="36">
        <v>1.23105006E8</v>
      </c>
      <c r="AA1016" s="37"/>
      <c r="AB1016" s="37"/>
      <c r="AC1016" s="37"/>
      <c r="AD1016" s="37"/>
    </row>
    <row r="1017">
      <c r="A1017" s="26" t="s">
        <v>6900</v>
      </c>
      <c r="B1017" s="27" t="s">
        <v>6901</v>
      </c>
      <c r="C1017" s="27" t="s">
        <v>6902</v>
      </c>
      <c r="D1017" s="27" t="s">
        <v>6903</v>
      </c>
      <c r="E1017" s="28" t="s">
        <v>202</v>
      </c>
      <c r="F1017" s="28" t="s">
        <v>202</v>
      </c>
      <c r="G1017" s="28" t="s">
        <v>4</v>
      </c>
      <c r="H1017" s="28" t="s">
        <v>70</v>
      </c>
      <c r="I1017" s="29">
        <v>46223.0</v>
      </c>
      <c r="J1017" s="29">
        <v>46304.0</v>
      </c>
      <c r="K1017" s="29">
        <v>46311.0</v>
      </c>
      <c r="L1017" s="29">
        <v>46230.0</v>
      </c>
      <c r="M1017" s="29">
        <v>46248.0</v>
      </c>
      <c r="N1017" s="30" t="s">
        <v>37</v>
      </c>
      <c r="O1017" s="30" t="s">
        <v>54</v>
      </c>
      <c r="P1017" s="30" t="s">
        <v>55</v>
      </c>
      <c r="Q1017" s="30" t="s">
        <v>5733</v>
      </c>
      <c r="R1017" s="31" t="str">
        <f t="shared" si="1"/>
        <v>https://onlinecourses.nptel.ac.in/e-learning/preview/noc26_mm87</v>
      </c>
      <c r="S1017" s="32" t="str">
        <f t="shared" si="2"/>
        <v>https://onlinecourses.nptel.ac.in/e-learning/preview/noc26_mm87</v>
      </c>
      <c r="T1017" s="38" t="s">
        <v>6904</v>
      </c>
      <c r="U1017" s="31" t="str">
        <f t="shared" si="56"/>
        <v>https://onlinecourses.nptel.ac.in/noc25_mm68/preview</v>
      </c>
      <c r="V1017" s="34" t="s">
        <v>6905</v>
      </c>
      <c r="W1017" s="34" t="s">
        <v>6906</v>
      </c>
      <c r="X1017" s="31" t="str">
        <f t="shared" si="51"/>
        <v>https://nptel.ac.in/courses/113102109</v>
      </c>
      <c r="Y1017" s="36" t="s">
        <v>6907</v>
      </c>
      <c r="Z1017" s="36">
        <v>1.13102109E8</v>
      </c>
      <c r="AA1017" s="37"/>
      <c r="AB1017" s="37"/>
      <c r="AC1017" s="37"/>
      <c r="AD1017" s="37"/>
    </row>
    <row r="1018">
      <c r="A1018" s="26" t="s">
        <v>6908</v>
      </c>
      <c r="B1018" s="27" t="s">
        <v>6669</v>
      </c>
      <c r="C1018" s="27" t="s">
        <v>6909</v>
      </c>
      <c r="D1018" s="27" t="s">
        <v>6910</v>
      </c>
      <c r="E1018" s="28" t="s">
        <v>202</v>
      </c>
      <c r="F1018" s="28" t="s">
        <v>202</v>
      </c>
      <c r="G1018" s="28" t="s">
        <v>4</v>
      </c>
      <c r="H1018" s="28" t="s">
        <v>70</v>
      </c>
      <c r="I1018" s="29">
        <v>46223.0</v>
      </c>
      <c r="J1018" s="29">
        <v>46304.0</v>
      </c>
      <c r="K1018" s="29">
        <v>46312.0</v>
      </c>
      <c r="L1018" s="29">
        <v>46230.0</v>
      </c>
      <c r="M1018" s="29">
        <v>46248.0</v>
      </c>
      <c r="N1018" s="30" t="s">
        <v>37</v>
      </c>
      <c r="O1018" s="30" t="s">
        <v>54</v>
      </c>
      <c r="P1018" s="30" t="s">
        <v>55</v>
      </c>
      <c r="Q1018" s="30"/>
      <c r="R1018" s="31" t="str">
        <f t="shared" si="1"/>
        <v>https://onlinecourses.nptel.ac.in/e-learning/preview/noc26_mm88</v>
      </c>
      <c r="S1018" s="32" t="str">
        <f t="shared" si="2"/>
        <v>https://onlinecourses.nptel.ac.in/e-learning/preview/noc26_mm88</v>
      </c>
      <c r="T1018" s="38" t="s">
        <v>6911</v>
      </c>
      <c r="U1018" s="31" t="str">
        <f t="shared" si="56"/>
        <v>https://onlinecourses.nptel.ac.in/noc25_mm55/preview</v>
      </c>
      <c r="V1018" s="34" t="s">
        <v>6912</v>
      </c>
      <c r="W1018" s="34" t="s">
        <v>6913</v>
      </c>
      <c r="X1018" s="31" t="str">
        <f t="shared" si="51"/>
        <v>https://nptel.ac.in/courses/113102108</v>
      </c>
      <c r="Y1018" s="36" t="s">
        <v>6914</v>
      </c>
      <c r="Z1018" s="36">
        <v>1.13102108E8</v>
      </c>
      <c r="AA1018" s="37"/>
      <c r="AB1018" s="37"/>
      <c r="AC1018" s="37"/>
      <c r="AD1018" s="37"/>
    </row>
    <row r="1019">
      <c r="A1019" s="26" t="s">
        <v>6915</v>
      </c>
      <c r="B1019" s="39" t="s">
        <v>6669</v>
      </c>
      <c r="C1019" s="40" t="s">
        <v>6916</v>
      </c>
      <c r="D1019" s="40" t="s">
        <v>6749</v>
      </c>
      <c r="E1019" s="45" t="s">
        <v>63</v>
      </c>
      <c r="F1019" s="28" t="s">
        <v>63</v>
      </c>
      <c r="G1019" s="28" t="s">
        <v>316</v>
      </c>
      <c r="H1019" s="28" t="s">
        <v>70</v>
      </c>
      <c r="I1019" s="29">
        <v>46251.0</v>
      </c>
      <c r="J1019" s="29">
        <v>46276.0</v>
      </c>
      <c r="K1019" s="29">
        <v>46311.0</v>
      </c>
      <c r="L1019" s="29">
        <v>46251.0</v>
      </c>
      <c r="M1019" s="29">
        <v>46262.0</v>
      </c>
      <c r="N1019" s="30" t="s">
        <v>153</v>
      </c>
      <c r="O1019" s="30" t="s">
        <v>54</v>
      </c>
      <c r="P1019" s="30" t="s">
        <v>55</v>
      </c>
      <c r="Q1019" s="30" t="s">
        <v>5746</v>
      </c>
      <c r="R1019" s="31" t="str">
        <f t="shared" si="1"/>
        <v>https://onlinecourses.nptel.ac.in/e-learning/preview/noc26_mm89</v>
      </c>
      <c r="S1019" s="32" t="str">
        <f t="shared" si="2"/>
        <v>https://onlinecourses.nptel.ac.in/e-learning/preview/noc26_mm89</v>
      </c>
      <c r="T1019" s="38" t="s">
        <v>6917</v>
      </c>
      <c r="U1019" s="31" t="str">
        <f t="shared" si="56"/>
        <v>https://onlinecourses.nptel.ac.in/noc23_mm34/preview</v>
      </c>
      <c r="V1019" s="34" t="s">
        <v>6918</v>
      </c>
      <c r="W1019" s="34" t="s">
        <v>6919</v>
      </c>
      <c r="X1019" s="31" t="str">
        <f t="shared" si="51"/>
        <v>https://nptel.ac.in/courses/113106082</v>
      </c>
      <c r="Y1019" s="36" t="s">
        <v>6920</v>
      </c>
      <c r="Z1019" s="36">
        <v>1.13106082E8</v>
      </c>
      <c r="AA1019" s="37"/>
      <c r="AB1019" s="37"/>
      <c r="AC1019" s="37"/>
      <c r="AD1019" s="37"/>
    </row>
    <row r="1020">
      <c r="A1020" s="26" t="s">
        <v>6921</v>
      </c>
      <c r="B1020" s="27" t="s">
        <v>6650</v>
      </c>
      <c r="C1020" s="27" t="s">
        <v>6922</v>
      </c>
      <c r="D1020" s="27" t="s">
        <v>6681</v>
      </c>
      <c r="E1020" s="28" t="s">
        <v>52</v>
      </c>
      <c r="F1020" s="28" t="s">
        <v>52</v>
      </c>
      <c r="G1020" s="28" t="s">
        <v>69</v>
      </c>
      <c r="H1020" s="28" t="s">
        <v>70</v>
      </c>
      <c r="I1020" s="29">
        <v>46251.0</v>
      </c>
      <c r="J1020" s="29">
        <v>46304.0</v>
      </c>
      <c r="K1020" s="29">
        <v>46319.0</v>
      </c>
      <c r="L1020" s="29">
        <v>46251.0</v>
      </c>
      <c r="M1020" s="29">
        <v>46262.0</v>
      </c>
      <c r="N1020" s="30" t="s">
        <v>37</v>
      </c>
      <c r="O1020" s="30" t="s">
        <v>72</v>
      </c>
      <c r="P1020" s="30" t="s">
        <v>55</v>
      </c>
      <c r="Q1020" s="30" t="s">
        <v>5733</v>
      </c>
      <c r="R1020" s="31" t="str">
        <f t="shared" si="1"/>
        <v>https://onlinecourses.nptel.ac.in/e-learning/preview/noc26_mm90</v>
      </c>
      <c r="S1020" s="32" t="str">
        <f t="shared" si="2"/>
        <v>https://onlinecourses.nptel.ac.in/e-learning/preview/noc26_mm90</v>
      </c>
      <c r="T1020" s="38" t="s">
        <v>6923</v>
      </c>
      <c r="U1020" s="31" t="str">
        <f t="shared" si="56"/>
        <v>https://onlinecourses.nptel.ac.in/noc25_mm38/preview</v>
      </c>
      <c r="V1020" s="34" t="s">
        <v>6924</v>
      </c>
      <c r="W1020" s="34" t="s">
        <v>6925</v>
      </c>
      <c r="X1020" s="31" t="str">
        <f t="shared" si="51"/>
        <v>https://nptel.ac.in/courses/113104516</v>
      </c>
      <c r="Y1020" s="36" t="s">
        <v>6926</v>
      </c>
      <c r="Z1020" s="36">
        <v>1.13104516E8</v>
      </c>
      <c r="AA1020" s="37"/>
      <c r="AB1020" s="37"/>
      <c r="AC1020" s="37"/>
      <c r="AD1020" s="37"/>
    </row>
    <row r="1021">
      <c r="A1021" s="26" t="s">
        <v>6927</v>
      </c>
      <c r="B1021" s="27" t="s">
        <v>6664</v>
      </c>
      <c r="C1021" s="27" t="s">
        <v>6928</v>
      </c>
      <c r="D1021" s="27" t="s">
        <v>6929</v>
      </c>
      <c r="E1021" s="28" t="s">
        <v>52</v>
      </c>
      <c r="F1021" s="28" t="s">
        <v>52</v>
      </c>
      <c r="G1021" s="28" t="s">
        <v>69</v>
      </c>
      <c r="H1021" s="28" t="s">
        <v>70</v>
      </c>
      <c r="I1021" s="29">
        <v>46251.0</v>
      </c>
      <c r="J1021" s="29">
        <v>46304.0</v>
      </c>
      <c r="K1021" s="29">
        <v>46320.0</v>
      </c>
      <c r="L1021" s="29">
        <v>46251.0</v>
      </c>
      <c r="M1021" s="29">
        <v>46262.0</v>
      </c>
      <c r="N1021" s="30" t="s">
        <v>153</v>
      </c>
      <c r="O1021" s="30" t="s">
        <v>54</v>
      </c>
      <c r="P1021" s="30" t="s">
        <v>55</v>
      </c>
      <c r="Q1021" s="30" t="s">
        <v>5733</v>
      </c>
      <c r="R1021" s="31" t="str">
        <f t="shared" si="1"/>
        <v>https://onlinecourses.nptel.ac.in/e-learning/preview/noc26_mm91</v>
      </c>
      <c r="S1021" s="32" t="str">
        <f t="shared" si="2"/>
        <v>https://onlinecourses.nptel.ac.in/e-learning/preview/noc26_mm91</v>
      </c>
      <c r="T1021" s="38" t="s">
        <v>6930</v>
      </c>
      <c r="U1021" s="31" t="str">
        <f t="shared" si="56"/>
        <v>https://onlinecourses.nptel.ac.in/noc25_mm57/preview</v>
      </c>
      <c r="V1021" s="34" t="s">
        <v>6931</v>
      </c>
      <c r="W1021" s="34" t="s">
        <v>6932</v>
      </c>
      <c r="X1021" s="31" t="str">
        <f t="shared" si="51"/>
        <v>https://nptel.ac.in/courses/113104529</v>
      </c>
      <c r="Y1021" s="36" t="s">
        <v>6933</v>
      </c>
      <c r="Z1021" s="36">
        <v>1.13104529E8</v>
      </c>
      <c r="AA1021" s="37"/>
      <c r="AB1021" s="37"/>
      <c r="AC1021" s="37"/>
      <c r="AD1021" s="37"/>
    </row>
    <row r="1022">
      <c r="A1022" s="26" t="s">
        <v>6934</v>
      </c>
      <c r="B1022" s="27" t="s">
        <v>6935</v>
      </c>
      <c r="C1022" s="27" t="s">
        <v>6936</v>
      </c>
      <c r="D1022" s="27" t="s">
        <v>6937</v>
      </c>
      <c r="E1022" s="28" t="s">
        <v>94</v>
      </c>
      <c r="F1022" s="28" t="s">
        <v>94</v>
      </c>
      <c r="G1022" s="28" t="s">
        <v>69</v>
      </c>
      <c r="H1022" s="26" t="s">
        <v>70</v>
      </c>
      <c r="I1022" s="29">
        <v>46223.0</v>
      </c>
      <c r="J1022" s="29">
        <v>46276.0</v>
      </c>
      <c r="K1022" s="29">
        <v>46284.0</v>
      </c>
      <c r="L1022" s="29">
        <v>46230.0</v>
      </c>
      <c r="M1022" s="29">
        <v>46248.0</v>
      </c>
      <c r="N1022" s="30" t="s">
        <v>37</v>
      </c>
      <c r="O1022" s="30" t="s">
        <v>54</v>
      </c>
      <c r="P1022" s="30" t="s">
        <v>55</v>
      </c>
      <c r="Q1022" s="30"/>
      <c r="R1022" s="31" t="str">
        <f t="shared" si="1"/>
        <v>https://onlinecourses.nptel.ac.in/e-learning/preview/noc26_oe05</v>
      </c>
      <c r="S1022" s="32" t="str">
        <f t="shared" si="2"/>
        <v>https://onlinecourses.nptel.ac.in/e-learning/preview/noc26_oe05</v>
      </c>
      <c r="T1022" s="38" t="s">
        <v>6938</v>
      </c>
      <c r="U1022" s="31" t="str">
        <f t="shared" si="56"/>
        <v>https://onlinecourses.nptel.ac.in/noc25_oe08/preview</v>
      </c>
      <c r="V1022" s="34" t="s">
        <v>6939</v>
      </c>
      <c r="W1022" s="34" t="s">
        <v>6940</v>
      </c>
      <c r="X1022" s="31" t="str">
        <f t="shared" si="51"/>
        <v>https://nptel.ac.in/courses/114105047</v>
      </c>
      <c r="Y1022" s="36" t="s">
        <v>6941</v>
      </c>
      <c r="Z1022" s="36">
        <v>1.14105047E8</v>
      </c>
      <c r="AA1022" s="37"/>
      <c r="AB1022" s="37"/>
      <c r="AC1022" s="37"/>
      <c r="AD1022" s="37"/>
    </row>
    <row r="1023">
      <c r="A1023" s="26" t="s">
        <v>6942</v>
      </c>
      <c r="B1023" s="39" t="s">
        <v>6935</v>
      </c>
      <c r="C1023" s="39" t="s">
        <v>6943</v>
      </c>
      <c r="D1023" s="40" t="s">
        <v>6944</v>
      </c>
      <c r="E1023" s="45" t="s">
        <v>63</v>
      </c>
      <c r="F1023" s="28" t="s">
        <v>63</v>
      </c>
      <c r="G1023" s="28" t="s">
        <v>4</v>
      </c>
      <c r="H1023" s="28" t="s">
        <v>70</v>
      </c>
      <c r="I1023" s="29">
        <v>46223.0</v>
      </c>
      <c r="J1023" s="29">
        <v>46304.0</v>
      </c>
      <c r="K1023" s="29">
        <v>46313.0</v>
      </c>
      <c r="L1023" s="29">
        <v>46230.0</v>
      </c>
      <c r="M1023" s="29">
        <v>46248.0</v>
      </c>
      <c r="N1023" s="30" t="s">
        <v>153</v>
      </c>
      <c r="O1023" s="30" t="s">
        <v>54</v>
      </c>
      <c r="P1023" s="30" t="s">
        <v>55</v>
      </c>
      <c r="Q1023" s="30"/>
      <c r="R1023" s="31" t="str">
        <f t="shared" si="1"/>
        <v>https://onlinecourses.nptel.ac.in/e-learning/preview/noc26_oe06</v>
      </c>
      <c r="S1023" s="32" t="str">
        <f t="shared" si="2"/>
        <v>https://onlinecourses.nptel.ac.in/e-learning/preview/noc26_oe06</v>
      </c>
      <c r="T1023" s="38" t="s">
        <v>6945</v>
      </c>
      <c r="U1023" s="31" t="str">
        <f t="shared" si="56"/>
        <v>https://onlinecourses.nptel.ac.in/noc26_oe02/preview</v>
      </c>
      <c r="V1023" s="34" t="s">
        <v>6946</v>
      </c>
      <c r="W1023" s="34" t="s">
        <v>6947</v>
      </c>
      <c r="X1023" s="31" t="str">
        <f t="shared" si="51"/>
        <v>https://nptel.ac.in/courses/114106047</v>
      </c>
      <c r="Y1023" s="36" t="s">
        <v>6948</v>
      </c>
      <c r="Z1023" s="36">
        <v>1.14106047E8</v>
      </c>
      <c r="AA1023" s="37"/>
      <c r="AB1023" s="37"/>
      <c r="AC1023" s="37"/>
      <c r="AD1023" s="37"/>
    </row>
    <row r="1024">
      <c r="A1024" s="26" t="s">
        <v>6949</v>
      </c>
      <c r="B1024" s="39" t="s">
        <v>6935</v>
      </c>
      <c r="C1024" s="40" t="s">
        <v>6950</v>
      </c>
      <c r="D1024" s="40" t="s">
        <v>6944</v>
      </c>
      <c r="E1024" s="45" t="s">
        <v>63</v>
      </c>
      <c r="F1024" s="28" t="s">
        <v>63</v>
      </c>
      <c r="G1024" s="28" t="s">
        <v>4</v>
      </c>
      <c r="H1024" s="28" t="s">
        <v>70</v>
      </c>
      <c r="I1024" s="29">
        <v>46223.0</v>
      </c>
      <c r="J1024" s="29">
        <v>46304.0</v>
      </c>
      <c r="K1024" s="29">
        <v>46318.0</v>
      </c>
      <c r="L1024" s="29">
        <v>46230.0</v>
      </c>
      <c r="M1024" s="29">
        <v>46248.0</v>
      </c>
      <c r="N1024" s="30" t="s">
        <v>153</v>
      </c>
      <c r="O1024" s="30" t="s">
        <v>54</v>
      </c>
      <c r="P1024" s="30" t="s">
        <v>55</v>
      </c>
      <c r="Q1024" s="30"/>
      <c r="R1024" s="31" t="str">
        <f t="shared" si="1"/>
        <v>https://onlinecourses.nptel.ac.in/e-learning/preview/noc26_oe07</v>
      </c>
      <c r="S1024" s="32" t="str">
        <f t="shared" si="2"/>
        <v>https://onlinecourses.nptel.ac.in/e-learning/preview/noc26_oe07</v>
      </c>
      <c r="T1024" s="38" t="s">
        <v>6951</v>
      </c>
      <c r="U1024" s="31" t="str">
        <f t="shared" si="56"/>
        <v>https://onlinecourses.nptel.ac.in/noc25_oe05/preview</v>
      </c>
      <c r="V1024" s="34" t="s">
        <v>6952</v>
      </c>
      <c r="W1024" s="34" t="s">
        <v>6953</v>
      </c>
      <c r="X1024" s="31" t="str">
        <f t="shared" si="51"/>
        <v>https://nptel.ac.in/courses/114106038</v>
      </c>
      <c r="Y1024" s="36" t="s">
        <v>6954</v>
      </c>
      <c r="Z1024" s="36">
        <v>1.14106038E8</v>
      </c>
      <c r="AA1024" s="37"/>
      <c r="AB1024" s="37"/>
      <c r="AC1024" s="37"/>
      <c r="AD1024" s="37"/>
    </row>
    <row r="1025">
      <c r="A1025" s="26" t="s">
        <v>6955</v>
      </c>
      <c r="B1025" s="39" t="s">
        <v>6935</v>
      </c>
      <c r="C1025" s="39" t="s">
        <v>6956</v>
      </c>
      <c r="D1025" s="40" t="s">
        <v>6944</v>
      </c>
      <c r="E1025" s="45" t="s">
        <v>63</v>
      </c>
      <c r="F1025" s="28" t="s">
        <v>63</v>
      </c>
      <c r="G1025" s="28" t="s">
        <v>4</v>
      </c>
      <c r="H1025" s="28" t="s">
        <v>70</v>
      </c>
      <c r="I1025" s="29">
        <v>46223.0</v>
      </c>
      <c r="J1025" s="29">
        <v>46304.0</v>
      </c>
      <c r="K1025" s="29">
        <v>46319.0</v>
      </c>
      <c r="L1025" s="29">
        <v>46230.0</v>
      </c>
      <c r="M1025" s="29">
        <v>46248.0</v>
      </c>
      <c r="N1025" s="30" t="s">
        <v>37</v>
      </c>
      <c r="O1025" s="30" t="s">
        <v>72</v>
      </c>
      <c r="P1025" s="30" t="s">
        <v>55</v>
      </c>
      <c r="Q1025" s="30"/>
      <c r="R1025" s="31" t="str">
        <f t="shared" si="1"/>
        <v>https://onlinecourses.nptel.ac.in/e-learning/preview/noc26_oe08</v>
      </c>
      <c r="S1025" s="32" t="str">
        <f t="shared" si="2"/>
        <v>https://onlinecourses.nptel.ac.in/e-learning/preview/noc26_oe08</v>
      </c>
      <c r="T1025" s="38" t="s">
        <v>6957</v>
      </c>
      <c r="U1025" s="31" t="str">
        <f t="shared" si="56"/>
        <v>https://onlinecourses.nptel.ac.in/noc25_oe06/preview</v>
      </c>
      <c r="V1025" s="34" t="s">
        <v>6958</v>
      </c>
      <c r="W1025" s="34" t="s">
        <v>6959</v>
      </c>
      <c r="X1025" s="31" t="str">
        <f t="shared" si="51"/>
        <v>https://nptel.ac.in/courses/114106045</v>
      </c>
      <c r="Y1025" s="36" t="s">
        <v>6960</v>
      </c>
      <c r="Z1025" s="36">
        <v>1.14106045E8</v>
      </c>
      <c r="AA1025" s="37"/>
      <c r="AB1025" s="37"/>
      <c r="AC1025" s="37"/>
      <c r="AD1025" s="37"/>
    </row>
    <row r="1026">
      <c r="A1026" s="26" t="s">
        <v>6961</v>
      </c>
      <c r="B1026" s="39" t="s">
        <v>6935</v>
      </c>
      <c r="C1026" s="40" t="s">
        <v>6962</v>
      </c>
      <c r="D1026" s="40" t="s">
        <v>1653</v>
      </c>
      <c r="E1026" s="42" t="s">
        <v>63</v>
      </c>
      <c r="F1026" s="28" t="s">
        <v>63</v>
      </c>
      <c r="G1026" s="28" t="s">
        <v>4</v>
      </c>
      <c r="H1026" s="28" t="s">
        <v>70</v>
      </c>
      <c r="I1026" s="29">
        <v>46223.0</v>
      </c>
      <c r="J1026" s="29">
        <v>46304.0</v>
      </c>
      <c r="K1026" s="29">
        <v>46320.0</v>
      </c>
      <c r="L1026" s="29">
        <v>46230.0</v>
      </c>
      <c r="M1026" s="29">
        <v>46248.0</v>
      </c>
      <c r="N1026" s="30" t="s">
        <v>71</v>
      </c>
      <c r="O1026" s="30" t="s">
        <v>72</v>
      </c>
      <c r="P1026" s="30" t="s">
        <v>73</v>
      </c>
      <c r="Q1026" s="30"/>
      <c r="R1026" s="31" t="str">
        <f t="shared" si="1"/>
        <v>https://onlinecourses.nptel.ac.in/e-learning/preview/noc26_oe09</v>
      </c>
      <c r="S1026" s="32" t="str">
        <f t="shared" si="2"/>
        <v>https://onlinecourses.nptel.ac.in/e-learning/preview/noc26_oe09</v>
      </c>
      <c r="T1026" s="38" t="s">
        <v>6963</v>
      </c>
      <c r="U1026" s="31" t="str">
        <f t="shared" si="56"/>
        <v>https://onlinecourses.nptel.ac.in/noc25_oe07/preview</v>
      </c>
      <c r="V1026" s="34" t="s">
        <v>6964</v>
      </c>
      <c r="W1026" s="34" t="s">
        <v>6965</v>
      </c>
      <c r="X1026" s="31" t="str">
        <f t="shared" si="51"/>
        <v>https://nptel.ac.in/courses/114106534</v>
      </c>
      <c r="Y1026" s="36" t="s">
        <v>6966</v>
      </c>
      <c r="Z1026" s="36">
        <v>1.14106534E8</v>
      </c>
      <c r="AA1026" s="37"/>
      <c r="AB1026" s="37"/>
      <c r="AC1026" s="37"/>
      <c r="AD1026" s="37"/>
    </row>
    <row r="1027">
      <c r="A1027" s="26" t="s">
        <v>6967</v>
      </c>
      <c r="B1027" s="27" t="s">
        <v>6968</v>
      </c>
      <c r="C1027" s="27" t="s">
        <v>6969</v>
      </c>
      <c r="D1027" s="27" t="s">
        <v>6708</v>
      </c>
      <c r="E1027" s="28" t="s">
        <v>52</v>
      </c>
      <c r="F1027" s="28" t="s">
        <v>52</v>
      </c>
      <c r="G1027" s="28" t="s">
        <v>4</v>
      </c>
      <c r="H1027" s="28" t="s">
        <v>53</v>
      </c>
      <c r="I1027" s="29">
        <v>46223.0</v>
      </c>
      <c r="J1027" s="29">
        <v>46304.0</v>
      </c>
      <c r="K1027" s="29">
        <v>46311.0</v>
      </c>
      <c r="L1027" s="29">
        <v>46230.0</v>
      </c>
      <c r="M1027" s="29">
        <v>46248.0</v>
      </c>
      <c r="N1027" s="30" t="s">
        <v>37</v>
      </c>
      <c r="O1027" s="30" t="s">
        <v>54</v>
      </c>
      <c r="P1027" s="30" t="s">
        <v>55</v>
      </c>
      <c r="Q1027" s="30" t="s">
        <v>2886</v>
      </c>
      <c r="R1027" s="31" t="str">
        <f t="shared" si="1"/>
        <v>https://onlinecourses.nptel.ac.in/e-learning/preview/noc26_ph34</v>
      </c>
      <c r="S1027" s="32" t="str">
        <f t="shared" si="2"/>
        <v>https://onlinecourses.nptel.ac.in/e-learning/preview/noc26_ph34</v>
      </c>
      <c r="T1027" s="33" t="s">
        <v>6970</v>
      </c>
      <c r="U1027" s="30"/>
      <c r="V1027" s="34"/>
      <c r="W1027" s="34"/>
      <c r="X1027" s="31" t="str">
        <f t="shared" si="51"/>
        <v>https://nptel.ac.in/courses/115104001</v>
      </c>
      <c r="Y1027" s="35" t="str">
        <f t="shared" ref="Y1027:Y1032" si="57">CONCATENATE("https://nptel.ac.in/courses/",Z1027)</f>
        <v>https://nptel.ac.in/courses/115104001</v>
      </c>
      <c r="Z1027" s="36">
        <v>1.15104001E8</v>
      </c>
      <c r="AA1027" s="37"/>
      <c r="AB1027" s="37"/>
      <c r="AC1027" s="37"/>
      <c r="AD1027" s="37"/>
    </row>
    <row r="1028">
      <c r="A1028" s="26" t="s">
        <v>6971</v>
      </c>
      <c r="B1028" s="27" t="s">
        <v>6972</v>
      </c>
      <c r="C1028" s="27" t="s">
        <v>6973</v>
      </c>
      <c r="D1028" s="27" t="s">
        <v>6974</v>
      </c>
      <c r="E1028" s="28" t="s">
        <v>297</v>
      </c>
      <c r="F1028" s="28" t="s">
        <v>297</v>
      </c>
      <c r="G1028" s="28" t="s">
        <v>4</v>
      </c>
      <c r="H1028" s="28" t="s">
        <v>53</v>
      </c>
      <c r="I1028" s="29">
        <v>46223.0</v>
      </c>
      <c r="J1028" s="29">
        <v>46304.0</v>
      </c>
      <c r="K1028" s="29">
        <v>46312.0</v>
      </c>
      <c r="L1028" s="29">
        <v>46230.0</v>
      </c>
      <c r="M1028" s="29">
        <v>46248.0</v>
      </c>
      <c r="N1028" s="30" t="s">
        <v>153</v>
      </c>
      <c r="O1028" s="30" t="s">
        <v>54</v>
      </c>
      <c r="P1028" s="30" t="s">
        <v>55</v>
      </c>
      <c r="Q1028" s="30"/>
      <c r="R1028" s="31" t="str">
        <f t="shared" si="1"/>
        <v>https://onlinecourses.nptel.ac.in/e-learning/preview/noc26_ph35</v>
      </c>
      <c r="S1028" s="32" t="str">
        <f t="shared" si="2"/>
        <v>https://onlinecourses.nptel.ac.in/e-learning/preview/noc26_ph35</v>
      </c>
      <c r="T1028" s="33" t="s">
        <v>6975</v>
      </c>
      <c r="U1028" s="30"/>
      <c r="V1028" s="34"/>
      <c r="W1028" s="34"/>
      <c r="X1028" s="31" t="str">
        <f t="shared" si="51"/>
        <v>https://nptel.ac.in/courses/115103001</v>
      </c>
      <c r="Y1028" s="35" t="str">
        <f t="shared" si="57"/>
        <v>https://nptel.ac.in/courses/115103001</v>
      </c>
      <c r="Z1028" s="36">
        <v>1.15103001E8</v>
      </c>
      <c r="AA1028" s="37"/>
      <c r="AB1028" s="37"/>
      <c r="AC1028" s="37"/>
      <c r="AD1028" s="37"/>
    </row>
    <row r="1029">
      <c r="A1029" s="26" t="s">
        <v>6976</v>
      </c>
      <c r="B1029" s="27" t="s">
        <v>6972</v>
      </c>
      <c r="C1029" s="27" t="s">
        <v>6977</v>
      </c>
      <c r="D1029" s="27" t="s">
        <v>6978</v>
      </c>
      <c r="E1029" s="28" t="s">
        <v>102</v>
      </c>
      <c r="F1029" s="28" t="s">
        <v>102</v>
      </c>
      <c r="G1029" s="28" t="s">
        <v>4</v>
      </c>
      <c r="H1029" s="28" t="s">
        <v>53</v>
      </c>
      <c r="I1029" s="29">
        <v>46223.0</v>
      </c>
      <c r="J1029" s="29">
        <v>46304.0</v>
      </c>
      <c r="K1029" s="29">
        <v>46313.0</v>
      </c>
      <c r="L1029" s="29">
        <v>46230.0</v>
      </c>
      <c r="M1029" s="29">
        <v>46248.0</v>
      </c>
      <c r="N1029" s="30" t="s">
        <v>153</v>
      </c>
      <c r="O1029" s="30" t="s">
        <v>54</v>
      </c>
      <c r="P1029" s="30" t="s">
        <v>55</v>
      </c>
      <c r="Q1029" s="30"/>
      <c r="R1029" s="31" t="str">
        <f t="shared" si="1"/>
        <v>https://onlinecourses.nptel.ac.in/e-learning/preview/noc26_ph36</v>
      </c>
      <c r="S1029" s="32" t="str">
        <f t="shared" si="2"/>
        <v>https://onlinecourses.nptel.ac.in/e-learning/preview/noc26_ph36</v>
      </c>
      <c r="T1029" s="33" t="s">
        <v>6979</v>
      </c>
      <c r="U1029" s="30"/>
      <c r="V1029" s="34"/>
      <c r="W1029" s="34"/>
      <c r="X1029" s="31" t="str">
        <f t="shared" si="51"/>
        <v>https://nptel.ac.in/courses/115108001</v>
      </c>
      <c r="Y1029" s="35" t="str">
        <f t="shared" si="57"/>
        <v>https://nptel.ac.in/courses/115108001</v>
      </c>
      <c r="Z1029" s="36">
        <v>1.15108001E8</v>
      </c>
      <c r="AA1029" s="37"/>
      <c r="AB1029" s="37"/>
      <c r="AC1029" s="37"/>
      <c r="AD1029" s="37"/>
    </row>
    <row r="1030">
      <c r="A1030" s="26" t="s">
        <v>6980</v>
      </c>
      <c r="B1030" s="27" t="s">
        <v>6972</v>
      </c>
      <c r="C1030" s="27" t="s">
        <v>6981</v>
      </c>
      <c r="D1030" s="27" t="s">
        <v>6982</v>
      </c>
      <c r="E1030" s="28" t="s">
        <v>3675</v>
      </c>
      <c r="F1030" s="28" t="s">
        <v>110</v>
      </c>
      <c r="G1030" s="28" t="s">
        <v>4</v>
      </c>
      <c r="H1030" s="28" t="s">
        <v>53</v>
      </c>
      <c r="I1030" s="29">
        <v>46223.0</v>
      </c>
      <c r="J1030" s="29">
        <v>46304.0</v>
      </c>
      <c r="K1030" s="29">
        <v>46312.0</v>
      </c>
      <c r="L1030" s="29">
        <v>46230.0</v>
      </c>
      <c r="M1030" s="29">
        <v>46248.0</v>
      </c>
      <c r="N1030" s="30" t="s">
        <v>153</v>
      </c>
      <c r="O1030" s="30" t="s">
        <v>72</v>
      </c>
      <c r="P1030" s="30" t="s">
        <v>55</v>
      </c>
      <c r="Q1030" s="30"/>
      <c r="R1030" s="31" t="str">
        <f t="shared" si="1"/>
        <v>https://onlinecourses.nptel.ac.in/e-learning/preview/noc26_ph37</v>
      </c>
      <c r="S1030" s="32" t="str">
        <f t="shared" si="2"/>
        <v>https://onlinecourses.nptel.ac.in/e-learning/preview/noc26_ph37</v>
      </c>
      <c r="T1030" s="33" t="s">
        <v>6983</v>
      </c>
      <c r="U1030" s="30"/>
      <c r="V1030" s="34"/>
      <c r="W1030" s="34"/>
      <c r="X1030" s="31" t="str">
        <f t="shared" si="51"/>
        <v>https://nptel.ac.in/courses/115101001</v>
      </c>
      <c r="Y1030" s="35" t="str">
        <f t="shared" si="57"/>
        <v>https://nptel.ac.in/courses/115101001</v>
      </c>
      <c r="Z1030" s="36">
        <v>1.15101001E8</v>
      </c>
      <c r="AA1030" s="37"/>
      <c r="AB1030" s="37"/>
      <c r="AC1030" s="37"/>
      <c r="AD1030" s="37"/>
    </row>
    <row r="1031">
      <c r="A1031" s="26" t="s">
        <v>6984</v>
      </c>
      <c r="B1031" s="27" t="s">
        <v>6972</v>
      </c>
      <c r="C1031" s="27" t="s">
        <v>6985</v>
      </c>
      <c r="D1031" s="27" t="s">
        <v>6986</v>
      </c>
      <c r="E1031" s="28" t="s">
        <v>102</v>
      </c>
      <c r="F1031" s="28" t="s">
        <v>102</v>
      </c>
      <c r="G1031" s="28" t="s">
        <v>4</v>
      </c>
      <c r="H1031" s="28" t="s">
        <v>53</v>
      </c>
      <c r="I1031" s="29">
        <v>46223.0</v>
      </c>
      <c r="J1031" s="29">
        <v>46304.0</v>
      </c>
      <c r="K1031" s="29">
        <v>46319.0</v>
      </c>
      <c r="L1031" s="29">
        <v>46230.0</v>
      </c>
      <c r="M1031" s="29">
        <v>46248.0</v>
      </c>
      <c r="N1031" s="30" t="s">
        <v>37</v>
      </c>
      <c r="O1031" s="30" t="s">
        <v>54</v>
      </c>
      <c r="P1031" s="30" t="s">
        <v>55</v>
      </c>
      <c r="Q1031" s="30"/>
      <c r="R1031" s="31" t="str">
        <f t="shared" si="1"/>
        <v>https://onlinecourses.nptel.ac.in/e-learning/preview/noc26_ph38</v>
      </c>
      <c r="S1031" s="32" t="str">
        <f t="shared" si="2"/>
        <v>https://onlinecourses.nptel.ac.in/e-learning/preview/noc26_ph38</v>
      </c>
      <c r="T1031" s="33" t="s">
        <v>6987</v>
      </c>
      <c r="U1031" s="30"/>
      <c r="V1031" s="34"/>
      <c r="W1031" s="34"/>
      <c r="X1031" s="31" t="str">
        <f t="shared" si="51"/>
        <v>https://nptel.ac.in/courses/115108002</v>
      </c>
      <c r="Y1031" s="35" t="str">
        <f t="shared" si="57"/>
        <v>https://nptel.ac.in/courses/115108002</v>
      </c>
      <c r="Z1031" s="36">
        <v>1.15108002E8</v>
      </c>
      <c r="AA1031" s="37"/>
      <c r="AB1031" s="37"/>
      <c r="AC1031" s="37"/>
      <c r="AD1031" s="37"/>
    </row>
    <row r="1032">
      <c r="A1032" s="26" t="s">
        <v>6988</v>
      </c>
      <c r="B1032" s="27" t="s">
        <v>6972</v>
      </c>
      <c r="C1032" s="27" t="s">
        <v>6989</v>
      </c>
      <c r="D1032" s="27" t="s">
        <v>6990</v>
      </c>
      <c r="E1032" s="28" t="s">
        <v>94</v>
      </c>
      <c r="F1032" s="28" t="s">
        <v>94</v>
      </c>
      <c r="G1032" s="28" t="s">
        <v>4</v>
      </c>
      <c r="H1032" s="28" t="s">
        <v>53</v>
      </c>
      <c r="I1032" s="29">
        <v>46223.0</v>
      </c>
      <c r="J1032" s="29">
        <v>46304.0</v>
      </c>
      <c r="K1032" s="29">
        <v>46311.0</v>
      </c>
      <c r="L1032" s="29">
        <v>46230.0</v>
      </c>
      <c r="M1032" s="29">
        <v>46248.0</v>
      </c>
      <c r="N1032" s="30" t="s">
        <v>37</v>
      </c>
      <c r="O1032" s="30" t="s">
        <v>54</v>
      </c>
      <c r="P1032" s="30" t="s">
        <v>55</v>
      </c>
      <c r="Q1032" s="30"/>
      <c r="R1032" s="31" t="str">
        <f t="shared" si="1"/>
        <v>https://onlinecourses.nptel.ac.in/e-learning/preview/noc26_ph39</v>
      </c>
      <c r="S1032" s="32" t="str">
        <f t="shared" si="2"/>
        <v>https://onlinecourses.nptel.ac.in/e-learning/preview/noc26_ph39</v>
      </c>
      <c r="T1032" s="33" t="s">
        <v>6991</v>
      </c>
      <c r="U1032" s="30"/>
      <c r="V1032" s="34"/>
      <c r="W1032" s="34"/>
      <c r="X1032" s="31" t="str">
        <f t="shared" si="51"/>
        <v>https://nptel.ac.in/courses/115105001</v>
      </c>
      <c r="Y1032" s="35" t="str">
        <f t="shared" si="57"/>
        <v>https://nptel.ac.in/courses/115105001</v>
      </c>
      <c r="Z1032" s="36">
        <v>1.15105001E8</v>
      </c>
      <c r="AA1032" s="37"/>
      <c r="AB1032" s="37"/>
      <c r="AC1032" s="37"/>
      <c r="AD1032" s="37"/>
    </row>
    <row r="1033">
      <c r="A1033" s="26" t="s">
        <v>6992</v>
      </c>
      <c r="B1033" s="27" t="s">
        <v>6972</v>
      </c>
      <c r="C1033" s="27" t="s">
        <v>6993</v>
      </c>
      <c r="D1033" s="27" t="s">
        <v>6994</v>
      </c>
      <c r="E1033" s="28" t="s">
        <v>315</v>
      </c>
      <c r="F1033" s="28" t="s">
        <v>315</v>
      </c>
      <c r="G1033" s="28" t="s">
        <v>69</v>
      </c>
      <c r="H1033" s="28" t="s">
        <v>70</v>
      </c>
      <c r="I1033" s="29">
        <v>46223.0</v>
      </c>
      <c r="J1033" s="29">
        <v>46276.0</v>
      </c>
      <c r="K1033" s="29">
        <v>46285.0</v>
      </c>
      <c r="L1033" s="29">
        <v>46230.0</v>
      </c>
      <c r="M1033" s="29">
        <v>46248.0</v>
      </c>
      <c r="N1033" s="30" t="s">
        <v>37</v>
      </c>
      <c r="O1033" s="30" t="s">
        <v>54</v>
      </c>
      <c r="P1033" s="30" t="s">
        <v>55</v>
      </c>
      <c r="Q1033" s="30"/>
      <c r="R1033" s="31" t="str">
        <f t="shared" si="1"/>
        <v>https://onlinecourses.nptel.ac.in/e-learning/preview/noc26_ph40</v>
      </c>
      <c r="S1033" s="32" t="str">
        <f t="shared" si="2"/>
        <v>https://onlinecourses.nptel.ac.in/e-learning/preview/noc26_ph40</v>
      </c>
      <c r="T1033" s="38" t="s">
        <v>6995</v>
      </c>
      <c r="U1033" s="31" t="str">
        <f t="shared" ref="U1033:U1057" si="58">HYPERLINK(V1033)</f>
        <v>https://onlinecourses.nptel.ac.in/noc25_ph34/preview</v>
      </c>
      <c r="V1033" s="34" t="s">
        <v>6996</v>
      </c>
      <c r="W1033" s="34" t="s">
        <v>6997</v>
      </c>
      <c r="X1033" s="31" t="str">
        <f t="shared" si="51"/>
        <v>https://nptel.ac.in/courses/115107116</v>
      </c>
      <c r="Y1033" s="36" t="s">
        <v>6998</v>
      </c>
      <c r="Z1033" s="36">
        <v>1.15107116E8</v>
      </c>
      <c r="AA1033" s="37"/>
      <c r="AB1033" s="37"/>
      <c r="AC1033" s="37"/>
      <c r="AD1033" s="37"/>
    </row>
    <row r="1034">
      <c r="A1034" s="26" t="s">
        <v>6999</v>
      </c>
      <c r="B1034" s="27" t="s">
        <v>6972</v>
      </c>
      <c r="C1034" s="27" t="s">
        <v>7000</v>
      </c>
      <c r="D1034" s="27" t="s">
        <v>7001</v>
      </c>
      <c r="E1034" s="28" t="s">
        <v>315</v>
      </c>
      <c r="F1034" s="28" t="s">
        <v>315</v>
      </c>
      <c r="G1034" s="28" t="s">
        <v>69</v>
      </c>
      <c r="H1034" s="28" t="s">
        <v>70</v>
      </c>
      <c r="I1034" s="29">
        <v>46223.0</v>
      </c>
      <c r="J1034" s="29">
        <v>46276.0</v>
      </c>
      <c r="K1034" s="29">
        <v>46284.0</v>
      </c>
      <c r="L1034" s="29">
        <v>46230.0</v>
      </c>
      <c r="M1034" s="29">
        <v>46248.0</v>
      </c>
      <c r="N1034" s="30" t="s">
        <v>71</v>
      </c>
      <c r="O1034" s="30" t="s">
        <v>72</v>
      </c>
      <c r="P1034" s="30" t="s">
        <v>73</v>
      </c>
      <c r="Q1034" s="30"/>
      <c r="R1034" s="31" t="str">
        <f t="shared" si="1"/>
        <v>https://onlinecourses.nptel.ac.in/e-learning/preview/noc26_ph41</v>
      </c>
      <c r="S1034" s="32" t="str">
        <f t="shared" si="2"/>
        <v>https://onlinecourses.nptel.ac.in/e-learning/preview/noc26_ph41</v>
      </c>
      <c r="T1034" s="38" t="s">
        <v>7002</v>
      </c>
      <c r="U1034" s="31" t="str">
        <f t="shared" si="58"/>
        <v>https://onlinecourses.nptel.ac.in/noc25_ph37/preview</v>
      </c>
      <c r="V1034" s="34" t="s">
        <v>7003</v>
      </c>
      <c r="W1034" s="34" t="s">
        <v>7004</v>
      </c>
      <c r="X1034" s="31" t="str">
        <f t="shared" si="51"/>
        <v>https://nptel.ac.in/courses/115107134</v>
      </c>
      <c r="Y1034" s="36" t="s">
        <v>7005</v>
      </c>
      <c r="Z1034" s="36">
        <v>1.15107134E8</v>
      </c>
      <c r="AA1034" s="37"/>
      <c r="AB1034" s="37"/>
      <c r="AC1034" s="37"/>
      <c r="AD1034" s="37"/>
    </row>
    <row r="1035">
      <c r="A1035" s="26" t="s">
        <v>7006</v>
      </c>
      <c r="B1035" s="27" t="s">
        <v>6972</v>
      </c>
      <c r="C1035" s="27" t="s">
        <v>7007</v>
      </c>
      <c r="D1035" s="27" t="s">
        <v>7008</v>
      </c>
      <c r="E1035" s="28" t="s">
        <v>94</v>
      </c>
      <c r="F1035" s="28" t="s">
        <v>94</v>
      </c>
      <c r="G1035" s="28" t="s">
        <v>69</v>
      </c>
      <c r="H1035" s="26" t="s">
        <v>70</v>
      </c>
      <c r="I1035" s="29">
        <v>46223.0</v>
      </c>
      <c r="J1035" s="29">
        <v>46276.0</v>
      </c>
      <c r="K1035" s="29">
        <v>46285.0</v>
      </c>
      <c r="L1035" s="29">
        <v>46230.0</v>
      </c>
      <c r="M1035" s="29">
        <v>46248.0</v>
      </c>
      <c r="N1035" s="30" t="s">
        <v>37</v>
      </c>
      <c r="O1035" s="30" t="s">
        <v>54</v>
      </c>
      <c r="P1035" s="30" t="s">
        <v>55</v>
      </c>
      <c r="Q1035" s="30"/>
      <c r="R1035" s="31" t="str">
        <f t="shared" si="1"/>
        <v>https://onlinecourses.nptel.ac.in/e-learning/preview/noc26_ph42</v>
      </c>
      <c r="S1035" s="32" t="str">
        <f t="shared" si="2"/>
        <v>https://onlinecourses.nptel.ac.in/e-learning/preview/noc26_ph42</v>
      </c>
      <c r="T1035" s="38" t="s">
        <v>7009</v>
      </c>
      <c r="U1035" s="31" t="str">
        <f t="shared" si="58"/>
        <v>https://onlinecourses.nptel.ac.in/noc25_ph49/preview</v>
      </c>
      <c r="V1035" s="34" t="s">
        <v>7010</v>
      </c>
      <c r="W1035" s="34" t="s">
        <v>7011</v>
      </c>
      <c r="X1035" s="31" t="str">
        <f t="shared" si="51"/>
        <v>https://nptel.ac.in/courses/115105131</v>
      </c>
      <c r="Y1035" s="36" t="s">
        <v>7012</v>
      </c>
      <c r="Z1035" s="36">
        <v>1.15105131E8</v>
      </c>
      <c r="AA1035" s="37"/>
      <c r="AB1035" s="37"/>
      <c r="AC1035" s="37"/>
      <c r="AD1035" s="37"/>
    </row>
    <row r="1036">
      <c r="A1036" s="26" t="s">
        <v>7013</v>
      </c>
      <c r="B1036" s="27" t="s">
        <v>6972</v>
      </c>
      <c r="C1036" s="27" t="s">
        <v>7014</v>
      </c>
      <c r="D1036" s="27" t="s">
        <v>7015</v>
      </c>
      <c r="E1036" s="28" t="s">
        <v>297</v>
      </c>
      <c r="F1036" s="28" t="s">
        <v>297</v>
      </c>
      <c r="G1036" s="28" t="s">
        <v>69</v>
      </c>
      <c r="H1036" s="28" t="s">
        <v>70</v>
      </c>
      <c r="I1036" s="29">
        <v>46223.0</v>
      </c>
      <c r="J1036" s="29">
        <v>46276.0</v>
      </c>
      <c r="K1036" s="29">
        <v>46284.0</v>
      </c>
      <c r="L1036" s="29">
        <v>46230.0</v>
      </c>
      <c r="M1036" s="29">
        <v>46248.0</v>
      </c>
      <c r="N1036" s="30" t="s">
        <v>37</v>
      </c>
      <c r="O1036" s="30" t="s">
        <v>54</v>
      </c>
      <c r="P1036" s="30" t="s">
        <v>55</v>
      </c>
      <c r="Q1036" s="30"/>
      <c r="R1036" s="31" t="str">
        <f t="shared" si="1"/>
        <v>https://onlinecourses.nptel.ac.in/e-learning/preview/noc26_ph43</v>
      </c>
      <c r="S1036" s="32" t="str">
        <f t="shared" si="2"/>
        <v>https://onlinecourses.nptel.ac.in/e-learning/preview/noc26_ph43</v>
      </c>
      <c r="T1036" s="38" t="s">
        <v>7016</v>
      </c>
      <c r="U1036" s="31" t="str">
        <f t="shared" si="58"/>
        <v>https://onlinecourses.nptel.ac.in/noc24_ph03/preview</v>
      </c>
      <c r="V1036" s="34" t="s">
        <v>7017</v>
      </c>
      <c r="W1036" s="34" t="s">
        <v>7018</v>
      </c>
      <c r="X1036" s="31" t="str">
        <f t="shared" si="51"/>
        <v>https://nptel.ac.in/courses/115103102</v>
      </c>
      <c r="Y1036" s="36" t="s">
        <v>7019</v>
      </c>
      <c r="Z1036" s="36">
        <v>1.15103102E8</v>
      </c>
      <c r="AA1036" s="37"/>
      <c r="AB1036" s="37"/>
      <c r="AC1036" s="37"/>
      <c r="AD1036" s="37"/>
    </row>
    <row r="1037">
      <c r="A1037" s="26" t="s">
        <v>7020</v>
      </c>
      <c r="B1037" s="27" t="s">
        <v>6972</v>
      </c>
      <c r="C1037" s="27" t="s">
        <v>7021</v>
      </c>
      <c r="D1037" s="27" t="s">
        <v>7015</v>
      </c>
      <c r="E1037" s="28" t="s">
        <v>297</v>
      </c>
      <c r="F1037" s="28" t="s">
        <v>297</v>
      </c>
      <c r="G1037" s="28" t="s">
        <v>69</v>
      </c>
      <c r="H1037" s="28" t="s">
        <v>70</v>
      </c>
      <c r="I1037" s="29">
        <v>46223.0</v>
      </c>
      <c r="J1037" s="29">
        <v>46276.0</v>
      </c>
      <c r="K1037" s="29">
        <v>46285.0</v>
      </c>
      <c r="L1037" s="29">
        <v>46230.0</v>
      </c>
      <c r="M1037" s="29">
        <v>46248.0</v>
      </c>
      <c r="N1037" s="30" t="s">
        <v>37</v>
      </c>
      <c r="O1037" s="30" t="s">
        <v>72</v>
      </c>
      <c r="P1037" s="30" t="s">
        <v>55</v>
      </c>
      <c r="Q1037" s="30"/>
      <c r="R1037" s="31" t="str">
        <f t="shared" si="1"/>
        <v>https://onlinecourses.nptel.ac.in/e-learning/preview/noc26_ph44</v>
      </c>
      <c r="S1037" s="32" t="str">
        <f t="shared" si="2"/>
        <v>https://onlinecourses.nptel.ac.in/e-learning/preview/noc26_ph44</v>
      </c>
      <c r="T1037" s="38" t="s">
        <v>7022</v>
      </c>
      <c r="U1037" s="31" t="str">
        <f t="shared" si="58"/>
        <v>https://onlinecourses.nptel.ac.in/noc25_ph44/preview</v>
      </c>
      <c r="V1037" s="34" t="s">
        <v>7023</v>
      </c>
      <c r="W1037" s="34" t="s">
        <v>7024</v>
      </c>
      <c r="X1037" s="31" t="str">
        <f t="shared" si="51"/>
        <v>https://nptel.ac.in/courses/115103104</v>
      </c>
      <c r="Y1037" s="36" t="s">
        <v>7025</v>
      </c>
      <c r="Z1037" s="36">
        <v>1.15103104E8</v>
      </c>
      <c r="AA1037" s="37"/>
      <c r="AB1037" s="37"/>
      <c r="AC1037" s="37"/>
      <c r="AD1037" s="37"/>
    </row>
    <row r="1038">
      <c r="A1038" s="26" t="s">
        <v>7026</v>
      </c>
      <c r="B1038" s="27" t="s">
        <v>6972</v>
      </c>
      <c r="C1038" s="27" t="s">
        <v>7027</v>
      </c>
      <c r="D1038" s="27" t="s">
        <v>7028</v>
      </c>
      <c r="E1038" s="28" t="s">
        <v>102</v>
      </c>
      <c r="F1038" s="28" t="s">
        <v>102</v>
      </c>
      <c r="G1038" s="28" t="s">
        <v>4</v>
      </c>
      <c r="H1038" s="28" t="s">
        <v>70</v>
      </c>
      <c r="I1038" s="29">
        <v>46223.0</v>
      </c>
      <c r="J1038" s="29">
        <v>46304.0</v>
      </c>
      <c r="K1038" s="29">
        <v>46312.0</v>
      </c>
      <c r="L1038" s="29">
        <v>46230.0</v>
      </c>
      <c r="M1038" s="29">
        <v>46248.0</v>
      </c>
      <c r="N1038" s="30" t="s">
        <v>153</v>
      </c>
      <c r="O1038" s="30" t="s">
        <v>72</v>
      </c>
      <c r="P1038" s="30" t="s">
        <v>55</v>
      </c>
      <c r="Q1038" s="30"/>
      <c r="R1038" s="31" t="str">
        <f t="shared" si="1"/>
        <v>https://onlinecourses.nptel.ac.in/e-learning/preview/noc26_ph45</v>
      </c>
      <c r="S1038" s="32" t="str">
        <f t="shared" si="2"/>
        <v>https://onlinecourses.nptel.ac.in/e-learning/preview/noc26_ph45</v>
      </c>
      <c r="T1038" s="38" t="s">
        <v>7029</v>
      </c>
      <c r="U1038" s="31" t="str">
        <f t="shared" si="58"/>
        <v>https://onlinecourses.nptel.ac.in/noc25_ph32/preview</v>
      </c>
      <c r="V1038" s="34" t="s">
        <v>7030</v>
      </c>
      <c r="W1038" s="34" t="s">
        <v>7031</v>
      </c>
      <c r="X1038" s="31" t="str">
        <f t="shared" si="51"/>
        <v>https://nptel.ac.in/courses/115108791</v>
      </c>
      <c r="Y1038" s="36" t="s">
        <v>7032</v>
      </c>
      <c r="Z1038" s="36">
        <v>1.15108791E8</v>
      </c>
      <c r="AA1038" s="37"/>
      <c r="AB1038" s="37"/>
      <c r="AC1038" s="37"/>
      <c r="AD1038" s="37"/>
    </row>
    <row r="1039">
      <c r="A1039" s="26" t="s">
        <v>7033</v>
      </c>
      <c r="B1039" s="27" t="s">
        <v>6972</v>
      </c>
      <c r="C1039" s="27" t="s">
        <v>7034</v>
      </c>
      <c r="D1039" s="27" t="s">
        <v>7035</v>
      </c>
      <c r="E1039" s="28" t="s">
        <v>7036</v>
      </c>
      <c r="F1039" s="28" t="s">
        <v>110</v>
      </c>
      <c r="G1039" s="28" t="s">
        <v>4</v>
      </c>
      <c r="H1039" s="28" t="s">
        <v>70</v>
      </c>
      <c r="I1039" s="29">
        <v>46223.0</v>
      </c>
      <c r="J1039" s="29">
        <v>46304.0</v>
      </c>
      <c r="K1039" s="29">
        <v>46313.0</v>
      </c>
      <c r="L1039" s="29">
        <v>46230.0</v>
      </c>
      <c r="M1039" s="29">
        <v>46248.0</v>
      </c>
      <c r="N1039" s="30" t="s">
        <v>153</v>
      </c>
      <c r="O1039" s="30" t="s">
        <v>72</v>
      </c>
      <c r="P1039" s="30" t="s">
        <v>55</v>
      </c>
      <c r="Q1039" s="30"/>
      <c r="R1039" s="31" t="str">
        <f t="shared" si="1"/>
        <v>https://onlinecourses.nptel.ac.in/e-learning/preview/noc26_ph46</v>
      </c>
      <c r="S1039" s="32" t="str">
        <f t="shared" si="2"/>
        <v>https://onlinecourses.nptel.ac.in/e-learning/preview/noc26_ph46</v>
      </c>
      <c r="T1039" s="38" t="s">
        <v>7037</v>
      </c>
      <c r="U1039" s="31" t="str">
        <f t="shared" si="58"/>
        <v>https://onlinecourses.nptel.ac.in/noc25_ph46/preview</v>
      </c>
      <c r="V1039" s="34" t="s">
        <v>7038</v>
      </c>
      <c r="W1039" s="34" t="s">
        <v>7039</v>
      </c>
      <c r="X1039" s="31" t="str">
        <f t="shared" si="51"/>
        <v>https://nptel.ac.in/courses/115101792</v>
      </c>
      <c r="Y1039" s="36" t="s">
        <v>7040</v>
      </c>
      <c r="Z1039" s="36">
        <v>1.15101792E8</v>
      </c>
      <c r="AA1039" s="37"/>
      <c r="AB1039" s="37"/>
      <c r="AC1039" s="37"/>
      <c r="AD1039" s="37"/>
    </row>
    <row r="1040">
      <c r="A1040" s="26" t="s">
        <v>7041</v>
      </c>
      <c r="B1040" s="27" t="s">
        <v>6972</v>
      </c>
      <c r="C1040" s="27" t="s">
        <v>7042</v>
      </c>
      <c r="D1040" s="27" t="s">
        <v>7043</v>
      </c>
      <c r="E1040" s="28" t="s">
        <v>110</v>
      </c>
      <c r="F1040" s="28" t="s">
        <v>110</v>
      </c>
      <c r="G1040" s="28" t="s">
        <v>4</v>
      </c>
      <c r="H1040" s="28" t="s">
        <v>70</v>
      </c>
      <c r="I1040" s="29">
        <v>46223.0</v>
      </c>
      <c r="J1040" s="29">
        <v>46304.0</v>
      </c>
      <c r="K1040" s="29">
        <v>46318.0</v>
      </c>
      <c r="L1040" s="29">
        <v>46230.0</v>
      </c>
      <c r="M1040" s="29">
        <v>46248.0</v>
      </c>
      <c r="N1040" s="30" t="s">
        <v>153</v>
      </c>
      <c r="O1040" s="30" t="s">
        <v>54</v>
      </c>
      <c r="P1040" s="30" t="s">
        <v>55</v>
      </c>
      <c r="Q1040" s="30"/>
      <c r="R1040" s="31" t="str">
        <f t="shared" si="1"/>
        <v>https://onlinecourses.nptel.ac.in/e-learning/preview/noc26_ph47</v>
      </c>
      <c r="S1040" s="32" t="str">
        <f t="shared" si="2"/>
        <v>https://onlinecourses.nptel.ac.in/e-learning/preview/noc26_ph47</v>
      </c>
      <c r="T1040" s="38" t="s">
        <v>7044</v>
      </c>
      <c r="U1040" s="31" t="str">
        <f t="shared" si="58"/>
        <v>https://onlinecourses.nptel.ac.in/noc25_ph40/preview</v>
      </c>
      <c r="V1040" s="34" t="s">
        <v>7045</v>
      </c>
      <c r="W1040" s="34" t="s">
        <v>7046</v>
      </c>
      <c r="X1040" s="31" t="str">
        <f t="shared" si="51"/>
        <v>https://nptel.ac.in/courses/115101131</v>
      </c>
      <c r="Y1040" s="36" t="s">
        <v>7047</v>
      </c>
      <c r="Z1040" s="36">
        <v>1.15101131E8</v>
      </c>
      <c r="AA1040" s="37"/>
      <c r="AB1040" s="37"/>
      <c r="AC1040" s="37"/>
      <c r="AD1040" s="37"/>
    </row>
    <row r="1041">
      <c r="A1041" s="26" t="s">
        <v>7048</v>
      </c>
      <c r="B1041" s="27" t="s">
        <v>6972</v>
      </c>
      <c r="C1041" s="27" t="s">
        <v>7049</v>
      </c>
      <c r="D1041" s="27" t="s">
        <v>7050</v>
      </c>
      <c r="E1041" s="28" t="s">
        <v>110</v>
      </c>
      <c r="F1041" s="28" t="s">
        <v>110</v>
      </c>
      <c r="G1041" s="28" t="s">
        <v>4</v>
      </c>
      <c r="H1041" s="28" t="s">
        <v>70</v>
      </c>
      <c r="I1041" s="29">
        <v>46223.0</v>
      </c>
      <c r="J1041" s="29">
        <v>46304.0</v>
      </c>
      <c r="K1041" s="29">
        <v>46319.0</v>
      </c>
      <c r="L1041" s="29">
        <v>46230.0</v>
      </c>
      <c r="M1041" s="29">
        <v>46248.0</v>
      </c>
      <c r="N1041" s="30" t="s">
        <v>153</v>
      </c>
      <c r="O1041" s="30" t="s">
        <v>54</v>
      </c>
      <c r="P1041" s="30" t="s">
        <v>55</v>
      </c>
      <c r="Q1041" s="30"/>
      <c r="R1041" s="31" t="str">
        <f t="shared" si="1"/>
        <v>https://onlinecourses.nptel.ac.in/e-learning/preview/noc26_ph48</v>
      </c>
      <c r="S1041" s="32" t="str">
        <f t="shared" si="2"/>
        <v>https://onlinecourses.nptel.ac.in/e-learning/preview/noc26_ph48</v>
      </c>
      <c r="T1041" s="38" t="s">
        <v>7051</v>
      </c>
      <c r="U1041" s="31" t="str">
        <f t="shared" si="58"/>
        <v>https://onlinecourses.nptel.ac.in/noc25_ph47/preview</v>
      </c>
      <c r="V1041" s="34" t="s">
        <v>7052</v>
      </c>
      <c r="W1041" s="34" t="s">
        <v>7053</v>
      </c>
      <c r="X1041" s="31" t="str">
        <f t="shared" si="51"/>
        <v>https://nptel.ac.in/courses/115101132</v>
      </c>
      <c r="Y1041" s="36" t="s">
        <v>7054</v>
      </c>
      <c r="Z1041" s="36">
        <v>1.15101132E8</v>
      </c>
      <c r="AA1041" s="37"/>
      <c r="AB1041" s="37"/>
      <c r="AC1041" s="37"/>
      <c r="AD1041" s="37"/>
    </row>
    <row r="1042">
      <c r="A1042" s="26" t="s">
        <v>7055</v>
      </c>
      <c r="B1042" s="27" t="s">
        <v>6972</v>
      </c>
      <c r="C1042" s="27" t="s">
        <v>7056</v>
      </c>
      <c r="D1042" s="27" t="s">
        <v>7057</v>
      </c>
      <c r="E1042" s="28" t="s">
        <v>7058</v>
      </c>
      <c r="F1042" s="28" t="s">
        <v>63</v>
      </c>
      <c r="G1042" s="28" t="s">
        <v>4</v>
      </c>
      <c r="H1042" s="28" t="s">
        <v>70</v>
      </c>
      <c r="I1042" s="29">
        <v>46223.0</v>
      </c>
      <c r="J1042" s="29">
        <v>46304.0</v>
      </c>
      <c r="K1042" s="29">
        <v>46320.0</v>
      </c>
      <c r="L1042" s="29">
        <v>46230.0</v>
      </c>
      <c r="M1042" s="29">
        <v>46248.0</v>
      </c>
      <c r="N1042" s="30" t="s">
        <v>37</v>
      </c>
      <c r="O1042" s="30" t="s">
        <v>54</v>
      </c>
      <c r="P1042" s="30" t="s">
        <v>55</v>
      </c>
      <c r="Q1042" s="30"/>
      <c r="R1042" s="31" t="str">
        <f t="shared" si="1"/>
        <v>https://onlinecourses.nptel.ac.in/e-learning/preview/noc26_ph49</v>
      </c>
      <c r="S1042" s="32" t="str">
        <f t="shared" si="2"/>
        <v>https://onlinecourses.nptel.ac.in/e-learning/preview/noc26_ph49</v>
      </c>
      <c r="T1042" s="38" t="s">
        <v>7059</v>
      </c>
      <c r="U1042" s="31" t="str">
        <f t="shared" si="58"/>
        <v>https://onlinecourses.nptel.ac.in/noc25_ph55/preview</v>
      </c>
      <c r="V1042" s="34" t="s">
        <v>7060</v>
      </c>
      <c r="W1042" s="34" t="s">
        <v>7061</v>
      </c>
      <c r="X1042" s="31" t="str">
        <f t="shared" si="51"/>
        <v>https://nptel.ac.in/courses/115106793</v>
      </c>
      <c r="Y1042" s="36" t="s">
        <v>7062</v>
      </c>
      <c r="Z1042" s="36">
        <v>1.15106793E8</v>
      </c>
      <c r="AA1042" s="37"/>
      <c r="AB1042" s="37"/>
      <c r="AC1042" s="37"/>
      <c r="AD1042" s="37"/>
    </row>
    <row r="1043">
      <c r="A1043" s="26" t="s">
        <v>7063</v>
      </c>
      <c r="B1043" s="39" t="s">
        <v>6972</v>
      </c>
      <c r="C1043" s="40" t="s">
        <v>7064</v>
      </c>
      <c r="D1043" s="40" t="s">
        <v>7065</v>
      </c>
      <c r="E1043" s="42" t="s">
        <v>640</v>
      </c>
      <c r="F1043" s="28" t="s">
        <v>63</v>
      </c>
      <c r="G1043" s="28" t="s">
        <v>4</v>
      </c>
      <c r="H1043" s="28" t="s">
        <v>70</v>
      </c>
      <c r="I1043" s="29">
        <v>46223.0</v>
      </c>
      <c r="J1043" s="29">
        <v>46304.0</v>
      </c>
      <c r="K1043" s="29">
        <v>46311.0</v>
      </c>
      <c r="L1043" s="29">
        <v>46230.0</v>
      </c>
      <c r="M1043" s="29">
        <v>46248.0</v>
      </c>
      <c r="N1043" s="30" t="s">
        <v>153</v>
      </c>
      <c r="O1043" s="30" t="s">
        <v>54</v>
      </c>
      <c r="P1043" s="30" t="s">
        <v>55</v>
      </c>
      <c r="Q1043" s="30"/>
      <c r="R1043" s="31" t="str">
        <f t="shared" si="1"/>
        <v>https://onlinecourses.nptel.ac.in/e-learning/preview/noc26_ph50</v>
      </c>
      <c r="S1043" s="32" t="str">
        <f t="shared" si="2"/>
        <v>https://onlinecourses.nptel.ac.in/e-learning/preview/noc26_ph50</v>
      </c>
      <c r="T1043" s="38" t="s">
        <v>7066</v>
      </c>
      <c r="U1043" s="31" t="str">
        <f t="shared" si="58"/>
        <v>https://onlinecourses.nptel.ac.in/noc25_ph33/preview</v>
      </c>
      <c r="V1043" s="34" t="s">
        <v>7067</v>
      </c>
      <c r="W1043" s="34" t="s">
        <v>7068</v>
      </c>
      <c r="X1043" s="31" t="str">
        <f t="shared" si="51"/>
        <v>https://nptel.ac.in/courses/115106536</v>
      </c>
      <c r="Y1043" s="36" t="s">
        <v>7069</v>
      </c>
      <c r="Z1043" s="36">
        <v>1.15106536E8</v>
      </c>
      <c r="AA1043" s="37"/>
      <c r="AB1043" s="37"/>
      <c r="AC1043" s="37"/>
      <c r="AD1043" s="37"/>
    </row>
    <row r="1044">
      <c r="A1044" s="26" t="s">
        <v>7070</v>
      </c>
      <c r="B1044" s="27" t="s">
        <v>6972</v>
      </c>
      <c r="C1044" s="27" t="s">
        <v>7071</v>
      </c>
      <c r="D1044" s="27" t="s">
        <v>7072</v>
      </c>
      <c r="E1044" s="28" t="s">
        <v>315</v>
      </c>
      <c r="F1044" s="28" t="s">
        <v>315</v>
      </c>
      <c r="G1044" s="28" t="s">
        <v>4</v>
      </c>
      <c r="H1044" s="28" t="s">
        <v>70</v>
      </c>
      <c r="I1044" s="29">
        <v>46223.0</v>
      </c>
      <c r="J1044" s="29">
        <v>46304.0</v>
      </c>
      <c r="K1044" s="29">
        <v>46312.0</v>
      </c>
      <c r="L1044" s="29">
        <v>46230.0</v>
      </c>
      <c r="M1044" s="29">
        <v>46248.0</v>
      </c>
      <c r="N1044" s="30" t="s">
        <v>153</v>
      </c>
      <c r="O1044" s="30" t="s">
        <v>54</v>
      </c>
      <c r="P1044" s="30" t="s">
        <v>55</v>
      </c>
      <c r="Q1044" s="30"/>
      <c r="R1044" s="31" t="str">
        <f t="shared" si="1"/>
        <v>https://onlinecourses.nptel.ac.in/e-learning/preview/noc26_ph51</v>
      </c>
      <c r="S1044" s="32" t="str">
        <f t="shared" si="2"/>
        <v>https://onlinecourses.nptel.ac.in/e-learning/preview/noc26_ph51</v>
      </c>
      <c r="T1044" s="38" t="s">
        <v>7073</v>
      </c>
      <c r="U1044" s="31" t="str">
        <f t="shared" si="58"/>
        <v>https://onlinecourses.nptel.ac.in/noc25_ph36/preview</v>
      </c>
      <c r="V1044" s="34" t="s">
        <v>7074</v>
      </c>
      <c r="W1044" s="34" t="s">
        <v>7075</v>
      </c>
      <c r="X1044" s="31" t="str">
        <f t="shared" si="51"/>
        <v>https://nptel.ac.in/courses/115107129</v>
      </c>
      <c r="Y1044" s="36" t="s">
        <v>7076</v>
      </c>
      <c r="Z1044" s="36">
        <v>1.15107129E8</v>
      </c>
      <c r="AA1044" s="37"/>
      <c r="AB1044" s="37"/>
      <c r="AC1044" s="37"/>
      <c r="AD1044" s="37"/>
    </row>
    <row r="1045">
      <c r="A1045" s="26" t="s">
        <v>7077</v>
      </c>
      <c r="B1045" s="27" t="s">
        <v>6972</v>
      </c>
      <c r="C1045" s="27" t="s">
        <v>7078</v>
      </c>
      <c r="D1045" s="27" t="s">
        <v>7079</v>
      </c>
      <c r="E1045" s="28" t="s">
        <v>315</v>
      </c>
      <c r="F1045" s="28" t="s">
        <v>315</v>
      </c>
      <c r="G1045" s="28" t="s">
        <v>4</v>
      </c>
      <c r="H1045" s="28" t="s">
        <v>70</v>
      </c>
      <c r="I1045" s="29">
        <v>46223.0</v>
      </c>
      <c r="J1045" s="29">
        <v>46304.0</v>
      </c>
      <c r="K1045" s="29">
        <v>46313.0</v>
      </c>
      <c r="L1045" s="29">
        <v>46230.0</v>
      </c>
      <c r="M1045" s="29">
        <v>46248.0</v>
      </c>
      <c r="N1045" s="30" t="s">
        <v>71</v>
      </c>
      <c r="O1045" s="30" t="s">
        <v>72</v>
      </c>
      <c r="P1045" s="30" t="s">
        <v>73</v>
      </c>
      <c r="Q1045" s="30"/>
      <c r="R1045" s="31" t="str">
        <f t="shared" si="1"/>
        <v>https://onlinecourses.nptel.ac.in/e-learning/preview/noc26_ph52</v>
      </c>
      <c r="S1045" s="32" t="str">
        <f t="shared" si="2"/>
        <v>https://onlinecourses.nptel.ac.in/e-learning/preview/noc26_ph52</v>
      </c>
      <c r="T1045" s="38" t="s">
        <v>7080</v>
      </c>
      <c r="U1045" s="31" t="str">
        <f t="shared" si="58"/>
        <v>https://onlinecourses.nptel.ac.in/noc25_ph35/preview</v>
      </c>
      <c r="V1045" s="34" t="s">
        <v>7081</v>
      </c>
      <c r="W1045" s="34" t="s">
        <v>7082</v>
      </c>
      <c r="X1045" s="31" t="str">
        <f t="shared" si="51"/>
        <v>https://nptel.ac.in/courses/115107131</v>
      </c>
      <c r="Y1045" s="36" t="s">
        <v>7083</v>
      </c>
      <c r="Z1045" s="36">
        <v>1.15107131E8</v>
      </c>
      <c r="AA1045" s="37"/>
      <c r="AB1045" s="37"/>
      <c r="AC1045" s="37"/>
      <c r="AD1045" s="37"/>
    </row>
    <row r="1046">
      <c r="A1046" s="26" t="s">
        <v>7084</v>
      </c>
      <c r="B1046" s="27" t="s">
        <v>6972</v>
      </c>
      <c r="C1046" s="27" t="s">
        <v>7085</v>
      </c>
      <c r="D1046" s="27" t="s">
        <v>7086</v>
      </c>
      <c r="E1046" s="28" t="s">
        <v>52</v>
      </c>
      <c r="F1046" s="28" t="s">
        <v>52</v>
      </c>
      <c r="G1046" s="28" t="s">
        <v>4</v>
      </c>
      <c r="H1046" s="28" t="s">
        <v>70</v>
      </c>
      <c r="I1046" s="29">
        <v>46223.0</v>
      </c>
      <c r="J1046" s="29">
        <v>46304.0</v>
      </c>
      <c r="K1046" s="29">
        <v>46318.0</v>
      </c>
      <c r="L1046" s="29">
        <v>46230.0</v>
      </c>
      <c r="M1046" s="29">
        <v>46248.0</v>
      </c>
      <c r="N1046" s="30" t="s">
        <v>153</v>
      </c>
      <c r="O1046" s="30" t="s">
        <v>54</v>
      </c>
      <c r="P1046" s="30" t="s">
        <v>55</v>
      </c>
      <c r="Q1046" s="30"/>
      <c r="R1046" s="31" t="str">
        <f t="shared" si="1"/>
        <v>https://onlinecourses.nptel.ac.in/e-learning/preview/noc26_ph53</v>
      </c>
      <c r="S1046" s="32" t="str">
        <f t="shared" si="2"/>
        <v>https://onlinecourses.nptel.ac.in/e-learning/preview/noc26_ph53</v>
      </c>
      <c r="T1046" s="38" t="s">
        <v>7087</v>
      </c>
      <c r="U1046" s="31" t="str">
        <f t="shared" si="58"/>
        <v>https://onlinecourses.nptel.ac.in/noc25_ph38/preview</v>
      </c>
      <c r="V1046" s="34" t="s">
        <v>7088</v>
      </c>
      <c r="W1046" s="34" t="s">
        <v>7089</v>
      </c>
      <c r="X1046" s="31" t="str">
        <f t="shared" si="51"/>
        <v>https://nptel.ac.in/courses/115104124</v>
      </c>
      <c r="Y1046" s="36" t="s">
        <v>7090</v>
      </c>
      <c r="Z1046" s="36">
        <v>1.15104124E8</v>
      </c>
      <c r="AA1046" s="37"/>
      <c r="AB1046" s="37"/>
      <c r="AC1046" s="37"/>
      <c r="AD1046" s="37"/>
    </row>
    <row r="1047">
      <c r="A1047" s="26" t="s">
        <v>7091</v>
      </c>
      <c r="B1047" s="27" t="s">
        <v>6972</v>
      </c>
      <c r="C1047" s="27" t="s">
        <v>7092</v>
      </c>
      <c r="D1047" s="27" t="s">
        <v>7086</v>
      </c>
      <c r="E1047" s="28" t="s">
        <v>52</v>
      </c>
      <c r="F1047" s="28" t="s">
        <v>52</v>
      </c>
      <c r="G1047" s="28" t="s">
        <v>4</v>
      </c>
      <c r="H1047" s="28" t="s">
        <v>70</v>
      </c>
      <c r="I1047" s="29">
        <v>46223.0</v>
      </c>
      <c r="J1047" s="29">
        <v>46304.0</v>
      </c>
      <c r="K1047" s="29">
        <v>46319.0</v>
      </c>
      <c r="L1047" s="29">
        <v>46230.0</v>
      </c>
      <c r="M1047" s="29">
        <v>46248.0</v>
      </c>
      <c r="N1047" s="30" t="s">
        <v>71</v>
      </c>
      <c r="O1047" s="30" t="s">
        <v>72</v>
      </c>
      <c r="P1047" s="30" t="s">
        <v>73</v>
      </c>
      <c r="Q1047" s="30"/>
      <c r="R1047" s="31" t="str">
        <f t="shared" si="1"/>
        <v>https://onlinecourses.nptel.ac.in/e-learning/preview/noc26_ph54</v>
      </c>
      <c r="S1047" s="32" t="str">
        <f t="shared" si="2"/>
        <v>https://onlinecourses.nptel.ac.in/e-learning/preview/noc26_ph54</v>
      </c>
      <c r="T1047" s="38" t="s">
        <v>7093</v>
      </c>
      <c r="U1047" s="31" t="str">
        <f t="shared" si="58"/>
        <v>https://onlinecourses.nptel.ac.in/noc25_ph39/preview</v>
      </c>
      <c r="V1047" s="34" t="s">
        <v>7094</v>
      </c>
      <c r="W1047" s="34" t="s">
        <v>7095</v>
      </c>
      <c r="X1047" s="31" t="str">
        <f t="shared" si="51"/>
        <v>https://nptel.ac.in/courses/115104535</v>
      </c>
      <c r="Y1047" s="36" t="s">
        <v>7096</v>
      </c>
      <c r="Z1047" s="36">
        <v>1.15104535E8</v>
      </c>
      <c r="AA1047" s="37"/>
      <c r="AB1047" s="37"/>
      <c r="AC1047" s="37"/>
      <c r="AD1047" s="37"/>
    </row>
    <row r="1048">
      <c r="A1048" s="26" t="s">
        <v>7097</v>
      </c>
      <c r="B1048" s="27" t="s">
        <v>6972</v>
      </c>
      <c r="C1048" s="27" t="s">
        <v>7098</v>
      </c>
      <c r="D1048" s="27" t="s">
        <v>7099</v>
      </c>
      <c r="E1048" s="28" t="s">
        <v>52</v>
      </c>
      <c r="F1048" s="28" t="s">
        <v>52</v>
      </c>
      <c r="G1048" s="28" t="s">
        <v>4</v>
      </c>
      <c r="H1048" s="28" t="s">
        <v>70</v>
      </c>
      <c r="I1048" s="29">
        <v>46223.0</v>
      </c>
      <c r="J1048" s="29">
        <v>46304.0</v>
      </c>
      <c r="K1048" s="29">
        <v>46320.0</v>
      </c>
      <c r="L1048" s="29">
        <v>46230.0</v>
      </c>
      <c r="M1048" s="29">
        <v>46248.0</v>
      </c>
      <c r="N1048" s="30" t="s">
        <v>71</v>
      </c>
      <c r="O1048" s="30" t="s">
        <v>72</v>
      </c>
      <c r="P1048" s="30" t="s">
        <v>73</v>
      </c>
      <c r="Q1048" s="30"/>
      <c r="R1048" s="31" t="str">
        <f t="shared" si="1"/>
        <v>https://onlinecourses.nptel.ac.in/e-learning/preview/noc26_ph55</v>
      </c>
      <c r="S1048" s="32" t="str">
        <f t="shared" si="2"/>
        <v>https://onlinecourses.nptel.ac.in/e-learning/preview/noc26_ph55</v>
      </c>
      <c r="T1048" s="38" t="s">
        <v>7100</v>
      </c>
      <c r="U1048" s="31" t="str">
        <f t="shared" si="58"/>
        <v>https://onlinecourses.nptel.ac.in/noc25_ph41/preview</v>
      </c>
      <c r="V1048" s="34" t="s">
        <v>7101</v>
      </c>
      <c r="W1048" s="34" t="s">
        <v>7102</v>
      </c>
      <c r="X1048" s="31" t="str">
        <f t="shared" si="51"/>
        <v>https://nptel.ac.in/courses/115104134</v>
      </c>
      <c r="Y1048" s="36" t="s">
        <v>7103</v>
      </c>
      <c r="Z1048" s="36">
        <v>1.15104134E8</v>
      </c>
      <c r="AA1048" s="37"/>
      <c r="AB1048" s="37"/>
      <c r="AC1048" s="37"/>
      <c r="AD1048" s="37"/>
    </row>
    <row r="1049">
      <c r="A1049" s="26" t="s">
        <v>7104</v>
      </c>
      <c r="B1049" s="27" t="s">
        <v>7105</v>
      </c>
      <c r="C1049" s="27" t="s">
        <v>7106</v>
      </c>
      <c r="D1049" s="27" t="s">
        <v>7107</v>
      </c>
      <c r="E1049" s="28" t="s">
        <v>94</v>
      </c>
      <c r="F1049" s="28" t="s">
        <v>94</v>
      </c>
      <c r="G1049" s="28" t="s">
        <v>4</v>
      </c>
      <c r="H1049" s="28" t="s">
        <v>70</v>
      </c>
      <c r="I1049" s="29">
        <v>46223.0</v>
      </c>
      <c r="J1049" s="29">
        <v>46304.0</v>
      </c>
      <c r="K1049" s="29">
        <v>46311.0</v>
      </c>
      <c r="L1049" s="29">
        <v>46230.0</v>
      </c>
      <c r="M1049" s="29">
        <v>46248.0</v>
      </c>
      <c r="N1049" s="30" t="s">
        <v>37</v>
      </c>
      <c r="O1049" s="30" t="s">
        <v>54</v>
      </c>
      <c r="P1049" s="30" t="s">
        <v>55</v>
      </c>
      <c r="Q1049" s="30" t="s">
        <v>6715</v>
      </c>
      <c r="R1049" s="31" t="str">
        <f t="shared" si="1"/>
        <v>https://onlinecourses.nptel.ac.in/e-learning/preview/noc26_ph56</v>
      </c>
      <c r="S1049" s="32" t="str">
        <f t="shared" si="2"/>
        <v>https://onlinecourses.nptel.ac.in/e-learning/preview/noc26_ph56</v>
      </c>
      <c r="T1049" s="38" t="s">
        <v>7108</v>
      </c>
      <c r="U1049" s="31" t="str">
        <f t="shared" si="58"/>
        <v>https://onlinecourses.nptel.ac.in/noc25_ph30/preview</v>
      </c>
      <c r="V1049" s="34" t="s">
        <v>7109</v>
      </c>
      <c r="W1049" s="34" t="s">
        <v>7110</v>
      </c>
      <c r="X1049" s="31" t="str">
        <f t="shared" si="51"/>
        <v>https://nptel.ac.in/courses/115105789</v>
      </c>
      <c r="Y1049" s="36" t="s">
        <v>7111</v>
      </c>
      <c r="Z1049" s="36">
        <v>1.15105789E8</v>
      </c>
      <c r="AA1049" s="37"/>
      <c r="AB1049" s="37"/>
      <c r="AC1049" s="37"/>
      <c r="AD1049" s="37"/>
    </row>
    <row r="1050">
      <c r="A1050" s="26" t="s">
        <v>7112</v>
      </c>
      <c r="B1050" s="27" t="s">
        <v>6972</v>
      </c>
      <c r="C1050" s="27" t="s">
        <v>7113</v>
      </c>
      <c r="D1050" s="27" t="s">
        <v>7107</v>
      </c>
      <c r="E1050" s="28" t="s">
        <v>94</v>
      </c>
      <c r="F1050" s="28" t="s">
        <v>94</v>
      </c>
      <c r="G1050" s="28" t="s">
        <v>4</v>
      </c>
      <c r="H1050" s="26" t="s">
        <v>70</v>
      </c>
      <c r="I1050" s="29">
        <v>46223.0</v>
      </c>
      <c r="J1050" s="29">
        <v>46304.0</v>
      </c>
      <c r="K1050" s="29">
        <v>46319.0</v>
      </c>
      <c r="L1050" s="29">
        <v>46230.0</v>
      </c>
      <c r="M1050" s="29">
        <v>46248.0</v>
      </c>
      <c r="N1050" s="30" t="s">
        <v>37</v>
      </c>
      <c r="O1050" s="30" t="s">
        <v>54</v>
      </c>
      <c r="P1050" s="30" t="s">
        <v>55</v>
      </c>
      <c r="Q1050" s="30" t="s">
        <v>1561</v>
      </c>
      <c r="R1050" s="31" t="str">
        <f t="shared" si="1"/>
        <v>https://onlinecourses.nptel.ac.in/e-learning/preview/noc26_ph57</v>
      </c>
      <c r="S1050" s="32" t="str">
        <f t="shared" si="2"/>
        <v>https://onlinecourses.nptel.ac.in/e-learning/preview/noc26_ph57</v>
      </c>
      <c r="T1050" s="38" t="s">
        <v>7114</v>
      </c>
      <c r="U1050" s="31" t="str">
        <f t="shared" si="58"/>
        <v>https://onlinecourses.nptel.ac.in/noc25_ph50/preview</v>
      </c>
      <c r="V1050" s="34" t="s">
        <v>7115</v>
      </c>
      <c r="W1050" s="34" t="s">
        <v>7116</v>
      </c>
      <c r="X1050" s="31" t="str">
        <f t="shared" si="51"/>
        <v>https://nptel.ac.in/courses/115105127</v>
      </c>
      <c r="Y1050" s="36" t="s">
        <v>7117</v>
      </c>
      <c r="Z1050" s="36">
        <v>1.15105127E8</v>
      </c>
      <c r="AA1050" s="37"/>
      <c r="AB1050" s="37"/>
      <c r="AC1050" s="37"/>
      <c r="AD1050" s="37"/>
    </row>
    <row r="1051">
      <c r="A1051" s="26" t="s">
        <v>7118</v>
      </c>
      <c r="B1051" s="27" t="s">
        <v>6972</v>
      </c>
      <c r="C1051" s="27" t="s">
        <v>7119</v>
      </c>
      <c r="D1051" s="27" t="s">
        <v>7120</v>
      </c>
      <c r="E1051" s="28" t="s">
        <v>94</v>
      </c>
      <c r="F1051" s="28" t="s">
        <v>94</v>
      </c>
      <c r="G1051" s="28" t="s">
        <v>4</v>
      </c>
      <c r="H1051" s="26" t="s">
        <v>70</v>
      </c>
      <c r="I1051" s="29">
        <v>46223.0</v>
      </c>
      <c r="J1051" s="29">
        <v>46304.0</v>
      </c>
      <c r="K1051" s="29">
        <v>46318.0</v>
      </c>
      <c r="L1051" s="29">
        <v>46230.0</v>
      </c>
      <c r="M1051" s="29">
        <v>46248.0</v>
      </c>
      <c r="N1051" s="30" t="s">
        <v>71</v>
      </c>
      <c r="O1051" s="30" t="s">
        <v>72</v>
      </c>
      <c r="P1051" s="30" t="s">
        <v>73</v>
      </c>
      <c r="Q1051" s="30"/>
      <c r="R1051" s="31" t="str">
        <f t="shared" si="1"/>
        <v>https://onlinecourses.nptel.ac.in/e-learning/preview/noc26_ph58</v>
      </c>
      <c r="S1051" s="32" t="str">
        <f t="shared" si="2"/>
        <v>https://onlinecourses.nptel.ac.in/e-learning/preview/noc26_ph58</v>
      </c>
      <c r="T1051" s="38" t="s">
        <v>7121</v>
      </c>
      <c r="U1051" s="31" t="str">
        <f t="shared" si="58"/>
        <v>https://onlinecourses.nptel.ac.in/noc25_ph53/preview</v>
      </c>
      <c r="V1051" s="34" t="s">
        <v>7122</v>
      </c>
      <c r="W1051" s="34" t="s">
        <v>7123</v>
      </c>
      <c r="X1051" s="31" t="str">
        <f t="shared" si="51"/>
        <v>https://nptel.ac.in/courses/115105537</v>
      </c>
      <c r="Y1051" s="36" t="s">
        <v>7124</v>
      </c>
      <c r="Z1051" s="36">
        <v>1.15105537E8</v>
      </c>
      <c r="AA1051" s="37"/>
      <c r="AB1051" s="37"/>
      <c r="AC1051" s="37"/>
      <c r="AD1051" s="37"/>
    </row>
    <row r="1052">
      <c r="A1052" s="26" t="s">
        <v>7125</v>
      </c>
      <c r="B1052" s="27" t="s">
        <v>6972</v>
      </c>
      <c r="C1052" s="27" t="s">
        <v>7126</v>
      </c>
      <c r="D1052" s="27" t="s">
        <v>7120</v>
      </c>
      <c r="E1052" s="28" t="s">
        <v>94</v>
      </c>
      <c r="F1052" s="28" t="s">
        <v>94</v>
      </c>
      <c r="G1052" s="28" t="s">
        <v>4</v>
      </c>
      <c r="H1052" s="26" t="s">
        <v>70</v>
      </c>
      <c r="I1052" s="29">
        <v>46223.0</v>
      </c>
      <c r="J1052" s="29">
        <v>46304.0</v>
      </c>
      <c r="K1052" s="29">
        <v>46319.0</v>
      </c>
      <c r="L1052" s="29">
        <v>46230.0</v>
      </c>
      <c r="M1052" s="29">
        <v>46248.0</v>
      </c>
      <c r="N1052" s="30" t="s">
        <v>71</v>
      </c>
      <c r="O1052" s="30" t="s">
        <v>72</v>
      </c>
      <c r="P1052" s="30" t="s">
        <v>73</v>
      </c>
      <c r="Q1052" s="30"/>
      <c r="R1052" s="31" t="str">
        <f t="shared" si="1"/>
        <v>https://onlinecourses.nptel.ac.in/e-learning/preview/noc26_ph59</v>
      </c>
      <c r="S1052" s="32" t="str">
        <f t="shared" si="2"/>
        <v>https://onlinecourses.nptel.ac.in/e-learning/preview/noc26_ph59</v>
      </c>
      <c r="T1052" s="38" t="s">
        <v>7127</v>
      </c>
      <c r="U1052" s="31" t="str">
        <f t="shared" si="58"/>
        <v>https://onlinecourses.nptel.ac.in/noc25_ph54/preview</v>
      </c>
      <c r="V1052" s="34" t="s">
        <v>7128</v>
      </c>
      <c r="W1052" s="34" t="s">
        <v>7129</v>
      </c>
      <c r="X1052" s="31" t="str">
        <f t="shared" si="51"/>
        <v>https://nptel.ac.in/courses/115105132</v>
      </c>
      <c r="Y1052" s="36" t="s">
        <v>7130</v>
      </c>
      <c r="Z1052" s="36">
        <v>1.15105132E8</v>
      </c>
      <c r="AA1052" s="37"/>
      <c r="AB1052" s="37"/>
      <c r="AC1052" s="37"/>
      <c r="AD1052" s="37"/>
    </row>
    <row r="1053">
      <c r="A1053" s="26" t="s">
        <v>7131</v>
      </c>
      <c r="B1053" s="27" t="s">
        <v>6972</v>
      </c>
      <c r="C1053" s="27" t="s">
        <v>7132</v>
      </c>
      <c r="D1053" s="27" t="s">
        <v>7133</v>
      </c>
      <c r="E1053" s="28" t="s">
        <v>94</v>
      </c>
      <c r="F1053" s="28" t="s">
        <v>94</v>
      </c>
      <c r="G1053" s="28" t="s">
        <v>4</v>
      </c>
      <c r="H1053" s="26" t="s">
        <v>70</v>
      </c>
      <c r="I1053" s="29">
        <v>46223.0</v>
      </c>
      <c r="J1053" s="29">
        <v>46304.0</v>
      </c>
      <c r="K1053" s="29">
        <v>46320.0</v>
      </c>
      <c r="L1053" s="29">
        <v>46230.0</v>
      </c>
      <c r="M1053" s="29">
        <v>46248.0</v>
      </c>
      <c r="N1053" s="30" t="s">
        <v>71</v>
      </c>
      <c r="O1053" s="30" t="s">
        <v>72</v>
      </c>
      <c r="P1053" s="30" t="s">
        <v>73</v>
      </c>
      <c r="Q1053" s="30"/>
      <c r="R1053" s="31" t="str">
        <f t="shared" si="1"/>
        <v>https://onlinecourses.nptel.ac.in/e-learning/preview/noc26_ph60</v>
      </c>
      <c r="S1053" s="32" t="str">
        <f t="shared" si="2"/>
        <v>https://onlinecourses.nptel.ac.in/e-learning/preview/noc26_ph60</v>
      </c>
      <c r="T1053" s="38" t="s">
        <v>7134</v>
      </c>
      <c r="U1053" s="31" t="str">
        <f t="shared" si="58"/>
        <v>https://onlinecourses.nptel.ac.in/noc25_ph51/preview</v>
      </c>
      <c r="V1053" s="34" t="s">
        <v>7135</v>
      </c>
      <c r="W1053" s="34" t="s">
        <v>7136</v>
      </c>
      <c r="X1053" s="31" t="str">
        <f t="shared" si="51"/>
        <v>https://nptel.ac.in/courses/115105110</v>
      </c>
      <c r="Y1053" s="36" t="s">
        <v>7137</v>
      </c>
      <c r="Z1053" s="36">
        <v>1.1510511E8</v>
      </c>
      <c r="AA1053" s="37"/>
      <c r="AB1053" s="37"/>
      <c r="AC1053" s="37"/>
      <c r="AD1053" s="37"/>
    </row>
    <row r="1054">
      <c r="A1054" s="26" t="s">
        <v>7138</v>
      </c>
      <c r="B1054" s="27" t="s">
        <v>6972</v>
      </c>
      <c r="C1054" s="27" t="s">
        <v>7139</v>
      </c>
      <c r="D1054" s="27" t="s">
        <v>7133</v>
      </c>
      <c r="E1054" s="28" t="s">
        <v>94</v>
      </c>
      <c r="F1054" s="28" t="s">
        <v>94</v>
      </c>
      <c r="G1054" s="28" t="s">
        <v>4</v>
      </c>
      <c r="H1054" s="26" t="s">
        <v>70</v>
      </c>
      <c r="I1054" s="29">
        <v>46223.0</v>
      </c>
      <c r="J1054" s="29">
        <v>46304.0</v>
      </c>
      <c r="K1054" s="29">
        <v>46311.0</v>
      </c>
      <c r="L1054" s="29">
        <v>46230.0</v>
      </c>
      <c r="M1054" s="29">
        <v>46248.0</v>
      </c>
      <c r="N1054" s="30" t="s">
        <v>71</v>
      </c>
      <c r="O1054" s="30" t="s">
        <v>72</v>
      </c>
      <c r="P1054" s="30" t="s">
        <v>73</v>
      </c>
      <c r="Q1054" s="30"/>
      <c r="R1054" s="31" t="str">
        <f t="shared" si="1"/>
        <v>https://onlinecourses.nptel.ac.in/e-learning/preview/noc26_ph61</v>
      </c>
      <c r="S1054" s="32" t="str">
        <f t="shared" si="2"/>
        <v>https://onlinecourses.nptel.ac.in/e-learning/preview/noc26_ph61</v>
      </c>
      <c r="T1054" s="38" t="s">
        <v>7140</v>
      </c>
      <c r="U1054" s="31" t="str">
        <f t="shared" si="58"/>
        <v>https://onlinecourses.nptel.ac.in/noc25_ph52/preview</v>
      </c>
      <c r="V1054" s="34" t="s">
        <v>7141</v>
      </c>
      <c r="W1054" s="34" t="s">
        <v>7142</v>
      </c>
      <c r="X1054" s="31" t="str">
        <f t="shared" si="51"/>
        <v>https://nptel.ac.in/courses/115105099</v>
      </c>
      <c r="Y1054" s="36" t="s">
        <v>7143</v>
      </c>
      <c r="Z1054" s="36">
        <v>1.15105099E8</v>
      </c>
      <c r="AA1054" s="37"/>
      <c r="AB1054" s="37"/>
      <c r="AC1054" s="37"/>
      <c r="AD1054" s="37"/>
    </row>
    <row r="1055">
      <c r="A1055" s="26" t="s">
        <v>7144</v>
      </c>
      <c r="B1055" s="27" t="s">
        <v>7145</v>
      </c>
      <c r="C1055" s="27" t="s">
        <v>7146</v>
      </c>
      <c r="D1055" s="27" t="s">
        <v>7147</v>
      </c>
      <c r="E1055" s="28" t="s">
        <v>202</v>
      </c>
      <c r="F1055" s="28" t="s">
        <v>202</v>
      </c>
      <c r="G1055" s="28" t="s">
        <v>4</v>
      </c>
      <c r="H1055" s="28" t="s">
        <v>70</v>
      </c>
      <c r="I1055" s="29">
        <v>46223.0</v>
      </c>
      <c r="J1055" s="29">
        <v>46304.0</v>
      </c>
      <c r="K1055" s="29">
        <v>46312.0</v>
      </c>
      <c r="L1055" s="29">
        <v>46230.0</v>
      </c>
      <c r="M1055" s="29">
        <v>46248.0</v>
      </c>
      <c r="N1055" s="30" t="s">
        <v>37</v>
      </c>
      <c r="O1055" s="30" t="s">
        <v>54</v>
      </c>
      <c r="P1055" s="30" t="s">
        <v>55</v>
      </c>
      <c r="Q1055" s="30" t="s">
        <v>1561</v>
      </c>
      <c r="R1055" s="31" t="str">
        <f t="shared" si="1"/>
        <v>https://onlinecourses.nptel.ac.in/e-learning/preview/noc26_ph62</v>
      </c>
      <c r="S1055" s="32" t="str">
        <f t="shared" si="2"/>
        <v>https://onlinecourses.nptel.ac.in/e-learning/preview/noc26_ph62</v>
      </c>
      <c r="T1055" s="38" t="s">
        <v>7148</v>
      </c>
      <c r="U1055" s="31" t="str">
        <f t="shared" si="58"/>
        <v>https://onlinecourses.nptel.ac.in/noc25_ph56/preview</v>
      </c>
      <c r="V1055" s="34" t="s">
        <v>7149</v>
      </c>
      <c r="W1055" s="34" t="s">
        <v>7150</v>
      </c>
      <c r="X1055" s="31" t="str">
        <f t="shared" si="51"/>
        <v>https://nptel.ac.in/courses/115102794</v>
      </c>
      <c r="Y1055" s="36" t="s">
        <v>7151</v>
      </c>
      <c r="Z1055" s="36">
        <v>1.15102794E8</v>
      </c>
      <c r="AA1055" s="37"/>
      <c r="AB1055" s="37"/>
      <c r="AC1055" s="37"/>
      <c r="AD1055" s="37"/>
    </row>
    <row r="1056">
      <c r="A1056" s="26" t="s">
        <v>7152</v>
      </c>
      <c r="B1056" s="27" t="s">
        <v>6972</v>
      </c>
      <c r="C1056" s="27" t="s">
        <v>7153</v>
      </c>
      <c r="D1056" s="27" t="s">
        <v>7154</v>
      </c>
      <c r="E1056" s="28" t="s">
        <v>297</v>
      </c>
      <c r="F1056" s="28" t="s">
        <v>297</v>
      </c>
      <c r="G1056" s="28" t="s">
        <v>4</v>
      </c>
      <c r="H1056" s="28" t="s">
        <v>70</v>
      </c>
      <c r="I1056" s="29">
        <v>46223.0</v>
      </c>
      <c r="J1056" s="29">
        <v>46304.0</v>
      </c>
      <c r="K1056" s="29">
        <v>46313.0</v>
      </c>
      <c r="L1056" s="29">
        <v>46230.0</v>
      </c>
      <c r="M1056" s="29">
        <v>46248.0</v>
      </c>
      <c r="N1056" s="30" t="s">
        <v>153</v>
      </c>
      <c r="O1056" s="30" t="s">
        <v>72</v>
      </c>
      <c r="P1056" s="30" t="s">
        <v>55</v>
      </c>
      <c r="Q1056" s="30"/>
      <c r="R1056" s="31" t="str">
        <f t="shared" si="1"/>
        <v>https://onlinecourses.nptel.ac.in/e-learning/preview/noc26_ph63</v>
      </c>
      <c r="S1056" s="32" t="str">
        <f t="shared" si="2"/>
        <v>https://onlinecourses.nptel.ac.in/e-learning/preview/noc26_ph63</v>
      </c>
      <c r="T1056" s="38" t="s">
        <v>7155</v>
      </c>
      <c r="U1056" s="31" t="str">
        <f t="shared" si="58"/>
        <v>https://onlinecourses.nptel.ac.in/noc25_ph42/preview</v>
      </c>
      <c r="V1056" s="34" t="s">
        <v>7156</v>
      </c>
      <c r="W1056" s="34" t="s">
        <v>7157</v>
      </c>
      <c r="X1056" s="31" t="str">
        <f t="shared" si="51"/>
        <v>https://nptel.ac.in/courses/115103131</v>
      </c>
      <c r="Y1056" s="36" t="s">
        <v>7158</v>
      </c>
      <c r="Z1056" s="36">
        <v>1.15103131E8</v>
      </c>
      <c r="AA1056" s="37"/>
      <c r="AB1056" s="37"/>
      <c r="AC1056" s="37"/>
      <c r="AD1056" s="37"/>
    </row>
    <row r="1057">
      <c r="A1057" s="26" t="s">
        <v>7159</v>
      </c>
      <c r="B1057" s="27" t="s">
        <v>6972</v>
      </c>
      <c r="C1057" s="27" t="s">
        <v>7160</v>
      </c>
      <c r="D1057" s="27" t="s">
        <v>7015</v>
      </c>
      <c r="E1057" s="28" t="s">
        <v>297</v>
      </c>
      <c r="F1057" s="28" t="s">
        <v>297</v>
      </c>
      <c r="G1057" s="28" t="s">
        <v>4</v>
      </c>
      <c r="H1057" s="28" t="s">
        <v>70</v>
      </c>
      <c r="I1057" s="29">
        <v>46223.0</v>
      </c>
      <c r="J1057" s="29">
        <v>46304.0</v>
      </c>
      <c r="K1057" s="29">
        <v>46318.0</v>
      </c>
      <c r="L1057" s="29">
        <v>46230.0</v>
      </c>
      <c r="M1057" s="29">
        <v>46248.0</v>
      </c>
      <c r="N1057" s="30" t="s">
        <v>37</v>
      </c>
      <c r="O1057" s="30" t="s">
        <v>54</v>
      </c>
      <c r="P1057" s="30" t="s">
        <v>55</v>
      </c>
      <c r="Q1057" s="30"/>
      <c r="R1057" s="31" t="str">
        <f t="shared" si="1"/>
        <v>https://onlinecourses.nptel.ac.in/e-learning/preview/noc26_ph64</v>
      </c>
      <c r="S1057" s="32" t="str">
        <f t="shared" si="2"/>
        <v>https://onlinecourses.nptel.ac.in/e-learning/preview/noc26_ph64</v>
      </c>
      <c r="T1057" s="38" t="s">
        <v>7161</v>
      </c>
      <c r="U1057" s="31" t="str">
        <f t="shared" si="58"/>
        <v>https://onlinecourses.nptel.ac.in/noc25_ph45/preview</v>
      </c>
      <c r="V1057" s="34" t="s">
        <v>7162</v>
      </c>
      <c r="W1057" s="34" t="s">
        <v>7163</v>
      </c>
      <c r="X1057" s="31" t="str">
        <f t="shared" si="51"/>
        <v>https://nptel.ac.in/courses/115103538</v>
      </c>
      <c r="Y1057" s="36" t="s">
        <v>7164</v>
      </c>
      <c r="Z1057" s="36">
        <v>1.15103538E8</v>
      </c>
      <c r="AA1057" s="37"/>
      <c r="AB1057" s="37"/>
      <c r="AC1057" s="37"/>
      <c r="AD1057" s="37"/>
    </row>
    <row r="1058">
      <c r="A1058" s="26" t="s">
        <v>7165</v>
      </c>
      <c r="B1058" s="27" t="s">
        <v>7166</v>
      </c>
      <c r="C1058" s="27" t="s">
        <v>7167</v>
      </c>
      <c r="D1058" s="27" t="s">
        <v>7168</v>
      </c>
      <c r="E1058" s="28" t="s">
        <v>315</v>
      </c>
      <c r="F1058" s="28" t="s">
        <v>315</v>
      </c>
      <c r="G1058" s="28" t="s">
        <v>69</v>
      </c>
      <c r="H1058" s="28" t="s">
        <v>53</v>
      </c>
      <c r="I1058" s="29">
        <v>46251.0</v>
      </c>
      <c r="J1058" s="29">
        <v>46304.0</v>
      </c>
      <c r="K1058" s="29">
        <v>46311.0</v>
      </c>
      <c r="L1058" s="29">
        <v>46251.0</v>
      </c>
      <c r="M1058" s="29">
        <v>46262.0</v>
      </c>
      <c r="N1058" s="30" t="s">
        <v>37</v>
      </c>
      <c r="O1058" s="30" t="s">
        <v>54</v>
      </c>
      <c r="P1058" s="30" t="s">
        <v>55</v>
      </c>
      <c r="Q1058" s="27" t="s">
        <v>2886</v>
      </c>
      <c r="R1058" s="31" t="str">
        <f t="shared" si="1"/>
        <v>https://onlinecourses.nptel.ac.in/e-learning/preview/noc26_ph65</v>
      </c>
      <c r="S1058" s="32" t="str">
        <f t="shared" si="2"/>
        <v>https://onlinecourses.nptel.ac.in/e-learning/preview/noc26_ph65</v>
      </c>
      <c r="T1058" s="33" t="s">
        <v>7169</v>
      </c>
      <c r="U1058" s="30"/>
      <c r="V1058" s="34"/>
      <c r="W1058" s="34"/>
      <c r="X1058" s="31" t="str">
        <f t="shared" si="51"/>
        <v>https://nptel.ac.in/courses/115107001</v>
      </c>
      <c r="Y1058" s="35" t="str">
        <f>CONCATENATE("https://nptel.ac.in/courses/",Z1058)</f>
        <v>https://nptel.ac.in/courses/115107001</v>
      </c>
      <c r="Z1058" s="36">
        <v>1.15107001E8</v>
      </c>
      <c r="AA1058" s="37"/>
      <c r="AB1058" s="37"/>
      <c r="AC1058" s="37"/>
      <c r="AD1058" s="37"/>
    </row>
    <row r="1059">
      <c r="A1059" s="26" t="s">
        <v>7170</v>
      </c>
      <c r="B1059" s="27" t="s">
        <v>6972</v>
      </c>
      <c r="C1059" s="27" t="s">
        <v>7171</v>
      </c>
      <c r="D1059" s="27" t="s">
        <v>7172</v>
      </c>
      <c r="E1059" s="28" t="s">
        <v>297</v>
      </c>
      <c r="F1059" s="28" t="s">
        <v>297</v>
      </c>
      <c r="G1059" s="28" t="s">
        <v>69</v>
      </c>
      <c r="H1059" s="28" t="s">
        <v>70</v>
      </c>
      <c r="I1059" s="29">
        <v>46251.0</v>
      </c>
      <c r="J1059" s="29">
        <v>46304.0</v>
      </c>
      <c r="K1059" s="29">
        <v>46312.0</v>
      </c>
      <c r="L1059" s="29">
        <v>46251.0</v>
      </c>
      <c r="M1059" s="29">
        <v>46262.0</v>
      </c>
      <c r="N1059" s="30" t="s">
        <v>37</v>
      </c>
      <c r="O1059" s="30" t="s">
        <v>54</v>
      </c>
      <c r="P1059" s="30" t="s">
        <v>55</v>
      </c>
      <c r="Q1059" s="30"/>
      <c r="R1059" s="31" t="str">
        <f t="shared" si="1"/>
        <v>https://onlinecourses.nptel.ac.in/e-learning/preview/noc26_ph66</v>
      </c>
      <c r="S1059" s="32" t="str">
        <f t="shared" si="2"/>
        <v>https://onlinecourses.nptel.ac.in/e-learning/preview/noc26_ph66</v>
      </c>
      <c r="T1059" s="38" t="s">
        <v>7173</v>
      </c>
      <c r="U1059" s="31" t="str">
        <f t="shared" ref="U1059:U1065" si="59">HYPERLINK(V1059)</f>
        <v>https://onlinecourses.nptel.ac.in/noc25_ph31/preview</v>
      </c>
      <c r="V1059" s="34" t="s">
        <v>7174</v>
      </c>
      <c r="W1059" s="34" t="s">
        <v>7175</v>
      </c>
      <c r="X1059" s="31" t="str">
        <f t="shared" si="51"/>
        <v>https://nptel.ac.in/courses/115103790</v>
      </c>
      <c r="Y1059" s="36" t="s">
        <v>7176</v>
      </c>
      <c r="Z1059" s="36">
        <v>1.1510379E8</v>
      </c>
      <c r="AA1059" s="37"/>
      <c r="AB1059" s="37"/>
      <c r="AC1059" s="37"/>
      <c r="AD1059" s="37"/>
    </row>
    <row r="1060">
      <c r="A1060" s="26" t="s">
        <v>7177</v>
      </c>
      <c r="B1060" s="27" t="s">
        <v>7178</v>
      </c>
      <c r="C1060" s="27" t="s">
        <v>7179</v>
      </c>
      <c r="D1060" s="27" t="s">
        <v>7180</v>
      </c>
      <c r="E1060" s="28" t="s">
        <v>202</v>
      </c>
      <c r="F1060" s="28" t="s">
        <v>202</v>
      </c>
      <c r="G1060" s="28" t="s">
        <v>4</v>
      </c>
      <c r="H1060" s="28" t="s">
        <v>70</v>
      </c>
      <c r="I1060" s="29">
        <v>46223.0</v>
      </c>
      <c r="J1060" s="29">
        <v>46304.0</v>
      </c>
      <c r="K1060" s="29">
        <v>46320.0</v>
      </c>
      <c r="L1060" s="29">
        <v>46230.0</v>
      </c>
      <c r="M1060" s="29">
        <v>46248.0</v>
      </c>
      <c r="N1060" s="30" t="s">
        <v>71</v>
      </c>
      <c r="O1060" s="30" t="s">
        <v>72</v>
      </c>
      <c r="P1060" s="30" t="s">
        <v>73</v>
      </c>
      <c r="Q1060" s="30"/>
      <c r="R1060" s="31" t="str">
        <f t="shared" si="1"/>
        <v>https://onlinecourses.nptel.ac.in/e-learning/preview/noc26_te09</v>
      </c>
      <c r="S1060" s="32" t="str">
        <f t="shared" si="2"/>
        <v>https://onlinecourses.nptel.ac.in/e-learning/preview/noc26_te09</v>
      </c>
      <c r="T1060" s="38" t="s">
        <v>7181</v>
      </c>
      <c r="U1060" s="31" t="str">
        <f t="shared" si="59"/>
        <v>https://onlinecourses.nptel.ac.in/noc25_te08/preview</v>
      </c>
      <c r="V1060" s="34" t="s">
        <v>7182</v>
      </c>
      <c r="W1060" s="34" t="s">
        <v>7183</v>
      </c>
      <c r="X1060" s="31" t="str">
        <f t="shared" si="51"/>
        <v>https://nptel.ac.in/courses/116102055</v>
      </c>
      <c r="Y1060" s="36" t="s">
        <v>7184</v>
      </c>
      <c r="Z1060" s="36">
        <v>1.16102055E8</v>
      </c>
      <c r="AA1060" s="37"/>
      <c r="AB1060" s="37"/>
      <c r="AC1060" s="37"/>
      <c r="AD1060" s="37"/>
    </row>
    <row r="1061">
      <c r="A1061" s="26" t="s">
        <v>7185</v>
      </c>
      <c r="B1061" s="27" t="s">
        <v>7178</v>
      </c>
      <c r="C1061" s="27" t="s">
        <v>7186</v>
      </c>
      <c r="D1061" s="27" t="s">
        <v>7180</v>
      </c>
      <c r="E1061" s="28" t="s">
        <v>202</v>
      </c>
      <c r="F1061" s="28" t="s">
        <v>202</v>
      </c>
      <c r="G1061" s="28" t="s">
        <v>4</v>
      </c>
      <c r="H1061" s="28" t="s">
        <v>70</v>
      </c>
      <c r="I1061" s="29">
        <v>46223.0</v>
      </c>
      <c r="J1061" s="29">
        <v>46304.0</v>
      </c>
      <c r="K1061" s="29">
        <v>46311.0</v>
      </c>
      <c r="L1061" s="29">
        <v>46230.0</v>
      </c>
      <c r="M1061" s="29">
        <v>46248.0</v>
      </c>
      <c r="N1061" s="30" t="s">
        <v>71</v>
      </c>
      <c r="O1061" s="30" t="s">
        <v>72</v>
      </c>
      <c r="P1061" s="30" t="s">
        <v>73</v>
      </c>
      <c r="Q1061" s="30"/>
      <c r="R1061" s="31" t="str">
        <f t="shared" si="1"/>
        <v>https://onlinecourses.nptel.ac.in/e-learning/preview/noc26_te10</v>
      </c>
      <c r="S1061" s="32" t="str">
        <f t="shared" si="2"/>
        <v>https://onlinecourses.nptel.ac.in/e-learning/preview/noc26_te10</v>
      </c>
      <c r="T1061" s="38" t="s">
        <v>7187</v>
      </c>
      <c r="U1061" s="31" t="str">
        <f t="shared" si="59"/>
        <v>https://onlinecourses.nptel.ac.in/noc25_te09/preview</v>
      </c>
      <c r="V1061" s="34" t="s">
        <v>7188</v>
      </c>
      <c r="W1061" s="34" t="s">
        <v>7189</v>
      </c>
      <c r="X1061" s="31" t="str">
        <f t="shared" si="51"/>
        <v>https://nptel.ac.in/courses/116102048</v>
      </c>
      <c r="Y1061" s="36" t="s">
        <v>7190</v>
      </c>
      <c r="Z1061" s="36">
        <v>1.16102048E8</v>
      </c>
      <c r="AA1061" s="37"/>
      <c r="AB1061" s="37"/>
      <c r="AC1061" s="37"/>
      <c r="AD1061" s="37"/>
    </row>
    <row r="1062">
      <c r="A1062" s="26" t="s">
        <v>7191</v>
      </c>
      <c r="B1062" s="27" t="s">
        <v>7192</v>
      </c>
      <c r="C1062" s="27" t="s">
        <v>7193</v>
      </c>
      <c r="D1062" s="27" t="s">
        <v>7194</v>
      </c>
      <c r="E1062" s="28" t="s">
        <v>202</v>
      </c>
      <c r="F1062" s="28" t="s">
        <v>202</v>
      </c>
      <c r="G1062" s="28" t="s">
        <v>4</v>
      </c>
      <c r="H1062" s="28" t="s">
        <v>70</v>
      </c>
      <c r="I1062" s="29">
        <v>46223.0</v>
      </c>
      <c r="J1062" s="29">
        <v>46304.0</v>
      </c>
      <c r="K1062" s="29">
        <v>46312.0</v>
      </c>
      <c r="L1062" s="29">
        <v>46230.0</v>
      </c>
      <c r="M1062" s="29">
        <v>46248.0</v>
      </c>
      <c r="N1062" s="30" t="s">
        <v>37</v>
      </c>
      <c r="O1062" s="30" t="s">
        <v>54</v>
      </c>
      <c r="P1062" s="30" t="s">
        <v>55</v>
      </c>
      <c r="Q1062" s="30"/>
      <c r="R1062" s="31" t="str">
        <f t="shared" si="1"/>
        <v>https://onlinecourses.nptel.ac.in/e-learning/preview/noc26_te11</v>
      </c>
      <c r="S1062" s="32" t="str">
        <f t="shared" si="2"/>
        <v>https://onlinecourses.nptel.ac.in/e-learning/preview/noc26_te11</v>
      </c>
      <c r="T1062" s="38" t="s">
        <v>7195</v>
      </c>
      <c r="U1062" s="31" t="str">
        <f t="shared" si="59"/>
        <v>https://onlinecourses.nptel.ac.in/noc25_te10/preview</v>
      </c>
      <c r="V1062" s="34" t="s">
        <v>7196</v>
      </c>
      <c r="W1062" s="34" t="s">
        <v>7197</v>
      </c>
      <c r="X1062" s="31" t="str">
        <f t="shared" si="51"/>
        <v>https://nptel.ac.in/courses/116102047</v>
      </c>
      <c r="Y1062" s="36" t="s">
        <v>7198</v>
      </c>
      <c r="Z1062" s="36">
        <v>1.16102047E8</v>
      </c>
      <c r="AA1062" s="37"/>
      <c r="AB1062" s="37"/>
      <c r="AC1062" s="37"/>
      <c r="AD1062" s="37"/>
    </row>
    <row r="1063">
      <c r="A1063" s="26" t="s">
        <v>7199</v>
      </c>
      <c r="B1063" s="27" t="s">
        <v>7192</v>
      </c>
      <c r="C1063" s="27" t="s">
        <v>7200</v>
      </c>
      <c r="D1063" s="27" t="s">
        <v>7201</v>
      </c>
      <c r="E1063" s="28" t="s">
        <v>202</v>
      </c>
      <c r="F1063" s="28" t="s">
        <v>202</v>
      </c>
      <c r="G1063" s="28" t="s">
        <v>4</v>
      </c>
      <c r="H1063" s="28" t="s">
        <v>70</v>
      </c>
      <c r="I1063" s="29">
        <v>46223.0</v>
      </c>
      <c r="J1063" s="29">
        <v>46304.0</v>
      </c>
      <c r="K1063" s="29">
        <v>46313.0</v>
      </c>
      <c r="L1063" s="29">
        <v>46230.0</v>
      </c>
      <c r="M1063" s="29">
        <v>46248.0</v>
      </c>
      <c r="N1063" s="30" t="s">
        <v>37</v>
      </c>
      <c r="O1063" s="30" t="s">
        <v>54</v>
      </c>
      <c r="P1063" s="30" t="s">
        <v>55</v>
      </c>
      <c r="Q1063" s="30"/>
      <c r="R1063" s="31" t="str">
        <f t="shared" si="1"/>
        <v>https://onlinecourses.nptel.ac.in/e-learning/preview/noc26_te12</v>
      </c>
      <c r="S1063" s="32" t="str">
        <f t="shared" si="2"/>
        <v>https://onlinecourses.nptel.ac.in/e-learning/preview/noc26_te12</v>
      </c>
      <c r="T1063" s="38" t="s">
        <v>7202</v>
      </c>
      <c r="U1063" s="31" t="str">
        <f t="shared" si="59"/>
        <v>https://onlinecourses.nptel.ac.in/noc25_te12/preview</v>
      </c>
      <c r="V1063" s="34" t="s">
        <v>7203</v>
      </c>
      <c r="W1063" s="34" t="s">
        <v>7204</v>
      </c>
      <c r="X1063" s="31" t="str">
        <f t="shared" si="51"/>
        <v>https://nptel.ac.in/courses/116102054</v>
      </c>
      <c r="Y1063" s="36" t="s">
        <v>7205</v>
      </c>
      <c r="Z1063" s="36">
        <v>1.16102054E8</v>
      </c>
      <c r="AA1063" s="37"/>
      <c r="AB1063" s="37"/>
      <c r="AC1063" s="37"/>
      <c r="AD1063" s="37"/>
    </row>
    <row r="1064">
      <c r="A1064" s="26" t="s">
        <v>7206</v>
      </c>
      <c r="B1064" s="27" t="s">
        <v>7207</v>
      </c>
      <c r="C1064" s="27" t="s">
        <v>7208</v>
      </c>
      <c r="D1064" s="27" t="s">
        <v>7194</v>
      </c>
      <c r="E1064" s="28" t="s">
        <v>202</v>
      </c>
      <c r="F1064" s="28" t="s">
        <v>202</v>
      </c>
      <c r="G1064" s="28" t="s">
        <v>4</v>
      </c>
      <c r="H1064" s="28" t="s">
        <v>70</v>
      </c>
      <c r="I1064" s="29">
        <v>46223.0</v>
      </c>
      <c r="J1064" s="29">
        <v>46304.0</v>
      </c>
      <c r="K1064" s="29">
        <v>46318.0</v>
      </c>
      <c r="L1064" s="29">
        <v>46230.0</v>
      </c>
      <c r="M1064" s="29">
        <v>46248.0</v>
      </c>
      <c r="N1064" s="30" t="s">
        <v>37</v>
      </c>
      <c r="O1064" s="30" t="s">
        <v>72</v>
      </c>
      <c r="P1064" s="30" t="s">
        <v>55</v>
      </c>
      <c r="Q1064" s="30"/>
      <c r="R1064" s="31" t="str">
        <f t="shared" si="1"/>
        <v>https://onlinecourses.nptel.ac.in/e-learning/preview/noc26_te13</v>
      </c>
      <c r="S1064" s="32" t="str">
        <f t="shared" si="2"/>
        <v>https://onlinecourses.nptel.ac.in/e-learning/preview/noc26_te13</v>
      </c>
      <c r="T1064" s="38" t="s">
        <v>7209</v>
      </c>
      <c r="U1064" s="31" t="str">
        <f t="shared" si="59"/>
        <v>https://onlinecourses.nptel.ac.in/noc25_te11/preview</v>
      </c>
      <c r="V1064" s="34" t="s">
        <v>7210</v>
      </c>
      <c r="W1064" s="34" t="s">
        <v>7211</v>
      </c>
      <c r="X1064" s="31" t="str">
        <f t="shared" si="51"/>
        <v>https://nptel.ac.in/courses/116102057</v>
      </c>
      <c r="Y1064" s="36" t="s">
        <v>7212</v>
      </c>
      <c r="Z1064" s="36">
        <v>1.16102057E8</v>
      </c>
      <c r="AA1064" s="37"/>
      <c r="AB1064" s="37"/>
      <c r="AC1064" s="37"/>
      <c r="AD1064" s="37"/>
    </row>
    <row r="1065">
      <c r="A1065" s="26" t="s">
        <v>7213</v>
      </c>
      <c r="B1065" s="27" t="s">
        <v>7192</v>
      </c>
      <c r="C1065" s="27" t="s">
        <v>7214</v>
      </c>
      <c r="D1065" s="27" t="s">
        <v>7215</v>
      </c>
      <c r="E1065" s="28" t="s">
        <v>202</v>
      </c>
      <c r="F1065" s="28" t="s">
        <v>202</v>
      </c>
      <c r="G1065" s="28" t="s">
        <v>4</v>
      </c>
      <c r="H1065" s="28" t="s">
        <v>70</v>
      </c>
      <c r="I1065" s="29">
        <v>46223.0</v>
      </c>
      <c r="J1065" s="29">
        <v>46304.0</v>
      </c>
      <c r="K1065" s="29">
        <v>46319.0</v>
      </c>
      <c r="L1065" s="29">
        <v>46230.0</v>
      </c>
      <c r="M1065" s="29">
        <v>46248.0</v>
      </c>
      <c r="N1065" s="30" t="s">
        <v>37</v>
      </c>
      <c r="O1065" s="30" t="s">
        <v>72</v>
      </c>
      <c r="P1065" s="30" t="s">
        <v>55</v>
      </c>
      <c r="Q1065" s="30"/>
      <c r="R1065" s="31" t="str">
        <f t="shared" si="1"/>
        <v>https://onlinecourses.nptel.ac.in/e-learning/preview/noc26_te14</v>
      </c>
      <c r="S1065" s="32" t="str">
        <f t="shared" si="2"/>
        <v>https://onlinecourses.nptel.ac.in/e-learning/preview/noc26_te14</v>
      </c>
      <c r="T1065" s="38" t="s">
        <v>7216</v>
      </c>
      <c r="U1065" s="31" t="str">
        <f t="shared" si="59"/>
        <v>https://onlinecourses.nptel.ac.in/noc25_te13/preview</v>
      </c>
      <c r="V1065" s="34" t="s">
        <v>7217</v>
      </c>
      <c r="W1065" s="34" t="s">
        <v>7218</v>
      </c>
      <c r="X1065" s="31" t="str">
        <f t="shared" si="51"/>
        <v>https://nptel.ac.in/courses/116102056</v>
      </c>
      <c r="Y1065" s="36" t="s">
        <v>7219</v>
      </c>
      <c r="Z1065" s="36">
        <v>1.16102056E8</v>
      </c>
      <c r="AA1065" s="37"/>
      <c r="AB1065" s="37"/>
      <c r="AC1065" s="37"/>
      <c r="AD1065" s="37"/>
    </row>
    <row r="1066">
      <c r="A1066" s="54"/>
      <c r="B1066" s="55"/>
      <c r="C1066" s="55"/>
      <c r="D1066" s="55"/>
      <c r="E1066" s="56"/>
      <c r="F1066" s="56"/>
      <c r="G1066" s="56"/>
      <c r="H1066" s="56"/>
      <c r="I1066" s="37"/>
      <c r="J1066" s="37"/>
      <c r="K1066" s="37"/>
      <c r="L1066" s="37"/>
      <c r="M1066" s="37"/>
      <c r="N1066" s="37"/>
      <c r="O1066" s="37"/>
      <c r="P1066" s="37"/>
      <c r="Q1066" s="37"/>
      <c r="R1066" s="37"/>
      <c r="S1066" s="57"/>
      <c r="T1066" s="57"/>
      <c r="U1066" s="37"/>
      <c r="V1066" s="36"/>
      <c r="W1066" s="36"/>
      <c r="X1066" s="37"/>
      <c r="Y1066" s="36"/>
      <c r="Z1066" s="36"/>
      <c r="AA1066" s="37"/>
      <c r="AB1066" s="37"/>
      <c r="AC1066" s="37"/>
      <c r="AD1066" s="37"/>
    </row>
    <row r="1067">
      <c r="A1067" s="54"/>
      <c r="B1067" s="55"/>
      <c r="C1067" s="55"/>
      <c r="D1067" s="55"/>
      <c r="E1067" s="56"/>
      <c r="F1067" s="56"/>
      <c r="G1067" s="56"/>
      <c r="H1067" s="56"/>
      <c r="I1067" s="55"/>
      <c r="J1067" s="55"/>
      <c r="K1067" s="55"/>
      <c r="L1067" s="55"/>
      <c r="M1067" s="55"/>
      <c r="N1067" s="55"/>
      <c r="O1067" s="37"/>
      <c r="P1067" s="37"/>
      <c r="Q1067" s="55"/>
      <c r="R1067" s="55"/>
      <c r="S1067" s="58"/>
      <c r="T1067" s="58"/>
      <c r="U1067" s="55"/>
      <c r="V1067" s="59"/>
      <c r="W1067" s="59"/>
      <c r="X1067" s="55"/>
      <c r="Y1067" s="36"/>
      <c r="Z1067" s="59"/>
      <c r="AA1067" s="37"/>
      <c r="AB1067" s="37"/>
      <c r="AC1067" s="55"/>
      <c r="AD1067" s="37"/>
    </row>
    <row r="1068">
      <c r="A1068" s="54"/>
      <c r="B1068" s="55"/>
      <c r="C1068" s="55"/>
      <c r="D1068" s="55"/>
      <c r="E1068" s="56"/>
      <c r="F1068" s="56"/>
      <c r="G1068" s="56"/>
      <c r="H1068" s="56"/>
      <c r="I1068" s="37"/>
      <c r="J1068" s="37"/>
      <c r="K1068" s="37"/>
      <c r="L1068" s="37"/>
      <c r="M1068" s="37"/>
      <c r="N1068" s="37"/>
      <c r="O1068" s="37"/>
      <c r="P1068" s="37"/>
      <c r="Q1068" s="37"/>
      <c r="R1068" s="37"/>
      <c r="S1068" s="57"/>
      <c r="T1068" s="57"/>
      <c r="U1068" s="37"/>
      <c r="V1068" s="36"/>
      <c r="W1068" s="36"/>
      <c r="X1068" s="37"/>
      <c r="Y1068" s="36"/>
      <c r="Z1068" s="36"/>
      <c r="AA1068" s="37"/>
      <c r="AB1068" s="37"/>
      <c r="AC1068" s="37"/>
      <c r="AD1068" s="37"/>
    </row>
    <row r="1069">
      <c r="A1069" s="54"/>
      <c r="B1069" s="55"/>
      <c r="C1069" s="55"/>
      <c r="D1069" s="55"/>
      <c r="E1069" s="56"/>
      <c r="F1069" s="56"/>
      <c r="G1069" s="56"/>
      <c r="H1069" s="56"/>
      <c r="I1069" s="37"/>
      <c r="J1069" s="37"/>
      <c r="K1069" s="37"/>
      <c r="L1069" s="37"/>
      <c r="M1069" s="37"/>
      <c r="N1069" s="37"/>
      <c r="O1069" s="37"/>
      <c r="P1069" s="37"/>
      <c r="Q1069" s="37"/>
      <c r="R1069" s="37"/>
      <c r="S1069" s="57"/>
      <c r="T1069" s="57"/>
      <c r="U1069" s="37"/>
      <c r="V1069" s="36"/>
      <c r="W1069" s="36"/>
      <c r="X1069" s="37"/>
      <c r="Y1069" s="36"/>
      <c r="Z1069" s="36"/>
      <c r="AA1069" s="37"/>
      <c r="AB1069" s="37"/>
      <c r="AC1069" s="37"/>
      <c r="AD1069" s="37"/>
    </row>
    <row r="1070">
      <c r="A1070" s="54"/>
      <c r="B1070" s="55"/>
      <c r="C1070" s="55"/>
      <c r="D1070" s="55"/>
      <c r="E1070" s="56"/>
      <c r="F1070" s="56"/>
      <c r="G1070" s="56"/>
      <c r="H1070" s="56"/>
      <c r="I1070" s="37"/>
      <c r="J1070" s="37"/>
      <c r="K1070" s="37"/>
      <c r="L1070" s="37"/>
      <c r="M1070" s="37"/>
      <c r="N1070" s="37"/>
      <c r="O1070" s="37"/>
      <c r="P1070" s="37"/>
      <c r="Q1070" s="37"/>
      <c r="R1070" s="37"/>
      <c r="S1070" s="57"/>
      <c r="T1070" s="57"/>
      <c r="U1070" s="37"/>
      <c r="V1070" s="36"/>
      <c r="W1070" s="36"/>
      <c r="X1070" s="37"/>
      <c r="Y1070" s="36"/>
      <c r="Z1070" s="36"/>
      <c r="AA1070" s="37"/>
      <c r="AB1070" s="37"/>
      <c r="AC1070" s="37"/>
      <c r="AD1070" s="37"/>
    </row>
    <row r="1071">
      <c r="A1071" s="54"/>
      <c r="B1071" s="55"/>
      <c r="C1071" s="55"/>
      <c r="D1071" s="55"/>
      <c r="E1071" s="56"/>
      <c r="F1071" s="56"/>
      <c r="G1071" s="56"/>
      <c r="H1071" s="56"/>
      <c r="I1071" s="37"/>
      <c r="J1071" s="37"/>
      <c r="K1071" s="37"/>
      <c r="L1071" s="37"/>
      <c r="M1071" s="37"/>
      <c r="N1071" s="37"/>
      <c r="O1071" s="37"/>
      <c r="P1071" s="37"/>
      <c r="Q1071" s="37"/>
      <c r="R1071" s="37"/>
      <c r="S1071" s="57"/>
      <c r="T1071" s="57"/>
      <c r="U1071" s="37"/>
      <c r="V1071" s="36"/>
      <c r="W1071" s="36"/>
      <c r="X1071" s="37"/>
      <c r="Y1071" s="36"/>
      <c r="Z1071" s="36"/>
      <c r="AA1071" s="37"/>
      <c r="AB1071" s="37"/>
      <c r="AC1071" s="37"/>
      <c r="AD1071" s="37"/>
    </row>
    <row r="1072">
      <c r="A1072" s="54"/>
      <c r="B1072" s="55"/>
      <c r="C1072" s="55"/>
      <c r="D1072" s="55"/>
      <c r="E1072" s="56"/>
      <c r="F1072" s="56"/>
      <c r="G1072" s="56"/>
      <c r="H1072" s="56"/>
      <c r="I1072" s="37"/>
      <c r="J1072" s="37"/>
      <c r="K1072" s="37"/>
      <c r="L1072" s="37"/>
      <c r="M1072" s="37"/>
      <c r="N1072" s="37"/>
      <c r="O1072" s="37"/>
      <c r="P1072" s="37"/>
      <c r="Q1072" s="37"/>
      <c r="R1072" s="37"/>
      <c r="S1072" s="57"/>
      <c r="T1072" s="57"/>
      <c r="U1072" s="37"/>
      <c r="V1072" s="36"/>
      <c r="W1072" s="36"/>
      <c r="X1072" s="37"/>
      <c r="Y1072" s="36"/>
      <c r="Z1072" s="36"/>
      <c r="AA1072" s="37"/>
      <c r="AB1072" s="37"/>
      <c r="AC1072" s="37"/>
      <c r="AD1072" s="37"/>
    </row>
    <row r="1073">
      <c r="A1073" s="54"/>
      <c r="B1073" s="55"/>
      <c r="C1073" s="55"/>
      <c r="D1073" s="55"/>
      <c r="E1073" s="56"/>
      <c r="F1073" s="56"/>
      <c r="G1073" s="56"/>
      <c r="H1073" s="56"/>
      <c r="I1073" s="37"/>
      <c r="J1073" s="37"/>
      <c r="K1073" s="37"/>
      <c r="L1073" s="37"/>
      <c r="M1073" s="37"/>
      <c r="N1073" s="37"/>
      <c r="O1073" s="37"/>
      <c r="P1073" s="37"/>
      <c r="Q1073" s="37"/>
      <c r="R1073" s="37"/>
      <c r="S1073" s="57"/>
      <c r="T1073" s="57"/>
      <c r="U1073" s="37"/>
      <c r="V1073" s="36"/>
      <c r="W1073" s="36"/>
      <c r="X1073" s="37"/>
      <c r="Y1073" s="36"/>
      <c r="Z1073" s="36"/>
      <c r="AA1073" s="37"/>
      <c r="AB1073" s="37"/>
      <c r="AC1073" s="37"/>
      <c r="AD1073" s="37"/>
    </row>
    <row r="1074">
      <c r="A1074" s="54"/>
      <c r="B1074" s="55"/>
      <c r="C1074" s="55"/>
      <c r="D1074" s="55"/>
      <c r="E1074" s="56"/>
      <c r="F1074" s="56"/>
      <c r="G1074" s="56"/>
      <c r="H1074" s="56"/>
      <c r="I1074" s="37"/>
      <c r="J1074" s="37"/>
      <c r="K1074" s="37"/>
      <c r="L1074" s="37"/>
      <c r="M1074" s="37"/>
      <c r="N1074" s="37"/>
      <c r="O1074" s="37"/>
      <c r="P1074" s="37"/>
      <c r="Q1074" s="37"/>
      <c r="R1074" s="37"/>
      <c r="S1074" s="57"/>
      <c r="T1074" s="57"/>
      <c r="U1074" s="37"/>
      <c r="V1074" s="36"/>
      <c r="W1074" s="36"/>
      <c r="X1074" s="37"/>
      <c r="Y1074" s="36"/>
      <c r="Z1074" s="36"/>
      <c r="AA1074" s="37"/>
      <c r="AB1074" s="37"/>
      <c r="AC1074" s="37"/>
      <c r="AD1074" s="37"/>
    </row>
    <row r="1075">
      <c r="A1075" s="54"/>
      <c r="B1075" s="55"/>
      <c r="C1075" s="55"/>
      <c r="D1075" s="55"/>
      <c r="E1075" s="56"/>
      <c r="F1075" s="56"/>
      <c r="G1075" s="56"/>
      <c r="H1075" s="56"/>
      <c r="I1075" s="37"/>
      <c r="J1075" s="37"/>
      <c r="K1075" s="37"/>
      <c r="L1075" s="37"/>
      <c r="M1075" s="37"/>
      <c r="N1075" s="37"/>
      <c r="O1075" s="37"/>
      <c r="P1075" s="37"/>
      <c r="Q1075" s="37"/>
      <c r="R1075" s="37"/>
      <c r="S1075" s="57"/>
      <c r="T1075" s="57"/>
      <c r="U1075" s="37"/>
      <c r="V1075" s="36"/>
      <c r="W1075" s="36"/>
      <c r="X1075" s="37"/>
      <c r="Y1075" s="36"/>
      <c r="Z1075" s="36"/>
      <c r="AA1075" s="37"/>
      <c r="AB1075" s="37"/>
      <c r="AC1075" s="37"/>
      <c r="AD1075" s="37"/>
    </row>
    <row r="1076">
      <c r="A1076" s="54"/>
      <c r="B1076" s="55"/>
      <c r="C1076" s="55"/>
      <c r="D1076" s="55"/>
      <c r="E1076" s="56"/>
      <c r="F1076" s="56"/>
      <c r="G1076" s="56"/>
      <c r="H1076" s="56"/>
      <c r="I1076" s="37"/>
      <c r="J1076" s="37"/>
      <c r="K1076" s="37"/>
      <c r="L1076" s="37"/>
      <c r="M1076" s="37"/>
      <c r="N1076" s="37"/>
      <c r="O1076" s="37"/>
      <c r="P1076" s="37"/>
      <c r="Q1076" s="37"/>
      <c r="R1076" s="37"/>
      <c r="S1076" s="57"/>
      <c r="T1076" s="57"/>
      <c r="U1076" s="37"/>
      <c r="V1076" s="36"/>
      <c r="W1076" s="36"/>
      <c r="X1076" s="37"/>
      <c r="Y1076" s="36"/>
      <c r="Z1076" s="36"/>
      <c r="AA1076" s="37"/>
      <c r="AB1076" s="37"/>
      <c r="AC1076" s="37"/>
      <c r="AD1076" s="37"/>
    </row>
    <row r="1077">
      <c r="A1077" s="54"/>
      <c r="B1077" s="55"/>
      <c r="C1077" s="55"/>
      <c r="D1077" s="55"/>
      <c r="E1077" s="56"/>
      <c r="F1077" s="56"/>
      <c r="G1077" s="56"/>
      <c r="H1077" s="56"/>
      <c r="I1077" s="37"/>
      <c r="J1077" s="37"/>
      <c r="K1077" s="37"/>
      <c r="L1077" s="37"/>
      <c r="M1077" s="37"/>
      <c r="N1077" s="37"/>
      <c r="O1077" s="37"/>
      <c r="P1077" s="37"/>
      <c r="Q1077" s="37"/>
      <c r="R1077" s="37"/>
      <c r="S1077" s="57"/>
      <c r="T1077" s="57"/>
      <c r="U1077" s="37"/>
      <c r="V1077" s="36"/>
      <c r="W1077" s="36"/>
      <c r="X1077" s="37"/>
      <c r="Y1077" s="36"/>
      <c r="Z1077" s="36"/>
      <c r="AA1077" s="37"/>
      <c r="AB1077" s="37"/>
      <c r="AC1077" s="37"/>
      <c r="AD1077" s="37"/>
    </row>
    <row r="1078">
      <c r="A1078" s="54"/>
      <c r="B1078" s="55"/>
      <c r="C1078" s="55"/>
      <c r="D1078" s="55"/>
      <c r="E1078" s="56"/>
      <c r="F1078" s="56"/>
      <c r="G1078" s="56"/>
      <c r="H1078" s="56"/>
      <c r="I1078" s="37"/>
      <c r="J1078" s="37"/>
      <c r="K1078" s="37"/>
      <c r="L1078" s="37"/>
      <c r="M1078" s="37"/>
      <c r="N1078" s="37"/>
      <c r="O1078" s="37"/>
      <c r="P1078" s="37"/>
      <c r="Q1078" s="37"/>
      <c r="R1078" s="37"/>
      <c r="S1078" s="57"/>
      <c r="T1078" s="57"/>
      <c r="U1078" s="37"/>
      <c r="V1078" s="36"/>
      <c r="W1078" s="36"/>
      <c r="X1078" s="37"/>
      <c r="Y1078" s="36"/>
      <c r="Z1078" s="36"/>
      <c r="AA1078" s="37"/>
      <c r="AB1078" s="37"/>
      <c r="AC1078" s="37"/>
      <c r="AD1078" s="37"/>
    </row>
    <row r="1079">
      <c r="A1079" s="54"/>
      <c r="B1079" s="55"/>
      <c r="C1079" s="55"/>
      <c r="D1079" s="55"/>
      <c r="E1079" s="56"/>
      <c r="F1079" s="56"/>
      <c r="G1079" s="56"/>
      <c r="H1079" s="56"/>
      <c r="I1079" s="37"/>
      <c r="J1079" s="37"/>
      <c r="K1079" s="37"/>
      <c r="L1079" s="37"/>
      <c r="M1079" s="37"/>
      <c r="N1079" s="37"/>
      <c r="O1079" s="37"/>
      <c r="P1079" s="37"/>
      <c r="Q1079" s="37"/>
      <c r="R1079" s="37"/>
      <c r="S1079" s="57"/>
      <c r="T1079" s="57"/>
      <c r="U1079" s="37"/>
      <c r="V1079" s="36"/>
      <c r="W1079" s="36"/>
      <c r="X1079" s="37"/>
      <c r="Y1079" s="36"/>
      <c r="Z1079" s="36"/>
      <c r="AA1079" s="37"/>
      <c r="AB1079" s="37"/>
      <c r="AC1079" s="37"/>
      <c r="AD1079" s="37"/>
    </row>
    <row r="1080">
      <c r="A1080" s="54"/>
      <c r="B1080" s="55"/>
      <c r="C1080" s="55"/>
      <c r="D1080" s="55"/>
      <c r="E1080" s="56"/>
      <c r="F1080" s="56"/>
      <c r="G1080" s="56"/>
      <c r="H1080" s="56"/>
      <c r="I1080" s="37"/>
      <c r="J1080" s="37"/>
      <c r="K1080" s="37"/>
      <c r="L1080" s="37"/>
      <c r="M1080" s="37"/>
      <c r="N1080" s="37"/>
      <c r="O1080" s="37"/>
      <c r="P1080" s="37"/>
      <c r="Q1080" s="37"/>
      <c r="R1080" s="37"/>
      <c r="S1080" s="57"/>
      <c r="T1080" s="57"/>
      <c r="U1080" s="37"/>
      <c r="V1080" s="36"/>
      <c r="W1080" s="36"/>
      <c r="X1080" s="37"/>
      <c r="Y1080" s="36"/>
      <c r="Z1080" s="36"/>
      <c r="AA1080" s="37"/>
      <c r="AB1080" s="37"/>
      <c r="AC1080" s="37"/>
      <c r="AD1080" s="37"/>
    </row>
    <row r="1081">
      <c r="A1081" s="54"/>
      <c r="B1081" s="55"/>
      <c r="C1081" s="55"/>
      <c r="D1081" s="55"/>
      <c r="E1081" s="56"/>
      <c r="F1081" s="56"/>
      <c r="G1081" s="56"/>
      <c r="H1081" s="56"/>
      <c r="I1081" s="37"/>
      <c r="J1081" s="37"/>
      <c r="K1081" s="37"/>
      <c r="L1081" s="37"/>
      <c r="M1081" s="37"/>
      <c r="N1081" s="37"/>
      <c r="O1081" s="37"/>
      <c r="P1081" s="37"/>
      <c r="Q1081" s="37"/>
      <c r="R1081" s="37"/>
      <c r="S1081" s="57"/>
      <c r="T1081" s="57"/>
      <c r="U1081" s="37"/>
      <c r="V1081" s="36"/>
      <c r="W1081" s="36"/>
      <c r="X1081" s="37"/>
      <c r="Y1081" s="36"/>
      <c r="Z1081" s="36"/>
      <c r="AA1081" s="37"/>
      <c r="AB1081" s="37"/>
      <c r="AC1081" s="37"/>
      <c r="AD1081" s="37"/>
    </row>
    <row r="1082">
      <c r="A1082" s="54"/>
      <c r="B1082" s="55"/>
      <c r="C1082" s="55"/>
      <c r="D1082" s="55"/>
      <c r="E1082" s="56"/>
      <c r="F1082" s="56"/>
      <c r="G1082" s="56"/>
      <c r="H1082" s="56"/>
      <c r="I1082" s="37"/>
      <c r="J1082" s="37"/>
      <c r="K1082" s="37"/>
      <c r="L1082" s="37"/>
      <c r="M1082" s="37"/>
      <c r="N1082" s="37"/>
      <c r="O1082" s="37"/>
      <c r="P1082" s="37"/>
      <c r="Q1082" s="37"/>
      <c r="R1082" s="37"/>
      <c r="S1082" s="57"/>
      <c r="T1082" s="57"/>
      <c r="U1082" s="37"/>
      <c r="V1082" s="36"/>
      <c r="W1082" s="36"/>
      <c r="X1082" s="37"/>
      <c r="Y1082" s="36"/>
      <c r="Z1082" s="36"/>
      <c r="AA1082" s="37"/>
      <c r="AB1082" s="37"/>
      <c r="AC1082" s="37"/>
      <c r="AD1082" s="37"/>
    </row>
    <row r="1083">
      <c r="A1083" s="54"/>
      <c r="B1083" s="55"/>
      <c r="C1083" s="55"/>
      <c r="D1083" s="55"/>
      <c r="E1083" s="56"/>
      <c r="F1083" s="56"/>
      <c r="G1083" s="56"/>
      <c r="H1083" s="56"/>
      <c r="I1083" s="37"/>
      <c r="J1083" s="37"/>
      <c r="K1083" s="37"/>
      <c r="L1083" s="37"/>
      <c r="M1083" s="37"/>
      <c r="N1083" s="37"/>
      <c r="O1083" s="37"/>
      <c r="P1083" s="37"/>
      <c r="Q1083" s="37"/>
      <c r="R1083" s="37"/>
      <c r="S1083" s="57"/>
      <c r="T1083" s="57"/>
      <c r="U1083" s="37"/>
      <c r="V1083" s="36"/>
      <c r="W1083" s="36"/>
      <c r="X1083" s="37"/>
      <c r="Y1083" s="36"/>
      <c r="Z1083" s="36"/>
      <c r="AA1083" s="37"/>
      <c r="AB1083" s="37"/>
      <c r="AC1083" s="37"/>
      <c r="AD1083" s="37"/>
    </row>
    <row r="1084">
      <c r="A1084" s="54"/>
      <c r="B1084" s="55"/>
      <c r="C1084" s="55"/>
      <c r="D1084" s="55"/>
      <c r="E1084" s="56"/>
      <c r="F1084" s="56"/>
      <c r="G1084" s="56"/>
      <c r="H1084" s="56"/>
      <c r="I1084" s="37"/>
      <c r="J1084" s="37"/>
      <c r="K1084" s="37"/>
      <c r="L1084" s="37"/>
      <c r="M1084" s="37"/>
      <c r="N1084" s="37"/>
      <c r="O1084" s="37"/>
      <c r="P1084" s="37"/>
      <c r="Q1084" s="37"/>
      <c r="R1084" s="37"/>
      <c r="S1084" s="57"/>
      <c r="T1084" s="57"/>
      <c r="U1084" s="37"/>
      <c r="V1084" s="36"/>
      <c r="W1084" s="36"/>
      <c r="X1084" s="37"/>
      <c r="Y1084" s="36"/>
      <c r="Z1084" s="36"/>
      <c r="AA1084" s="37"/>
      <c r="AB1084" s="37"/>
      <c r="AC1084" s="37"/>
      <c r="AD1084" s="37"/>
    </row>
    <row r="1085">
      <c r="A1085" s="54"/>
      <c r="B1085" s="55"/>
      <c r="C1085" s="55"/>
      <c r="D1085" s="55"/>
      <c r="E1085" s="56"/>
      <c r="F1085" s="56"/>
      <c r="G1085" s="56"/>
      <c r="H1085" s="56"/>
      <c r="I1085" s="37"/>
      <c r="J1085" s="37"/>
      <c r="K1085" s="37"/>
      <c r="L1085" s="37"/>
      <c r="M1085" s="37"/>
      <c r="N1085" s="37"/>
      <c r="O1085" s="37"/>
      <c r="P1085" s="37"/>
      <c r="Q1085" s="37"/>
      <c r="R1085" s="37"/>
      <c r="S1085" s="57"/>
      <c r="T1085" s="57"/>
      <c r="U1085" s="37"/>
      <c r="V1085" s="36"/>
      <c r="W1085" s="36"/>
      <c r="X1085" s="37"/>
      <c r="Y1085" s="36"/>
      <c r="Z1085" s="36"/>
      <c r="AA1085" s="37"/>
      <c r="AB1085" s="37"/>
      <c r="AC1085" s="37"/>
      <c r="AD1085" s="37"/>
    </row>
    <row r="1086">
      <c r="A1086" s="54"/>
      <c r="B1086" s="55"/>
      <c r="C1086" s="55"/>
      <c r="D1086" s="55"/>
      <c r="E1086" s="56"/>
      <c r="F1086" s="56"/>
      <c r="G1086" s="56"/>
      <c r="H1086" s="56"/>
      <c r="I1086" s="37"/>
      <c r="J1086" s="37"/>
      <c r="K1086" s="37"/>
      <c r="L1086" s="37"/>
      <c r="M1086" s="37"/>
      <c r="N1086" s="37"/>
      <c r="O1086" s="37"/>
      <c r="P1086" s="37"/>
      <c r="Q1086" s="37"/>
      <c r="R1086" s="37"/>
      <c r="S1086" s="57"/>
      <c r="T1086" s="57"/>
      <c r="U1086" s="37"/>
      <c r="V1086" s="36"/>
      <c r="W1086" s="36"/>
      <c r="X1086" s="37"/>
      <c r="Y1086" s="36"/>
      <c r="Z1086" s="36"/>
      <c r="AA1086" s="37"/>
      <c r="AB1086" s="37"/>
      <c r="AC1086" s="37"/>
      <c r="AD1086" s="37"/>
    </row>
    <row r="1087">
      <c r="A1087" s="54"/>
      <c r="B1087" s="55"/>
      <c r="C1087" s="55"/>
      <c r="D1087" s="55"/>
      <c r="E1087" s="56"/>
      <c r="F1087" s="56"/>
      <c r="G1087" s="56"/>
      <c r="H1087" s="56"/>
      <c r="I1087" s="37"/>
      <c r="J1087" s="37"/>
      <c r="K1087" s="37"/>
      <c r="L1087" s="37"/>
      <c r="M1087" s="37"/>
      <c r="N1087" s="37"/>
      <c r="O1087" s="37"/>
      <c r="P1087" s="37"/>
      <c r="Q1087" s="37"/>
      <c r="R1087" s="37"/>
      <c r="S1087" s="57"/>
      <c r="T1087" s="57"/>
      <c r="U1087" s="37"/>
      <c r="V1087" s="36"/>
      <c r="W1087" s="36"/>
      <c r="X1087" s="37"/>
      <c r="Y1087" s="36"/>
      <c r="Z1087" s="36"/>
      <c r="AA1087" s="37"/>
      <c r="AB1087" s="37"/>
      <c r="AC1087" s="37"/>
      <c r="AD1087" s="37"/>
    </row>
    <row r="1088">
      <c r="A1088" s="54"/>
      <c r="B1088" s="55"/>
      <c r="C1088" s="55"/>
      <c r="D1088" s="55"/>
      <c r="E1088" s="56"/>
      <c r="F1088" s="56"/>
      <c r="G1088" s="56"/>
      <c r="H1088" s="56"/>
      <c r="I1088" s="37"/>
      <c r="J1088" s="37"/>
      <c r="K1088" s="37"/>
      <c r="L1088" s="37"/>
      <c r="M1088" s="37"/>
      <c r="N1088" s="37"/>
      <c r="O1088" s="37"/>
      <c r="P1088" s="37"/>
      <c r="Q1088" s="37"/>
      <c r="R1088" s="37"/>
      <c r="S1088" s="57"/>
      <c r="T1088" s="57"/>
      <c r="U1088" s="37"/>
      <c r="V1088" s="36"/>
      <c r="W1088" s="36"/>
      <c r="X1088" s="37"/>
      <c r="Y1088" s="36"/>
      <c r="Z1088" s="36"/>
      <c r="AA1088" s="37"/>
      <c r="AB1088" s="37"/>
      <c r="AC1088" s="37"/>
      <c r="AD1088" s="37"/>
    </row>
    <row r="1089">
      <c r="A1089" s="54"/>
      <c r="B1089" s="55"/>
      <c r="C1089" s="55"/>
      <c r="D1089" s="55"/>
      <c r="E1089" s="56"/>
      <c r="F1089" s="56"/>
      <c r="G1089" s="56"/>
      <c r="H1089" s="56"/>
      <c r="I1089" s="37"/>
      <c r="J1089" s="37"/>
      <c r="K1089" s="37"/>
      <c r="L1089" s="37"/>
      <c r="M1089" s="37"/>
      <c r="N1089" s="37"/>
      <c r="O1089" s="37"/>
      <c r="P1089" s="37"/>
      <c r="Q1089" s="37"/>
      <c r="R1089" s="37"/>
      <c r="S1089" s="57"/>
      <c r="T1089" s="57"/>
      <c r="U1089" s="37"/>
      <c r="V1089" s="36"/>
      <c r="W1089" s="36"/>
      <c r="X1089" s="37"/>
      <c r="Y1089" s="36"/>
      <c r="Z1089" s="36"/>
      <c r="AA1089" s="37"/>
      <c r="AB1089" s="37"/>
      <c r="AC1089" s="37"/>
      <c r="AD1089" s="37"/>
    </row>
    <row r="1090">
      <c r="A1090" s="54"/>
      <c r="B1090" s="55"/>
      <c r="C1090" s="55"/>
      <c r="D1090" s="55"/>
      <c r="E1090" s="56"/>
      <c r="F1090" s="56"/>
      <c r="G1090" s="56"/>
      <c r="H1090" s="56"/>
      <c r="I1090" s="37"/>
      <c r="J1090" s="37"/>
      <c r="K1090" s="37"/>
      <c r="L1090" s="37"/>
      <c r="M1090" s="37"/>
      <c r="N1090" s="37"/>
      <c r="O1090" s="37"/>
      <c r="P1090" s="37"/>
      <c r="Q1090" s="37"/>
      <c r="R1090" s="37"/>
      <c r="S1090" s="57"/>
      <c r="T1090" s="57"/>
      <c r="U1090" s="37"/>
      <c r="V1090" s="36"/>
      <c r="W1090" s="36"/>
      <c r="X1090" s="37"/>
      <c r="Y1090" s="36"/>
      <c r="Z1090" s="36"/>
      <c r="AA1090" s="37"/>
      <c r="AB1090" s="37"/>
      <c r="AC1090" s="37"/>
      <c r="AD1090" s="37"/>
    </row>
    <row r="1091">
      <c r="A1091" s="54"/>
      <c r="B1091" s="55"/>
      <c r="C1091" s="55"/>
      <c r="D1091" s="55"/>
      <c r="E1091" s="56"/>
      <c r="F1091" s="56"/>
      <c r="G1091" s="56"/>
      <c r="H1091" s="56"/>
      <c r="I1091" s="37"/>
      <c r="J1091" s="37"/>
      <c r="K1091" s="37"/>
      <c r="L1091" s="37"/>
      <c r="M1091" s="37"/>
      <c r="N1091" s="37"/>
      <c r="O1091" s="37"/>
      <c r="P1091" s="37"/>
      <c r="Q1091" s="37"/>
      <c r="R1091" s="37"/>
      <c r="S1091" s="57"/>
      <c r="T1091" s="57"/>
      <c r="U1091" s="37"/>
      <c r="V1091" s="36"/>
      <c r="W1091" s="36"/>
      <c r="X1091" s="37"/>
      <c r="Y1091" s="36"/>
      <c r="Z1091" s="36"/>
      <c r="AA1091" s="37"/>
      <c r="AB1091" s="37"/>
      <c r="AC1091" s="37"/>
      <c r="AD1091" s="37"/>
    </row>
    <row r="1092">
      <c r="A1092" s="54"/>
      <c r="B1092" s="55"/>
      <c r="C1092" s="55"/>
      <c r="D1092" s="55"/>
      <c r="E1092" s="56"/>
      <c r="F1092" s="56"/>
      <c r="G1092" s="56"/>
      <c r="H1092" s="56"/>
      <c r="I1092" s="37"/>
      <c r="J1092" s="37"/>
      <c r="K1092" s="37"/>
      <c r="L1092" s="37"/>
      <c r="M1092" s="37"/>
      <c r="N1092" s="37"/>
      <c r="O1092" s="37"/>
      <c r="P1092" s="37"/>
      <c r="Q1092" s="37"/>
      <c r="R1092" s="37"/>
      <c r="S1092" s="57"/>
      <c r="T1092" s="57"/>
      <c r="U1092" s="37"/>
      <c r="V1092" s="36"/>
      <c r="W1092" s="36"/>
      <c r="X1092" s="37"/>
      <c r="Y1092" s="36"/>
      <c r="Z1092" s="36"/>
      <c r="AA1092" s="37"/>
      <c r="AB1092" s="37"/>
      <c r="AC1092" s="37"/>
      <c r="AD1092" s="37"/>
    </row>
    <row r="1093">
      <c r="A1093" s="54"/>
      <c r="B1093" s="55"/>
      <c r="C1093" s="55"/>
      <c r="D1093" s="55"/>
      <c r="E1093" s="56"/>
      <c r="F1093" s="56"/>
      <c r="G1093" s="56"/>
      <c r="H1093" s="56"/>
      <c r="I1093" s="37"/>
      <c r="J1093" s="37"/>
      <c r="K1093" s="37"/>
      <c r="L1093" s="37"/>
      <c r="M1093" s="37"/>
      <c r="N1093" s="37"/>
      <c r="O1093" s="37"/>
      <c r="P1093" s="37"/>
      <c r="Q1093" s="37"/>
      <c r="R1093" s="37"/>
      <c r="S1093" s="57"/>
      <c r="T1093" s="57"/>
      <c r="U1093" s="37"/>
      <c r="V1093" s="36"/>
      <c r="W1093" s="36"/>
      <c r="X1093" s="37"/>
      <c r="Y1093" s="36"/>
      <c r="Z1093" s="36"/>
      <c r="AA1093" s="37"/>
      <c r="AB1093" s="37"/>
      <c r="AC1093" s="37"/>
      <c r="AD1093" s="37"/>
    </row>
    <row r="1094">
      <c r="A1094" s="54"/>
      <c r="B1094" s="55"/>
      <c r="C1094" s="55"/>
      <c r="D1094" s="55"/>
      <c r="E1094" s="56"/>
      <c r="F1094" s="56"/>
      <c r="G1094" s="56"/>
      <c r="H1094" s="56"/>
      <c r="I1094" s="37"/>
      <c r="J1094" s="37"/>
      <c r="K1094" s="37"/>
      <c r="L1094" s="37"/>
      <c r="M1094" s="37"/>
      <c r="N1094" s="37"/>
      <c r="O1094" s="37"/>
      <c r="P1094" s="37"/>
      <c r="Q1094" s="37"/>
      <c r="R1094" s="37"/>
      <c r="S1094" s="57"/>
      <c r="T1094" s="57"/>
      <c r="U1094" s="37"/>
      <c r="V1094" s="36"/>
      <c r="W1094" s="36"/>
      <c r="X1094" s="37"/>
      <c r="Y1094" s="36"/>
      <c r="Z1094" s="36"/>
      <c r="AA1094" s="37"/>
      <c r="AB1094" s="37"/>
      <c r="AC1094" s="37"/>
      <c r="AD1094" s="37"/>
    </row>
    <row r="1095">
      <c r="A1095" s="54"/>
      <c r="B1095" s="55"/>
      <c r="C1095" s="55"/>
      <c r="D1095" s="55"/>
      <c r="E1095" s="56"/>
      <c r="F1095" s="56"/>
      <c r="G1095" s="56"/>
      <c r="H1095" s="56"/>
      <c r="I1095" s="37"/>
      <c r="J1095" s="37"/>
      <c r="K1095" s="37"/>
      <c r="L1095" s="37"/>
      <c r="M1095" s="37"/>
      <c r="N1095" s="37"/>
      <c r="O1095" s="37"/>
      <c r="P1095" s="37"/>
      <c r="Q1095" s="37"/>
      <c r="R1095" s="37"/>
      <c r="S1095" s="57"/>
      <c r="T1095" s="57"/>
      <c r="U1095" s="37"/>
      <c r="V1095" s="36"/>
      <c r="W1095" s="36"/>
      <c r="X1095" s="37"/>
      <c r="Y1095" s="36"/>
      <c r="Z1095" s="36"/>
      <c r="AA1095" s="37"/>
      <c r="AB1095" s="37"/>
      <c r="AC1095" s="37"/>
      <c r="AD1095" s="37"/>
    </row>
    <row r="1096">
      <c r="A1096" s="54"/>
      <c r="B1096" s="55"/>
      <c r="C1096" s="55"/>
      <c r="D1096" s="55"/>
      <c r="E1096" s="56"/>
      <c r="F1096" s="56"/>
      <c r="G1096" s="56"/>
      <c r="H1096" s="56"/>
      <c r="I1096" s="37"/>
      <c r="J1096" s="37"/>
      <c r="K1096" s="37"/>
      <c r="L1096" s="37"/>
      <c r="M1096" s="37"/>
      <c r="N1096" s="37"/>
      <c r="O1096" s="37"/>
      <c r="P1096" s="37"/>
      <c r="Q1096" s="37"/>
      <c r="R1096" s="37"/>
      <c r="S1096" s="57"/>
      <c r="T1096" s="57"/>
      <c r="U1096" s="37"/>
      <c r="V1096" s="36"/>
      <c r="W1096" s="36"/>
      <c r="X1096" s="37"/>
      <c r="Y1096" s="36"/>
      <c r="Z1096" s="36"/>
      <c r="AA1096" s="37"/>
      <c r="AB1096" s="37"/>
      <c r="AC1096" s="37"/>
      <c r="AD1096" s="37"/>
    </row>
    <row r="1097">
      <c r="A1097" s="54"/>
      <c r="B1097" s="55"/>
      <c r="C1097" s="55"/>
      <c r="D1097" s="55"/>
      <c r="E1097" s="56"/>
      <c r="F1097" s="56"/>
      <c r="G1097" s="56"/>
      <c r="H1097" s="56"/>
      <c r="I1097" s="37"/>
      <c r="J1097" s="37"/>
      <c r="K1097" s="37"/>
      <c r="L1097" s="37"/>
      <c r="M1097" s="37"/>
      <c r="N1097" s="37"/>
      <c r="O1097" s="37"/>
      <c r="P1097" s="37"/>
      <c r="Q1097" s="37"/>
      <c r="R1097" s="37"/>
      <c r="S1097" s="57"/>
      <c r="T1097" s="57"/>
      <c r="U1097" s="37"/>
      <c r="V1097" s="36"/>
      <c r="W1097" s="36"/>
      <c r="X1097" s="37"/>
      <c r="Y1097" s="36"/>
      <c r="Z1097" s="36"/>
      <c r="AA1097" s="37"/>
      <c r="AB1097" s="37"/>
      <c r="AC1097" s="37"/>
      <c r="AD1097" s="37"/>
    </row>
    <row r="1098">
      <c r="A1098" s="54"/>
      <c r="B1098" s="55"/>
      <c r="C1098" s="55"/>
      <c r="D1098" s="55"/>
      <c r="E1098" s="56"/>
      <c r="F1098" s="56"/>
      <c r="G1098" s="56"/>
      <c r="H1098" s="56"/>
      <c r="I1098" s="37"/>
      <c r="J1098" s="37"/>
      <c r="K1098" s="37"/>
      <c r="L1098" s="37"/>
      <c r="M1098" s="37"/>
      <c r="N1098" s="37"/>
      <c r="O1098" s="37"/>
      <c r="P1098" s="37"/>
      <c r="Q1098" s="37"/>
      <c r="R1098" s="37"/>
      <c r="S1098" s="57"/>
      <c r="T1098" s="57"/>
      <c r="U1098" s="37"/>
      <c r="V1098" s="36"/>
      <c r="W1098" s="36"/>
      <c r="X1098" s="37"/>
      <c r="Y1098" s="36"/>
      <c r="Z1098" s="36"/>
      <c r="AA1098" s="37"/>
      <c r="AB1098" s="37"/>
      <c r="AC1098" s="37"/>
      <c r="AD1098" s="37"/>
    </row>
    <row r="1099">
      <c r="A1099" s="54"/>
      <c r="B1099" s="55"/>
      <c r="C1099" s="55"/>
      <c r="D1099" s="55"/>
      <c r="E1099" s="56"/>
      <c r="F1099" s="56"/>
      <c r="G1099" s="56"/>
      <c r="H1099" s="56"/>
      <c r="I1099" s="37"/>
      <c r="J1099" s="37"/>
      <c r="K1099" s="37"/>
      <c r="L1099" s="37"/>
      <c r="M1099" s="37"/>
      <c r="N1099" s="37"/>
      <c r="O1099" s="37"/>
      <c r="P1099" s="37"/>
      <c r="Q1099" s="37"/>
      <c r="R1099" s="37"/>
      <c r="S1099" s="57"/>
      <c r="T1099" s="57"/>
      <c r="U1099" s="37"/>
      <c r="V1099" s="36"/>
      <c r="W1099" s="36"/>
      <c r="X1099" s="37"/>
      <c r="Y1099" s="36"/>
      <c r="Z1099" s="36"/>
      <c r="AA1099" s="37"/>
      <c r="AB1099" s="37"/>
      <c r="AC1099" s="37"/>
      <c r="AD1099" s="37"/>
    </row>
    <row r="1100">
      <c r="A1100" s="54"/>
      <c r="B1100" s="55"/>
      <c r="C1100" s="55"/>
      <c r="D1100" s="55"/>
      <c r="E1100" s="56"/>
      <c r="F1100" s="56"/>
      <c r="G1100" s="56"/>
      <c r="H1100" s="56"/>
      <c r="I1100" s="37"/>
      <c r="J1100" s="37"/>
      <c r="K1100" s="37"/>
      <c r="L1100" s="37"/>
      <c r="M1100" s="37"/>
      <c r="N1100" s="37"/>
      <c r="O1100" s="37"/>
      <c r="P1100" s="37"/>
      <c r="Q1100" s="37"/>
      <c r="R1100" s="37"/>
      <c r="S1100" s="57"/>
      <c r="T1100" s="57"/>
      <c r="U1100" s="37"/>
      <c r="V1100" s="36"/>
      <c r="W1100" s="36"/>
      <c r="X1100" s="37"/>
      <c r="Y1100" s="36"/>
      <c r="Z1100" s="36"/>
      <c r="AA1100" s="37"/>
      <c r="AB1100" s="37"/>
      <c r="AC1100" s="37"/>
      <c r="AD1100" s="37"/>
    </row>
    <row r="1101">
      <c r="A1101" s="54"/>
      <c r="B1101" s="55"/>
      <c r="C1101" s="55"/>
      <c r="D1101" s="55"/>
      <c r="E1101" s="56"/>
      <c r="F1101" s="56"/>
      <c r="G1101" s="56"/>
      <c r="H1101" s="56"/>
      <c r="I1101" s="37"/>
      <c r="J1101" s="37"/>
      <c r="K1101" s="37"/>
      <c r="L1101" s="37"/>
      <c r="M1101" s="37"/>
      <c r="N1101" s="37"/>
      <c r="O1101" s="37"/>
      <c r="P1101" s="37"/>
      <c r="Q1101" s="37"/>
      <c r="R1101" s="37"/>
      <c r="S1101" s="57"/>
      <c r="T1101" s="57"/>
      <c r="U1101" s="37"/>
      <c r="V1101" s="36"/>
      <c r="W1101" s="36"/>
      <c r="X1101" s="37"/>
      <c r="Y1101" s="36"/>
      <c r="Z1101" s="36"/>
      <c r="AA1101" s="37"/>
      <c r="AB1101" s="37"/>
      <c r="AC1101" s="37"/>
      <c r="AD1101" s="37"/>
    </row>
    <row r="1102">
      <c r="A1102" s="54"/>
      <c r="B1102" s="55"/>
      <c r="C1102" s="55"/>
      <c r="D1102" s="55"/>
      <c r="E1102" s="56"/>
      <c r="F1102" s="56"/>
      <c r="G1102" s="56"/>
      <c r="H1102" s="56"/>
      <c r="I1102" s="37"/>
      <c r="J1102" s="37"/>
      <c r="K1102" s="37"/>
      <c r="L1102" s="37"/>
      <c r="M1102" s="37"/>
      <c r="N1102" s="37"/>
      <c r="O1102" s="37"/>
      <c r="P1102" s="37"/>
      <c r="Q1102" s="37"/>
      <c r="R1102" s="37"/>
      <c r="S1102" s="57"/>
      <c r="T1102" s="57"/>
      <c r="U1102" s="37"/>
      <c r="V1102" s="36"/>
      <c r="W1102" s="36"/>
      <c r="X1102" s="37"/>
      <c r="Y1102" s="36"/>
      <c r="Z1102" s="36"/>
      <c r="AA1102" s="37"/>
      <c r="AB1102" s="37"/>
      <c r="AC1102" s="37"/>
      <c r="AD1102" s="37"/>
    </row>
    <row r="1103">
      <c r="A1103" s="54"/>
      <c r="B1103" s="55"/>
      <c r="C1103" s="55"/>
      <c r="D1103" s="55"/>
      <c r="E1103" s="56"/>
      <c r="F1103" s="56"/>
      <c r="G1103" s="56"/>
      <c r="H1103" s="56"/>
      <c r="I1103" s="37"/>
      <c r="J1103" s="37"/>
      <c r="K1103" s="37"/>
      <c r="L1103" s="37"/>
      <c r="M1103" s="37"/>
      <c r="N1103" s="37"/>
      <c r="O1103" s="37"/>
      <c r="P1103" s="37"/>
      <c r="Q1103" s="37"/>
      <c r="R1103" s="37"/>
      <c r="S1103" s="57"/>
      <c r="T1103" s="57"/>
      <c r="U1103" s="37"/>
      <c r="V1103" s="36"/>
      <c r="W1103" s="36"/>
      <c r="X1103" s="37"/>
      <c r="Y1103" s="36"/>
      <c r="Z1103" s="36"/>
      <c r="AA1103" s="37"/>
      <c r="AB1103" s="37"/>
      <c r="AC1103" s="37"/>
      <c r="AD1103" s="37"/>
    </row>
    <row r="1104">
      <c r="A1104" s="54"/>
      <c r="B1104" s="55"/>
      <c r="C1104" s="55"/>
      <c r="D1104" s="55"/>
      <c r="E1104" s="56"/>
      <c r="F1104" s="56"/>
      <c r="G1104" s="56"/>
      <c r="H1104" s="56"/>
      <c r="I1104" s="37"/>
      <c r="J1104" s="37"/>
      <c r="K1104" s="37"/>
      <c r="L1104" s="37"/>
      <c r="M1104" s="37"/>
      <c r="N1104" s="37"/>
      <c r="O1104" s="37"/>
      <c r="P1104" s="37"/>
      <c r="Q1104" s="37"/>
      <c r="R1104" s="37"/>
      <c r="S1104" s="57"/>
      <c r="T1104" s="57"/>
      <c r="U1104" s="37"/>
      <c r="V1104" s="36"/>
      <c r="W1104" s="36"/>
      <c r="X1104" s="37"/>
      <c r="Y1104" s="36"/>
      <c r="Z1104" s="36"/>
      <c r="AA1104" s="37"/>
      <c r="AB1104" s="37"/>
      <c r="AC1104" s="37"/>
      <c r="AD1104" s="37"/>
    </row>
    <row r="1105">
      <c r="A1105" s="54"/>
      <c r="B1105" s="55"/>
      <c r="C1105" s="55"/>
      <c r="D1105" s="55"/>
      <c r="E1105" s="56"/>
      <c r="F1105" s="56"/>
      <c r="G1105" s="56"/>
      <c r="H1105" s="56"/>
      <c r="I1105" s="37"/>
      <c r="J1105" s="37"/>
      <c r="K1105" s="37"/>
      <c r="L1105" s="37"/>
      <c r="M1105" s="37"/>
      <c r="N1105" s="37"/>
      <c r="O1105" s="37"/>
      <c r="P1105" s="37"/>
      <c r="Q1105" s="37"/>
      <c r="R1105" s="37"/>
      <c r="S1105" s="57"/>
      <c r="T1105" s="57"/>
      <c r="U1105" s="37"/>
      <c r="V1105" s="36"/>
      <c r="W1105" s="36"/>
      <c r="X1105" s="37"/>
      <c r="Y1105" s="36"/>
      <c r="Z1105" s="36"/>
      <c r="AA1105" s="37"/>
      <c r="AB1105" s="37"/>
      <c r="AC1105" s="37"/>
      <c r="AD1105" s="37"/>
    </row>
    <row r="1106">
      <c r="A1106" s="54"/>
      <c r="B1106" s="55"/>
      <c r="C1106" s="55"/>
      <c r="D1106" s="55"/>
      <c r="E1106" s="56"/>
      <c r="F1106" s="56"/>
      <c r="G1106" s="56"/>
      <c r="H1106" s="56"/>
      <c r="I1106" s="37"/>
      <c r="J1106" s="37"/>
      <c r="K1106" s="37"/>
      <c r="L1106" s="37"/>
      <c r="M1106" s="37"/>
      <c r="N1106" s="37"/>
      <c r="O1106" s="37"/>
      <c r="P1106" s="37"/>
      <c r="Q1106" s="37"/>
      <c r="R1106" s="37"/>
      <c r="S1106" s="57"/>
      <c r="T1106" s="57"/>
      <c r="U1106" s="37"/>
      <c r="V1106" s="36"/>
      <c r="W1106" s="36"/>
      <c r="X1106" s="37"/>
      <c r="Y1106" s="36"/>
      <c r="Z1106" s="36"/>
      <c r="AA1106" s="37"/>
      <c r="AB1106" s="37"/>
      <c r="AC1106" s="37"/>
      <c r="AD1106" s="37"/>
    </row>
    <row r="1107">
      <c r="A1107" s="54"/>
      <c r="B1107" s="55"/>
      <c r="C1107" s="55"/>
      <c r="D1107" s="55"/>
      <c r="E1107" s="56"/>
      <c r="F1107" s="56"/>
      <c r="G1107" s="56"/>
      <c r="H1107" s="56"/>
      <c r="I1107" s="37"/>
      <c r="J1107" s="37"/>
      <c r="K1107" s="37"/>
      <c r="L1107" s="37"/>
      <c r="M1107" s="37"/>
      <c r="N1107" s="37"/>
      <c r="O1107" s="37"/>
      <c r="P1107" s="37"/>
      <c r="Q1107" s="37"/>
      <c r="R1107" s="37"/>
      <c r="S1107" s="57"/>
      <c r="T1107" s="57"/>
      <c r="U1107" s="37"/>
      <c r="V1107" s="36"/>
      <c r="W1107" s="36"/>
      <c r="X1107" s="37"/>
      <c r="Y1107" s="36"/>
      <c r="Z1107" s="36"/>
      <c r="AA1107" s="37"/>
      <c r="AB1107" s="37"/>
      <c r="AC1107" s="37"/>
      <c r="AD1107" s="37"/>
    </row>
    <row r="1108">
      <c r="A1108" s="54"/>
      <c r="B1108" s="55"/>
      <c r="C1108" s="55"/>
      <c r="D1108" s="55"/>
      <c r="E1108" s="56"/>
      <c r="F1108" s="56"/>
      <c r="G1108" s="56"/>
      <c r="H1108" s="56"/>
      <c r="I1108" s="37"/>
      <c r="J1108" s="37"/>
      <c r="K1108" s="37"/>
      <c r="L1108" s="37"/>
      <c r="M1108" s="37"/>
      <c r="N1108" s="37"/>
      <c r="O1108" s="37"/>
      <c r="P1108" s="37"/>
      <c r="Q1108" s="37"/>
      <c r="R1108" s="37"/>
      <c r="S1108" s="57"/>
      <c r="T1108" s="57"/>
      <c r="U1108" s="37"/>
      <c r="V1108" s="36"/>
      <c r="W1108" s="36"/>
      <c r="X1108" s="37"/>
      <c r="Y1108" s="36"/>
      <c r="Z1108" s="36"/>
      <c r="AA1108" s="37"/>
      <c r="AB1108" s="37"/>
      <c r="AC1108" s="37"/>
      <c r="AD1108" s="37"/>
    </row>
    <row r="1109">
      <c r="A1109" s="54"/>
      <c r="B1109" s="55"/>
      <c r="C1109" s="55"/>
      <c r="D1109" s="55"/>
      <c r="E1109" s="56"/>
      <c r="F1109" s="56"/>
      <c r="G1109" s="56"/>
      <c r="H1109" s="56"/>
      <c r="I1109" s="37"/>
      <c r="J1109" s="37"/>
      <c r="K1109" s="37"/>
      <c r="L1109" s="37"/>
      <c r="M1109" s="37"/>
      <c r="N1109" s="37"/>
      <c r="O1109" s="37"/>
      <c r="P1109" s="37"/>
      <c r="Q1109" s="37"/>
      <c r="R1109" s="37"/>
      <c r="S1109" s="57"/>
      <c r="T1109" s="57"/>
      <c r="U1109" s="37"/>
      <c r="V1109" s="36"/>
      <c r="W1109" s="36"/>
      <c r="X1109" s="37"/>
      <c r="Y1109" s="36"/>
      <c r="Z1109" s="36"/>
      <c r="AA1109" s="37"/>
      <c r="AB1109" s="37"/>
      <c r="AC1109" s="37"/>
      <c r="AD1109" s="37"/>
    </row>
    <row r="1110">
      <c r="A1110" s="54"/>
      <c r="B1110" s="55"/>
      <c r="C1110" s="55"/>
      <c r="D1110" s="55"/>
      <c r="E1110" s="56"/>
      <c r="F1110" s="56"/>
      <c r="G1110" s="56"/>
      <c r="H1110" s="56"/>
      <c r="I1110" s="37"/>
      <c r="J1110" s="37"/>
      <c r="K1110" s="37"/>
      <c r="L1110" s="37"/>
      <c r="M1110" s="37"/>
      <c r="N1110" s="37"/>
      <c r="O1110" s="37"/>
      <c r="P1110" s="37"/>
      <c r="Q1110" s="37"/>
      <c r="R1110" s="37"/>
      <c r="S1110" s="57"/>
      <c r="T1110" s="57"/>
      <c r="U1110" s="37"/>
      <c r="V1110" s="36"/>
      <c r="W1110" s="36"/>
      <c r="X1110" s="37"/>
      <c r="Y1110" s="36"/>
      <c r="Z1110" s="36"/>
      <c r="AA1110" s="37"/>
      <c r="AB1110" s="37"/>
      <c r="AC1110" s="37"/>
      <c r="AD1110" s="37"/>
    </row>
    <row r="1111">
      <c r="A1111" s="54"/>
      <c r="B1111" s="55"/>
      <c r="C1111" s="55"/>
      <c r="D1111" s="55"/>
      <c r="E1111" s="56"/>
      <c r="F1111" s="56"/>
      <c r="G1111" s="56"/>
      <c r="H1111" s="56"/>
      <c r="I1111" s="37"/>
      <c r="J1111" s="37"/>
      <c r="K1111" s="37"/>
      <c r="L1111" s="37"/>
      <c r="M1111" s="37"/>
      <c r="N1111" s="37"/>
      <c r="O1111" s="37"/>
      <c r="P1111" s="37"/>
      <c r="Q1111" s="37"/>
      <c r="R1111" s="37"/>
      <c r="S1111" s="57"/>
      <c r="T1111" s="57"/>
      <c r="U1111" s="37"/>
      <c r="V1111" s="36"/>
      <c r="W1111" s="36"/>
      <c r="X1111" s="37"/>
      <c r="Y1111" s="36"/>
      <c r="Z1111" s="36"/>
      <c r="AA1111" s="37"/>
      <c r="AB1111" s="37"/>
      <c r="AC1111" s="37"/>
      <c r="AD1111" s="37"/>
    </row>
    <row r="1112">
      <c r="A1112" s="54"/>
      <c r="B1112" s="55"/>
      <c r="C1112" s="55"/>
      <c r="D1112" s="55"/>
      <c r="E1112" s="56"/>
      <c r="F1112" s="56"/>
      <c r="G1112" s="56"/>
      <c r="H1112" s="56"/>
      <c r="I1112" s="37"/>
      <c r="J1112" s="37"/>
      <c r="K1112" s="37"/>
      <c r="L1112" s="37"/>
      <c r="M1112" s="37"/>
      <c r="N1112" s="37"/>
      <c r="O1112" s="37"/>
      <c r="P1112" s="37"/>
      <c r="Q1112" s="37"/>
      <c r="R1112" s="37"/>
      <c r="S1112" s="57"/>
      <c r="T1112" s="57"/>
      <c r="U1112" s="37"/>
      <c r="V1112" s="36"/>
      <c r="W1112" s="36"/>
      <c r="X1112" s="37"/>
      <c r="Y1112" s="36"/>
      <c r="Z1112" s="36"/>
      <c r="AA1112" s="37"/>
      <c r="AB1112" s="37"/>
      <c r="AC1112" s="37"/>
      <c r="AD1112" s="37"/>
    </row>
    <row r="1113">
      <c r="A1113" s="54"/>
      <c r="B1113" s="55"/>
      <c r="C1113" s="55"/>
      <c r="D1113" s="55"/>
      <c r="E1113" s="56"/>
      <c r="F1113" s="56"/>
      <c r="G1113" s="56"/>
      <c r="H1113" s="56"/>
      <c r="I1113" s="37"/>
      <c r="J1113" s="37"/>
      <c r="K1113" s="37"/>
      <c r="L1113" s="37"/>
      <c r="M1113" s="37"/>
      <c r="N1113" s="37"/>
      <c r="O1113" s="37"/>
      <c r="P1113" s="37"/>
      <c r="Q1113" s="37"/>
      <c r="R1113" s="37"/>
      <c r="S1113" s="57"/>
      <c r="T1113" s="57"/>
      <c r="U1113" s="37"/>
      <c r="V1113" s="36"/>
      <c r="W1113" s="36"/>
      <c r="X1113" s="37"/>
      <c r="Y1113" s="36"/>
      <c r="Z1113" s="36"/>
      <c r="AA1113" s="37"/>
      <c r="AB1113" s="37"/>
      <c r="AC1113" s="37"/>
      <c r="AD1113" s="37"/>
    </row>
    <row r="1114">
      <c r="A1114" s="54"/>
      <c r="B1114" s="55"/>
      <c r="C1114" s="55"/>
      <c r="D1114" s="55"/>
      <c r="E1114" s="56"/>
      <c r="F1114" s="56"/>
      <c r="G1114" s="56"/>
      <c r="H1114" s="56"/>
      <c r="I1114" s="37"/>
      <c r="J1114" s="37"/>
      <c r="K1114" s="37"/>
      <c r="L1114" s="37"/>
      <c r="M1114" s="37"/>
      <c r="N1114" s="37"/>
      <c r="O1114" s="37"/>
      <c r="P1114" s="37"/>
      <c r="Q1114" s="37"/>
      <c r="R1114" s="37"/>
      <c r="S1114" s="57"/>
      <c r="T1114" s="57"/>
      <c r="U1114" s="37"/>
      <c r="V1114" s="36"/>
      <c r="W1114" s="36"/>
      <c r="X1114" s="37"/>
      <c r="Y1114" s="36"/>
      <c r="Z1114" s="36"/>
      <c r="AA1114" s="37"/>
      <c r="AB1114" s="37"/>
      <c r="AC1114" s="37"/>
      <c r="AD1114" s="37"/>
    </row>
    <row r="1115">
      <c r="A1115" s="54"/>
      <c r="B1115" s="55"/>
      <c r="C1115" s="55"/>
      <c r="D1115" s="55"/>
      <c r="E1115" s="56"/>
      <c r="F1115" s="56"/>
      <c r="G1115" s="56"/>
      <c r="H1115" s="56"/>
      <c r="I1115" s="37"/>
      <c r="J1115" s="37"/>
      <c r="K1115" s="37"/>
      <c r="L1115" s="37"/>
      <c r="M1115" s="37"/>
      <c r="N1115" s="37"/>
      <c r="O1115" s="37"/>
      <c r="P1115" s="37"/>
      <c r="Q1115" s="37"/>
      <c r="R1115" s="37"/>
      <c r="S1115" s="57"/>
      <c r="T1115" s="57"/>
      <c r="U1115" s="37"/>
      <c r="V1115" s="36"/>
      <c r="W1115" s="36"/>
      <c r="X1115" s="37"/>
      <c r="Y1115" s="36"/>
      <c r="Z1115" s="36"/>
      <c r="AA1115" s="37"/>
      <c r="AB1115" s="37"/>
      <c r="AC1115" s="37"/>
      <c r="AD1115" s="37"/>
    </row>
    <row r="1116">
      <c r="A1116" s="54"/>
      <c r="B1116" s="55"/>
      <c r="C1116" s="55"/>
      <c r="D1116" s="55"/>
      <c r="E1116" s="56"/>
      <c r="F1116" s="56"/>
      <c r="G1116" s="56"/>
      <c r="H1116" s="56"/>
      <c r="I1116" s="37"/>
      <c r="J1116" s="37"/>
      <c r="K1116" s="37"/>
      <c r="L1116" s="37"/>
      <c r="M1116" s="37"/>
      <c r="N1116" s="37"/>
      <c r="O1116" s="37"/>
      <c r="P1116" s="37"/>
      <c r="Q1116" s="37"/>
      <c r="R1116" s="37"/>
      <c r="S1116" s="57"/>
      <c r="T1116" s="57"/>
      <c r="U1116" s="37"/>
      <c r="V1116" s="36"/>
      <c r="W1116" s="36"/>
      <c r="X1116" s="37"/>
      <c r="Y1116" s="36"/>
      <c r="Z1116" s="36"/>
      <c r="AA1116" s="37"/>
      <c r="AB1116" s="37"/>
      <c r="AC1116" s="37"/>
      <c r="AD1116" s="37"/>
    </row>
    <row r="1117">
      <c r="A1117" s="54"/>
      <c r="B1117" s="55"/>
      <c r="C1117" s="55"/>
      <c r="D1117" s="55"/>
      <c r="E1117" s="56"/>
      <c r="F1117" s="56"/>
      <c r="G1117" s="56"/>
      <c r="H1117" s="56"/>
      <c r="I1117" s="37"/>
      <c r="J1117" s="37"/>
      <c r="K1117" s="37"/>
      <c r="L1117" s="37"/>
      <c r="M1117" s="37"/>
      <c r="N1117" s="37"/>
      <c r="O1117" s="37"/>
      <c r="P1117" s="37"/>
      <c r="Q1117" s="37"/>
      <c r="R1117" s="37"/>
      <c r="S1117" s="57"/>
      <c r="T1117" s="57"/>
      <c r="U1117" s="37"/>
      <c r="V1117" s="36"/>
      <c r="W1117" s="36"/>
      <c r="X1117" s="37"/>
      <c r="Y1117" s="36"/>
      <c r="Z1117" s="36"/>
      <c r="AA1117" s="37"/>
      <c r="AB1117" s="37"/>
      <c r="AC1117" s="37"/>
      <c r="AD1117" s="37"/>
    </row>
    <row r="1118">
      <c r="A1118" s="54"/>
      <c r="B1118" s="55"/>
      <c r="C1118" s="55"/>
      <c r="D1118" s="55"/>
      <c r="E1118" s="56"/>
      <c r="F1118" s="56"/>
      <c r="G1118" s="56"/>
      <c r="H1118" s="56"/>
      <c r="I1118" s="37"/>
      <c r="J1118" s="37"/>
      <c r="K1118" s="37"/>
      <c r="L1118" s="37"/>
      <c r="M1118" s="37"/>
      <c r="N1118" s="37"/>
      <c r="O1118" s="37"/>
      <c r="P1118" s="37"/>
      <c r="Q1118" s="37"/>
      <c r="R1118" s="37"/>
      <c r="S1118" s="57"/>
      <c r="T1118" s="57"/>
      <c r="U1118" s="37"/>
      <c r="V1118" s="36"/>
      <c r="W1118" s="36"/>
      <c r="X1118" s="37"/>
      <c r="Y1118" s="36"/>
      <c r="Z1118" s="36"/>
      <c r="AA1118" s="37"/>
      <c r="AB1118" s="37"/>
      <c r="AC1118" s="37"/>
      <c r="AD1118" s="37"/>
    </row>
    <row r="1119">
      <c r="A1119" s="54"/>
      <c r="B1119" s="55"/>
      <c r="C1119" s="55"/>
      <c r="D1119" s="55"/>
      <c r="E1119" s="56"/>
      <c r="F1119" s="56"/>
      <c r="G1119" s="56"/>
      <c r="H1119" s="56"/>
      <c r="I1119" s="37"/>
      <c r="J1119" s="37"/>
      <c r="K1119" s="37"/>
      <c r="L1119" s="37"/>
      <c r="M1119" s="37"/>
      <c r="N1119" s="37"/>
      <c r="O1119" s="37"/>
      <c r="P1119" s="37"/>
      <c r="Q1119" s="37"/>
      <c r="R1119" s="37"/>
      <c r="S1119" s="57"/>
      <c r="T1119" s="57"/>
      <c r="U1119" s="37"/>
      <c r="V1119" s="36"/>
      <c r="W1119" s="36"/>
      <c r="X1119" s="37"/>
      <c r="Y1119" s="36"/>
      <c r="Z1119" s="36"/>
      <c r="AA1119" s="37"/>
      <c r="AB1119" s="37"/>
      <c r="AC1119" s="37"/>
      <c r="AD1119" s="37"/>
    </row>
    <row r="1120">
      <c r="A1120" s="54"/>
      <c r="B1120" s="55"/>
      <c r="C1120" s="55"/>
      <c r="D1120" s="55"/>
      <c r="E1120" s="56"/>
      <c r="F1120" s="56"/>
      <c r="G1120" s="56"/>
      <c r="H1120" s="56"/>
      <c r="I1120" s="37"/>
      <c r="J1120" s="37"/>
      <c r="K1120" s="37"/>
      <c r="L1120" s="37"/>
      <c r="M1120" s="37"/>
      <c r="N1120" s="37"/>
      <c r="O1120" s="37"/>
      <c r="P1120" s="37"/>
      <c r="Q1120" s="37"/>
      <c r="R1120" s="37"/>
      <c r="S1120" s="57"/>
      <c r="T1120" s="57"/>
      <c r="U1120" s="37"/>
      <c r="V1120" s="36"/>
      <c r="W1120" s="36"/>
      <c r="X1120" s="37"/>
      <c r="Y1120" s="36"/>
      <c r="Z1120" s="36"/>
      <c r="AA1120" s="37"/>
      <c r="AB1120" s="37"/>
      <c r="AC1120" s="37"/>
      <c r="AD1120" s="37"/>
    </row>
    <row r="1121">
      <c r="A1121" s="54"/>
      <c r="B1121" s="55"/>
      <c r="C1121" s="55"/>
      <c r="D1121" s="55"/>
      <c r="E1121" s="56"/>
      <c r="F1121" s="56"/>
      <c r="G1121" s="56"/>
      <c r="H1121" s="56"/>
      <c r="I1121" s="37"/>
      <c r="J1121" s="37"/>
      <c r="K1121" s="37"/>
      <c r="L1121" s="37"/>
      <c r="M1121" s="37"/>
      <c r="N1121" s="37"/>
      <c r="O1121" s="37"/>
      <c r="P1121" s="37"/>
      <c r="Q1121" s="37"/>
      <c r="R1121" s="37"/>
      <c r="S1121" s="57"/>
      <c r="T1121" s="57"/>
      <c r="U1121" s="37"/>
      <c r="V1121" s="36"/>
      <c r="W1121" s="36"/>
      <c r="X1121" s="37"/>
      <c r="Y1121" s="36"/>
      <c r="Z1121" s="36"/>
      <c r="AA1121" s="37"/>
      <c r="AB1121" s="37"/>
      <c r="AC1121" s="37"/>
      <c r="AD1121" s="37"/>
    </row>
    <row r="1122">
      <c r="A1122" s="54"/>
      <c r="B1122" s="55"/>
      <c r="C1122" s="55"/>
      <c r="D1122" s="55"/>
      <c r="E1122" s="56"/>
      <c r="F1122" s="56"/>
      <c r="G1122" s="56"/>
      <c r="H1122" s="56"/>
      <c r="I1122" s="37"/>
      <c r="J1122" s="37"/>
      <c r="K1122" s="37"/>
      <c r="L1122" s="37"/>
      <c r="M1122" s="37"/>
      <c r="N1122" s="37"/>
      <c r="O1122" s="37"/>
      <c r="P1122" s="37"/>
      <c r="Q1122" s="37"/>
      <c r="R1122" s="37"/>
      <c r="S1122" s="57"/>
      <c r="T1122" s="57"/>
      <c r="U1122" s="37"/>
      <c r="V1122" s="36"/>
      <c r="W1122" s="36"/>
      <c r="X1122" s="37"/>
      <c r="Y1122" s="36"/>
      <c r="Z1122" s="36"/>
      <c r="AA1122" s="37"/>
      <c r="AB1122" s="37"/>
      <c r="AC1122" s="37"/>
      <c r="AD1122" s="37"/>
    </row>
    <row r="1123">
      <c r="A1123" s="54"/>
      <c r="B1123" s="55"/>
      <c r="C1123" s="55"/>
      <c r="D1123" s="55"/>
      <c r="E1123" s="56"/>
      <c r="F1123" s="56"/>
      <c r="G1123" s="56"/>
      <c r="H1123" s="56"/>
      <c r="I1123" s="37"/>
      <c r="J1123" s="37"/>
      <c r="K1123" s="37"/>
      <c r="L1123" s="37"/>
      <c r="M1123" s="37"/>
      <c r="N1123" s="37"/>
      <c r="O1123" s="37"/>
      <c r="P1123" s="37"/>
      <c r="Q1123" s="37"/>
      <c r="R1123" s="37"/>
      <c r="S1123" s="57"/>
      <c r="T1123" s="57"/>
      <c r="U1123" s="37"/>
      <c r="V1123" s="36"/>
      <c r="W1123" s="36"/>
      <c r="X1123" s="37"/>
      <c r="Y1123" s="36"/>
      <c r="Z1123" s="36"/>
      <c r="AA1123" s="37"/>
      <c r="AB1123" s="37"/>
      <c r="AC1123" s="37"/>
      <c r="AD1123" s="37"/>
    </row>
    <row r="1124">
      <c r="A1124" s="54"/>
      <c r="B1124" s="55"/>
      <c r="C1124" s="55"/>
      <c r="D1124" s="55"/>
      <c r="E1124" s="56"/>
      <c r="F1124" s="56"/>
      <c r="G1124" s="56"/>
      <c r="H1124" s="56"/>
      <c r="I1124" s="37"/>
      <c r="J1124" s="37"/>
      <c r="K1124" s="37"/>
      <c r="L1124" s="37"/>
      <c r="M1124" s="37"/>
      <c r="N1124" s="37"/>
      <c r="O1124" s="37"/>
      <c r="P1124" s="37"/>
      <c r="Q1124" s="37"/>
      <c r="R1124" s="37"/>
      <c r="S1124" s="57"/>
      <c r="T1124" s="57"/>
      <c r="U1124" s="37"/>
      <c r="V1124" s="36"/>
      <c r="W1124" s="36"/>
      <c r="X1124" s="37"/>
      <c r="Y1124" s="36"/>
      <c r="Z1124" s="36"/>
      <c r="AA1124" s="37"/>
      <c r="AB1124" s="37"/>
      <c r="AC1124" s="37"/>
      <c r="AD1124" s="37"/>
    </row>
    <row r="1125">
      <c r="A1125" s="54"/>
      <c r="B1125" s="55"/>
      <c r="C1125" s="55"/>
      <c r="D1125" s="55"/>
      <c r="E1125" s="56"/>
      <c r="F1125" s="56"/>
      <c r="G1125" s="56"/>
      <c r="H1125" s="56"/>
      <c r="I1125" s="37"/>
      <c r="J1125" s="37"/>
      <c r="K1125" s="37"/>
      <c r="L1125" s="37"/>
      <c r="M1125" s="37"/>
      <c r="N1125" s="37"/>
      <c r="O1125" s="37"/>
      <c r="P1125" s="37"/>
      <c r="Q1125" s="37"/>
      <c r="R1125" s="37"/>
      <c r="S1125" s="57"/>
      <c r="T1125" s="57"/>
      <c r="U1125" s="37"/>
      <c r="V1125" s="36"/>
      <c r="W1125" s="36"/>
      <c r="X1125" s="37"/>
      <c r="Y1125" s="36"/>
      <c r="Z1125" s="36"/>
      <c r="AA1125" s="37"/>
      <c r="AB1125" s="37"/>
      <c r="AC1125" s="37"/>
      <c r="AD1125" s="37"/>
    </row>
    <row r="1126">
      <c r="A1126" s="54"/>
      <c r="B1126" s="55"/>
      <c r="C1126" s="55"/>
      <c r="D1126" s="55"/>
      <c r="E1126" s="56"/>
      <c r="F1126" s="56"/>
      <c r="G1126" s="56"/>
      <c r="H1126" s="56"/>
      <c r="I1126" s="37"/>
      <c r="J1126" s="37"/>
      <c r="K1126" s="37"/>
      <c r="L1126" s="37"/>
      <c r="M1126" s="37"/>
      <c r="N1126" s="37"/>
      <c r="O1126" s="37"/>
      <c r="P1126" s="37"/>
      <c r="Q1126" s="37"/>
      <c r="R1126" s="37"/>
      <c r="S1126" s="57"/>
      <c r="T1126" s="57"/>
      <c r="U1126" s="37"/>
      <c r="V1126" s="36"/>
      <c r="W1126" s="36"/>
      <c r="X1126" s="37"/>
      <c r="Y1126" s="36"/>
      <c r="Z1126" s="36"/>
      <c r="AA1126" s="37"/>
      <c r="AB1126" s="37"/>
      <c r="AC1126" s="37"/>
      <c r="AD1126" s="37"/>
    </row>
    <row r="1127">
      <c r="A1127" s="54"/>
      <c r="B1127" s="55"/>
      <c r="C1127" s="55"/>
      <c r="D1127" s="55"/>
      <c r="E1127" s="56"/>
      <c r="F1127" s="56"/>
      <c r="G1127" s="56"/>
      <c r="H1127" s="56"/>
      <c r="I1127" s="37"/>
      <c r="J1127" s="37"/>
      <c r="K1127" s="37"/>
      <c r="L1127" s="37"/>
      <c r="M1127" s="37"/>
      <c r="N1127" s="37"/>
      <c r="O1127" s="37"/>
      <c r="P1127" s="37"/>
      <c r="Q1127" s="37"/>
      <c r="R1127" s="37"/>
      <c r="S1127" s="57"/>
      <c r="T1127" s="57"/>
      <c r="U1127" s="37"/>
      <c r="V1127" s="36"/>
      <c r="W1127" s="36"/>
      <c r="X1127" s="37"/>
      <c r="Y1127" s="36"/>
      <c r="Z1127" s="36"/>
      <c r="AA1127" s="37"/>
      <c r="AB1127" s="37"/>
      <c r="AC1127" s="37"/>
      <c r="AD1127" s="37"/>
    </row>
    <row r="1128">
      <c r="A1128" s="54"/>
      <c r="B1128" s="55"/>
      <c r="C1128" s="55"/>
      <c r="D1128" s="55"/>
      <c r="E1128" s="56"/>
      <c r="F1128" s="56"/>
      <c r="G1128" s="56"/>
      <c r="H1128" s="56"/>
      <c r="I1128" s="37"/>
      <c r="J1128" s="37"/>
      <c r="K1128" s="37"/>
      <c r="L1128" s="37"/>
      <c r="M1128" s="37"/>
      <c r="N1128" s="37"/>
      <c r="O1128" s="37"/>
      <c r="P1128" s="37"/>
      <c r="Q1128" s="37"/>
      <c r="R1128" s="37"/>
      <c r="S1128" s="57"/>
      <c r="T1128" s="57"/>
      <c r="U1128" s="37"/>
      <c r="V1128" s="36"/>
      <c r="W1128" s="36"/>
      <c r="X1128" s="37"/>
      <c r="Y1128" s="36"/>
      <c r="Z1128" s="36"/>
      <c r="AA1128" s="37"/>
      <c r="AB1128" s="37"/>
      <c r="AC1128" s="37"/>
      <c r="AD1128" s="37"/>
    </row>
    <row r="1129">
      <c r="A1129" s="54"/>
      <c r="B1129" s="55"/>
      <c r="C1129" s="55"/>
      <c r="D1129" s="55"/>
      <c r="E1129" s="56"/>
      <c r="F1129" s="56"/>
      <c r="G1129" s="56"/>
      <c r="H1129" s="56"/>
      <c r="I1129" s="37"/>
      <c r="J1129" s="37"/>
      <c r="K1129" s="37"/>
      <c r="L1129" s="37"/>
      <c r="M1129" s="37"/>
      <c r="N1129" s="37"/>
      <c r="O1129" s="37"/>
      <c r="P1129" s="37"/>
      <c r="Q1129" s="37"/>
      <c r="R1129" s="37"/>
      <c r="S1129" s="57"/>
      <c r="T1129" s="57"/>
      <c r="U1129" s="37"/>
      <c r="V1129" s="36"/>
      <c r="W1129" s="36"/>
      <c r="X1129" s="37"/>
      <c r="Y1129" s="36"/>
      <c r="Z1129" s="36"/>
      <c r="AA1129" s="37"/>
      <c r="AB1129" s="37"/>
      <c r="AC1129" s="37"/>
      <c r="AD1129" s="37"/>
    </row>
    <row r="1130">
      <c r="A1130" s="54"/>
      <c r="B1130" s="55"/>
      <c r="C1130" s="55"/>
      <c r="D1130" s="55"/>
      <c r="E1130" s="56"/>
      <c r="F1130" s="56"/>
      <c r="G1130" s="56"/>
      <c r="H1130" s="56"/>
      <c r="I1130" s="37"/>
      <c r="J1130" s="37"/>
      <c r="K1130" s="37"/>
      <c r="L1130" s="37"/>
      <c r="M1130" s="37"/>
      <c r="N1130" s="37"/>
      <c r="O1130" s="37"/>
      <c r="P1130" s="37"/>
      <c r="Q1130" s="37"/>
      <c r="R1130" s="37"/>
      <c r="S1130" s="57"/>
      <c r="T1130" s="57"/>
      <c r="U1130" s="37"/>
      <c r="V1130" s="36"/>
      <c r="W1130" s="36"/>
      <c r="X1130" s="37"/>
      <c r="Y1130" s="36"/>
      <c r="Z1130" s="36"/>
      <c r="AA1130" s="37"/>
      <c r="AB1130" s="37"/>
      <c r="AC1130" s="37"/>
      <c r="AD1130" s="37"/>
    </row>
    <row r="1131">
      <c r="A1131" s="54"/>
      <c r="B1131" s="55"/>
      <c r="C1131" s="55"/>
      <c r="D1131" s="55"/>
      <c r="E1131" s="56"/>
      <c r="F1131" s="56"/>
      <c r="G1131" s="56"/>
      <c r="H1131" s="56"/>
      <c r="I1131" s="37"/>
      <c r="J1131" s="37"/>
      <c r="K1131" s="37"/>
      <c r="L1131" s="37"/>
      <c r="M1131" s="37"/>
      <c r="N1131" s="37"/>
      <c r="O1131" s="37"/>
      <c r="P1131" s="37"/>
      <c r="Q1131" s="37"/>
      <c r="R1131" s="37"/>
      <c r="S1131" s="57"/>
      <c r="T1131" s="57"/>
      <c r="U1131" s="37"/>
      <c r="V1131" s="36"/>
      <c r="W1131" s="36"/>
      <c r="X1131" s="37"/>
      <c r="Y1131" s="36"/>
      <c r="Z1131" s="36"/>
      <c r="AA1131" s="37"/>
      <c r="AB1131" s="37"/>
      <c r="AC1131" s="37"/>
      <c r="AD1131" s="37"/>
    </row>
    <row r="1132">
      <c r="A1132" s="54"/>
      <c r="B1132" s="55"/>
      <c r="C1132" s="55"/>
      <c r="D1132" s="55"/>
      <c r="E1132" s="56"/>
      <c r="F1132" s="56"/>
      <c r="G1132" s="56"/>
      <c r="H1132" s="56"/>
      <c r="I1132" s="37"/>
      <c r="J1132" s="37"/>
      <c r="K1132" s="37"/>
      <c r="L1132" s="37"/>
      <c r="M1132" s="37"/>
      <c r="N1132" s="37"/>
      <c r="O1132" s="37"/>
      <c r="P1132" s="37"/>
      <c r="Q1132" s="37"/>
      <c r="R1132" s="37"/>
      <c r="S1132" s="57"/>
      <c r="T1132" s="57"/>
      <c r="U1132" s="37"/>
      <c r="V1132" s="36"/>
      <c r="W1132" s="36"/>
      <c r="X1132" s="37"/>
      <c r="Y1132" s="36"/>
      <c r="Z1132" s="36"/>
      <c r="AA1132" s="37"/>
      <c r="AB1132" s="37"/>
      <c r="AC1132" s="37"/>
      <c r="AD1132" s="37"/>
    </row>
    <row r="1133">
      <c r="A1133" s="54"/>
      <c r="B1133" s="55"/>
      <c r="C1133" s="55"/>
      <c r="D1133" s="55"/>
      <c r="E1133" s="56"/>
      <c r="F1133" s="56"/>
      <c r="G1133" s="56"/>
      <c r="H1133" s="56"/>
      <c r="I1133" s="37"/>
      <c r="J1133" s="37"/>
      <c r="K1133" s="37"/>
      <c r="L1133" s="37"/>
      <c r="M1133" s="37"/>
      <c r="N1133" s="37"/>
      <c r="O1133" s="37"/>
      <c r="P1133" s="37"/>
      <c r="Q1133" s="37"/>
      <c r="R1133" s="37"/>
      <c r="S1133" s="57"/>
      <c r="T1133" s="57"/>
      <c r="U1133" s="37"/>
      <c r="V1133" s="36"/>
      <c r="W1133" s="36"/>
      <c r="X1133" s="37"/>
      <c r="Y1133" s="36"/>
      <c r="Z1133" s="36"/>
      <c r="AA1133" s="37"/>
      <c r="AB1133" s="37"/>
      <c r="AC1133" s="37"/>
      <c r="AD1133" s="37"/>
    </row>
    <row r="1134">
      <c r="A1134" s="54"/>
      <c r="B1134" s="55"/>
      <c r="C1134" s="55"/>
      <c r="D1134" s="55"/>
      <c r="E1134" s="56"/>
      <c r="F1134" s="56"/>
      <c r="G1134" s="56"/>
      <c r="H1134" s="56"/>
      <c r="I1134" s="37"/>
      <c r="J1134" s="37"/>
      <c r="K1134" s="37"/>
      <c r="L1134" s="37"/>
      <c r="M1134" s="37"/>
      <c r="N1134" s="37"/>
      <c r="O1134" s="37"/>
      <c r="P1134" s="37"/>
      <c r="Q1134" s="37"/>
      <c r="R1134" s="37"/>
      <c r="S1134" s="57"/>
      <c r="T1134" s="57"/>
      <c r="U1134" s="37"/>
      <c r="V1134" s="36"/>
      <c r="W1134" s="36"/>
      <c r="X1134" s="37"/>
      <c r="Y1134" s="36"/>
      <c r="Z1134" s="36"/>
      <c r="AA1134" s="37"/>
      <c r="AB1134" s="37"/>
      <c r="AC1134" s="37"/>
      <c r="AD1134" s="37"/>
    </row>
    <row r="1135">
      <c r="A1135" s="54"/>
      <c r="B1135" s="55"/>
      <c r="C1135" s="55"/>
      <c r="D1135" s="55"/>
      <c r="E1135" s="56"/>
      <c r="F1135" s="56"/>
      <c r="G1135" s="56"/>
      <c r="H1135" s="56"/>
      <c r="I1135" s="37"/>
      <c r="J1135" s="37"/>
      <c r="K1135" s="37"/>
      <c r="L1135" s="37"/>
      <c r="M1135" s="37"/>
      <c r="N1135" s="37"/>
      <c r="O1135" s="37"/>
      <c r="P1135" s="37"/>
      <c r="Q1135" s="37"/>
      <c r="R1135" s="37"/>
      <c r="S1135" s="57"/>
      <c r="T1135" s="57"/>
      <c r="U1135" s="37"/>
      <c r="V1135" s="36"/>
      <c r="W1135" s="36"/>
      <c r="X1135" s="37"/>
      <c r="Y1135" s="36"/>
      <c r="Z1135" s="36"/>
      <c r="AA1135" s="37"/>
      <c r="AB1135" s="37"/>
      <c r="AC1135" s="37"/>
      <c r="AD1135" s="37"/>
    </row>
    <row r="1136">
      <c r="A1136" s="54"/>
      <c r="B1136" s="55"/>
      <c r="C1136" s="55"/>
      <c r="D1136" s="55"/>
      <c r="E1136" s="56"/>
      <c r="F1136" s="56"/>
      <c r="G1136" s="56"/>
      <c r="H1136" s="56"/>
      <c r="I1136" s="37"/>
      <c r="J1136" s="37"/>
      <c r="K1136" s="37"/>
      <c r="L1136" s="37"/>
      <c r="M1136" s="37"/>
      <c r="N1136" s="37"/>
      <c r="O1136" s="37"/>
      <c r="P1136" s="37"/>
      <c r="Q1136" s="37"/>
      <c r="R1136" s="37"/>
      <c r="S1136" s="57"/>
      <c r="T1136" s="57"/>
      <c r="U1136" s="37"/>
      <c r="V1136" s="36"/>
      <c r="W1136" s="36"/>
      <c r="X1136" s="37"/>
      <c r="Y1136" s="36"/>
      <c r="Z1136" s="36"/>
      <c r="AA1136" s="37"/>
      <c r="AB1136" s="37"/>
      <c r="AC1136" s="37"/>
      <c r="AD1136" s="37"/>
    </row>
    <row r="1137">
      <c r="A1137" s="54"/>
      <c r="B1137" s="55"/>
      <c r="C1137" s="55"/>
      <c r="D1137" s="55"/>
      <c r="E1137" s="56"/>
      <c r="F1137" s="56"/>
      <c r="G1137" s="56"/>
      <c r="H1137" s="56"/>
      <c r="I1137" s="37"/>
      <c r="J1137" s="37"/>
      <c r="K1137" s="37"/>
      <c r="L1137" s="37"/>
      <c r="M1137" s="37"/>
      <c r="N1137" s="37"/>
      <c r="O1137" s="37"/>
      <c r="P1137" s="37"/>
      <c r="Q1137" s="37"/>
      <c r="R1137" s="37"/>
      <c r="S1137" s="57"/>
      <c r="T1137" s="57"/>
      <c r="U1137" s="37"/>
      <c r="V1137" s="36"/>
      <c r="W1137" s="36"/>
      <c r="X1137" s="37"/>
      <c r="Y1137" s="36"/>
      <c r="Z1137" s="36"/>
      <c r="AA1137" s="37"/>
      <c r="AB1137" s="37"/>
      <c r="AC1137" s="37"/>
      <c r="AD1137" s="37"/>
    </row>
    <row r="1138">
      <c r="A1138" s="54"/>
      <c r="B1138" s="55"/>
      <c r="C1138" s="55"/>
      <c r="D1138" s="55"/>
      <c r="E1138" s="56"/>
      <c r="F1138" s="56"/>
      <c r="G1138" s="56"/>
      <c r="H1138" s="56"/>
      <c r="I1138" s="37"/>
      <c r="J1138" s="37"/>
      <c r="K1138" s="37"/>
      <c r="L1138" s="37"/>
      <c r="M1138" s="37"/>
      <c r="N1138" s="37"/>
      <c r="O1138" s="37"/>
      <c r="P1138" s="37"/>
      <c r="Q1138" s="37"/>
      <c r="R1138" s="37"/>
      <c r="S1138" s="57"/>
      <c r="T1138" s="57"/>
      <c r="U1138" s="37"/>
      <c r="V1138" s="36"/>
      <c r="W1138" s="36"/>
      <c r="X1138" s="37"/>
      <c r="Y1138" s="36"/>
      <c r="Z1138" s="36"/>
      <c r="AA1138" s="37"/>
      <c r="AB1138" s="37"/>
      <c r="AC1138" s="37"/>
      <c r="AD1138" s="37"/>
    </row>
    <row r="1139">
      <c r="A1139" s="54"/>
      <c r="B1139" s="55"/>
      <c r="C1139" s="55"/>
      <c r="D1139" s="55"/>
      <c r="E1139" s="56"/>
      <c r="F1139" s="56"/>
      <c r="G1139" s="56"/>
      <c r="H1139" s="56"/>
      <c r="I1139" s="37"/>
      <c r="J1139" s="37"/>
      <c r="K1139" s="37"/>
      <c r="L1139" s="37"/>
      <c r="M1139" s="37"/>
      <c r="N1139" s="37"/>
      <c r="O1139" s="37"/>
      <c r="P1139" s="37"/>
      <c r="Q1139" s="37"/>
      <c r="R1139" s="37"/>
      <c r="S1139" s="57"/>
      <c r="T1139" s="57"/>
      <c r="U1139" s="37"/>
      <c r="V1139" s="36"/>
      <c r="W1139" s="36"/>
      <c r="X1139" s="37"/>
      <c r="Y1139" s="36"/>
      <c r="Z1139" s="36"/>
      <c r="AA1139" s="37"/>
      <c r="AB1139" s="37"/>
      <c r="AC1139" s="37"/>
      <c r="AD1139" s="37"/>
    </row>
    <row r="1140">
      <c r="A1140" s="54"/>
      <c r="B1140" s="55"/>
      <c r="C1140" s="55"/>
      <c r="D1140" s="55"/>
      <c r="E1140" s="56"/>
      <c r="F1140" s="56"/>
      <c r="G1140" s="56"/>
      <c r="H1140" s="56"/>
      <c r="I1140" s="37"/>
      <c r="J1140" s="37"/>
      <c r="K1140" s="37"/>
      <c r="L1140" s="37"/>
      <c r="M1140" s="37"/>
      <c r="N1140" s="37"/>
      <c r="O1140" s="37"/>
      <c r="P1140" s="37"/>
      <c r="Q1140" s="37"/>
      <c r="R1140" s="37"/>
      <c r="S1140" s="57"/>
      <c r="T1140" s="57"/>
      <c r="U1140" s="37"/>
      <c r="V1140" s="36"/>
      <c r="W1140" s="36"/>
      <c r="X1140" s="37"/>
      <c r="Y1140" s="36"/>
      <c r="Z1140" s="36"/>
      <c r="AA1140" s="37"/>
      <c r="AB1140" s="37"/>
      <c r="AC1140" s="37"/>
      <c r="AD1140" s="37"/>
    </row>
    <row r="1141">
      <c r="A1141" s="54"/>
      <c r="B1141" s="55"/>
      <c r="C1141" s="55"/>
      <c r="D1141" s="55"/>
      <c r="E1141" s="56"/>
      <c r="F1141" s="56"/>
      <c r="G1141" s="56"/>
      <c r="H1141" s="56"/>
      <c r="I1141" s="37"/>
      <c r="J1141" s="37"/>
      <c r="K1141" s="37"/>
      <c r="L1141" s="37"/>
      <c r="M1141" s="37"/>
      <c r="N1141" s="37"/>
      <c r="O1141" s="37"/>
      <c r="P1141" s="37"/>
      <c r="Q1141" s="37"/>
      <c r="R1141" s="37"/>
      <c r="S1141" s="57"/>
      <c r="T1141" s="57"/>
      <c r="U1141" s="37"/>
      <c r="V1141" s="36"/>
      <c r="W1141" s="36"/>
      <c r="X1141" s="37"/>
      <c r="Y1141" s="36"/>
      <c r="Z1141" s="36"/>
      <c r="AA1141" s="37"/>
      <c r="AB1141" s="37"/>
      <c r="AC1141" s="37"/>
      <c r="AD1141" s="37"/>
    </row>
    <row r="1142">
      <c r="A1142" s="54"/>
      <c r="B1142" s="55"/>
      <c r="C1142" s="55"/>
      <c r="D1142" s="55"/>
      <c r="E1142" s="56"/>
      <c r="F1142" s="56"/>
      <c r="G1142" s="56"/>
      <c r="H1142" s="56"/>
      <c r="I1142" s="37"/>
      <c r="J1142" s="37"/>
      <c r="K1142" s="37"/>
      <c r="L1142" s="37"/>
      <c r="M1142" s="37"/>
      <c r="N1142" s="37"/>
      <c r="O1142" s="37"/>
      <c r="P1142" s="37"/>
      <c r="Q1142" s="37"/>
      <c r="R1142" s="37"/>
      <c r="S1142" s="57"/>
      <c r="T1142" s="57"/>
      <c r="U1142" s="37"/>
      <c r="V1142" s="36"/>
      <c r="W1142" s="36"/>
      <c r="X1142" s="37"/>
      <c r="Y1142" s="36"/>
      <c r="Z1142" s="36"/>
      <c r="AA1142" s="37"/>
      <c r="AB1142" s="37"/>
      <c r="AC1142" s="37"/>
      <c r="AD1142" s="37"/>
    </row>
    <row r="1143">
      <c r="A1143" s="54"/>
      <c r="B1143" s="55"/>
      <c r="C1143" s="55"/>
      <c r="D1143" s="55"/>
      <c r="E1143" s="56"/>
      <c r="F1143" s="56"/>
      <c r="G1143" s="56"/>
      <c r="H1143" s="56"/>
      <c r="I1143" s="37"/>
      <c r="J1143" s="37"/>
      <c r="K1143" s="37"/>
      <c r="L1143" s="37"/>
      <c r="M1143" s="37"/>
      <c r="N1143" s="37"/>
      <c r="O1143" s="37"/>
      <c r="P1143" s="37"/>
      <c r="Q1143" s="37"/>
      <c r="R1143" s="37"/>
      <c r="S1143" s="57"/>
      <c r="T1143" s="57"/>
      <c r="U1143" s="37"/>
      <c r="V1143" s="36"/>
      <c r="W1143" s="36"/>
      <c r="X1143" s="37"/>
      <c r="Y1143" s="36"/>
      <c r="Z1143" s="36"/>
      <c r="AA1143" s="37"/>
      <c r="AB1143" s="37"/>
      <c r="AC1143" s="37"/>
      <c r="AD1143" s="37"/>
    </row>
    <row r="1144">
      <c r="A1144" s="54"/>
      <c r="B1144" s="55"/>
      <c r="C1144" s="55"/>
      <c r="D1144" s="55"/>
      <c r="E1144" s="56"/>
      <c r="F1144" s="56"/>
      <c r="G1144" s="56"/>
      <c r="H1144" s="56"/>
      <c r="I1144" s="37"/>
      <c r="J1144" s="37"/>
      <c r="K1144" s="37"/>
      <c r="L1144" s="37"/>
      <c r="M1144" s="37"/>
      <c r="N1144" s="37"/>
      <c r="O1144" s="37"/>
      <c r="P1144" s="37"/>
      <c r="Q1144" s="37"/>
      <c r="R1144" s="37"/>
      <c r="S1144" s="57"/>
      <c r="T1144" s="57"/>
      <c r="U1144" s="37"/>
      <c r="V1144" s="36"/>
      <c r="W1144" s="36"/>
      <c r="X1144" s="37"/>
      <c r="Y1144" s="36"/>
      <c r="Z1144" s="36"/>
      <c r="AA1144" s="37"/>
      <c r="AB1144" s="37"/>
      <c r="AC1144" s="37"/>
      <c r="AD1144" s="37"/>
    </row>
    <row r="1145">
      <c r="A1145" s="54"/>
      <c r="B1145" s="55"/>
      <c r="C1145" s="55"/>
      <c r="D1145" s="55"/>
      <c r="E1145" s="56"/>
      <c r="F1145" s="56"/>
      <c r="G1145" s="56"/>
      <c r="H1145" s="56"/>
      <c r="I1145" s="37"/>
      <c r="J1145" s="37"/>
      <c r="K1145" s="37"/>
      <c r="L1145" s="37"/>
      <c r="M1145" s="37"/>
      <c r="N1145" s="37"/>
      <c r="O1145" s="37"/>
      <c r="P1145" s="37"/>
      <c r="Q1145" s="37"/>
      <c r="R1145" s="37"/>
      <c r="S1145" s="57"/>
      <c r="T1145" s="57"/>
      <c r="U1145" s="37"/>
      <c r="V1145" s="36"/>
      <c r="W1145" s="36"/>
      <c r="X1145" s="37"/>
      <c r="Y1145" s="36"/>
      <c r="Z1145" s="36"/>
      <c r="AA1145" s="37"/>
      <c r="AB1145" s="37"/>
      <c r="AC1145" s="37"/>
      <c r="AD1145" s="37"/>
    </row>
    <row r="1146">
      <c r="A1146" s="54"/>
      <c r="B1146" s="55"/>
      <c r="C1146" s="55"/>
      <c r="D1146" s="55"/>
      <c r="E1146" s="56"/>
      <c r="F1146" s="56"/>
      <c r="G1146" s="56"/>
      <c r="H1146" s="56"/>
      <c r="I1146" s="37"/>
      <c r="J1146" s="37"/>
      <c r="K1146" s="37"/>
      <c r="L1146" s="37"/>
      <c r="M1146" s="37"/>
      <c r="N1146" s="37"/>
      <c r="O1146" s="37"/>
      <c r="P1146" s="37"/>
      <c r="Q1146" s="37"/>
      <c r="R1146" s="37"/>
      <c r="S1146" s="57"/>
      <c r="T1146" s="57"/>
      <c r="U1146" s="37"/>
      <c r="V1146" s="36"/>
      <c r="W1146" s="36"/>
      <c r="X1146" s="37"/>
      <c r="Y1146" s="36"/>
      <c r="Z1146" s="36"/>
      <c r="AA1146" s="37"/>
      <c r="AB1146" s="37"/>
      <c r="AC1146" s="37"/>
      <c r="AD1146" s="37"/>
    </row>
    <row r="1147">
      <c r="A1147" s="54"/>
      <c r="B1147" s="55"/>
      <c r="C1147" s="55"/>
      <c r="D1147" s="55"/>
      <c r="E1147" s="56"/>
      <c r="F1147" s="56"/>
      <c r="G1147" s="56"/>
      <c r="H1147" s="56"/>
      <c r="I1147" s="37"/>
      <c r="J1147" s="37"/>
      <c r="K1147" s="37"/>
      <c r="L1147" s="37"/>
      <c r="M1147" s="37"/>
      <c r="N1147" s="37"/>
      <c r="O1147" s="37"/>
      <c r="P1147" s="37"/>
      <c r="Q1147" s="37"/>
      <c r="R1147" s="37"/>
      <c r="S1147" s="57"/>
      <c r="T1147" s="57"/>
      <c r="U1147" s="37"/>
      <c r="V1147" s="36"/>
      <c r="W1147" s="36"/>
      <c r="X1147" s="37"/>
      <c r="Y1147" s="36"/>
      <c r="Z1147" s="36"/>
      <c r="AA1147" s="37"/>
      <c r="AB1147" s="37"/>
      <c r="AC1147" s="37"/>
      <c r="AD1147" s="37"/>
    </row>
    <row r="1148">
      <c r="A1148" s="54"/>
      <c r="B1148" s="55"/>
      <c r="C1148" s="55"/>
      <c r="D1148" s="55"/>
      <c r="E1148" s="56"/>
      <c r="F1148" s="56"/>
      <c r="G1148" s="56"/>
      <c r="H1148" s="56"/>
      <c r="I1148" s="37"/>
      <c r="J1148" s="37"/>
      <c r="K1148" s="37"/>
      <c r="L1148" s="37"/>
      <c r="M1148" s="37"/>
      <c r="N1148" s="37"/>
      <c r="O1148" s="37"/>
      <c r="P1148" s="37"/>
      <c r="Q1148" s="37"/>
      <c r="R1148" s="37"/>
      <c r="S1148" s="57"/>
      <c r="T1148" s="57"/>
      <c r="U1148" s="37"/>
      <c r="V1148" s="36"/>
      <c r="W1148" s="36"/>
      <c r="X1148" s="37"/>
      <c r="Y1148" s="36"/>
      <c r="Z1148" s="36"/>
      <c r="AA1148" s="37"/>
      <c r="AB1148" s="37"/>
      <c r="AC1148" s="37"/>
      <c r="AD1148" s="37"/>
    </row>
    <row r="1149">
      <c r="A1149" s="54"/>
      <c r="B1149" s="55"/>
      <c r="C1149" s="55"/>
      <c r="D1149" s="55"/>
      <c r="E1149" s="56"/>
      <c r="F1149" s="56"/>
      <c r="G1149" s="56"/>
      <c r="H1149" s="56"/>
      <c r="I1149" s="37"/>
      <c r="J1149" s="37"/>
      <c r="K1149" s="37"/>
      <c r="L1149" s="37"/>
      <c r="M1149" s="37"/>
      <c r="N1149" s="37"/>
      <c r="O1149" s="37"/>
      <c r="P1149" s="37"/>
      <c r="Q1149" s="37"/>
      <c r="R1149" s="37"/>
      <c r="S1149" s="57"/>
      <c r="T1149" s="57"/>
      <c r="U1149" s="37"/>
      <c r="V1149" s="36"/>
      <c r="W1149" s="36"/>
      <c r="X1149" s="37"/>
      <c r="Y1149" s="36"/>
      <c r="Z1149" s="36"/>
      <c r="AA1149" s="37"/>
      <c r="AB1149" s="37"/>
      <c r="AC1149" s="37"/>
      <c r="AD1149" s="37"/>
    </row>
    <row r="1150">
      <c r="A1150" s="54"/>
      <c r="B1150" s="55"/>
      <c r="C1150" s="55"/>
      <c r="D1150" s="55"/>
      <c r="E1150" s="56"/>
      <c r="F1150" s="56"/>
      <c r="G1150" s="56"/>
      <c r="H1150" s="56"/>
      <c r="I1150" s="37"/>
      <c r="J1150" s="37"/>
      <c r="K1150" s="37"/>
      <c r="L1150" s="37"/>
      <c r="M1150" s="37"/>
      <c r="N1150" s="37"/>
      <c r="O1150" s="37"/>
      <c r="P1150" s="37"/>
      <c r="Q1150" s="37"/>
      <c r="R1150" s="37"/>
      <c r="S1150" s="57"/>
      <c r="T1150" s="57"/>
      <c r="U1150" s="37"/>
      <c r="V1150" s="36"/>
      <c r="W1150" s="36"/>
      <c r="X1150" s="37"/>
      <c r="Y1150" s="36"/>
      <c r="Z1150" s="36"/>
      <c r="AA1150" s="37"/>
      <c r="AB1150" s="37"/>
      <c r="AC1150" s="37"/>
      <c r="AD1150" s="37"/>
    </row>
    <row r="1151">
      <c r="A1151" s="54"/>
      <c r="B1151" s="55"/>
      <c r="C1151" s="55"/>
      <c r="D1151" s="55"/>
      <c r="E1151" s="56"/>
      <c r="F1151" s="56"/>
      <c r="G1151" s="56"/>
      <c r="H1151" s="56"/>
      <c r="I1151" s="37"/>
      <c r="J1151" s="37"/>
      <c r="K1151" s="37"/>
      <c r="L1151" s="37"/>
      <c r="M1151" s="37"/>
      <c r="N1151" s="37"/>
      <c r="O1151" s="37"/>
      <c r="P1151" s="37"/>
      <c r="Q1151" s="37"/>
      <c r="R1151" s="37"/>
      <c r="S1151" s="57"/>
      <c r="T1151" s="57"/>
      <c r="U1151" s="37"/>
      <c r="V1151" s="36"/>
      <c r="W1151" s="36"/>
      <c r="X1151" s="37"/>
      <c r="Y1151" s="36"/>
      <c r="Z1151" s="36"/>
      <c r="AA1151" s="37"/>
      <c r="AB1151" s="37"/>
      <c r="AC1151" s="37"/>
      <c r="AD1151" s="37"/>
    </row>
    <row r="1152">
      <c r="A1152" s="54"/>
      <c r="B1152" s="55"/>
      <c r="C1152" s="55"/>
      <c r="D1152" s="55"/>
      <c r="E1152" s="56"/>
      <c r="F1152" s="56"/>
      <c r="G1152" s="56"/>
      <c r="H1152" s="56"/>
      <c r="I1152" s="37"/>
      <c r="J1152" s="37"/>
      <c r="K1152" s="37"/>
      <c r="L1152" s="37"/>
      <c r="M1152" s="37"/>
      <c r="N1152" s="37"/>
      <c r="O1152" s="37"/>
      <c r="P1152" s="37"/>
      <c r="Q1152" s="37"/>
      <c r="R1152" s="37"/>
      <c r="S1152" s="57"/>
      <c r="T1152" s="57"/>
      <c r="U1152" s="37"/>
      <c r="V1152" s="36"/>
      <c r="W1152" s="36"/>
      <c r="X1152" s="37"/>
      <c r="Y1152" s="36"/>
      <c r="Z1152" s="36"/>
      <c r="AA1152" s="37"/>
      <c r="AB1152" s="37"/>
      <c r="AC1152" s="37"/>
      <c r="AD1152" s="37"/>
    </row>
    <row r="1153">
      <c r="A1153" s="54"/>
      <c r="B1153" s="55"/>
      <c r="C1153" s="55"/>
      <c r="D1153" s="55"/>
      <c r="E1153" s="56"/>
      <c r="F1153" s="56"/>
      <c r="G1153" s="56"/>
      <c r="H1153" s="56"/>
      <c r="I1153" s="37"/>
      <c r="J1153" s="37"/>
      <c r="K1153" s="37"/>
      <c r="L1153" s="37"/>
      <c r="M1153" s="37"/>
      <c r="N1153" s="37"/>
      <c r="O1153" s="37"/>
      <c r="P1153" s="37"/>
      <c r="Q1153" s="37"/>
      <c r="R1153" s="37"/>
      <c r="S1153" s="57"/>
      <c r="T1153" s="57"/>
      <c r="U1153" s="37"/>
      <c r="V1153" s="36"/>
      <c r="W1153" s="36"/>
      <c r="X1153" s="37"/>
      <c r="Y1153" s="36"/>
      <c r="Z1153" s="36"/>
      <c r="AA1153" s="37"/>
      <c r="AB1153" s="37"/>
      <c r="AC1153" s="37"/>
      <c r="AD1153" s="37"/>
    </row>
    <row r="1154">
      <c r="A1154" s="54"/>
      <c r="B1154" s="55"/>
      <c r="C1154" s="55"/>
      <c r="D1154" s="55"/>
      <c r="E1154" s="56"/>
      <c r="F1154" s="56"/>
      <c r="G1154" s="56"/>
      <c r="H1154" s="56"/>
      <c r="I1154" s="37"/>
      <c r="J1154" s="37"/>
      <c r="K1154" s="37"/>
      <c r="L1154" s="37"/>
      <c r="M1154" s="37"/>
      <c r="N1154" s="37"/>
      <c r="O1154" s="37"/>
      <c r="P1154" s="37"/>
      <c r="Q1154" s="37"/>
      <c r="R1154" s="37"/>
      <c r="S1154" s="57"/>
      <c r="T1154" s="57"/>
      <c r="U1154" s="37"/>
      <c r="V1154" s="36"/>
      <c r="W1154" s="36"/>
      <c r="X1154" s="37"/>
      <c r="Y1154" s="36"/>
      <c r="Z1154" s="36"/>
      <c r="AA1154" s="37"/>
      <c r="AB1154" s="37"/>
      <c r="AC1154" s="37"/>
      <c r="AD1154" s="37"/>
    </row>
    <row r="1155">
      <c r="A1155" s="54"/>
      <c r="B1155" s="55"/>
      <c r="C1155" s="55"/>
      <c r="D1155" s="55"/>
      <c r="E1155" s="56"/>
      <c r="F1155" s="56"/>
      <c r="G1155" s="56"/>
      <c r="H1155" s="56"/>
      <c r="I1155" s="37"/>
      <c r="J1155" s="37"/>
      <c r="K1155" s="37"/>
      <c r="L1155" s="37"/>
      <c r="M1155" s="37"/>
      <c r="N1155" s="37"/>
      <c r="O1155" s="37"/>
      <c r="P1155" s="37"/>
      <c r="Q1155" s="37"/>
      <c r="R1155" s="37"/>
      <c r="S1155" s="57"/>
      <c r="T1155" s="57"/>
      <c r="U1155" s="37"/>
      <c r="V1155" s="36"/>
      <c r="W1155" s="36"/>
      <c r="X1155" s="37"/>
      <c r="Y1155" s="36"/>
      <c r="Z1155" s="36"/>
      <c r="AA1155" s="37"/>
      <c r="AB1155" s="37"/>
      <c r="AC1155" s="37"/>
      <c r="AD1155" s="37"/>
    </row>
    <row r="1156">
      <c r="A1156" s="54"/>
      <c r="B1156" s="55"/>
      <c r="C1156" s="55"/>
      <c r="D1156" s="55"/>
      <c r="E1156" s="56"/>
      <c r="F1156" s="56"/>
      <c r="G1156" s="56"/>
      <c r="H1156" s="56"/>
      <c r="I1156" s="37"/>
      <c r="J1156" s="37"/>
      <c r="K1156" s="37"/>
      <c r="L1156" s="37"/>
      <c r="M1156" s="37"/>
      <c r="N1156" s="37"/>
      <c r="O1156" s="37"/>
      <c r="P1156" s="37"/>
      <c r="Q1156" s="37"/>
      <c r="R1156" s="37"/>
      <c r="S1156" s="57"/>
      <c r="T1156" s="57"/>
      <c r="U1156" s="37"/>
      <c r="V1156" s="36"/>
      <c r="W1156" s="36"/>
      <c r="X1156" s="37"/>
      <c r="Y1156" s="36"/>
      <c r="Z1156" s="36"/>
      <c r="AA1156" s="37"/>
      <c r="AB1156" s="37"/>
      <c r="AC1156" s="37"/>
      <c r="AD1156" s="37"/>
    </row>
    <row r="1157">
      <c r="A1157" s="54"/>
      <c r="B1157" s="55"/>
      <c r="C1157" s="55"/>
      <c r="D1157" s="55"/>
      <c r="E1157" s="56"/>
      <c r="F1157" s="56"/>
      <c r="G1157" s="56"/>
      <c r="H1157" s="56"/>
      <c r="I1157" s="37"/>
      <c r="J1157" s="37"/>
      <c r="K1157" s="37"/>
      <c r="L1157" s="37"/>
      <c r="M1157" s="37"/>
      <c r="N1157" s="37"/>
      <c r="O1157" s="37"/>
      <c r="P1157" s="37"/>
      <c r="Q1157" s="37"/>
      <c r="R1157" s="37"/>
      <c r="S1157" s="57"/>
      <c r="T1157" s="57"/>
      <c r="U1157" s="37"/>
      <c r="V1157" s="36"/>
      <c r="W1157" s="36"/>
      <c r="X1157" s="37"/>
      <c r="Y1157" s="36"/>
      <c r="Z1157" s="36"/>
      <c r="AA1157" s="37"/>
      <c r="AB1157" s="37"/>
      <c r="AC1157" s="37"/>
      <c r="AD1157" s="37"/>
    </row>
    <row r="1158">
      <c r="A1158" s="54"/>
      <c r="B1158" s="55"/>
      <c r="C1158" s="55"/>
      <c r="D1158" s="55"/>
      <c r="E1158" s="56"/>
      <c r="F1158" s="56"/>
      <c r="G1158" s="56"/>
      <c r="H1158" s="56"/>
      <c r="I1158" s="37"/>
      <c r="J1158" s="37"/>
      <c r="K1158" s="37"/>
      <c r="L1158" s="37"/>
      <c r="M1158" s="37"/>
      <c r="N1158" s="37"/>
      <c r="O1158" s="37"/>
      <c r="P1158" s="37"/>
      <c r="Q1158" s="37"/>
      <c r="R1158" s="37"/>
      <c r="S1158" s="57"/>
      <c r="T1158" s="57"/>
      <c r="U1158" s="37"/>
      <c r="V1158" s="36"/>
      <c r="W1158" s="36"/>
      <c r="X1158" s="37"/>
      <c r="Y1158" s="36"/>
      <c r="Z1158" s="36"/>
      <c r="AA1158" s="37"/>
      <c r="AB1158" s="37"/>
      <c r="AC1158" s="37"/>
      <c r="AD1158" s="37"/>
    </row>
    <row r="1159">
      <c r="A1159" s="54"/>
      <c r="B1159" s="55"/>
      <c r="C1159" s="55"/>
      <c r="D1159" s="55"/>
      <c r="E1159" s="56"/>
      <c r="F1159" s="56"/>
      <c r="G1159" s="56"/>
      <c r="H1159" s="56"/>
      <c r="I1159" s="37"/>
      <c r="J1159" s="37"/>
      <c r="K1159" s="37"/>
      <c r="L1159" s="37"/>
      <c r="M1159" s="37"/>
      <c r="N1159" s="37"/>
      <c r="O1159" s="37"/>
      <c r="P1159" s="37"/>
      <c r="Q1159" s="37"/>
      <c r="R1159" s="37"/>
      <c r="S1159" s="57"/>
      <c r="T1159" s="57"/>
      <c r="U1159" s="37"/>
      <c r="V1159" s="36"/>
      <c r="W1159" s="36"/>
      <c r="X1159" s="37"/>
      <c r="Y1159" s="36"/>
      <c r="Z1159" s="36"/>
      <c r="AA1159" s="37"/>
      <c r="AB1159" s="37"/>
      <c r="AC1159" s="37"/>
      <c r="AD1159" s="37"/>
    </row>
    <row r="1160">
      <c r="A1160" s="54"/>
      <c r="B1160" s="55"/>
      <c r="C1160" s="55"/>
      <c r="D1160" s="55"/>
      <c r="E1160" s="56"/>
      <c r="F1160" s="56"/>
      <c r="G1160" s="56"/>
      <c r="H1160" s="56"/>
      <c r="I1160" s="37"/>
      <c r="J1160" s="37"/>
      <c r="K1160" s="37"/>
      <c r="L1160" s="37"/>
      <c r="M1160" s="37"/>
      <c r="N1160" s="37"/>
      <c r="O1160" s="37"/>
      <c r="P1160" s="37"/>
      <c r="Q1160" s="37"/>
      <c r="R1160" s="37"/>
      <c r="S1160" s="57"/>
      <c r="T1160" s="57"/>
      <c r="U1160" s="37"/>
      <c r="V1160" s="36"/>
      <c r="W1160" s="36"/>
      <c r="X1160" s="37"/>
      <c r="Y1160" s="36"/>
      <c r="Z1160" s="36"/>
      <c r="AA1160" s="37"/>
      <c r="AB1160" s="37"/>
      <c r="AC1160" s="37"/>
      <c r="AD1160" s="37"/>
    </row>
    <row r="1161">
      <c r="A1161" s="54"/>
      <c r="B1161" s="55"/>
      <c r="C1161" s="55"/>
      <c r="D1161" s="55"/>
      <c r="E1161" s="56"/>
      <c r="F1161" s="56"/>
      <c r="G1161" s="56"/>
      <c r="H1161" s="56"/>
      <c r="I1161" s="37"/>
      <c r="J1161" s="37"/>
      <c r="K1161" s="37"/>
      <c r="L1161" s="37"/>
      <c r="M1161" s="37"/>
      <c r="N1161" s="37"/>
      <c r="O1161" s="37"/>
      <c r="P1161" s="37"/>
      <c r="Q1161" s="37"/>
      <c r="R1161" s="37"/>
      <c r="S1161" s="57"/>
      <c r="T1161" s="57"/>
      <c r="U1161" s="37"/>
      <c r="V1161" s="36"/>
      <c r="W1161" s="36"/>
      <c r="X1161" s="37"/>
      <c r="Y1161" s="36"/>
      <c r="Z1161" s="36"/>
      <c r="AA1161" s="37"/>
      <c r="AB1161" s="37"/>
      <c r="AC1161" s="37"/>
      <c r="AD1161" s="37"/>
    </row>
    <row r="1162">
      <c r="A1162" s="54"/>
      <c r="B1162" s="55"/>
      <c r="C1162" s="55"/>
      <c r="D1162" s="55"/>
      <c r="E1162" s="56"/>
      <c r="F1162" s="56"/>
      <c r="G1162" s="56"/>
      <c r="H1162" s="56"/>
      <c r="I1162" s="37"/>
      <c r="J1162" s="37"/>
      <c r="K1162" s="37"/>
      <c r="L1162" s="37"/>
      <c r="M1162" s="37"/>
      <c r="N1162" s="37"/>
      <c r="O1162" s="37"/>
      <c r="P1162" s="37"/>
      <c r="Q1162" s="37"/>
      <c r="R1162" s="37"/>
      <c r="S1162" s="57"/>
      <c r="T1162" s="57"/>
      <c r="U1162" s="37"/>
      <c r="V1162" s="36"/>
      <c r="W1162" s="36"/>
      <c r="X1162" s="37"/>
      <c r="Y1162" s="36"/>
      <c r="Z1162" s="36"/>
      <c r="AA1162" s="37"/>
      <c r="AB1162" s="37"/>
      <c r="AC1162" s="37"/>
      <c r="AD1162" s="37"/>
    </row>
    <row r="1163">
      <c r="A1163" s="54"/>
      <c r="B1163" s="55"/>
      <c r="C1163" s="55"/>
      <c r="D1163" s="55"/>
      <c r="E1163" s="56"/>
      <c r="F1163" s="56"/>
      <c r="G1163" s="56"/>
      <c r="H1163" s="56"/>
      <c r="I1163" s="37"/>
      <c r="J1163" s="37"/>
      <c r="K1163" s="37"/>
      <c r="L1163" s="37"/>
      <c r="M1163" s="37"/>
      <c r="N1163" s="37"/>
      <c r="O1163" s="37"/>
      <c r="P1163" s="37"/>
      <c r="Q1163" s="37"/>
      <c r="R1163" s="37"/>
      <c r="S1163" s="57"/>
      <c r="T1163" s="57"/>
      <c r="U1163" s="37"/>
      <c r="V1163" s="36"/>
      <c r="W1163" s="36"/>
      <c r="X1163" s="37"/>
      <c r="Y1163" s="36"/>
      <c r="Z1163" s="36"/>
      <c r="AA1163" s="37"/>
      <c r="AB1163" s="37"/>
      <c r="AC1163" s="37"/>
      <c r="AD1163" s="37"/>
    </row>
    <row r="1164">
      <c r="A1164" s="54"/>
      <c r="B1164" s="55"/>
      <c r="C1164" s="55"/>
      <c r="D1164" s="55"/>
      <c r="E1164" s="56"/>
      <c r="F1164" s="56"/>
      <c r="G1164" s="56"/>
      <c r="H1164" s="56"/>
      <c r="I1164" s="37"/>
      <c r="J1164" s="37"/>
      <c r="K1164" s="37"/>
      <c r="L1164" s="37"/>
      <c r="M1164" s="37"/>
      <c r="N1164" s="37"/>
      <c r="O1164" s="37"/>
      <c r="P1164" s="37"/>
      <c r="Q1164" s="37"/>
      <c r="R1164" s="37"/>
      <c r="S1164" s="57"/>
      <c r="T1164" s="57"/>
      <c r="U1164" s="37"/>
      <c r="V1164" s="36"/>
      <c r="W1164" s="36"/>
      <c r="X1164" s="37"/>
      <c r="Y1164" s="36"/>
      <c r="Z1164" s="36"/>
      <c r="AA1164" s="37"/>
      <c r="AB1164" s="37"/>
      <c r="AC1164" s="37"/>
      <c r="AD1164" s="37"/>
    </row>
    <row r="1165">
      <c r="A1165" s="54"/>
      <c r="B1165" s="55"/>
      <c r="C1165" s="55"/>
      <c r="D1165" s="55"/>
      <c r="E1165" s="56"/>
      <c r="F1165" s="56"/>
      <c r="G1165" s="56"/>
      <c r="H1165" s="56"/>
      <c r="I1165" s="37"/>
      <c r="J1165" s="37"/>
      <c r="K1165" s="37"/>
      <c r="L1165" s="37"/>
      <c r="M1165" s="37"/>
      <c r="N1165" s="37"/>
      <c r="O1165" s="37"/>
      <c r="P1165" s="37"/>
      <c r="Q1165" s="37"/>
      <c r="R1165" s="37"/>
      <c r="S1165" s="57"/>
      <c r="T1165" s="57"/>
      <c r="U1165" s="37"/>
      <c r="V1165" s="36"/>
      <c r="W1165" s="36"/>
      <c r="X1165" s="37"/>
      <c r="Y1165" s="36"/>
      <c r="Z1165" s="36"/>
      <c r="AA1165" s="37"/>
      <c r="AB1165" s="37"/>
      <c r="AC1165" s="37"/>
      <c r="AD1165" s="37"/>
    </row>
    <row r="1166">
      <c r="A1166" s="54"/>
      <c r="B1166" s="55"/>
      <c r="C1166" s="55"/>
      <c r="D1166" s="55"/>
      <c r="E1166" s="56"/>
      <c r="F1166" s="56"/>
      <c r="G1166" s="56"/>
      <c r="H1166" s="56"/>
      <c r="I1166" s="37"/>
      <c r="J1166" s="37"/>
      <c r="K1166" s="37"/>
      <c r="L1166" s="37"/>
      <c r="M1166" s="37"/>
      <c r="N1166" s="37"/>
      <c r="O1166" s="37"/>
      <c r="P1166" s="37"/>
      <c r="Q1166" s="37"/>
      <c r="R1166" s="37"/>
      <c r="S1166" s="57"/>
      <c r="T1166" s="57"/>
      <c r="U1166" s="37"/>
      <c r="V1166" s="36"/>
      <c r="W1166" s="36"/>
      <c r="X1166" s="37"/>
      <c r="Y1166" s="36"/>
      <c r="Z1166" s="36"/>
      <c r="AA1166" s="37"/>
      <c r="AB1166" s="37"/>
      <c r="AC1166" s="37"/>
      <c r="AD1166" s="37"/>
    </row>
    <row r="1167">
      <c r="A1167" s="54"/>
      <c r="B1167" s="55"/>
      <c r="C1167" s="55"/>
      <c r="D1167" s="55"/>
      <c r="E1167" s="56"/>
      <c r="F1167" s="56"/>
      <c r="G1167" s="56"/>
      <c r="H1167" s="56"/>
      <c r="I1167" s="37"/>
      <c r="J1167" s="37"/>
      <c r="K1167" s="37"/>
      <c r="L1167" s="37"/>
      <c r="M1167" s="37"/>
      <c r="N1167" s="37"/>
      <c r="O1167" s="37"/>
      <c r="P1167" s="37"/>
      <c r="Q1167" s="37"/>
      <c r="R1167" s="37"/>
      <c r="S1167" s="57"/>
      <c r="T1167" s="57"/>
      <c r="U1167" s="37"/>
      <c r="V1167" s="36"/>
      <c r="W1167" s="36"/>
      <c r="X1167" s="37"/>
      <c r="Y1167" s="36"/>
      <c r="Z1167" s="36"/>
      <c r="AA1167" s="37"/>
      <c r="AB1167" s="37"/>
      <c r="AC1167" s="37"/>
      <c r="AD1167" s="37"/>
    </row>
    <row r="1168">
      <c r="A1168" s="54"/>
      <c r="B1168" s="55"/>
      <c r="C1168" s="55"/>
      <c r="D1168" s="55"/>
      <c r="E1168" s="56"/>
      <c r="F1168" s="56"/>
      <c r="G1168" s="56"/>
      <c r="H1168" s="56"/>
      <c r="I1168" s="37"/>
      <c r="J1168" s="37"/>
      <c r="K1168" s="37"/>
      <c r="L1168" s="37"/>
      <c r="M1168" s="37"/>
      <c r="N1168" s="37"/>
      <c r="O1168" s="37"/>
      <c r="P1168" s="37"/>
      <c r="Q1168" s="37"/>
      <c r="R1168" s="37"/>
      <c r="S1168" s="57"/>
      <c r="T1168" s="57"/>
      <c r="U1168" s="37"/>
      <c r="V1168" s="36"/>
      <c r="W1168" s="36"/>
      <c r="X1168" s="37"/>
      <c r="Y1168" s="36"/>
      <c r="Z1168" s="36"/>
      <c r="AA1168" s="37"/>
      <c r="AB1168" s="37"/>
      <c r="AC1168" s="37"/>
      <c r="AD1168" s="37"/>
    </row>
    <row r="1169">
      <c r="A1169" s="54"/>
      <c r="B1169" s="55"/>
      <c r="C1169" s="55"/>
      <c r="D1169" s="55"/>
      <c r="E1169" s="56"/>
      <c r="F1169" s="56"/>
      <c r="G1169" s="56"/>
      <c r="H1169" s="56"/>
      <c r="I1169" s="37"/>
      <c r="J1169" s="37"/>
      <c r="K1169" s="37"/>
      <c r="L1169" s="37"/>
      <c r="M1169" s="37"/>
      <c r="N1169" s="37"/>
      <c r="O1169" s="37"/>
      <c r="P1169" s="37"/>
      <c r="Q1169" s="37"/>
      <c r="R1169" s="37"/>
      <c r="S1169" s="57"/>
      <c r="T1169" s="57"/>
      <c r="U1169" s="37"/>
      <c r="V1169" s="36"/>
      <c r="W1169" s="36"/>
      <c r="X1169" s="37"/>
      <c r="Y1169" s="36"/>
      <c r="Z1169" s="36"/>
      <c r="AA1169" s="37"/>
      <c r="AB1169" s="37"/>
      <c r="AC1169" s="37"/>
      <c r="AD1169" s="37"/>
    </row>
    <row r="1170">
      <c r="A1170" s="54"/>
      <c r="B1170" s="55"/>
      <c r="C1170" s="55"/>
      <c r="D1170" s="55"/>
      <c r="E1170" s="56"/>
      <c r="F1170" s="56"/>
      <c r="G1170" s="56"/>
      <c r="H1170" s="56"/>
      <c r="I1170" s="37"/>
      <c r="J1170" s="37"/>
      <c r="K1170" s="37"/>
      <c r="L1170" s="37"/>
      <c r="M1170" s="37"/>
      <c r="N1170" s="37"/>
      <c r="O1170" s="37"/>
      <c r="P1170" s="37"/>
      <c r="Q1170" s="37"/>
      <c r="R1170" s="37"/>
      <c r="S1170" s="57"/>
      <c r="T1170" s="57"/>
      <c r="U1170" s="37"/>
      <c r="V1170" s="36"/>
      <c r="W1170" s="36"/>
      <c r="X1170" s="37"/>
      <c r="Y1170" s="36"/>
      <c r="Z1170" s="36"/>
      <c r="AA1170" s="37"/>
      <c r="AB1170" s="37"/>
      <c r="AC1170" s="37"/>
      <c r="AD1170" s="37"/>
    </row>
    <row r="1171">
      <c r="A1171" s="54"/>
      <c r="B1171" s="55"/>
      <c r="C1171" s="55"/>
      <c r="D1171" s="55"/>
      <c r="E1171" s="56"/>
      <c r="F1171" s="56"/>
      <c r="G1171" s="56"/>
      <c r="H1171" s="56"/>
      <c r="I1171" s="37"/>
      <c r="J1171" s="37"/>
      <c r="K1171" s="37"/>
      <c r="L1171" s="37"/>
      <c r="M1171" s="37"/>
      <c r="N1171" s="37"/>
      <c r="O1171" s="37"/>
      <c r="P1171" s="37"/>
      <c r="Q1171" s="37"/>
      <c r="R1171" s="37"/>
      <c r="S1171" s="57"/>
      <c r="T1171" s="57"/>
      <c r="U1171" s="37"/>
      <c r="V1171" s="36"/>
      <c r="W1171" s="36"/>
      <c r="X1171" s="37"/>
      <c r="Y1171" s="36"/>
      <c r="Z1171" s="36"/>
      <c r="AA1171" s="37"/>
      <c r="AB1171" s="37"/>
      <c r="AC1171" s="37"/>
      <c r="AD1171" s="37"/>
    </row>
    <row r="1172">
      <c r="A1172" s="54"/>
      <c r="B1172" s="55"/>
      <c r="C1172" s="55"/>
      <c r="D1172" s="55"/>
      <c r="E1172" s="56"/>
      <c r="F1172" s="56"/>
      <c r="G1172" s="56"/>
      <c r="H1172" s="56"/>
      <c r="I1172" s="37"/>
      <c r="J1172" s="37"/>
      <c r="K1172" s="37"/>
      <c r="L1172" s="37"/>
      <c r="M1172" s="37"/>
      <c r="N1172" s="37"/>
      <c r="O1172" s="37"/>
      <c r="P1172" s="37"/>
      <c r="Q1172" s="37"/>
      <c r="R1172" s="37"/>
      <c r="S1172" s="57"/>
      <c r="T1172" s="57"/>
      <c r="U1172" s="37"/>
      <c r="V1172" s="36"/>
      <c r="W1172" s="36"/>
      <c r="X1172" s="37"/>
      <c r="Y1172" s="36"/>
      <c r="Z1172" s="36"/>
      <c r="AA1172" s="37"/>
      <c r="AB1172" s="37"/>
      <c r="AC1172" s="37"/>
      <c r="AD1172" s="37"/>
    </row>
    <row r="1173">
      <c r="A1173" s="54"/>
      <c r="B1173" s="55"/>
      <c r="C1173" s="55"/>
      <c r="D1173" s="55"/>
      <c r="E1173" s="56"/>
      <c r="F1173" s="56"/>
      <c r="G1173" s="56"/>
      <c r="H1173" s="56"/>
      <c r="I1173" s="37"/>
      <c r="J1173" s="37"/>
      <c r="K1173" s="37"/>
      <c r="L1173" s="37"/>
      <c r="M1173" s="37"/>
      <c r="N1173" s="37"/>
      <c r="O1173" s="37"/>
      <c r="P1173" s="37"/>
      <c r="Q1173" s="37"/>
      <c r="R1173" s="37"/>
      <c r="S1173" s="57"/>
      <c r="T1173" s="57"/>
      <c r="U1173" s="37"/>
      <c r="V1173" s="36"/>
      <c r="W1173" s="36"/>
      <c r="X1173" s="37"/>
      <c r="Y1173" s="36"/>
      <c r="Z1173" s="36"/>
      <c r="AA1173" s="37"/>
      <c r="AB1173" s="37"/>
      <c r="AC1173" s="37"/>
      <c r="AD1173" s="37"/>
    </row>
    <row r="1174">
      <c r="A1174" s="54"/>
      <c r="B1174" s="55"/>
      <c r="C1174" s="55"/>
      <c r="D1174" s="55"/>
      <c r="E1174" s="56"/>
      <c r="F1174" s="56"/>
      <c r="G1174" s="56"/>
      <c r="H1174" s="56"/>
      <c r="I1174" s="37"/>
      <c r="J1174" s="37"/>
      <c r="K1174" s="37"/>
      <c r="L1174" s="37"/>
      <c r="M1174" s="37"/>
      <c r="N1174" s="37"/>
      <c r="O1174" s="37"/>
      <c r="P1174" s="37"/>
      <c r="Q1174" s="37"/>
      <c r="R1174" s="37"/>
      <c r="S1174" s="57"/>
      <c r="T1174" s="57"/>
      <c r="U1174" s="37"/>
      <c r="V1174" s="36"/>
      <c r="W1174" s="36"/>
      <c r="X1174" s="37"/>
      <c r="Y1174" s="36"/>
      <c r="Z1174" s="36"/>
      <c r="AA1174" s="37"/>
      <c r="AB1174" s="37"/>
      <c r="AC1174" s="37"/>
      <c r="AD1174" s="37"/>
    </row>
    <row r="1175">
      <c r="A1175" s="54"/>
      <c r="B1175" s="55"/>
      <c r="C1175" s="55"/>
      <c r="D1175" s="55"/>
      <c r="E1175" s="56"/>
      <c r="F1175" s="56"/>
      <c r="G1175" s="56"/>
      <c r="H1175" s="56"/>
      <c r="I1175" s="37"/>
      <c r="J1175" s="37"/>
      <c r="K1175" s="37"/>
      <c r="L1175" s="37"/>
      <c r="M1175" s="37"/>
      <c r="N1175" s="37"/>
      <c r="O1175" s="37"/>
      <c r="P1175" s="37"/>
      <c r="Q1175" s="37"/>
      <c r="R1175" s="37"/>
      <c r="S1175" s="57"/>
      <c r="T1175" s="57"/>
      <c r="U1175" s="37"/>
      <c r="V1175" s="36"/>
      <c r="W1175" s="36"/>
      <c r="X1175" s="37"/>
      <c r="Y1175" s="36"/>
      <c r="Z1175" s="36"/>
      <c r="AA1175" s="37"/>
      <c r="AB1175" s="37"/>
      <c r="AC1175" s="37"/>
      <c r="AD1175" s="37"/>
    </row>
    <row r="1176">
      <c r="A1176" s="54"/>
      <c r="B1176" s="55"/>
      <c r="C1176" s="55"/>
      <c r="D1176" s="55"/>
      <c r="E1176" s="56"/>
      <c r="F1176" s="56"/>
      <c r="G1176" s="56"/>
      <c r="H1176" s="56"/>
      <c r="I1176" s="37"/>
      <c r="J1176" s="37"/>
      <c r="K1176" s="37"/>
      <c r="L1176" s="37"/>
      <c r="M1176" s="37"/>
      <c r="N1176" s="37"/>
      <c r="O1176" s="37"/>
      <c r="P1176" s="37"/>
      <c r="Q1176" s="37"/>
      <c r="R1176" s="37"/>
      <c r="S1176" s="57"/>
      <c r="T1176" s="57"/>
      <c r="U1176" s="37"/>
      <c r="V1176" s="36"/>
      <c r="W1176" s="36"/>
      <c r="X1176" s="37"/>
      <c r="Y1176" s="36"/>
      <c r="Z1176" s="36"/>
      <c r="AA1176" s="37"/>
      <c r="AB1176" s="37"/>
      <c r="AC1176" s="37"/>
      <c r="AD1176" s="37"/>
    </row>
    <row r="1177">
      <c r="A1177" s="54"/>
      <c r="B1177" s="55"/>
      <c r="C1177" s="55"/>
      <c r="D1177" s="55"/>
      <c r="E1177" s="56"/>
      <c r="F1177" s="56"/>
      <c r="G1177" s="56"/>
      <c r="H1177" s="56"/>
      <c r="I1177" s="37"/>
      <c r="J1177" s="37"/>
      <c r="K1177" s="37"/>
      <c r="L1177" s="37"/>
      <c r="M1177" s="37"/>
      <c r="N1177" s="37"/>
      <c r="O1177" s="37"/>
      <c r="P1177" s="37"/>
      <c r="Q1177" s="37"/>
      <c r="R1177" s="37"/>
      <c r="S1177" s="57"/>
      <c r="T1177" s="57"/>
      <c r="U1177" s="37"/>
      <c r="V1177" s="36"/>
      <c r="W1177" s="36"/>
      <c r="X1177" s="37"/>
      <c r="Y1177" s="36"/>
      <c r="Z1177" s="36"/>
      <c r="AA1177" s="37"/>
      <c r="AB1177" s="37"/>
      <c r="AC1177" s="37"/>
      <c r="AD1177" s="37"/>
    </row>
    <row r="1178">
      <c r="A1178" s="54"/>
      <c r="B1178" s="55"/>
      <c r="C1178" s="55"/>
      <c r="D1178" s="55"/>
      <c r="E1178" s="56"/>
      <c r="F1178" s="56"/>
      <c r="G1178" s="56"/>
      <c r="H1178" s="56"/>
      <c r="I1178" s="37"/>
      <c r="J1178" s="37"/>
      <c r="K1178" s="37"/>
      <c r="L1178" s="37"/>
      <c r="M1178" s="37"/>
      <c r="N1178" s="37"/>
      <c r="O1178" s="37"/>
      <c r="P1178" s="37"/>
      <c r="Q1178" s="37"/>
      <c r="R1178" s="37"/>
      <c r="S1178" s="57"/>
      <c r="T1178" s="57"/>
      <c r="U1178" s="37"/>
      <c r="V1178" s="36"/>
      <c r="W1178" s="36"/>
      <c r="X1178" s="37"/>
      <c r="Y1178" s="36"/>
      <c r="Z1178" s="36"/>
      <c r="AA1178" s="37"/>
      <c r="AB1178" s="37"/>
      <c r="AC1178" s="37"/>
      <c r="AD1178" s="37"/>
    </row>
    <row r="1179">
      <c r="A1179" s="54"/>
      <c r="B1179" s="55"/>
      <c r="C1179" s="55"/>
      <c r="D1179" s="55"/>
      <c r="E1179" s="56"/>
      <c r="F1179" s="56"/>
      <c r="G1179" s="56"/>
      <c r="H1179" s="56"/>
      <c r="I1179" s="37"/>
      <c r="J1179" s="37"/>
      <c r="K1179" s="37"/>
      <c r="L1179" s="37"/>
      <c r="M1179" s="37"/>
      <c r="N1179" s="37"/>
      <c r="O1179" s="37"/>
      <c r="P1179" s="37"/>
      <c r="Q1179" s="37"/>
      <c r="R1179" s="37"/>
      <c r="S1179" s="57"/>
      <c r="T1179" s="57"/>
      <c r="U1179" s="37"/>
      <c r="V1179" s="36"/>
      <c r="W1179" s="36"/>
      <c r="X1179" s="37"/>
      <c r="Y1179" s="36"/>
      <c r="Z1179" s="36"/>
      <c r="AA1179" s="37"/>
      <c r="AB1179" s="37"/>
      <c r="AC1179" s="37"/>
      <c r="AD1179" s="37"/>
    </row>
    <row r="1180">
      <c r="A1180" s="54"/>
      <c r="B1180" s="55"/>
      <c r="C1180" s="55"/>
      <c r="D1180" s="55"/>
      <c r="E1180" s="56"/>
      <c r="F1180" s="56"/>
      <c r="G1180" s="56"/>
      <c r="H1180" s="56"/>
      <c r="I1180" s="37"/>
      <c r="J1180" s="37"/>
      <c r="K1180" s="37"/>
      <c r="L1180" s="37"/>
      <c r="M1180" s="37"/>
      <c r="N1180" s="37"/>
      <c r="O1180" s="37"/>
      <c r="P1180" s="37"/>
      <c r="Q1180" s="37"/>
      <c r="R1180" s="37"/>
      <c r="S1180" s="57"/>
      <c r="T1180" s="57"/>
      <c r="U1180" s="37"/>
      <c r="V1180" s="36"/>
      <c r="W1180" s="36"/>
      <c r="X1180" s="37"/>
      <c r="Y1180" s="36"/>
      <c r="Z1180" s="36"/>
      <c r="AA1180" s="37"/>
      <c r="AB1180" s="37"/>
      <c r="AC1180" s="37"/>
      <c r="AD1180" s="37"/>
    </row>
    <row r="1181">
      <c r="A1181" s="54"/>
      <c r="B1181" s="55"/>
      <c r="C1181" s="55"/>
      <c r="D1181" s="55"/>
      <c r="E1181" s="56"/>
      <c r="F1181" s="56"/>
      <c r="G1181" s="56"/>
      <c r="H1181" s="56"/>
      <c r="I1181" s="37"/>
      <c r="J1181" s="37"/>
      <c r="K1181" s="37"/>
      <c r="L1181" s="37"/>
      <c r="M1181" s="37"/>
      <c r="N1181" s="37"/>
      <c r="O1181" s="37"/>
      <c r="P1181" s="37"/>
      <c r="Q1181" s="37"/>
      <c r="R1181" s="37"/>
      <c r="S1181" s="57"/>
      <c r="T1181" s="57"/>
      <c r="U1181" s="37"/>
      <c r="V1181" s="36"/>
      <c r="W1181" s="36"/>
      <c r="X1181" s="37"/>
      <c r="Y1181" s="36"/>
      <c r="Z1181" s="36"/>
      <c r="AA1181" s="37"/>
      <c r="AB1181" s="37"/>
      <c r="AC1181" s="37"/>
      <c r="AD1181" s="37"/>
    </row>
    <row r="1182">
      <c r="A1182" s="54"/>
      <c r="B1182" s="55"/>
      <c r="C1182" s="55"/>
      <c r="D1182" s="55"/>
      <c r="E1182" s="56"/>
      <c r="F1182" s="56"/>
      <c r="G1182" s="56"/>
      <c r="H1182" s="56"/>
      <c r="I1182" s="37"/>
      <c r="J1182" s="37"/>
      <c r="K1182" s="37"/>
      <c r="L1182" s="37"/>
      <c r="M1182" s="37"/>
      <c r="N1182" s="37"/>
      <c r="O1182" s="37"/>
      <c r="P1182" s="37"/>
      <c r="Q1182" s="37"/>
      <c r="R1182" s="37"/>
      <c r="S1182" s="57"/>
      <c r="T1182" s="57"/>
      <c r="U1182" s="37"/>
      <c r="V1182" s="36"/>
      <c r="W1182" s="36"/>
      <c r="X1182" s="37"/>
      <c r="Y1182" s="36"/>
      <c r="Z1182" s="36"/>
      <c r="AA1182" s="37"/>
      <c r="AB1182" s="37"/>
      <c r="AC1182" s="37"/>
      <c r="AD1182" s="37"/>
    </row>
    <row r="1183">
      <c r="A1183" s="54"/>
      <c r="B1183" s="55"/>
      <c r="C1183" s="55"/>
      <c r="D1183" s="55"/>
      <c r="E1183" s="56"/>
      <c r="F1183" s="56"/>
      <c r="G1183" s="56"/>
      <c r="H1183" s="56"/>
      <c r="I1183" s="37"/>
      <c r="J1183" s="37"/>
      <c r="K1183" s="37"/>
      <c r="L1183" s="37"/>
      <c r="M1183" s="37"/>
      <c r="N1183" s="37"/>
      <c r="O1183" s="37"/>
      <c r="P1183" s="37"/>
      <c r="Q1183" s="37"/>
      <c r="R1183" s="37"/>
      <c r="S1183" s="57"/>
      <c r="T1183" s="57"/>
      <c r="U1183" s="37"/>
      <c r="V1183" s="36"/>
      <c r="W1183" s="36"/>
      <c r="X1183" s="37"/>
      <c r="Y1183" s="36"/>
      <c r="Z1183" s="36"/>
      <c r="AA1183" s="37"/>
      <c r="AB1183" s="37"/>
      <c r="AC1183" s="37"/>
      <c r="AD1183" s="37"/>
    </row>
    <row r="1184">
      <c r="A1184" s="54"/>
      <c r="B1184" s="55"/>
      <c r="C1184" s="55"/>
      <c r="D1184" s="55"/>
      <c r="E1184" s="56"/>
      <c r="F1184" s="56"/>
      <c r="G1184" s="56"/>
      <c r="H1184" s="56"/>
      <c r="I1184" s="37"/>
      <c r="J1184" s="37"/>
      <c r="K1184" s="37"/>
      <c r="L1184" s="37"/>
      <c r="M1184" s="37"/>
      <c r="N1184" s="37"/>
      <c r="O1184" s="37"/>
      <c r="P1184" s="37"/>
      <c r="Q1184" s="37"/>
      <c r="R1184" s="37"/>
      <c r="S1184" s="57"/>
      <c r="T1184" s="57"/>
      <c r="U1184" s="37"/>
      <c r="V1184" s="36"/>
      <c r="W1184" s="36"/>
      <c r="X1184" s="37"/>
      <c r="Y1184" s="36"/>
      <c r="Z1184" s="36"/>
      <c r="AA1184" s="37"/>
      <c r="AB1184" s="37"/>
      <c r="AC1184" s="37"/>
      <c r="AD1184" s="37"/>
    </row>
    <row r="1185">
      <c r="A1185" s="54"/>
      <c r="B1185" s="55"/>
      <c r="C1185" s="55"/>
      <c r="D1185" s="55"/>
      <c r="E1185" s="56"/>
      <c r="F1185" s="56"/>
      <c r="G1185" s="56"/>
      <c r="H1185" s="56"/>
      <c r="I1185" s="37"/>
      <c r="J1185" s="37"/>
      <c r="K1185" s="37"/>
      <c r="L1185" s="37"/>
      <c r="M1185" s="37"/>
      <c r="N1185" s="37"/>
      <c r="O1185" s="37"/>
      <c r="P1185" s="37"/>
      <c r="Q1185" s="37"/>
      <c r="R1185" s="37"/>
      <c r="S1185" s="57"/>
      <c r="T1185" s="57"/>
      <c r="U1185" s="37"/>
      <c r="V1185" s="36"/>
      <c r="W1185" s="36"/>
      <c r="X1185" s="37"/>
      <c r="Y1185" s="36"/>
      <c r="Z1185" s="36"/>
      <c r="AA1185" s="37"/>
      <c r="AB1185" s="37"/>
      <c r="AC1185" s="37"/>
      <c r="AD1185" s="37"/>
    </row>
    <row r="1186">
      <c r="A1186" s="54"/>
      <c r="B1186" s="55"/>
      <c r="C1186" s="55"/>
      <c r="D1186" s="55"/>
      <c r="E1186" s="56"/>
      <c r="F1186" s="56"/>
      <c r="G1186" s="56"/>
      <c r="H1186" s="56"/>
      <c r="I1186" s="37"/>
      <c r="J1186" s="37"/>
      <c r="K1186" s="37"/>
      <c r="L1186" s="37"/>
      <c r="M1186" s="37"/>
      <c r="N1186" s="37"/>
      <c r="O1186" s="37"/>
      <c r="P1186" s="37"/>
      <c r="Q1186" s="37"/>
      <c r="R1186" s="37"/>
      <c r="S1186" s="57"/>
      <c r="T1186" s="57"/>
      <c r="U1186" s="37"/>
      <c r="V1186" s="36"/>
      <c r="W1186" s="36"/>
      <c r="X1186" s="37"/>
      <c r="Y1186" s="36"/>
      <c r="Z1186" s="36"/>
      <c r="AA1186" s="37"/>
      <c r="AB1186" s="37"/>
      <c r="AC1186" s="37"/>
      <c r="AD1186" s="37"/>
    </row>
    <row r="1187">
      <c r="A1187" s="54"/>
      <c r="B1187" s="55"/>
      <c r="C1187" s="55"/>
      <c r="D1187" s="55"/>
      <c r="E1187" s="56"/>
      <c r="F1187" s="56"/>
      <c r="G1187" s="56"/>
      <c r="H1187" s="56"/>
      <c r="I1187" s="37"/>
      <c r="J1187" s="37"/>
      <c r="K1187" s="37"/>
      <c r="L1187" s="37"/>
      <c r="M1187" s="37"/>
      <c r="N1187" s="37"/>
      <c r="O1187" s="37"/>
      <c r="P1187" s="37"/>
      <c r="Q1187" s="37"/>
      <c r="R1187" s="37"/>
      <c r="S1187" s="57"/>
      <c r="T1187" s="57"/>
      <c r="U1187" s="37"/>
      <c r="V1187" s="36"/>
      <c r="W1187" s="36"/>
      <c r="X1187" s="37"/>
      <c r="Y1187" s="36"/>
      <c r="Z1187" s="36"/>
      <c r="AA1187" s="37"/>
      <c r="AB1187" s="37"/>
      <c r="AC1187" s="37"/>
      <c r="AD1187" s="37"/>
    </row>
    <row r="1188">
      <c r="A1188" s="54"/>
      <c r="B1188" s="55"/>
      <c r="C1188" s="55"/>
      <c r="D1188" s="55"/>
      <c r="E1188" s="56"/>
      <c r="F1188" s="56"/>
      <c r="G1188" s="56"/>
      <c r="H1188" s="56"/>
      <c r="I1188" s="37"/>
      <c r="J1188" s="37"/>
      <c r="K1188" s="37"/>
      <c r="L1188" s="37"/>
      <c r="M1188" s="37"/>
      <c r="N1188" s="37"/>
      <c r="O1188" s="37"/>
      <c r="P1188" s="37"/>
      <c r="Q1188" s="37"/>
      <c r="R1188" s="37"/>
      <c r="S1188" s="57"/>
      <c r="T1188" s="57"/>
      <c r="U1188" s="37"/>
      <c r="V1188" s="36"/>
      <c r="W1188" s="36"/>
      <c r="X1188" s="37"/>
      <c r="Y1188" s="36"/>
      <c r="Z1188" s="36"/>
      <c r="AA1188" s="37"/>
      <c r="AB1188" s="37"/>
      <c r="AC1188" s="37"/>
      <c r="AD1188" s="37"/>
    </row>
    <row r="1189">
      <c r="A1189" s="54"/>
      <c r="B1189" s="55"/>
      <c r="C1189" s="55"/>
      <c r="D1189" s="55"/>
      <c r="E1189" s="56"/>
      <c r="F1189" s="56"/>
      <c r="G1189" s="56"/>
      <c r="H1189" s="56"/>
      <c r="I1189" s="37"/>
      <c r="J1189" s="37"/>
      <c r="K1189" s="37"/>
      <c r="L1189" s="37"/>
      <c r="M1189" s="37"/>
      <c r="N1189" s="37"/>
      <c r="O1189" s="37"/>
      <c r="P1189" s="37"/>
      <c r="Q1189" s="37"/>
      <c r="R1189" s="37"/>
      <c r="S1189" s="57"/>
      <c r="T1189" s="57"/>
      <c r="U1189" s="37"/>
      <c r="V1189" s="36"/>
      <c r="W1189" s="36"/>
      <c r="X1189" s="37"/>
      <c r="Y1189" s="36"/>
      <c r="Z1189" s="36"/>
      <c r="AA1189" s="37"/>
      <c r="AB1189" s="37"/>
      <c r="AC1189" s="37"/>
      <c r="AD1189" s="37"/>
    </row>
    <row r="1190">
      <c r="A1190" s="54"/>
      <c r="B1190" s="55"/>
      <c r="C1190" s="55"/>
      <c r="D1190" s="55"/>
      <c r="E1190" s="56"/>
      <c r="F1190" s="56"/>
      <c r="G1190" s="56"/>
      <c r="H1190" s="56"/>
      <c r="I1190" s="37"/>
      <c r="J1190" s="37"/>
      <c r="K1190" s="37"/>
      <c r="L1190" s="37"/>
      <c r="M1190" s="37"/>
      <c r="N1190" s="37"/>
      <c r="O1190" s="37"/>
      <c r="P1190" s="37"/>
      <c r="Q1190" s="37"/>
      <c r="R1190" s="37"/>
      <c r="S1190" s="57"/>
      <c r="T1190" s="57"/>
      <c r="U1190" s="37"/>
      <c r="V1190" s="36"/>
      <c r="W1190" s="36"/>
      <c r="X1190" s="37"/>
      <c r="Y1190" s="36"/>
      <c r="Z1190" s="36"/>
      <c r="AA1190" s="37"/>
      <c r="AB1190" s="37"/>
      <c r="AC1190" s="37"/>
      <c r="AD1190" s="37"/>
    </row>
    <row r="1191">
      <c r="A1191" s="54"/>
      <c r="B1191" s="55"/>
      <c r="C1191" s="55"/>
      <c r="D1191" s="55"/>
      <c r="E1191" s="56"/>
      <c r="F1191" s="56"/>
      <c r="G1191" s="56"/>
      <c r="H1191" s="56"/>
      <c r="I1191" s="37"/>
      <c r="J1191" s="37"/>
      <c r="K1191" s="37"/>
      <c r="L1191" s="37"/>
      <c r="M1191" s="37"/>
      <c r="N1191" s="37"/>
      <c r="O1191" s="37"/>
      <c r="P1191" s="37"/>
      <c r="Q1191" s="37"/>
      <c r="R1191" s="37"/>
      <c r="S1191" s="57"/>
      <c r="T1191" s="57"/>
      <c r="U1191" s="37"/>
      <c r="V1191" s="36"/>
      <c r="W1191" s="36"/>
      <c r="X1191" s="37"/>
      <c r="Y1191" s="36"/>
      <c r="Z1191" s="36"/>
      <c r="AA1191" s="37"/>
      <c r="AB1191" s="37"/>
      <c r="AC1191" s="37"/>
      <c r="AD1191" s="37"/>
    </row>
    <row r="1192">
      <c r="A1192" s="54"/>
      <c r="B1192" s="55"/>
      <c r="C1192" s="55"/>
      <c r="D1192" s="55"/>
      <c r="E1192" s="56"/>
      <c r="F1192" s="56"/>
      <c r="G1192" s="56"/>
      <c r="H1192" s="56"/>
      <c r="I1192" s="37"/>
      <c r="J1192" s="37"/>
      <c r="K1192" s="37"/>
      <c r="L1192" s="37"/>
      <c r="M1192" s="37"/>
      <c r="N1192" s="37"/>
      <c r="O1192" s="37"/>
      <c r="P1192" s="37"/>
      <c r="Q1192" s="37"/>
      <c r="R1192" s="37"/>
      <c r="S1192" s="57"/>
      <c r="T1192" s="57"/>
      <c r="U1192" s="37"/>
      <c r="V1192" s="36"/>
      <c r="W1192" s="36"/>
      <c r="X1192" s="37"/>
      <c r="Y1192" s="36"/>
      <c r="Z1192" s="36"/>
      <c r="AA1192" s="37"/>
      <c r="AB1192" s="37"/>
      <c r="AC1192" s="37"/>
      <c r="AD1192" s="37"/>
    </row>
    <row r="1193">
      <c r="A1193" s="54"/>
      <c r="B1193" s="55"/>
      <c r="C1193" s="55"/>
      <c r="D1193" s="55"/>
      <c r="E1193" s="56"/>
      <c r="F1193" s="56"/>
      <c r="G1193" s="56"/>
      <c r="H1193" s="56"/>
      <c r="I1193" s="37"/>
      <c r="J1193" s="37"/>
      <c r="K1193" s="37"/>
      <c r="L1193" s="37"/>
      <c r="M1193" s="37"/>
      <c r="N1193" s="37"/>
      <c r="O1193" s="37"/>
      <c r="P1193" s="37"/>
      <c r="Q1193" s="37"/>
      <c r="R1193" s="37"/>
      <c r="S1193" s="57"/>
      <c r="T1193" s="57"/>
      <c r="U1193" s="37"/>
      <c r="V1193" s="36"/>
      <c r="W1193" s="36"/>
      <c r="X1193" s="37"/>
      <c r="Y1193" s="36"/>
      <c r="Z1193" s="36"/>
      <c r="AA1193" s="37"/>
      <c r="AB1193" s="37"/>
      <c r="AC1193" s="37"/>
      <c r="AD1193" s="37"/>
    </row>
    <row r="1194">
      <c r="A1194" s="54"/>
      <c r="B1194" s="55"/>
      <c r="C1194" s="55"/>
      <c r="D1194" s="55"/>
      <c r="E1194" s="56"/>
      <c r="F1194" s="56"/>
      <c r="G1194" s="56"/>
      <c r="H1194" s="56"/>
      <c r="I1194" s="37"/>
      <c r="J1194" s="37"/>
      <c r="K1194" s="37"/>
      <c r="L1194" s="37"/>
      <c r="M1194" s="37"/>
      <c r="N1194" s="37"/>
      <c r="O1194" s="37"/>
      <c r="P1194" s="37"/>
      <c r="Q1194" s="37"/>
      <c r="R1194" s="37"/>
      <c r="S1194" s="57"/>
      <c r="T1194" s="57"/>
      <c r="U1194" s="37"/>
      <c r="V1194" s="36"/>
      <c r="W1194" s="36"/>
      <c r="X1194" s="37"/>
      <c r="Y1194" s="36"/>
      <c r="Z1194" s="36"/>
      <c r="AA1194" s="37"/>
      <c r="AB1194" s="37"/>
      <c r="AC1194" s="37"/>
      <c r="AD1194" s="37"/>
    </row>
  </sheetData>
  <mergeCells count="11">
    <mergeCell ref="B8:D8"/>
    <mergeCell ref="B9:F9"/>
    <mergeCell ref="B10:D10"/>
    <mergeCell ref="E10:F10"/>
    <mergeCell ref="A1:F1"/>
    <mergeCell ref="B5:C5"/>
    <mergeCell ref="D5:F5"/>
    <mergeCell ref="B6:C6"/>
    <mergeCell ref="D6:F6"/>
    <mergeCell ref="B7:F7"/>
    <mergeCell ref="E8:F8"/>
  </mergeCells>
  <hyperlinks>
    <hyperlink r:id="rId1" ref="A1"/>
    <hyperlink r:id="rId2" ref="V33"/>
    <hyperlink r:id="rId3" ref="V179"/>
    <hyperlink r:id="rId4" ref="V180"/>
    <hyperlink r:id="rId5" ref="V340"/>
    <hyperlink r:id="rId6" ref="V341"/>
    <hyperlink r:id="rId7" ref="V342"/>
    <hyperlink r:id="rId8" ref="X659"/>
    <hyperlink r:id="rId9" ref="Y659"/>
    <hyperlink r:id="rId10" ref="X665"/>
    <hyperlink r:id="rId11" ref="X851"/>
  </hyperlinks>
  <drawing r:id="rId12"/>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4" width="25.75"/>
    <col customWidth="1" min="17" max="17" width="36.25"/>
    <col customWidth="1" min="18" max="18" width="49.5"/>
    <col customWidth="1" hidden="1" min="19" max="19" width="49.5"/>
    <col customWidth="1" hidden="1" min="20" max="20" width="11.5"/>
    <col customWidth="1" min="21" max="21" width="41.63"/>
    <col customWidth="1" hidden="1" min="22" max="22" width="41.63"/>
    <col customWidth="1" hidden="1" min="23" max="23" width="11.5"/>
    <col customWidth="1" min="24" max="24" width="28.75"/>
    <col customWidth="1" hidden="1" min="25" max="25" width="28.75"/>
    <col customWidth="1" hidden="1" min="26" max="26" width="10.13"/>
  </cols>
  <sheetData>
    <row r="1">
      <c r="A1" s="19" t="s">
        <v>24</v>
      </c>
      <c r="B1" s="20" t="s">
        <v>25</v>
      </c>
      <c r="C1" s="20" t="s">
        <v>26</v>
      </c>
      <c r="D1" s="20" t="s">
        <v>27</v>
      </c>
      <c r="E1" s="21" t="s">
        <v>28</v>
      </c>
      <c r="F1" s="21" t="s">
        <v>29</v>
      </c>
      <c r="G1" s="21" t="s">
        <v>30</v>
      </c>
      <c r="H1" s="21" t="s">
        <v>31</v>
      </c>
      <c r="I1" s="21" t="s">
        <v>32</v>
      </c>
      <c r="J1" s="21" t="s">
        <v>33</v>
      </c>
      <c r="K1" s="21" t="s">
        <v>34</v>
      </c>
      <c r="L1" s="21" t="s">
        <v>35</v>
      </c>
      <c r="M1" s="21" t="s">
        <v>36</v>
      </c>
      <c r="N1" s="21" t="s">
        <v>37</v>
      </c>
      <c r="O1" s="21" t="s">
        <v>38</v>
      </c>
      <c r="P1" s="21" t="s">
        <v>39</v>
      </c>
      <c r="Q1" s="21" t="s">
        <v>40</v>
      </c>
      <c r="R1" s="21" t="s">
        <v>41</v>
      </c>
      <c r="S1" s="60" t="s">
        <v>42</v>
      </c>
      <c r="T1" s="60" t="s">
        <v>42</v>
      </c>
      <c r="U1" s="21" t="s">
        <v>43</v>
      </c>
      <c r="V1" s="25" t="s">
        <v>43</v>
      </c>
      <c r="W1" s="25" t="s">
        <v>44</v>
      </c>
      <c r="X1" s="21" t="s">
        <v>45</v>
      </c>
      <c r="Y1" s="25" t="s">
        <v>46</v>
      </c>
      <c r="Z1" s="25" t="s">
        <v>46</v>
      </c>
      <c r="AA1" s="8"/>
      <c r="AB1" s="8"/>
    </row>
    <row r="2">
      <c r="A2" s="47" t="s">
        <v>121</v>
      </c>
      <c r="B2" s="61" t="str">
        <f>VLOOKUP(A2,Main!A:AB,2,0)</f>
        <v>Aerospace Engineering</v>
      </c>
      <c r="C2" s="61" t="str">
        <f>VLOOKUP(A2,Main!A:AB,3,0)</f>
        <v>Rocket Propulsion</v>
      </c>
      <c r="D2" s="61" t="str">
        <f>VLOOKUP(A2,Main!A:AB,4,0)</f>
        <v>Prof. K. Ramamurthi,
Prof. P.A. Ramakrishna</v>
      </c>
      <c r="E2" s="61" t="str">
        <f>VLOOKUP(A2,Main!A:AB,5,0)</f>
        <v>IIT Madras</v>
      </c>
      <c r="F2" s="61" t="str">
        <f>VLOOKUP(A2,Main!A:AB,6,0)</f>
        <v>IIT Madras</v>
      </c>
      <c r="G2" s="61" t="str">
        <f>VLOOKUP(A2,Main!A:AB,7,0)</f>
        <v>12 Weeks</v>
      </c>
      <c r="H2" s="61" t="str">
        <f>VLOOKUP(A2,Main!A:AB,8,0)</f>
        <v>Rerun</v>
      </c>
      <c r="I2" s="62">
        <f>VLOOKUP(A2,Main!A:AB,9,0)</f>
        <v>46223</v>
      </c>
      <c r="J2" s="62">
        <f>VLOOKUP(A2,Main!A:AB,10,0)</f>
        <v>46304</v>
      </c>
      <c r="K2" s="62">
        <f>VLOOKUP(A2,Main!A:AB,11,0)</f>
        <v>46319</v>
      </c>
      <c r="L2" s="62">
        <f>VLOOKUP(A2,Main!A:AB,12,0)</f>
        <v>46230</v>
      </c>
      <c r="M2" s="62">
        <f>VLOOKUP(A2,Main!A:AB,13,0)</f>
        <v>46248</v>
      </c>
      <c r="N2" s="61" t="str">
        <f>VLOOKUP(A2,Main!A:AB,14,0)</f>
        <v>UG/PG</v>
      </c>
      <c r="O2" s="61" t="str">
        <f>VLOOKUP(A2,Main!A:AB,15,0)</f>
        <v>Elective</v>
      </c>
      <c r="P2" s="61" t="str">
        <f>VLOOKUP(A2,Main!A:AB,16,0)</f>
        <v>Yes</v>
      </c>
      <c r="Q2" s="61" t="str">
        <f>VLOOKUP(A2,Main!A:AB,17,0)</f>
        <v>Propulsion</v>
      </c>
      <c r="R2" s="63" t="str">
        <f>VLOOKUP(A2,Main!A:AB,18,0)</f>
        <v>https://onlinecourses.nptel.ac.in/e-learning/preview/noc26_ae30</v>
      </c>
      <c r="S2" s="63" t="str">
        <f>VLOOKUP(A2,Main!A:AB,19,0)</f>
        <v>https://onlinecourses.nptel.ac.in/e-learning/preview/noc26_ae30</v>
      </c>
      <c r="T2" s="61" t="str">
        <f>VLOOKUP(A2,Main!A:AB,20,0)</f>
        <v>noc26_ae30</v>
      </c>
      <c r="U2" s="63" t="str">
        <f>VLOOKUP(A2,Main!A:AB,21,0)</f>
        <v>https://onlinecourses.nptel.ac.in/noc25_ae18/preview</v>
      </c>
      <c r="V2" s="63" t="str">
        <f>VLOOKUP(A2,Main!A:AB,22,0)</f>
        <v>https://onlinecourses.nptel.ac.in/noc25_ae18/preview</v>
      </c>
      <c r="W2" s="61" t="str">
        <f>VLOOKUP(A2,Main!A:AB,23,0)</f>
        <v>noc25_ae18</v>
      </c>
      <c r="X2" s="63" t="str">
        <f>VLOOKUP(A2,Main!A:AB,24,0)</f>
        <v>https://nptel.ac.in/courses/101106082</v>
      </c>
      <c r="Y2" s="63" t="str">
        <f>VLOOKUP(A2,Main!A:AB,25,0)</f>
        <v>https://nptel.ac.in/courses/101106082</v>
      </c>
      <c r="Z2" s="61">
        <f>VLOOKUP(A2,Main!A:AB,26,0)</f>
        <v>101106082</v>
      </c>
    </row>
    <row r="3">
      <c r="A3" s="47" t="s">
        <v>165</v>
      </c>
      <c r="B3" s="61" t="str">
        <f>VLOOKUP(A3,Main!A:AB,2,0)</f>
        <v>Aerospace Engineering</v>
      </c>
      <c r="C3" s="61" t="str">
        <f>VLOOKUP(A3,Main!A:AB,3,0)</f>
        <v>Mechanics of Composite Materials and Structures</v>
      </c>
      <c r="D3" s="61" t="str">
        <f>VLOOKUP(A3,Main!A:AB,4,0)</f>
        <v>Prof. Mohammed Rabius Sunny</v>
      </c>
      <c r="E3" s="61" t="str">
        <f>VLOOKUP(A3,Main!A:AB,5,0)</f>
        <v>IIT Kharagpur</v>
      </c>
      <c r="F3" s="61" t="str">
        <f>VLOOKUP(A3,Main!A:AB,6,0)</f>
        <v>IIT Kharagpur</v>
      </c>
      <c r="G3" s="61" t="str">
        <f>VLOOKUP(A3,Main!A:AB,7,0)</f>
        <v>12 Weeks</v>
      </c>
      <c r="H3" s="61" t="str">
        <f>VLOOKUP(A3,Main!A:AB,8,0)</f>
        <v>Rerun</v>
      </c>
      <c r="I3" s="62">
        <f>VLOOKUP(A3,Main!A:AB,9,0)</f>
        <v>46223</v>
      </c>
      <c r="J3" s="62">
        <f>VLOOKUP(A3,Main!A:AB,10,0)</f>
        <v>46304</v>
      </c>
      <c r="K3" s="62">
        <f>VLOOKUP(A3,Main!A:AB,11,0)</f>
        <v>46319</v>
      </c>
      <c r="L3" s="62">
        <f>VLOOKUP(A3,Main!A:AB,12,0)</f>
        <v>46230</v>
      </c>
      <c r="M3" s="62">
        <f>VLOOKUP(A3,Main!A:AB,13,0)</f>
        <v>46248</v>
      </c>
      <c r="N3" s="61" t="str">
        <f>VLOOKUP(A3,Main!A:AB,14,0)</f>
        <v>UG/PG</v>
      </c>
      <c r="O3" s="61" t="str">
        <f>VLOOKUP(A3,Main!A:AB,15,0)</f>
        <v>Elective</v>
      </c>
      <c r="P3" s="61" t="str">
        <f>VLOOKUP(A3,Main!A:AB,16,0)</f>
        <v>Yes</v>
      </c>
      <c r="Q3" s="61" t="str">
        <f>VLOOKUP(A3,Main!A:AB,17,0)</f>
        <v/>
      </c>
      <c r="R3" s="63" t="str">
        <f>VLOOKUP(A3,Main!A:AB,18,0)</f>
        <v>https://onlinecourses.nptel.ac.in/e-learning/preview/noc26_ae36</v>
      </c>
      <c r="S3" s="63" t="str">
        <f>VLOOKUP(A3,Main!A:AB,19,0)</f>
        <v>https://onlinecourses.nptel.ac.in/e-learning/preview/noc26_ae36</v>
      </c>
      <c r="T3" s="61" t="str">
        <f>VLOOKUP(A3,Main!A:AB,20,0)</f>
        <v>noc26_ae36</v>
      </c>
      <c r="U3" s="63" t="str">
        <f>VLOOKUP(A3,Main!A:AB,21,0)</f>
        <v>https://onlinecourses.nptel.ac.in/noc25_ae33/preview</v>
      </c>
      <c r="V3" s="63" t="str">
        <f>VLOOKUP(A3,Main!A:AB,22,0)</f>
        <v>https://onlinecourses.nptel.ac.in/noc25_ae33/preview</v>
      </c>
      <c r="W3" s="61" t="str">
        <f>VLOOKUP(A3,Main!A:AB,23,0)</f>
        <v>noc25_ae33</v>
      </c>
      <c r="X3" s="63" t="str">
        <f>VLOOKUP(A3,Main!A:AB,24,0)</f>
        <v>https://nptel.ac.in/courses/101105662</v>
      </c>
      <c r="Y3" s="63" t="str">
        <f>VLOOKUP(A3,Main!A:AB,25,0)</f>
        <v>https://nptel.ac.in/courses/101105662</v>
      </c>
      <c r="Z3" s="61">
        <f>VLOOKUP(A3,Main!A:AB,26,0)</f>
        <v>101105662</v>
      </c>
    </row>
    <row r="4">
      <c r="A4" s="47" t="s">
        <v>207</v>
      </c>
      <c r="B4" s="61" t="str">
        <f>VLOOKUP(A4,Main!A:AB,2,0)</f>
        <v>Aerospace Engineering</v>
      </c>
      <c r="C4" s="61" t="str">
        <f>VLOOKUP(A4,Main!A:AB,3,0)</f>
        <v>Introduction to Rocket Propulsion</v>
      </c>
      <c r="D4" s="61" t="str">
        <f>VLOOKUP(A4,Main!A:AB,4,0)</f>
        <v>Prof. D.P. Mishra</v>
      </c>
      <c r="E4" s="61" t="str">
        <f>VLOOKUP(A4,Main!A:AB,5,0)</f>
        <v>IIT Kanpur</v>
      </c>
      <c r="F4" s="61" t="str">
        <f>VLOOKUP(A4,Main!A:AB,6,0)</f>
        <v>IIT Kanpur</v>
      </c>
      <c r="G4" s="61" t="str">
        <f>VLOOKUP(A4,Main!A:AB,7,0)</f>
        <v>12 Weeks</v>
      </c>
      <c r="H4" s="61" t="str">
        <f>VLOOKUP(A4,Main!A:AB,8,0)</f>
        <v>Rerun</v>
      </c>
      <c r="I4" s="62">
        <f>VLOOKUP(A4,Main!A:AB,9,0)</f>
        <v>46223</v>
      </c>
      <c r="J4" s="62">
        <f>VLOOKUP(A4,Main!A:AB,10,0)</f>
        <v>46304</v>
      </c>
      <c r="K4" s="62">
        <f>VLOOKUP(A4,Main!A:AB,11,0)</f>
        <v>46319</v>
      </c>
      <c r="L4" s="62">
        <f>VLOOKUP(A4,Main!A:AB,12,0)</f>
        <v>46230</v>
      </c>
      <c r="M4" s="62">
        <f>VLOOKUP(A4,Main!A:AB,13,0)</f>
        <v>46248</v>
      </c>
      <c r="N4" s="61" t="str">
        <f>VLOOKUP(A4,Main!A:AB,14,0)</f>
        <v>PG</v>
      </c>
      <c r="O4" s="61" t="str">
        <f>VLOOKUP(A4,Main!A:AB,15,0)</f>
        <v>Core</v>
      </c>
      <c r="P4" s="61" t="str">
        <f>VLOOKUP(A4,Main!A:AB,16,0)</f>
        <v>Yes</v>
      </c>
      <c r="Q4" s="61" t="str">
        <f>VLOOKUP(A4,Main!A:AB,17,0)</f>
        <v/>
      </c>
      <c r="R4" s="63" t="str">
        <f>VLOOKUP(A4,Main!A:AB,18,0)</f>
        <v>https://onlinecourses.nptel.ac.in/e-learning/preview/noc26_ae42</v>
      </c>
      <c r="S4" s="63" t="str">
        <f>VLOOKUP(A4,Main!A:AB,19,0)</f>
        <v>https://onlinecourses.nptel.ac.in/e-learning/preview/noc26_ae42</v>
      </c>
      <c r="T4" s="61" t="str">
        <f>VLOOKUP(A4,Main!A:AB,20,0)</f>
        <v>noc26_ae42</v>
      </c>
      <c r="U4" s="63" t="str">
        <f>VLOOKUP(A4,Main!A:AB,21,0)</f>
        <v>https://onlinecourses.nptel.ac.in/noc19_ae08/preview</v>
      </c>
      <c r="V4" s="63" t="str">
        <f>VLOOKUP(A4,Main!A:AB,22,0)</f>
        <v>https://onlinecourses.nptel.ac.in/noc19_ae08/preview</v>
      </c>
      <c r="W4" s="61" t="str">
        <f>VLOOKUP(A4,Main!A:AB,23,0)</f>
        <v>noc19_ae08</v>
      </c>
      <c r="X4" s="63" t="str">
        <f>VLOOKUP(A4,Main!A:AB,24,0)</f>
        <v>https://nptel.ac.in/courses/101104078</v>
      </c>
      <c r="Y4" s="63" t="str">
        <f>VLOOKUP(A4,Main!A:AB,25,0)</f>
        <v>https://nptel.ac.in/courses/101104078</v>
      </c>
      <c r="Z4" s="61">
        <f>VLOOKUP(A4,Main!A:AB,26,0)</f>
        <v>101104078</v>
      </c>
    </row>
    <row r="5">
      <c r="A5" s="47" t="s">
        <v>238</v>
      </c>
      <c r="B5" s="61" t="str">
        <f>VLOOKUP(A5,Main!A:AB,2,0)</f>
        <v>Agricultural Engineering</v>
      </c>
      <c r="C5" s="61" t="str">
        <f>VLOOKUP(A5,Main!A:AB,3,0)</f>
        <v>Post Harvest Operations and Processing of Fruits, Vegetables, Spices and Plantation Crop Products</v>
      </c>
      <c r="D5" s="61" t="str">
        <f>VLOOKUP(A5,Main!A:AB,4,0)</f>
        <v>Prof. Hari Niwas Mishra</v>
      </c>
      <c r="E5" s="61" t="str">
        <f>VLOOKUP(A5,Main!A:AB,5,0)</f>
        <v>IIT Kharagpur</v>
      </c>
      <c r="F5" s="61" t="str">
        <f>VLOOKUP(A5,Main!A:AB,6,0)</f>
        <v>IIT Kharagpur</v>
      </c>
      <c r="G5" s="61" t="str">
        <f>VLOOKUP(A5,Main!A:AB,7,0)</f>
        <v>12 Weeks</v>
      </c>
      <c r="H5" s="61" t="str">
        <f>VLOOKUP(A5,Main!A:AB,8,0)</f>
        <v>Rerun</v>
      </c>
      <c r="I5" s="62">
        <f>VLOOKUP(A5,Main!A:AB,9,0)</f>
        <v>46223</v>
      </c>
      <c r="J5" s="62">
        <f>VLOOKUP(A5,Main!A:AB,10,0)</f>
        <v>46304</v>
      </c>
      <c r="K5" s="62">
        <f>VLOOKUP(A5,Main!A:AB,11,0)</f>
        <v>46319</v>
      </c>
      <c r="L5" s="62">
        <f>VLOOKUP(A5,Main!A:AB,12,0)</f>
        <v>46230</v>
      </c>
      <c r="M5" s="62">
        <f>VLOOKUP(A5,Main!A:AB,13,0)</f>
        <v>46248</v>
      </c>
      <c r="N5" s="61" t="str">
        <f>VLOOKUP(A5,Main!A:AB,14,0)</f>
        <v>UG/PG</v>
      </c>
      <c r="O5" s="61" t="str">
        <f>VLOOKUP(A5,Main!A:AB,15,0)</f>
        <v>Elective</v>
      </c>
      <c r="P5" s="61" t="str">
        <f>VLOOKUP(A5,Main!A:AB,16,0)</f>
        <v>Yes</v>
      </c>
      <c r="Q5" s="61" t="str">
        <f>VLOOKUP(A5,Main!A:AB,17,0)</f>
        <v>Food Process Engineering</v>
      </c>
      <c r="R5" s="63" t="str">
        <f>VLOOKUP(A5,Main!A:AB,18,0)</f>
        <v>https://onlinecourses.nptel.ac.in/e-learning/preview/noc26_ag20</v>
      </c>
      <c r="S5" s="63" t="str">
        <f>VLOOKUP(A5,Main!A:AB,19,0)</f>
        <v>https://onlinecourses.nptel.ac.in/e-learning/preview/noc26_ag20</v>
      </c>
      <c r="T5" s="61" t="str">
        <f>VLOOKUP(A5,Main!A:AB,20,0)</f>
        <v>noc26_ag20</v>
      </c>
      <c r="U5" s="63" t="str">
        <f>VLOOKUP(A5,Main!A:AB,21,0)</f>
        <v>https://onlinecourses.nptel.ac.in/noc25_ag18/preview</v>
      </c>
      <c r="V5" s="63" t="str">
        <f>VLOOKUP(A5,Main!A:AB,22,0)</f>
        <v>https://onlinecourses.nptel.ac.in/noc25_ag18/preview</v>
      </c>
      <c r="W5" s="61" t="str">
        <f>VLOOKUP(A5,Main!A:AB,23,0)</f>
        <v>noc25_ag18</v>
      </c>
      <c r="X5" s="63" t="str">
        <f>VLOOKUP(A5,Main!A:AB,24,0)</f>
        <v>https://nptel.ac.in/courses/126105023</v>
      </c>
      <c r="Y5" s="63" t="str">
        <f>VLOOKUP(A5,Main!A:AB,25,0)</f>
        <v>https://nptel.ac.in/courses/126105023</v>
      </c>
      <c r="Z5" s="61">
        <f>VLOOKUP(A5,Main!A:AB,26,0)</f>
        <v>126105023</v>
      </c>
    </row>
    <row r="6">
      <c r="A6" s="47" t="s">
        <v>287</v>
      </c>
      <c r="B6" s="61" t="str">
        <f>VLOOKUP(A6,Main!A:AB,2,0)</f>
        <v>Agricultural Engineering</v>
      </c>
      <c r="C6" s="61" t="str">
        <f>VLOOKUP(A6,Main!A:AB,3,0)</f>
        <v>Irrigation and Drainage</v>
      </c>
      <c r="D6" s="61" t="str">
        <f>VLOOKUP(A6,Main!A:AB,4,0)</f>
        <v>Prof. Damodhara Rao Mailapalli</v>
      </c>
      <c r="E6" s="61" t="str">
        <f>VLOOKUP(A6,Main!A:AB,5,0)</f>
        <v>IIT Kharagpur</v>
      </c>
      <c r="F6" s="61" t="str">
        <f>VLOOKUP(A6,Main!A:AB,6,0)</f>
        <v>IIT Kharagpur</v>
      </c>
      <c r="G6" s="61" t="str">
        <f>VLOOKUP(A6,Main!A:AB,7,0)</f>
        <v>12 Weeks</v>
      </c>
      <c r="H6" s="61" t="str">
        <f>VLOOKUP(A6,Main!A:AB,8,0)</f>
        <v>Rerun</v>
      </c>
      <c r="I6" s="62">
        <f>VLOOKUP(A6,Main!A:AB,9,0)</f>
        <v>46223</v>
      </c>
      <c r="J6" s="62">
        <f>VLOOKUP(A6,Main!A:AB,10,0)</f>
        <v>46304</v>
      </c>
      <c r="K6" s="62">
        <f>VLOOKUP(A6,Main!A:AB,11,0)</f>
        <v>46319</v>
      </c>
      <c r="L6" s="62">
        <f>VLOOKUP(A6,Main!A:AB,12,0)</f>
        <v>46230</v>
      </c>
      <c r="M6" s="62">
        <f>VLOOKUP(A6,Main!A:AB,13,0)</f>
        <v>46248</v>
      </c>
      <c r="N6" s="61" t="str">
        <f>VLOOKUP(A6,Main!A:AB,14,0)</f>
        <v>UG</v>
      </c>
      <c r="O6" s="61" t="str">
        <f>VLOOKUP(A6,Main!A:AB,15,0)</f>
        <v>Core</v>
      </c>
      <c r="P6" s="61" t="str">
        <f>VLOOKUP(A6,Main!A:AB,16,0)</f>
        <v>No</v>
      </c>
      <c r="Q6" s="61" t="str">
        <f>VLOOKUP(A6,Main!A:AB,17,0)</f>
        <v>Integrated Soil and Water Management</v>
      </c>
      <c r="R6" s="63" t="str">
        <f>VLOOKUP(A6,Main!A:AB,18,0)</f>
        <v>https://onlinecourses.nptel.ac.in/e-learning/preview/noc26_ag27</v>
      </c>
      <c r="S6" s="63" t="str">
        <f>VLOOKUP(A6,Main!A:AB,19,0)</f>
        <v>https://onlinecourses.nptel.ac.in/e-learning/preview/noc26_ag27</v>
      </c>
      <c r="T6" s="61" t="str">
        <f>VLOOKUP(A6,Main!A:AB,20,0)</f>
        <v>noc26_ag27</v>
      </c>
      <c r="U6" s="63" t="str">
        <f>VLOOKUP(A6,Main!A:AB,21,0)</f>
        <v>https://onlinecourses.nptel.ac.in/noc25_ag25/preview</v>
      </c>
      <c r="V6" s="63" t="str">
        <f>VLOOKUP(A6,Main!A:AB,22,0)</f>
        <v>https://onlinecourses.nptel.ac.in/noc25_ag25/preview</v>
      </c>
      <c r="W6" s="61" t="str">
        <f>VLOOKUP(A6,Main!A:AB,23,0)</f>
        <v>noc25_ag25</v>
      </c>
      <c r="X6" s="63" t="str">
        <f>VLOOKUP(A6,Main!A:AB,24,0)</f>
        <v>https://nptel.ac.in/courses/126105010</v>
      </c>
      <c r="Y6" s="63" t="str">
        <f>VLOOKUP(A6,Main!A:AB,25,0)</f>
        <v>https://nptel.ac.in/courses/126105010</v>
      </c>
      <c r="Z6" s="61">
        <f>VLOOKUP(A6,Main!A:AB,26,0)</f>
        <v>126105010</v>
      </c>
    </row>
    <row r="7">
      <c r="A7" s="47" t="s">
        <v>416</v>
      </c>
      <c r="B7" s="61" t="str">
        <f>VLOOKUP(A7,Main!A:AB,2,0)</f>
        <v>Architecture and Planning, Civil Engineering</v>
      </c>
      <c r="C7" s="61" t="str">
        <f>VLOOKUP(A7,Main!A:AB,3,0)</f>
        <v>Architectural Approaches to Decarbonization of Buildings</v>
      </c>
      <c r="D7" s="61" t="str">
        <f>VLOOKUP(A7,Main!A:AB,4,0)</f>
        <v>Prof. Iyer Vijayalaxmi Kasinath</v>
      </c>
      <c r="E7" s="61" t="str">
        <f>VLOOKUP(A7,Main!A:AB,5,0)</f>
        <v>School of Planning and Architecture Vijayawada</v>
      </c>
      <c r="F7" s="61" t="str">
        <f>VLOOKUP(A7,Main!A:AB,6,0)</f>
        <v>IIT Madras</v>
      </c>
      <c r="G7" s="61" t="str">
        <f>VLOOKUP(A7,Main!A:AB,7,0)</f>
        <v>12 Weeks</v>
      </c>
      <c r="H7" s="61" t="str">
        <f>VLOOKUP(A7,Main!A:AB,8,0)</f>
        <v>Rerun</v>
      </c>
      <c r="I7" s="62">
        <f>VLOOKUP(A7,Main!A:AB,9,0)</f>
        <v>46223</v>
      </c>
      <c r="J7" s="62">
        <f>VLOOKUP(A7,Main!A:AB,10,0)</f>
        <v>46304</v>
      </c>
      <c r="K7" s="62">
        <f>VLOOKUP(A7,Main!A:AB,11,0)</f>
        <v>46319</v>
      </c>
      <c r="L7" s="62">
        <f>VLOOKUP(A7,Main!A:AB,12,0)</f>
        <v>46230</v>
      </c>
      <c r="M7" s="62">
        <f>VLOOKUP(A7,Main!A:AB,13,0)</f>
        <v>46248</v>
      </c>
      <c r="N7" s="61" t="str">
        <f>VLOOKUP(A7,Main!A:AB,14,0)</f>
        <v>UG/PG</v>
      </c>
      <c r="O7" s="61" t="str">
        <f>VLOOKUP(A7,Main!A:AB,15,0)</f>
        <v>Elective</v>
      </c>
      <c r="P7" s="61" t="str">
        <f>VLOOKUP(A7,Main!A:AB,16,0)</f>
        <v>Yes</v>
      </c>
      <c r="Q7" s="61" t="str">
        <f>VLOOKUP(A7,Main!A:AB,17,0)</f>
        <v>Sustainable Architecture</v>
      </c>
      <c r="R7" s="63" t="str">
        <f>VLOOKUP(A7,Main!A:AB,18,0)</f>
        <v>https://onlinecourses.nptel.ac.in/e-learning/preview/noc26_ar34</v>
      </c>
      <c r="S7" s="63" t="str">
        <f>VLOOKUP(A7,Main!A:AB,19,0)</f>
        <v>https://onlinecourses.nptel.ac.in/e-learning/preview/noc26_ar34</v>
      </c>
      <c r="T7" s="61" t="str">
        <f>VLOOKUP(A7,Main!A:AB,20,0)</f>
        <v>noc26_ar34</v>
      </c>
      <c r="U7" s="63" t="str">
        <f>VLOOKUP(A7,Main!A:AB,21,0)</f>
        <v>https://onlinecourses.nptel.ac.in/noc25_ar30/preview</v>
      </c>
      <c r="V7" s="63" t="str">
        <f>VLOOKUP(A7,Main!A:AB,22,0)</f>
        <v>https://onlinecourses.nptel.ac.in/noc25_ar30/preview</v>
      </c>
      <c r="W7" s="61" t="str">
        <f>VLOOKUP(A7,Main!A:AB,23,0)</f>
        <v>noc25_ar30</v>
      </c>
      <c r="X7" s="63" t="str">
        <f>VLOOKUP(A7,Main!A:AB,24,0)</f>
        <v>https://nptel.ac.in/courses/124106454</v>
      </c>
      <c r="Y7" s="63" t="str">
        <f>VLOOKUP(A7,Main!A:AB,25,0)</f>
        <v>https://nptel.ac.in/courses/124106454</v>
      </c>
      <c r="Z7" s="61">
        <f>VLOOKUP(A7,Main!A:AB,26,0)</f>
        <v>124106454</v>
      </c>
    </row>
    <row r="8">
      <c r="A8" s="47" t="s">
        <v>451</v>
      </c>
      <c r="B8" s="61" t="str">
        <f>VLOOKUP(A8,Main!A:AB,2,0)</f>
        <v>Architecture and Planning</v>
      </c>
      <c r="C8" s="61" t="str">
        <f>VLOOKUP(A8,Main!A:AB,3,0)</f>
        <v>Architectural Acoustics</v>
      </c>
      <c r="D8" s="61" t="str">
        <f>VLOOKUP(A8,Main!A:AB,4,0)</f>
        <v>Prof. Sumana Gupta,
Prof. Shankha Pratim Bhattacharya</v>
      </c>
      <c r="E8" s="61" t="str">
        <f>VLOOKUP(A8,Main!A:AB,5,0)</f>
        <v>IIT Kharagpur</v>
      </c>
      <c r="F8" s="61" t="str">
        <f>VLOOKUP(A8,Main!A:AB,6,0)</f>
        <v>IIT Kharagpur</v>
      </c>
      <c r="G8" s="61" t="str">
        <f>VLOOKUP(A8,Main!A:AB,7,0)</f>
        <v>8 Weeks</v>
      </c>
      <c r="H8" s="61" t="str">
        <f>VLOOKUP(A8,Main!A:AB,8,0)</f>
        <v>Rerun</v>
      </c>
      <c r="I8" s="62">
        <f>VLOOKUP(A8,Main!A:AB,9,0)</f>
        <v>46251</v>
      </c>
      <c r="J8" s="62">
        <f>VLOOKUP(A8,Main!A:AB,10,0)</f>
        <v>46304</v>
      </c>
      <c r="K8" s="62">
        <f>VLOOKUP(A8,Main!A:AB,11,0)</f>
        <v>46319</v>
      </c>
      <c r="L8" s="62">
        <f>VLOOKUP(A8,Main!A:AB,12,0)</f>
        <v>46251</v>
      </c>
      <c r="M8" s="62">
        <f>VLOOKUP(A8,Main!A:AB,13,0)</f>
        <v>46262</v>
      </c>
      <c r="N8" s="61" t="str">
        <f>VLOOKUP(A8,Main!A:AB,14,0)</f>
        <v>UG</v>
      </c>
      <c r="O8" s="61" t="str">
        <f>VLOOKUP(A8,Main!A:AB,15,0)</f>
        <v>Core</v>
      </c>
      <c r="P8" s="61" t="str">
        <f>VLOOKUP(A8,Main!A:AB,16,0)</f>
        <v>No</v>
      </c>
      <c r="Q8" s="61" t="str">
        <f>VLOOKUP(A8,Main!A:AB,17,0)</f>
        <v>Building Services</v>
      </c>
      <c r="R8" s="63" t="str">
        <f>VLOOKUP(A8,Main!A:AB,18,0)</f>
        <v>https://onlinecourses.nptel.ac.in/e-learning/preview/noc26_ar40</v>
      </c>
      <c r="S8" s="63" t="str">
        <f>VLOOKUP(A8,Main!A:AB,19,0)</f>
        <v>https://onlinecourses.nptel.ac.in/e-learning/preview/noc26_ar40</v>
      </c>
      <c r="T8" s="61" t="str">
        <f>VLOOKUP(A8,Main!A:AB,20,0)</f>
        <v>noc26_ar40</v>
      </c>
      <c r="U8" s="63" t="str">
        <f>VLOOKUP(A8,Main!A:AB,21,0)</f>
        <v>https://onlinecourses.nptel.ac.in/noc25_ar28/preview</v>
      </c>
      <c r="V8" s="63" t="str">
        <f>VLOOKUP(A8,Main!A:AB,22,0)</f>
        <v>https://onlinecourses.nptel.ac.in/noc25_ar28/preview</v>
      </c>
      <c r="W8" s="61" t="str">
        <f>VLOOKUP(A8,Main!A:AB,23,0)</f>
        <v>noc25_ar28</v>
      </c>
      <c r="X8" s="63" t="str">
        <f>VLOOKUP(A8,Main!A:AB,24,0)</f>
        <v>https://nptel.ac.in/courses/124105004</v>
      </c>
      <c r="Y8" s="63" t="str">
        <f>VLOOKUP(A8,Main!A:AB,25,0)</f>
        <v>https://nptel.ac.in/courses/124105004</v>
      </c>
      <c r="Z8" s="61">
        <f>VLOOKUP(A8,Main!A:AB,26,0)</f>
        <v>124105004</v>
      </c>
    </row>
    <row r="9">
      <c r="A9" s="47" t="s">
        <v>467</v>
      </c>
      <c r="B9" s="61" t="str">
        <f>VLOOKUP(A9,Main!A:AB,2,0)</f>
        <v>Biotechnology and Bioengineering</v>
      </c>
      <c r="C9" s="61" t="str">
        <f>VLOOKUP(A9,Main!A:AB,3,0)</f>
        <v>Cell Culture Technologies</v>
      </c>
      <c r="D9" s="61" t="str">
        <f>VLOOKUP(A9,Main!A:AB,4,0)</f>
        <v>Prof. Mainak Das</v>
      </c>
      <c r="E9" s="61" t="str">
        <f>VLOOKUP(A9,Main!A:AB,5,0)</f>
        <v>IIT Kanpur</v>
      </c>
      <c r="F9" s="61" t="str">
        <f>VLOOKUP(A9,Main!A:AB,6,0)</f>
        <v>IIT Kanpur</v>
      </c>
      <c r="G9" s="61" t="str">
        <f>VLOOKUP(A9,Main!A:AB,7,0)</f>
        <v>8 Weeks</v>
      </c>
      <c r="H9" s="61" t="str">
        <f>VLOOKUP(A9,Main!A:AB,8,0)</f>
        <v>Rerun</v>
      </c>
      <c r="I9" s="62">
        <f>VLOOKUP(A9,Main!A:AB,9,0)</f>
        <v>46251</v>
      </c>
      <c r="J9" s="62">
        <f>VLOOKUP(A9,Main!A:AB,10,0)</f>
        <v>46304</v>
      </c>
      <c r="K9" s="62">
        <f>VLOOKUP(A9,Main!A:AB,11,0)</f>
        <v>46319</v>
      </c>
      <c r="L9" s="62">
        <f>VLOOKUP(A9,Main!A:AB,12,0)</f>
        <v>46251</v>
      </c>
      <c r="M9" s="62">
        <f>VLOOKUP(A9,Main!A:AB,13,0)</f>
        <v>46262</v>
      </c>
      <c r="N9" s="61" t="str">
        <f>VLOOKUP(A9,Main!A:AB,14,0)</f>
        <v>PG</v>
      </c>
      <c r="O9" s="61" t="str">
        <f>VLOOKUP(A9,Main!A:AB,15,0)</f>
        <v>Elective</v>
      </c>
      <c r="P9" s="61" t="str">
        <f>VLOOKUP(A9,Main!A:AB,16,0)</f>
        <v>Yes</v>
      </c>
      <c r="Q9" s="61" t="str">
        <f>VLOOKUP(A9,Main!A:AB,17,0)</f>
        <v>Bioengineering
Biosciences</v>
      </c>
      <c r="R9" s="63" t="str">
        <f>VLOOKUP(A9,Main!A:AB,18,0)</f>
        <v>https://onlinecourses.nptel.ac.in/e-learning/preview/noc26_bt101</v>
      </c>
      <c r="S9" s="63" t="str">
        <f>VLOOKUP(A9,Main!A:AB,19,0)</f>
        <v>https://onlinecourses.nptel.ac.in/e-learning/preview/noc26_bt101</v>
      </c>
      <c r="T9" s="61" t="str">
        <f>VLOOKUP(A9,Main!A:AB,20,0)</f>
        <v>noc26_bt101</v>
      </c>
      <c r="U9" s="63" t="str">
        <f>VLOOKUP(A9,Main!A:AB,21,0)</f>
        <v>https://onlinecourses.nptel.ac.in/noc25_bt80/preview</v>
      </c>
      <c r="V9" s="63" t="str">
        <f>VLOOKUP(A9,Main!A:AB,22,0)</f>
        <v>https://onlinecourses.nptel.ac.in/noc25_bt80/preview</v>
      </c>
      <c r="W9" s="61" t="str">
        <f>VLOOKUP(A9,Main!A:AB,23,0)</f>
        <v>noc25_bt80</v>
      </c>
      <c r="X9" s="63" t="str">
        <f>VLOOKUP(A9,Main!A:AB,24,0)</f>
        <v>https://nptel.ac.in/courses/102104059</v>
      </c>
      <c r="Y9" s="63" t="str">
        <f>VLOOKUP(A9,Main!A:AB,25,0)</f>
        <v>https://nptel.ac.in/courses/102104059</v>
      </c>
      <c r="Z9" s="61">
        <f>VLOOKUP(A9,Main!A:AB,26,0)</f>
        <v>102104059</v>
      </c>
    </row>
    <row r="10">
      <c r="A10" s="47" t="s">
        <v>489</v>
      </c>
      <c r="B10" s="61" t="str">
        <f>VLOOKUP(A10,Main!A:AB,2,0)</f>
        <v>Biosciences and Bioengineering</v>
      </c>
      <c r="C10" s="61" t="str">
        <f>VLOOKUP(A10,Main!A:AB,3,0)</f>
        <v>Fundamentals of General Immunology</v>
      </c>
      <c r="D10" s="61" t="str">
        <f>VLOOKUP(A10,Main!A:AB,4,0)</f>
        <v>Prof. Sachin Kumar</v>
      </c>
      <c r="E10" s="61" t="str">
        <f>VLOOKUP(A10,Main!A:AB,5,0)</f>
        <v>IIT Guwahati</v>
      </c>
      <c r="F10" s="61" t="str">
        <f>VLOOKUP(A10,Main!A:AB,6,0)</f>
        <v>IIT Guwahati</v>
      </c>
      <c r="G10" s="61" t="str">
        <f>VLOOKUP(A10,Main!A:AB,7,0)</f>
        <v>12 Weeks</v>
      </c>
      <c r="H10" s="61" t="str">
        <f>VLOOKUP(A10,Main!A:AB,8,0)</f>
        <v>New</v>
      </c>
      <c r="I10" s="62">
        <f>VLOOKUP(A10,Main!A:AB,9,0)</f>
        <v>46223</v>
      </c>
      <c r="J10" s="62">
        <f>VLOOKUP(A10,Main!A:AB,10,0)</f>
        <v>46304</v>
      </c>
      <c r="K10" s="62">
        <f>VLOOKUP(A10,Main!A:AB,11,0)</f>
        <v>46319</v>
      </c>
      <c r="L10" s="62">
        <f>VLOOKUP(A10,Main!A:AB,12,0)</f>
        <v>46230</v>
      </c>
      <c r="M10" s="62">
        <f>VLOOKUP(A10,Main!A:AB,13,0)</f>
        <v>46248</v>
      </c>
      <c r="N10" s="61" t="str">
        <f>VLOOKUP(A10,Main!A:AB,14,0)</f>
        <v>UG/PG</v>
      </c>
      <c r="O10" s="61" t="str">
        <f>VLOOKUP(A10,Main!A:AB,15,0)</f>
        <v>Core</v>
      </c>
      <c r="P10" s="61" t="str">
        <f>VLOOKUP(A10,Main!A:AB,16,0)</f>
        <v>Yes</v>
      </c>
      <c r="Q10" s="61" t="str">
        <f>VLOOKUP(A10,Main!A:AB,17,0)</f>
        <v>Biosciences</v>
      </c>
      <c r="R10" s="63" t="str">
        <f>VLOOKUP(A10,Main!A:AB,18,0)</f>
        <v>https://onlinecourses.nptel.ac.in/e-learning/preview/noc26_bt52</v>
      </c>
      <c r="S10" s="63" t="str">
        <f>VLOOKUP(A10,Main!A:AB,19,0)</f>
        <v>https://onlinecourses.nptel.ac.in/e-learning/preview/noc26_bt52</v>
      </c>
      <c r="T10" s="61" t="str">
        <f>VLOOKUP(A10,Main!A:AB,20,0)</f>
        <v>noc26_bt52</v>
      </c>
      <c r="U10" s="61" t="str">
        <f>VLOOKUP(A10,Main!A:AB,21,0)</f>
        <v/>
      </c>
      <c r="V10" s="61" t="str">
        <f>VLOOKUP(A10,Main!A:AB,22,0)</f>
        <v/>
      </c>
      <c r="W10" s="61" t="str">
        <f>VLOOKUP(A10,Main!A:AB,23,0)</f>
        <v/>
      </c>
      <c r="X10" s="63" t="str">
        <f>VLOOKUP(A10,Main!A:AB,24,0)</f>
        <v>https://nptel.ac.in/courses/102103001</v>
      </c>
      <c r="Y10" s="63" t="str">
        <f>VLOOKUP(A10,Main!A:AB,25,0)</f>
        <v>https://nptel.ac.in/courses/102103001</v>
      </c>
      <c r="Z10" s="61">
        <f>VLOOKUP(A10,Main!A:AB,26,0)</f>
        <v>102103001</v>
      </c>
    </row>
    <row r="11">
      <c r="A11" s="47" t="s">
        <v>602</v>
      </c>
      <c r="B11" s="61" t="str">
        <f>VLOOKUP(A11,Main!A:AB,2,0)</f>
        <v>Biological Sciences &amp; Bioengineering
Electronics &amp; Communication Engineering</v>
      </c>
      <c r="C11" s="61" t="str">
        <f>VLOOKUP(A11,Main!A:AB,3,0)</f>
        <v>Fundamentals of Micro and Nanofabrication</v>
      </c>
      <c r="D11" s="61" t="str">
        <f>VLOOKUP(A11,Main!A:AB,4,0)</f>
        <v>Prof. Sushobhan Avasthi,
Prof. Shankar Selvaraja</v>
      </c>
      <c r="E11" s="61" t="str">
        <f>VLOOKUP(A11,Main!A:AB,5,0)</f>
        <v>IISc Bangalore</v>
      </c>
      <c r="F11" s="61" t="str">
        <f>VLOOKUP(A11,Main!A:AB,6,0)</f>
        <v>IISc Bangalore</v>
      </c>
      <c r="G11" s="61" t="str">
        <f>VLOOKUP(A11,Main!A:AB,7,0)</f>
        <v>12 Weeks</v>
      </c>
      <c r="H11" s="61" t="str">
        <f>VLOOKUP(A11,Main!A:AB,8,0)</f>
        <v>Rerun</v>
      </c>
      <c r="I11" s="62">
        <f>VLOOKUP(A11,Main!A:AB,9,0)</f>
        <v>46223</v>
      </c>
      <c r="J11" s="62">
        <f>VLOOKUP(A11,Main!A:AB,10,0)</f>
        <v>46304</v>
      </c>
      <c r="K11" s="62">
        <f>VLOOKUP(A11,Main!A:AB,11,0)</f>
        <v>46319</v>
      </c>
      <c r="L11" s="62">
        <f>VLOOKUP(A11,Main!A:AB,12,0)</f>
        <v>46230</v>
      </c>
      <c r="M11" s="62">
        <f>VLOOKUP(A11,Main!A:AB,13,0)</f>
        <v>46248</v>
      </c>
      <c r="N11" s="61" t="str">
        <f>VLOOKUP(A11,Main!A:AB,14,0)</f>
        <v>UG/PG</v>
      </c>
      <c r="O11" s="61" t="str">
        <f>VLOOKUP(A11,Main!A:AB,15,0)</f>
        <v>Core</v>
      </c>
      <c r="P11" s="61" t="str">
        <f>VLOOKUP(A11,Main!A:AB,16,0)</f>
        <v>Yes</v>
      </c>
      <c r="Q11" s="61" t="str">
        <f>VLOOKUP(A11,Main!A:AB,17,0)</f>
        <v/>
      </c>
      <c r="R11" s="63" t="str">
        <f>VLOOKUP(A11,Main!A:AB,18,0)</f>
        <v>https://onlinecourses.nptel.ac.in/e-learning/preview/noc26_bt71</v>
      </c>
      <c r="S11" s="63" t="str">
        <f>VLOOKUP(A11,Main!A:AB,19,0)</f>
        <v>https://onlinecourses.nptel.ac.in/e-learning/preview/noc26_bt71</v>
      </c>
      <c r="T11" s="61" t="str">
        <f>VLOOKUP(A11,Main!A:AB,20,0)</f>
        <v>noc26_bt71</v>
      </c>
      <c r="U11" s="63" t="str">
        <f>VLOOKUP(A11,Main!A:AB,21,0)</f>
        <v>https://onlinecourses.nptel.ac.in/noc25_bt86/preview</v>
      </c>
      <c r="V11" s="63" t="str">
        <f>VLOOKUP(A11,Main!A:AB,22,0)</f>
        <v>https://onlinecourses.nptel.ac.in/noc25_bt86/preview</v>
      </c>
      <c r="W11" s="61" t="str">
        <f>VLOOKUP(A11,Main!A:AB,23,0)</f>
        <v>noc25_bt86</v>
      </c>
      <c r="X11" s="63" t="str">
        <f>VLOOKUP(A11,Main!A:AB,24,0)</f>
        <v>https://nptel.ac.in/courses/102108078</v>
      </c>
      <c r="Y11" s="63" t="str">
        <f>VLOOKUP(A11,Main!A:AB,25,0)</f>
        <v>https://nptel.ac.in/courses/102108078</v>
      </c>
      <c r="Z11" s="61">
        <f>VLOOKUP(A11,Main!A:AB,26,0)</f>
        <v>102108078</v>
      </c>
    </row>
    <row r="12">
      <c r="A12" s="47" t="s">
        <v>610</v>
      </c>
      <c r="B12" s="61" t="str">
        <f>VLOOKUP(A12,Main!A:AB,2,0)</f>
        <v>Biotechnology and Bioengineering</v>
      </c>
      <c r="C12" s="61" t="str">
        <f>VLOOKUP(A12,Main!A:AB,3,0)</f>
        <v>Introduction to Proteogenomics</v>
      </c>
      <c r="D12" s="61" t="str">
        <f>VLOOKUP(A12,Main!A:AB,4,0)</f>
        <v>Prof. Sanjeeva Srivastava</v>
      </c>
      <c r="E12" s="61" t="str">
        <f>VLOOKUP(A12,Main!A:AB,5,0)</f>
        <v>IIT Bombay</v>
      </c>
      <c r="F12" s="61" t="str">
        <f>VLOOKUP(A12,Main!A:AB,6,0)</f>
        <v>IIT Bombay</v>
      </c>
      <c r="G12" s="61" t="str">
        <f>VLOOKUP(A12,Main!A:AB,7,0)</f>
        <v>12 Weeks</v>
      </c>
      <c r="H12" s="61" t="str">
        <f>VLOOKUP(A12,Main!A:AB,8,0)</f>
        <v>Rerun</v>
      </c>
      <c r="I12" s="62">
        <f>VLOOKUP(A12,Main!A:AB,9,0)</f>
        <v>46223</v>
      </c>
      <c r="J12" s="62">
        <f>VLOOKUP(A12,Main!A:AB,10,0)</f>
        <v>46304</v>
      </c>
      <c r="K12" s="62">
        <f>VLOOKUP(A12,Main!A:AB,11,0)</f>
        <v>46319</v>
      </c>
      <c r="L12" s="62">
        <f>VLOOKUP(A12,Main!A:AB,12,0)</f>
        <v>46230</v>
      </c>
      <c r="M12" s="62">
        <f>VLOOKUP(A12,Main!A:AB,13,0)</f>
        <v>46248</v>
      </c>
      <c r="N12" s="61" t="str">
        <f>VLOOKUP(A12,Main!A:AB,14,0)</f>
        <v>UG/PG</v>
      </c>
      <c r="O12" s="61" t="str">
        <f>VLOOKUP(A12,Main!A:AB,15,0)</f>
        <v>Elective</v>
      </c>
      <c r="P12" s="61" t="str">
        <f>VLOOKUP(A12,Main!A:AB,16,0)</f>
        <v>Yes</v>
      </c>
      <c r="Q12" s="61" t="str">
        <f>VLOOKUP(A12,Main!A:AB,17,0)</f>
        <v>Computational Biology</v>
      </c>
      <c r="R12" s="63" t="str">
        <f>VLOOKUP(A12,Main!A:AB,18,0)</f>
        <v>https://onlinecourses.nptel.ac.in/e-learning/preview/noc26_bt72</v>
      </c>
      <c r="S12" s="63" t="str">
        <f>VLOOKUP(A12,Main!A:AB,19,0)</f>
        <v>https://onlinecourses.nptel.ac.in/e-learning/preview/noc26_bt72</v>
      </c>
      <c r="T12" s="61" t="str">
        <f>VLOOKUP(A12,Main!A:AB,20,0)</f>
        <v>noc26_bt72</v>
      </c>
      <c r="U12" s="63" t="str">
        <f>VLOOKUP(A12,Main!A:AB,21,0)</f>
        <v>https://onlinecourses.nptel.ac.in/noc25_bt71/preview</v>
      </c>
      <c r="V12" s="63" t="str">
        <f>VLOOKUP(A12,Main!A:AB,22,0)</f>
        <v>https://onlinecourses.nptel.ac.in/noc25_bt71/preview</v>
      </c>
      <c r="W12" s="61" t="str">
        <f>VLOOKUP(A12,Main!A:AB,23,0)</f>
        <v>noc25_bt71</v>
      </c>
      <c r="X12" s="63" t="str">
        <f>VLOOKUP(A12,Main!A:AB,24,0)</f>
        <v>https://nptel.ac.in/courses/102101076</v>
      </c>
      <c r="Y12" s="63" t="str">
        <f>VLOOKUP(A12,Main!A:AB,25,0)</f>
        <v>https://nptel.ac.in/courses/102101076</v>
      </c>
      <c r="Z12" s="61">
        <f>VLOOKUP(A12,Main!A:AB,26,0)</f>
        <v>102101076</v>
      </c>
    </row>
    <row r="13">
      <c r="A13" s="47" t="s">
        <v>637</v>
      </c>
      <c r="B13" s="61" t="str">
        <f>VLOOKUP(A13,Main!A:AB,2,0)</f>
        <v>Biosciences and Bioengineering</v>
      </c>
      <c r="C13" s="61" t="str">
        <f>VLOOKUP(A13,Main!A:AB,3,0)</f>
        <v>Regeneration Biology</v>
      </c>
      <c r="D13" s="61" t="str">
        <f>VLOOKUP(A13,Main!A:AB,4,0)</f>
        <v>Prof. Rajesh Ramachandran</v>
      </c>
      <c r="E13" s="61" t="str">
        <f>VLOOKUP(A13,Main!A:AB,5,0)</f>
        <v>IISER Mohali</v>
      </c>
      <c r="F13" s="61" t="str">
        <f>VLOOKUP(A13,Main!A:AB,6,0)</f>
        <v>IIT Madras</v>
      </c>
      <c r="G13" s="61" t="str">
        <f>VLOOKUP(A13,Main!A:AB,7,0)</f>
        <v>12 Weeks</v>
      </c>
      <c r="H13" s="61" t="str">
        <f>VLOOKUP(A13,Main!A:AB,8,0)</f>
        <v>Rerun</v>
      </c>
      <c r="I13" s="62">
        <f>VLOOKUP(A13,Main!A:AB,9,0)</f>
        <v>46223</v>
      </c>
      <c r="J13" s="62">
        <f>VLOOKUP(A13,Main!A:AB,10,0)</f>
        <v>46304</v>
      </c>
      <c r="K13" s="62">
        <f>VLOOKUP(A13,Main!A:AB,11,0)</f>
        <v>46319</v>
      </c>
      <c r="L13" s="62">
        <f>VLOOKUP(A13,Main!A:AB,12,0)</f>
        <v>46230</v>
      </c>
      <c r="M13" s="62">
        <f>VLOOKUP(A13,Main!A:AB,13,0)</f>
        <v>46248</v>
      </c>
      <c r="N13" s="61" t="str">
        <f>VLOOKUP(A13,Main!A:AB,14,0)</f>
        <v>PG</v>
      </c>
      <c r="O13" s="61" t="str">
        <f>VLOOKUP(A13,Main!A:AB,15,0)</f>
        <v>Elective</v>
      </c>
      <c r="P13" s="61" t="str">
        <f>VLOOKUP(A13,Main!A:AB,16,0)</f>
        <v>Yes</v>
      </c>
      <c r="Q13" s="61" t="str">
        <f>VLOOKUP(A13,Main!A:AB,17,0)</f>
        <v>Bioengineering
Biosciences</v>
      </c>
      <c r="R13" s="63" t="str">
        <f>VLOOKUP(A13,Main!A:AB,18,0)</f>
        <v>https://onlinecourses.nptel.ac.in/e-learning/preview/noc26_bt77</v>
      </c>
      <c r="S13" s="63" t="str">
        <f>VLOOKUP(A13,Main!A:AB,19,0)</f>
        <v>https://onlinecourses.nptel.ac.in/e-learning/preview/noc26_bt77</v>
      </c>
      <c r="T13" s="61" t="str">
        <f>VLOOKUP(A13,Main!A:AB,20,0)</f>
        <v>noc26_bt77</v>
      </c>
      <c r="U13" s="63" t="str">
        <f>VLOOKUP(A13,Main!A:AB,21,0)</f>
        <v>https://onlinecourses.nptel.ac.in/noc25_bt46/preview</v>
      </c>
      <c r="V13" s="63" t="str">
        <f>VLOOKUP(A13,Main!A:AB,22,0)</f>
        <v>https://onlinecourses.nptel.ac.in/noc25_bt46/preview</v>
      </c>
      <c r="W13" s="61" t="str">
        <f>VLOOKUP(A13,Main!A:AB,23,0)</f>
        <v>noc25_bt46</v>
      </c>
      <c r="X13" s="63" t="str">
        <f>VLOOKUP(A13,Main!A:AB,24,0)</f>
        <v>https://nptel.ac.in/courses/102106667</v>
      </c>
      <c r="Y13" s="63" t="str">
        <f>VLOOKUP(A13,Main!A:AB,25,0)</f>
        <v>https://nptel.ac.in/courses/102106667</v>
      </c>
      <c r="Z13" s="61">
        <f>VLOOKUP(A13,Main!A:AB,26,0)</f>
        <v>102106667</v>
      </c>
    </row>
    <row r="14">
      <c r="A14" s="47" t="s">
        <v>686</v>
      </c>
      <c r="B14" s="61" t="str">
        <f>VLOOKUP(A14,Main!A:AB,2,0)</f>
        <v>Biomedical Engineering</v>
      </c>
      <c r="C14" s="61" t="str">
        <f>VLOOKUP(A14,Main!A:AB,3,0)</f>
        <v>Statistics for Biomedical Engineers</v>
      </c>
      <c r="D14" s="61" t="str">
        <f>VLOOKUP(A14,Main!A:AB,4,0)</f>
        <v>Prof. Babji Srinivasan</v>
      </c>
      <c r="E14" s="61" t="str">
        <f>VLOOKUP(A14,Main!A:AB,5,0)</f>
        <v>IIT Madras</v>
      </c>
      <c r="F14" s="61" t="str">
        <f>VLOOKUP(A14,Main!A:AB,6,0)</f>
        <v>IIT Madras</v>
      </c>
      <c r="G14" s="61" t="str">
        <f>VLOOKUP(A14,Main!A:AB,7,0)</f>
        <v>12 Weeks</v>
      </c>
      <c r="H14" s="61" t="str">
        <f>VLOOKUP(A14,Main!A:AB,8,0)</f>
        <v>Rerun</v>
      </c>
      <c r="I14" s="62">
        <f>VLOOKUP(A14,Main!A:AB,9,0)</f>
        <v>46223</v>
      </c>
      <c r="J14" s="62">
        <f>VLOOKUP(A14,Main!A:AB,10,0)</f>
        <v>46304</v>
      </c>
      <c r="K14" s="62">
        <f>VLOOKUP(A14,Main!A:AB,11,0)</f>
        <v>46319</v>
      </c>
      <c r="L14" s="62">
        <f>VLOOKUP(A14,Main!A:AB,12,0)</f>
        <v>46230</v>
      </c>
      <c r="M14" s="62">
        <f>VLOOKUP(A14,Main!A:AB,13,0)</f>
        <v>46248</v>
      </c>
      <c r="N14" s="61" t="str">
        <f>VLOOKUP(A14,Main!A:AB,14,0)</f>
        <v>UG/PG</v>
      </c>
      <c r="O14" s="61" t="str">
        <f>VLOOKUP(A14,Main!A:AB,15,0)</f>
        <v>Elective</v>
      </c>
      <c r="P14" s="61" t="str">
        <f>VLOOKUP(A14,Main!A:AB,16,0)</f>
        <v>Yes</v>
      </c>
      <c r="Q14" s="61" t="str">
        <f>VLOOKUP(A14,Main!A:AB,17,0)</f>
        <v>Bioengineering
Computational Biology</v>
      </c>
      <c r="R14" s="63" t="str">
        <f>VLOOKUP(A14,Main!A:AB,18,0)</f>
        <v>https://onlinecourses.nptel.ac.in/e-learning/preview/noc26_bt83</v>
      </c>
      <c r="S14" s="63" t="str">
        <f>VLOOKUP(A14,Main!A:AB,19,0)</f>
        <v>https://onlinecourses.nptel.ac.in/e-learning/preview/noc26_bt83</v>
      </c>
      <c r="T14" s="61" t="str">
        <f>VLOOKUP(A14,Main!A:AB,20,0)</f>
        <v>noc26_bt83</v>
      </c>
      <c r="U14" s="63" t="str">
        <f>VLOOKUP(A14,Main!A:AB,21,0)</f>
        <v>https://onlinecourses.nptel.ac.in/noc25_bt48/preview</v>
      </c>
      <c r="V14" s="63" t="str">
        <f>VLOOKUP(A14,Main!A:AB,22,0)</f>
        <v>https://onlinecourses.nptel.ac.in/noc25_bt48/preview</v>
      </c>
      <c r="W14" s="61" t="str">
        <f>VLOOKUP(A14,Main!A:AB,23,0)</f>
        <v>noc25_bt48</v>
      </c>
      <c r="X14" s="63" t="str">
        <f>VLOOKUP(A14,Main!A:AB,24,0)</f>
        <v>https://nptel.ac.in/courses/102106457</v>
      </c>
      <c r="Y14" s="63" t="str">
        <f>VLOOKUP(A14,Main!A:AB,25,0)</f>
        <v>https://nptel.ac.in/courses/102106457</v>
      </c>
      <c r="Z14" s="61">
        <f>VLOOKUP(A14,Main!A:AB,26,0)</f>
        <v>102106457</v>
      </c>
    </row>
    <row r="15">
      <c r="A15" s="47" t="s">
        <v>769</v>
      </c>
      <c r="B15" s="61" t="str">
        <f>VLOOKUP(A15,Main!A:AB,2,0)</f>
        <v>Biotechnology and Bioscience / Bio engineering; Chemical Engineering</v>
      </c>
      <c r="C15" s="61" t="str">
        <f>VLOOKUP(A15,Main!A:AB,3,0)</f>
        <v>Fundamentals of Bioprocess Engineering</v>
      </c>
      <c r="D15" s="61" t="str">
        <f>VLOOKUP(A15,Main!A:AB,4,0)</f>
        <v>Prof. Lalit M. Pandey</v>
      </c>
      <c r="E15" s="61" t="str">
        <f>VLOOKUP(A15,Main!A:AB,5,0)</f>
        <v>IIT Guwahati</v>
      </c>
      <c r="F15" s="61" t="str">
        <f>VLOOKUP(A15,Main!A:AB,6,0)</f>
        <v>IIT Guwahati</v>
      </c>
      <c r="G15" s="61" t="str">
        <f>VLOOKUP(A15,Main!A:AB,7,0)</f>
        <v>12 Weeks</v>
      </c>
      <c r="H15" s="61" t="str">
        <f>VLOOKUP(A15,Main!A:AB,8,0)</f>
        <v>Rerun</v>
      </c>
      <c r="I15" s="62">
        <f>VLOOKUP(A15,Main!A:AB,9,0)</f>
        <v>46223</v>
      </c>
      <c r="J15" s="62">
        <f>VLOOKUP(A15,Main!A:AB,10,0)</f>
        <v>46304</v>
      </c>
      <c r="K15" s="62">
        <f>VLOOKUP(A15,Main!A:AB,11,0)</f>
        <v>46319</v>
      </c>
      <c r="L15" s="62">
        <f>VLOOKUP(A15,Main!A:AB,12,0)</f>
        <v>46230</v>
      </c>
      <c r="M15" s="62">
        <f>VLOOKUP(A15,Main!A:AB,13,0)</f>
        <v>46248</v>
      </c>
      <c r="N15" s="61" t="str">
        <f>VLOOKUP(A15,Main!A:AB,14,0)</f>
        <v>UG/PG</v>
      </c>
      <c r="O15" s="61" t="str">
        <f>VLOOKUP(A15,Main!A:AB,15,0)</f>
        <v>Elective</v>
      </c>
      <c r="P15" s="61" t="str">
        <f>VLOOKUP(A15,Main!A:AB,16,0)</f>
        <v>Yes</v>
      </c>
      <c r="Q15" s="61" t="str">
        <f>VLOOKUP(A15,Main!A:AB,17,0)</f>
        <v>Bioprocesses</v>
      </c>
      <c r="R15" s="63" t="str">
        <f>VLOOKUP(A15,Main!A:AB,18,0)</f>
        <v>https://onlinecourses.nptel.ac.in/e-learning/preview/noc26_bt95</v>
      </c>
      <c r="S15" s="63" t="str">
        <f>VLOOKUP(A15,Main!A:AB,19,0)</f>
        <v>https://onlinecourses.nptel.ac.in/e-learning/preview/noc26_bt95</v>
      </c>
      <c r="T15" s="61" t="str">
        <f>VLOOKUP(A15,Main!A:AB,20,0)</f>
        <v>noc26_bt95</v>
      </c>
      <c r="U15" s="63" t="str">
        <f>VLOOKUP(A15,Main!A:AB,21,0)</f>
        <v>https://onlinecourses.nptel.ac.in/noc25_bt84/preview</v>
      </c>
      <c r="V15" s="63" t="str">
        <f>VLOOKUP(A15,Main!A:AB,22,0)</f>
        <v>https://onlinecourses.nptel.ac.in/noc25_bt84/preview</v>
      </c>
      <c r="W15" s="61" t="str">
        <f>VLOOKUP(A15,Main!A:AB,23,0)</f>
        <v>noc25_bt84</v>
      </c>
      <c r="X15" s="63" t="str">
        <f>VLOOKUP(A15,Main!A:AB,24,0)</f>
        <v>https://nptel.ac.in/courses/102103672</v>
      </c>
      <c r="Y15" s="63" t="str">
        <f>VLOOKUP(A15,Main!A:AB,25,0)</f>
        <v>https://nptel.ac.in/courses/102103672</v>
      </c>
      <c r="Z15" s="61">
        <f>VLOOKUP(A15,Main!A:AB,26,0)</f>
        <v>102103672</v>
      </c>
    </row>
    <row r="16">
      <c r="A16" s="47" t="s">
        <v>787</v>
      </c>
      <c r="B16" s="61" t="str">
        <f>VLOOKUP(A16,Main!A:AB,2,0)</f>
        <v>Biotechnology and Bioengineering</v>
      </c>
      <c r="C16" s="61" t="str">
        <f>VLOOKUP(A16,Main!A:AB,3,0)</f>
        <v>Neurobiology</v>
      </c>
      <c r="D16" s="61" t="str">
        <f>VLOOKUP(A16,Main!A:AB,4,0)</f>
        <v>Prof. Nitin Gupta</v>
      </c>
      <c r="E16" s="61" t="str">
        <f>VLOOKUP(A16,Main!A:AB,5,0)</f>
        <v>IIT Kanpur</v>
      </c>
      <c r="F16" s="61" t="str">
        <f>VLOOKUP(A16,Main!A:AB,6,0)</f>
        <v>IIT Kanpur</v>
      </c>
      <c r="G16" s="61" t="str">
        <f>VLOOKUP(A16,Main!A:AB,7,0)</f>
        <v>4 Weeks</v>
      </c>
      <c r="H16" s="61" t="str">
        <f>VLOOKUP(A16,Main!A:AB,8,0)</f>
        <v>Rerun</v>
      </c>
      <c r="I16" s="62">
        <f>VLOOKUP(A16,Main!A:AB,9,0)</f>
        <v>46251</v>
      </c>
      <c r="J16" s="62">
        <f>VLOOKUP(A16,Main!A:AB,10,0)</f>
        <v>46276</v>
      </c>
      <c r="K16" s="62">
        <f>VLOOKUP(A16,Main!A:AB,11,0)</f>
        <v>46319</v>
      </c>
      <c r="L16" s="62">
        <f>VLOOKUP(A16,Main!A:AB,12,0)</f>
        <v>46251</v>
      </c>
      <c r="M16" s="62">
        <f>VLOOKUP(A16,Main!A:AB,13,0)</f>
        <v>46262</v>
      </c>
      <c r="N16" s="61" t="str">
        <f>VLOOKUP(A16,Main!A:AB,14,0)</f>
        <v>UG/PG</v>
      </c>
      <c r="O16" s="61" t="str">
        <f>VLOOKUP(A16,Main!A:AB,15,0)</f>
        <v>Elective</v>
      </c>
      <c r="P16" s="61" t="str">
        <f>VLOOKUP(A16,Main!A:AB,16,0)</f>
        <v>Yes</v>
      </c>
      <c r="Q16" s="61" t="str">
        <f>VLOOKUP(A16,Main!A:AB,17,0)</f>
        <v>Biosciences</v>
      </c>
      <c r="R16" s="63" t="str">
        <f>VLOOKUP(A16,Main!A:AB,18,0)</f>
        <v>https://onlinecourses.nptel.ac.in/e-learning/preview/noc26_bt98</v>
      </c>
      <c r="S16" s="63" t="str">
        <f>VLOOKUP(A16,Main!A:AB,19,0)</f>
        <v>https://onlinecourses.nptel.ac.in/e-learning/preview/noc26_bt98</v>
      </c>
      <c r="T16" s="61" t="str">
        <f>VLOOKUP(A16,Main!A:AB,20,0)</f>
        <v>noc26_bt98</v>
      </c>
      <c r="U16" s="63" t="str">
        <f>VLOOKUP(A16,Main!A:AB,21,0)</f>
        <v>https://onlinecourses.nptel.ac.in/noc25_bt77/preview</v>
      </c>
      <c r="V16" s="63" t="str">
        <f>VLOOKUP(A16,Main!A:AB,22,0)</f>
        <v>https://onlinecourses.nptel.ac.in/noc25_bt77/preview</v>
      </c>
      <c r="W16" s="61" t="str">
        <f>VLOOKUP(A16,Main!A:AB,23,0)</f>
        <v>noc25_bt77</v>
      </c>
      <c r="X16" s="63" t="str">
        <f>VLOOKUP(A16,Main!A:AB,24,0)</f>
        <v>https://nptel.ac.in/courses/102104099</v>
      </c>
      <c r="Y16" s="63" t="str">
        <f>VLOOKUP(A16,Main!A:AB,25,0)</f>
        <v>https://nptel.ac.in/courses/102104099</v>
      </c>
      <c r="Z16" s="61">
        <f>VLOOKUP(A16,Main!A:AB,26,0)</f>
        <v>102104099</v>
      </c>
    </row>
    <row r="17">
      <c r="A17" s="47" t="s">
        <v>849</v>
      </c>
      <c r="B17" s="61" t="str">
        <f>VLOOKUP(A17,Main!A:AB,2,0)</f>
        <v>Civil Engineering</v>
      </c>
      <c r="C17" s="61" t="str">
        <f>VLOOKUP(A17,Main!A:AB,3,0)</f>
        <v>Environmental Chemistry</v>
      </c>
      <c r="D17" s="61" t="str">
        <f>VLOOKUP(A17,Main!A:AB,4,0)</f>
        <v>Prof. Bhanu Prakash Vellanki</v>
      </c>
      <c r="E17" s="61" t="str">
        <f>VLOOKUP(A17,Main!A:AB,5,0)</f>
        <v>IIT Roorkee</v>
      </c>
      <c r="F17" s="61" t="str">
        <f>VLOOKUP(A17,Main!A:AB,6,0)</f>
        <v>IIT Roorkee</v>
      </c>
      <c r="G17" s="61" t="str">
        <f>VLOOKUP(A17,Main!A:AB,7,0)</f>
        <v>12 Weeks</v>
      </c>
      <c r="H17" s="61" t="str">
        <f>VLOOKUP(A17,Main!A:AB,8,0)</f>
        <v>Rerun</v>
      </c>
      <c r="I17" s="62">
        <f>VLOOKUP(A17,Main!A:AB,9,0)</f>
        <v>46223</v>
      </c>
      <c r="J17" s="62">
        <f>VLOOKUP(A17,Main!A:AB,10,0)</f>
        <v>46304</v>
      </c>
      <c r="K17" s="62">
        <f>VLOOKUP(A17,Main!A:AB,11,0)</f>
        <v>46319</v>
      </c>
      <c r="L17" s="62">
        <f>VLOOKUP(A17,Main!A:AB,12,0)</f>
        <v>46230</v>
      </c>
      <c r="M17" s="62">
        <f>VLOOKUP(A17,Main!A:AB,13,0)</f>
        <v>46248</v>
      </c>
      <c r="N17" s="61" t="str">
        <f>VLOOKUP(A17,Main!A:AB,14,0)</f>
        <v>PG</v>
      </c>
      <c r="O17" s="61" t="str">
        <f>VLOOKUP(A17,Main!A:AB,15,0)</f>
        <v>Core</v>
      </c>
      <c r="P17" s="61" t="str">
        <f>VLOOKUP(A17,Main!A:AB,16,0)</f>
        <v>Yes</v>
      </c>
      <c r="Q17" s="61" t="str">
        <f>VLOOKUP(A17,Main!A:AB,17,0)</f>
        <v>Environment</v>
      </c>
      <c r="R17" s="63" t="str">
        <f>VLOOKUP(A17,Main!A:AB,18,0)</f>
        <v>https://onlinecourses.nptel.ac.in/e-learning/preview/noc26_ce106</v>
      </c>
      <c r="S17" s="63" t="str">
        <f>VLOOKUP(A17,Main!A:AB,19,0)</f>
        <v>https://onlinecourses.nptel.ac.in/e-learning/preview/noc26_ce106</v>
      </c>
      <c r="T17" s="61" t="str">
        <f>VLOOKUP(A17,Main!A:AB,20,0)</f>
        <v>noc26_ce106</v>
      </c>
      <c r="U17" s="63" t="str">
        <f>VLOOKUP(A17,Main!A:AB,21,0)</f>
        <v>https://onlinecourses.nptel.ac.in/noc25_ce78/preview</v>
      </c>
      <c r="V17" s="63" t="str">
        <f>VLOOKUP(A17,Main!A:AB,22,0)</f>
        <v>https://onlinecourses.nptel.ac.in/noc25_ce78/preview</v>
      </c>
      <c r="W17" s="61" t="str">
        <f>VLOOKUP(A17,Main!A:AB,23,0)</f>
        <v>noc25_ce78</v>
      </c>
      <c r="X17" s="63" t="str">
        <f>VLOOKUP(A17,Main!A:AB,24,0)</f>
        <v>https://nptel.ac.in/courses/105107176</v>
      </c>
      <c r="Y17" s="63" t="str">
        <f>VLOOKUP(A17,Main!A:AB,25,0)</f>
        <v>https://nptel.ac.in/courses/105107176</v>
      </c>
      <c r="Z17" s="61">
        <f>VLOOKUP(A17,Main!A:AB,26,0)</f>
        <v>105107176</v>
      </c>
    </row>
    <row r="18">
      <c r="A18" s="47" t="s">
        <v>893</v>
      </c>
      <c r="B18" s="61" t="str">
        <f>VLOOKUP(A18,Main!A:AB,2,0)</f>
        <v>Civil Engineering</v>
      </c>
      <c r="C18" s="61" t="str">
        <f>VLOOKUP(A18,Main!A:AB,3,0)</f>
        <v>Geometric Design of Highways</v>
      </c>
      <c r="D18" s="61" t="str">
        <f>VLOOKUP(A18,Main!A:AB,4,0)</f>
        <v>Prof. Rajat Rastogi</v>
      </c>
      <c r="E18" s="61" t="str">
        <f>VLOOKUP(A18,Main!A:AB,5,0)</f>
        <v>IIT Roorkee</v>
      </c>
      <c r="F18" s="61" t="str">
        <f>VLOOKUP(A18,Main!A:AB,6,0)</f>
        <v>IIT Roorkee</v>
      </c>
      <c r="G18" s="61" t="str">
        <f>VLOOKUP(A18,Main!A:AB,7,0)</f>
        <v>12 Weeks</v>
      </c>
      <c r="H18" s="61" t="str">
        <f>VLOOKUP(A18,Main!A:AB,8,0)</f>
        <v>Rerun</v>
      </c>
      <c r="I18" s="62">
        <f>VLOOKUP(A18,Main!A:AB,9,0)</f>
        <v>46223</v>
      </c>
      <c r="J18" s="62">
        <f>VLOOKUP(A18,Main!A:AB,10,0)</f>
        <v>46304</v>
      </c>
      <c r="K18" s="62">
        <f>VLOOKUP(A18,Main!A:AB,11,0)</f>
        <v>46319</v>
      </c>
      <c r="L18" s="62">
        <f>VLOOKUP(A18,Main!A:AB,12,0)</f>
        <v>46230</v>
      </c>
      <c r="M18" s="62">
        <f>VLOOKUP(A18,Main!A:AB,13,0)</f>
        <v>46248</v>
      </c>
      <c r="N18" s="61" t="str">
        <f>VLOOKUP(A18,Main!A:AB,14,0)</f>
        <v>UG/PG</v>
      </c>
      <c r="O18" s="61" t="str">
        <f>VLOOKUP(A18,Main!A:AB,15,0)</f>
        <v>Core</v>
      </c>
      <c r="P18" s="61" t="str">
        <f>VLOOKUP(A18,Main!A:AB,16,0)</f>
        <v>Yes</v>
      </c>
      <c r="Q18" s="61" t="str">
        <f>VLOOKUP(A18,Main!A:AB,17,0)</f>
        <v/>
      </c>
      <c r="R18" s="63" t="str">
        <f>VLOOKUP(A18,Main!A:AB,18,0)</f>
        <v>https://onlinecourses.nptel.ac.in/e-learning/preview/noc26_ce112</v>
      </c>
      <c r="S18" s="63" t="str">
        <f>VLOOKUP(A18,Main!A:AB,19,0)</f>
        <v>https://onlinecourses.nptel.ac.in/e-learning/preview/noc26_ce112</v>
      </c>
      <c r="T18" s="61" t="str">
        <f>VLOOKUP(A18,Main!A:AB,20,0)</f>
        <v>noc26_ce112</v>
      </c>
      <c r="U18" s="63" t="str">
        <f>VLOOKUP(A18,Main!A:AB,21,0)</f>
        <v>https://onlinecourses.nptel.ac.in/noc25_ce84/preview</v>
      </c>
      <c r="V18" s="63" t="str">
        <f>VLOOKUP(A18,Main!A:AB,22,0)</f>
        <v>https://onlinecourses.nptel.ac.in/noc25_ce84/preview</v>
      </c>
      <c r="W18" s="61" t="str">
        <f>VLOOKUP(A18,Main!A:AB,23,0)</f>
        <v>noc25_ce84</v>
      </c>
      <c r="X18" s="63" t="str">
        <f>VLOOKUP(A18,Main!A:AB,24,0)</f>
        <v>https://nptel.ac.in/courses/105107220</v>
      </c>
      <c r="Y18" s="63" t="str">
        <f>VLOOKUP(A18,Main!A:AB,25,0)</f>
        <v>https://nptel.ac.in/courses/105107220</v>
      </c>
      <c r="Z18" s="61">
        <f>VLOOKUP(A18,Main!A:AB,26,0)</f>
        <v>105107220</v>
      </c>
    </row>
    <row r="19">
      <c r="A19" s="47" t="s">
        <v>981</v>
      </c>
      <c r="B19" s="61" t="str">
        <f>VLOOKUP(A19,Main!A:AB,2,0)</f>
        <v>Civil Engineering</v>
      </c>
      <c r="C19" s="61" t="str">
        <f>VLOOKUP(A19,Main!A:AB,3,0)</f>
        <v>Admixtures And Special Concretes</v>
      </c>
      <c r="D19" s="61" t="str">
        <f>VLOOKUP(A19,Main!A:AB,4,0)</f>
        <v>Prof. Manu Santhanam</v>
      </c>
      <c r="E19" s="61" t="str">
        <f>VLOOKUP(A19,Main!A:AB,5,0)</f>
        <v>IIT Madras</v>
      </c>
      <c r="F19" s="61" t="str">
        <f>VLOOKUP(A19,Main!A:AB,6,0)</f>
        <v>IIT Madras</v>
      </c>
      <c r="G19" s="61" t="str">
        <f>VLOOKUP(A19,Main!A:AB,7,0)</f>
        <v>12 Weeks</v>
      </c>
      <c r="H19" s="61" t="str">
        <f>VLOOKUP(A19,Main!A:AB,8,0)</f>
        <v>Rerun</v>
      </c>
      <c r="I19" s="62">
        <f>VLOOKUP(A19,Main!A:AB,9,0)</f>
        <v>46223</v>
      </c>
      <c r="J19" s="62">
        <f>VLOOKUP(A19,Main!A:AB,10,0)</f>
        <v>46304</v>
      </c>
      <c r="K19" s="62">
        <f>VLOOKUP(A19,Main!A:AB,11,0)</f>
        <v>46319</v>
      </c>
      <c r="L19" s="62">
        <f>VLOOKUP(A19,Main!A:AB,12,0)</f>
        <v>46230</v>
      </c>
      <c r="M19" s="62">
        <f>VLOOKUP(A19,Main!A:AB,13,0)</f>
        <v>46248</v>
      </c>
      <c r="N19" s="61" t="str">
        <f>VLOOKUP(A19,Main!A:AB,14,0)</f>
        <v>PG</v>
      </c>
      <c r="O19" s="61" t="str">
        <f>VLOOKUP(A19,Main!A:AB,15,0)</f>
        <v>Elective</v>
      </c>
      <c r="P19" s="61" t="str">
        <f>VLOOKUP(A19,Main!A:AB,16,0)</f>
        <v>Yes</v>
      </c>
      <c r="Q19" s="61" t="str">
        <f>VLOOKUP(A19,Main!A:AB,17,0)</f>
        <v>Construction Materials Technology</v>
      </c>
      <c r="R19" s="63" t="str">
        <f>VLOOKUP(A19,Main!A:AB,18,0)</f>
        <v>https://onlinecourses.nptel.ac.in/e-learning/preview/noc26_ce124</v>
      </c>
      <c r="S19" s="63" t="str">
        <f>VLOOKUP(A19,Main!A:AB,19,0)</f>
        <v>https://onlinecourses.nptel.ac.in/e-learning/preview/noc26_ce124</v>
      </c>
      <c r="T19" s="61" t="str">
        <f>VLOOKUP(A19,Main!A:AB,20,0)</f>
        <v>noc26_ce124</v>
      </c>
      <c r="U19" s="63" t="str">
        <f>VLOOKUP(A19,Main!A:AB,21,0)</f>
        <v>https://onlinecourses.nptel.ac.in/noc25_ce93/preview</v>
      </c>
      <c r="V19" s="63" t="str">
        <f>VLOOKUP(A19,Main!A:AB,22,0)</f>
        <v>https://onlinecourses.nptel.ac.in/noc25_ce93/preview</v>
      </c>
      <c r="W19" s="61" t="str">
        <f>VLOOKUP(A19,Main!A:AB,23,0)</f>
        <v>noc25_ce93</v>
      </c>
      <c r="X19" s="63" t="str">
        <f>VLOOKUP(A19,Main!A:AB,24,0)</f>
        <v>https://nptel.ac.in/courses/105106225</v>
      </c>
      <c r="Y19" s="63" t="str">
        <f>VLOOKUP(A19,Main!A:AB,25,0)</f>
        <v>https://nptel.ac.in/courses/105106225</v>
      </c>
      <c r="Z19" s="61">
        <f>VLOOKUP(A19,Main!A:AB,26,0)</f>
        <v>105106225</v>
      </c>
    </row>
    <row r="20">
      <c r="A20" s="47" t="s">
        <v>1028</v>
      </c>
      <c r="B20" s="61" t="str">
        <f>VLOOKUP(A20,Main!A:AB,2,0)</f>
        <v>Civil Engineering, Aerospace Engineering</v>
      </c>
      <c r="C20" s="61" t="str">
        <f>VLOOKUP(A20,Main!A:AB,3,0)</f>
        <v>Stability of Structures</v>
      </c>
      <c r="D20" s="61" t="str">
        <f>VLOOKUP(A20,Main!A:AB,4,0)</f>
        <v>Prof. Sudib Kumar Mishra</v>
      </c>
      <c r="E20" s="61" t="str">
        <f>VLOOKUP(A20,Main!A:AB,5,0)</f>
        <v>IIT Kanpur</v>
      </c>
      <c r="F20" s="61" t="str">
        <f>VLOOKUP(A20,Main!A:AB,6,0)</f>
        <v>IIT Kanpur</v>
      </c>
      <c r="G20" s="61" t="str">
        <f>VLOOKUP(A20,Main!A:AB,7,0)</f>
        <v>12 Weeks</v>
      </c>
      <c r="H20" s="61" t="str">
        <f>VLOOKUP(A20,Main!A:AB,8,0)</f>
        <v>Rerun</v>
      </c>
      <c r="I20" s="62">
        <f>VLOOKUP(A20,Main!A:AB,9,0)</f>
        <v>46223</v>
      </c>
      <c r="J20" s="62">
        <f>VLOOKUP(A20,Main!A:AB,10,0)</f>
        <v>46304</v>
      </c>
      <c r="K20" s="62">
        <f>VLOOKUP(A20,Main!A:AB,11,0)</f>
        <v>46319</v>
      </c>
      <c r="L20" s="62">
        <f>VLOOKUP(A20,Main!A:AB,12,0)</f>
        <v>46230</v>
      </c>
      <c r="M20" s="62">
        <f>VLOOKUP(A20,Main!A:AB,13,0)</f>
        <v>46248</v>
      </c>
      <c r="N20" s="61" t="str">
        <f>VLOOKUP(A20,Main!A:AB,14,0)</f>
        <v>PG</v>
      </c>
      <c r="O20" s="61" t="str">
        <f>VLOOKUP(A20,Main!A:AB,15,0)</f>
        <v>Core</v>
      </c>
      <c r="P20" s="61" t="str">
        <f>VLOOKUP(A20,Main!A:AB,16,0)</f>
        <v>Yes</v>
      </c>
      <c r="Q20" s="61" t="str">
        <f>VLOOKUP(A20,Main!A:AB,17,0)</f>
        <v>Structural Analysis</v>
      </c>
      <c r="R20" s="63" t="str">
        <f>VLOOKUP(A20,Main!A:AB,18,0)</f>
        <v>https://onlinecourses.nptel.ac.in/e-learning/preview/noc26_ce130</v>
      </c>
      <c r="S20" s="63" t="str">
        <f>VLOOKUP(A20,Main!A:AB,19,0)</f>
        <v>https://onlinecourses.nptel.ac.in/e-learning/preview/noc26_ce130</v>
      </c>
      <c r="T20" s="61" t="str">
        <f>VLOOKUP(A20,Main!A:AB,20,0)</f>
        <v>noc26_ce130</v>
      </c>
      <c r="U20" s="63" t="str">
        <f>VLOOKUP(A20,Main!A:AB,21,0)</f>
        <v>https://onlinecourses.nptel.ac.in/noc25_ce126/preview</v>
      </c>
      <c r="V20" s="63" t="str">
        <f>VLOOKUP(A20,Main!A:AB,22,0)</f>
        <v>https://onlinecourses.nptel.ac.in/noc25_ce126/preview</v>
      </c>
      <c r="W20" s="61" t="str">
        <f>VLOOKUP(A20,Main!A:AB,23,0)</f>
        <v>noc25_ce126</v>
      </c>
      <c r="X20" s="63" t="str">
        <f>VLOOKUP(A20,Main!A:AB,24,0)</f>
        <v>https://nptel.ac.in/courses/105104693</v>
      </c>
      <c r="Y20" s="63" t="str">
        <f>VLOOKUP(A20,Main!A:AB,25,0)</f>
        <v>https://nptel.ac.in/courses/105104693</v>
      </c>
      <c r="Z20" s="61">
        <f>VLOOKUP(A20,Main!A:AB,26,0)</f>
        <v>105104693</v>
      </c>
    </row>
    <row r="21">
      <c r="A21" s="47" t="s">
        <v>1074</v>
      </c>
      <c r="B21" s="61" t="str">
        <f>VLOOKUP(A21,Main!A:AB,2,0)</f>
        <v>Civil Engineering</v>
      </c>
      <c r="C21" s="61" t="str">
        <f>VLOOKUP(A21,Main!A:AB,3,0)</f>
        <v>Bridge Engineering</v>
      </c>
      <c r="D21" s="61" t="str">
        <f>VLOOKUP(A21,Main!A:AB,4,0)</f>
        <v>Prof. Piyali Sengupta</v>
      </c>
      <c r="E21" s="61" t="str">
        <f>VLOOKUP(A21,Main!A:AB,5,0)</f>
        <v>IIT-ISM Dhanbad</v>
      </c>
      <c r="F21" s="61" t="str">
        <f>VLOOKUP(A21,Main!A:AB,6,0)</f>
        <v>IIT Kharagpur</v>
      </c>
      <c r="G21" s="61" t="str">
        <f>VLOOKUP(A21,Main!A:AB,7,0)</f>
        <v>12 Weeks</v>
      </c>
      <c r="H21" s="61" t="str">
        <f>VLOOKUP(A21,Main!A:AB,8,0)</f>
        <v>Rerun</v>
      </c>
      <c r="I21" s="62">
        <f>VLOOKUP(A21,Main!A:AB,9,0)</f>
        <v>46223</v>
      </c>
      <c r="J21" s="62">
        <f>VLOOKUP(A21,Main!A:AB,10,0)</f>
        <v>46304</v>
      </c>
      <c r="K21" s="62">
        <f>VLOOKUP(A21,Main!A:AB,11,0)</f>
        <v>46319</v>
      </c>
      <c r="L21" s="62">
        <f>VLOOKUP(A21,Main!A:AB,12,0)</f>
        <v>46230</v>
      </c>
      <c r="M21" s="62">
        <f>VLOOKUP(A21,Main!A:AB,13,0)</f>
        <v>46248</v>
      </c>
      <c r="N21" s="61" t="str">
        <f>VLOOKUP(A21,Main!A:AB,14,0)</f>
        <v>UG/PG</v>
      </c>
      <c r="O21" s="61" t="str">
        <f>VLOOKUP(A21,Main!A:AB,15,0)</f>
        <v>Elective</v>
      </c>
      <c r="P21" s="61" t="str">
        <f>VLOOKUP(A21,Main!A:AB,16,0)</f>
        <v>Yes</v>
      </c>
      <c r="Q21" s="61" t="str">
        <f>VLOOKUP(A21,Main!A:AB,17,0)</f>
        <v>Structural Design</v>
      </c>
      <c r="R21" s="63" t="str">
        <f>VLOOKUP(A21,Main!A:AB,18,0)</f>
        <v>https://onlinecourses.nptel.ac.in/e-learning/preview/noc26_ce136</v>
      </c>
      <c r="S21" s="63" t="str">
        <f>VLOOKUP(A21,Main!A:AB,19,0)</f>
        <v>https://onlinecourses.nptel.ac.in/e-learning/preview/noc26_ce136</v>
      </c>
      <c r="T21" s="61" t="str">
        <f>VLOOKUP(A21,Main!A:AB,20,0)</f>
        <v>noc26_ce136</v>
      </c>
      <c r="U21" s="63" t="str">
        <f>VLOOKUP(A21,Main!A:AB,21,0)</f>
        <v>https://onlinecourses.nptel.ac.in/noc25_ce112/preview</v>
      </c>
      <c r="V21" s="63" t="str">
        <f>VLOOKUP(A21,Main!A:AB,22,0)</f>
        <v>https://onlinecourses.nptel.ac.in/noc25_ce112/preview</v>
      </c>
      <c r="W21" s="61" t="str">
        <f>VLOOKUP(A21,Main!A:AB,23,0)</f>
        <v>noc25_ce112</v>
      </c>
      <c r="X21" s="63" t="str">
        <f>VLOOKUP(A21,Main!A:AB,24,0)</f>
        <v>https://nptel.ac.in/courses/105105216</v>
      </c>
      <c r="Y21" s="63" t="str">
        <f>VLOOKUP(A21,Main!A:AB,25,0)</f>
        <v>https://nptel.ac.in/courses/105105216</v>
      </c>
      <c r="Z21" s="61">
        <f>VLOOKUP(A21,Main!A:AB,26,0)</f>
        <v>105105216</v>
      </c>
    </row>
    <row r="22">
      <c r="A22" s="47" t="s">
        <v>1116</v>
      </c>
      <c r="B22" s="61" t="str">
        <f>VLOOKUP(A22,Main!A:AB,2,0)</f>
        <v>Civil Engineering</v>
      </c>
      <c r="C22" s="61" t="str">
        <f>VLOOKUP(A22,Main!A:AB,3,0)</f>
        <v>Integrated Waste Management for a Smart City</v>
      </c>
      <c r="D22" s="61" t="str">
        <f>VLOOKUP(A22,Main!A:AB,4,0)</f>
        <v>Prof. Brajesh Kumar Dubey</v>
      </c>
      <c r="E22" s="61" t="str">
        <f>VLOOKUP(A22,Main!A:AB,5,0)</f>
        <v>IIT Kharagpur</v>
      </c>
      <c r="F22" s="61" t="str">
        <f>VLOOKUP(A22,Main!A:AB,6,0)</f>
        <v>IIT Kharagpur</v>
      </c>
      <c r="G22" s="61" t="str">
        <f>VLOOKUP(A22,Main!A:AB,7,0)</f>
        <v>12 Weeks</v>
      </c>
      <c r="H22" s="61" t="str">
        <f>VLOOKUP(A22,Main!A:AB,8,0)</f>
        <v>Rerun</v>
      </c>
      <c r="I22" s="62">
        <f>VLOOKUP(A22,Main!A:AB,9,0)</f>
        <v>46223</v>
      </c>
      <c r="J22" s="62">
        <f>VLOOKUP(A22,Main!A:AB,10,0)</f>
        <v>46304</v>
      </c>
      <c r="K22" s="62">
        <f>VLOOKUP(A22,Main!A:AB,11,0)</f>
        <v>46319</v>
      </c>
      <c r="L22" s="62">
        <f>VLOOKUP(A22,Main!A:AB,12,0)</f>
        <v>46230</v>
      </c>
      <c r="M22" s="62">
        <f>VLOOKUP(A22,Main!A:AB,13,0)</f>
        <v>46248</v>
      </c>
      <c r="N22" s="61" t="str">
        <f>VLOOKUP(A22,Main!A:AB,14,0)</f>
        <v>PG</v>
      </c>
      <c r="O22" s="61" t="str">
        <f>VLOOKUP(A22,Main!A:AB,15,0)</f>
        <v>Core</v>
      </c>
      <c r="P22" s="61" t="str">
        <f>VLOOKUP(A22,Main!A:AB,16,0)</f>
        <v>Yes</v>
      </c>
      <c r="Q22" s="61" t="str">
        <f>VLOOKUP(A22,Main!A:AB,17,0)</f>
        <v>Environment
Urban Infrastructure Planning and Management</v>
      </c>
      <c r="R22" s="63" t="str">
        <f>VLOOKUP(A22,Main!A:AB,18,0)</f>
        <v>https://onlinecourses.nptel.ac.in/e-learning/preview/noc26_ce142</v>
      </c>
      <c r="S22" s="63" t="str">
        <f>VLOOKUP(A22,Main!A:AB,19,0)</f>
        <v>https://onlinecourses.nptel.ac.in/e-learning/preview/noc26_ce142</v>
      </c>
      <c r="T22" s="61" t="str">
        <f>VLOOKUP(A22,Main!A:AB,20,0)</f>
        <v>noc26_ce142</v>
      </c>
      <c r="U22" s="63" t="str">
        <f>VLOOKUP(A22,Main!A:AB,21,0)</f>
        <v>https://onlinecourses.nptel.ac.in/noc25_ce122/preview</v>
      </c>
      <c r="V22" s="63" t="str">
        <f>VLOOKUP(A22,Main!A:AB,22,0)</f>
        <v>https://onlinecourses.nptel.ac.in/noc25_ce122/preview</v>
      </c>
      <c r="W22" s="61" t="str">
        <f>VLOOKUP(A22,Main!A:AB,23,0)</f>
        <v>noc25_ce122</v>
      </c>
      <c r="X22" s="63" t="str">
        <f>VLOOKUP(A22,Main!A:AB,24,0)</f>
        <v>https://nptel.ac.in/courses/105105160</v>
      </c>
      <c r="Y22" s="63" t="str">
        <f>VLOOKUP(A22,Main!A:AB,25,0)</f>
        <v>https://nptel.ac.in/courses/105105160</v>
      </c>
      <c r="Z22" s="61">
        <f>VLOOKUP(A22,Main!A:AB,26,0)</f>
        <v>105105160</v>
      </c>
    </row>
    <row r="23">
      <c r="A23" s="47" t="s">
        <v>1209</v>
      </c>
      <c r="B23" s="61" t="str">
        <f>VLOOKUP(A23,Main!A:AB,2,0)</f>
        <v>Civil Engineering</v>
      </c>
      <c r="C23" s="61" t="str">
        <f>VLOOKUP(A23,Main!A:AB,3,0)</f>
        <v>Mechanics of Solids - IITG</v>
      </c>
      <c r="D23" s="61" t="str">
        <f>VLOOKUP(A23,Main!A:AB,4,0)</f>
        <v>Prof. Arunasis Chakarborty</v>
      </c>
      <c r="E23" s="61" t="str">
        <f>VLOOKUP(A23,Main!A:AB,5,0)</f>
        <v>IIT Guwahati</v>
      </c>
      <c r="F23" s="61" t="str">
        <f>VLOOKUP(A23,Main!A:AB,6,0)</f>
        <v>IIT Guwahati</v>
      </c>
      <c r="G23" s="61" t="str">
        <f>VLOOKUP(A23,Main!A:AB,7,0)</f>
        <v>12 Weeks</v>
      </c>
      <c r="H23" s="61" t="str">
        <f>VLOOKUP(A23,Main!A:AB,8,0)</f>
        <v>Rerun</v>
      </c>
      <c r="I23" s="62">
        <f>VLOOKUP(A23,Main!A:AB,9,0)</f>
        <v>46223</v>
      </c>
      <c r="J23" s="62">
        <f>VLOOKUP(A23,Main!A:AB,10,0)</f>
        <v>46304</v>
      </c>
      <c r="K23" s="62">
        <f>VLOOKUP(A23,Main!A:AB,11,0)</f>
        <v>46319</v>
      </c>
      <c r="L23" s="62">
        <f>VLOOKUP(A23,Main!A:AB,12,0)</f>
        <v>46230</v>
      </c>
      <c r="M23" s="62">
        <f>VLOOKUP(A23,Main!A:AB,13,0)</f>
        <v>46248</v>
      </c>
      <c r="N23" s="61" t="str">
        <f>VLOOKUP(A23,Main!A:AB,14,0)</f>
        <v>UG</v>
      </c>
      <c r="O23" s="61" t="str">
        <f>VLOOKUP(A23,Main!A:AB,15,0)</f>
        <v>Core</v>
      </c>
      <c r="P23" s="61" t="str">
        <f>VLOOKUP(A23,Main!A:AB,16,0)</f>
        <v>No</v>
      </c>
      <c r="Q23" s="61" t="str">
        <f>VLOOKUP(A23,Main!A:AB,17,0)</f>
        <v>Structural Analysis</v>
      </c>
      <c r="R23" s="63" t="str">
        <f>VLOOKUP(A23,Main!A:AB,18,0)</f>
        <v>https://onlinecourses.nptel.ac.in/e-learning/preview/noc26_ce155</v>
      </c>
      <c r="S23" s="63" t="str">
        <f>VLOOKUP(A23,Main!A:AB,19,0)</f>
        <v>https://onlinecourses.nptel.ac.in/e-learning/preview/noc26_ce155</v>
      </c>
      <c r="T23" s="61" t="str">
        <f>VLOOKUP(A23,Main!A:AB,20,0)</f>
        <v>noc26_ce155</v>
      </c>
      <c r="U23" s="63" t="str">
        <f>VLOOKUP(A23,Main!A:AB,21,0)</f>
        <v>https://onlinecourses.nptel.ac.in/noc25_ce74/preview</v>
      </c>
      <c r="V23" s="63" t="str">
        <f>VLOOKUP(A23,Main!A:AB,22,0)</f>
        <v>https://onlinecourses.nptel.ac.in/noc25_ce74/preview</v>
      </c>
      <c r="W23" s="61" t="str">
        <f>VLOOKUP(A23,Main!A:AB,23,0)</f>
        <v>noc25_ce74</v>
      </c>
      <c r="X23" s="63" t="str">
        <f>VLOOKUP(A23,Main!A:AB,24,0)</f>
        <v>https://nptel.ac.in/courses/105103684</v>
      </c>
      <c r="Y23" s="63" t="str">
        <f>VLOOKUP(A23,Main!A:AB,25,0)</f>
        <v>https://nptel.ac.in/courses/105103684</v>
      </c>
      <c r="Z23" s="61">
        <f>VLOOKUP(A23,Main!A:AB,26,0)</f>
        <v>105103684</v>
      </c>
    </row>
    <row r="24">
      <c r="A24" s="47" t="s">
        <v>1248</v>
      </c>
      <c r="B24" s="61" t="str">
        <f>VLOOKUP(A24,Main!A:AB,2,0)</f>
        <v>Civil Engineering</v>
      </c>
      <c r="C24" s="61" t="str">
        <f>VLOOKUP(A24,Main!A:AB,3,0)</f>
        <v>Fire Protection, Services and Maintenance Management of Building</v>
      </c>
      <c r="D24" s="61" t="str">
        <f>VLOOKUP(A24,Main!A:AB,4,0)</f>
        <v>Prof. B Bhattacharjee</v>
      </c>
      <c r="E24" s="61" t="str">
        <f>VLOOKUP(A24,Main!A:AB,5,0)</f>
        <v>IIT Delhi</v>
      </c>
      <c r="F24" s="61" t="str">
        <f>VLOOKUP(A24,Main!A:AB,6,0)</f>
        <v>IIT Delhi</v>
      </c>
      <c r="G24" s="61" t="str">
        <f>VLOOKUP(A24,Main!A:AB,7,0)</f>
        <v>12 Weeks</v>
      </c>
      <c r="H24" s="61" t="str">
        <f>VLOOKUP(A24,Main!A:AB,8,0)</f>
        <v>Rerun</v>
      </c>
      <c r="I24" s="62">
        <f>VLOOKUP(A24,Main!A:AB,9,0)</f>
        <v>46223</v>
      </c>
      <c r="J24" s="62">
        <f>VLOOKUP(A24,Main!A:AB,10,0)</f>
        <v>46304</v>
      </c>
      <c r="K24" s="62">
        <f>VLOOKUP(A24,Main!A:AB,11,0)</f>
        <v>46319</v>
      </c>
      <c r="L24" s="62">
        <f>VLOOKUP(A24,Main!A:AB,12,0)</f>
        <v>46230</v>
      </c>
      <c r="M24" s="62">
        <f>VLOOKUP(A24,Main!A:AB,13,0)</f>
        <v>46248</v>
      </c>
      <c r="N24" s="61" t="str">
        <f>VLOOKUP(A24,Main!A:AB,14,0)</f>
        <v>UG/PG</v>
      </c>
      <c r="O24" s="61" t="str">
        <f>VLOOKUP(A24,Main!A:AB,15,0)</f>
        <v>Elective</v>
      </c>
      <c r="P24" s="61" t="str">
        <f>VLOOKUP(A24,Main!A:AB,16,0)</f>
        <v>Yes</v>
      </c>
      <c r="Q24" s="61" t="str">
        <f>VLOOKUP(A24,Main!A:AB,17,0)</f>
        <v>Building Services</v>
      </c>
      <c r="R24" s="63" t="str">
        <f>VLOOKUP(A24,Main!A:AB,18,0)</f>
        <v>https://onlinecourses.nptel.ac.in/e-learning/preview/noc26_ce161</v>
      </c>
      <c r="S24" s="63" t="str">
        <f>VLOOKUP(A24,Main!A:AB,19,0)</f>
        <v>https://onlinecourses.nptel.ac.in/e-learning/preview/noc26_ce161</v>
      </c>
      <c r="T24" s="61" t="str">
        <f>VLOOKUP(A24,Main!A:AB,20,0)</f>
        <v>noc26_ce161</v>
      </c>
      <c r="U24" s="63" t="str">
        <f>VLOOKUP(A24,Main!A:AB,21,0)</f>
        <v>https://onlinecourses.nptel.ac.in/noc20_ce09/preview</v>
      </c>
      <c r="V24" s="63" t="str">
        <f>VLOOKUP(A24,Main!A:AB,22,0)</f>
        <v>https://onlinecourses.nptel.ac.in/noc20_ce09/preview</v>
      </c>
      <c r="W24" s="61" t="str">
        <f>VLOOKUP(A24,Main!A:AB,23,0)</f>
        <v>noc20_ce09</v>
      </c>
      <c r="X24" s="63" t="str">
        <f>VLOOKUP(A24,Main!A:AB,24,0)</f>
        <v>https://nptel.ac.in/courses/105102176</v>
      </c>
      <c r="Y24" s="63" t="str">
        <f>VLOOKUP(A24,Main!A:AB,25,0)</f>
        <v>https://nptel.ac.in/courses/105102176</v>
      </c>
      <c r="Z24" s="61">
        <f>VLOOKUP(A24,Main!A:AB,26,0)</f>
        <v>105102176</v>
      </c>
    </row>
    <row r="25">
      <c r="A25" s="47" t="s">
        <v>1289</v>
      </c>
      <c r="B25" s="61" t="str">
        <f>VLOOKUP(A25,Main!A:AB,2,0)</f>
        <v>Civil Engineering, Mechanical Engineering and Aerospace Engineering</v>
      </c>
      <c r="C25" s="61" t="str">
        <f>VLOOKUP(A25,Main!A:AB,3,0)</f>
        <v>Advanced Plasticity of Solid Continua</v>
      </c>
      <c r="D25" s="61" t="str">
        <f>VLOOKUP(A25,Main!A:AB,4,0)</f>
        <v>Prof. Debasish Roy</v>
      </c>
      <c r="E25" s="61" t="str">
        <f>VLOOKUP(A25,Main!A:AB,5,0)</f>
        <v>IISc Bangalore</v>
      </c>
      <c r="F25" s="61" t="str">
        <f>VLOOKUP(A25,Main!A:AB,6,0)</f>
        <v>IISc Bangalore</v>
      </c>
      <c r="G25" s="61" t="str">
        <f>VLOOKUP(A25,Main!A:AB,7,0)</f>
        <v>12 Weeks</v>
      </c>
      <c r="H25" s="61" t="str">
        <f>VLOOKUP(A25,Main!A:AB,8,0)</f>
        <v>New</v>
      </c>
      <c r="I25" s="62">
        <f>VLOOKUP(A25,Main!A:AB,9,0)</f>
        <v>46223</v>
      </c>
      <c r="J25" s="62">
        <f>VLOOKUP(A25,Main!A:AB,10,0)</f>
        <v>46304</v>
      </c>
      <c r="K25" s="62">
        <f>VLOOKUP(A25,Main!A:AB,11,0)</f>
        <v>46319</v>
      </c>
      <c r="L25" s="62">
        <f>VLOOKUP(A25,Main!A:AB,12,0)</f>
        <v>46230</v>
      </c>
      <c r="M25" s="62">
        <f>VLOOKUP(A25,Main!A:AB,13,0)</f>
        <v>46248</v>
      </c>
      <c r="N25" s="61" t="str">
        <f>VLOOKUP(A25,Main!A:AB,14,0)</f>
        <v>PG</v>
      </c>
      <c r="O25" s="61" t="str">
        <f>VLOOKUP(A25,Main!A:AB,15,0)</f>
        <v>Elective</v>
      </c>
      <c r="P25" s="61" t="str">
        <f>VLOOKUP(A25,Main!A:AB,16,0)</f>
        <v>Yes</v>
      </c>
      <c r="Q25" s="61" t="str">
        <f>VLOOKUP(A25,Main!A:AB,17,0)</f>
        <v/>
      </c>
      <c r="R25" s="63" t="str">
        <f>VLOOKUP(A25,Main!A:AB,18,0)</f>
        <v>https://onlinecourses.nptel.ac.in/e-learning/preview/noc26_ce83</v>
      </c>
      <c r="S25" s="63" t="str">
        <f>VLOOKUP(A25,Main!A:AB,19,0)</f>
        <v>https://onlinecourses.nptel.ac.in/e-learning/preview/noc26_ce83</v>
      </c>
      <c r="T25" s="61" t="str">
        <f>VLOOKUP(A25,Main!A:AB,20,0)</f>
        <v>noc26_ce83</v>
      </c>
      <c r="U25" s="61" t="str">
        <f>VLOOKUP(A25,Main!A:AB,21,0)</f>
        <v/>
      </c>
      <c r="V25" s="61" t="str">
        <f>VLOOKUP(A25,Main!A:AB,22,0)</f>
        <v/>
      </c>
      <c r="W25" s="61" t="str">
        <f>VLOOKUP(A25,Main!A:AB,23,0)</f>
        <v/>
      </c>
      <c r="X25" s="63" t="str">
        <f>VLOOKUP(A25,Main!A:AB,24,0)</f>
        <v>https://nptel.ac.in/courses/105108001</v>
      </c>
      <c r="Y25" s="63" t="str">
        <f>VLOOKUP(A25,Main!A:AB,25,0)</f>
        <v>https://nptel.ac.in/courses/105108001</v>
      </c>
      <c r="Z25" s="61">
        <f>VLOOKUP(A25,Main!A:AB,26,0)</f>
        <v>105108001</v>
      </c>
    </row>
    <row r="26">
      <c r="A26" s="47" t="s">
        <v>1307</v>
      </c>
      <c r="B26" s="61" t="str">
        <f>VLOOKUP(A26,Main!A:AB,2,0)</f>
        <v>Civil Engineering</v>
      </c>
      <c r="C26" s="61" t="str">
        <f>VLOOKUP(A26,Main!A:AB,3,0)</f>
        <v>Meshfree Methods and Peridynamics for Fracture Mechanics</v>
      </c>
      <c r="D26" s="61" t="str">
        <f>VLOOKUP(A26,Main!A:AB,4,0)</f>
        <v>Prof. Pranesh Roy</v>
      </c>
      <c r="E26" s="61" t="str">
        <f>VLOOKUP(A26,Main!A:AB,5,0)</f>
        <v>IIT-ISM Dhanbad</v>
      </c>
      <c r="F26" s="61" t="str">
        <f>VLOOKUP(A26,Main!A:AB,6,0)</f>
        <v>IIT Kharagpur</v>
      </c>
      <c r="G26" s="61" t="str">
        <f>VLOOKUP(A26,Main!A:AB,7,0)</f>
        <v>12 Weeks</v>
      </c>
      <c r="H26" s="61" t="str">
        <f>VLOOKUP(A26,Main!A:AB,8,0)</f>
        <v>New</v>
      </c>
      <c r="I26" s="62">
        <f>VLOOKUP(A26,Main!A:AB,9,0)</f>
        <v>46223</v>
      </c>
      <c r="J26" s="62">
        <f>VLOOKUP(A26,Main!A:AB,10,0)</f>
        <v>46304</v>
      </c>
      <c r="K26" s="62">
        <f>VLOOKUP(A26,Main!A:AB,11,0)</f>
        <v>46319</v>
      </c>
      <c r="L26" s="62">
        <f>VLOOKUP(A26,Main!A:AB,12,0)</f>
        <v>46230</v>
      </c>
      <c r="M26" s="62">
        <f>VLOOKUP(A26,Main!A:AB,13,0)</f>
        <v>46248</v>
      </c>
      <c r="N26" s="61" t="str">
        <f>VLOOKUP(A26,Main!A:AB,14,0)</f>
        <v>PG</v>
      </c>
      <c r="O26" s="61" t="str">
        <f>VLOOKUP(A26,Main!A:AB,15,0)</f>
        <v>Elective</v>
      </c>
      <c r="P26" s="61" t="str">
        <f>VLOOKUP(A26,Main!A:AB,16,0)</f>
        <v>Yes</v>
      </c>
      <c r="Q26" s="61" t="str">
        <f>VLOOKUP(A26,Main!A:AB,17,0)</f>
        <v>Structural Analysis</v>
      </c>
      <c r="R26" s="63" t="str">
        <f>VLOOKUP(A26,Main!A:AB,18,0)</f>
        <v>https://onlinecourses.nptel.ac.in/e-learning/preview/noc26_ce88</v>
      </c>
      <c r="S26" s="63" t="str">
        <f>VLOOKUP(A26,Main!A:AB,19,0)</f>
        <v>https://onlinecourses.nptel.ac.in/e-learning/preview/noc26_ce88</v>
      </c>
      <c r="T26" s="61" t="str">
        <f>VLOOKUP(A26,Main!A:AB,20,0)</f>
        <v>noc26_ce88</v>
      </c>
      <c r="U26" s="61" t="str">
        <f>VLOOKUP(A26,Main!A:AB,21,0)</f>
        <v/>
      </c>
      <c r="V26" s="61" t="str">
        <f>VLOOKUP(A26,Main!A:AB,22,0)</f>
        <v/>
      </c>
      <c r="W26" s="61" t="str">
        <f>VLOOKUP(A26,Main!A:AB,23,0)</f>
        <v/>
      </c>
      <c r="X26" s="63" t="str">
        <f>VLOOKUP(A26,Main!A:AB,24,0)</f>
        <v>https://nptel.ac.in/courses/105105002</v>
      </c>
      <c r="Y26" s="63" t="str">
        <f>VLOOKUP(A26,Main!A:AB,25,0)</f>
        <v>https://nptel.ac.in/courses/105105002</v>
      </c>
      <c r="Z26" s="61">
        <f>VLOOKUP(A26,Main!A:AB,26,0)</f>
        <v>105105002</v>
      </c>
    </row>
    <row r="27">
      <c r="A27" s="47" t="s">
        <v>1378</v>
      </c>
      <c r="B27" s="61" t="str">
        <f>VLOOKUP(A27,Main!A:AB,2,0)</f>
        <v>Chemical Engineering</v>
      </c>
      <c r="C27" s="61" t="str">
        <f>VLOOKUP(A27,Main!A:AB,3,0)</f>
        <v>Mechanical Unit Operations</v>
      </c>
      <c r="D27" s="61" t="str">
        <f>VLOOKUP(A27,Main!A:AB,4,0)</f>
        <v>Prof. Nanda Kishore</v>
      </c>
      <c r="E27" s="61" t="str">
        <f>VLOOKUP(A27,Main!A:AB,5,0)</f>
        <v>IIT Guwahati</v>
      </c>
      <c r="F27" s="61" t="str">
        <f>VLOOKUP(A27,Main!A:AB,6,0)</f>
        <v>IIT Guwahati</v>
      </c>
      <c r="G27" s="61" t="str">
        <f>VLOOKUP(A27,Main!A:AB,7,0)</f>
        <v>12 Weeks</v>
      </c>
      <c r="H27" s="61" t="str">
        <f>VLOOKUP(A27,Main!A:AB,8,0)</f>
        <v>Rerun</v>
      </c>
      <c r="I27" s="62">
        <f>VLOOKUP(A27,Main!A:AB,9,0)</f>
        <v>46223</v>
      </c>
      <c r="J27" s="62">
        <f>VLOOKUP(A27,Main!A:AB,10,0)</f>
        <v>46304</v>
      </c>
      <c r="K27" s="62">
        <f>VLOOKUP(A27,Main!A:AB,11,0)</f>
        <v>46319</v>
      </c>
      <c r="L27" s="62">
        <f>VLOOKUP(A27,Main!A:AB,12,0)</f>
        <v>46230</v>
      </c>
      <c r="M27" s="62">
        <f>VLOOKUP(A27,Main!A:AB,13,0)</f>
        <v>46248</v>
      </c>
      <c r="N27" s="61" t="str">
        <f>VLOOKUP(A27,Main!A:AB,14,0)</f>
        <v>UG</v>
      </c>
      <c r="O27" s="61" t="str">
        <f>VLOOKUP(A27,Main!A:AB,15,0)</f>
        <v>Core</v>
      </c>
      <c r="P27" s="61" t="str">
        <f>VLOOKUP(A27,Main!A:AB,16,0)</f>
        <v>No</v>
      </c>
      <c r="Q27" s="61" t="str">
        <f>VLOOKUP(A27,Main!A:AB,17,0)</f>
        <v>Minor 1</v>
      </c>
      <c r="R27" s="63" t="str">
        <f>VLOOKUP(A27,Main!A:AB,18,0)</f>
        <v>https://onlinecourses.nptel.ac.in/e-learning/preview/noc26_ch101</v>
      </c>
      <c r="S27" s="63" t="str">
        <f>VLOOKUP(A27,Main!A:AB,19,0)</f>
        <v>https://onlinecourses.nptel.ac.in/e-learning/preview/noc26_ch101</v>
      </c>
      <c r="T27" s="61" t="str">
        <f>VLOOKUP(A27,Main!A:AB,20,0)</f>
        <v>noc26_ch101</v>
      </c>
      <c r="U27" s="63" t="str">
        <f>VLOOKUP(A27,Main!A:AB,21,0)</f>
        <v>https://onlinecourses.nptel.ac.in/noc25_ch72/preview</v>
      </c>
      <c r="V27" s="63" t="str">
        <f>VLOOKUP(A27,Main!A:AB,22,0)</f>
        <v>https://onlinecourses.nptel.ac.in/noc25_ch72/preview</v>
      </c>
      <c r="W27" s="61" t="str">
        <f>VLOOKUP(A27,Main!A:AB,23,0)</f>
        <v>noc25_ch72</v>
      </c>
      <c r="X27" s="63" t="str">
        <f>VLOOKUP(A27,Main!A:AB,24,0)</f>
        <v>https://nptel.ac.in/courses/103103155</v>
      </c>
      <c r="Y27" s="63" t="str">
        <f>VLOOKUP(A27,Main!A:AB,25,0)</f>
        <v>https://nptel.ac.in/courses/103103155</v>
      </c>
      <c r="Z27" s="61">
        <f>VLOOKUP(A27,Main!A:AB,26,0)</f>
        <v>103103155</v>
      </c>
    </row>
    <row r="28">
      <c r="A28" s="47" t="s">
        <v>1419</v>
      </c>
      <c r="B28" s="61" t="str">
        <f>VLOOKUP(A28,Main!A:AB,2,0)</f>
        <v>Chemical Engineering</v>
      </c>
      <c r="C28" s="61" t="str">
        <f>VLOOKUP(A28,Main!A:AB,3,0)</f>
        <v>Fluidization Engineering</v>
      </c>
      <c r="D28" s="61" t="str">
        <f>VLOOKUP(A28,Main!A:AB,4,0)</f>
        <v>Prof. Subrata Kumar Majumder</v>
      </c>
      <c r="E28" s="61" t="str">
        <f>VLOOKUP(A28,Main!A:AB,5,0)</f>
        <v>IIT Guwahati</v>
      </c>
      <c r="F28" s="61" t="str">
        <f>VLOOKUP(A28,Main!A:AB,6,0)</f>
        <v>IIT Guwahati</v>
      </c>
      <c r="G28" s="61" t="str">
        <f>VLOOKUP(A28,Main!A:AB,7,0)</f>
        <v>12 Weeks</v>
      </c>
      <c r="H28" s="61" t="str">
        <f>VLOOKUP(A28,Main!A:AB,8,0)</f>
        <v>Rerun</v>
      </c>
      <c r="I28" s="62">
        <f>VLOOKUP(A28,Main!A:AB,9,0)</f>
        <v>46223</v>
      </c>
      <c r="J28" s="62">
        <f>VLOOKUP(A28,Main!A:AB,10,0)</f>
        <v>46304</v>
      </c>
      <c r="K28" s="62">
        <f>VLOOKUP(A28,Main!A:AB,11,0)</f>
        <v>46319</v>
      </c>
      <c r="L28" s="62">
        <f>VLOOKUP(A28,Main!A:AB,12,0)</f>
        <v>46230</v>
      </c>
      <c r="M28" s="62">
        <f>VLOOKUP(A28,Main!A:AB,13,0)</f>
        <v>46248</v>
      </c>
      <c r="N28" s="61" t="str">
        <f>VLOOKUP(A28,Main!A:AB,14,0)</f>
        <v>UG/PG</v>
      </c>
      <c r="O28" s="61" t="str">
        <f>VLOOKUP(A28,Main!A:AB,15,0)</f>
        <v>Elective</v>
      </c>
      <c r="P28" s="61" t="str">
        <f>VLOOKUP(A28,Main!A:AB,16,0)</f>
        <v>Yes</v>
      </c>
      <c r="Q28" s="61" t="str">
        <f>VLOOKUP(A28,Main!A:AB,17,0)</f>
        <v/>
      </c>
      <c r="R28" s="63" t="str">
        <f>VLOOKUP(A28,Main!A:AB,18,0)</f>
        <v>https://onlinecourses.nptel.ac.in/e-learning/preview/noc26_ch107</v>
      </c>
      <c r="S28" s="63" t="str">
        <f>VLOOKUP(A28,Main!A:AB,19,0)</f>
        <v>https://onlinecourses.nptel.ac.in/e-learning/preview/noc26_ch107</v>
      </c>
      <c r="T28" s="61" t="str">
        <f>VLOOKUP(A28,Main!A:AB,20,0)</f>
        <v>noc26_ch107</v>
      </c>
      <c r="U28" s="63" t="str">
        <f>VLOOKUP(A28,Main!A:AB,21,0)</f>
        <v>https://onlinecourses.nptel.ac.in/noc25_ch71/preview</v>
      </c>
      <c r="V28" s="63" t="str">
        <f>VLOOKUP(A28,Main!A:AB,22,0)</f>
        <v>https://onlinecourses.nptel.ac.in/noc25_ch71/preview</v>
      </c>
      <c r="W28" s="61" t="str">
        <f>VLOOKUP(A28,Main!A:AB,23,0)</f>
        <v>noc25_ch71</v>
      </c>
      <c r="X28" s="63" t="str">
        <f>VLOOKUP(A28,Main!A:AB,24,0)</f>
        <v>https://nptel.ac.in/courses/103103132</v>
      </c>
      <c r="Y28" s="63" t="str">
        <f>VLOOKUP(A28,Main!A:AB,25,0)</f>
        <v>https://nptel.ac.in/courses/103103132</v>
      </c>
      <c r="Z28" s="61">
        <f>VLOOKUP(A28,Main!A:AB,26,0)</f>
        <v>103103132</v>
      </c>
    </row>
    <row r="29">
      <c r="A29" s="47" t="s">
        <v>1465</v>
      </c>
      <c r="B29" s="61" t="str">
        <f>VLOOKUP(A29,Main!A:AB,2,0)</f>
        <v>Pharmaceutical Sciences, 
Clinical Pharmacotherapeutics</v>
      </c>
      <c r="C29" s="61" t="str">
        <f>VLOOKUP(A29,Main!A:AB,3,0)</f>
        <v>General Pharmacotherapeutics</v>
      </c>
      <c r="D29" s="61" t="str">
        <f>VLOOKUP(A29,Main!A:AB,4,0)</f>
        <v>Prof. Vinod Tiwari</v>
      </c>
      <c r="E29" s="61" t="str">
        <f>VLOOKUP(A29,Main!A:AB,5,0)</f>
        <v>IIT (BHU) Varanasi</v>
      </c>
      <c r="F29" s="61" t="str">
        <f>VLOOKUP(A29,Main!A:AB,6,0)</f>
        <v>IIT Madras</v>
      </c>
      <c r="G29" s="61" t="str">
        <f>VLOOKUP(A29,Main!A:AB,7,0)</f>
        <v>12 Weeks</v>
      </c>
      <c r="H29" s="61" t="str">
        <f>VLOOKUP(A29,Main!A:AB,8,0)</f>
        <v>New</v>
      </c>
      <c r="I29" s="62">
        <f>VLOOKUP(A29,Main!A:AB,9,0)</f>
        <v>46223</v>
      </c>
      <c r="J29" s="62">
        <f>VLOOKUP(A29,Main!A:AB,10,0)</f>
        <v>46304</v>
      </c>
      <c r="K29" s="62">
        <f>VLOOKUP(A29,Main!A:AB,11,0)</f>
        <v>46319</v>
      </c>
      <c r="L29" s="62">
        <f>VLOOKUP(A29,Main!A:AB,12,0)</f>
        <v>46230</v>
      </c>
      <c r="M29" s="62">
        <f>VLOOKUP(A29,Main!A:AB,13,0)</f>
        <v>46248</v>
      </c>
      <c r="N29" s="61" t="str">
        <f>VLOOKUP(A29,Main!A:AB,14,0)</f>
        <v>UG/PG</v>
      </c>
      <c r="O29" s="61" t="str">
        <f>VLOOKUP(A29,Main!A:AB,15,0)</f>
        <v>Core</v>
      </c>
      <c r="P29" s="61" t="str">
        <f>VLOOKUP(A29,Main!A:AB,16,0)</f>
        <v>Yes</v>
      </c>
      <c r="Q29" s="61" t="str">
        <f>VLOOKUP(A29,Main!A:AB,17,0)</f>
        <v/>
      </c>
      <c r="R29" s="63" t="str">
        <f>VLOOKUP(A29,Main!A:AB,18,0)</f>
        <v>https://onlinecourses.nptel.ac.in/e-learning/preview/noc26_ch55</v>
      </c>
      <c r="S29" s="63" t="str">
        <f>VLOOKUP(A29,Main!A:AB,19,0)</f>
        <v>https://onlinecourses.nptel.ac.in/e-learning/preview/noc26_ch55</v>
      </c>
      <c r="T29" s="61" t="str">
        <f>VLOOKUP(A29,Main!A:AB,20,0)</f>
        <v>noc26_ch55</v>
      </c>
      <c r="U29" s="61" t="str">
        <f>VLOOKUP(A29,Main!A:AB,21,0)</f>
        <v/>
      </c>
      <c r="V29" s="61" t="str">
        <f>VLOOKUP(A29,Main!A:AB,22,0)</f>
        <v/>
      </c>
      <c r="W29" s="61" t="str">
        <f>VLOOKUP(A29,Main!A:AB,23,0)</f>
        <v/>
      </c>
      <c r="X29" s="63" t="str">
        <f>VLOOKUP(A29,Main!A:AB,24,0)</f>
        <v>https://nptel.ac.in/courses/103106002</v>
      </c>
      <c r="Y29" s="63" t="str">
        <f>VLOOKUP(A29,Main!A:AB,25,0)</f>
        <v>https://nptel.ac.in/courses/103106002</v>
      </c>
      <c r="Z29" s="61">
        <f>VLOOKUP(A29,Main!A:AB,26,0)</f>
        <v>103106002</v>
      </c>
    </row>
    <row r="30">
      <c r="A30" s="47" t="s">
        <v>1572</v>
      </c>
      <c r="B30" s="61" t="str">
        <f>VLOOKUP(A30,Main!A:AB,2,0)</f>
        <v>Chemical Engineering</v>
      </c>
      <c r="C30" s="61" t="str">
        <f>VLOOKUP(A30,Main!A:AB,3,0)</f>
        <v>Introduction to Polymer Physics</v>
      </c>
      <c r="D30" s="61" t="str">
        <f>VLOOKUP(A30,Main!A:AB,4,0)</f>
        <v>Prof. Prateek Kumar Jha</v>
      </c>
      <c r="E30" s="61" t="str">
        <f>VLOOKUP(A30,Main!A:AB,5,0)</f>
        <v>IIT Roorkee</v>
      </c>
      <c r="F30" s="61" t="str">
        <f>VLOOKUP(A30,Main!A:AB,6,0)</f>
        <v>IIT Roorkee</v>
      </c>
      <c r="G30" s="61" t="str">
        <f>VLOOKUP(A30,Main!A:AB,7,0)</f>
        <v>12 Weeks</v>
      </c>
      <c r="H30" s="61" t="str">
        <f>VLOOKUP(A30,Main!A:AB,8,0)</f>
        <v>Rerun</v>
      </c>
      <c r="I30" s="62">
        <f>VLOOKUP(A30,Main!A:AB,9,0)</f>
        <v>46223</v>
      </c>
      <c r="J30" s="62">
        <f>VLOOKUP(A30,Main!A:AB,10,0)</f>
        <v>46304</v>
      </c>
      <c r="K30" s="62">
        <f>VLOOKUP(A30,Main!A:AB,11,0)</f>
        <v>46319</v>
      </c>
      <c r="L30" s="62">
        <f>VLOOKUP(A30,Main!A:AB,12,0)</f>
        <v>46230</v>
      </c>
      <c r="M30" s="62">
        <f>VLOOKUP(A30,Main!A:AB,13,0)</f>
        <v>46248</v>
      </c>
      <c r="N30" s="61" t="str">
        <f>VLOOKUP(A30,Main!A:AB,14,0)</f>
        <v>UG/PG</v>
      </c>
      <c r="O30" s="61" t="str">
        <f>VLOOKUP(A30,Main!A:AB,15,0)</f>
        <v>Elective</v>
      </c>
      <c r="P30" s="61" t="str">
        <f>VLOOKUP(A30,Main!A:AB,16,0)</f>
        <v>Yes</v>
      </c>
      <c r="Q30" s="61" t="str">
        <f>VLOOKUP(A30,Main!A:AB,17,0)</f>
        <v>Polymers and Colloidal Materials</v>
      </c>
      <c r="R30" s="63" t="str">
        <f>VLOOKUP(A30,Main!A:AB,18,0)</f>
        <v>https://onlinecourses.nptel.ac.in/e-learning/preview/noc26_ch71</v>
      </c>
      <c r="S30" s="63" t="str">
        <f>VLOOKUP(A30,Main!A:AB,19,0)</f>
        <v>https://onlinecourses.nptel.ac.in/e-learning/preview/noc26_ch71</v>
      </c>
      <c r="T30" s="61" t="str">
        <f>VLOOKUP(A30,Main!A:AB,20,0)</f>
        <v>noc26_ch71</v>
      </c>
      <c r="U30" s="63" t="str">
        <f>VLOOKUP(A30,Main!A:AB,21,0)</f>
        <v>https://onlinecourses.nptel.ac.in/noc25_ch55/preview</v>
      </c>
      <c r="V30" s="63" t="str">
        <f>VLOOKUP(A30,Main!A:AB,22,0)</f>
        <v>https://onlinecourses.nptel.ac.in/noc25_ch55/preview</v>
      </c>
      <c r="W30" s="61" t="str">
        <f>VLOOKUP(A30,Main!A:AB,23,0)</f>
        <v>noc25_ch55</v>
      </c>
      <c r="X30" s="63" t="str">
        <f>VLOOKUP(A30,Main!A:AB,24,0)</f>
        <v>https://nptel.ac.in/courses/103107139</v>
      </c>
      <c r="Y30" s="63" t="str">
        <f>VLOOKUP(A30,Main!A:AB,25,0)</f>
        <v>https://nptel.ac.in/courses/103107139</v>
      </c>
      <c r="Z30" s="61">
        <f>VLOOKUP(A30,Main!A:AB,26,0)</f>
        <v>103107139</v>
      </c>
    </row>
    <row r="31">
      <c r="A31" s="47" t="s">
        <v>1702</v>
      </c>
      <c r="B31" s="61" t="str">
        <f>VLOOKUP(A31,Main!A:AB,2,0)</f>
        <v>Petroleum Engineering</v>
      </c>
      <c r="C31" s="61" t="str">
        <f>VLOOKUP(A31,Main!A:AB,3,0)</f>
        <v>Introduction to Python and Petroleum Data Analytics</v>
      </c>
      <c r="D31" s="61" t="str">
        <f>VLOOKUP(A31,Main!A:AB,4,0)</f>
        <v>Prof. Archana</v>
      </c>
      <c r="E31" s="61" t="str">
        <f>VLOOKUP(A31,Main!A:AB,5,0)</f>
        <v>IIT-ISM Dhanbad</v>
      </c>
      <c r="F31" s="61" t="str">
        <f>VLOOKUP(A31,Main!A:AB,6,0)</f>
        <v>IIT Kharagpur</v>
      </c>
      <c r="G31" s="61" t="str">
        <f>VLOOKUP(A31,Main!A:AB,7,0)</f>
        <v>12 Weeks</v>
      </c>
      <c r="H31" s="61" t="str">
        <f>VLOOKUP(A31,Main!A:AB,8,0)</f>
        <v>Rerun</v>
      </c>
      <c r="I31" s="62">
        <f>VLOOKUP(A31,Main!A:AB,9,0)</f>
        <v>46223</v>
      </c>
      <c r="J31" s="62">
        <f>VLOOKUP(A31,Main!A:AB,10,0)</f>
        <v>46304</v>
      </c>
      <c r="K31" s="62">
        <f>VLOOKUP(A31,Main!A:AB,11,0)</f>
        <v>46319</v>
      </c>
      <c r="L31" s="62">
        <f>VLOOKUP(A31,Main!A:AB,12,0)</f>
        <v>46230</v>
      </c>
      <c r="M31" s="62">
        <f>VLOOKUP(A31,Main!A:AB,13,0)</f>
        <v>46248</v>
      </c>
      <c r="N31" s="61" t="str">
        <f>VLOOKUP(A31,Main!A:AB,14,0)</f>
        <v>UG/PG</v>
      </c>
      <c r="O31" s="61" t="str">
        <f>VLOOKUP(A31,Main!A:AB,15,0)</f>
        <v>Elective</v>
      </c>
      <c r="P31" s="61" t="str">
        <f>VLOOKUP(A31,Main!A:AB,16,0)</f>
        <v>Yes</v>
      </c>
      <c r="Q31" s="61" t="str">
        <f>VLOOKUP(A31,Main!A:AB,17,0)</f>
        <v>Minor 2</v>
      </c>
      <c r="R31" s="63" t="str">
        <f>VLOOKUP(A31,Main!A:AB,18,0)</f>
        <v>https://onlinecourses.nptel.ac.in/e-learning/preview/noc26_ch89</v>
      </c>
      <c r="S31" s="63" t="str">
        <f>VLOOKUP(A31,Main!A:AB,19,0)</f>
        <v>https://onlinecourses.nptel.ac.in/e-learning/preview/noc26_ch89</v>
      </c>
      <c r="T31" s="61" t="str">
        <f>VLOOKUP(A31,Main!A:AB,20,0)</f>
        <v>noc26_ch89</v>
      </c>
      <c r="U31" s="63" t="str">
        <f>VLOOKUP(A31,Main!A:AB,21,0)</f>
        <v>https://onlinecourses.nptel.ac.in/noc25_ch97/preview</v>
      </c>
      <c r="V31" s="63" t="str">
        <f>VLOOKUP(A31,Main!A:AB,22,0)</f>
        <v>https://onlinecourses.nptel.ac.in/noc25_ch97/preview</v>
      </c>
      <c r="W31" s="61" t="str">
        <f>VLOOKUP(A31,Main!A:AB,23,0)</f>
        <v>noc25_ch97</v>
      </c>
      <c r="X31" s="63" t="str">
        <f>VLOOKUP(A31,Main!A:AB,24,0)</f>
        <v>https://nptel.ac.in/courses/103105782</v>
      </c>
      <c r="Y31" s="63" t="str">
        <f>VLOOKUP(A31,Main!A:AB,25,0)</f>
        <v>https://nptel.ac.in/courses/103105782</v>
      </c>
      <c r="Z31" s="61">
        <f>VLOOKUP(A31,Main!A:AB,26,0)</f>
        <v>103105782</v>
      </c>
    </row>
    <row r="32">
      <c r="A32" s="47" t="s">
        <v>1746</v>
      </c>
      <c r="B32" s="61" t="str">
        <f>VLOOKUP(A32,Main!A:AB,2,0)</f>
        <v>Chemical Engineering</v>
      </c>
      <c r="C32" s="61" t="str">
        <f>VLOOKUP(A32,Main!A:AB,3,0)</f>
        <v>Mathematical Modelling and Simulation of Chemical Engineering Process</v>
      </c>
      <c r="D32" s="61" t="str">
        <f>VLOOKUP(A32,Main!A:AB,4,0)</f>
        <v>Prof. Sourav Mondal</v>
      </c>
      <c r="E32" s="61" t="str">
        <f>VLOOKUP(A32,Main!A:AB,5,0)</f>
        <v>IIT Kharagpur</v>
      </c>
      <c r="F32" s="61" t="str">
        <f>VLOOKUP(A32,Main!A:AB,6,0)</f>
        <v>IIT Kharagpur</v>
      </c>
      <c r="G32" s="61" t="str">
        <f>VLOOKUP(A32,Main!A:AB,7,0)</f>
        <v>12 Weeks</v>
      </c>
      <c r="H32" s="61" t="str">
        <f>VLOOKUP(A32,Main!A:AB,8,0)</f>
        <v>Rerun</v>
      </c>
      <c r="I32" s="62">
        <f>VLOOKUP(A32,Main!A:AB,9,0)</f>
        <v>46223</v>
      </c>
      <c r="J32" s="62">
        <f>VLOOKUP(A32,Main!A:AB,10,0)</f>
        <v>46304</v>
      </c>
      <c r="K32" s="62">
        <f>VLOOKUP(A32,Main!A:AB,11,0)</f>
        <v>46319</v>
      </c>
      <c r="L32" s="62">
        <f>VLOOKUP(A32,Main!A:AB,12,0)</f>
        <v>46230</v>
      </c>
      <c r="M32" s="62">
        <f>VLOOKUP(A32,Main!A:AB,13,0)</f>
        <v>46248</v>
      </c>
      <c r="N32" s="61" t="str">
        <f>VLOOKUP(A32,Main!A:AB,14,0)</f>
        <v>UG/PG</v>
      </c>
      <c r="O32" s="61" t="str">
        <f>VLOOKUP(A32,Main!A:AB,15,0)</f>
        <v>Elective</v>
      </c>
      <c r="P32" s="61" t="str">
        <f>VLOOKUP(A32,Main!A:AB,16,0)</f>
        <v>Yes</v>
      </c>
      <c r="Q32" s="61" t="str">
        <f>VLOOKUP(A32,Main!A:AB,17,0)</f>
        <v>Computational Chemical Engineering</v>
      </c>
      <c r="R32" s="63" t="str">
        <f>VLOOKUP(A32,Main!A:AB,18,0)</f>
        <v>https://onlinecourses.nptel.ac.in/e-learning/preview/noc26_ch95</v>
      </c>
      <c r="S32" s="63" t="str">
        <f>VLOOKUP(A32,Main!A:AB,19,0)</f>
        <v>https://onlinecourses.nptel.ac.in/e-learning/preview/noc26_ch95</v>
      </c>
      <c r="T32" s="61" t="str">
        <f>VLOOKUP(A32,Main!A:AB,20,0)</f>
        <v>noc26_ch95</v>
      </c>
      <c r="U32" s="63" t="str">
        <f>VLOOKUP(A32,Main!A:AB,21,0)</f>
        <v>https://onlinecourses.nptel.ac.in/noc25_ch84/preview</v>
      </c>
      <c r="V32" s="63" t="str">
        <f>VLOOKUP(A32,Main!A:AB,22,0)</f>
        <v>https://onlinecourses.nptel.ac.in/noc25_ch84/preview</v>
      </c>
      <c r="W32" s="61" t="str">
        <f>VLOOKUP(A32,Main!A:AB,23,0)</f>
        <v>noc25_ch84</v>
      </c>
      <c r="X32" s="63" t="str">
        <f>VLOOKUP(A32,Main!A:AB,24,0)</f>
        <v>https://nptel.ac.in/courses/103105215</v>
      </c>
      <c r="Y32" s="63" t="str">
        <f>VLOOKUP(A32,Main!A:AB,25,0)</f>
        <v>https://nptel.ac.in/courses/103105215</v>
      </c>
      <c r="Z32" s="61">
        <f>VLOOKUP(A32,Main!A:AB,26,0)</f>
        <v>103105215</v>
      </c>
    </row>
    <row r="33">
      <c r="A33" s="47" t="s">
        <v>1796</v>
      </c>
      <c r="B33" s="61" t="str">
        <f>VLOOKUP(A33,Main!A:AB,2,0)</f>
        <v>Computer Science and Engineering</v>
      </c>
      <c r="C33" s="61" t="str">
        <f>VLOOKUP(A33,Main!A:AB,3,0)</f>
        <v>Generative AI for Computer Vision</v>
      </c>
      <c r="D33" s="61" t="str">
        <f>VLOOKUP(A33,Main!A:AB,4,0)</f>
        <v>Prof. Arijit Sur</v>
      </c>
      <c r="E33" s="61" t="str">
        <f>VLOOKUP(A33,Main!A:AB,5,0)</f>
        <v>IIT Guwahati</v>
      </c>
      <c r="F33" s="61" t="str">
        <f>VLOOKUP(A33,Main!A:AB,6,0)</f>
        <v>IIT Guwahati</v>
      </c>
      <c r="G33" s="61" t="str">
        <f>VLOOKUP(A33,Main!A:AB,7,0)</f>
        <v>12 Weeks</v>
      </c>
      <c r="H33" s="61" t="str">
        <f>VLOOKUP(A33,Main!A:AB,8,0)</f>
        <v>New</v>
      </c>
      <c r="I33" s="62">
        <f>VLOOKUP(A33,Main!A:AB,9,0)</f>
        <v>46223</v>
      </c>
      <c r="J33" s="62">
        <f>VLOOKUP(A33,Main!A:AB,10,0)</f>
        <v>46304</v>
      </c>
      <c r="K33" s="62">
        <f>VLOOKUP(A33,Main!A:AB,11,0)</f>
        <v>46319</v>
      </c>
      <c r="L33" s="62">
        <f>VLOOKUP(A33,Main!A:AB,12,0)</f>
        <v>46230</v>
      </c>
      <c r="M33" s="62">
        <f>VLOOKUP(A33,Main!A:AB,13,0)</f>
        <v>46248</v>
      </c>
      <c r="N33" s="61" t="str">
        <f>VLOOKUP(A33,Main!A:AB,14,0)</f>
        <v>UG/PG</v>
      </c>
      <c r="O33" s="61" t="str">
        <f>VLOOKUP(A33,Main!A:AB,15,0)</f>
        <v>Elective</v>
      </c>
      <c r="P33" s="61" t="str">
        <f>VLOOKUP(A33,Main!A:AB,16,0)</f>
        <v>Yes</v>
      </c>
      <c r="Q33" s="61" t="str">
        <f>VLOOKUP(A33,Main!A:AB,17,0)</f>
        <v>Data Science</v>
      </c>
      <c r="R33" s="63" t="str">
        <f>VLOOKUP(A33,Main!A:AB,18,0)</f>
        <v>https://onlinecourses.nptel.ac.in/e-learning/preview/noc26_cs104</v>
      </c>
      <c r="S33" s="63" t="str">
        <f>VLOOKUP(A33,Main!A:AB,19,0)</f>
        <v>https://onlinecourses.nptel.ac.in/e-learning/preview/noc26_cs104</v>
      </c>
      <c r="T33" s="61" t="str">
        <f>VLOOKUP(A33,Main!A:AB,20,0)</f>
        <v>noc26_cs104</v>
      </c>
      <c r="U33" s="61" t="str">
        <f>VLOOKUP(A33,Main!A:AB,21,0)</f>
        <v/>
      </c>
      <c r="V33" s="61" t="str">
        <f>VLOOKUP(A33,Main!A:AB,22,0)</f>
        <v/>
      </c>
      <c r="W33" s="61" t="str">
        <f>VLOOKUP(A33,Main!A:AB,23,0)</f>
        <v/>
      </c>
      <c r="X33" s="63" t="str">
        <f>VLOOKUP(A33,Main!A:AB,24,0)</f>
        <v>https://nptel.ac.in/courses/106103001</v>
      </c>
      <c r="Y33" s="63" t="str">
        <f>VLOOKUP(A33,Main!A:AB,25,0)</f>
        <v>https://nptel.ac.in/courses/106103001</v>
      </c>
      <c r="Z33" s="61">
        <f>VLOOKUP(A33,Main!A:AB,26,0)</f>
        <v>106103001</v>
      </c>
    </row>
    <row r="34">
      <c r="A34" s="47" t="s">
        <v>1983</v>
      </c>
      <c r="B34" s="61" t="str">
        <f>VLOOKUP(A34,Main!A:AB,2,0)</f>
        <v>Computer Science and Engineering</v>
      </c>
      <c r="C34" s="61" t="str">
        <f>VLOOKUP(A34,Main!A:AB,3,0)</f>
        <v>Artificial Intelligence: Concepts and Techniques</v>
      </c>
      <c r="D34" s="61" t="str">
        <f>VLOOKUP(A34,Main!A:AB,4,0)</f>
        <v>Prof. V. Susheela Devi</v>
      </c>
      <c r="E34" s="61" t="str">
        <f>VLOOKUP(A34,Main!A:AB,5,0)</f>
        <v>IISc Bangalore</v>
      </c>
      <c r="F34" s="61" t="str">
        <f>VLOOKUP(A34,Main!A:AB,6,0)</f>
        <v>IISc Bangalore</v>
      </c>
      <c r="G34" s="61" t="str">
        <f>VLOOKUP(A34,Main!A:AB,7,0)</f>
        <v>12 Weeks</v>
      </c>
      <c r="H34" s="61" t="str">
        <f>VLOOKUP(A34,Main!A:AB,8,0)</f>
        <v>Rerun</v>
      </c>
      <c r="I34" s="62">
        <f>VLOOKUP(A34,Main!A:AB,9,0)</f>
        <v>46223</v>
      </c>
      <c r="J34" s="62">
        <f>VLOOKUP(A34,Main!A:AB,10,0)</f>
        <v>46304</v>
      </c>
      <c r="K34" s="62">
        <f>VLOOKUP(A34,Main!A:AB,11,0)</f>
        <v>46319</v>
      </c>
      <c r="L34" s="62">
        <f>VLOOKUP(A34,Main!A:AB,12,0)</f>
        <v>46230</v>
      </c>
      <c r="M34" s="62">
        <f>VLOOKUP(A34,Main!A:AB,13,0)</f>
        <v>46248</v>
      </c>
      <c r="N34" s="61" t="str">
        <f>VLOOKUP(A34,Main!A:AB,14,0)</f>
        <v>PG</v>
      </c>
      <c r="O34" s="61" t="str">
        <f>VLOOKUP(A34,Main!A:AB,15,0)</f>
        <v>Elective</v>
      </c>
      <c r="P34" s="61" t="str">
        <f>VLOOKUP(A34,Main!A:AB,16,0)</f>
        <v>Yes</v>
      </c>
      <c r="Q34" s="61" t="str">
        <f>VLOOKUP(A34,Main!A:AB,17,0)</f>
        <v>Artificial Intelligence</v>
      </c>
      <c r="R34" s="63" t="str">
        <f>VLOOKUP(A34,Main!A:AB,18,0)</f>
        <v>https://onlinecourses.nptel.ac.in/e-learning/preview/noc26_cs129</v>
      </c>
      <c r="S34" s="63" t="str">
        <f>VLOOKUP(A34,Main!A:AB,19,0)</f>
        <v>https://onlinecourses.nptel.ac.in/e-learning/preview/noc26_cs129</v>
      </c>
      <c r="T34" s="61" t="str">
        <f>VLOOKUP(A34,Main!A:AB,20,0)</f>
        <v>noc26_cs129</v>
      </c>
      <c r="U34" s="63" t="str">
        <f>VLOOKUP(A34,Main!A:AB,21,0)</f>
        <v>https://onlinecourses.nptel.ac.in/noc25_cs159/preview</v>
      </c>
      <c r="V34" s="63" t="str">
        <f>VLOOKUP(A34,Main!A:AB,22,0)</f>
        <v>https://onlinecourses.nptel.ac.in/noc25_cs159/preview</v>
      </c>
      <c r="W34" s="61" t="str">
        <f>VLOOKUP(A34,Main!A:AB,23,0)</f>
        <v>noc25_cs159</v>
      </c>
      <c r="X34" s="63" t="str">
        <f>VLOOKUP(A34,Main!A:AB,24,0)</f>
        <v>https://nptel.ac.in/courses/106108705</v>
      </c>
      <c r="Y34" s="63" t="str">
        <f>VLOOKUP(A34,Main!A:AB,25,0)</f>
        <v>https://nptel.ac.in/courses/106108705</v>
      </c>
      <c r="Z34" s="61">
        <f>VLOOKUP(A34,Main!A:AB,26,0)</f>
        <v>106108705</v>
      </c>
    </row>
    <row r="35">
      <c r="A35" s="47" t="s">
        <v>2028</v>
      </c>
      <c r="B35" s="61" t="str">
        <f>VLOOKUP(A35,Main!A:AB,2,0)</f>
        <v>Computer Science and Engineering</v>
      </c>
      <c r="C35" s="61" t="str">
        <f>VLOOKUP(A35,Main!A:AB,3,0)</f>
        <v>Social Networks</v>
      </c>
      <c r="D35" s="61" t="str">
        <f>VLOOKUP(A35,Main!A:AB,4,0)</f>
        <v>Prof. Sudarshan Iyengar</v>
      </c>
      <c r="E35" s="61" t="str">
        <f>VLOOKUP(A35,Main!A:AB,5,0)</f>
        <v>IIT Ropar</v>
      </c>
      <c r="F35" s="61" t="str">
        <f>VLOOKUP(A35,Main!A:AB,6,0)</f>
        <v>IIT Madras</v>
      </c>
      <c r="G35" s="61" t="str">
        <f>VLOOKUP(A35,Main!A:AB,7,0)</f>
        <v>12 Weeks</v>
      </c>
      <c r="H35" s="61" t="str">
        <f>VLOOKUP(A35,Main!A:AB,8,0)</f>
        <v>Rerun</v>
      </c>
      <c r="I35" s="62">
        <f>VLOOKUP(A35,Main!A:AB,9,0)</f>
        <v>46223</v>
      </c>
      <c r="J35" s="62">
        <f>VLOOKUP(A35,Main!A:AB,10,0)</f>
        <v>46304</v>
      </c>
      <c r="K35" s="62">
        <f>VLOOKUP(A35,Main!A:AB,11,0)</f>
        <v>46319</v>
      </c>
      <c r="L35" s="62">
        <f>VLOOKUP(A35,Main!A:AB,12,0)</f>
        <v>46230</v>
      </c>
      <c r="M35" s="62">
        <f>VLOOKUP(A35,Main!A:AB,13,0)</f>
        <v>46248</v>
      </c>
      <c r="N35" s="61" t="str">
        <f>VLOOKUP(A35,Main!A:AB,14,0)</f>
        <v>UG</v>
      </c>
      <c r="O35" s="61" t="str">
        <f>VLOOKUP(A35,Main!A:AB,15,0)</f>
        <v>Elective</v>
      </c>
      <c r="P35" s="61" t="str">
        <f>VLOOKUP(A35,Main!A:AB,16,0)</f>
        <v>Yes</v>
      </c>
      <c r="Q35" s="61" t="str">
        <f>VLOOKUP(A35,Main!A:AB,17,0)</f>
        <v/>
      </c>
      <c r="R35" s="63" t="str">
        <f>VLOOKUP(A35,Main!A:AB,18,0)</f>
        <v>https://onlinecourses.nptel.ac.in/e-learning/preview/noc26_cs135</v>
      </c>
      <c r="S35" s="63" t="str">
        <f>VLOOKUP(A35,Main!A:AB,19,0)</f>
        <v>https://onlinecourses.nptel.ac.in/e-learning/preview/noc26_cs135</v>
      </c>
      <c r="T35" s="61" t="str">
        <f>VLOOKUP(A35,Main!A:AB,20,0)</f>
        <v>noc26_cs135</v>
      </c>
      <c r="U35" s="63" t="str">
        <f>VLOOKUP(A35,Main!A:AB,21,0)</f>
        <v>https://onlinecourses.nptel.ac.in/noc26_cs82/preview</v>
      </c>
      <c r="V35" s="63" t="str">
        <f>VLOOKUP(A35,Main!A:AB,22,0)</f>
        <v>https://onlinecourses.nptel.ac.in/noc26_cs82/preview</v>
      </c>
      <c r="W35" s="61" t="str">
        <f>VLOOKUP(A35,Main!A:AB,23,0)</f>
        <v>noc26_cs82</v>
      </c>
      <c r="X35" s="63" t="str">
        <f>VLOOKUP(A35,Main!A:AB,24,0)</f>
        <v>https://nptel.ac.in/courses/106106169</v>
      </c>
      <c r="Y35" s="63" t="str">
        <f>VLOOKUP(A35,Main!A:AB,25,0)</f>
        <v>https://nptel.ac.in/courses/106106169</v>
      </c>
      <c r="Z35" s="61">
        <f>VLOOKUP(A35,Main!A:AB,26,0)</f>
        <v>106106169</v>
      </c>
    </row>
    <row r="36">
      <c r="A36" s="47" t="s">
        <v>2073</v>
      </c>
      <c r="B36" s="61" t="str">
        <f>VLOOKUP(A36,Main!A:AB,2,0)</f>
        <v>Computer Science and Engineering</v>
      </c>
      <c r="C36" s="61" t="str">
        <f>VLOOKUP(A36,Main!A:AB,3,0)</f>
        <v>Privacy and Security in Online Social Media</v>
      </c>
      <c r="D36" s="61" t="str">
        <f>VLOOKUP(A36,Main!A:AB,4,0)</f>
        <v>Prof. Ponnurangam Kumaraguru</v>
      </c>
      <c r="E36" s="61" t="str">
        <f>VLOOKUP(A36,Main!A:AB,5,0)</f>
        <v>IIIT Hyderabad</v>
      </c>
      <c r="F36" s="61" t="str">
        <f>VLOOKUP(A36,Main!A:AB,6,0)</f>
        <v>IIT Madras</v>
      </c>
      <c r="G36" s="61" t="str">
        <f>VLOOKUP(A36,Main!A:AB,7,0)</f>
        <v>12 Weeks</v>
      </c>
      <c r="H36" s="61" t="str">
        <f>VLOOKUP(A36,Main!A:AB,8,0)</f>
        <v>Rerun</v>
      </c>
      <c r="I36" s="62">
        <f>VLOOKUP(A36,Main!A:AB,9,0)</f>
        <v>46223</v>
      </c>
      <c r="J36" s="62">
        <f>VLOOKUP(A36,Main!A:AB,10,0)</f>
        <v>46304</v>
      </c>
      <c r="K36" s="62">
        <f>VLOOKUP(A36,Main!A:AB,11,0)</f>
        <v>46319</v>
      </c>
      <c r="L36" s="62">
        <f>VLOOKUP(A36,Main!A:AB,12,0)</f>
        <v>46230</v>
      </c>
      <c r="M36" s="62">
        <f>VLOOKUP(A36,Main!A:AB,13,0)</f>
        <v>46248</v>
      </c>
      <c r="N36" s="61" t="str">
        <f>VLOOKUP(A36,Main!A:AB,14,0)</f>
        <v>UG/PG</v>
      </c>
      <c r="O36" s="61" t="str">
        <f>VLOOKUP(A36,Main!A:AB,15,0)</f>
        <v>Elective</v>
      </c>
      <c r="P36" s="61" t="str">
        <f>VLOOKUP(A36,Main!A:AB,16,0)</f>
        <v>Yes</v>
      </c>
      <c r="Q36" s="61" t="str">
        <f>VLOOKUP(A36,Main!A:AB,17,0)</f>
        <v>Cyber Security</v>
      </c>
      <c r="R36" s="63" t="str">
        <f>VLOOKUP(A36,Main!A:AB,18,0)</f>
        <v>https://onlinecourses.nptel.ac.in/e-learning/preview/noc26_cs141</v>
      </c>
      <c r="S36" s="63" t="str">
        <f>VLOOKUP(A36,Main!A:AB,19,0)</f>
        <v>https://onlinecourses.nptel.ac.in/e-learning/preview/noc26_cs141</v>
      </c>
      <c r="T36" s="61" t="str">
        <f>VLOOKUP(A36,Main!A:AB,20,0)</f>
        <v>noc26_cs141</v>
      </c>
      <c r="U36" s="63" t="str">
        <f>VLOOKUP(A36,Main!A:AB,21,0)</f>
        <v>https://onlinecourses.nptel.ac.in/noc25_cs117/preview</v>
      </c>
      <c r="V36" s="63" t="str">
        <f>VLOOKUP(A36,Main!A:AB,22,0)</f>
        <v>https://onlinecourses.nptel.ac.in/noc25_cs117/preview</v>
      </c>
      <c r="W36" s="61" t="str">
        <f>VLOOKUP(A36,Main!A:AB,23,0)</f>
        <v>noc25_cs117</v>
      </c>
      <c r="X36" s="63" t="str">
        <f>VLOOKUP(A36,Main!A:AB,24,0)</f>
        <v>https://nptel.ac.in/courses/106106146</v>
      </c>
      <c r="Y36" s="63" t="str">
        <f>VLOOKUP(A36,Main!A:AB,25,0)</f>
        <v>https://nptel.ac.in/courses/106106146</v>
      </c>
      <c r="Z36" s="61">
        <f>VLOOKUP(A36,Main!A:AB,26,0)</f>
        <v>106106146</v>
      </c>
    </row>
    <row r="37">
      <c r="A37" s="47" t="s">
        <v>2151</v>
      </c>
      <c r="B37" s="61" t="str">
        <f>VLOOKUP(A37,Main!A:AB,2,0)</f>
        <v>Computer Science and Engineering</v>
      </c>
      <c r="C37" s="61" t="str">
        <f>VLOOKUP(A37,Main!A:AB,3,0)</f>
        <v>Software Project Management</v>
      </c>
      <c r="D37" s="61" t="str">
        <f>VLOOKUP(A37,Main!A:AB,4,0)</f>
        <v>Prof. Rajib Mall,
Prof. Durga Prasad Mohapatra</v>
      </c>
      <c r="E37" s="61" t="str">
        <f>VLOOKUP(A37,Main!A:AB,5,0)</f>
        <v>IIT Kharagpur</v>
      </c>
      <c r="F37" s="61" t="str">
        <f>VLOOKUP(A37,Main!A:AB,6,0)</f>
        <v>IIT Kharagpur</v>
      </c>
      <c r="G37" s="61" t="str">
        <f>VLOOKUP(A37,Main!A:AB,7,0)</f>
        <v>12 Weeks</v>
      </c>
      <c r="H37" s="61" t="str">
        <f>VLOOKUP(A37,Main!A:AB,8,0)</f>
        <v>Rerun</v>
      </c>
      <c r="I37" s="62">
        <f>VLOOKUP(A37,Main!A:AB,9,0)</f>
        <v>46223</v>
      </c>
      <c r="J37" s="62">
        <f>VLOOKUP(A37,Main!A:AB,10,0)</f>
        <v>46304</v>
      </c>
      <c r="K37" s="62">
        <f>VLOOKUP(A37,Main!A:AB,11,0)</f>
        <v>46319</v>
      </c>
      <c r="L37" s="62">
        <f>VLOOKUP(A37,Main!A:AB,12,0)</f>
        <v>46230</v>
      </c>
      <c r="M37" s="62">
        <f>VLOOKUP(A37,Main!A:AB,13,0)</f>
        <v>46248</v>
      </c>
      <c r="N37" s="61" t="str">
        <f>VLOOKUP(A37,Main!A:AB,14,0)</f>
        <v>PG</v>
      </c>
      <c r="O37" s="61" t="str">
        <f>VLOOKUP(A37,Main!A:AB,15,0)</f>
        <v>Elective</v>
      </c>
      <c r="P37" s="61" t="str">
        <f>VLOOKUP(A37,Main!A:AB,16,0)</f>
        <v>Yes</v>
      </c>
      <c r="Q37" s="61" t="str">
        <f>VLOOKUP(A37,Main!A:AB,17,0)</f>
        <v/>
      </c>
      <c r="R37" s="63" t="str">
        <f>VLOOKUP(A37,Main!A:AB,18,0)</f>
        <v>https://onlinecourses.nptel.ac.in/e-learning/preview/noc26_cs152</v>
      </c>
      <c r="S37" s="63" t="str">
        <f>VLOOKUP(A37,Main!A:AB,19,0)</f>
        <v>https://onlinecourses.nptel.ac.in/e-learning/preview/noc26_cs152</v>
      </c>
      <c r="T37" s="61" t="str">
        <f>VLOOKUP(A37,Main!A:AB,20,0)</f>
        <v>noc26_cs152</v>
      </c>
      <c r="U37" s="63" t="str">
        <f>VLOOKUP(A37,Main!A:AB,21,0)</f>
        <v>https://onlinecourses.nptel.ac.in/noc25_cs109/preview</v>
      </c>
      <c r="V37" s="63" t="str">
        <f>VLOOKUP(A37,Main!A:AB,22,0)</f>
        <v>https://onlinecourses.nptel.ac.in/noc25_cs109/preview</v>
      </c>
      <c r="W37" s="61" t="str">
        <f>VLOOKUP(A37,Main!A:AB,23,0)</f>
        <v>noc25_cs109</v>
      </c>
      <c r="X37" s="63" t="str">
        <f>VLOOKUP(A37,Main!A:AB,24,0)</f>
        <v>https://nptel.ac.in/courses/106105218</v>
      </c>
      <c r="Y37" s="63" t="str">
        <f>VLOOKUP(A37,Main!A:AB,25,0)</f>
        <v>https://nptel.ac.in/courses/106105218</v>
      </c>
      <c r="Z37" s="61">
        <f>VLOOKUP(A37,Main!A:AB,26,0)</f>
        <v>106105218</v>
      </c>
    </row>
    <row r="38">
      <c r="A38" s="47" t="s">
        <v>2172</v>
      </c>
      <c r="B38" s="61" t="str">
        <f>VLOOKUP(A38,Main!A:AB,2,0)</f>
        <v>Computer Science and Engineering</v>
      </c>
      <c r="C38" s="61" t="str">
        <f>VLOOKUP(A38,Main!A:AB,3,0)</f>
        <v>Problem Solving through Programming in C</v>
      </c>
      <c r="D38" s="61" t="str">
        <f>VLOOKUP(A38,Main!A:AB,4,0)</f>
        <v>Prof. Anupam Basu</v>
      </c>
      <c r="E38" s="61" t="str">
        <f>VLOOKUP(A38,Main!A:AB,5,0)</f>
        <v>IIT Kharagpur</v>
      </c>
      <c r="F38" s="61" t="str">
        <f>VLOOKUP(A38,Main!A:AB,6,0)</f>
        <v>IIT Kharagpur</v>
      </c>
      <c r="G38" s="61" t="str">
        <f>VLOOKUP(A38,Main!A:AB,7,0)</f>
        <v>12 Weeks</v>
      </c>
      <c r="H38" s="61" t="str">
        <f>VLOOKUP(A38,Main!A:AB,8,0)</f>
        <v>Rerun</v>
      </c>
      <c r="I38" s="62">
        <f>VLOOKUP(A38,Main!A:AB,9,0)</f>
        <v>46223</v>
      </c>
      <c r="J38" s="62">
        <f>VLOOKUP(A38,Main!A:AB,10,0)</f>
        <v>46304</v>
      </c>
      <c r="K38" s="62">
        <f>VLOOKUP(A38,Main!A:AB,11,0)</f>
        <v>46319</v>
      </c>
      <c r="L38" s="62">
        <f>VLOOKUP(A38,Main!A:AB,12,0)</f>
        <v>46230</v>
      </c>
      <c r="M38" s="62">
        <f>VLOOKUP(A38,Main!A:AB,13,0)</f>
        <v>46248</v>
      </c>
      <c r="N38" s="61" t="str">
        <f>VLOOKUP(A38,Main!A:AB,14,0)</f>
        <v>UG/PG</v>
      </c>
      <c r="O38" s="61" t="str">
        <f>VLOOKUP(A38,Main!A:AB,15,0)</f>
        <v>Elective</v>
      </c>
      <c r="P38" s="61" t="str">
        <f>VLOOKUP(A38,Main!A:AB,16,0)</f>
        <v>Yes</v>
      </c>
      <c r="Q38" s="61" t="str">
        <f>VLOOKUP(A38,Main!A:AB,17,0)</f>
        <v/>
      </c>
      <c r="R38" s="63" t="str">
        <f>VLOOKUP(A38,Main!A:AB,18,0)</f>
        <v>https://onlinecourses.nptel.ac.in/e-learning/preview/noc26_cs155</v>
      </c>
      <c r="S38" s="63" t="str">
        <f>VLOOKUP(A38,Main!A:AB,19,0)</f>
        <v>https://onlinecourses.nptel.ac.in/e-learning/preview/noc26_cs155</v>
      </c>
      <c r="T38" s="61" t="str">
        <f>VLOOKUP(A38,Main!A:AB,20,0)</f>
        <v>noc26_cs155</v>
      </c>
      <c r="U38" s="63" t="str">
        <f>VLOOKUP(A38,Main!A:AB,21,0)</f>
        <v>https://onlinecourses.nptel.ac.in/noc26_cs53/preview</v>
      </c>
      <c r="V38" s="63" t="str">
        <f>VLOOKUP(A38,Main!A:AB,22,0)</f>
        <v>https://onlinecourses.nptel.ac.in/noc26_cs53/preview</v>
      </c>
      <c r="W38" s="61" t="str">
        <f>VLOOKUP(A38,Main!A:AB,23,0)</f>
        <v>noc26_cs53</v>
      </c>
      <c r="X38" s="63" t="str">
        <f>VLOOKUP(A38,Main!A:AB,24,0)</f>
        <v>https://nptel.ac.in/courses/106105171</v>
      </c>
      <c r="Y38" s="63" t="str">
        <f>VLOOKUP(A38,Main!A:AB,25,0)</f>
        <v>https://nptel.ac.in/courses/106105171</v>
      </c>
      <c r="Z38" s="61">
        <f>VLOOKUP(A38,Main!A:AB,26,0)</f>
        <v>106105171</v>
      </c>
    </row>
    <row r="39">
      <c r="A39" s="47" t="s">
        <v>2191</v>
      </c>
      <c r="B39" s="61" t="str">
        <f>VLOOKUP(A39,Main!A:AB,2,0)</f>
        <v>Computer Science and Engineering</v>
      </c>
      <c r="C39" s="61" t="str">
        <f>VLOOKUP(A39,Main!A:AB,3,0)</f>
        <v>Computer Vision</v>
      </c>
      <c r="D39" s="61" t="str">
        <f>VLOOKUP(A39,Main!A:AB,4,0)</f>
        <v>Prof. Jayanta Mukhopadhyay</v>
      </c>
      <c r="E39" s="61" t="str">
        <f>VLOOKUP(A39,Main!A:AB,5,0)</f>
        <v>IIT Kharagpur</v>
      </c>
      <c r="F39" s="61" t="str">
        <f>VLOOKUP(A39,Main!A:AB,6,0)</f>
        <v>IIT Kharagpur</v>
      </c>
      <c r="G39" s="61" t="str">
        <f>VLOOKUP(A39,Main!A:AB,7,0)</f>
        <v>12 Weeks</v>
      </c>
      <c r="H39" s="61" t="str">
        <f>VLOOKUP(A39,Main!A:AB,8,0)</f>
        <v>Rerun</v>
      </c>
      <c r="I39" s="62">
        <f>VLOOKUP(A39,Main!A:AB,9,0)</f>
        <v>46223</v>
      </c>
      <c r="J39" s="62">
        <f>VLOOKUP(A39,Main!A:AB,10,0)</f>
        <v>46304</v>
      </c>
      <c r="K39" s="62">
        <f>VLOOKUP(A39,Main!A:AB,11,0)</f>
        <v>46319</v>
      </c>
      <c r="L39" s="62">
        <f>VLOOKUP(A39,Main!A:AB,12,0)</f>
        <v>46230</v>
      </c>
      <c r="M39" s="62">
        <f>VLOOKUP(A39,Main!A:AB,13,0)</f>
        <v>46248</v>
      </c>
      <c r="N39" s="61" t="str">
        <f>VLOOKUP(A39,Main!A:AB,14,0)</f>
        <v>UG</v>
      </c>
      <c r="O39" s="61" t="str">
        <f>VLOOKUP(A39,Main!A:AB,15,0)</f>
        <v>Elective</v>
      </c>
      <c r="P39" s="61" t="str">
        <f>VLOOKUP(A39,Main!A:AB,16,0)</f>
        <v>Yes</v>
      </c>
      <c r="Q39" s="61" t="str">
        <f>VLOOKUP(A39,Main!A:AB,17,0)</f>
        <v>Artificial Intelligence
Data Science</v>
      </c>
      <c r="R39" s="63" t="str">
        <f>VLOOKUP(A39,Main!A:AB,18,0)</f>
        <v>https://onlinecourses.nptel.ac.in/e-learning/preview/noc26_cs158</v>
      </c>
      <c r="S39" s="63" t="str">
        <f>VLOOKUP(A39,Main!A:AB,19,0)</f>
        <v>https://onlinecourses.nptel.ac.in/e-learning/preview/noc26_cs158</v>
      </c>
      <c r="T39" s="61" t="str">
        <f>VLOOKUP(A39,Main!A:AB,20,0)</f>
        <v>noc26_cs158</v>
      </c>
      <c r="U39" s="63" t="str">
        <f>VLOOKUP(A39,Main!A:AB,21,0)</f>
        <v>https://onlinecourses.nptel.ac.in/noc25_cs143/preview</v>
      </c>
      <c r="V39" s="63" t="str">
        <f>VLOOKUP(A39,Main!A:AB,22,0)</f>
        <v>https://onlinecourses.nptel.ac.in/noc25_cs143/preview</v>
      </c>
      <c r="W39" s="61" t="str">
        <f>VLOOKUP(A39,Main!A:AB,23,0)</f>
        <v>noc25_cs143</v>
      </c>
      <c r="X39" s="63" t="str">
        <f>VLOOKUP(A39,Main!A:AB,24,0)</f>
        <v>https://nptel.ac.in/courses/106105216</v>
      </c>
      <c r="Y39" s="63" t="str">
        <f>VLOOKUP(A39,Main!A:AB,25,0)</f>
        <v>https://nptel.ac.in/courses/106105216</v>
      </c>
      <c r="Z39" s="61">
        <f>VLOOKUP(A39,Main!A:AB,26,0)</f>
        <v>106105216</v>
      </c>
    </row>
    <row r="40">
      <c r="A40" s="47" t="s">
        <v>2198</v>
      </c>
      <c r="B40" s="61" t="str">
        <f>VLOOKUP(A40,Main!A:AB,2,0)</f>
        <v>Computer Science and Engineering</v>
      </c>
      <c r="C40" s="61" t="str">
        <f>VLOOKUP(A40,Main!A:AB,3,0)</f>
        <v>Programming in Modern C++</v>
      </c>
      <c r="D40" s="61" t="str">
        <f>VLOOKUP(A40,Main!A:AB,4,0)</f>
        <v>Prof. Partha Pratim Das</v>
      </c>
      <c r="E40" s="61" t="str">
        <f>VLOOKUP(A40,Main!A:AB,5,0)</f>
        <v>IIT Kharagpur</v>
      </c>
      <c r="F40" s="61" t="str">
        <f>VLOOKUP(A40,Main!A:AB,6,0)</f>
        <v>IIT Kharagpur</v>
      </c>
      <c r="G40" s="61" t="str">
        <f>VLOOKUP(A40,Main!A:AB,7,0)</f>
        <v>12 Weeks</v>
      </c>
      <c r="H40" s="61" t="str">
        <f>VLOOKUP(A40,Main!A:AB,8,0)</f>
        <v>Rerun</v>
      </c>
      <c r="I40" s="62">
        <f>VLOOKUP(A40,Main!A:AB,9,0)</f>
        <v>46223</v>
      </c>
      <c r="J40" s="62">
        <f>VLOOKUP(A40,Main!A:AB,10,0)</f>
        <v>46304</v>
      </c>
      <c r="K40" s="62">
        <f>VLOOKUP(A40,Main!A:AB,11,0)</f>
        <v>46319</v>
      </c>
      <c r="L40" s="62">
        <f>VLOOKUP(A40,Main!A:AB,12,0)</f>
        <v>46230</v>
      </c>
      <c r="M40" s="62">
        <f>VLOOKUP(A40,Main!A:AB,13,0)</f>
        <v>46248</v>
      </c>
      <c r="N40" s="61" t="str">
        <f>VLOOKUP(A40,Main!A:AB,14,0)</f>
        <v>UG/PG</v>
      </c>
      <c r="O40" s="61" t="str">
        <f>VLOOKUP(A40,Main!A:AB,15,0)</f>
        <v>Core</v>
      </c>
      <c r="P40" s="61" t="str">
        <f>VLOOKUP(A40,Main!A:AB,16,0)</f>
        <v>Yes</v>
      </c>
      <c r="Q40" s="61" t="str">
        <f>VLOOKUP(A40,Main!A:AB,17,0)</f>
        <v>Programming</v>
      </c>
      <c r="R40" s="63" t="str">
        <f>VLOOKUP(A40,Main!A:AB,18,0)</f>
        <v>https://onlinecourses.nptel.ac.in/e-learning/preview/noc26_cs159</v>
      </c>
      <c r="S40" s="63" t="str">
        <f>VLOOKUP(A40,Main!A:AB,19,0)</f>
        <v>https://onlinecourses.nptel.ac.in/e-learning/preview/noc26_cs159</v>
      </c>
      <c r="T40" s="61" t="str">
        <f>VLOOKUP(A40,Main!A:AB,20,0)</f>
        <v>noc26_cs159</v>
      </c>
      <c r="U40" s="63" t="str">
        <f>VLOOKUP(A40,Main!A:AB,21,0)</f>
        <v>https://onlinecourses.nptel.ac.in/noc26_cs52/preview</v>
      </c>
      <c r="V40" s="63" t="str">
        <f>VLOOKUP(A40,Main!A:AB,22,0)</f>
        <v>https://onlinecourses.nptel.ac.in/noc26_cs52/preview</v>
      </c>
      <c r="W40" s="61" t="str">
        <f>VLOOKUP(A40,Main!A:AB,23,0)</f>
        <v>noc26_cs52</v>
      </c>
      <c r="X40" s="63" t="str">
        <f>VLOOKUP(A40,Main!A:AB,24,0)</f>
        <v>https://nptel.ac.in/courses/106105234</v>
      </c>
      <c r="Y40" s="63" t="str">
        <f>VLOOKUP(A40,Main!A:AB,25,0)</f>
        <v>https://nptel.ac.in/courses/106105234</v>
      </c>
      <c r="Z40" s="61">
        <f>VLOOKUP(A40,Main!A:AB,26,0)</f>
        <v>106105234</v>
      </c>
    </row>
    <row r="41">
      <c r="A41" s="47" t="s">
        <v>2230</v>
      </c>
      <c r="B41" s="61" t="str">
        <f>VLOOKUP(A41,Main!A:AB,2,0)</f>
        <v>Computer Science and Engineering</v>
      </c>
      <c r="C41" s="61" t="str">
        <f>VLOOKUP(A41,Main!A:AB,3,0)</f>
        <v>Algorithmic Game Theory</v>
      </c>
      <c r="D41" s="61" t="str">
        <f>VLOOKUP(A41,Main!A:AB,4,0)</f>
        <v>Prof. Palash Dey</v>
      </c>
      <c r="E41" s="61" t="str">
        <f>VLOOKUP(A41,Main!A:AB,5,0)</f>
        <v>IIT Kharagpur</v>
      </c>
      <c r="F41" s="61" t="str">
        <f>VLOOKUP(A41,Main!A:AB,6,0)</f>
        <v>IIT Kharagpur</v>
      </c>
      <c r="G41" s="61" t="str">
        <f>VLOOKUP(A41,Main!A:AB,7,0)</f>
        <v>12 Weeks</v>
      </c>
      <c r="H41" s="61" t="str">
        <f>VLOOKUP(A41,Main!A:AB,8,0)</f>
        <v>Rerun</v>
      </c>
      <c r="I41" s="62">
        <f>VLOOKUP(A41,Main!A:AB,9,0)</f>
        <v>46223</v>
      </c>
      <c r="J41" s="62">
        <f>VLOOKUP(A41,Main!A:AB,10,0)</f>
        <v>46304</v>
      </c>
      <c r="K41" s="62">
        <f>VLOOKUP(A41,Main!A:AB,11,0)</f>
        <v>46319</v>
      </c>
      <c r="L41" s="62">
        <f>VLOOKUP(A41,Main!A:AB,12,0)</f>
        <v>46230</v>
      </c>
      <c r="M41" s="62">
        <f>VLOOKUP(A41,Main!A:AB,13,0)</f>
        <v>46248</v>
      </c>
      <c r="N41" s="61" t="str">
        <f>VLOOKUP(A41,Main!A:AB,14,0)</f>
        <v>PG</v>
      </c>
      <c r="O41" s="61" t="str">
        <f>VLOOKUP(A41,Main!A:AB,15,0)</f>
        <v>Elective</v>
      </c>
      <c r="P41" s="61" t="str">
        <f>VLOOKUP(A41,Main!A:AB,16,0)</f>
        <v>Yes</v>
      </c>
      <c r="Q41" s="61" t="str">
        <f>VLOOKUP(A41,Main!A:AB,17,0)</f>
        <v/>
      </c>
      <c r="R41" s="63" t="str">
        <f>VLOOKUP(A41,Main!A:AB,18,0)</f>
        <v>https://onlinecourses.nptel.ac.in/e-learning/preview/noc26_cs164</v>
      </c>
      <c r="S41" s="63" t="str">
        <f>VLOOKUP(A41,Main!A:AB,19,0)</f>
        <v>https://onlinecourses.nptel.ac.in/e-learning/preview/noc26_cs164</v>
      </c>
      <c r="T41" s="61" t="str">
        <f>VLOOKUP(A41,Main!A:AB,20,0)</f>
        <v>noc26_cs164</v>
      </c>
      <c r="U41" s="63" t="str">
        <f>VLOOKUP(A41,Main!A:AB,21,0)</f>
        <v>https://onlinecourses.nptel.ac.in/noc25_cs151/preview</v>
      </c>
      <c r="V41" s="63" t="str">
        <f>VLOOKUP(A41,Main!A:AB,22,0)</f>
        <v>https://onlinecourses.nptel.ac.in/noc25_cs151/preview</v>
      </c>
      <c r="W41" s="61" t="str">
        <f>VLOOKUP(A41,Main!A:AB,23,0)</f>
        <v>noc25_cs151</v>
      </c>
      <c r="X41" s="63" t="str">
        <f>VLOOKUP(A41,Main!A:AB,24,0)</f>
        <v>https://nptel.ac.in/courses/106105237</v>
      </c>
      <c r="Y41" s="63" t="str">
        <f>VLOOKUP(A41,Main!A:AB,25,0)</f>
        <v>https://nptel.ac.in/courses/106105237</v>
      </c>
      <c r="Z41" s="61">
        <f>VLOOKUP(A41,Main!A:AB,26,0)</f>
        <v>106105237</v>
      </c>
    </row>
    <row r="42">
      <c r="A42" s="47" t="s">
        <v>2362</v>
      </c>
      <c r="B42" s="61" t="str">
        <f>VLOOKUP(A42,Main!A:AB,2,0)</f>
        <v>Mechanical/Electrical/Electronics/Computer Science/Robotics and AI</v>
      </c>
      <c r="C42" s="61" t="str">
        <f>VLOOKUP(A42,Main!A:AB,3,0)</f>
        <v>Introduction to Application of Artificial Intelligence to Robotics</v>
      </c>
      <c r="D42" s="61" t="str">
        <f>VLOOKUP(A42,Main!A:AB,4,0)</f>
        <v>Prof. Pushparaj Mani Pathak</v>
      </c>
      <c r="E42" s="61" t="str">
        <f>VLOOKUP(A42,Main!A:AB,5,0)</f>
        <v>IIT Roorkee</v>
      </c>
      <c r="F42" s="61" t="str">
        <f>VLOOKUP(A42,Main!A:AB,6,0)</f>
        <v>IIT Roorkee</v>
      </c>
      <c r="G42" s="61" t="str">
        <f>VLOOKUP(A42,Main!A:AB,7,0)</f>
        <v>12 Weeks</v>
      </c>
      <c r="H42" s="61" t="str">
        <f>VLOOKUP(A42,Main!A:AB,8,0)</f>
        <v>New</v>
      </c>
      <c r="I42" s="62">
        <f>VLOOKUP(A42,Main!A:AB,9,0)</f>
        <v>46223</v>
      </c>
      <c r="J42" s="62">
        <f>VLOOKUP(A42,Main!A:AB,10,0)</f>
        <v>46304</v>
      </c>
      <c r="K42" s="62">
        <f>VLOOKUP(A42,Main!A:AB,11,0)</f>
        <v>46319</v>
      </c>
      <c r="L42" s="62">
        <f>VLOOKUP(A42,Main!A:AB,12,0)</f>
        <v>46230</v>
      </c>
      <c r="M42" s="62">
        <f>VLOOKUP(A42,Main!A:AB,13,0)</f>
        <v>46248</v>
      </c>
      <c r="N42" s="61" t="str">
        <f>VLOOKUP(A42,Main!A:AB,14,0)</f>
        <v>UG/PG</v>
      </c>
      <c r="O42" s="61" t="str">
        <f>VLOOKUP(A42,Main!A:AB,15,0)</f>
        <v>Core</v>
      </c>
      <c r="P42" s="61" t="str">
        <f>VLOOKUP(A42,Main!A:AB,16,0)</f>
        <v>Yes</v>
      </c>
      <c r="Q42" s="61" t="str">
        <f>VLOOKUP(A42,Main!A:AB,17,0)</f>
        <v>Robotics, 
Control and Instrumentation</v>
      </c>
      <c r="R42" s="63" t="str">
        <f>VLOOKUP(A42,Main!A:AB,18,0)</f>
        <v>https://onlinecourses.nptel.ac.in/e-learning/preview/noc26_cs183</v>
      </c>
      <c r="S42" s="63" t="str">
        <f>VLOOKUP(A42,Main!A:AB,19,0)</f>
        <v>https://onlinecourses.nptel.ac.in/e-learning/preview/noc26_cs183</v>
      </c>
      <c r="T42" s="61" t="str">
        <f>VLOOKUP(A42,Main!A:AB,20,0)</f>
        <v>noc26_cs183</v>
      </c>
      <c r="U42" s="61" t="str">
        <f>VLOOKUP(A42,Main!A:AB,21,0)</f>
        <v/>
      </c>
      <c r="V42" s="61" t="str">
        <f>VLOOKUP(A42,Main!A:AB,22,0)</f>
        <v/>
      </c>
      <c r="W42" s="61" t="str">
        <f>VLOOKUP(A42,Main!A:AB,23,0)</f>
        <v/>
      </c>
      <c r="X42" s="63" t="str">
        <f>VLOOKUP(A42,Main!A:AB,24,0)</f>
        <v>https://nptel.ac.in/courses/106107001</v>
      </c>
      <c r="Y42" s="63" t="str">
        <f>VLOOKUP(A42,Main!A:AB,25,0)</f>
        <v>https://nptel.ac.in/courses/106107001</v>
      </c>
      <c r="Z42" s="61">
        <f>VLOOKUP(A42,Main!A:AB,26,0)</f>
        <v>106107001</v>
      </c>
    </row>
    <row r="43">
      <c r="A43" s="47" t="s">
        <v>2414</v>
      </c>
      <c r="B43" s="61" t="str">
        <f>VLOOKUP(A43,Main!A:AB,2,0)</f>
        <v>Statistics and data science</v>
      </c>
      <c r="C43" s="61" t="str">
        <f>VLOOKUP(A43,Main!A:AB,3,0)</f>
        <v>Exploratory Data Analysis for Data Science with R Software (Hindi)</v>
      </c>
      <c r="D43" s="61" t="str">
        <f>VLOOKUP(A43,Main!A:AB,4,0)</f>
        <v>Prof. Shalabh</v>
      </c>
      <c r="E43" s="61" t="str">
        <f>VLOOKUP(A43,Main!A:AB,5,0)</f>
        <v>IIT Kanpur</v>
      </c>
      <c r="F43" s="61" t="str">
        <f>VLOOKUP(A43,Main!A:AB,6,0)</f>
        <v>IIT Kanpur</v>
      </c>
      <c r="G43" s="61" t="str">
        <f>VLOOKUP(A43,Main!A:AB,7,0)</f>
        <v>12 Weeks</v>
      </c>
      <c r="H43" s="61" t="str">
        <f>VLOOKUP(A43,Main!A:AB,8,0)</f>
        <v>New</v>
      </c>
      <c r="I43" s="62">
        <f>VLOOKUP(A43,Main!A:AB,9,0)</f>
        <v>46223</v>
      </c>
      <c r="J43" s="62">
        <f>VLOOKUP(A43,Main!A:AB,10,0)</f>
        <v>46304</v>
      </c>
      <c r="K43" s="62">
        <f>VLOOKUP(A43,Main!A:AB,11,0)</f>
        <v>46319</v>
      </c>
      <c r="L43" s="62">
        <f>VLOOKUP(A43,Main!A:AB,12,0)</f>
        <v>46230</v>
      </c>
      <c r="M43" s="62">
        <f>VLOOKUP(A43,Main!A:AB,13,0)</f>
        <v>46248</v>
      </c>
      <c r="N43" s="61" t="str">
        <f>VLOOKUP(A43,Main!A:AB,14,0)</f>
        <v>UG</v>
      </c>
      <c r="O43" s="61" t="str">
        <f>VLOOKUP(A43,Main!A:AB,15,0)</f>
        <v>Core</v>
      </c>
      <c r="P43" s="61" t="str">
        <f>VLOOKUP(A43,Main!A:AB,16,0)</f>
        <v>No</v>
      </c>
      <c r="Q43" s="61" t="str">
        <f>VLOOKUP(A43,Main!A:AB,17,0)</f>
        <v/>
      </c>
      <c r="R43" s="63" t="str">
        <f>VLOOKUP(A43,Main!A:AB,18,0)</f>
        <v>https://onlinecourses.nptel.ac.in/e-learning/preview/noc26_cs91</v>
      </c>
      <c r="S43" s="63" t="str">
        <f>VLOOKUP(A43,Main!A:AB,19,0)</f>
        <v>https://onlinecourses.nptel.ac.in/e-learning/preview/noc26_cs91</v>
      </c>
      <c r="T43" s="61" t="str">
        <f>VLOOKUP(A43,Main!A:AB,20,0)</f>
        <v>noc26_cs91</v>
      </c>
      <c r="U43" s="61" t="str">
        <f>VLOOKUP(A43,Main!A:AB,21,0)</f>
        <v/>
      </c>
      <c r="V43" s="61" t="str">
        <f>VLOOKUP(A43,Main!A:AB,22,0)</f>
        <v/>
      </c>
      <c r="W43" s="61" t="str">
        <f>VLOOKUP(A43,Main!A:AB,23,0)</f>
        <v/>
      </c>
      <c r="X43" s="63" t="str">
        <f>VLOOKUP(A43,Main!A:AB,24,0)</f>
        <v>https://nptel.ac.in/courses/106104002</v>
      </c>
      <c r="Y43" s="63" t="str">
        <f>VLOOKUP(A43,Main!A:AB,25,0)</f>
        <v>https://nptel.ac.in/courses/106104002</v>
      </c>
      <c r="Z43" s="61">
        <f>VLOOKUP(A43,Main!A:AB,26,0)</f>
        <v>106104002</v>
      </c>
    </row>
    <row r="44">
      <c r="A44" s="47" t="s">
        <v>2440</v>
      </c>
      <c r="B44" s="61" t="str">
        <f>VLOOKUP(A44,Main!A:AB,2,0)</f>
        <v>Computer Science and Engineering</v>
      </c>
      <c r="C44" s="61" t="str">
        <f>VLOOKUP(A44,Main!A:AB,3,0)</f>
        <v>Mathematical Foundations of Generative AI</v>
      </c>
      <c r="D44" s="61" t="str">
        <f>VLOOKUP(A44,Main!A:AB,4,0)</f>
        <v>Prof. Prathosh A. P</v>
      </c>
      <c r="E44" s="61" t="str">
        <f>VLOOKUP(A44,Main!A:AB,5,0)</f>
        <v>IISc Bangalore</v>
      </c>
      <c r="F44" s="61" t="str">
        <f>VLOOKUP(A44,Main!A:AB,6,0)</f>
        <v>IISc Bangalore</v>
      </c>
      <c r="G44" s="61" t="str">
        <f>VLOOKUP(A44,Main!A:AB,7,0)</f>
        <v>12 Weeks</v>
      </c>
      <c r="H44" s="61" t="str">
        <f>VLOOKUP(A44,Main!A:AB,8,0)</f>
        <v>New</v>
      </c>
      <c r="I44" s="62">
        <f>VLOOKUP(A44,Main!A:AB,9,0)</f>
        <v>46223</v>
      </c>
      <c r="J44" s="62">
        <f>VLOOKUP(A44,Main!A:AB,10,0)</f>
        <v>46304</v>
      </c>
      <c r="K44" s="62">
        <f>VLOOKUP(A44,Main!A:AB,11,0)</f>
        <v>46319</v>
      </c>
      <c r="L44" s="62">
        <f>VLOOKUP(A44,Main!A:AB,12,0)</f>
        <v>46230</v>
      </c>
      <c r="M44" s="62">
        <f>VLOOKUP(A44,Main!A:AB,13,0)</f>
        <v>46248</v>
      </c>
      <c r="N44" s="61" t="str">
        <f>VLOOKUP(A44,Main!A:AB,14,0)</f>
        <v>UG/PG</v>
      </c>
      <c r="O44" s="61" t="str">
        <f>VLOOKUP(A44,Main!A:AB,15,0)</f>
        <v>Elective</v>
      </c>
      <c r="P44" s="61" t="str">
        <f>VLOOKUP(A44,Main!A:AB,16,0)</f>
        <v>Yes</v>
      </c>
      <c r="Q44" s="61" t="str">
        <f>VLOOKUP(A44,Main!A:AB,17,0)</f>
        <v>Artificial Intelligence
Data Science</v>
      </c>
      <c r="R44" s="63" t="str">
        <f>VLOOKUP(A44,Main!A:AB,18,0)</f>
        <v>https://onlinecourses.nptel.ac.in/e-learning/preview/noc26_cs97</v>
      </c>
      <c r="S44" s="63" t="str">
        <f>VLOOKUP(A44,Main!A:AB,19,0)</f>
        <v>https://onlinecourses.nptel.ac.in/e-learning/preview/noc26_cs97</v>
      </c>
      <c r="T44" s="61" t="str">
        <f>VLOOKUP(A44,Main!A:AB,20,0)</f>
        <v>noc26_cs97</v>
      </c>
      <c r="U44" s="61" t="str">
        <f>VLOOKUP(A44,Main!A:AB,21,0)</f>
        <v/>
      </c>
      <c r="V44" s="61" t="str">
        <f>VLOOKUP(A44,Main!A:AB,22,0)</f>
        <v/>
      </c>
      <c r="W44" s="61" t="str">
        <f>VLOOKUP(A44,Main!A:AB,23,0)</f>
        <v/>
      </c>
      <c r="X44" s="63" t="str">
        <f>VLOOKUP(A44,Main!A:AB,24,0)</f>
        <v>https://nptel.ac.in/courses/106108004</v>
      </c>
      <c r="Y44" s="63" t="str">
        <f>VLOOKUP(A44,Main!A:AB,25,0)</f>
        <v>https://nptel.ac.in/courses/106108004</v>
      </c>
      <c r="Z44" s="61">
        <f>VLOOKUP(A44,Main!A:AB,26,0)</f>
        <v>106108004</v>
      </c>
    </row>
    <row r="45">
      <c r="A45" s="47" t="s">
        <v>2540</v>
      </c>
      <c r="B45" s="61" t="str">
        <f>VLOOKUP(A45,Main!A:AB,2,0)</f>
        <v>Chemistry and Biochemistry</v>
      </c>
      <c r="C45" s="61" t="str">
        <f>VLOOKUP(A45,Main!A:AB,3,0)</f>
        <v>Transition Metal Organometallic Chemistry: Principles to Applications</v>
      </c>
      <c r="D45" s="61" t="str">
        <f>VLOOKUP(A45,Main!A:AB,4,0)</f>
        <v>Prof. P. Ghosh</v>
      </c>
      <c r="E45" s="61" t="str">
        <f>VLOOKUP(A45,Main!A:AB,5,0)</f>
        <v>IIT Bombay</v>
      </c>
      <c r="F45" s="61" t="str">
        <f>VLOOKUP(A45,Main!A:AB,6,0)</f>
        <v>IIT Bombay</v>
      </c>
      <c r="G45" s="61" t="str">
        <f>VLOOKUP(A45,Main!A:AB,7,0)</f>
        <v>12 Weeks</v>
      </c>
      <c r="H45" s="61" t="str">
        <f>VLOOKUP(A45,Main!A:AB,8,0)</f>
        <v>Rerun</v>
      </c>
      <c r="I45" s="62">
        <f>VLOOKUP(A45,Main!A:AB,9,0)</f>
        <v>46223</v>
      </c>
      <c r="J45" s="62">
        <f>VLOOKUP(A45,Main!A:AB,10,0)</f>
        <v>46304</v>
      </c>
      <c r="K45" s="62">
        <f>VLOOKUP(A45,Main!A:AB,11,0)</f>
        <v>46319</v>
      </c>
      <c r="L45" s="62">
        <f>VLOOKUP(A45,Main!A:AB,12,0)</f>
        <v>46230</v>
      </c>
      <c r="M45" s="62">
        <f>VLOOKUP(A45,Main!A:AB,13,0)</f>
        <v>46248</v>
      </c>
      <c r="N45" s="61" t="str">
        <f>VLOOKUP(A45,Main!A:AB,14,0)</f>
        <v>UG/PG</v>
      </c>
      <c r="O45" s="61" t="str">
        <f>VLOOKUP(A45,Main!A:AB,15,0)</f>
        <v>Elective</v>
      </c>
      <c r="P45" s="61" t="str">
        <f>VLOOKUP(A45,Main!A:AB,16,0)</f>
        <v>Yes</v>
      </c>
      <c r="Q45" s="61" t="str">
        <f>VLOOKUP(A45,Main!A:AB,17,0)</f>
        <v/>
      </c>
      <c r="R45" s="63" t="str">
        <f>VLOOKUP(A45,Main!A:AB,18,0)</f>
        <v>https://onlinecourses.nptel.ac.in/e-learning/preview/noc26_cy53</v>
      </c>
      <c r="S45" s="63" t="str">
        <f>VLOOKUP(A45,Main!A:AB,19,0)</f>
        <v>https://onlinecourses.nptel.ac.in/e-learning/preview/noc26_cy53</v>
      </c>
      <c r="T45" s="61" t="str">
        <f>VLOOKUP(A45,Main!A:AB,20,0)</f>
        <v>noc26_cy53</v>
      </c>
      <c r="U45" s="63" t="str">
        <f>VLOOKUP(A45,Main!A:AB,21,0)</f>
        <v>https://onlinecourses.nptel.ac.in/noc25_cy65/preview</v>
      </c>
      <c r="V45" s="63" t="str">
        <f>VLOOKUP(A45,Main!A:AB,22,0)</f>
        <v>https://onlinecourses.nptel.ac.in/noc25_cy65/preview</v>
      </c>
      <c r="W45" s="61" t="str">
        <f>VLOOKUP(A45,Main!A:AB,23,0)</f>
        <v>noc25_cy65</v>
      </c>
      <c r="X45" s="63" t="str">
        <f>VLOOKUP(A45,Main!A:AB,24,0)</f>
        <v>https://nptel.ac.in/courses/104101091</v>
      </c>
      <c r="Y45" s="63" t="str">
        <f>VLOOKUP(A45,Main!A:AB,25,0)</f>
        <v>https://nptel.ac.in/courses/104101091</v>
      </c>
      <c r="Z45" s="61">
        <f>VLOOKUP(A45,Main!A:AB,26,0)</f>
        <v>104101091</v>
      </c>
    </row>
    <row r="46">
      <c r="A46" s="47" t="s">
        <v>2582</v>
      </c>
      <c r="B46" s="61" t="str">
        <f>VLOOKUP(A46,Main!A:AB,2,0)</f>
        <v>Chemistry</v>
      </c>
      <c r="C46" s="61" t="str">
        <f>VLOOKUP(A46,Main!A:AB,3,0)</f>
        <v>Fundamentals of Statistical Thermodynamics</v>
      </c>
      <c r="D46" s="61" t="str">
        <f>VLOOKUP(A46,Main!A:AB,4,0)</f>
        <v>Prof. Nand Kishore</v>
      </c>
      <c r="E46" s="61" t="str">
        <f>VLOOKUP(A46,Main!A:AB,5,0)</f>
        <v>IIT Bombay</v>
      </c>
      <c r="F46" s="61" t="str">
        <f>VLOOKUP(A46,Main!A:AB,6,0)</f>
        <v>IIT Bombay</v>
      </c>
      <c r="G46" s="61" t="str">
        <f>VLOOKUP(A46,Main!A:AB,7,0)</f>
        <v>12 Weeks</v>
      </c>
      <c r="H46" s="61" t="str">
        <f>VLOOKUP(A46,Main!A:AB,8,0)</f>
        <v>Rerun</v>
      </c>
      <c r="I46" s="62">
        <f>VLOOKUP(A46,Main!A:AB,9,0)</f>
        <v>46223</v>
      </c>
      <c r="J46" s="62">
        <f>VLOOKUP(A46,Main!A:AB,10,0)</f>
        <v>46304</v>
      </c>
      <c r="K46" s="62">
        <f>VLOOKUP(A46,Main!A:AB,11,0)</f>
        <v>46319</v>
      </c>
      <c r="L46" s="62">
        <f>VLOOKUP(A46,Main!A:AB,12,0)</f>
        <v>46230</v>
      </c>
      <c r="M46" s="62">
        <f>VLOOKUP(A46,Main!A:AB,13,0)</f>
        <v>46248</v>
      </c>
      <c r="N46" s="61" t="str">
        <f>VLOOKUP(A46,Main!A:AB,14,0)</f>
        <v>UG/PG</v>
      </c>
      <c r="O46" s="61" t="str">
        <f>VLOOKUP(A46,Main!A:AB,15,0)</f>
        <v>Core</v>
      </c>
      <c r="P46" s="61" t="str">
        <f>VLOOKUP(A46,Main!A:AB,16,0)</f>
        <v>Yes</v>
      </c>
      <c r="Q46" s="61" t="str">
        <f>VLOOKUP(A46,Main!A:AB,17,0)</f>
        <v>Minor 3</v>
      </c>
      <c r="R46" s="63" t="str">
        <f>VLOOKUP(A46,Main!A:AB,18,0)</f>
        <v>https://onlinecourses.nptel.ac.in/e-learning/preview/noc26_cy59</v>
      </c>
      <c r="S46" s="63" t="str">
        <f>VLOOKUP(A46,Main!A:AB,19,0)</f>
        <v>https://onlinecourses.nptel.ac.in/e-learning/preview/noc26_cy59</v>
      </c>
      <c r="T46" s="61" t="str">
        <f>VLOOKUP(A46,Main!A:AB,20,0)</f>
        <v>noc26_cy59</v>
      </c>
      <c r="U46" s="63" t="str">
        <f>VLOOKUP(A46,Main!A:AB,21,0)</f>
        <v>https://onlinecourses.nptel.ac.in/noc25_cy55/preview</v>
      </c>
      <c r="V46" s="63" t="str">
        <f>VLOOKUP(A46,Main!A:AB,22,0)</f>
        <v>https://onlinecourses.nptel.ac.in/noc25_cy55/preview</v>
      </c>
      <c r="W46" s="61" t="str">
        <f>VLOOKUP(A46,Main!A:AB,23,0)</f>
        <v>noc25_cy55</v>
      </c>
      <c r="X46" s="63" t="str">
        <f>VLOOKUP(A46,Main!A:AB,24,0)</f>
        <v>https://nptel.ac.in/courses/104101139</v>
      </c>
      <c r="Y46" s="63" t="str">
        <f>VLOOKUP(A46,Main!A:AB,25,0)</f>
        <v>https://nptel.ac.in/courses/104101139</v>
      </c>
      <c r="Z46" s="61">
        <f>VLOOKUP(A46,Main!A:AB,26,0)</f>
        <v>104101139</v>
      </c>
    </row>
    <row r="47">
      <c r="A47" s="47" t="s">
        <v>2621</v>
      </c>
      <c r="B47" s="61" t="str">
        <f>VLOOKUP(A47,Main!A:AB,2,0)</f>
        <v>Chemistry</v>
      </c>
      <c r="C47" s="61" t="str">
        <f>VLOOKUP(A47,Main!A:AB,3,0)</f>
        <v>Fundamentals and Applications of Supramolecular Chemistry</v>
      </c>
      <c r="D47" s="61" t="str">
        <f>VLOOKUP(A47,Main!A:AB,4,0)</f>
        <v>Prof. Deepak Chopra</v>
      </c>
      <c r="E47" s="61" t="str">
        <f>VLOOKUP(A47,Main!A:AB,5,0)</f>
        <v>IISER Bhopal</v>
      </c>
      <c r="F47" s="61" t="str">
        <f>VLOOKUP(A47,Main!A:AB,6,0)</f>
        <v>IIT Madras</v>
      </c>
      <c r="G47" s="61" t="str">
        <f>VLOOKUP(A47,Main!A:AB,7,0)</f>
        <v>12 Weeks</v>
      </c>
      <c r="H47" s="61" t="str">
        <f>VLOOKUP(A47,Main!A:AB,8,0)</f>
        <v>Rerun</v>
      </c>
      <c r="I47" s="62">
        <f>VLOOKUP(A47,Main!A:AB,9,0)</f>
        <v>46223</v>
      </c>
      <c r="J47" s="62">
        <f>VLOOKUP(A47,Main!A:AB,10,0)</f>
        <v>46304</v>
      </c>
      <c r="K47" s="62">
        <f>VLOOKUP(A47,Main!A:AB,11,0)</f>
        <v>46319</v>
      </c>
      <c r="L47" s="62">
        <f>VLOOKUP(A47,Main!A:AB,12,0)</f>
        <v>46230</v>
      </c>
      <c r="M47" s="62">
        <f>VLOOKUP(A47,Main!A:AB,13,0)</f>
        <v>46248</v>
      </c>
      <c r="N47" s="61" t="str">
        <f>VLOOKUP(A47,Main!A:AB,14,0)</f>
        <v>UG/PG</v>
      </c>
      <c r="O47" s="61" t="str">
        <f>VLOOKUP(A47,Main!A:AB,15,0)</f>
        <v>Elective</v>
      </c>
      <c r="P47" s="61" t="str">
        <f>VLOOKUP(A47,Main!A:AB,16,0)</f>
        <v>Yes</v>
      </c>
      <c r="Q47" s="61" t="str">
        <f>VLOOKUP(A47,Main!A:AB,17,0)</f>
        <v/>
      </c>
      <c r="R47" s="63" t="str">
        <f>VLOOKUP(A47,Main!A:AB,18,0)</f>
        <v>https://onlinecourses.nptel.ac.in/e-learning/preview/noc26_cy65</v>
      </c>
      <c r="S47" s="63" t="str">
        <f>VLOOKUP(A47,Main!A:AB,19,0)</f>
        <v>https://onlinecourses.nptel.ac.in/e-learning/preview/noc26_cy65</v>
      </c>
      <c r="T47" s="61" t="str">
        <f>VLOOKUP(A47,Main!A:AB,20,0)</f>
        <v>noc26_cy65</v>
      </c>
      <c r="U47" s="63" t="str">
        <f>VLOOKUP(A47,Main!A:AB,21,0)</f>
        <v>https://onlinecourses.nptel.ac.in/noc25_cy44/preview</v>
      </c>
      <c r="V47" s="63" t="str">
        <f>VLOOKUP(A47,Main!A:AB,22,0)</f>
        <v>https://onlinecourses.nptel.ac.in/noc25_cy44/preview</v>
      </c>
      <c r="W47" s="61" t="str">
        <f>VLOOKUP(A47,Main!A:AB,23,0)</f>
        <v>noc25_cy44</v>
      </c>
      <c r="X47" s="63" t="str">
        <f>VLOOKUP(A47,Main!A:AB,24,0)</f>
        <v>https://nptel.ac.in/courses/104106683</v>
      </c>
      <c r="Y47" s="63" t="str">
        <f>VLOOKUP(A47,Main!A:AB,25,0)</f>
        <v>https://nptel.ac.in/courses/104106683</v>
      </c>
      <c r="Z47" s="61">
        <f>VLOOKUP(A47,Main!A:AB,26,0)</f>
        <v>104106683</v>
      </c>
    </row>
    <row r="48">
      <c r="A48" s="47" t="s">
        <v>2663</v>
      </c>
      <c r="B48" s="61" t="str">
        <f>VLOOKUP(A48,Main!A:AB,2,0)</f>
        <v>Chemistry and Biochemistry</v>
      </c>
      <c r="C48" s="61" t="str">
        <f>VLOOKUP(A48,Main!A:AB,3,0)</f>
        <v>Overview and Integration of Cellular Metabolism</v>
      </c>
      <c r="D48" s="61" t="str">
        <f>VLOOKUP(A48,Main!A:AB,4,0)</f>
        <v>Prof. Aritri Bir,
Prof. Arindam Ghosh</v>
      </c>
      <c r="E48" s="61" t="str">
        <f>VLOOKUP(A48,Main!A:AB,5,0)</f>
        <v>IIT Kharagpur</v>
      </c>
      <c r="F48" s="61" t="str">
        <f>VLOOKUP(A48,Main!A:AB,6,0)</f>
        <v>IIT Kharagpur</v>
      </c>
      <c r="G48" s="61" t="str">
        <f>VLOOKUP(A48,Main!A:AB,7,0)</f>
        <v>12 Weeks</v>
      </c>
      <c r="H48" s="61" t="str">
        <f>VLOOKUP(A48,Main!A:AB,8,0)</f>
        <v>Rerun</v>
      </c>
      <c r="I48" s="62">
        <f>VLOOKUP(A48,Main!A:AB,9,0)</f>
        <v>46223</v>
      </c>
      <c r="J48" s="62">
        <f>VLOOKUP(A48,Main!A:AB,10,0)</f>
        <v>46304</v>
      </c>
      <c r="K48" s="62">
        <f>VLOOKUP(A48,Main!A:AB,11,0)</f>
        <v>46319</v>
      </c>
      <c r="L48" s="62">
        <f>VLOOKUP(A48,Main!A:AB,12,0)</f>
        <v>46230</v>
      </c>
      <c r="M48" s="62">
        <f>VLOOKUP(A48,Main!A:AB,13,0)</f>
        <v>46248</v>
      </c>
      <c r="N48" s="61" t="str">
        <f>VLOOKUP(A48,Main!A:AB,14,0)</f>
        <v>UG/PG</v>
      </c>
      <c r="O48" s="61" t="str">
        <f>VLOOKUP(A48,Main!A:AB,15,0)</f>
        <v>Core</v>
      </c>
      <c r="P48" s="61" t="str">
        <f>VLOOKUP(A48,Main!A:AB,16,0)</f>
        <v>Yes</v>
      </c>
      <c r="Q48" s="61" t="str">
        <f>VLOOKUP(A48,Main!A:AB,17,0)</f>
        <v/>
      </c>
      <c r="R48" s="63" t="str">
        <f>VLOOKUP(A48,Main!A:AB,18,0)</f>
        <v>https://onlinecourses.nptel.ac.in/e-learning/preview/noc26_cy71</v>
      </c>
      <c r="S48" s="63" t="str">
        <f>VLOOKUP(A48,Main!A:AB,19,0)</f>
        <v>https://onlinecourses.nptel.ac.in/e-learning/preview/noc26_cy71</v>
      </c>
      <c r="T48" s="61" t="str">
        <f>VLOOKUP(A48,Main!A:AB,20,0)</f>
        <v>noc26_cy71</v>
      </c>
      <c r="U48" s="63" t="str">
        <f>VLOOKUP(A48,Main!A:AB,21,0)</f>
        <v>https://onlinecourses.nptel.ac.in/noc25_cy70/preview</v>
      </c>
      <c r="V48" s="63" t="str">
        <f>VLOOKUP(A48,Main!A:AB,22,0)</f>
        <v>https://onlinecourses.nptel.ac.in/noc25_cy70/preview</v>
      </c>
      <c r="W48" s="61" t="str">
        <f>VLOOKUP(A48,Main!A:AB,23,0)</f>
        <v>noc25_cy70</v>
      </c>
      <c r="X48" s="63" t="str">
        <f>VLOOKUP(A48,Main!A:AB,24,0)</f>
        <v>https://nptel.ac.in/courses/104105139</v>
      </c>
      <c r="Y48" s="63" t="str">
        <f>VLOOKUP(A48,Main!A:AB,25,0)</f>
        <v>https://nptel.ac.in/courses/104105139</v>
      </c>
      <c r="Z48" s="61">
        <f>VLOOKUP(A48,Main!A:AB,26,0)</f>
        <v>104105139</v>
      </c>
    </row>
    <row r="49">
      <c r="A49" s="47" t="s">
        <v>2698</v>
      </c>
      <c r="B49" s="61" t="str">
        <f>VLOOKUP(A49,Main!A:AB,2,0)</f>
        <v>Chemistry</v>
      </c>
      <c r="C49" s="61" t="str">
        <f>VLOOKUP(A49,Main!A:AB,3,0)</f>
        <v>Cycloaddition</v>
      </c>
      <c r="D49" s="61" t="str">
        <f>VLOOKUP(A49,Main!A:AB,4,0)</f>
        <v>Prof. Krishna P Kaliappan</v>
      </c>
      <c r="E49" s="61" t="str">
        <f>VLOOKUP(A49,Main!A:AB,5,0)</f>
        <v>IIT Bombay</v>
      </c>
      <c r="F49" s="61" t="str">
        <f>VLOOKUP(A49,Main!A:AB,6,0)</f>
        <v>IIT Bombay</v>
      </c>
      <c r="G49" s="61" t="str">
        <f>VLOOKUP(A49,Main!A:AB,7,0)</f>
        <v>4 Weeks</v>
      </c>
      <c r="H49" s="61" t="str">
        <f>VLOOKUP(A49,Main!A:AB,8,0)</f>
        <v>Rerun</v>
      </c>
      <c r="I49" s="62">
        <f>VLOOKUP(A49,Main!A:AB,9,0)</f>
        <v>46251</v>
      </c>
      <c r="J49" s="62">
        <f>VLOOKUP(A49,Main!A:AB,10,0)</f>
        <v>46276</v>
      </c>
      <c r="K49" s="62">
        <f>VLOOKUP(A49,Main!A:AB,11,0)</f>
        <v>46319</v>
      </c>
      <c r="L49" s="62">
        <f>VLOOKUP(A49,Main!A:AB,12,0)</f>
        <v>46251</v>
      </c>
      <c r="M49" s="62">
        <f>VLOOKUP(A49,Main!A:AB,13,0)</f>
        <v>46262</v>
      </c>
      <c r="N49" s="61" t="str">
        <f>VLOOKUP(A49,Main!A:AB,14,0)</f>
        <v>UG/PG</v>
      </c>
      <c r="O49" s="61" t="str">
        <f>VLOOKUP(A49,Main!A:AB,15,0)</f>
        <v>Core</v>
      </c>
      <c r="P49" s="61" t="str">
        <f>VLOOKUP(A49,Main!A:AB,16,0)</f>
        <v>Yes</v>
      </c>
      <c r="Q49" s="61" t="str">
        <f>VLOOKUP(A49,Main!A:AB,17,0)</f>
        <v/>
      </c>
      <c r="R49" s="63" t="str">
        <f>VLOOKUP(A49,Main!A:AB,18,0)</f>
        <v>https://onlinecourses.nptel.ac.in/e-learning/preview/noc26_cy76</v>
      </c>
      <c r="S49" s="63" t="str">
        <f>VLOOKUP(A49,Main!A:AB,19,0)</f>
        <v>https://onlinecourses.nptel.ac.in/e-learning/preview/noc26_cy76</v>
      </c>
      <c r="T49" s="61" t="str">
        <f>VLOOKUP(A49,Main!A:AB,20,0)</f>
        <v>noc26_cy76</v>
      </c>
      <c r="U49" s="63" t="str">
        <f>VLOOKUP(A49,Main!A:AB,21,0)</f>
        <v>https://onlinecourses.nptel.ac.in/noc25_cy41/preview</v>
      </c>
      <c r="V49" s="63" t="str">
        <f>VLOOKUP(A49,Main!A:AB,22,0)</f>
        <v>https://onlinecourses.nptel.ac.in/noc25_cy41/preview</v>
      </c>
      <c r="W49" s="61" t="str">
        <f>VLOOKUP(A49,Main!A:AB,23,0)</f>
        <v>noc25_cy41</v>
      </c>
      <c r="X49" s="63" t="str">
        <f>VLOOKUP(A49,Main!A:AB,24,0)</f>
        <v>https://nptel.ac.in/courses/104101682</v>
      </c>
      <c r="Y49" s="63" t="str">
        <f>VLOOKUP(A49,Main!A:AB,25,0)</f>
        <v>https://nptel.ac.in/courses/104101682</v>
      </c>
      <c r="Z49" s="61">
        <f>VLOOKUP(A49,Main!A:AB,26,0)</f>
        <v>104101682</v>
      </c>
    </row>
    <row r="50">
      <c r="A50" s="47" t="s">
        <v>2763</v>
      </c>
      <c r="B50" s="61" t="str">
        <f>VLOOKUP(A50,Main!A:AB,2,0)</f>
        <v>Engineering Design</v>
      </c>
      <c r="C50" s="61" t="str">
        <f>VLOOKUP(A50,Main!A:AB,3,0)</f>
        <v>Geographic Information System</v>
      </c>
      <c r="D50" s="61" t="str">
        <f>VLOOKUP(A50,Main!A:AB,4,0)</f>
        <v>Prof. Bharath H Aithal</v>
      </c>
      <c r="E50" s="61" t="str">
        <f>VLOOKUP(A50,Main!A:AB,5,0)</f>
        <v>IIT Kharagpur</v>
      </c>
      <c r="F50" s="61" t="str">
        <f>VLOOKUP(A50,Main!A:AB,6,0)</f>
        <v>IIT Kharagpur</v>
      </c>
      <c r="G50" s="61" t="str">
        <f>VLOOKUP(A50,Main!A:AB,7,0)</f>
        <v>12 Weeks</v>
      </c>
      <c r="H50" s="61" t="str">
        <f>VLOOKUP(A50,Main!A:AB,8,0)</f>
        <v>Rerun</v>
      </c>
      <c r="I50" s="62">
        <f>VLOOKUP(A50,Main!A:AB,9,0)</f>
        <v>46223</v>
      </c>
      <c r="J50" s="62">
        <f>VLOOKUP(A50,Main!A:AB,10,0)</f>
        <v>46304</v>
      </c>
      <c r="K50" s="62">
        <f>VLOOKUP(A50,Main!A:AB,11,0)</f>
        <v>46319</v>
      </c>
      <c r="L50" s="62">
        <f>VLOOKUP(A50,Main!A:AB,12,0)</f>
        <v>46230</v>
      </c>
      <c r="M50" s="62">
        <f>VLOOKUP(A50,Main!A:AB,13,0)</f>
        <v>46248</v>
      </c>
      <c r="N50" s="61" t="str">
        <f>VLOOKUP(A50,Main!A:AB,14,0)</f>
        <v>PG</v>
      </c>
      <c r="O50" s="61" t="str">
        <f>VLOOKUP(A50,Main!A:AB,15,0)</f>
        <v>Elective</v>
      </c>
      <c r="P50" s="61" t="str">
        <f>VLOOKUP(A50,Main!A:AB,16,0)</f>
        <v>Yes</v>
      </c>
      <c r="Q50" s="61" t="str">
        <f>VLOOKUP(A50,Main!A:AB,17,0)</f>
        <v/>
      </c>
      <c r="R50" s="63" t="str">
        <f>VLOOKUP(A50,Main!A:AB,18,0)</f>
        <v>https://onlinecourses.nptel.ac.in/e-learning/preview/noc26_de28</v>
      </c>
      <c r="S50" s="63" t="str">
        <f>VLOOKUP(A50,Main!A:AB,19,0)</f>
        <v>https://onlinecourses.nptel.ac.in/e-learning/preview/noc26_de28</v>
      </c>
      <c r="T50" s="61" t="str">
        <f>VLOOKUP(A50,Main!A:AB,20,0)</f>
        <v>noc26_de28</v>
      </c>
      <c r="U50" s="63" t="str">
        <f>VLOOKUP(A50,Main!A:AB,21,0)</f>
        <v>https://onlinecourses.nptel.ac.in/noc25_de24/preview</v>
      </c>
      <c r="V50" s="63" t="str">
        <f>VLOOKUP(A50,Main!A:AB,22,0)</f>
        <v>https://onlinecourses.nptel.ac.in/noc25_de24/preview</v>
      </c>
      <c r="W50" s="61" t="str">
        <f>VLOOKUP(A50,Main!A:AB,23,0)</f>
        <v>noc25_de24</v>
      </c>
      <c r="X50" s="63" t="str">
        <f>VLOOKUP(A50,Main!A:AB,24,0)</f>
        <v>https://nptel.ac.in/courses/107105088</v>
      </c>
      <c r="Y50" s="63" t="str">
        <f>VLOOKUP(A50,Main!A:AB,25,0)</f>
        <v>https://nptel.ac.in/courses/107105088</v>
      </c>
      <c r="Z50" s="61">
        <f>VLOOKUP(A50,Main!A:AB,26,0)</f>
        <v>107105088</v>
      </c>
    </row>
    <row r="51">
      <c r="A51" s="47" t="s">
        <v>2825</v>
      </c>
      <c r="B51" s="61" t="str">
        <f>VLOOKUP(A51,Main!A:AB,2,0)</f>
        <v>Economic Sciences</v>
      </c>
      <c r="C51" s="61" t="str">
        <f>VLOOKUP(A51,Main!A:AB,3,0)</f>
        <v>Foundations of Accounting &amp; Finance</v>
      </c>
      <c r="D51" s="61" t="str">
        <f>VLOOKUP(A51,Main!A:AB,4,0)</f>
        <v>Prof. Arun Kumar Gopalaswamy</v>
      </c>
      <c r="E51" s="61" t="str">
        <f>VLOOKUP(A51,Main!A:AB,5,0)</f>
        <v>IIT Madras</v>
      </c>
      <c r="F51" s="61" t="str">
        <f>VLOOKUP(A51,Main!A:AB,6,0)</f>
        <v>IIT Madras</v>
      </c>
      <c r="G51" s="61" t="str">
        <f>VLOOKUP(A51,Main!A:AB,7,0)</f>
        <v>12 Weeks</v>
      </c>
      <c r="H51" s="61" t="str">
        <f>VLOOKUP(A51,Main!A:AB,8,0)</f>
        <v>Rerun</v>
      </c>
      <c r="I51" s="62">
        <f>VLOOKUP(A51,Main!A:AB,9,0)</f>
        <v>46223</v>
      </c>
      <c r="J51" s="62">
        <f>VLOOKUP(A51,Main!A:AB,10,0)</f>
        <v>46304</v>
      </c>
      <c r="K51" s="62">
        <f>VLOOKUP(A51,Main!A:AB,11,0)</f>
        <v>46319</v>
      </c>
      <c r="L51" s="62">
        <f>VLOOKUP(A51,Main!A:AB,12,0)</f>
        <v>46230</v>
      </c>
      <c r="M51" s="62">
        <f>VLOOKUP(A51,Main!A:AB,13,0)</f>
        <v>46248</v>
      </c>
      <c r="N51" s="61" t="str">
        <f>VLOOKUP(A51,Main!A:AB,14,0)</f>
        <v>UG/PG</v>
      </c>
      <c r="O51" s="61" t="str">
        <f>VLOOKUP(A51,Main!A:AB,15,0)</f>
        <v>Elective</v>
      </c>
      <c r="P51" s="61" t="str">
        <f>VLOOKUP(A51,Main!A:AB,16,0)</f>
        <v>Yes</v>
      </c>
      <c r="Q51" s="61" t="str">
        <f>VLOOKUP(A51,Main!A:AB,17,0)</f>
        <v/>
      </c>
      <c r="R51" s="63" t="str">
        <f>VLOOKUP(A51,Main!A:AB,18,0)</f>
        <v>https://onlinecourses.nptel.ac.in/e-learning/preview/noc26_ec16</v>
      </c>
      <c r="S51" s="63" t="str">
        <f>VLOOKUP(A51,Main!A:AB,19,0)</f>
        <v>https://onlinecourses.nptel.ac.in/e-learning/preview/noc26_ec16</v>
      </c>
      <c r="T51" s="61" t="str">
        <f>VLOOKUP(A51,Main!A:AB,20,0)</f>
        <v>noc26_ec16</v>
      </c>
      <c r="U51" s="63" t="str">
        <f>VLOOKUP(A51,Main!A:AB,21,0)</f>
        <v>https://onlinecourses.nptel.ac.in/noc26_ec06/preview</v>
      </c>
      <c r="V51" s="63" t="str">
        <f>VLOOKUP(A51,Main!A:AB,22,0)</f>
        <v>https://onlinecourses.nptel.ac.in/noc26_ec06/preview</v>
      </c>
      <c r="W51" s="61" t="str">
        <f>VLOOKUP(A51,Main!A:AB,23,0)</f>
        <v>noc26_ec06</v>
      </c>
      <c r="X51" s="63" t="str">
        <f>VLOOKUP(A51,Main!A:AB,24,0)</f>
        <v>https://nptel.ac.in/courses/110106368</v>
      </c>
      <c r="Y51" s="63" t="str">
        <f>VLOOKUP(A51,Main!A:AB,25,0)</f>
        <v>https://nptel.ac.in/courses/110106368</v>
      </c>
      <c r="Z51" s="61">
        <f>VLOOKUP(A51,Main!A:AB,26,0)</f>
        <v>110106368</v>
      </c>
    </row>
    <row r="52">
      <c r="A52" s="47" t="s">
        <v>2866</v>
      </c>
      <c r="B52" s="61" t="str">
        <f>VLOOKUP(A52,Main!A:AB,2,0)</f>
        <v>Economic Sciences</v>
      </c>
      <c r="C52" s="61" t="str">
        <f>VLOOKUP(A52,Main!A:AB,3,0)</f>
        <v>Introduction to Alternative Finance</v>
      </c>
      <c r="D52" s="61" t="str">
        <f>VLOOKUP(A52,Main!A:AB,4,0)</f>
        <v>Prof. Wasim Ahmad</v>
      </c>
      <c r="E52" s="61" t="str">
        <f>VLOOKUP(A52,Main!A:AB,5,0)</f>
        <v>IIT Kanpur</v>
      </c>
      <c r="F52" s="61" t="str">
        <f>VLOOKUP(A52,Main!A:AB,6,0)</f>
        <v>IIT Kanpur</v>
      </c>
      <c r="G52" s="61" t="str">
        <f>VLOOKUP(A52,Main!A:AB,7,0)</f>
        <v>8 Weeks</v>
      </c>
      <c r="H52" s="61" t="str">
        <f>VLOOKUP(A52,Main!A:AB,8,0)</f>
        <v>New</v>
      </c>
      <c r="I52" s="62">
        <f>VLOOKUP(A52,Main!A:AB,9,0)</f>
        <v>46251</v>
      </c>
      <c r="J52" s="62">
        <f>VLOOKUP(A52,Main!A:AB,10,0)</f>
        <v>46304</v>
      </c>
      <c r="K52" s="62">
        <f>VLOOKUP(A52,Main!A:AB,11,0)</f>
        <v>46319</v>
      </c>
      <c r="L52" s="62">
        <f>VLOOKUP(A52,Main!A:AB,12,0)</f>
        <v>46251</v>
      </c>
      <c r="M52" s="62">
        <f>VLOOKUP(A52,Main!A:AB,13,0)</f>
        <v>46262</v>
      </c>
      <c r="N52" s="61" t="str">
        <f>VLOOKUP(A52,Main!A:AB,14,0)</f>
        <v>UG/PG</v>
      </c>
      <c r="O52" s="61" t="str">
        <f>VLOOKUP(A52,Main!A:AB,15,0)</f>
        <v>Core</v>
      </c>
      <c r="P52" s="61" t="str">
        <f>VLOOKUP(A52,Main!A:AB,16,0)</f>
        <v>Yes</v>
      </c>
      <c r="Q52" s="61" t="str">
        <f>VLOOKUP(A52,Main!A:AB,17,0)</f>
        <v>Economics &amp; Finance</v>
      </c>
      <c r="R52" s="63" t="str">
        <f>VLOOKUP(A52,Main!A:AB,18,0)</f>
        <v>https://onlinecourses.nptel.ac.in/e-learning/preview/noc26_ec22</v>
      </c>
      <c r="S52" s="63" t="str">
        <f>VLOOKUP(A52,Main!A:AB,19,0)</f>
        <v>https://onlinecourses.nptel.ac.in/e-learning/preview/noc26_ec22</v>
      </c>
      <c r="T52" s="61" t="str">
        <f>VLOOKUP(A52,Main!A:AB,20,0)</f>
        <v>noc26_ec22</v>
      </c>
      <c r="U52" s="61" t="str">
        <f>VLOOKUP(A52,Main!A:AB,21,0)</f>
        <v/>
      </c>
      <c r="V52" s="61" t="str">
        <f>VLOOKUP(A52,Main!A:AB,22,0)</f>
        <v/>
      </c>
      <c r="W52" s="61" t="str">
        <f>VLOOKUP(A52,Main!A:AB,23,0)</f>
        <v/>
      </c>
      <c r="X52" s="63" t="str">
        <f>VLOOKUP(A52,Main!A:AB,24,0)</f>
        <v>https://nptel.ac.in/courses/130104001</v>
      </c>
      <c r="Y52" s="63" t="str">
        <f>VLOOKUP(A52,Main!A:AB,25,0)</f>
        <v>https://nptel.ac.in/courses/130104001</v>
      </c>
      <c r="Z52" s="61">
        <f>VLOOKUP(A52,Main!A:AB,26,0)</f>
        <v>130104001</v>
      </c>
    </row>
    <row r="53">
      <c r="A53" s="47" t="s">
        <v>3121</v>
      </c>
      <c r="B53" s="61" t="str">
        <f>VLOOKUP(A53,Main!A:AB,2,0)</f>
        <v>Electrical and Electronics Engineering</v>
      </c>
      <c r="C53" s="61" t="str">
        <f>VLOOKUP(A53,Main!A:AB,3,0)</f>
        <v>Fiber Optic Communication Technology</v>
      </c>
      <c r="D53" s="61" t="str">
        <f>VLOOKUP(A53,Main!A:AB,4,0)</f>
        <v>Prof. Deepa Venkitesh</v>
      </c>
      <c r="E53" s="61" t="str">
        <f>VLOOKUP(A53,Main!A:AB,5,0)</f>
        <v>IIT Madras</v>
      </c>
      <c r="F53" s="61" t="str">
        <f>VLOOKUP(A53,Main!A:AB,6,0)</f>
        <v>IIT Madras</v>
      </c>
      <c r="G53" s="61" t="str">
        <f>VLOOKUP(A53,Main!A:AB,7,0)</f>
        <v>12 Weeks</v>
      </c>
      <c r="H53" s="61" t="str">
        <f>VLOOKUP(A53,Main!A:AB,8,0)</f>
        <v>Rerun</v>
      </c>
      <c r="I53" s="62">
        <f>VLOOKUP(A53,Main!A:AB,9,0)</f>
        <v>46223</v>
      </c>
      <c r="J53" s="62">
        <f>VLOOKUP(A53,Main!A:AB,10,0)</f>
        <v>46304</v>
      </c>
      <c r="K53" s="62">
        <f>VLOOKUP(A53,Main!A:AB,11,0)</f>
        <v>46319</v>
      </c>
      <c r="L53" s="62">
        <f>VLOOKUP(A53,Main!A:AB,12,0)</f>
        <v>46230</v>
      </c>
      <c r="M53" s="62">
        <f>VLOOKUP(A53,Main!A:AB,13,0)</f>
        <v>46248</v>
      </c>
      <c r="N53" s="61" t="str">
        <f>VLOOKUP(A53,Main!A:AB,14,0)</f>
        <v>UG/PG</v>
      </c>
      <c r="O53" s="61" t="str">
        <f>VLOOKUP(A53,Main!A:AB,15,0)</f>
        <v>Elective</v>
      </c>
      <c r="P53" s="61" t="str">
        <f>VLOOKUP(A53,Main!A:AB,16,0)</f>
        <v>Yes</v>
      </c>
      <c r="Q53" s="61" t="str">
        <f>VLOOKUP(A53,Main!A:AB,17,0)</f>
        <v>Photonics</v>
      </c>
      <c r="R53" s="63" t="str">
        <f>VLOOKUP(A53,Main!A:AB,18,0)</f>
        <v>https://onlinecourses.nptel.ac.in/e-learning/preview/noc26_ee137</v>
      </c>
      <c r="S53" s="63" t="str">
        <f>VLOOKUP(A53,Main!A:AB,19,0)</f>
        <v>https://onlinecourses.nptel.ac.in/e-learning/preview/noc26_ee137</v>
      </c>
      <c r="T53" s="61" t="str">
        <f>VLOOKUP(A53,Main!A:AB,20,0)</f>
        <v>noc26_ee137</v>
      </c>
      <c r="U53" s="63" t="str">
        <f>VLOOKUP(A53,Main!A:AB,21,0)</f>
        <v>https://onlinecourses.nptel.ac.in/noc25_ee90/preview</v>
      </c>
      <c r="V53" s="63" t="str">
        <f>VLOOKUP(A53,Main!A:AB,22,0)</f>
        <v>https://onlinecourses.nptel.ac.in/noc25_ee90/preview</v>
      </c>
      <c r="W53" s="61" t="str">
        <f>VLOOKUP(A53,Main!A:AB,23,0)</f>
        <v>noc25_ee90</v>
      </c>
      <c r="X53" s="63" t="str">
        <f>VLOOKUP(A53,Main!A:AB,24,0)</f>
        <v>https://nptel.ac.in/courses/108106167</v>
      </c>
      <c r="Y53" s="63" t="str">
        <f>VLOOKUP(A53,Main!A:AB,25,0)</f>
        <v>https://nptel.ac.in/courses/108106167</v>
      </c>
      <c r="Z53" s="61">
        <f>VLOOKUP(A53,Main!A:AB,26,0)</f>
        <v>108106167</v>
      </c>
    </row>
    <row r="54">
      <c r="A54" s="47" t="s">
        <v>3164</v>
      </c>
      <c r="B54" s="61" t="str">
        <f>VLOOKUP(A54,Main!A:AB,2,0)</f>
        <v>Electrical Engineering/Aerospace Engineering</v>
      </c>
      <c r="C54" s="61" t="str">
        <f>VLOOKUP(A54,Main!A:AB,3,0)</f>
        <v>Sliding Mode Control and Applications</v>
      </c>
      <c r="D54" s="61" t="str">
        <f>VLOOKUP(A54,Main!A:AB,4,0)</f>
        <v>Prof. Shyam Kamal</v>
      </c>
      <c r="E54" s="61" t="str">
        <f>VLOOKUP(A54,Main!A:AB,5,0)</f>
        <v>IIT (BHU) Varanasi</v>
      </c>
      <c r="F54" s="61" t="str">
        <f>VLOOKUP(A54,Main!A:AB,6,0)</f>
        <v>IIT Madras</v>
      </c>
      <c r="G54" s="61" t="str">
        <f>VLOOKUP(A54,Main!A:AB,7,0)</f>
        <v>12 Weeks</v>
      </c>
      <c r="H54" s="61" t="str">
        <f>VLOOKUP(A54,Main!A:AB,8,0)</f>
        <v>Rerun</v>
      </c>
      <c r="I54" s="62">
        <f>VLOOKUP(A54,Main!A:AB,9,0)</f>
        <v>46223</v>
      </c>
      <c r="J54" s="62">
        <f>VLOOKUP(A54,Main!A:AB,10,0)</f>
        <v>46304</v>
      </c>
      <c r="K54" s="62">
        <f>VLOOKUP(A54,Main!A:AB,11,0)</f>
        <v>46319</v>
      </c>
      <c r="L54" s="62">
        <f>VLOOKUP(A54,Main!A:AB,12,0)</f>
        <v>46230</v>
      </c>
      <c r="M54" s="62">
        <f>VLOOKUP(A54,Main!A:AB,13,0)</f>
        <v>46248</v>
      </c>
      <c r="N54" s="61" t="str">
        <f>VLOOKUP(A54,Main!A:AB,14,0)</f>
        <v>UG/PG</v>
      </c>
      <c r="O54" s="61" t="str">
        <f>VLOOKUP(A54,Main!A:AB,15,0)</f>
        <v>Elective</v>
      </c>
      <c r="P54" s="61" t="str">
        <f>VLOOKUP(A54,Main!A:AB,16,0)</f>
        <v>Yes</v>
      </c>
      <c r="Q54" s="61" t="str">
        <f>VLOOKUP(A54,Main!A:AB,17,0)</f>
        <v>Flight Mechanics
Control and Instrumentation</v>
      </c>
      <c r="R54" s="63" t="str">
        <f>VLOOKUP(A54,Main!A:AB,18,0)</f>
        <v>https://onlinecourses.nptel.ac.in/e-learning/preview/noc26_ee143</v>
      </c>
      <c r="S54" s="63" t="str">
        <f>VLOOKUP(A54,Main!A:AB,19,0)</f>
        <v>https://onlinecourses.nptel.ac.in/e-learning/preview/noc26_ee143</v>
      </c>
      <c r="T54" s="61" t="str">
        <f>VLOOKUP(A54,Main!A:AB,20,0)</f>
        <v>noc26_ee143</v>
      </c>
      <c r="U54" s="63" t="str">
        <f>VLOOKUP(A54,Main!A:AB,21,0)</f>
        <v>https://onlinecourses.nptel.ac.in/noc25_ee165/preview</v>
      </c>
      <c r="V54" s="63" t="str">
        <f>VLOOKUP(A54,Main!A:AB,22,0)</f>
        <v>https://onlinecourses.nptel.ac.in/noc25_ee165/preview</v>
      </c>
      <c r="W54" s="61" t="str">
        <f>VLOOKUP(A54,Main!A:AB,23,0)</f>
        <v>noc25_ee165</v>
      </c>
      <c r="X54" s="63" t="str">
        <f>VLOOKUP(A54,Main!A:AB,24,0)</f>
        <v>https://nptel.ac.in/courses/108106722</v>
      </c>
      <c r="Y54" s="63" t="str">
        <f>VLOOKUP(A54,Main!A:AB,25,0)</f>
        <v>https://nptel.ac.in/courses/108106722</v>
      </c>
      <c r="Z54" s="61">
        <f>VLOOKUP(A54,Main!A:AB,26,0)</f>
        <v>108106722</v>
      </c>
    </row>
    <row r="55">
      <c r="A55" s="47" t="s">
        <v>3210</v>
      </c>
      <c r="B55" s="61" t="str">
        <f>VLOOKUP(A55,Main!A:AB,2,0)</f>
        <v>Electrical and Electronics Engineering</v>
      </c>
      <c r="C55" s="61" t="str">
        <f>VLOOKUP(A55,Main!A:AB,3,0)</f>
        <v>Power Electronics with Wide Band Gap Devices</v>
      </c>
      <c r="D55" s="61" t="str">
        <f>VLOOKUP(A55,Main!A:AB,4,0)</f>
        <v>Prof. Moumita Das</v>
      </c>
      <c r="E55" s="61" t="str">
        <f>VLOOKUP(A55,Main!A:AB,5,0)</f>
        <v>IIT Mandi</v>
      </c>
      <c r="F55" s="61" t="str">
        <f>VLOOKUP(A55,Main!A:AB,6,0)</f>
        <v>IIT Madras</v>
      </c>
      <c r="G55" s="61" t="str">
        <f>VLOOKUP(A55,Main!A:AB,7,0)</f>
        <v>12 Weeks</v>
      </c>
      <c r="H55" s="61" t="str">
        <f>VLOOKUP(A55,Main!A:AB,8,0)</f>
        <v>Rerun</v>
      </c>
      <c r="I55" s="62">
        <f>VLOOKUP(A55,Main!A:AB,9,0)</f>
        <v>46223</v>
      </c>
      <c r="J55" s="62">
        <f>VLOOKUP(A55,Main!A:AB,10,0)</f>
        <v>46304</v>
      </c>
      <c r="K55" s="62">
        <f>VLOOKUP(A55,Main!A:AB,11,0)</f>
        <v>46319</v>
      </c>
      <c r="L55" s="62">
        <f>VLOOKUP(A55,Main!A:AB,12,0)</f>
        <v>46230</v>
      </c>
      <c r="M55" s="62">
        <f>VLOOKUP(A55,Main!A:AB,13,0)</f>
        <v>46248</v>
      </c>
      <c r="N55" s="61" t="str">
        <f>VLOOKUP(A55,Main!A:AB,14,0)</f>
        <v>UG/PG</v>
      </c>
      <c r="O55" s="61" t="str">
        <f>VLOOKUP(A55,Main!A:AB,15,0)</f>
        <v>Elective</v>
      </c>
      <c r="P55" s="61" t="str">
        <f>VLOOKUP(A55,Main!A:AB,16,0)</f>
        <v>Yes</v>
      </c>
      <c r="Q55" s="61" t="str">
        <f>VLOOKUP(A55,Main!A:AB,17,0)</f>
        <v>VLSI design
Power Systems and Power Electronics
Control and Instrumentation</v>
      </c>
      <c r="R55" s="63" t="str">
        <f>VLOOKUP(A55,Main!A:AB,18,0)</f>
        <v>https://onlinecourses.nptel.ac.in/e-learning/preview/noc26_ee149</v>
      </c>
      <c r="S55" s="63" t="str">
        <f>VLOOKUP(A55,Main!A:AB,19,0)</f>
        <v>https://onlinecourses.nptel.ac.in/e-learning/preview/noc26_ee149</v>
      </c>
      <c r="T55" s="61" t="str">
        <f>VLOOKUP(A55,Main!A:AB,20,0)</f>
        <v>noc26_ee149</v>
      </c>
      <c r="U55" s="63" t="str">
        <f>VLOOKUP(A55,Main!A:AB,21,0)</f>
        <v>https://onlinecourses.nptel.ac.in/noc25_ee135/preview</v>
      </c>
      <c r="V55" s="63" t="str">
        <f>VLOOKUP(A55,Main!A:AB,22,0)</f>
        <v>https://onlinecourses.nptel.ac.in/noc25_ee135/preview</v>
      </c>
      <c r="W55" s="61" t="str">
        <f>VLOOKUP(A55,Main!A:AB,23,0)</f>
        <v>noc25_ee135</v>
      </c>
      <c r="X55" s="63" t="str">
        <f>VLOOKUP(A55,Main!A:AB,24,0)</f>
        <v>https://nptel.ac.in/courses/108106480</v>
      </c>
      <c r="Y55" s="63" t="str">
        <f>VLOOKUP(A55,Main!A:AB,25,0)</f>
        <v>https://nptel.ac.in/courses/108106480</v>
      </c>
      <c r="Z55" s="61">
        <f>VLOOKUP(A55,Main!A:AB,26,0)</f>
        <v>108106480</v>
      </c>
    </row>
    <row r="56">
      <c r="A56" s="47" t="s">
        <v>3252</v>
      </c>
      <c r="B56" s="61" t="str">
        <f>VLOOKUP(A56,Main!A:AB,2,0)</f>
        <v>Electrical and Electronics Engineering</v>
      </c>
      <c r="C56" s="61" t="str">
        <f>VLOOKUP(A56,Main!A:AB,3,0)</f>
        <v>Applied Electromagnetics for Engineers</v>
      </c>
      <c r="D56" s="61" t="str">
        <f>VLOOKUP(A56,Main!A:AB,4,0)</f>
        <v>Prof. Pradeep Kumar K</v>
      </c>
      <c r="E56" s="61" t="str">
        <f>VLOOKUP(A56,Main!A:AB,5,0)</f>
        <v>IIT Kanpur</v>
      </c>
      <c r="F56" s="61" t="str">
        <f>VLOOKUP(A56,Main!A:AB,6,0)</f>
        <v>IIT Kanpur</v>
      </c>
      <c r="G56" s="61" t="str">
        <f>VLOOKUP(A56,Main!A:AB,7,0)</f>
        <v>12 Weeks</v>
      </c>
      <c r="H56" s="61" t="str">
        <f>VLOOKUP(A56,Main!A:AB,8,0)</f>
        <v>Rerun</v>
      </c>
      <c r="I56" s="62">
        <f>VLOOKUP(A56,Main!A:AB,9,0)</f>
        <v>46223</v>
      </c>
      <c r="J56" s="62">
        <f>VLOOKUP(A56,Main!A:AB,10,0)</f>
        <v>46304</v>
      </c>
      <c r="K56" s="62">
        <f>VLOOKUP(A56,Main!A:AB,11,0)</f>
        <v>46319</v>
      </c>
      <c r="L56" s="62">
        <f>VLOOKUP(A56,Main!A:AB,12,0)</f>
        <v>46230</v>
      </c>
      <c r="M56" s="62">
        <f>VLOOKUP(A56,Main!A:AB,13,0)</f>
        <v>46248</v>
      </c>
      <c r="N56" s="61" t="str">
        <f>VLOOKUP(A56,Main!A:AB,14,0)</f>
        <v>UG</v>
      </c>
      <c r="O56" s="61" t="str">
        <f>VLOOKUP(A56,Main!A:AB,15,0)</f>
        <v>Core</v>
      </c>
      <c r="P56" s="61" t="str">
        <f>VLOOKUP(A56,Main!A:AB,16,0)</f>
        <v>No</v>
      </c>
      <c r="Q56" s="61" t="str">
        <f>VLOOKUP(A56,Main!A:AB,17,0)</f>
        <v>Photonics</v>
      </c>
      <c r="R56" s="63" t="str">
        <f>VLOOKUP(A56,Main!A:AB,18,0)</f>
        <v>https://onlinecourses.nptel.ac.in/e-learning/preview/noc26_ee155</v>
      </c>
      <c r="S56" s="63" t="str">
        <f>VLOOKUP(A56,Main!A:AB,19,0)</f>
        <v>https://onlinecourses.nptel.ac.in/e-learning/preview/noc26_ee155</v>
      </c>
      <c r="T56" s="61" t="str">
        <f>VLOOKUP(A56,Main!A:AB,20,0)</f>
        <v>noc26_ee155</v>
      </c>
      <c r="U56" s="63" t="str">
        <f>VLOOKUP(A56,Main!A:AB,21,0)</f>
        <v>https://onlinecourses.nptel.ac.in/noc25_ee148/preview</v>
      </c>
      <c r="V56" s="63" t="str">
        <f>VLOOKUP(A56,Main!A:AB,22,0)</f>
        <v>https://onlinecourses.nptel.ac.in/noc25_ee148/preview</v>
      </c>
      <c r="W56" s="61" t="str">
        <f>VLOOKUP(A56,Main!A:AB,23,0)</f>
        <v>noc25_ee148</v>
      </c>
      <c r="X56" s="63" t="str">
        <f>VLOOKUP(A56,Main!A:AB,24,0)</f>
        <v>https://nptel.ac.in/courses/108104099</v>
      </c>
      <c r="Y56" s="63" t="str">
        <f>VLOOKUP(A56,Main!A:AB,25,0)</f>
        <v>https://nptel.ac.in/courses/108104099</v>
      </c>
      <c r="Z56" s="61">
        <f>VLOOKUP(A56,Main!A:AB,26,0)</f>
        <v>108104099</v>
      </c>
    </row>
    <row r="57">
      <c r="A57" s="47" t="s">
        <v>3271</v>
      </c>
      <c r="B57" s="61" t="str">
        <f>VLOOKUP(A57,Main!A:AB,2,0)</f>
        <v>Electrical and Electronics Engineering</v>
      </c>
      <c r="C57" s="61" t="str">
        <f>VLOOKUP(A57,Main!A:AB,3,0)</f>
        <v>Economic Operations and Control of Power Systems</v>
      </c>
      <c r="D57" s="61" t="str">
        <f>VLOOKUP(A57,Main!A:AB,4,0)</f>
        <v>Prof. Gururaj Mirle Vishwanath,
Prof. Narayana Prasad Padhy</v>
      </c>
      <c r="E57" s="61" t="str">
        <f>VLOOKUP(A57,Main!A:AB,5,0)</f>
        <v>IIT Kanpur</v>
      </c>
      <c r="F57" s="61" t="str">
        <f>VLOOKUP(A57,Main!A:AB,6,0)</f>
        <v>IIT Kanpur</v>
      </c>
      <c r="G57" s="61" t="str">
        <f>VLOOKUP(A57,Main!A:AB,7,0)</f>
        <v>12 Weeks</v>
      </c>
      <c r="H57" s="61" t="str">
        <f>VLOOKUP(A57,Main!A:AB,8,0)</f>
        <v>Rerun</v>
      </c>
      <c r="I57" s="62">
        <f>VLOOKUP(A57,Main!A:AB,9,0)</f>
        <v>46223</v>
      </c>
      <c r="J57" s="62">
        <f>VLOOKUP(A57,Main!A:AB,10,0)</f>
        <v>46304</v>
      </c>
      <c r="K57" s="62">
        <f>VLOOKUP(A57,Main!A:AB,11,0)</f>
        <v>46319</v>
      </c>
      <c r="L57" s="62">
        <f>VLOOKUP(A57,Main!A:AB,12,0)</f>
        <v>46230</v>
      </c>
      <c r="M57" s="62">
        <f>VLOOKUP(A57,Main!A:AB,13,0)</f>
        <v>46248</v>
      </c>
      <c r="N57" s="61" t="str">
        <f>VLOOKUP(A57,Main!A:AB,14,0)</f>
        <v>UG/PG</v>
      </c>
      <c r="O57" s="61" t="str">
        <f>VLOOKUP(A57,Main!A:AB,15,0)</f>
        <v>Elective</v>
      </c>
      <c r="P57" s="61" t="str">
        <f>VLOOKUP(A57,Main!A:AB,16,0)</f>
        <v>Yes</v>
      </c>
      <c r="Q57" s="61" t="str">
        <f>VLOOKUP(A57,Main!A:AB,17,0)</f>
        <v>Power Systems and Power Electronics</v>
      </c>
      <c r="R57" s="63" t="str">
        <f>VLOOKUP(A57,Main!A:AB,18,0)</f>
        <v>https://onlinecourses.nptel.ac.in/e-learning/preview/noc26_ee158</v>
      </c>
      <c r="S57" s="63" t="str">
        <f>VLOOKUP(A57,Main!A:AB,19,0)</f>
        <v>https://onlinecourses.nptel.ac.in/e-learning/preview/noc26_ee158</v>
      </c>
      <c r="T57" s="61" t="str">
        <f>VLOOKUP(A57,Main!A:AB,20,0)</f>
        <v>noc26_ee158</v>
      </c>
      <c r="U57" s="63" t="str">
        <f>VLOOKUP(A57,Main!A:AB,21,0)</f>
        <v>https://onlinecourses.nptel.ac.in/noc25_ee115/preview</v>
      </c>
      <c r="V57" s="63" t="str">
        <f>VLOOKUP(A57,Main!A:AB,22,0)</f>
        <v>https://onlinecourses.nptel.ac.in/noc25_ee115/preview</v>
      </c>
      <c r="W57" s="61" t="str">
        <f>VLOOKUP(A57,Main!A:AB,23,0)</f>
        <v>noc25_ee115</v>
      </c>
      <c r="X57" s="63" t="str">
        <f>VLOOKUP(A57,Main!A:AB,24,0)</f>
        <v>https://nptel.ac.in/courses/108104191</v>
      </c>
      <c r="Y57" s="63" t="str">
        <f>VLOOKUP(A57,Main!A:AB,25,0)</f>
        <v>https://nptel.ac.in/courses/108104191</v>
      </c>
      <c r="Z57" s="61">
        <f>VLOOKUP(A57,Main!A:AB,26,0)</f>
        <v>108104191</v>
      </c>
    </row>
    <row r="58">
      <c r="A58" s="47" t="s">
        <v>3292</v>
      </c>
      <c r="B58" s="61" t="str">
        <f>VLOOKUP(A58,Main!A:AB,2,0)</f>
        <v>Electrical and Electronics Engineering</v>
      </c>
      <c r="C58" s="61" t="str">
        <f>VLOOKUP(A58,Main!A:AB,3,0)</f>
        <v>Introduction to Multi-Agent Systems</v>
      </c>
      <c r="D58" s="61" t="str">
        <f>VLOOKUP(A58,Main!A:AB,4,0)</f>
        <v>Prof. Twinkle Tripathy</v>
      </c>
      <c r="E58" s="61" t="str">
        <f>VLOOKUP(A58,Main!A:AB,5,0)</f>
        <v>IIT Kanpur</v>
      </c>
      <c r="F58" s="61" t="str">
        <f>VLOOKUP(A58,Main!A:AB,6,0)</f>
        <v>IIT Kanpur</v>
      </c>
      <c r="G58" s="61" t="str">
        <f>VLOOKUP(A58,Main!A:AB,7,0)</f>
        <v>12 Weeks</v>
      </c>
      <c r="H58" s="61" t="str">
        <f>VLOOKUP(A58,Main!A:AB,8,0)</f>
        <v>Rerun</v>
      </c>
      <c r="I58" s="62">
        <f>VLOOKUP(A58,Main!A:AB,9,0)</f>
        <v>46223</v>
      </c>
      <c r="J58" s="62">
        <f>VLOOKUP(A58,Main!A:AB,10,0)</f>
        <v>46304</v>
      </c>
      <c r="K58" s="62">
        <f>VLOOKUP(A58,Main!A:AB,11,0)</f>
        <v>46319</v>
      </c>
      <c r="L58" s="62">
        <f>VLOOKUP(A58,Main!A:AB,12,0)</f>
        <v>46230</v>
      </c>
      <c r="M58" s="62">
        <f>VLOOKUP(A58,Main!A:AB,13,0)</f>
        <v>46248</v>
      </c>
      <c r="N58" s="61" t="str">
        <f>VLOOKUP(A58,Main!A:AB,14,0)</f>
        <v>PG</v>
      </c>
      <c r="O58" s="61" t="str">
        <f>VLOOKUP(A58,Main!A:AB,15,0)</f>
        <v>Elective</v>
      </c>
      <c r="P58" s="61" t="str">
        <f>VLOOKUP(A58,Main!A:AB,16,0)</f>
        <v>Yes</v>
      </c>
      <c r="Q58" s="61" t="str">
        <f>VLOOKUP(A58,Main!A:AB,17,0)</f>
        <v>Control and Instrumentation</v>
      </c>
      <c r="R58" s="63" t="str">
        <f>VLOOKUP(A58,Main!A:AB,18,0)</f>
        <v>https://onlinecourses.nptel.ac.in/e-learning/preview/noc26_ee161</v>
      </c>
      <c r="S58" s="63" t="str">
        <f>VLOOKUP(A58,Main!A:AB,19,0)</f>
        <v>https://onlinecourses.nptel.ac.in/e-learning/preview/noc26_ee161</v>
      </c>
      <c r="T58" s="61" t="str">
        <f>VLOOKUP(A58,Main!A:AB,20,0)</f>
        <v>noc26_ee161</v>
      </c>
      <c r="U58" s="63" t="str">
        <f>VLOOKUP(A58,Main!A:AB,21,0)</f>
        <v>https://onlinecourses.nptel.ac.in/noc25_ee156/preview</v>
      </c>
      <c r="V58" s="63" t="str">
        <f>VLOOKUP(A58,Main!A:AB,22,0)</f>
        <v>https://onlinecourses.nptel.ac.in/noc25_ee156/preview</v>
      </c>
      <c r="W58" s="61" t="str">
        <f>VLOOKUP(A58,Main!A:AB,23,0)</f>
        <v>noc25_ee156</v>
      </c>
      <c r="X58" s="63" t="str">
        <f>VLOOKUP(A58,Main!A:AB,24,0)</f>
        <v>https://nptel.ac.in/courses/108104719</v>
      </c>
      <c r="Y58" s="63" t="str">
        <f>VLOOKUP(A58,Main!A:AB,25,0)</f>
        <v>https://nptel.ac.in/courses/108104719</v>
      </c>
      <c r="Z58" s="61">
        <f>VLOOKUP(A58,Main!A:AB,26,0)</f>
        <v>108104719</v>
      </c>
    </row>
    <row r="59">
      <c r="A59" s="47" t="s">
        <v>3376</v>
      </c>
      <c r="B59" s="61" t="str">
        <f>VLOOKUP(A59,Main!A:AB,2,0)</f>
        <v>Electrical and Electronics Engineering</v>
      </c>
      <c r="C59" s="61" t="str">
        <f>VLOOKUP(A59,Main!A:AB,3,0)</f>
        <v>Principles and Techniques of Modern Radar Systems</v>
      </c>
      <c r="D59" s="61" t="str">
        <f>VLOOKUP(A59,Main!A:AB,4,0)</f>
        <v>Prof. Amitabha Bhattacharya</v>
      </c>
      <c r="E59" s="61" t="str">
        <f>VLOOKUP(A59,Main!A:AB,5,0)</f>
        <v>IIT Kharagpur</v>
      </c>
      <c r="F59" s="61" t="str">
        <f>VLOOKUP(A59,Main!A:AB,6,0)</f>
        <v>IIT Kharagpur</v>
      </c>
      <c r="G59" s="61" t="str">
        <f>VLOOKUP(A59,Main!A:AB,7,0)</f>
        <v>12 Weeks</v>
      </c>
      <c r="H59" s="61" t="str">
        <f>VLOOKUP(A59,Main!A:AB,8,0)</f>
        <v>Rerun</v>
      </c>
      <c r="I59" s="62">
        <f>VLOOKUP(A59,Main!A:AB,9,0)</f>
        <v>46223</v>
      </c>
      <c r="J59" s="62">
        <f>VLOOKUP(A59,Main!A:AB,10,0)</f>
        <v>46304</v>
      </c>
      <c r="K59" s="62">
        <f>VLOOKUP(A59,Main!A:AB,11,0)</f>
        <v>46319</v>
      </c>
      <c r="L59" s="62">
        <f>VLOOKUP(A59,Main!A:AB,12,0)</f>
        <v>46230</v>
      </c>
      <c r="M59" s="62">
        <f>VLOOKUP(A59,Main!A:AB,13,0)</f>
        <v>46248</v>
      </c>
      <c r="N59" s="61" t="str">
        <f>VLOOKUP(A59,Main!A:AB,14,0)</f>
        <v>UG/PG</v>
      </c>
      <c r="O59" s="61" t="str">
        <f>VLOOKUP(A59,Main!A:AB,15,0)</f>
        <v>Elective</v>
      </c>
      <c r="P59" s="61" t="str">
        <f>VLOOKUP(A59,Main!A:AB,16,0)</f>
        <v>Yes</v>
      </c>
      <c r="Q59" s="61" t="str">
        <f>VLOOKUP(A59,Main!A:AB,17,0)</f>
        <v>Communication and Signal Processing</v>
      </c>
      <c r="R59" s="63" t="str">
        <f>VLOOKUP(A59,Main!A:AB,18,0)</f>
        <v>https://onlinecourses.nptel.ac.in/e-learning/preview/noc26_ee173</v>
      </c>
      <c r="S59" s="63" t="str">
        <f>VLOOKUP(A59,Main!A:AB,19,0)</f>
        <v>https://onlinecourses.nptel.ac.in/e-learning/preview/noc26_ee173</v>
      </c>
      <c r="T59" s="61" t="str">
        <f>VLOOKUP(A59,Main!A:AB,20,0)</f>
        <v>noc26_ee173</v>
      </c>
      <c r="U59" s="63" t="str">
        <f>VLOOKUP(A59,Main!A:AB,21,0)</f>
        <v>https://onlinecourses.nptel.ac.in/noc25_ee129/preview</v>
      </c>
      <c r="V59" s="63" t="str">
        <f>VLOOKUP(A59,Main!A:AB,22,0)</f>
        <v>https://onlinecourses.nptel.ac.in/noc25_ee129/preview</v>
      </c>
      <c r="W59" s="61" t="str">
        <f>VLOOKUP(A59,Main!A:AB,23,0)</f>
        <v>noc25_ee129</v>
      </c>
      <c r="X59" s="63" t="str">
        <f>VLOOKUP(A59,Main!A:AB,24,0)</f>
        <v>https://nptel.ac.in/courses/108105154</v>
      </c>
      <c r="Y59" s="63" t="str">
        <f>VLOOKUP(A59,Main!A:AB,25,0)</f>
        <v>https://nptel.ac.in/courses/108105154</v>
      </c>
      <c r="Z59" s="61">
        <f>VLOOKUP(A59,Main!A:AB,26,0)</f>
        <v>108105154</v>
      </c>
    </row>
    <row r="60">
      <c r="A60" s="47" t="s">
        <v>3403</v>
      </c>
      <c r="B60" s="61" t="str">
        <f>VLOOKUP(A60,Main!A:AB,2,0)</f>
        <v>Electrical and Electronics Engineering</v>
      </c>
      <c r="C60" s="61" t="str">
        <f>VLOOKUP(A60,Main!A:AB,3,0)</f>
        <v>Digital Circuits</v>
      </c>
      <c r="D60" s="61" t="str">
        <f>VLOOKUP(A60,Main!A:AB,4,0)</f>
        <v>Prof. Santanu Chattopadhyay</v>
      </c>
      <c r="E60" s="61" t="str">
        <f>VLOOKUP(A60,Main!A:AB,5,0)</f>
        <v>IIT Kharagpur</v>
      </c>
      <c r="F60" s="61" t="str">
        <f>VLOOKUP(A60,Main!A:AB,6,0)</f>
        <v>IIT Kharagpur</v>
      </c>
      <c r="G60" s="61" t="str">
        <f>VLOOKUP(A60,Main!A:AB,7,0)</f>
        <v>12 Weeks</v>
      </c>
      <c r="H60" s="61" t="str">
        <f>VLOOKUP(A60,Main!A:AB,8,0)</f>
        <v>Rerun</v>
      </c>
      <c r="I60" s="62">
        <f>VLOOKUP(A60,Main!A:AB,9,0)</f>
        <v>46223</v>
      </c>
      <c r="J60" s="62">
        <f>VLOOKUP(A60,Main!A:AB,10,0)</f>
        <v>46304</v>
      </c>
      <c r="K60" s="62">
        <f>VLOOKUP(A60,Main!A:AB,11,0)</f>
        <v>46319</v>
      </c>
      <c r="L60" s="62">
        <f>VLOOKUP(A60,Main!A:AB,12,0)</f>
        <v>46230</v>
      </c>
      <c r="M60" s="62">
        <f>VLOOKUP(A60,Main!A:AB,13,0)</f>
        <v>46248</v>
      </c>
      <c r="N60" s="61" t="str">
        <f>VLOOKUP(A60,Main!A:AB,14,0)</f>
        <v>UG</v>
      </c>
      <c r="O60" s="61" t="str">
        <f>VLOOKUP(A60,Main!A:AB,15,0)</f>
        <v>Core</v>
      </c>
      <c r="P60" s="61" t="str">
        <f>VLOOKUP(A60,Main!A:AB,16,0)</f>
        <v>No</v>
      </c>
      <c r="Q60" s="61" t="str">
        <f>VLOOKUP(A60,Main!A:AB,17,0)</f>
        <v>VLSI design</v>
      </c>
      <c r="R60" s="63" t="str">
        <f>VLOOKUP(A60,Main!A:AB,18,0)</f>
        <v>https://onlinecourses.nptel.ac.in/e-learning/preview/noc26_ee177</v>
      </c>
      <c r="S60" s="63" t="str">
        <f>VLOOKUP(A60,Main!A:AB,19,0)</f>
        <v>https://onlinecourses.nptel.ac.in/e-learning/preview/noc26_ee177</v>
      </c>
      <c r="T60" s="61" t="str">
        <f>VLOOKUP(A60,Main!A:AB,20,0)</f>
        <v>noc26_ee177</v>
      </c>
      <c r="U60" s="63" t="str">
        <f>VLOOKUP(A60,Main!A:AB,21,0)</f>
        <v>https://onlinecourses.nptel.ac.in/noc25_ee125/preview</v>
      </c>
      <c r="V60" s="63" t="str">
        <f>VLOOKUP(A60,Main!A:AB,22,0)</f>
        <v>https://onlinecourses.nptel.ac.in/noc25_ee125/preview</v>
      </c>
      <c r="W60" s="61" t="str">
        <f>VLOOKUP(A60,Main!A:AB,23,0)</f>
        <v>noc25_ee125</v>
      </c>
      <c r="X60" s="63" t="str">
        <f>VLOOKUP(A60,Main!A:AB,24,0)</f>
        <v>https://nptel.ac.in/courses/108105113</v>
      </c>
      <c r="Y60" s="63" t="str">
        <f>VLOOKUP(A60,Main!A:AB,25,0)</f>
        <v>https://nptel.ac.in/courses/108105113</v>
      </c>
      <c r="Z60" s="61">
        <f>VLOOKUP(A60,Main!A:AB,26,0)</f>
        <v>108105113</v>
      </c>
    </row>
    <row r="61">
      <c r="A61" s="47" t="s">
        <v>3416</v>
      </c>
      <c r="B61" s="61" t="str">
        <f>VLOOKUP(A61,Main!A:AB,2,0)</f>
        <v>Electrical and Electronics Engineering</v>
      </c>
      <c r="C61" s="61" t="str">
        <f>VLOOKUP(A61,Main!A:AB,3,0)</f>
        <v>Modern Digital Communication Techniques</v>
      </c>
      <c r="D61" s="61" t="str">
        <f>VLOOKUP(A61,Main!A:AB,4,0)</f>
        <v>Prof. Suvra Sekhar Das</v>
      </c>
      <c r="E61" s="61" t="str">
        <f>VLOOKUP(A61,Main!A:AB,5,0)</f>
        <v>IIT Kharagpur</v>
      </c>
      <c r="F61" s="61" t="str">
        <f>VLOOKUP(A61,Main!A:AB,6,0)</f>
        <v>IIT Kharagpur</v>
      </c>
      <c r="G61" s="61" t="str">
        <f>VLOOKUP(A61,Main!A:AB,7,0)</f>
        <v>12 Weeks</v>
      </c>
      <c r="H61" s="61" t="str">
        <f>VLOOKUP(A61,Main!A:AB,8,0)</f>
        <v>Rerun</v>
      </c>
      <c r="I61" s="62">
        <f>VLOOKUP(A61,Main!A:AB,9,0)</f>
        <v>46223</v>
      </c>
      <c r="J61" s="62">
        <f>VLOOKUP(A61,Main!A:AB,10,0)</f>
        <v>46304</v>
      </c>
      <c r="K61" s="62">
        <f>VLOOKUP(A61,Main!A:AB,11,0)</f>
        <v>46319</v>
      </c>
      <c r="L61" s="62">
        <f>VLOOKUP(A61,Main!A:AB,12,0)</f>
        <v>46230</v>
      </c>
      <c r="M61" s="62">
        <f>VLOOKUP(A61,Main!A:AB,13,0)</f>
        <v>46248</v>
      </c>
      <c r="N61" s="61" t="str">
        <f>VLOOKUP(A61,Main!A:AB,14,0)</f>
        <v>UG</v>
      </c>
      <c r="O61" s="61" t="str">
        <f>VLOOKUP(A61,Main!A:AB,15,0)</f>
        <v>Elective</v>
      </c>
      <c r="P61" s="61" t="str">
        <f>VLOOKUP(A61,Main!A:AB,16,0)</f>
        <v>Yes</v>
      </c>
      <c r="Q61" s="61" t="str">
        <f>VLOOKUP(A61,Main!A:AB,17,0)</f>
        <v/>
      </c>
      <c r="R61" s="63" t="str">
        <f>VLOOKUP(A61,Main!A:AB,18,0)</f>
        <v>https://onlinecourses.nptel.ac.in/e-learning/preview/noc26_ee179</v>
      </c>
      <c r="S61" s="63" t="str">
        <f>VLOOKUP(A61,Main!A:AB,19,0)</f>
        <v>https://onlinecourses.nptel.ac.in/e-learning/preview/noc26_ee179</v>
      </c>
      <c r="T61" s="61" t="str">
        <f>VLOOKUP(A61,Main!A:AB,20,0)</f>
        <v>noc26_ee179</v>
      </c>
      <c r="U61" s="63" t="str">
        <f>VLOOKUP(A61,Main!A:AB,21,0)</f>
        <v>https://onlinecourses.nptel.ac.in/noc25_ee130/preview</v>
      </c>
      <c r="V61" s="63" t="str">
        <f>VLOOKUP(A61,Main!A:AB,22,0)</f>
        <v>https://onlinecourses.nptel.ac.in/noc25_ee130/preview</v>
      </c>
      <c r="W61" s="61" t="str">
        <f>VLOOKUP(A61,Main!A:AB,23,0)</f>
        <v>noc25_ee130</v>
      </c>
      <c r="X61" s="63" t="str">
        <f>VLOOKUP(A61,Main!A:AB,24,0)</f>
        <v>https://nptel.ac.in/courses/117105144</v>
      </c>
      <c r="Y61" s="63" t="str">
        <f>VLOOKUP(A61,Main!A:AB,25,0)</f>
        <v>https://nptel.ac.in/courses/117105144</v>
      </c>
      <c r="Z61" s="61">
        <f>VLOOKUP(A61,Main!A:AB,26,0)</f>
        <v>117105144</v>
      </c>
    </row>
    <row r="62">
      <c r="A62" s="47" t="s">
        <v>3457</v>
      </c>
      <c r="B62" s="61" t="str">
        <f>VLOOKUP(A62,Main!A:AB,2,0)</f>
        <v>Electrical and Electronics Engineering</v>
      </c>
      <c r="C62" s="61" t="str">
        <f>VLOOKUP(A62,Main!A:AB,3,0)</f>
        <v>Control and Tuning Methods in Switched Mode Power Converters</v>
      </c>
      <c r="D62" s="61" t="str">
        <f>VLOOKUP(A62,Main!A:AB,4,0)</f>
        <v>Prof. Santanu Kapat</v>
      </c>
      <c r="E62" s="61" t="str">
        <f>VLOOKUP(A62,Main!A:AB,5,0)</f>
        <v>IIT Kharagpur</v>
      </c>
      <c r="F62" s="61" t="str">
        <f>VLOOKUP(A62,Main!A:AB,6,0)</f>
        <v>IIT Kharagpur</v>
      </c>
      <c r="G62" s="61" t="str">
        <f>VLOOKUP(A62,Main!A:AB,7,0)</f>
        <v>12 Weeks</v>
      </c>
      <c r="H62" s="61" t="str">
        <f>VLOOKUP(A62,Main!A:AB,8,0)</f>
        <v>Rerun</v>
      </c>
      <c r="I62" s="62">
        <f>VLOOKUP(A62,Main!A:AB,9,0)</f>
        <v>46223</v>
      </c>
      <c r="J62" s="62">
        <f>VLOOKUP(A62,Main!A:AB,10,0)</f>
        <v>46304</v>
      </c>
      <c r="K62" s="62">
        <f>VLOOKUP(A62,Main!A:AB,11,0)</f>
        <v>46319</v>
      </c>
      <c r="L62" s="62">
        <f>VLOOKUP(A62,Main!A:AB,12,0)</f>
        <v>46230</v>
      </c>
      <c r="M62" s="62">
        <f>VLOOKUP(A62,Main!A:AB,13,0)</f>
        <v>46248</v>
      </c>
      <c r="N62" s="61" t="str">
        <f>VLOOKUP(A62,Main!A:AB,14,0)</f>
        <v>UG/PG</v>
      </c>
      <c r="O62" s="61" t="str">
        <f>VLOOKUP(A62,Main!A:AB,15,0)</f>
        <v>Elective</v>
      </c>
      <c r="P62" s="61" t="str">
        <f>VLOOKUP(A62,Main!A:AB,16,0)</f>
        <v>Yes</v>
      </c>
      <c r="Q62" s="61" t="str">
        <f>VLOOKUP(A62,Main!A:AB,17,0)</f>
        <v>Power Systems and Power Electronics</v>
      </c>
      <c r="R62" s="63" t="str">
        <f>VLOOKUP(A62,Main!A:AB,18,0)</f>
        <v>https://onlinecourses.nptel.ac.in/e-learning/preview/noc26_ee185</v>
      </c>
      <c r="S62" s="63" t="str">
        <f>VLOOKUP(A62,Main!A:AB,19,0)</f>
        <v>https://onlinecourses.nptel.ac.in/e-learning/preview/noc26_ee185</v>
      </c>
      <c r="T62" s="61" t="str">
        <f>VLOOKUP(A62,Main!A:AB,20,0)</f>
        <v>noc26_ee185</v>
      </c>
      <c r="U62" s="63" t="str">
        <f>VLOOKUP(A62,Main!A:AB,21,0)</f>
        <v>https://onlinecourses.nptel.ac.in/noc25_ee162/preview</v>
      </c>
      <c r="V62" s="63" t="str">
        <f>VLOOKUP(A62,Main!A:AB,22,0)</f>
        <v>https://onlinecourses.nptel.ac.in/noc25_ee162/preview</v>
      </c>
      <c r="W62" s="61" t="str">
        <f>VLOOKUP(A62,Main!A:AB,23,0)</f>
        <v>noc25_ee162</v>
      </c>
      <c r="X62" s="63" t="str">
        <f>VLOOKUP(A62,Main!A:AB,24,0)</f>
        <v>https://nptel.ac.in/courses/108105180</v>
      </c>
      <c r="Y62" s="63" t="str">
        <f>VLOOKUP(A62,Main!A:AB,25,0)</f>
        <v>https://nptel.ac.in/courses/108105180</v>
      </c>
      <c r="Z62" s="61">
        <f>VLOOKUP(A62,Main!A:AB,26,0)</f>
        <v>108105180</v>
      </c>
    </row>
    <row r="63">
      <c r="A63" s="47" t="s">
        <v>3500</v>
      </c>
      <c r="B63" s="61" t="str">
        <f>VLOOKUP(A63,Main!A:AB,2,0)</f>
        <v>Electrical and Electronics Engineering</v>
      </c>
      <c r="C63" s="61" t="str">
        <f>VLOOKUP(A63,Main!A:AB,3,0)</f>
        <v>Simulation Of Communication Systems Using Matlab</v>
      </c>
      <c r="D63" s="61" t="str">
        <f>VLOOKUP(A63,Main!A:AB,4,0)</f>
        <v>Prof. Ribhu</v>
      </c>
      <c r="E63" s="61" t="str">
        <f>VLOOKUP(A63,Main!A:AB,5,0)</f>
        <v>IIT Guwahati</v>
      </c>
      <c r="F63" s="61" t="str">
        <f>VLOOKUP(A63,Main!A:AB,6,0)</f>
        <v>IIT Guwahati</v>
      </c>
      <c r="G63" s="61" t="str">
        <f>VLOOKUP(A63,Main!A:AB,7,0)</f>
        <v>12 Weeks</v>
      </c>
      <c r="H63" s="61" t="str">
        <f>VLOOKUP(A63,Main!A:AB,8,0)</f>
        <v>Rerun</v>
      </c>
      <c r="I63" s="62">
        <f>VLOOKUP(A63,Main!A:AB,9,0)</f>
        <v>46223</v>
      </c>
      <c r="J63" s="62">
        <f>VLOOKUP(A63,Main!A:AB,10,0)</f>
        <v>46304</v>
      </c>
      <c r="K63" s="62">
        <f>VLOOKUP(A63,Main!A:AB,11,0)</f>
        <v>46319</v>
      </c>
      <c r="L63" s="62">
        <f>VLOOKUP(A63,Main!A:AB,12,0)</f>
        <v>46230</v>
      </c>
      <c r="M63" s="62">
        <f>VLOOKUP(A63,Main!A:AB,13,0)</f>
        <v>46248</v>
      </c>
      <c r="N63" s="61" t="str">
        <f>VLOOKUP(A63,Main!A:AB,14,0)</f>
        <v>UG</v>
      </c>
      <c r="O63" s="61" t="str">
        <f>VLOOKUP(A63,Main!A:AB,15,0)</f>
        <v>Elective</v>
      </c>
      <c r="P63" s="61" t="str">
        <f>VLOOKUP(A63,Main!A:AB,16,0)</f>
        <v>Yes</v>
      </c>
      <c r="Q63" s="61" t="str">
        <f>VLOOKUP(A63,Main!A:AB,17,0)</f>
        <v>Communication and Signal Processing</v>
      </c>
      <c r="R63" s="63" t="str">
        <f>VLOOKUP(A63,Main!A:AB,18,0)</f>
        <v>https://onlinecourses.nptel.ac.in/e-learning/preview/noc26_ee191</v>
      </c>
      <c r="S63" s="63" t="str">
        <f>VLOOKUP(A63,Main!A:AB,19,0)</f>
        <v>https://onlinecourses.nptel.ac.in/e-learning/preview/noc26_ee191</v>
      </c>
      <c r="T63" s="61" t="str">
        <f>VLOOKUP(A63,Main!A:AB,20,0)</f>
        <v>noc26_ee191</v>
      </c>
      <c r="U63" s="63" t="str">
        <f>VLOOKUP(A63,Main!A:AB,21,0)</f>
        <v>https://onlinecourses.nptel.ac.in/noc25_ee179/preview</v>
      </c>
      <c r="V63" s="63" t="str">
        <f>VLOOKUP(A63,Main!A:AB,22,0)</f>
        <v>https://onlinecourses.nptel.ac.in/noc25_ee179/preview</v>
      </c>
      <c r="W63" s="61" t="str">
        <f>VLOOKUP(A63,Main!A:AB,23,0)</f>
        <v>noc25_ee179</v>
      </c>
      <c r="X63" s="63" t="str">
        <f>VLOOKUP(A63,Main!A:AB,24,0)</f>
        <v>https://nptel.ac.in/courses/108103191</v>
      </c>
      <c r="Y63" s="63" t="str">
        <f>VLOOKUP(A63,Main!A:AB,25,0)</f>
        <v>https://nptel.ac.in/courses/108103191</v>
      </c>
      <c r="Z63" s="61">
        <f>VLOOKUP(A63,Main!A:AB,26,0)</f>
        <v>108103191</v>
      </c>
    </row>
    <row r="64">
      <c r="A64" s="47" t="s">
        <v>3541</v>
      </c>
      <c r="B64" s="61" t="str">
        <f>VLOOKUP(A64,Main!A:AB,2,0)</f>
        <v>Electronics and Electrical Engineering</v>
      </c>
      <c r="C64" s="61" t="str">
        <f>VLOOKUP(A64,Main!A:AB,3,0)</f>
        <v>Signal Processing Algorithms and Architectures</v>
      </c>
      <c r="D64" s="61" t="str">
        <f>VLOOKUP(A64,Main!A:AB,4,0)</f>
        <v>Prof. Anirban Dasgupta</v>
      </c>
      <c r="E64" s="61" t="str">
        <f>VLOOKUP(A64,Main!A:AB,5,0)</f>
        <v>IIT Guwahati</v>
      </c>
      <c r="F64" s="61" t="str">
        <f>VLOOKUP(A64,Main!A:AB,6,0)</f>
        <v>IIT Guwahati</v>
      </c>
      <c r="G64" s="61" t="str">
        <f>VLOOKUP(A64,Main!A:AB,7,0)</f>
        <v>4 Weeks</v>
      </c>
      <c r="H64" s="61" t="str">
        <f>VLOOKUP(A64,Main!A:AB,8,0)</f>
        <v>Rerun</v>
      </c>
      <c r="I64" s="62">
        <f>VLOOKUP(A64,Main!A:AB,9,0)</f>
        <v>46251</v>
      </c>
      <c r="J64" s="62">
        <f>VLOOKUP(A64,Main!A:AB,10,0)</f>
        <v>46276</v>
      </c>
      <c r="K64" s="62">
        <f>VLOOKUP(A64,Main!A:AB,11,0)</f>
        <v>46319</v>
      </c>
      <c r="L64" s="62">
        <f>VLOOKUP(A64,Main!A:AB,12,0)</f>
        <v>46251</v>
      </c>
      <c r="M64" s="62">
        <f>VLOOKUP(A64,Main!A:AB,13,0)</f>
        <v>46262</v>
      </c>
      <c r="N64" s="61" t="str">
        <f>VLOOKUP(A64,Main!A:AB,14,0)</f>
        <v>UG/PG</v>
      </c>
      <c r="O64" s="61" t="str">
        <f>VLOOKUP(A64,Main!A:AB,15,0)</f>
        <v>Core</v>
      </c>
      <c r="P64" s="61" t="str">
        <f>VLOOKUP(A64,Main!A:AB,16,0)</f>
        <v>Yes</v>
      </c>
      <c r="Q64" s="61" t="str">
        <f>VLOOKUP(A64,Main!A:AB,17,0)</f>
        <v>Communication and Signal Processing</v>
      </c>
      <c r="R64" s="63" t="str">
        <f>VLOOKUP(A64,Main!A:AB,18,0)</f>
        <v>https://onlinecourses.nptel.ac.in/e-learning/preview/noc26_ee198</v>
      </c>
      <c r="S64" s="63" t="str">
        <f>VLOOKUP(A64,Main!A:AB,19,0)</f>
        <v>https://onlinecourses.nptel.ac.in/e-learning/preview/noc26_ee198</v>
      </c>
      <c r="T64" s="61" t="str">
        <f>VLOOKUP(A64,Main!A:AB,20,0)</f>
        <v>noc26_ee198</v>
      </c>
      <c r="U64" s="63" t="str">
        <f>VLOOKUP(A64,Main!A:AB,21,0)</f>
        <v>https://onlinecourses.nptel.ac.in/noc25_ee176/preview</v>
      </c>
      <c r="V64" s="63" t="str">
        <f>VLOOKUP(A64,Main!A:AB,22,0)</f>
        <v>https://onlinecourses.nptel.ac.in/noc25_ee176/preview</v>
      </c>
      <c r="W64" s="61" t="str">
        <f>VLOOKUP(A64,Main!A:AB,23,0)</f>
        <v>noc25_ee176</v>
      </c>
      <c r="X64" s="63" t="str">
        <f>VLOOKUP(A64,Main!A:AB,24,0)</f>
        <v>https://nptel.ac.in/courses/117103725</v>
      </c>
      <c r="Y64" s="63" t="str">
        <f>VLOOKUP(A64,Main!A:AB,25,0)</f>
        <v>https://nptel.ac.in/courses/117103725</v>
      </c>
      <c r="Z64" s="61">
        <f>VLOOKUP(A64,Main!A:AB,26,0)</f>
        <v>117103725</v>
      </c>
    </row>
    <row r="65">
      <c r="A65" s="47" t="s">
        <v>3548</v>
      </c>
      <c r="B65" s="61" t="str">
        <f>VLOOKUP(A65,Main!A:AB,2,0)</f>
        <v>Electrical and Electronics Engineering</v>
      </c>
      <c r="C65" s="61" t="str">
        <f>VLOOKUP(A65,Main!A:AB,3,0)</f>
        <v>Physical Modelling for Electronics Enclosures using Rapid Prototyping</v>
      </c>
      <c r="D65" s="61" t="str">
        <f>VLOOKUP(A65,Main!A:AB,4,0)</f>
        <v>Prof. N. V Chalapathi Rao</v>
      </c>
      <c r="E65" s="61" t="str">
        <f>VLOOKUP(A65,Main!A:AB,5,0)</f>
        <v>IISc Bangalore</v>
      </c>
      <c r="F65" s="61" t="str">
        <f>VLOOKUP(A65,Main!A:AB,6,0)</f>
        <v>IISc Bangalore</v>
      </c>
      <c r="G65" s="61" t="str">
        <f>VLOOKUP(A65,Main!A:AB,7,0)</f>
        <v>8 Weeks</v>
      </c>
      <c r="H65" s="61" t="str">
        <f>VLOOKUP(A65,Main!A:AB,8,0)</f>
        <v>Rerun</v>
      </c>
      <c r="I65" s="62">
        <f>VLOOKUP(A65,Main!A:AB,9,0)</f>
        <v>46251</v>
      </c>
      <c r="J65" s="62">
        <f>VLOOKUP(A65,Main!A:AB,10,0)</f>
        <v>46304</v>
      </c>
      <c r="K65" s="62">
        <f>VLOOKUP(A65,Main!A:AB,11,0)</f>
        <v>46319</v>
      </c>
      <c r="L65" s="62">
        <f>VLOOKUP(A65,Main!A:AB,12,0)</f>
        <v>46251</v>
      </c>
      <c r="M65" s="62">
        <f>VLOOKUP(A65,Main!A:AB,13,0)</f>
        <v>46262</v>
      </c>
      <c r="N65" s="61" t="str">
        <f>VLOOKUP(A65,Main!A:AB,14,0)</f>
        <v>UG/PG</v>
      </c>
      <c r="O65" s="61" t="str">
        <f>VLOOKUP(A65,Main!A:AB,15,0)</f>
        <v>Elective</v>
      </c>
      <c r="P65" s="61" t="str">
        <f>VLOOKUP(A65,Main!A:AB,16,0)</f>
        <v>Yes</v>
      </c>
      <c r="Q65" s="61" t="str">
        <f>VLOOKUP(A65,Main!A:AB,17,0)</f>
        <v/>
      </c>
      <c r="R65" s="63" t="str">
        <f>VLOOKUP(A65,Main!A:AB,18,0)</f>
        <v>https://onlinecourses.nptel.ac.in/e-learning/preview/noc26_ee199</v>
      </c>
      <c r="S65" s="63" t="str">
        <f>VLOOKUP(A65,Main!A:AB,19,0)</f>
        <v>https://onlinecourses.nptel.ac.in/e-learning/preview/noc26_ee199</v>
      </c>
      <c r="T65" s="61" t="str">
        <f>VLOOKUP(A65,Main!A:AB,20,0)</f>
        <v>noc26_ee199</v>
      </c>
      <c r="U65" s="63" t="str">
        <f>VLOOKUP(A65,Main!A:AB,21,0)</f>
        <v>https://onlinecourses.nptel.ac.in/noc25_ee138/preview</v>
      </c>
      <c r="V65" s="63" t="str">
        <f>VLOOKUP(A65,Main!A:AB,22,0)</f>
        <v>https://onlinecourses.nptel.ac.in/noc25_ee138/preview</v>
      </c>
      <c r="W65" s="61" t="str">
        <f>VLOOKUP(A65,Main!A:AB,23,0)</f>
        <v>noc25_ee138</v>
      </c>
      <c r="X65" s="63" t="str">
        <f>VLOOKUP(A65,Main!A:AB,24,0)</f>
        <v>https://nptel.ac.in/courses/108108115</v>
      </c>
      <c r="Y65" s="63" t="str">
        <f>VLOOKUP(A65,Main!A:AB,25,0)</f>
        <v>https://nptel.ac.in/courses/108108115</v>
      </c>
      <c r="Z65" s="61">
        <f>VLOOKUP(A65,Main!A:AB,26,0)</f>
        <v>108108115</v>
      </c>
    </row>
    <row r="66">
      <c r="A66" s="47" t="s">
        <v>3580</v>
      </c>
      <c r="B66" s="61" t="str">
        <f>VLOOKUP(A66,Main!A:AB,2,0)</f>
        <v>Electronics and Electrical Engineering</v>
      </c>
      <c r="C66" s="61" t="str">
        <f>VLOOKUP(A66,Main!A:AB,3,0)</f>
        <v>Modern Display Technologies: Flat Panel Displays</v>
      </c>
      <c r="D66" s="61" t="str">
        <f>VLOOKUP(A66,Main!A:AB,4,0)</f>
        <v>Prof. Debabrata Sikdar</v>
      </c>
      <c r="E66" s="61" t="str">
        <f>VLOOKUP(A66,Main!A:AB,5,0)</f>
        <v>IIT Guwahati</v>
      </c>
      <c r="F66" s="61" t="str">
        <f>VLOOKUP(A66,Main!A:AB,6,0)</f>
        <v>IIT Guwahati</v>
      </c>
      <c r="G66" s="61" t="str">
        <f>VLOOKUP(A66,Main!A:AB,7,0)</f>
        <v>12 Weeks</v>
      </c>
      <c r="H66" s="61" t="str">
        <f>VLOOKUP(A66,Main!A:AB,8,0)</f>
        <v>New</v>
      </c>
      <c r="I66" s="62">
        <f>VLOOKUP(A66,Main!A:AB,9,0)</f>
        <v>46223</v>
      </c>
      <c r="J66" s="62">
        <f>VLOOKUP(A66,Main!A:AB,10,0)</f>
        <v>46304</v>
      </c>
      <c r="K66" s="62">
        <f>VLOOKUP(A66,Main!A:AB,11,0)</f>
        <v>46319</v>
      </c>
      <c r="L66" s="62">
        <f>VLOOKUP(A66,Main!A:AB,12,0)</f>
        <v>46230</v>
      </c>
      <c r="M66" s="62">
        <f>VLOOKUP(A66,Main!A:AB,13,0)</f>
        <v>46248</v>
      </c>
      <c r="N66" s="61" t="str">
        <f>VLOOKUP(A66,Main!A:AB,14,0)</f>
        <v>PG</v>
      </c>
      <c r="O66" s="61" t="str">
        <f>VLOOKUP(A66,Main!A:AB,15,0)</f>
        <v>Elective</v>
      </c>
      <c r="P66" s="61" t="str">
        <f>VLOOKUP(A66,Main!A:AB,16,0)</f>
        <v>Yes</v>
      </c>
      <c r="Q66" s="61" t="str">
        <f>VLOOKUP(A66,Main!A:AB,17,0)</f>
        <v>VLSI Design</v>
      </c>
      <c r="R66" s="63" t="str">
        <f>VLOOKUP(A66,Main!A:AB,18,0)</f>
        <v>https://onlinecourses.nptel.ac.in/e-learning/preview/noc26_ee95</v>
      </c>
      <c r="S66" s="63" t="str">
        <f>VLOOKUP(A66,Main!A:AB,19,0)</f>
        <v>https://onlinecourses.nptel.ac.in/e-learning/preview/noc26_ee95</v>
      </c>
      <c r="T66" s="61" t="str">
        <f>VLOOKUP(A66,Main!A:AB,20,0)</f>
        <v>noc26_ee95</v>
      </c>
      <c r="U66" s="61" t="str">
        <f>VLOOKUP(A66,Main!A:AB,21,0)</f>
        <v/>
      </c>
      <c r="V66" s="61" t="str">
        <f>VLOOKUP(A66,Main!A:AB,22,0)</f>
        <v/>
      </c>
      <c r="W66" s="61" t="str">
        <f>VLOOKUP(A66,Main!A:AB,23,0)</f>
        <v/>
      </c>
      <c r="X66" s="63" t="str">
        <f>VLOOKUP(A66,Main!A:AB,24,0)</f>
        <v>https://nptel.ac.in/courses/108103002</v>
      </c>
      <c r="Y66" s="63" t="str">
        <f>VLOOKUP(A66,Main!A:AB,25,0)</f>
        <v>https://nptel.ac.in/courses/108103002</v>
      </c>
      <c r="Z66" s="61">
        <f>VLOOKUP(A66,Main!A:AB,26,0)</f>
        <v>108103002</v>
      </c>
    </row>
    <row r="67">
      <c r="A67" s="47" t="s">
        <v>3611</v>
      </c>
      <c r="B67" s="61" t="str">
        <f>VLOOKUP(A67,Main!A:AB,2,0)</f>
        <v>Multi-disciplinary primarily for Mechanical, Electrical, Aerospace and Chemical engineering streams</v>
      </c>
      <c r="C67" s="61" t="str">
        <f>VLOOKUP(A67,Main!A:AB,3,0)</f>
        <v>Intelligent Feedback and Control</v>
      </c>
      <c r="D67" s="61" t="str">
        <f>VLOOKUP(A67,Main!A:AB,4,0)</f>
        <v>Prof. Leena Vachhani</v>
      </c>
      <c r="E67" s="61" t="str">
        <f>VLOOKUP(A67,Main!A:AB,5,0)</f>
        <v>IIT Bombay</v>
      </c>
      <c r="F67" s="61" t="str">
        <f>VLOOKUP(A67,Main!A:AB,6,0)</f>
        <v>IIT Bombay</v>
      </c>
      <c r="G67" s="61" t="str">
        <f>VLOOKUP(A67,Main!A:AB,7,0)</f>
        <v>4 Weeks</v>
      </c>
      <c r="H67" s="61" t="str">
        <f>VLOOKUP(A67,Main!A:AB,8,0)</f>
        <v>Rerun</v>
      </c>
      <c r="I67" s="62">
        <f>VLOOKUP(A67,Main!A:AB,9,0)</f>
        <v>46251</v>
      </c>
      <c r="J67" s="62">
        <f>VLOOKUP(A67,Main!A:AB,10,0)</f>
        <v>46276</v>
      </c>
      <c r="K67" s="62">
        <f>VLOOKUP(A67,Main!A:AB,11,0)</f>
        <v>46319</v>
      </c>
      <c r="L67" s="62">
        <f>VLOOKUP(A67,Main!A:AB,12,0)</f>
        <v>46251</v>
      </c>
      <c r="M67" s="62">
        <f>VLOOKUP(A67,Main!A:AB,13,0)</f>
        <v>46262</v>
      </c>
      <c r="N67" s="61" t="str">
        <f>VLOOKUP(A67,Main!A:AB,14,0)</f>
        <v>UG/PG</v>
      </c>
      <c r="O67" s="61" t="str">
        <f>VLOOKUP(A67,Main!A:AB,15,0)</f>
        <v>Core</v>
      </c>
      <c r="P67" s="61" t="str">
        <f>VLOOKUP(A67,Main!A:AB,16,0)</f>
        <v>Yes</v>
      </c>
      <c r="Q67" s="61" t="str">
        <f>VLOOKUP(A67,Main!A:AB,17,0)</f>
        <v>Flight Mechanics
Minor 2
Control and Instrumentation</v>
      </c>
      <c r="R67" s="63" t="str">
        <f>VLOOKUP(A67,Main!A:AB,18,0)</f>
        <v>https://onlinecourses.nptel.ac.in/e-learning/preview/noc26_ge101</v>
      </c>
      <c r="S67" s="63" t="str">
        <f>VLOOKUP(A67,Main!A:AB,19,0)</f>
        <v>https://onlinecourses.nptel.ac.in/e-learning/preview/noc26_ge101</v>
      </c>
      <c r="T67" s="61" t="str">
        <f>VLOOKUP(A67,Main!A:AB,20,0)</f>
        <v>noc26_ge101</v>
      </c>
      <c r="U67" s="63" t="str">
        <f>VLOOKUP(A67,Main!A:AB,21,0)</f>
        <v>https://onlinecourses.nptel.ac.in/noc25_ge57/preview</v>
      </c>
      <c r="V67" s="63" t="str">
        <f>VLOOKUP(A67,Main!A:AB,22,0)</f>
        <v>https://onlinecourses.nptel.ac.in/noc25_ge57/preview</v>
      </c>
      <c r="W67" s="61" t="str">
        <f>VLOOKUP(A67,Main!A:AB,23,0)</f>
        <v>noc25_ge57</v>
      </c>
      <c r="X67" s="63" t="str">
        <f>VLOOKUP(A67,Main!A:AB,24,0)</f>
        <v>https://nptel.ac.in/courses/127101530</v>
      </c>
      <c r="Y67" s="63" t="str">
        <f>VLOOKUP(A67,Main!A:AB,25,0)</f>
        <v>https://nptel.ac.in/courses/127101530</v>
      </c>
      <c r="Z67" s="61">
        <f>VLOOKUP(A67,Main!A:AB,26,0)</f>
        <v>127101530</v>
      </c>
    </row>
    <row r="68">
      <c r="A68" s="47" t="s">
        <v>3654</v>
      </c>
      <c r="B68" s="61" t="str">
        <f>VLOOKUP(A68,Main!A:AB,2,0)</f>
        <v>Multidisciplinary</v>
      </c>
      <c r="C68" s="61" t="str">
        <f>VLOOKUP(A68,Main!A:AB,3,0)</f>
        <v>Accreditation and Outcome Based Learning</v>
      </c>
      <c r="D68" s="61" t="str">
        <f>VLOOKUP(A68,Main!A:AB,4,0)</f>
        <v>Prof. Ak Ray (Retd.),
Prof. Sk Das Mandal</v>
      </c>
      <c r="E68" s="61" t="str">
        <f>VLOOKUP(A68,Main!A:AB,5,0)</f>
        <v>IIT Kharagpur</v>
      </c>
      <c r="F68" s="61" t="str">
        <f>VLOOKUP(A68,Main!A:AB,6,0)</f>
        <v>IIT Kharagpur</v>
      </c>
      <c r="G68" s="61" t="str">
        <f>VLOOKUP(A68,Main!A:AB,7,0)</f>
        <v>8 Weeks</v>
      </c>
      <c r="H68" s="61" t="str">
        <f>VLOOKUP(A68,Main!A:AB,8,0)</f>
        <v>Rerun</v>
      </c>
      <c r="I68" s="62">
        <f>VLOOKUP(A68,Main!A:AB,9,0)</f>
        <v>46251</v>
      </c>
      <c r="J68" s="62">
        <f>VLOOKUP(A68,Main!A:AB,10,0)</f>
        <v>46304</v>
      </c>
      <c r="K68" s="62">
        <f>VLOOKUP(A68,Main!A:AB,11,0)</f>
        <v>46319</v>
      </c>
      <c r="L68" s="62">
        <f>VLOOKUP(A68,Main!A:AB,12,0)</f>
        <v>46251</v>
      </c>
      <c r="M68" s="62">
        <f>VLOOKUP(A68,Main!A:AB,13,0)</f>
        <v>46262</v>
      </c>
      <c r="N68" s="61" t="str">
        <f>VLOOKUP(A68,Main!A:AB,14,0)</f>
        <v>UG</v>
      </c>
      <c r="O68" s="61" t="str">
        <f>VLOOKUP(A68,Main!A:AB,15,0)</f>
        <v>Elective</v>
      </c>
      <c r="P68" s="61" t="str">
        <f>VLOOKUP(A68,Main!A:AB,16,0)</f>
        <v>Yes</v>
      </c>
      <c r="Q68" s="61" t="str">
        <f>VLOOKUP(A68,Main!A:AB,17,0)</f>
        <v>Faculty Domain - Fundamental
Faculty Domain - Advanced</v>
      </c>
      <c r="R68" s="63" t="str">
        <f>VLOOKUP(A68,Main!A:AB,18,0)</f>
        <v>https://onlinecourses.nptel.ac.in/e-learning/preview/noc26_ge106</v>
      </c>
      <c r="S68" s="63" t="str">
        <f>VLOOKUP(A68,Main!A:AB,19,0)</f>
        <v>https://onlinecourses.nptel.ac.in/e-learning/preview/noc26_ge106</v>
      </c>
      <c r="T68" s="61" t="str">
        <f>VLOOKUP(A68,Main!A:AB,20,0)</f>
        <v>noc26_ge106</v>
      </c>
      <c r="U68" s="63" t="str">
        <f>VLOOKUP(A68,Main!A:AB,21,0)</f>
        <v>https://onlinecourses.nptel.ac.in/noc25_ge63/preview</v>
      </c>
      <c r="V68" s="63" t="str">
        <f>VLOOKUP(A68,Main!A:AB,22,0)</f>
        <v>https://onlinecourses.nptel.ac.in/noc25_ge63/preview</v>
      </c>
      <c r="W68" s="61" t="str">
        <f>VLOOKUP(A68,Main!A:AB,23,0)</f>
        <v>noc25_ge63</v>
      </c>
      <c r="X68" s="63" t="str">
        <f>VLOOKUP(A68,Main!A:AB,24,0)</f>
        <v>https://nptel.ac.in/courses/127105017</v>
      </c>
      <c r="Y68" s="63" t="str">
        <f>VLOOKUP(A68,Main!A:AB,25,0)</f>
        <v>https://nptel.ac.in/courses/127105017</v>
      </c>
      <c r="Z68" s="61">
        <f>VLOOKUP(A68,Main!A:AB,26,0)</f>
        <v>127105017</v>
      </c>
    </row>
    <row r="69">
      <c r="A69" s="47" t="s">
        <v>3677</v>
      </c>
      <c r="B69" s="61" t="str">
        <f>VLOOKUP(A69,Main!A:AB,2,0)</f>
        <v>Public Health and Healthcare</v>
      </c>
      <c r="C69" s="61" t="str">
        <f>VLOOKUP(A69,Main!A:AB,3,0)</f>
        <v>Nutritional Epidemiology: A Way Towards a Healthy Life</v>
      </c>
      <c r="D69" s="61" t="str">
        <f>VLOOKUP(A69,Main!A:AB,4,0)</f>
        <v>Prof. Dhananjay D Mankar</v>
      </c>
      <c r="E69" s="61" t="str">
        <f>VLOOKUP(A69,Main!A:AB,5,0)</f>
        <v>Tata Institute of Social Sciences, Mumbai</v>
      </c>
      <c r="F69" s="61" t="str">
        <f>VLOOKUP(A69,Main!A:AB,6,0)</f>
        <v>IIT Bombay</v>
      </c>
      <c r="G69" s="61" t="str">
        <f>VLOOKUP(A69,Main!A:AB,7,0)</f>
        <v>12 Weeks</v>
      </c>
      <c r="H69" s="61" t="str">
        <f>VLOOKUP(A69,Main!A:AB,8,0)</f>
        <v>New</v>
      </c>
      <c r="I69" s="62">
        <f>VLOOKUP(A69,Main!A:AB,9,0)</f>
        <v>46223</v>
      </c>
      <c r="J69" s="62">
        <f>VLOOKUP(A69,Main!A:AB,10,0)</f>
        <v>46304</v>
      </c>
      <c r="K69" s="62">
        <f>VLOOKUP(A69,Main!A:AB,11,0)</f>
        <v>46319</v>
      </c>
      <c r="L69" s="62">
        <f>VLOOKUP(A69,Main!A:AB,12,0)</f>
        <v>46230</v>
      </c>
      <c r="M69" s="62">
        <f>VLOOKUP(A69,Main!A:AB,13,0)</f>
        <v>46248</v>
      </c>
      <c r="N69" s="61" t="str">
        <f>VLOOKUP(A69,Main!A:AB,14,0)</f>
        <v>UG/PG</v>
      </c>
      <c r="O69" s="61" t="str">
        <f>VLOOKUP(A69,Main!A:AB,15,0)</f>
        <v>Elective</v>
      </c>
      <c r="P69" s="61" t="str">
        <f>VLOOKUP(A69,Main!A:AB,16,0)</f>
        <v>Yes</v>
      </c>
      <c r="Q69" s="61" t="str">
        <f>VLOOKUP(A69,Main!A:AB,17,0)</f>
        <v/>
      </c>
      <c r="R69" s="63" t="str">
        <f>VLOOKUP(A69,Main!A:AB,18,0)</f>
        <v>https://onlinecourses.nptel.ac.in/e-learning/preview/noc26_ge50</v>
      </c>
      <c r="S69" s="63" t="str">
        <f>VLOOKUP(A69,Main!A:AB,19,0)</f>
        <v>https://onlinecourses.nptel.ac.in/e-learning/preview/noc26_ge50</v>
      </c>
      <c r="T69" s="61" t="str">
        <f>VLOOKUP(A69,Main!A:AB,20,0)</f>
        <v>noc26_ge50</v>
      </c>
      <c r="U69" s="61" t="str">
        <f>VLOOKUP(A69,Main!A:AB,21,0)</f>
        <v/>
      </c>
      <c r="V69" s="61" t="str">
        <f>VLOOKUP(A69,Main!A:AB,22,0)</f>
        <v/>
      </c>
      <c r="W69" s="61" t="str">
        <f>VLOOKUP(A69,Main!A:AB,23,0)</f>
        <v/>
      </c>
      <c r="X69" s="63" t="str">
        <f>VLOOKUP(A69,Main!A:AB,24,0)</f>
        <v>https://nptel.ac.in/courses/127101002</v>
      </c>
      <c r="Y69" s="63" t="str">
        <f>VLOOKUP(A69,Main!A:AB,25,0)</f>
        <v>https://nptel.ac.in/courses/127101002</v>
      </c>
      <c r="Z69" s="61">
        <f>VLOOKUP(A69,Main!A:AB,26,0)</f>
        <v>127101002</v>
      </c>
    </row>
    <row r="70">
      <c r="A70" s="47" t="s">
        <v>3795</v>
      </c>
      <c r="B70" s="61" t="str">
        <f>VLOOKUP(A70,Main!A:AB,2,0)</f>
        <v>Interdisciplinary</v>
      </c>
      <c r="C70" s="61" t="str">
        <f>VLOOKUP(A70,Main!A:AB,3,0)</f>
        <v>Risk-Conscious Operations Management (RCOM)</v>
      </c>
      <c r="D70" s="61" t="str">
        <f>VLOOKUP(A70,Main!A:AB,4,0)</f>
        <v>Prof. Prabhakar V Varde</v>
      </c>
      <c r="E70" s="61" t="str">
        <f>VLOOKUP(A70,Main!A:AB,5,0)</f>
        <v>Homi Bhabha National Institute (HBNI)</v>
      </c>
      <c r="F70" s="61" t="str">
        <f>VLOOKUP(A70,Main!A:AB,6,0)</f>
        <v>IIT Bombay</v>
      </c>
      <c r="G70" s="61" t="str">
        <f>VLOOKUP(A70,Main!A:AB,7,0)</f>
        <v>12 Weeks</v>
      </c>
      <c r="H70" s="61" t="str">
        <f>VLOOKUP(A70,Main!A:AB,8,0)</f>
        <v>Rerun</v>
      </c>
      <c r="I70" s="62">
        <f>VLOOKUP(A70,Main!A:AB,9,0)</f>
        <v>46223</v>
      </c>
      <c r="J70" s="62">
        <f>VLOOKUP(A70,Main!A:AB,10,0)</f>
        <v>46304</v>
      </c>
      <c r="K70" s="62">
        <f>VLOOKUP(A70,Main!A:AB,11,0)</f>
        <v>46319</v>
      </c>
      <c r="L70" s="62">
        <f>VLOOKUP(A70,Main!A:AB,12,0)</f>
        <v>46230</v>
      </c>
      <c r="M70" s="62">
        <f>VLOOKUP(A70,Main!A:AB,13,0)</f>
        <v>46248</v>
      </c>
      <c r="N70" s="61" t="str">
        <f>VLOOKUP(A70,Main!A:AB,14,0)</f>
        <v>PG</v>
      </c>
      <c r="O70" s="61" t="str">
        <f>VLOOKUP(A70,Main!A:AB,15,0)</f>
        <v>Elective</v>
      </c>
      <c r="P70" s="61" t="str">
        <f>VLOOKUP(A70,Main!A:AB,16,0)</f>
        <v>Yes</v>
      </c>
      <c r="Q70" s="61" t="str">
        <f>VLOOKUP(A70,Main!A:AB,17,0)</f>
        <v/>
      </c>
      <c r="R70" s="63" t="str">
        <f>VLOOKUP(A70,Main!A:AB,18,0)</f>
        <v>https://onlinecourses.nptel.ac.in/e-learning/preview/noc26_ge71</v>
      </c>
      <c r="S70" s="63" t="str">
        <f>VLOOKUP(A70,Main!A:AB,19,0)</f>
        <v>https://onlinecourses.nptel.ac.in/e-learning/preview/noc26_ge71</v>
      </c>
      <c r="T70" s="61" t="str">
        <f>VLOOKUP(A70,Main!A:AB,20,0)</f>
        <v>noc26_ge71</v>
      </c>
      <c r="U70" s="63" t="str">
        <f>VLOOKUP(A70,Main!A:AB,21,0)</f>
        <v>https://onlinecourses.nptel.ac.in/noc25_ge50/preview</v>
      </c>
      <c r="V70" s="63" t="str">
        <f>VLOOKUP(A70,Main!A:AB,22,0)</f>
        <v>https://onlinecourses.nptel.ac.in/noc25_ge50/preview</v>
      </c>
      <c r="W70" s="61" t="str">
        <f>VLOOKUP(A70,Main!A:AB,23,0)</f>
        <v>noc25_ge50</v>
      </c>
      <c r="X70" s="63" t="str">
        <f>VLOOKUP(A70,Main!A:AB,24,0)</f>
        <v>https://nptel.ac.in/courses/127101744</v>
      </c>
      <c r="Y70" s="63" t="str">
        <f>VLOOKUP(A70,Main!A:AB,25,0)</f>
        <v>https://nptel.ac.in/courses/127101744</v>
      </c>
      <c r="Z70" s="61">
        <f>VLOOKUP(A70,Main!A:AB,26,0)</f>
        <v>127101744</v>
      </c>
    </row>
    <row r="71">
      <c r="A71" s="47" t="s">
        <v>3874</v>
      </c>
      <c r="B71" s="61" t="str">
        <f>VLOOKUP(A71,Main!A:AB,2,0)</f>
        <v>Biotechnology And Biosciences</v>
      </c>
      <c r="C71" s="61" t="str">
        <f>VLOOKUP(A71,Main!A:AB,3,0)</f>
        <v>Conservation Geography</v>
      </c>
      <c r="D71" s="61" t="str">
        <f>VLOOKUP(A71,Main!A:AB,4,0)</f>
        <v>Prof. Ankur Awadhiya</v>
      </c>
      <c r="E71" s="61" t="str">
        <f>VLOOKUP(A71,Main!A:AB,5,0)</f>
        <v>IIT Kanpur</v>
      </c>
      <c r="F71" s="61" t="str">
        <f>VLOOKUP(A71,Main!A:AB,6,0)</f>
        <v>IIT Kanpur</v>
      </c>
      <c r="G71" s="61" t="str">
        <f>VLOOKUP(A71,Main!A:AB,7,0)</f>
        <v>12 Weeks</v>
      </c>
      <c r="H71" s="61" t="str">
        <f>VLOOKUP(A71,Main!A:AB,8,0)</f>
        <v>Rerun</v>
      </c>
      <c r="I71" s="62">
        <f>VLOOKUP(A71,Main!A:AB,9,0)</f>
        <v>46223</v>
      </c>
      <c r="J71" s="62">
        <f>VLOOKUP(A71,Main!A:AB,10,0)</f>
        <v>46304</v>
      </c>
      <c r="K71" s="62">
        <f>VLOOKUP(A71,Main!A:AB,11,0)</f>
        <v>46319</v>
      </c>
      <c r="L71" s="62">
        <f>VLOOKUP(A71,Main!A:AB,12,0)</f>
        <v>46230</v>
      </c>
      <c r="M71" s="62">
        <f>VLOOKUP(A71,Main!A:AB,13,0)</f>
        <v>46248</v>
      </c>
      <c r="N71" s="61" t="str">
        <f>VLOOKUP(A71,Main!A:AB,14,0)</f>
        <v>UG/PG</v>
      </c>
      <c r="O71" s="61" t="str">
        <f>VLOOKUP(A71,Main!A:AB,15,0)</f>
        <v>Elective</v>
      </c>
      <c r="P71" s="61" t="str">
        <f>VLOOKUP(A71,Main!A:AB,16,0)</f>
        <v>Yes</v>
      </c>
      <c r="Q71" s="61" t="str">
        <f>VLOOKUP(A71,Main!A:AB,17,0)</f>
        <v/>
      </c>
      <c r="R71" s="63" t="str">
        <f>VLOOKUP(A71,Main!A:AB,18,0)</f>
        <v>https://onlinecourses.nptel.ac.in/e-learning/preview/noc26_ge82</v>
      </c>
      <c r="S71" s="63" t="str">
        <f>VLOOKUP(A71,Main!A:AB,19,0)</f>
        <v>https://onlinecourses.nptel.ac.in/e-learning/preview/noc26_ge82</v>
      </c>
      <c r="T71" s="61" t="str">
        <f>VLOOKUP(A71,Main!A:AB,20,0)</f>
        <v>noc26_ge82</v>
      </c>
      <c r="U71" s="63" t="str">
        <f>VLOOKUP(A71,Main!A:AB,21,0)</f>
        <v>https://onlinecourses.nptel.ac.in/noc25_ge68/preview</v>
      </c>
      <c r="V71" s="63" t="str">
        <f>VLOOKUP(A71,Main!A:AB,22,0)</f>
        <v>https://onlinecourses.nptel.ac.in/noc25_ge68/preview</v>
      </c>
      <c r="W71" s="61" t="str">
        <f>VLOOKUP(A71,Main!A:AB,23,0)</f>
        <v>noc25_ge68</v>
      </c>
      <c r="X71" s="63" t="str">
        <f>VLOOKUP(A71,Main!A:AB,24,0)</f>
        <v>https://nptel.ac.in/courses/102104088</v>
      </c>
      <c r="Y71" s="63" t="str">
        <f>VLOOKUP(A71,Main!A:AB,25,0)</f>
        <v>https://nptel.ac.in/courses/102104088</v>
      </c>
      <c r="Z71" s="61">
        <f>VLOOKUP(A71,Main!A:AB,26,0)</f>
        <v>102104088</v>
      </c>
    </row>
    <row r="72">
      <c r="A72" s="47" t="s">
        <v>3917</v>
      </c>
      <c r="B72" s="61" t="str">
        <f>VLOOKUP(A72,Main!A:AB,2,0)</f>
        <v>Multidisciplinary</v>
      </c>
      <c r="C72" s="61" t="str">
        <f>VLOOKUP(A72,Main!A:AB,3,0)</f>
        <v>Thin Film Technology</v>
      </c>
      <c r="D72" s="61" t="str">
        <f>VLOOKUP(A72,Main!A:AB,4,0)</f>
        <v>Prof. Samit K Ray</v>
      </c>
      <c r="E72" s="61" t="str">
        <f>VLOOKUP(A72,Main!A:AB,5,0)</f>
        <v>IIT Kharagpur</v>
      </c>
      <c r="F72" s="61" t="str">
        <f>VLOOKUP(A72,Main!A:AB,6,0)</f>
        <v>IIT Kharagpur</v>
      </c>
      <c r="G72" s="61" t="str">
        <f>VLOOKUP(A72,Main!A:AB,7,0)</f>
        <v>12 Weeks</v>
      </c>
      <c r="H72" s="61" t="str">
        <f>VLOOKUP(A72,Main!A:AB,8,0)</f>
        <v>Rerun</v>
      </c>
      <c r="I72" s="62">
        <f>VLOOKUP(A72,Main!A:AB,9,0)</f>
        <v>46223</v>
      </c>
      <c r="J72" s="62">
        <f>VLOOKUP(A72,Main!A:AB,10,0)</f>
        <v>46304</v>
      </c>
      <c r="K72" s="62">
        <f>VLOOKUP(A72,Main!A:AB,11,0)</f>
        <v>46319</v>
      </c>
      <c r="L72" s="62">
        <f>VLOOKUP(A72,Main!A:AB,12,0)</f>
        <v>46230</v>
      </c>
      <c r="M72" s="62">
        <f>VLOOKUP(A72,Main!A:AB,13,0)</f>
        <v>46248</v>
      </c>
      <c r="N72" s="61" t="str">
        <f>VLOOKUP(A72,Main!A:AB,14,0)</f>
        <v>UG/PG</v>
      </c>
      <c r="O72" s="61" t="str">
        <f>VLOOKUP(A72,Main!A:AB,15,0)</f>
        <v>Elective</v>
      </c>
      <c r="P72" s="61" t="str">
        <f>VLOOKUP(A72,Main!A:AB,16,0)</f>
        <v>Yes</v>
      </c>
      <c r="Q72" s="61" t="str">
        <f>VLOOKUP(A72,Main!A:AB,17,0)</f>
        <v>Bioengineering
Minor 1
VLSI design
Electronic Materials</v>
      </c>
      <c r="R72" s="63" t="str">
        <f>VLOOKUP(A72,Main!A:AB,18,0)</f>
        <v>https://onlinecourses.nptel.ac.in/e-learning/preview/noc26_ge88</v>
      </c>
      <c r="S72" s="63" t="str">
        <f>VLOOKUP(A72,Main!A:AB,19,0)</f>
        <v>https://onlinecourses.nptel.ac.in/e-learning/preview/noc26_ge88</v>
      </c>
      <c r="T72" s="61" t="str">
        <f>VLOOKUP(A72,Main!A:AB,20,0)</f>
        <v>noc26_ge88</v>
      </c>
      <c r="U72" s="63" t="str">
        <f>VLOOKUP(A72,Main!A:AB,21,0)</f>
        <v>https://onlinecourses.nptel.ac.in/noc25_ge74/preview</v>
      </c>
      <c r="V72" s="63" t="str">
        <f>VLOOKUP(A72,Main!A:AB,22,0)</f>
        <v>https://onlinecourses.nptel.ac.in/noc25_ge74/preview</v>
      </c>
      <c r="W72" s="61" t="str">
        <f>VLOOKUP(A72,Main!A:AB,23,0)</f>
        <v>noc25_ge74</v>
      </c>
      <c r="X72" s="63" t="str">
        <f>VLOOKUP(A72,Main!A:AB,24,0)</f>
        <v>https://nptel.ac.in/courses/127105531</v>
      </c>
      <c r="Y72" s="63" t="str">
        <f>VLOOKUP(A72,Main!A:AB,25,0)</f>
        <v>https://nptel.ac.in/courses/127105531</v>
      </c>
      <c r="Z72" s="61">
        <f>VLOOKUP(A72,Main!A:AB,26,0)</f>
        <v>127105531</v>
      </c>
    </row>
    <row r="73">
      <c r="A73" s="47" t="s">
        <v>4291</v>
      </c>
      <c r="B73" s="61" t="str">
        <f>VLOOKUP(A73,Main!A:AB,2,0)</f>
        <v>Humanities and Social Sciences</v>
      </c>
      <c r="C73" s="61" t="str">
        <f>VLOOKUP(A73,Main!A:AB,3,0)</f>
        <v>Applied Linguistics</v>
      </c>
      <c r="D73" s="61" t="str">
        <f>VLOOKUP(A73,Main!A:AB,4,0)</f>
        <v>Prof. Rajesh Kumar</v>
      </c>
      <c r="E73" s="61" t="str">
        <f>VLOOKUP(A73,Main!A:AB,5,0)</f>
        <v>IIT Madras</v>
      </c>
      <c r="F73" s="61" t="str">
        <f>VLOOKUP(A73,Main!A:AB,6,0)</f>
        <v>IIT Madras</v>
      </c>
      <c r="G73" s="61" t="str">
        <f>VLOOKUP(A73,Main!A:AB,7,0)</f>
        <v>12 Weeks</v>
      </c>
      <c r="H73" s="61" t="str">
        <f>VLOOKUP(A73,Main!A:AB,8,0)</f>
        <v>Rerun</v>
      </c>
      <c r="I73" s="62">
        <f>VLOOKUP(A73,Main!A:AB,9,0)</f>
        <v>46223</v>
      </c>
      <c r="J73" s="62">
        <f>VLOOKUP(A73,Main!A:AB,10,0)</f>
        <v>46304</v>
      </c>
      <c r="K73" s="62">
        <f>VLOOKUP(A73,Main!A:AB,11,0)</f>
        <v>46319</v>
      </c>
      <c r="L73" s="62">
        <f>VLOOKUP(A73,Main!A:AB,12,0)</f>
        <v>46230</v>
      </c>
      <c r="M73" s="62">
        <f>VLOOKUP(A73,Main!A:AB,13,0)</f>
        <v>46248</v>
      </c>
      <c r="N73" s="61" t="str">
        <f>VLOOKUP(A73,Main!A:AB,14,0)</f>
        <v>UG/PG</v>
      </c>
      <c r="O73" s="61" t="str">
        <f>VLOOKUP(A73,Main!A:AB,15,0)</f>
        <v>Elective</v>
      </c>
      <c r="P73" s="61" t="str">
        <f>VLOOKUP(A73,Main!A:AB,16,0)</f>
        <v>Yes</v>
      </c>
      <c r="Q73" s="61" t="str">
        <f>VLOOKUP(A73,Main!A:AB,17,0)</f>
        <v/>
      </c>
      <c r="R73" s="63" t="str">
        <f>VLOOKUP(A73,Main!A:AB,18,0)</f>
        <v>https://onlinecourses.nptel.ac.in/e-learning/preview/noc26_hs173</v>
      </c>
      <c r="S73" s="63" t="str">
        <f>VLOOKUP(A73,Main!A:AB,19,0)</f>
        <v>https://onlinecourses.nptel.ac.in/e-learning/preview/noc26_hs173</v>
      </c>
      <c r="T73" s="61" t="str">
        <f>VLOOKUP(A73,Main!A:AB,20,0)</f>
        <v>noc26_hs173</v>
      </c>
      <c r="U73" s="63" t="str">
        <f>VLOOKUP(A73,Main!A:AB,21,0)</f>
        <v>https://onlinecourses.nptel.ac.in/noc25_hs118/preview</v>
      </c>
      <c r="V73" s="63" t="str">
        <f>VLOOKUP(A73,Main!A:AB,22,0)</f>
        <v>https://onlinecourses.nptel.ac.in/noc25_hs118/preview</v>
      </c>
      <c r="W73" s="61" t="str">
        <f>VLOOKUP(A73,Main!A:AB,23,0)</f>
        <v>noc25_hs118</v>
      </c>
      <c r="X73" s="63" t="str">
        <f>VLOOKUP(A73,Main!A:AB,24,0)</f>
        <v>https://nptel.ac.in/courses/109106114</v>
      </c>
      <c r="Y73" s="63" t="str">
        <f>VLOOKUP(A73,Main!A:AB,25,0)</f>
        <v>https://nptel.ac.in/courses/109106114</v>
      </c>
      <c r="Z73" s="61">
        <f>VLOOKUP(A73,Main!A:AB,26,0)</f>
        <v>109106114</v>
      </c>
    </row>
    <row r="74">
      <c r="A74" s="47" t="s">
        <v>4372</v>
      </c>
      <c r="B74" s="61" t="str">
        <f>VLOOKUP(A74,Main!A:AB,2,0)</f>
        <v>Humanities and Social Sciences</v>
      </c>
      <c r="C74" s="61" t="str">
        <f>VLOOKUP(A74,Main!A:AB,3,0)</f>
        <v>Indian Society: Sociological Perspectives</v>
      </c>
      <c r="D74" s="61" t="str">
        <f>VLOOKUP(A74,Main!A:AB,4,0)</f>
        <v>Prof. R. Santhosh</v>
      </c>
      <c r="E74" s="61" t="str">
        <f>VLOOKUP(A74,Main!A:AB,5,0)</f>
        <v>IIT Madras</v>
      </c>
      <c r="F74" s="61" t="str">
        <f>VLOOKUP(A74,Main!A:AB,6,0)</f>
        <v>IIT Madras</v>
      </c>
      <c r="G74" s="61" t="str">
        <f>VLOOKUP(A74,Main!A:AB,7,0)</f>
        <v>12 Weeks</v>
      </c>
      <c r="H74" s="61" t="str">
        <f>VLOOKUP(A74,Main!A:AB,8,0)</f>
        <v>Rerun</v>
      </c>
      <c r="I74" s="62">
        <f>VLOOKUP(A74,Main!A:AB,9,0)</f>
        <v>46223</v>
      </c>
      <c r="J74" s="62">
        <f>VLOOKUP(A74,Main!A:AB,10,0)</f>
        <v>46304</v>
      </c>
      <c r="K74" s="62">
        <f>VLOOKUP(A74,Main!A:AB,11,0)</f>
        <v>46319</v>
      </c>
      <c r="L74" s="62">
        <f>VLOOKUP(A74,Main!A:AB,12,0)</f>
        <v>46230</v>
      </c>
      <c r="M74" s="62">
        <f>VLOOKUP(A74,Main!A:AB,13,0)</f>
        <v>46248</v>
      </c>
      <c r="N74" s="61" t="str">
        <f>VLOOKUP(A74,Main!A:AB,14,0)</f>
        <v>UG/PG</v>
      </c>
      <c r="O74" s="61" t="str">
        <f>VLOOKUP(A74,Main!A:AB,15,0)</f>
        <v>Core</v>
      </c>
      <c r="P74" s="61" t="str">
        <f>VLOOKUP(A74,Main!A:AB,16,0)</f>
        <v>Yes</v>
      </c>
      <c r="Q74" s="61" t="str">
        <f>VLOOKUP(A74,Main!A:AB,17,0)</f>
        <v/>
      </c>
      <c r="R74" s="63" t="str">
        <f>VLOOKUP(A74,Main!A:AB,18,0)</f>
        <v>https://onlinecourses.nptel.ac.in/e-learning/preview/noc26_hs185</v>
      </c>
      <c r="S74" s="63" t="str">
        <f>VLOOKUP(A74,Main!A:AB,19,0)</f>
        <v>https://onlinecourses.nptel.ac.in/e-learning/preview/noc26_hs185</v>
      </c>
      <c r="T74" s="61" t="str">
        <f>VLOOKUP(A74,Main!A:AB,20,0)</f>
        <v>noc26_hs185</v>
      </c>
      <c r="U74" s="63" t="str">
        <f>VLOOKUP(A74,Main!A:AB,21,0)</f>
        <v>https://onlinecourses.nptel.ac.in/noc25_hs153/preview</v>
      </c>
      <c r="V74" s="63" t="str">
        <f>VLOOKUP(A74,Main!A:AB,22,0)</f>
        <v>https://onlinecourses.nptel.ac.in/noc25_hs153/preview</v>
      </c>
      <c r="W74" s="61" t="str">
        <f>VLOOKUP(A74,Main!A:AB,23,0)</f>
        <v>noc25_hs153</v>
      </c>
      <c r="X74" s="63" t="str">
        <f>VLOOKUP(A74,Main!A:AB,24,0)</f>
        <v>https://nptel.ac.in/courses/109106204</v>
      </c>
      <c r="Y74" s="63" t="str">
        <f>VLOOKUP(A74,Main!A:AB,25,0)</f>
        <v>https://nptel.ac.in/courses/109106204</v>
      </c>
      <c r="Z74" s="61">
        <f>VLOOKUP(A74,Main!A:AB,26,0)</f>
        <v>109106204</v>
      </c>
    </row>
    <row r="75">
      <c r="A75" s="47" t="s">
        <v>4454</v>
      </c>
      <c r="B75" s="61" t="str">
        <f>VLOOKUP(A75,Main!A:AB,2,0)</f>
        <v>Humanities and Social Sciences</v>
      </c>
      <c r="C75" s="61" t="str">
        <f>VLOOKUP(A75,Main!A:AB,3,0)</f>
        <v>Tribal Studies in India: Interdisciplinary Perspectives and Approaches</v>
      </c>
      <c r="D75" s="61" t="str">
        <f>VLOOKUP(A75,Main!A:AB,4,0)</f>
        <v>Prof. Roluahpuia,
Prof. Sarbani Banerjee</v>
      </c>
      <c r="E75" s="61" t="str">
        <f>VLOOKUP(A75,Main!A:AB,5,0)</f>
        <v>IIT Roorkee</v>
      </c>
      <c r="F75" s="61" t="str">
        <f>VLOOKUP(A75,Main!A:AB,6,0)</f>
        <v>IIT Roorkee</v>
      </c>
      <c r="G75" s="61" t="str">
        <f>VLOOKUP(A75,Main!A:AB,7,0)</f>
        <v>12 Weeks</v>
      </c>
      <c r="H75" s="61" t="str">
        <f>VLOOKUP(A75,Main!A:AB,8,0)</f>
        <v>Rerun</v>
      </c>
      <c r="I75" s="62">
        <f>VLOOKUP(A75,Main!A:AB,9,0)</f>
        <v>46223</v>
      </c>
      <c r="J75" s="62">
        <f>VLOOKUP(A75,Main!A:AB,10,0)</f>
        <v>46304</v>
      </c>
      <c r="K75" s="62">
        <f>VLOOKUP(A75,Main!A:AB,11,0)</f>
        <v>46319</v>
      </c>
      <c r="L75" s="62">
        <f>VLOOKUP(A75,Main!A:AB,12,0)</f>
        <v>46230</v>
      </c>
      <c r="M75" s="62">
        <f>VLOOKUP(A75,Main!A:AB,13,0)</f>
        <v>46248</v>
      </c>
      <c r="N75" s="61" t="str">
        <f>VLOOKUP(A75,Main!A:AB,14,0)</f>
        <v>UG/PG</v>
      </c>
      <c r="O75" s="61" t="str">
        <f>VLOOKUP(A75,Main!A:AB,15,0)</f>
        <v>Elective</v>
      </c>
      <c r="P75" s="61" t="str">
        <f>VLOOKUP(A75,Main!A:AB,16,0)</f>
        <v>Yes</v>
      </c>
      <c r="Q75" s="61" t="str">
        <f>VLOOKUP(A75,Main!A:AB,17,0)</f>
        <v/>
      </c>
      <c r="R75" s="63" t="str">
        <f>VLOOKUP(A75,Main!A:AB,18,0)</f>
        <v>https://onlinecourses.nptel.ac.in/e-learning/preview/noc26_hs197</v>
      </c>
      <c r="S75" s="63" t="str">
        <f>VLOOKUP(A75,Main!A:AB,19,0)</f>
        <v>https://onlinecourses.nptel.ac.in/e-learning/preview/noc26_hs197</v>
      </c>
      <c r="T75" s="61" t="str">
        <f>VLOOKUP(A75,Main!A:AB,20,0)</f>
        <v>noc26_hs197</v>
      </c>
      <c r="U75" s="63" t="str">
        <f>VLOOKUP(A75,Main!A:AB,21,0)</f>
        <v>https://onlinecourses.nptel.ac.in/noc25_hs115/preview</v>
      </c>
      <c r="V75" s="63" t="str">
        <f>VLOOKUP(A75,Main!A:AB,22,0)</f>
        <v>https://onlinecourses.nptel.ac.in/noc25_hs115/preview</v>
      </c>
      <c r="W75" s="61" t="str">
        <f>VLOOKUP(A75,Main!A:AB,23,0)</f>
        <v>noc25_hs115</v>
      </c>
      <c r="X75" s="63" t="str">
        <f>VLOOKUP(A75,Main!A:AB,24,0)</f>
        <v>https://nptel.ac.in/courses/109107734</v>
      </c>
      <c r="Y75" s="63" t="str">
        <f>VLOOKUP(A75,Main!A:AB,25,0)</f>
        <v>https://nptel.ac.in/courses/109107734</v>
      </c>
      <c r="Z75" s="61">
        <f>VLOOKUP(A75,Main!A:AB,26,0)</f>
        <v>109107734</v>
      </c>
    </row>
    <row r="76">
      <c r="A76" s="47" t="s">
        <v>4496</v>
      </c>
      <c r="B76" s="61" t="str">
        <f>VLOOKUP(A76,Main!A:AB,2,0)</f>
        <v>Behavioural Sciences (Psychology)</v>
      </c>
      <c r="C76" s="61" t="str">
        <f>VLOOKUP(A76,Main!A:AB,3,0)</f>
        <v>Mental Health and Wellbeing</v>
      </c>
      <c r="D76" s="61" t="str">
        <f>VLOOKUP(A76,Main!A:AB,4,0)</f>
        <v>Prof. Santanu Misra,
Dr. Oyin Mibang,
Dr. Aneesh T,
Ms. Akanksha Awasthy,
Ms. Charul Bhoria,
Ms. Shreyasi Vashishta,
Mr. Sunny Sharma,
Ms. Rita Shukla,
Mr. Ansuma Narzary,
Ms. Amandip Saikia</v>
      </c>
      <c r="E76" s="61" t="str">
        <f>VLOOKUP(A76,Main!A:AB,5,0)</f>
        <v>IIT Kanpur</v>
      </c>
      <c r="F76" s="61" t="str">
        <f>VLOOKUP(A76,Main!A:AB,6,0)</f>
        <v>IIT Kanpur</v>
      </c>
      <c r="G76" s="61" t="str">
        <f>VLOOKUP(A76,Main!A:AB,7,0)</f>
        <v>12 Weeks</v>
      </c>
      <c r="H76" s="61" t="str">
        <f>VLOOKUP(A76,Main!A:AB,8,0)</f>
        <v>Rerun</v>
      </c>
      <c r="I76" s="62">
        <f>VLOOKUP(A76,Main!A:AB,9,0)</f>
        <v>46223</v>
      </c>
      <c r="J76" s="62">
        <f>VLOOKUP(A76,Main!A:AB,10,0)</f>
        <v>46304</v>
      </c>
      <c r="K76" s="62">
        <f>VLOOKUP(A76,Main!A:AB,11,0)</f>
        <v>46319</v>
      </c>
      <c r="L76" s="62">
        <f>VLOOKUP(A76,Main!A:AB,12,0)</f>
        <v>46230</v>
      </c>
      <c r="M76" s="62">
        <f>VLOOKUP(A76,Main!A:AB,13,0)</f>
        <v>46248</v>
      </c>
      <c r="N76" s="61" t="str">
        <f>VLOOKUP(A76,Main!A:AB,14,0)</f>
        <v>UG/PG</v>
      </c>
      <c r="O76" s="61" t="str">
        <f>VLOOKUP(A76,Main!A:AB,15,0)</f>
        <v>Elective</v>
      </c>
      <c r="P76" s="61" t="str">
        <f>VLOOKUP(A76,Main!A:AB,16,0)</f>
        <v>Yes</v>
      </c>
      <c r="Q76" s="61" t="str">
        <f>VLOOKUP(A76,Main!A:AB,17,0)</f>
        <v>Psychology</v>
      </c>
      <c r="R76" s="63" t="str">
        <f>VLOOKUP(A76,Main!A:AB,18,0)</f>
        <v>https://onlinecourses.nptel.ac.in/e-learning/preview/noc26_hs203</v>
      </c>
      <c r="S76" s="63" t="str">
        <f>VLOOKUP(A76,Main!A:AB,19,0)</f>
        <v>https://onlinecourses.nptel.ac.in/e-learning/preview/noc26_hs203</v>
      </c>
      <c r="T76" s="61" t="str">
        <f>VLOOKUP(A76,Main!A:AB,20,0)</f>
        <v>noc26_hs203</v>
      </c>
      <c r="U76" s="63" t="str">
        <f>VLOOKUP(A76,Main!A:AB,21,0)</f>
        <v>https://onlinecourses.nptel.ac.in/noc25_hs109/preview</v>
      </c>
      <c r="V76" s="63" t="str">
        <f>VLOOKUP(A76,Main!A:AB,22,0)</f>
        <v>https://onlinecourses.nptel.ac.in/noc25_hs109/preview</v>
      </c>
      <c r="W76" s="61" t="str">
        <f>VLOOKUP(A76,Main!A:AB,23,0)</f>
        <v>noc25_hs109</v>
      </c>
      <c r="X76" s="63" t="str">
        <f>VLOOKUP(A76,Main!A:AB,24,0)</f>
        <v>https://nptel.ac.in/courses/109104666</v>
      </c>
      <c r="Y76" s="63" t="str">
        <f>VLOOKUP(A76,Main!A:AB,25,0)</f>
        <v>https://nptel.ac.in/courses/109104666</v>
      </c>
      <c r="Z76" s="61">
        <f>VLOOKUP(A76,Main!A:AB,26,0)</f>
        <v>109104666</v>
      </c>
    </row>
    <row r="77">
      <c r="A77" s="47" t="s">
        <v>4533</v>
      </c>
      <c r="B77" s="61" t="str">
        <f>VLOOKUP(A77,Main!A:AB,2,0)</f>
        <v>Humanities and Social Sciences</v>
      </c>
      <c r="C77" s="61" t="str">
        <f>VLOOKUP(A77,Main!A:AB,3,0)</f>
        <v>Introduction to Basic Spoken Sanskrit and Intermediate Level of Spoken Sanskrit</v>
      </c>
      <c r="D77" s="61" t="str">
        <f>VLOOKUP(A77,Main!A:AB,4,0)</f>
        <v>Prof. Anuradha Choudry</v>
      </c>
      <c r="E77" s="61" t="str">
        <f>VLOOKUP(A77,Main!A:AB,5,0)</f>
        <v>IIT Kharagpur</v>
      </c>
      <c r="F77" s="61" t="str">
        <f>VLOOKUP(A77,Main!A:AB,6,0)</f>
        <v>IIT Kharagpur</v>
      </c>
      <c r="G77" s="61" t="str">
        <f>VLOOKUP(A77,Main!A:AB,7,0)</f>
        <v>12 Weeks</v>
      </c>
      <c r="H77" s="61" t="str">
        <f>VLOOKUP(A77,Main!A:AB,8,0)</f>
        <v>Rerun</v>
      </c>
      <c r="I77" s="62">
        <f>VLOOKUP(A77,Main!A:AB,9,0)</f>
        <v>46223</v>
      </c>
      <c r="J77" s="62">
        <f>VLOOKUP(A77,Main!A:AB,10,0)</f>
        <v>46304</v>
      </c>
      <c r="K77" s="62">
        <f>VLOOKUP(A77,Main!A:AB,11,0)</f>
        <v>46319</v>
      </c>
      <c r="L77" s="62">
        <f>VLOOKUP(A77,Main!A:AB,12,0)</f>
        <v>46230</v>
      </c>
      <c r="M77" s="62">
        <f>VLOOKUP(A77,Main!A:AB,13,0)</f>
        <v>46248</v>
      </c>
      <c r="N77" s="61" t="str">
        <f>VLOOKUP(A77,Main!A:AB,14,0)</f>
        <v>UG/PG</v>
      </c>
      <c r="O77" s="61" t="str">
        <f>VLOOKUP(A77,Main!A:AB,15,0)</f>
        <v>Elective</v>
      </c>
      <c r="P77" s="61" t="str">
        <f>VLOOKUP(A77,Main!A:AB,16,0)</f>
        <v>Yes</v>
      </c>
      <c r="Q77" s="61" t="str">
        <f>VLOOKUP(A77,Main!A:AB,17,0)</f>
        <v/>
      </c>
      <c r="R77" s="63" t="str">
        <f>VLOOKUP(A77,Main!A:AB,18,0)</f>
        <v>https://onlinecourses.nptel.ac.in/e-learning/preview/noc26_hs209</v>
      </c>
      <c r="S77" s="63" t="str">
        <f>VLOOKUP(A77,Main!A:AB,19,0)</f>
        <v>https://onlinecourses.nptel.ac.in/e-learning/preview/noc26_hs209</v>
      </c>
      <c r="T77" s="61" t="str">
        <f>VLOOKUP(A77,Main!A:AB,20,0)</f>
        <v>noc26_hs209</v>
      </c>
      <c r="U77" s="63" t="str">
        <f>VLOOKUP(A77,Main!A:AB,21,0)</f>
        <v>https://onlinecourses.nptel.ac.in/noc25_hs209/preview</v>
      </c>
      <c r="V77" s="63" t="str">
        <f>VLOOKUP(A77,Main!A:AB,22,0)</f>
        <v>https://onlinecourses.nptel.ac.in/noc25_hs209/preview</v>
      </c>
      <c r="W77" s="61" t="str">
        <f>VLOOKUP(A77,Main!A:AB,23,0)</f>
        <v>noc25_hs209</v>
      </c>
      <c r="X77" s="61" t="str">
        <f>VLOOKUP(A77,Main!A:AB,24,0)</f>
        <v>https://nptel.ac.in/courses/109105169
https://nptel.ac.in/courses/109105135</v>
      </c>
      <c r="Y77" s="61" t="str">
        <f>VLOOKUP(A77,Main!A:AB,25,0)</f>
        <v>https://nptel.ac.in/courses/109105169
https://nptel.ac.in/courses/109105135</v>
      </c>
      <c r="Z77" s="61" t="str">
        <f>VLOOKUP(A77,Main!A:AB,26,0)</f>
        <v>109105169
109105135</v>
      </c>
    </row>
    <row r="78">
      <c r="A78" s="47" t="s">
        <v>4570</v>
      </c>
      <c r="B78" s="61" t="str">
        <f>VLOOKUP(A78,Main!A:AB,2,0)</f>
        <v>Humanities and Social Sciences</v>
      </c>
      <c r="C78" s="61" t="str">
        <f>VLOOKUP(A78,Main!A:AB,3,0)</f>
        <v>Introduction To Western Political Thought</v>
      </c>
      <c r="D78" s="61" t="str">
        <f>VLOOKUP(A78,Main!A:AB,4,0)</f>
        <v>Prof. Mithilesh Kumar Jha</v>
      </c>
      <c r="E78" s="61" t="str">
        <f>VLOOKUP(A78,Main!A:AB,5,0)</f>
        <v>IIT Guwahati</v>
      </c>
      <c r="F78" s="61" t="str">
        <f>VLOOKUP(A78,Main!A:AB,6,0)</f>
        <v>IIT Guwahati</v>
      </c>
      <c r="G78" s="61" t="str">
        <f>VLOOKUP(A78,Main!A:AB,7,0)</f>
        <v>12 Weeks</v>
      </c>
      <c r="H78" s="61" t="str">
        <f>VLOOKUP(A78,Main!A:AB,8,0)</f>
        <v>Rerun</v>
      </c>
      <c r="I78" s="62">
        <f>VLOOKUP(A78,Main!A:AB,9,0)</f>
        <v>46223</v>
      </c>
      <c r="J78" s="62">
        <f>VLOOKUP(A78,Main!A:AB,10,0)</f>
        <v>46304</v>
      </c>
      <c r="K78" s="62">
        <f>VLOOKUP(A78,Main!A:AB,11,0)</f>
        <v>46319</v>
      </c>
      <c r="L78" s="62">
        <f>VLOOKUP(A78,Main!A:AB,12,0)</f>
        <v>46230</v>
      </c>
      <c r="M78" s="62">
        <f>VLOOKUP(A78,Main!A:AB,13,0)</f>
        <v>46248</v>
      </c>
      <c r="N78" s="61" t="str">
        <f>VLOOKUP(A78,Main!A:AB,14,0)</f>
        <v>UG/PG</v>
      </c>
      <c r="O78" s="61" t="str">
        <f>VLOOKUP(A78,Main!A:AB,15,0)</f>
        <v>Elective</v>
      </c>
      <c r="P78" s="61" t="str">
        <f>VLOOKUP(A78,Main!A:AB,16,0)</f>
        <v>Yes</v>
      </c>
      <c r="Q78" s="61" t="str">
        <f>VLOOKUP(A78,Main!A:AB,17,0)</f>
        <v/>
      </c>
      <c r="R78" s="63" t="str">
        <f>VLOOKUP(A78,Main!A:AB,18,0)</f>
        <v>https://onlinecourses.nptel.ac.in/e-learning/preview/noc26_hs214</v>
      </c>
      <c r="S78" s="63" t="str">
        <f>VLOOKUP(A78,Main!A:AB,19,0)</f>
        <v>https://onlinecourses.nptel.ac.in/e-learning/preview/noc26_hs214</v>
      </c>
      <c r="T78" s="61" t="str">
        <f>VLOOKUP(A78,Main!A:AB,20,0)</f>
        <v>noc26_hs214</v>
      </c>
      <c r="U78" s="63" t="str">
        <f>VLOOKUP(A78,Main!A:AB,21,0)</f>
        <v>https://onlinecourses.nptel.ac.in/noc25_hs188/preview</v>
      </c>
      <c r="V78" s="63" t="str">
        <f>VLOOKUP(A78,Main!A:AB,22,0)</f>
        <v>https://onlinecourses.nptel.ac.in/noc25_hs188/preview</v>
      </c>
      <c r="W78" s="61" t="str">
        <f>VLOOKUP(A78,Main!A:AB,23,0)</f>
        <v>noc25_hs188</v>
      </c>
      <c r="X78" s="63" t="str">
        <f>VLOOKUP(A78,Main!A:AB,24,0)</f>
        <v>https://nptel.ac.in/courses/109103176</v>
      </c>
      <c r="Y78" s="63" t="str">
        <f>VLOOKUP(A78,Main!A:AB,25,0)</f>
        <v>https://nptel.ac.in/courses/109103176</v>
      </c>
      <c r="Z78" s="61">
        <f>VLOOKUP(A78,Main!A:AB,26,0)</f>
        <v>109103176</v>
      </c>
    </row>
    <row r="79">
      <c r="A79" s="47" t="s">
        <v>4612</v>
      </c>
      <c r="B79" s="61" t="str">
        <f>VLOOKUP(A79,Main!A:AB,2,0)</f>
        <v>Linguistics</v>
      </c>
      <c r="C79" s="61" t="str">
        <f>VLOOKUP(A79,Main!A:AB,3,0)</f>
        <v>Fundamentals of Language Acquisition</v>
      </c>
      <c r="D79" s="61" t="str">
        <f>VLOOKUP(A79,Main!A:AB,4,0)</f>
        <v>Prof. Bidisha Som</v>
      </c>
      <c r="E79" s="61" t="str">
        <f>VLOOKUP(A79,Main!A:AB,5,0)</f>
        <v>IIT Guwahati</v>
      </c>
      <c r="F79" s="61" t="str">
        <f>VLOOKUP(A79,Main!A:AB,6,0)</f>
        <v>IIT Guwahati</v>
      </c>
      <c r="G79" s="61" t="str">
        <f>VLOOKUP(A79,Main!A:AB,7,0)</f>
        <v>12 Weeks</v>
      </c>
      <c r="H79" s="61" t="str">
        <f>VLOOKUP(A79,Main!A:AB,8,0)</f>
        <v>Rerun</v>
      </c>
      <c r="I79" s="62">
        <f>VLOOKUP(A79,Main!A:AB,9,0)</f>
        <v>46223</v>
      </c>
      <c r="J79" s="62">
        <f>VLOOKUP(A79,Main!A:AB,10,0)</f>
        <v>46304</v>
      </c>
      <c r="K79" s="62">
        <f>VLOOKUP(A79,Main!A:AB,11,0)</f>
        <v>46319</v>
      </c>
      <c r="L79" s="62">
        <f>VLOOKUP(A79,Main!A:AB,12,0)</f>
        <v>46230</v>
      </c>
      <c r="M79" s="62">
        <f>VLOOKUP(A79,Main!A:AB,13,0)</f>
        <v>46248</v>
      </c>
      <c r="N79" s="61" t="str">
        <f>VLOOKUP(A79,Main!A:AB,14,0)</f>
        <v>UG/PG</v>
      </c>
      <c r="O79" s="61" t="str">
        <f>VLOOKUP(A79,Main!A:AB,15,0)</f>
        <v>Core</v>
      </c>
      <c r="P79" s="61" t="str">
        <f>VLOOKUP(A79,Main!A:AB,16,0)</f>
        <v>Yes</v>
      </c>
      <c r="Q79" s="61" t="str">
        <f>VLOOKUP(A79,Main!A:AB,17,0)</f>
        <v>English Studies</v>
      </c>
      <c r="R79" s="63" t="str">
        <f>VLOOKUP(A79,Main!A:AB,18,0)</f>
        <v>https://onlinecourses.nptel.ac.in/e-learning/preview/noc26_hs220</v>
      </c>
      <c r="S79" s="63" t="str">
        <f>VLOOKUP(A79,Main!A:AB,19,0)</f>
        <v>https://onlinecourses.nptel.ac.in/e-learning/preview/noc26_hs220</v>
      </c>
      <c r="T79" s="61" t="str">
        <f>VLOOKUP(A79,Main!A:AB,20,0)</f>
        <v>noc26_hs220</v>
      </c>
      <c r="U79" s="63" t="str">
        <f>VLOOKUP(A79,Main!A:AB,21,0)</f>
        <v>https://onlinecourses.nptel.ac.in/noc25_hs216/preview</v>
      </c>
      <c r="V79" s="63" t="str">
        <f>VLOOKUP(A79,Main!A:AB,22,0)</f>
        <v>https://onlinecourses.nptel.ac.in/noc25_hs216/preview</v>
      </c>
      <c r="W79" s="61" t="str">
        <f>VLOOKUP(A79,Main!A:AB,23,0)</f>
        <v>noc25_hs216</v>
      </c>
      <c r="X79" s="63" t="str">
        <f>VLOOKUP(A79,Main!A:AB,24,0)</f>
        <v>https://nptel.ac.in/courses/109103753</v>
      </c>
      <c r="Y79" s="63" t="str">
        <f>VLOOKUP(A79,Main!A:AB,25,0)</f>
        <v>https://nptel.ac.in/courses/109103753</v>
      </c>
      <c r="Z79" s="61">
        <f>VLOOKUP(A79,Main!A:AB,26,0)</f>
        <v>109103753</v>
      </c>
    </row>
    <row r="80">
      <c r="A80" s="47" t="s">
        <v>4648</v>
      </c>
      <c r="B80" s="61" t="str">
        <f>VLOOKUP(A80,Main!A:AB,2,0)</f>
        <v>Humanities and Social Sciences</v>
      </c>
      <c r="C80" s="61" t="str">
        <f>VLOOKUP(A80,Main!A:AB,3,0)</f>
        <v>Introduction to Medical Humanities</v>
      </c>
      <c r="D80" s="61" t="str">
        <f>VLOOKUP(A80,Main!A:AB,4,0)</f>
        <v>Prof. Priyanka Tripathi</v>
      </c>
      <c r="E80" s="61" t="str">
        <f>VLOOKUP(A80,Main!A:AB,5,0)</f>
        <v>IIT Patna</v>
      </c>
      <c r="F80" s="61" t="str">
        <f>VLOOKUP(A80,Main!A:AB,6,0)</f>
        <v>IIT Kanpur</v>
      </c>
      <c r="G80" s="61" t="str">
        <f>VLOOKUP(A80,Main!A:AB,7,0)</f>
        <v>8 Weeks</v>
      </c>
      <c r="H80" s="61" t="str">
        <f>VLOOKUP(A80,Main!A:AB,8,0)</f>
        <v>New</v>
      </c>
      <c r="I80" s="62">
        <f>VLOOKUP(A80,Main!A:AB,9,0)</f>
        <v>46251</v>
      </c>
      <c r="J80" s="62">
        <f>VLOOKUP(A80,Main!A:AB,10,0)</f>
        <v>46304</v>
      </c>
      <c r="K80" s="62">
        <f>VLOOKUP(A80,Main!A:AB,11,0)</f>
        <v>46319</v>
      </c>
      <c r="L80" s="62">
        <f>VLOOKUP(A80,Main!A:AB,12,0)</f>
        <v>46251</v>
      </c>
      <c r="M80" s="62">
        <f>VLOOKUP(A80,Main!A:AB,13,0)</f>
        <v>46262</v>
      </c>
      <c r="N80" s="61" t="str">
        <f>VLOOKUP(A80,Main!A:AB,14,0)</f>
        <v>UG/PG</v>
      </c>
      <c r="O80" s="61" t="str">
        <f>VLOOKUP(A80,Main!A:AB,15,0)</f>
        <v>Core</v>
      </c>
      <c r="P80" s="61" t="str">
        <f>VLOOKUP(A80,Main!A:AB,16,0)</f>
        <v>Yes</v>
      </c>
      <c r="Q80" s="61" t="str">
        <f>VLOOKUP(A80,Main!A:AB,17,0)</f>
        <v/>
      </c>
      <c r="R80" s="63" t="str">
        <f>VLOOKUP(A80,Main!A:AB,18,0)</f>
        <v>https://onlinecourses.nptel.ac.in/e-learning/preview/noc26_hs226</v>
      </c>
      <c r="S80" s="63" t="str">
        <f>VLOOKUP(A80,Main!A:AB,19,0)</f>
        <v>https://onlinecourses.nptel.ac.in/e-learning/preview/noc26_hs226</v>
      </c>
      <c r="T80" s="61" t="str">
        <f>VLOOKUP(A80,Main!A:AB,20,0)</f>
        <v>noc26_hs226</v>
      </c>
      <c r="U80" s="61" t="str">
        <f>VLOOKUP(A80,Main!A:AB,21,0)</f>
        <v/>
      </c>
      <c r="V80" s="61" t="str">
        <f>VLOOKUP(A80,Main!A:AB,22,0)</f>
        <v/>
      </c>
      <c r="W80" s="61" t="str">
        <f>VLOOKUP(A80,Main!A:AB,23,0)</f>
        <v/>
      </c>
      <c r="X80" s="63" t="str">
        <f>VLOOKUP(A80,Main!A:AB,24,0)</f>
        <v>https://nptel.ac.in/courses/109104001</v>
      </c>
      <c r="Y80" s="63" t="str">
        <f>VLOOKUP(A80,Main!A:AB,25,0)</f>
        <v>https://nptel.ac.in/courses/109104001</v>
      </c>
      <c r="Z80" s="61">
        <f>VLOOKUP(A80,Main!A:AB,26,0)</f>
        <v>109104001</v>
      </c>
    </row>
    <row r="81">
      <c r="A81" s="47" t="s">
        <v>4680</v>
      </c>
      <c r="B81" s="61" t="str">
        <f>VLOOKUP(A81,Main!A:AB,2,0)</f>
        <v>Humanities and Social Sciences</v>
      </c>
      <c r="C81" s="61" t="str">
        <f>VLOOKUP(A81,Main!A:AB,3,0)</f>
        <v>Sociology and Resource Management</v>
      </c>
      <c r="D81" s="61" t="str">
        <f>VLOOKUP(A81,Main!A:AB,4,0)</f>
        <v>Prof. Archana Patnaik,
Prof. Amrita Sen</v>
      </c>
      <c r="E81" s="61" t="str">
        <f>VLOOKUP(A81,Main!A:AB,5,0)</f>
        <v>IIT Kharagpur</v>
      </c>
      <c r="F81" s="61" t="str">
        <f>VLOOKUP(A81,Main!A:AB,6,0)</f>
        <v>IIT Kharagpur</v>
      </c>
      <c r="G81" s="61" t="str">
        <f>VLOOKUP(A81,Main!A:AB,7,0)</f>
        <v>4 Weeks</v>
      </c>
      <c r="H81" s="61" t="str">
        <f>VLOOKUP(A81,Main!A:AB,8,0)</f>
        <v>Rerun</v>
      </c>
      <c r="I81" s="62">
        <f>VLOOKUP(A81,Main!A:AB,9,0)</f>
        <v>46251</v>
      </c>
      <c r="J81" s="62">
        <f>VLOOKUP(A81,Main!A:AB,10,0)</f>
        <v>46276</v>
      </c>
      <c r="K81" s="62">
        <f>VLOOKUP(A81,Main!A:AB,11,0)</f>
        <v>46319</v>
      </c>
      <c r="L81" s="62">
        <f>VLOOKUP(A81,Main!A:AB,12,0)</f>
        <v>46251</v>
      </c>
      <c r="M81" s="62">
        <f>VLOOKUP(A81,Main!A:AB,13,0)</f>
        <v>46262</v>
      </c>
      <c r="N81" s="61" t="str">
        <f>VLOOKUP(A81,Main!A:AB,14,0)</f>
        <v>UG</v>
      </c>
      <c r="O81" s="61" t="str">
        <f>VLOOKUP(A81,Main!A:AB,15,0)</f>
        <v>Elective</v>
      </c>
      <c r="P81" s="61" t="str">
        <f>VLOOKUP(A81,Main!A:AB,16,0)</f>
        <v>Yes</v>
      </c>
      <c r="Q81" s="61" t="str">
        <f>VLOOKUP(A81,Main!A:AB,17,0)</f>
        <v/>
      </c>
      <c r="R81" s="63" t="str">
        <f>VLOOKUP(A81,Main!A:AB,18,0)</f>
        <v>https://onlinecourses.nptel.ac.in/e-learning/preview/noc26_hs233</v>
      </c>
      <c r="S81" s="63" t="str">
        <f>VLOOKUP(A81,Main!A:AB,19,0)</f>
        <v>https://onlinecourses.nptel.ac.in/e-learning/preview/noc26_hs233</v>
      </c>
      <c r="T81" s="61" t="str">
        <f>VLOOKUP(A81,Main!A:AB,20,0)</f>
        <v>noc26_hs233</v>
      </c>
      <c r="U81" s="63" t="str">
        <f>VLOOKUP(A81,Main!A:AB,21,0)</f>
        <v>https://onlinecourses.nptel.ac.in/noc25_hs207/preview</v>
      </c>
      <c r="V81" s="63" t="str">
        <f>VLOOKUP(A81,Main!A:AB,22,0)</f>
        <v>https://onlinecourses.nptel.ac.in/noc25_hs207/preview</v>
      </c>
      <c r="W81" s="61" t="str">
        <f>VLOOKUP(A81,Main!A:AB,23,0)</f>
        <v>noc25_hs207</v>
      </c>
      <c r="X81" s="63" t="str">
        <f>VLOOKUP(A81,Main!A:AB,24,0)</f>
        <v>https://nptel.ac.in/courses/109105195</v>
      </c>
      <c r="Y81" s="63" t="str">
        <f>VLOOKUP(A81,Main!A:AB,25,0)</f>
        <v>https://nptel.ac.in/courses/109105195</v>
      </c>
      <c r="Z81" s="61">
        <f>VLOOKUP(A81,Main!A:AB,26,0)</f>
        <v>109105195</v>
      </c>
    </row>
    <row r="82">
      <c r="A82" s="47" t="s">
        <v>4715</v>
      </c>
      <c r="B82" s="61" t="str">
        <f>VLOOKUP(A82,Main!A:AB,2,0)</f>
        <v>Humanities and Social Sciences</v>
      </c>
      <c r="C82" s="61" t="str">
        <f>VLOOKUP(A82,Main!A:AB,3,0)</f>
        <v>The Literature of Climate Crisis</v>
      </c>
      <c r="D82" s="61" t="str">
        <f>VLOOKUP(A82,Main!A:AB,4,0)</f>
        <v>Prof. Pramod K Nayar</v>
      </c>
      <c r="E82" s="61" t="str">
        <f>VLOOKUP(A82,Main!A:AB,5,0)</f>
        <v>University of Hyderabad</v>
      </c>
      <c r="F82" s="61" t="str">
        <f>VLOOKUP(A82,Main!A:AB,6,0)</f>
        <v>IIT Madras</v>
      </c>
      <c r="G82" s="61" t="str">
        <f>VLOOKUP(A82,Main!A:AB,7,0)</f>
        <v>8 Weeks</v>
      </c>
      <c r="H82" s="61" t="str">
        <f>VLOOKUP(A82,Main!A:AB,8,0)</f>
        <v>Rerun</v>
      </c>
      <c r="I82" s="62">
        <f>VLOOKUP(A82,Main!A:AB,9,0)</f>
        <v>46251</v>
      </c>
      <c r="J82" s="62">
        <f>VLOOKUP(A82,Main!A:AB,10,0)</f>
        <v>46304</v>
      </c>
      <c r="K82" s="62">
        <f>VLOOKUP(A82,Main!A:AB,11,0)</f>
        <v>46319</v>
      </c>
      <c r="L82" s="62">
        <f>VLOOKUP(A82,Main!A:AB,12,0)</f>
        <v>46251</v>
      </c>
      <c r="M82" s="62">
        <f>VLOOKUP(A82,Main!A:AB,13,0)</f>
        <v>46262</v>
      </c>
      <c r="N82" s="61" t="str">
        <f>VLOOKUP(A82,Main!A:AB,14,0)</f>
        <v>UG/PG</v>
      </c>
      <c r="O82" s="61" t="str">
        <f>VLOOKUP(A82,Main!A:AB,15,0)</f>
        <v>Elective</v>
      </c>
      <c r="P82" s="61" t="str">
        <f>VLOOKUP(A82,Main!A:AB,16,0)</f>
        <v>Yes</v>
      </c>
      <c r="Q82" s="61" t="str">
        <f>VLOOKUP(A82,Main!A:AB,17,0)</f>
        <v>English Studies</v>
      </c>
      <c r="R82" s="63" t="str">
        <f>VLOOKUP(A82,Main!A:AB,18,0)</f>
        <v>https://onlinecourses.nptel.ac.in/e-learning/preview/noc26_hs238</v>
      </c>
      <c r="S82" s="63" t="str">
        <f>VLOOKUP(A82,Main!A:AB,19,0)</f>
        <v>https://onlinecourses.nptel.ac.in/e-learning/preview/noc26_hs238</v>
      </c>
      <c r="T82" s="61" t="str">
        <f>VLOOKUP(A82,Main!A:AB,20,0)</f>
        <v>noc26_hs238</v>
      </c>
      <c r="U82" s="63" t="str">
        <f>VLOOKUP(A82,Main!A:AB,21,0)</f>
        <v>https://onlinecourses.nptel.ac.in/noc25_hs114/preview</v>
      </c>
      <c r="V82" s="63" t="str">
        <f>VLOOKUP(A82,Main!A:AB,22,0)</f>
        <v>https://onlinecourses.nptel.ac.in/noc25_hs114/preview</v>
      </c>
      <c r="W82" s="61" t="str">
        <f>VLOOKUP(A82,Main!A:AB,23,0)</f>
        <v>noc25_hs114</v>
      </c>
      <c r="X82" s="63" t="str">
        <f>VLOOKUP(A82,Main!A:AB,24,0)</f>
        <v>https://nptel.ac.in/courses/109106733</v>
      </c>
      <c r="Y82" s="63" t="str">
        <f>VLOOKUP(A82,Main!A:AB,25,0)</f>
        <v>https://nptel.ac.in/courses/109106733</v>
      </c>
      <c r="Z82" s="61">
        <f>VLOOKUP(A82,Main!A:AB,26,0)</f>
        <v>109106733</v>
      </c>
    </row>
    <row r="83">
      <c r="A83" s="47" t="s">
        <v>4759</v>
      </c>
      <c r="B83" s="61" t="str">
        <f>VLOOKUP(A83,Main!A:AB,2,0)</f>
        <v>Humanities and Social Sciences</v>
      </c>
      <c r="C83" s="61" t="str">
        <f>VLOOKUP(A83,Main!A:AB,3,0)</f>
        <v>Introduction to Exercise Physiology &amp; Sports Performance</v>
      </c>
      <c r="D83" s="61" t="str">
        <f>VLOOKUP(A83,Main!A:AB,4,0)</f>
        <v>Col (Dr) Anup Krishnan (Retd),
Wg Cdr (Dr) CS Guru,
Prof. Pralay Majumdar</v>
      </c>
      <c r="E83" s="61" t="str">
        <f>VLOOKUP(A83,Main!A:AB,5,0)</f>
        <v>IIT Madras</v>
      </c>
      <c r="F83" s="61" t="str">
        <f>VLOOKUP(A83,Main!A:AB,6,0)</f>
        <v>IIT Madras</v>
      </c>
      <c r="G83" s="61" t="str">
        <f>VLOOKUP(A83,Main!A:AB,7,0)</f>
        <v>8 Weeks</v>
      </c>
      <c r="H83" s="61" t="str">
        <f>VLOOKUP(A83,Main!A:AB,8,0)</f>
        <v>Rerun</v>
      </c>
      <c r="I83" s="62">
        <f>VLOOKUP(A83,Main!A:AB,9,0)</f>
        <v>46251</v>
      </c>
      <c r="J83" s="62">
        <f>VLOOKUP(A83,Main!A:AB,10,0)</f>
        <v>46304</v>
      </c>
      <c r="K83" s="62">
        <f>VLOOKUP(A83,Main!A:AB,11,0)</f>
        <v>46319</v>
      </c>
      <c r="L83" s="62">
        <f>VLOOKUP(A83,Main!A:AB,12,0)</f>
        <v>46251</v>
      </c>
      <c r="M83" s="62">
        <f>VLOOKUP(A83,Main!A:AB,13,0)</f>
        <v>46262</v>
      </c>
      <c r="N83" s="61" t="str">
        <f>VLOOKUP(A83,Main!A:AB,14,0)</f>
        <v>UG/PG</v>
      </c>
      <c r="O83" s="61" t="str">
        <f>VLOOKUP(A83,Main!A:AB,15,0)</f>
        <v>Elective</v>
      </c>
      <c r="P83" s="61" t="str">
        <f>VLOOKUP(A83,Main!A:AB,16,0)</f>
        <v>Yes</v>
      </c>
      <c r="Q83" s="61" t="str">
        <f>VLOOKUP(A83,Main!A:AB,17,0)</f>
        <v>Sports Science</v>
      </c>
      <c r="R83" s="63" t="str">
        <f>VLOOKUP(A83,Main!A:AB,18,0)</f>
        <v>https://onlinecourses.nptel.ac.in/e-learning/preview/noc26_hs244</v>
      </c>
      <c r="S83" s="63" t="str">
        <f>VLOOKUP(A83,Main!A:AB,19,0)</f>
        <v>https://onlinecourses.nptel.ac.in/e-learning/preview/noc26_hs244</v>
      </c>
      <c r="T83" s="61" t="str">
        <f>VLOOKUP(A83,Main!A:AB,20,0)</f>
        <v>noc26_hs244</v>
      </c>
      <c r="U83" s="63" t="str">
        <f>VLOOKUP(A83,Main!A:AB,21,0)</f>
        <v>https://onlinecourses.nptel.ac.in/noc25_hs156/preview</v>
      </c>
      <c r="V83" s="63" t="str">
        <f>VLOOKUP(A83,Main!A:AB,22,0)</f>
        <v>https://onlinecourses.nptel.ac.in/noc25_hs156/preview</v>
      </c>
      <c r="W83" s="61" t="str">
        <f>VLOOKUP(A83,Main!A:AB,23,0)</f>
        <v>noc25_hs156</v>
      </c>
      <c r="X83" s="63" t="str">
        <f>VLOOKUP(A83,Main!A:AB,24,0)</f>
        <v>https://nptel.ac.in/courses/109106406</v>
      </c>
      <c r="Y83" s="63" t="str">
        <f>VLOOKUP(A83,Main!A:AB,25,0)</f>
        <v>https://nptel.ac.in/courses/109106406</v>
      </c>
      <c r="Z83" s="61">
        <f>VLOOKUP(A83,Main!A:AB,26,0)</f>
        <v>109106406</v>
      </c>
    </row>
    <row r="84">
      <c r="A84" s="47" t="s">
        <v>4800</v>
      </c>
      <c r="B84" s="61" t="str">
        <f>VLOOKUP(A84,Main!A:AB,2,0)</f>
        <v>Humanities and Social Sciences</v>
      </c>
      <c r="C84" s="61" t="str">
        <f>VLOOKUP(A84,Main!A:AB,3,0)</f>
        <v>Introduction to Advanced Cognitive Processes</v>
      </c>
      <c r="D84" s="61" t="str">
        <f>VLOOKUP(A84,Main!A:AB,4,0)</f>
        <v>Prof. Ark Verma</v>
      </c>
      <c r="E84" s="61" t="str">
        <f>VLOOKUP(A84,Main!A:AB,5,0)</f>
        <v>IIT Kanpur</v>
      </c>
      <c r="F84" s="61" t="str">
        <f>VLOOKUP(A84,Main!A:AB,6,0)</f>
        <v>IIT Kanpur</v>
      </c>
      <c r="G84" s="61" t="str">
        <f>VLOOKUP(A84,Main!A:AB,7,0)</f>
        <v>8 Weeks</v>
      </c>
      <c r="H84" s="61" t="str">
        <f>VLOOKUP(A84,Main!A:AB,8,0)</f>
        <v>Rerun</v>
      </c>
      <c r="I84" s="62">
        <f>VLOOKUP(A84,Main!A:AB,9,0)</f>
        <v>46251</v>
      </c>
      <c r="J84" s="62">
        <f>VLOOKUP(A84,Main!A:AB,10,0)</f>
        <v>46304</v>
      </c>
      <c r="K84" s="62">
        <f>VLOOKUP(A84,Main!A:AB,11,0)</f>
        <v>46319</v>
      </c>
      <c r="L84" s="62">
        <f>VLOOKUP(A84,Main!A:AB,12,0)</f>
        <v>46251</v>
      </c>
      <c r="M84" s="62">
        <f>VLOOKUP(A84,Main!A:AB,13,0)</f>
        <v>46262</v>
      </c>
      <c r="N84" s="61" t="str">
        <f>VLOOKUP(A84,Main!A:AB,14,0)</f>
        <v>UG/PG</v>
      </c>
      <c r="O84" s="61" t="str">
        <f>VLOOKUP(A84,Main!A:AB,15,0)</f>
        <v>Elective</v>
      </c>
      <c r="P84" s="61" t="str">
        <f>VLOOKUP(A84,Main!A:AB,16,0)</f>
        <v>Yes</v>
      </c>
      <c r="Q84" s="61" t="str">
        <f>VLOOKUP(A84,Main!A:AB,17,0)</f>
        <v>Psychology</v>
      </c>
      <c r="R84" s="63" t="str">
        <f>VLOOKUP(A84,Main!A:AB,18,0)</f>
        <v>https://onlinecourses.nptel.ac.in/e-learning/preview/noc26_hs250</v>
      </c>
      <c r="S84" s="63" t="str">
        <f>VLOOKUP(A84,Main!A:AB,19,0)</f>
        <v>https://onlinecourses.nptel.ac.in/e-learning/preview/noc26_hs250</v>
      </c>
      <c r="T84" s="61" t="str">
        <f>VLOOKUP(A84,Main!A:AB,20,0)</f>
        <v>noc26_hs250</v>
      </c>
      <c r="U84" s="63" t="str">
        <f>VLOOKUP(A84,Main!A:AB,21,0)</f>
        <v>https://onlinecourses.nptel.ac.in/noc25_hs177/preview</v>
      </c>
      <c r="V84" s="63" t="str">
        <f>VLOOKUP(A84,Main!A:AB,22,0)</f>
        <v>https://onlinecourses.nptel.ac.in/noc25_hs177/preview</v>
      </c>
      <c r="W84" s="61" t="str">
        <f>VLOOKUP(A84,Main!A:AB,23,0)</f>
        <v>noc25_hs177</v>
      </c>
      <c r="X84" s="63" t="str">
        <f>VLOOKUP(A84,Main!A:AB,24,0)</f>
        <v>https://nptel.ac.in/courses/109104126</v>
      </c>
      <c r="Y84" s="63" t="str">
        <f>VLOOKUP(A84,Main!A:AB,25,0)</f>
        <v>https://nptel.ac.in/courses/109104126</v>
      </c>
      <c r="Z84" s="61">
        <f>VLOOKUP(A84,Main!A:AB,26,0)</f>
        <v>109104126</v>
      </c>
    </row>
    <row r="85">
      <c r="A85" s="47" t="s">
        <v>4833</v>
      </c>
      <c r="B85" s="61" t="str">
        <f>VLOOKUP(A85,Main!A:AB,2,0)</f>
        <v>Law</v>
      </c>
      <c r="C85" s="61" t="str">
        <f>VLOOKUP(A85,Main!A:AB,3,0)</f>
        <v>Banking and Finance Laws</v>
      </c>
      <c r="D85" s="61" t="str">
        <f>VLOOKUP(A85,Main!A:AB,4,0)</f>
        <v>Prof. K. Vidyullatha Reddy</v>
      </c>
      <c r="E85" s="61" t="str">
        <f>VLOOKUP(A85,Main!A:AB,5,0)</f>
        <v>NALSAR University of Law</v>
      </c>
      <c r="F85" s="61" t="str">
        <f>VLOOKUP(A85,Main!A:AB,6,0)</f>
        <v>IIT Madras</v>
      </c>
      <c r="G85" s="61" t="str">
        <f>VLOOKUP(A85,Main!A:AB,7,0)</f>
        <v>12 Weeks</v>
      </c>
      <c r="H85" s="61" t="str">
        <f>VLOOKUP(A85,Main!A:AB,8,0)</f>
        <v>New</v>
      </c>
      <c r="I85" s="62">
        <f>VLOOKUP(A85,Main!A:AB,9,0)</f>
        <v>46223</v>
      </c>
      <c r="J85" s="62">
        <f>VLOOKUP(A85,Main!A:AB,10,0)</f>
        <v>46304</v>
      </c>
      <c r="K85" s="62">
        <f>VLOOKUP(A85,Main!A:AB,11,0)</f>
        <v>46319</v>
      </c>
      <c r="L85" s="62">
        <f>VLOOKUP(A85,Main!A:AB,12,0)</f>
        <v>46230</v>
      </c>
      <c r="M85" s="62">
        <f>VLOOKUP(A85,Main!A:AB,13,0)</f>
        <v>46248</v>
      </c>
      <c r="N85" s="61" t="str">
        <f>VLOOKUP(A85,Main!A:AB,14,0)</f>
        <v>UG</v>
      </c>
      <c r="O85" s="61" t="str">
        <f>VLOOKUP(A85,Main!A:AB,15,0)</f>
        <v>Elective</v>
      </c>
      <c r="P85" s="61" t="str">
        <f>VLOOKUP(A85,Main!A:AB,16,0)</f>
        <v>Yes</v>
      </c>
      <c r="Q85" s="61" t="str">
        <f>VLOOKUP(A85,Main!A:AB,17,0)</f>
        <v/>
      </c>
      <c r="R85" s="63" t="str">
        <f>VLOOKUP(A85,Main!A:AB,18,0)</f>
        <v>https://onlinecourses.nptel.ac.in/e-learning/preview/noc26_lw11</v>
      </c>
      <c r="S85" s="63" t="str">
        <f>VLOOKUP(A85,Main!A:AB,19,0)</f>
        <v>https://onlinecourses.nptel.ac.in/e-learning/preview/noc26_lw11</v>
      </c>
      <c r="T85" s="61" t="str">
        <f>VLOOKUP(A85,Main!A:AB,20,0)</f>
        <v>noc26_lw11</v>
      </c>
      <c r="U85" s="61" t="str">
        <f>VLOOKUP(A85,Main!A:AB,21,0)</f>
        <v/>
      </c>
      <c r="V85" s="61" t="str">
        <f>VLOOKUP(A85,Main!A:AB,22,0)</f>
        <v/>
      </c>
      <c r="W85" s="61" t="str">
        <f>VLOOKUP(A85,Main!A:AB,23,0)</f>
        <v/>
      </c>
      <c r="X85" s="63" t="str">
        <f>VLOOKUP(A85,Main!A:AB,24,0)</f>
        <v>https://nptel.ac.in/courses/129106004</v>
      </c>
      <c r="Y85" s="63" t="str">
        <f>VLOOKUP(A85,Main!A:AB,25,0)</f>
        <v>https://nptel.ac.in/courses/129106004</v>
      </c>
      <c r="Z85" s="61">
        <f>VLOOKUP(A85,Main!A:AB,26,0)</f>
        <v>129106004</v>
      </c>
    </row>
    <row r="86">
      <c r="A86" s="47" t="s">
        <v>4977</v>
      </c>
      <c r="B86" s="61" t="str">
        <f>VLOOKUP(A86,Main!A:AB,2,0)</f>
        <v>Mathematics</v>
      </c>
      <c r="C86" s="61" t="str">
        <f>VLOOKUP(A86,Main!A:AB,3,0)</f>
        <v>Partial Differential Equations - IITB</v>
      </c>
      <c r="D86" s="61" t="str">
        <f>VLOOKUP(A86,Main!A:AB,4,0)</f>
        <v>Prof. Sivaji Ganesh</v>
      </c>
      <c r="E86" s="61" t="str">
        <f>VLOOKUP(A86,Main!A:AB,5,0)</f>
        <v>IIT Bombay</v>
      </c>
      <c r="F86" s="61" t="str">
        <f>VLOOKUP(A86,Main!A:AB,6,0)</f>
        <v>IIT Bombay</v>
      </c>
      <c r="G86" s="61" t="str">
        <f>VLOOKUP(A86,Main!A:AB,7,0)</f>
        <v>12 Weeks</v>
      </c>
      <c r="H86" s="61" t="str">
        <f>VLOOKUP(A86,Main!A:AB,8,0)</f>
        <v>Rerun</v>
      </c>
      <c r="I86" s="62">
        <f>VLOOKUP(A86,Main!A:AB,9,0)</f>
        <v>46223</v>
      </c>
      <c r="J86" s="62">
        <f>VLOOKUP(A86,Main!A:AB,10,0)</f>
        <v>46304</v>
      </c>
      <c r="K86" s="62">
        <f>VLOOKUP(A86,Main!A:AB,11,0)</f>
        <v>46319</v>
      </c>
      <c r="L86" s="62">
        <f>VLOOKUP(A86,Main!A:AB,12,0)</f>
        <v>46230</v>
      </c>
      <c r="M86" s="62">
        <f>VLOOKUP(A86,Main!A:AB,13,0)</f>
        <v>46248</v>
      </c>
      <c r="N86" s="61" t="str">
        <f>VLOOKUP(A86,Main!A:AB,14,0)</f>
        <v>PG</v>
      </c>
      <c r="O86" s="61" t="str">
        <f>VLOOKUP(A86,Main!A:AB,15,0)</f>
        <v>Core</v>
      </c>
      <c r="P86" s="61" t="str">
        <f>VLOOKUP(A86,Main!A:AB,16,0)</f>
        <v>Yes</v>
      </c>
      <c r="Q86" s="61" t="str">
        <f>VLOOKUP(A86,Main!A:AB,17,0)</f>
        <v/>
      </c>
      <c r="R86" s="63" t="str">
        <f>VLOOKUP(A86,Main!A:AB,18,0)</f>
        <v>https://onlinecourses.nptel.ac.in/e-learning/preview/noc26_ma104</v>
      </c>
      <c r="S86" s="63" t="str">
        <f>VLOOKUP(A86,Main!A:AB,19,0)</f>
        <v>https://onlinecourses.nptel.ac.in/e-learning/preview/noc26_ma104</v>
      </c>
      <c r="T86" s="61" t="str">
        <f>VLOOKUP(A86,Main!A:AB,20,0)</f>
        <v>noc26_ma104</v>
      </c>
      <c r="U86" s="63" t="str">
        <f>VLOOKUP(A86,Main!A:AB,21,0)</f>
        <v>https://onlinecourses.nptel.ac.in/noc25_ma111/preview</v>
      </c>
      <c r="V86" s="63" t="str">
        <f>VLOOKUP(A86,Main!A:AB,22,0)</f>
        <v>https://onlinecourses.nptel.ac.in/noc25_ma111/preview</v>
      </c>
      <c r="W86" s="61" t="str">
        <f>VLOOKUP(A86,Main!A:AB,23,0)</f>
        <v>noc25_ma111</v>
      </c>
      <c r="X86" s="63" t="str">
        <f>VLOOKUP(A86,Main!A:AB,24,0)</f>
        <v>https://nptel.ac.in/courses/111101153</v>
      </c>
      <c r="Y86" s="63" t="str">
        <f>VLOOKUP(A86,Main!A:AB,25,0)</f>
        <v>https://nptel.ac.in/courses/111101153</v>
      </c>
      <c r="Z86" s="61">
        <f>VLOOKUP(A86,Main!A:AB,26,0)</f>
        <v>111101153</v>
      </c>
    </row>
    <row r="87">
      <c r="A87" s="47" t="s">
        <v>5012</v>
      </c>
      <c r="B87" s="61" t="str">
        <f>VLOOKUP(A87,Main!A:AB,2,0)</f>
        <v>Mathematics</v>
      </c>
      <c r="C87" s="61" t="str">
        <f>VLOOKUP(A87,Main!A:AB,3,0)</f>
        <v>Matrix Computation and its applications</v>
      </c>
      <c r="D87" s="61" t="str">
        <f>VLOOKUP(A87,Main!A:AB,4,0)</f>
        <v>Prof. Mani Mehra,
Prof. Vivek Kumar Aggarwal</v>
      </c>
      <c r="E87" s="61" t="str">
        <f>VLOOKUP(A87,Main!A:AB,5,0)</f>
        <v>IIT Delhi</v>
      </c>
      <c r="F87" s="61" t="str">
        <f>VLOOKUP(A87,Main!A:AB,6,0)</f>
        <v>IIT Delhi</v>
      </c>
      <c r="G87" s="61" t="str">
        <f>VLOOKUP(A87,Main!A:AB,7,0)</f>
        <v>12 Weeks</v>
      </c>
      <c r="H87" s="61" t="str">
        <f>VLOOKUP(A87,Main!A:AB,8,0)</f>
        <v>Rerun</v>
      </c>
      <c r="I87" s="62">
        <f>VLOOKUP(A87,Main!A:AB,9,0)</f>
        <v>46223</v>
      </c>
      <c r="J87" s="62">
        <f>VLOOKUP(A87,Main!A:AB,10,0)</f>
        <v>46304</v>
      </c>
      <c r="K87" s="62">
        <f>VLOOKUP(A87,Main!A:AB,11,0)</f>
        <v>46319</v>
      </c>
      <c r="L87" s="62">
        <f>VLOOKUP(A87,Main!A:AB,12,0)</f>
        <v>46230</v>
      </c>
      <c r="M87" s="62">
        <f>VLOOKUP(A87,Main!A:AB,13,0)</f>
        <v>46248</v>
      </c>
      <c r="N87" s="61" t="str">
        <f>VLOOKUP(A87,Main!A:AB,14,0)</f>
        <v>UG/PG</v>
      </c>
      <c r="O87" s="61" t="str">
        <f>VLOOKUP(A87,Main!A:AB,15,0)</f>
        <v>Core</v>
      </c>
      <c r="P87" s="61" t="str">
        <f>VLOOKUP(A87,Main!A:AB,16,0)</f>
        <v>Yes</v>
      </c>
      <c r="Q87" s="61" t="str">
        <f>VLOOKUP(A87,Main!A:AB,17,0)</f>
        <v/>
      </c>
      <c r="R87" s="63" t="str">
        <f>VLOOKUP(A87,Main!A:AB,18,0)</f>
        <v>https://onlinecourses.nptel.ac.in/e-learning/preview/noc26_ma109</v>
      </c>
      <c r="S87" s="63" t="str">
        <f>VLOOKUP(A87,Main!A:AB,19,0)</f>
        <v>https://onlinecourses.nptel.ac.in/e-learning/preview/noc26_ma109</v>
      </c>
      <c r="T87" s="61" t="str">
        <f>VLOOKUP(A87,Main!A:AB,20,0)</f>
        <v>noc26_ma109</v>
      </c>
      <c r="U87" s="63" t="str">
        <f>VLOOKUP(A87,Main!A:AB,21,0)</f>
        <v>https://onlinecourses.nptel.ac.in/noc25_ma92/preview</v>
      </c>
      <c r="V87" s="63" t="str">
        <f>VLOOKUP(A87,Main!A:AB,22,0)</f>
        <v>https://onlinecourses.nptel.ac.in/noc25_ma92/preview</v>
      </c>
      <c r="W87" s="61" t="str">
        <f>VLOOKUP(A87,Main!A:AB,23,0)</f>
        <v>noc25_ma92</v>
      </c>
      <c r="X87" s="63" t="str">
        <f>VLOOKUP(A87,Main!A:AB,24,0)</f>
        <v>https://nptel.ac.in/courses/111102152</v>
      </c>
      <c r="Y87" s="63" t="str">
        <f>VLOOKUP(A87,Main!A:AB,25,0)</f>
        <v>https://nptel.ac.in/courses/111102152</v>
      </c>
      <c r="Z87" s="61">
        <f>VLOOKUP(A87,Main!A:AB,26,0)</f>
        <v>111102152</v>
      </c>
    </row>
    <row r="88">
      <c r="A88" s="47" t="s">
        <v>5039</v>
      </c>
      <c r="B88" s="61" t="str">
        <f>VLOOKUP(A88,Main!A:AB,2,0)</f>
        <v>Mathematics</v>
      </c>
      <c r="C88" s="61" t="str">
        <f>VLOOKUP(A88,Main!A:AB,3,0)</f>
        <v>Combinatorics</v>
      </c>
      <c r="D88" s="61" t="str">
        <f>VLOOKUP(A88,Main!A:AB,4,0)</f>
        <v>Prof. Narayanan N</v>
      </c>
      <c r="E88" s="61" t="str">
        <f>VLOOKUP(A88,Main!A:AB,5,0)</f>
        <v>IIT Madras</v>
      </c>
      <c r="F88" s="61" t="str">
        <f>VLOOKUP(A88,Main!A:AB,6,0)</f>
        <v>IIT Madras</v>
      </c>
      <c r="G88" s="61" t="str">
        <f>VLOOKUP(A88,Main!A:AB,7,0)</f>
        <v>12 Weeks</v>
      </c>
      <c r="H88" s="61" t="str">
        <f>VLOOKUP(A88,Main!A:AB,8,0)</f>
        <v>Rerun</v>
      </c>
      <c r="I88" s="62">
        <f>VLOOKUP(A88,Main!A:AB,9,0)</f>
        <v>46223</v>
      </c>
      <c r="J88" s="62">
        <f>VLOOKUP(A88,Main!A:AB,10,0)</f>
        <v>46304</v>
      </c>
      <c r="K88" s="62">
        <f>VLOOKUP(A88,Main!A:AB,11,0)</f>
        <v>46319</v>
      </c>
      <c r="L88" s="62">
        <f>VLOOKUP(A88,Main!A:AB,12,0)</f>
        <v>46230</v>
      </c>
      <c r="M88" s="62">
        <f>VLOOKUP(A88,Main!A:AB,13,0)</f>
        <v>46248</v>
      </c>
      <c r="N88" s="61" t="str">
        <f>VLOOKUP(A88,Main!A:AB,14,0)</f>
        <v>UG</v>
      </c>
      <c r="O88" s="61" t="str">
        <f>VLOOKUP(A88,Main!A:AB,15,0)</f>
        <v>Elective</v>
      </c>
      <c r="P88" s="61" t="str">
        <f>VLOOKUP(A88,Main!A:AB,16,0)</f>
        <v>Yes</v>
      </c>
      <c r="Q88" s="61" t="str">
        <f>VLOOKUP(A88,Main!A:AB,17,0)</f>
        <v>Algebra</v>
      </c>
      <c r="R88" s="63" t="str">
        <f>VLOOKUP(A88,Main!A:AB,18,0)</f>
        <v>https://onlinecourses.nptel.ac.in/e-learning/preview/noc26_ma113</v>
      </c>
      <c r="S88" s="63" t="str">
        <f>VLOOKUP(A88,Main!A:AB,19,0)</f>
        <v>https://onlinecourses.nptel.ac.in/e-learning/preview/noc26_ma113</v>
      </c>
      <c r="T88" s="61" t="str">
        <f>VLOOKUP(A88,Main!A:AB,20,0)</f>
        <v>noc26_ma113</v>
      </c>
      <c r="U88" s="63" t="str">
        <f>VLOOKUP(A88,Main!A:AB,21,0)</f>
        <v>https://onlinecourses.nptel.ac.in/noc25_ma71/preview</v>
      </c>
      <c r="V88" s="63" t="str">
        <f>VLOOKUP(A88,Main!A:AB,22,0)</f>
        <v>https://onlinecourses.nptel.ac.in/noc25_ma71/preview</v>
      </c>
      <c r="W88" s="61" t="str">
        <f>VLOOKUP(A88,Main!A:AB,23,0)</f>
        <v>noc25_ma71</v>
      </c>
      <c r="X88" s="63" t="str">
        <f>VLOOKUP(A88,Main!A:AB,24,0)</f>
        <v>https://nptel.ac.in/courses/111106155</v>
      </c>
      <c r="Y88" s="63" t="str">
        <f>VLOOKUP(A88,Main!A:AB,25,0)</f>
        <v>https://nptel.ac.in/courses/111106155</v>
      </c>
      <c r="Z88" s="61">
        <f>VLOOKUP(A88,Main!A:AB,26,0)</f>
        <v>111106155</v>
      </c>
    </row>
    <row r="89">
      <c r="A89" s="47" t="s">
        <v>5053</v>
      </c>
      <c r="B89" s="61" t="str">
        <f>VLOOKUP(A89,Main!A:AB,2,0)</f>
        <v>Mathematics</v>
      </c>
      <c r="C89" s="61" t="str">
        <f>VLOOKUP(A89,Main!A:AB,3,0)</f>
        <v>Differential Equations for Engineers</v>
      </c>
      <c r="D89" s="61" t="str">
        <f>VLOOKUP(A89,Main!A:AB,4,0)</f>
        <v>Prof. Srinivasa Rao Manam</v>
      </c>
      <c r="E89" s="61" t="str">
        <f>VLOOKUP(A89,Main!A:AB,5,0)</f>
        <v>IIT Madras</v>
      </c>
      <c r="F89" s="61" t="str">
        <f>VLOOKUP(A89,Main!A:AB,6,0)</f>
        <v>IIT Madras</v>
      </c>
      <c r="G89" s="61" t="str">
        <f>VLOOKUP(A89,Main!A:AB,7,0)</f>
        <v>12 Weeks</v>
      </c>
      <c r="H89" s="61" t="str">
        <f>VLOOKUP(A89,Main!A:AB,8,0)</f>
        <v>Rerun</v>
      </c>
      <c r="I89" s="62">
        <f>VLOOKUP(A89,Main!A:AB,9,0)</f>
        <v>46223</v>
      </c>
      <c r="J89" s="62">
        <f>VLOOKUP(A89,Main!A:AB,10,0)</f>
        <v>46304</v>
      </c>
      <c r="K89" s="62">
        <f>VLOOKUP(A89,Main!A:AB,11,0)</f>
        <v>46319</v>
      </c>
      <c r="L89" s="62">
        <f>VLOOKUP(A89,Main!A:AB,12,0)</f>
        <v>46230</v>
      </c>
      <c r="M89" s="62">
        <f>VLOOKUP(A89,Main!A:AB,13,0)</f>
        <v>46248</v>
      </c>
      <c r="N89" s="61" t="str">
        <f>VLOOKUP(A89,Main!A:AB,14,0)</f>
        <v>UG</v>
      </c>
      <c r="O89" s="61" t="str">
        <f>VLOOKUP(A89,Main!A:AB,15,0)</f>
        <v>Core</v>
      </c>
      <c r="P89" s="61" t="str">
        <f>VLOOKUP(A89,Main!A:AB,16,0)</f>
        <v>No</v>
      </c>
      <c r="Q89" s="61" t="str">
        <f>VLOOKUP(A89,Main!A:AB,17,0)</f>
        <v/>
      </c>
      <c r="R89" s="63" t="str">
        <f>VLOOKUP(A89,Main!A:AB,18,0)</f>
        <v>https://onlinecourses.nptel.ac.in/e-learning/preview/noc26_ma115</v>
      </c>
      <c r="S89" s="63" t="str">
        <f>VLOOKUP(A89,Main!A:AB,19,0)</f>
        <v>https://onlinecourses.nptel.ac.in/e-learning/preview/noc26_ma115</v>
      </c>
      <c r="T89" s="61" t="str">
        <f>VLOOKUP(A89,Main!A:AB,20,0)</f>
        <v>noc26_ma115</v>
      </c>
      <c r="U89" s="63" t="str">
        <f>VLOOKUP(A89,Main!A:AB,21,0)</f>
        <v>https://onlinecourses.nptel.ac.in/noc25_ma74/preview</v>
      </c>
      <c r="V89" s="63" t="str">
        <f>VLOOKUP(A89,Main!A:AB,22,0)</f>
        <v>https://onlinecourses.nptel.ac.in/noc25_ma74/preview</v>
      </c>
      <c r="W89" s="61" t="str">
        <f>VLOOKUP(A89,Main!A:AB,23,0)</f>
        <v>noc25_ma74</v>
      </c>
      <c r="X89" s="63" t="str">
        <f>VLOOKUP(A89,Main!A:AB,24,0)</f>
        <v>https://nptel.ac.in/courses/111106100</v>
      </c>
      <c r="Y89" s="63" t="str">
        <f>VLOOKUP(A89,Main!A:AB,25,0)</f>
        <v>https://nptel.ac.in/courses/111106100</v>
      </c>
      <c r="Z89" s="61">
        <f>VLOOKUP(A89,Main!A:AB,26,0)</f>
        <v>111106100</v>
      </c>
    </row>
    <row r="90">
      <c r="A90" s="47" t="s">
        <v>5096</v>
      </c>
      <c r="B90" s="61" t="str">
        <f>VLOOKUP(A90,Main!A:AB,2,0)</f>
        <v>Mathematics</v>
      </c>
      <c r="C90" s="61" t="str">
        <f>VLOOKUP(A90,Main!A:AB,3,0)</f>
        <v>Ordinary Differential Equations</v>
      </c>
      <c r="D90" s="61" t="str">
        <f>VLOOKUP(A90,Main!A:AB,4,0)</f>
        <v>Prof. Kaushik Bal</v>
      </c>
      <c r="E90" s="61" t="str">
        <f>VLOOKUP(A90,Main!A:AB,5,0)</f>
        <v>IIT Kanpur</v>
      </c>
      <c r="F90" s="61" t="str">
        <f>VLOOKUP(A90,Main!A:AB,6,0)</f>
        <v>IIT Kanpur</v>
      </c>
      <c r="G90" s="61" t="str">
        <f>VLOOKUP(A90,Main!A:AB,7,0)</f>
        <v>12 Weeks</v>
      </c>
      <c r="H90" s="61" t="str">
        <f>VLOOKUP(A90,Main!A:AB,8,0)</f>
        <v>Rerun</v>
      </c>
      <c r="I90" s="62">
        <f>VLOOKUP(A90,Main!A:AB,9,0)</f>
        <v>46223</v>
      </c>
      <c r="J90" s="62">
        <f>VLOOKUP(A90,Main!A:AB,10,0)</f>
        <v>46304</v>
      </c>
      <c r="K90" s="62">
        <f>VLOOKUP(A90,Main!A:AB,11,0)</f>
        <v>46319</v>
      </c>
      <c r="L90" s="62">
        <f>VLOOKUP(A90,Main!A:AB,12,0)</f>
        <v>46230</v>
      </c>
      <c r="M90" s="62">
        <f>VLOOKUP(A90,Main!A:AB,13,0)</f>
        <v>46248</v>
      </c>
      <c r="N90" s="61" t="str">
        <f>VLOOKUP(A90,Main!A:AB,14,0)</f>
        <v>UG/PG</v>
      </c>
      <c r="O90" s="61" t="str">
        <f>VLOOKUP(A90,Main!A:AB,15,0)</f>
        <v>Core</v>
      </c>
      <c r="P90" s="61" t="str">
        <f>VLOOKUP(A90,Main!A:AB,16,0)</f>
        <v>Yes</v>
      </c>
      <c r="Q90" s="61" t="str">
        <f>VLOOKUP(A90,Main!A:AB,17,0)</f>
        <v>Foundations of Mathematics</v>
      </c>
      <c r="R90" s="63" t="str">
        <f>VLOOKUP(A90,Main!A:AB,18,0)</f>
        <v>https://onlinecourses.nptel.ac.in/e-learning/preview/noc26_ma121</v>
      </c>
      <c r="S90" s="63" t="str">
        <f>VLOOKUP(A90,Main!A:AB,19,0)</f>
        <v>https://onlinecourses.nptel.ac.in/e-learning/preview/noc26_ma121</v>
      </c>
      <c r="T90" s="61" t="str">
        <f>VLOOKUP(A90,Main!A:AB,20,0)</f>
        <v>noc26_ma121</v>
      </c>
      <c r="U90" s="63" t="str">
        <f>VLOOKUP(A90,Main!A:AB,21,0)</f>
        <v>https://onlinecourses.nptel.ac.in/noc25_ma104/preview</v>
      </c>
      <c r="V90" s="63" t="str">
        <f>VLOOKUP(A90,Main!A:AB,22,0)</f>
        <v>https://onlinecourses.nptel.ac.in/noc25_ma104/preview</v>
      </c>
      <c r="W90" s="61" t="str">
        <f>VLOOKUP(A90,Main!A:AB,23,0)</f>
        <v>noc25_ma104</v>
      </c>
      <c r="X90" s="63" t="str">
        <f>VLOOKUP(A90,Main!A:AB,24,0)</f>
        <v>https://nptel.ac.in/courses/111104521</v>
      </c>
      <c r="Y90" s="63" t="str">
        <f>VLOOKUP(A90,Main!A:AB,25,0)</f>
        <v>https://nptel.ac.in/courses/111104521</v>
      </c>
      <c r="Z90" s="61">
        <f>VLOOKUP(A90,Main!A:AB,26,0)</f>
        <v>111104521</v>
      </c>
    </row>
    <row r="91">
      <c r="A91" s="47" t="s">
        <v>5131</v>
      </c>
      <c r="B91" s="61" t="str">
        <f>VLOOKUP(A91,Main!A:AB,2,0)</f>
        <v>Mathematics</v>
      </c>
      <c r="C91" s="61" t="str">
        <f>VLOOKUP(A91,Main!A:AB,3,0)</f>
        <v>Algebra - I</v>
      </c>
      <c r="D91" s="61" t="str">
        <f>VLOOKUP(A91,Main!A:AB,4,0)</f>
        <v>Prof. S. Viswanath,
Prof. Amritanshu Prasad</v>
      </c>
      <c r="E91" s="61" t="str">
        <f>VLOOKUP(A91,Main!A:AB,5,0)</f>
        <v>Institute of Mathematical Sciences</v>
      </c>
      <c r="F91" s="61" t="str">
        <f>VLOOKUP(A91,Main!A:AB,6,0)</f>
        <v>IIT Madras</v>
      </c>
      <c r="G91" s="61" t="str">
        <f>VLOOKUP(A91,Main!A:AB,7,0)</f>
        <v>12 Weeks</v>
      </c>
      <c r="H91" s="61" t="str">
        <f>VLOOKUP(A91,Main!A:AB,8,0)</f>
        <v>Rerun</v>
      </c>
      <c r="I91" s="62">
        <f>VLOOKUP(A91,Main!A:AB,9,0)</f>
        <v>46223</v>
      </c>
      <c r="J91" s="62">
        <f>VLOOKUP(A91,Main!A:AB,10,0)</f>
        <v>46304</v>
      </c>
      <c r="K91" s="62">
        <f>VLOOKUP(A91,Main!A:AB,11,0)</f>
        <v>46319</v>
      </c>
      <c r="L91" s="62">
        <f>VLOOKUP(A91,Main!A:AB,12,0)</f>
        <v>46230</v>
      </c>
      <c r="M91" s="62">
        <f>VLOOKUP(A91,Main!A:AB,13,0)</f>
        <v>46248</v>
      </c>
      <c r="N91" s="61" t="str">
        <f>VLOOKUP(A91,Main!A:AB,14,0)</f>
        <v>PG</v>
      </c>
      <c r="O91" s="61" t="str">
        <f>VLOOKUP(A91,Main!A:AB,15,0)</f>
        <v>Core</v>
      </c>
      <c r="P91" s="61" t="str">
        <f>VLOOKUP(A91,Main!A:AB,16,0)</f>
        <v>Yes</v>
      </c>
      <c r="Q91" s="61" t="str">
        <f>VLOOKUP(A91,Main!A:AB,17,0)</f>
        <v/>
      </c>
      <c r="R91" s="63" t="str">
        <f>VLOOKUP(A91,Main!A:AB,18,0)</f>
        <v>https://onlinecourses.nptel.ac.in/e-learning/preview/noc26_ma126</v>
      </c>
      <c r="S91" s="63" t="str">
        <f>VLOOKUP(A91,Main!A:AB,19,0)</f>
        <v>https://onlinecourses.nptel.ac.in/e-learning/preview/noc26_ma126</v>
      </c>
      <c r="T91" s="61" t="str">
        <f>VLOOKUP(A91,Main!A:AB,20,0)</f>
        <v>noc26_ma126</v>
      </c>
      <c r="U91" s="63" t="str">
        <f>VLOOKUP(A91,Main!A:AB,21,0)</f>
        <v>https://onlinecourses.nptel.ac.in/noc25_ma67/preview</v>
      </c>
      <c r="V91" s="63" t="str">
        <f>VLOOKUP(A91,Main!A:AB,22,0)</f>
        <v>https://onlinecourses.nptel.ac.in/noc25_ma67/preview</v>
      </c>
      <c r="W91" s="61" t="str">
        <f>VLOOKUP(A91,Main!A:AB,23,0)</f>
        <v>noc25_ma67</v>
      </c>
      <c r="X91" s="63" t="str">
        <f>VLOOKUP(A91,Main!A:AB,24,0)</f>
        <v>https://nptel.ac.in/courses/111106137</v>
      </c>
      <c r="Y91" s="63" t="str">
        <f>VLOOKUP(A91,Main!A:AB,25,0)</f>
        <v>https://nptel.ac.in/courses/111106137</v>
      </c>
      <c r="Z91" s="61">
        <f>VLOOKUP(A91,Main!A:AB,26,0)</f>
        <v>111106137</v>
      </c>
    </row>
    <row r="92">
      <c r="A92" s="47" t="s">
        <v>5180</v>
      </c>
      <c r="B92" s="61" t="str">
        <f>VLOOKUP(A92,Main!A:AB,2,0)</f>
        <v>Mathematics</v>
      </c>
      <c r="C92" s="61" t="str">
        <f>VLOOKUP(A92,Main!A:AB,3,0)</f>
        <v>Engineering Mathematics - I</v>
      </c>
      <c r="D92" s="61" t="str">
        <f>VLOOKUP(A92,Main!A:AB,4,0)</f>
        <v>Prof. Jitendra Kumar</v>
      </c>
      <c r="E92" s="61" t="str">
        <f>VLOOKUP(A92,Main!A:AB,5,0)</f>
        <v>IIT Kharagpur</v>
      </c>
      <c r="F92" s="61" t="str">
        <f>VLOOKUP(A92,Main!A:AB,6,0)</f>
        <v>IIT Kharagpur</v>
      </c>
      <c r="G92" s="61" t="str">
        <f>VLOOKUP(A92,Main!A:AB,7,0)</f>
        <v>12 Weeks</v>
      </c>
      <c r="H92" s="61" t="str">
        <f>VLOOKUP(A92,Main!A:AB,8,0)</f>
        <v>Rerun</v>
      </c>
      <c r="I92" s="62">
        <f>VLOOKUP(A92,Main!A:AB,9,0)</f>
        <v>46223</v>
      </c>
      <c r="J92" s="62">
        <f>VLOOKUP(A92,Main!A:AB,10,0)</f>
        <v>46304</v>
      </c>
      <c r="K92" s="62">
        <f>VLOOKUP(A92,Main!A:AB,11,0)</f>
        <v>46319</v>
      </c>
      <c r="L92" s="62">
        <f>VLOOKUP(A92,Main!A:AB,12,0)</f>
        <v>46230</v>
      </c>
      <c r="M92" s="62">
        <f>VLOOKUP(A92,Main!A:AB,13,0)</f>
        <v>46248</v>
      </c>
      <c r="N92" s="61" t="str">
        <f>VLOOKUP(A92,Main!A:AB,14,0)</f>
        <v>UG</v>
      </c>
      <c r="O92" s="61" t="str">
        <f>VLOOKUP(A92,Main!A:AB,15,0)</f>
        <v>Core</v>
      </c>
      <c r="P92" s="61" t="str">
        <f>VLOOKUP(A92,Main!A:AB,16,0)</f>
        <v>No</v>
      </c>
      <c r="Q92" s="61" t="str">
        <f>VLOOKUP(A92,Main!A:AB,17,0)</f>
        <v/>
      </c>
      <c r="R92" s="63" t="str">
        <f>VLOOKUP(A92,Main!A:AB,18,0)</f>
        <v>https://onlinecourses.nptel.ac.in/e-learning/preview/noc26_ma133</v>
      </c>
      <c r="S92" s="63" t="str">
        <f>VLOOKUP(A92,Main!A:AB,19,0)</f>
        <v>https://onlinecourses.nptel.ac.in/e-learning/preview/noc26_ma133</v>
      </c>
      <c r="T92" s="61" t="str">
        <f>VLOOKUP(A92,Main!A:AB,20,0)</f>
        <v>noc26_ma133</v>
      </c>
      <c r="U92" s="63" t="str">
        <f>VLOOKUP(A92,Main!A:AB,21,0)</f>
        <v>https://onlinecourses.nptel.ac.in/noc25_ma79/preview</v>
      </c>
      <c r="V92" s="63" t="str">
        <f>VLOOKUP(A92,Main!A:AB,22,0)</f>
        <v>https://onlinecourses.nptel.ac.in/noc25_ma79/preview</v>
      </c>
      <c r="W92" s="61" t="str">
        <f>VLOOKUP(A92,Main!A:AB,23,0)</f>
        <v>noc25_ma79</v>
      </c>
      <c r="X92" s="63" t="str">
        <f>VLOOKUP(A92,Main!A:AB,24,0)</f>
        <v>https://nptel.ac.in/courses/111105121</v>
      </c>
      <c r="Y92" s="63" t="str">
        <f>VLOOKUP(A92,Main!A:AB,25,0)</f>
        <v>https://nptel.ac.in/courses/111105121</v>
      </c>
      <c r="Z92" s="61">
        <f>VLOOKUP(A92,Main!A:AB,26,0)</f>
        <v>111105121</v>
      </c>
    </row>
    <row r="93">
      <c r="A93" s="47" t="s">
        <v>5224</v>
      </c>
      <c r="B93" s="61" t="str">
        <f>VLOOKUP(A93,Main!A:AB,2,0)</f>
        <v>Statistics – Mathematical Sciences</v>
      </c>
      <c r="C93" s="61" t="str">
        <f>VLOOKUP(A93,Main!A:AB,3,0)</f>
        <v>Introduction to Probability &amp; Statistics (in Hindi)</v>
      </c>
      <c r="D93" s="61" t="str">
        <f>VLOOKUP(A93,Main!A:AB,4,0)</f>
        <v>Prof. Abhay Gopal Bhatt</v>
      </c>
      <c r="E93" s="61" t="str">
        <f>VLOOKUP(A93,Main!A:AB,5,0)</f>
        <v>ISI Delhi</v>
      </c>
      <c r="F93" s="61" t="str">
        <f>VLOOKUP(A93,Main!A:AB,6,0)</f>
        <v>IIT Delhi</v>
      </c>
      <c r="G93" s="61" t="str">
        <f>VLOOKUP(A93,Main!A:AB,7,0)</f>
        <v>12 Weeks</v>
      </c>
      <c r="H93" s="61" t="str">
        <f>VLOOKUP(A93,Main!A:AB,8,0)</f>
        <v>Rerun</v>
      </c>
      <c r="I93" s="62">
        <f>VLOOKUP(A93,Main!A:AB,9,0)</f>
        <v>46223</v>
      </c>
      <c r="J93" s="62">
        <f>VLOOKUP(A93,Main!A:AB,10,0)</f>
        <v>46304</v>
      </c>
      <c r="K93" s="62">
        <f>VLOOKUP(A93,Main!A:AB,11,0)</f>
        <v>46319</v>
      </c>
      <c r="L93" s="62">
        <f>VLOOKUP(A93,Main!A:AB,12,0)</f>
        <v>46230</v>
      </c>
      <c r="M93" s="62">
        <f>VLOOKUP(A93,Main!A:AB,13,0)</f>
        <v>46248</v>
      </c>
      <c r="N93" s="61" t="str">
        <f>VLOOKUP(A93,Main!A:AB,14,0)</f>
        <v>UG</v>
      </c>
      <c r="O93" s="61" t="str">
        <f>VLOOKUP(A93,Main!A:AB,15,0)</f>
        <v>Core</v>
      </c>
      <c r="P93" s="61" t="str">
        <f>VLOOKUP(A93,Main!A:AB,16,0)</f>
        <v>No</v>
      </c>
      <c r="Q93" s="61" t="str">
        <f>VLOOKUP(A93,Main!A:AB,17,0)</f>
        <v/>
      </c>
      <c r="R93" s="63" t="str">
        <f>VLOOKUP(A93,Main!A:AB,18,0)</f>
        <v>https://onlinecourses.nptel.ac.in/e-learning/preview/noc26_ma139</v>
      </c>
      <c r="S93" s="63" t="str">
        <f>VLOOKUP(A93,Main!A:AB,19,0)</f>
        <v>https://onlinecourses.nptel.ac.in/e-learning/preview/noc26_ma139</v>
      </c>
      <c r="T93" s="61" t="str">
        <f>VLOOKUP(A93,Main!A:AB,20,0)</f>
        <v>noc26_ma139</v>
      </c>
      <c r="U93" s="63" t="str">
        <f>VLOOKUP(A93,Main!A:AB,21,0)</f>
        <v>https://onlinecourses.nptel.ac.in/noc25_ma123/preview</v>
      </c>
      <c r="V93" s="63" t="str">
        <f>VLOOKUP(A93,Main!A:AB,22,0)</f>
        <v>https://onlinecourses.nptel.ac.in/noc25_ma123/preview</v>
      </c>
      <c r="W93" s="61" t="str">
        <f>VLOOKUP(A93,Main!A:AB,23,0)</f>
        <v>noc25_ma123</v>
      </c>
      <c r="X93" s="63" t="str">
        <f>VLOOKUP(A93,Main!A:AB,24,0)</f>
        <v>https://nptel.ac.in/courses/111102798</v>
      </c>
      <c r="Y93" s="63" t="str">
        <f>VLOOKUP(A93,Main!A:AB,25,0)</f>
        <v>https://nptel.ac.in/courses/111102798</v>
      </c>
      <c r="Z93" s="61">
        <f>VLOOKUP(A93,Main!A:AB,26,0)</f>
        <v>111102798</v>
      </c>
    </row>
    <row r="94">
      <c r="A94" s="47" t="s">
        <v>5242</v>
      </c>
      <c r="B94" s="61" t="str">
        <f>VLOOKUP(A94,Main!A:AB,2,0)</f>
        <v>Mathematics</v>
      </c>
      <c r="C94" s="61" t="str">
        <f>VLOOKUP(A94,Main!A:AB,3,0)</f>
        <v>Commutative Algebra with a Viewpoint towards Algebraic Number Theory</v>
      </c>
      <c r="D94" s="61" t="str">
        <f>VLOOKUP(A94,Main!A:AB,4,0)</f>
        <v>Prof. Bharathwaj Palvannan</v>
      </c>
      <c r="E94" s="61" t="str">
        <f>VLOOKUP(A94,Main!A:AB,5,0)</f>
        <v>IISc Bangalore</v>
      </c>
      <c r="F94" s="61" t="str">
        <f>VLOOKUP(A94,Main!A:AB,6,0)</f>
        <v>IISc Bangalore</v>
      </c>
      <c r="G94" s="61" t="str">
        <f>VLOOKUP(A94,Main!A:AB,7,0)</f>
        <v>8 Weeks</v>
      </c>
      <c r="H94" s="61" t="str">
        <f>VLOOKUP(A94,Main!A:AB,8,0)</f>
        <v>New</v>
      </c>
      <c r="I94" s="62">
        <f>VLOOKUP(A94,Main!A:AB,9,0)</f>
        <v>46251</v>
      </c>
      <c r="J94" s="62">
        <f>VLOOKUP(A94,Main!A:AB,10,0)</f>
        <v>46304</v>
      </c>
      <c r="K94" s="62">
        <f>VLOOKUP(A94,Main!A:AB,11,0)</f>
        <v>46319</v>
      </c>
      <c r="L94" s="62">
        <f>VLOOKUP(A94,Main!A:AB,12,0)</f>
        <v>46251</v>
      </c>
      <c r="M94" s="62">
        <f>VLOOKUP(A94,Main!A:AB,13,0)</f>
        <v>46262</v>
      </c>
      <c r="N94" s="61" t="str">
        <f>VLOOKUP(A94,Main!A:AB,14,0)</f>
        <v>PG</v>
      </c>
      <c r="O94" s="61" t="str">
        <f>VLOOKUP(A94,Main!A:AB,15,0)</f>
        <v>Elective</v>
      </c>
      <c r="P94" s="61" t="str">
        <f>VLOOKUP(A94,Main!A:AB,16,0)</f>
        <v>Yes</v>
      </c>
      <c r="Q94" s="61" t="str">
        <f>VLOOKUP(A94,Main!A:AB,17,0)</f>
        <v>Algebra</v>
      </c>
      <c r="R94" s="63" t="str">
        <f>VLOOKUP(A94,Main!A:AB,18,0)</f>
        <v>https://onlinecourses.nptel.ac.in/e-learning/preview/noc26_ma142</v>
      </c>
      <c r="S94" s="63" t="str">
        <f>VLOOKUP(A94,Main!A:AB,19,0)</f>
        <v>https://onlinecourses.nptel.ac.in/e-learning/preview/noc26_ma142</v>
      </c>
      <c r="T94" s="61" t="str">
        <f>VLOOKUP(A94,Main!A:AB,20,0)</f>
        <v>noc26_ma142</v>
      </c>
      <c r="U94" s="61" t="str">
        <f>VLOOKUP(A94,Main!A:AB,21,0)</f>
        <v/>
      </c>
      <c r="V94" s="61" t="str">
        <f>VLOOKUP(A94,Main!A:AB,22,0)</f>
        <v/>
      </c>
      <c r="W94" s="61" t="str">
        <f>VLOOKUP(A94,Main!A:AB,23,0)</f>
        <v/>
      </c>
      <c r="X94" s="63" t="str">
        <f>VLOOKUP(A94,Main!A:AB,24,0)</f>
        <v>https://nptel.ac.in/courses/111108003</v>
      </c>
      <c r="Y94" s="63" t="str">
        <f>VLOOKUP(A94,Main!A:AB,25,0)</f>
        <v>https://nptel.ac.in/courses/111108003</v>
      </c>
      <c r="Z94" s="61">
        <f>VLOOKUP(A94,Main!A:AB,26,0)</f>
        <v>111108003</v>
      </c>
    </row>
    <row r="95">
      <c r="A95" s="47" t="s">
        <v>5261</v>
      </c>
      <c r="B95" s="61" t="str">
        <f>VLOOKUP(A95,Main!A:AB,2,0)</f>
        <v>Mathematics and Statistics</v>
      </c>
      <c r="C95" s="61" t="str">
        <f>VLOOKUP(A95,Main!A:AB,3,0)</f>
        <v>Partial Differential Equations</v>
      </c>
      <c r="D95" s="61" t="str">
        <f>VLOOKUP(A95,Main!A:AB,4,0)</f>
        <v>Prof. Kaushik Bal</v>
      </c>
      <c r="E95" s="61" t="str">
        <f>VLOOKUP(A95,Main!A:AB,5,0)</f>
        <v>IIT Kanpur</v>
      </c>
      <c r="F95" s="61" t="str">
        <f>VLOOKUP(A95,Main!A:AB,6,0)</f>
        <v>IIT Kanpur</v>
      </c>
      <c r="G95" s="61" t="str">
        <f>VLOOKUP(A95,Main!A:AB,7,0)</f>
        <v>8 Weeks</v>
      </c>
      <c r="H95" s="61" t="str">
        <f>VLOOKUP(A95,Main!A:AB,8,0)</f>
        <v>Rerun</v>
      </c>
      <c r="I95" s="62">
        <f>VLOOKUP(A95,Main!A:AB,9,0)</f>
        <v>46251</v>
      </c>
      <c r="J95" s="62">
        <f>VLOOKUP(A95,Main!A:AB,10,0)</f>
        <v>46304</v>
      </c>
      <c r="K95" s="62">
        <f>VLOOKUP(A95,Main!A:AB,11,0)</f>
        <v>46319</v>
      </c>
      <c r="L95" s="62">
        <f>VLOOKUP(A95,Main!A:AB,12,0)</f>
        <v>46251</v>
      </c>
      <c r="M95" s="62">
        <f>VLOOKUP(A95,Main!A:AB,13,0)</f>
        <v>46262</v>
      </c>
      <c r="N95" s="61" t="str">
        <f>VLOOKUP(A95,Main!A:AB,14,0)</f>
        <v>UG</v>
      </c>
      <c r="O95" s="61" t="str">
        <f>VLOOKUP(A95,Main!A:AB,15,0)</f>
        <v>Core</v>
      </c>
      <c r="P95" s="61" t="str">
        <f>VLOOKUP(A95,Main!A:AB,16,0)</f>
        <v>No</v>
      </c>
      <c r="Q95" s="61" t="str">
        <f>VLOOKUP(A95,Main!A:AB,17,0)</f>
        <v/>
      </c>
      <c r="R95" s="63" t="str">
        <f>VLOOKUP(A95,Main!A:AB,18,0)</f>
        <v>https://onlinecourses.nptel.ac.in/e-learning/preview/noc26_ma145</v>
      </c>
      <c r="S95" s="63" t="str">
        <f>VLOOKUP(A95,Main!A:AB,19,0)</f>
        <v>https://onlinecourses.nptel.ac.in/e-learning/preview/noc26_ma145</v>
      </c>
      <c r="T95" s="61" t="str">
        <f>VLOOKUP(A95,Main!A:AB,20,0)</f>
        <v>noc26_ma145</v>
      </c>
      <c r="U95" s="63" t="str">
        <f>VLOOKUP(A95,Main!A:AB,21,0)</f>
        <v>https://onlinecourses.nptel.ac.in/noc25_ma122/preview</v>
      </c>
      <c r="V95" s="63" t="str">
        <f>VLOOKUP(A95,Main!A:AB,22,0)</f>
        <v>https://onlinecourses.nptel.ac.in/noc25_ma122/preview</v>
      </c>
      <c r="W95" s="61" t="str">
        <f>VLOOKUP(A95,Main!A:AB,23,0)</f>
        <v>noc25_ma122</v>
      </c>
      <c r="X95" s="63" t="str">
        <f>VLOOKUP(A95,Main!A:AB,24,0)</f>
        <v>https://nptel.ac.in/courses/111104766</v>
      </c>
      <c r="Y95" s="63" t="str">
        <f>VLOOKUP(A95,Main!A:AB,25,0)</f>
        <v>https://nptel.ac.in/courses/111104766</v>
      </c>
      <c r="Z95" s="61">
        <f>VLOOKUP(A95,Main!A:AB,26,0)</f>
        <v>111104766</v>
      </c>
    </row>
    <row r="96">
      <c r="A96" s="47" t="s">
        <v>5411</v>
      </c>
      <c r="B96" s="61" t="str">
        <f>VLOOKUP(A96,Main!A:AB,2,0)</f>
        <v>Mathematics</v>
      </c>
      <c r="C96" s="61" t="str">
        <f>VLOOKUP(A96,Main!A:AB,3,0)</f>
        <v>Advanced Engineering Mathematics</v>
      </c>
      <c r="D96" s="61" t="str">
        <f>VLOOKUP(A96,Main!A:AB,4,0)</f>
        <v>Prof. P.N. Agarwal</v>
      </c>
      <c r="E96" s="61" t="str">
        <f>VLOOKUP(A96,Main!A:AB,5,0)</f>
        <v>IIT Roorkee</v>
      </c>
      <c r="F96" s="61" t="str">
        <f>VLOOKUP(A96,Main!A:AB,6,0)</f>
        <v>IIT Roorkee</v>
      </c>
      <c r="G96" s="61" t="str">
        <f>VLOOKUP(A96,Main!A:AB,7,0)</f>
        <v>12 Weeks</v>
      </c>
      <c r="H96" s="61" t="str">
        <f>VLOOKUP(A96,Main!A:AB,8,0)</f>
        <v>Rerun</v>
      </c>
      <c r="I96" s="62">
        <f>VLOOKUP(A96,Main!A:AB,9,0)</f>
        <v>46223</v>
      </c>
      <c r="J96" s="62">
        <f>VLOOKUP(A96,Main!A:AB,10,0)</f>
        <v>46304</v>
      </c>
      <c r="K96" s="62">
        <f>VLOOKUP(A96,Main!A:AB,11,0)</f>
        <v>46319</v>
      </c>
      <c r="L96" s="62">
        <f>VLOOKUP(A96,Main!A:AB,12,0)</f>
        <v>46230</v>
      </c>
      <c r="M96" s="62">
        <f>VLOOKUP(A96,Main!A:AB,13,0)</f>
        <v>46248</v>
      </c>
      <c r="N96" s="61" t="str">
        <f>VLOOKUP(A96,Main!A:AB,14,0)</f>
        <v>UG</v>
      </c>
      <c r="O96" s="61" t="str">
        <f>VLOOKUP(A96,Main!A:AB,15,0)</f>
        <v>Core</v>
      </c>
      <c r="P96" s="61" t="str">
        <f>VLOOKUP(A96,Main!A:AB,16,0)</f>
        <v>No</v>
      </c>
      <c r="Q96" s="61" t="str">
        <f>VLOOKUP(A96,Main!A:AB,17,0)</f>
        <v/>
      </c>
      <c r="R96" s="63" t="str">
        <f>VLOOKUP(A96,Main!A:AB,18,0)</f>
        <v>https://onlinecourses.nptel.ac.in/e-learning/preview/noc26_ma98</v>
      </c>
      <c r="S96" s="63" t="str">
        <f>VLOOKUP(A96,Main!A:AB,19,0)</f>
        <v>https://onlinecourses.nptel.ac.in/e-learning/preview/noc26_ma98</v>
      </c>
      <c r="T96" s="61" t="str">
        <f>VLOOKUP(A96,Main!A:AB,20,0)</f>
        <v>noc26_ma98</v>
      </c>
      <c r="U96" s="63" t="str">
        <f>VLOOKUP(A96,Main!A:AB,21,0)</f>
        <v>https://onlinecourses.nptel.ac.in/noc25_ma85/preview</v>
      </c>
      <c r="V96" s="63" t="str">
        <f>VLOOKUP(A96,Main!A:AB,22,0)</f>
        <v>https://onlinecourses.nptel.ac.in/noc25_ma85/preview</v>
      </c>
      <c r="W96" s="61" t="str">
        <f>VLOOKUP(A96,Main!A:AB,23,0)</f>
        <v>noc25_ma85</v>
      </c>
      <c r="X96" s="63" t="str">
        <f>VLOOKUP(A96,Main!A:AB,24,0)</f>
        <v>https://nptel.ac.in/courses/111107119</v>
      </c>
      <c r="Y96" s="63" t="str">
        <f>VLOOKUP(A96,Main!A:AB,25,0)</f>
        <v>https://nptel.ac.in/courses/111107119</v>
      </c>
      <c r="Z96" s="61">
        <f>VLOOKUP(A96,Main!A:AB,26,0)</f>
        <v>111107119</v>
      </c>
    </row>
    <row r="97">
      <c r="A97" s="47" t="s">
        <v>5436</v>
      </c>
      <c r="B97" s="61" t="str">
        <f>VLOOKUP(A97,Main!A:AB,2,0)</f>
        <v>Mechanical Engineering (Manufacturing Engineering)</v>
      </c>
      <c r="C97" s="61" t="str">
        <f>VLOOKUP(A97,Main!A:AB,3,0)</f>
        <v>Fundamentals of Casting and Solidification</v>
      </c>
      <c r="D97" s="61" t="str">
        <f>VLOOKUP(A97,Main!A:AB,4,0)</f>
        <v>Prof. Virkeshwar Kumar</v>
      </c>
      <c r="E97" s="61" t="str">
        <f>VLOOKUP(A97,Main!A:AB,5,0)</f>
        <v>IIT Kanpur</v>
      </c>
      <c r="F97" s="61" t="str">
        <f>VLOOKUP(A97,Main!A:AB,6,0)</f>
        <v>IIT Kanpur</v>
      </c>
      <c r="G97" s="61" t="str">
        <f>VLOOKUP(A97,Main!A:AB,7,0)</f>
        <v>12 Weeks</v>
      </c>
      <c r="H97" s="61" t="str">
        <f>VLOOKUP(A97,Main!A:AB,8,0)</f>
        <v>New</v>
      </c>
      <c r="I97" s="62">
        <f>VLOOKUP(A97,Main!A:AB,9,0)</f>
        <v>46223</v>
      </c>
      <c r="J97" s="62">
        <f>VLOOKUP(A97,Main!A:AB,10,0)</f>
        <v>46304</v>
      </c>
      <c r="K97" s="62">
        <f>VLOOKUP(A97,Main!A:AB,11,0)</f>
        <v>46319</v>
      </c>
      <c r="L97" s="62">
        <f>VLOOKUP(A97,Main!A:AB,12,0)</f>
        <v>46230</v>
      </c>
      <c r="M97" s="62">
        <f>VLOOKUP(A97,Main!A:AB,13,0)</f>
        <v>46248</v>
      </c>
      <c r="N97" s="61" t="str">
        <f>VLOOKUP(A97,Main!A:AB,14,0)</f>
        <v>UG/PG</v>
      </c>
      <c r="O97" s="61" t="str">
        <f>VLOOKUP(A97,Main!A:AB,15,0)</f>
        <v>Elective</v>
      </c>
      <c r="P97" s="61" t="str">
        <f>VLOOKUP(A97,Main!A:AB,16,0)</f>
        <v>Yes</v>
      </c>
      <c r="Q97" s="61" t="str">
        <f>VLOOKUP(A97,Main!A:AB,17,0)</f>
        <v/>
      </c>
      <c r="R97" s="63" t="str">
        <f>VLOOKUP(A97,Main!A:AB,18,0)</f>
        <v>https://onlinecourses.nptel.ac.in/e-learning/preview/noc26_me107</v>
      </c>
      <c r="S97" s="63" t="str">
        <f>VLOOKUP(A97,Main!A:AB,19,0)</f>
        <v>https://onlinecourses.nptel.ac.in/e-learning/preview/noc26_me107</v>
      </c>
      <c r="T97" s="61" t="str">
        <f>VLOOKUP(A97,Main!A:AB,20,0)</f>
        <v>noc26_me107</v>
      </c>
      <c r="U97" s="61" t="str">
        <f>VLOOKUP(A97,Main!A:AB,21,0)</f>
        <v/>
      </c>
      <c r="V97" s="61" t="str">
        <f>VLOOKUP(A97,Main!A:AB,22,0)</f>
        <v/>
      </c>
      <c r="W97" s="61" t="str">
        <f>VLOOKUP(A97,Main!A:AB,23,0)</f>
        <v/>
      </c>
      <c r="X97" s="63" t="str">
        <f>VLOOKUP(A97,Main!A:AB,24,0)</f>
        <v>https://nptel.ac.in/courses/112104001</v>
      </c>
      <c r="Y97" s="63" t="str">
        <f>VLOOKUP(A97,Main!A:AB,25,0)</f>
        <v>https://nptel.ac.in/courses/112104001</v>
      </c>
      <c r="Z97" s="61">
        <f>VLOOKUP(A97,Main!A:AB,26,0)</f>
        <v>112104001</v>
      </c>
    </row>
    <row r="98">
      <c r="A98" s="47" t="s">
        <v>5598</v>
      </c>
      <c r="B98" s="61" t="str">
        <f>VLOOKUP(A98,Main!A:AB,2,0)</f>
        <v>Mechanical Engineering</v>
      </c>
      <c r="C98" s="61" t="str">
        <f>VLOOKUP(A98,Main!A:AB,3,0)</f>
        <v>Fundamentals of Acoustics</v>
      </c>
      <c r="D98" s="61" t="str">
        <f>VLOOKUP(A98,Main!A:AB,4,0)</f>
        <v>Prof. Venkata R. Sonti</v>
      </c>
      <c r="E98" s="61" t="str">
        <f>VLOOKUP(A98,Main!A:AB,5,0)</f>
        <v>IISc Bangalore</v>
      </c>
      <c r="F98" s="61" t="str">
        <f>VLOOKUP(A98,Main!A:AB,6,0)</f>
        <v>IISc Bangalore</v>
      </c>
      <c r="G98" s="61" t="str">
        <f>VLOOKUP(A98,Main!A:AB,7,0)</f>
        <v>12 Weeks</v>
      </c>
      <c r="H98" s="61" t="str">
        <f>VLOOKUP(A98,Main!A:AB,8,0)</f>
        <v>Rerun</v>
      </c>
      <c r="I98" s="62">
        <f>VLOOKUP(A98,Main!A:AB,9,0)</f>
        <v>46223</v>
      </c>
      <c r="J98" s="62">
        <f>VLOOKUP(A98,Main!A:AB,10,0)</f>
        <v>46304</v>
      </c>
      <c r="K98" s="62">
        <f>VLOOKUP(A98,Main!A:AB,11,0)</f>
        <v>46319</v>
      </c>
      <c r="L98" s="62">
        <f>VLOOKUP(A98,Main!A:AB,12,0)</f>
        <v>46230</v>
      </c>
      <c r="M98" s="62">
        <f>VLOOKUP(A98,Main!A:AB,13,0)</f>
        <v>46248</v>
      </c>
      <c r="N98" s="61" t="str">
        <f>VLOOKUP(A98,Main!A:AB,14,0)</f>
        <v>PG</v>
      </c>
      <c r="O98" s="61" t="str">
        <f>VLOOKUP(A98,Main!A:AB,15,0)</f>
        <v>Elective</v>
      </c>
      <c r="P98" s="61" t="str">
        <f>VLOOKUP(A98,Main!A:AB,16,0)</f>
        <v>Yes</v>
      </c>
      <c r="Q98" s="61" t="str">
        <f>VLOOKUP(A98,Main!A:AB,17,0)</f>
        <v/>
      </c>
      <c r="R98" s="63" t="str">
        <f>VLOOKUP(A98,Main!A:AB,18,0)</f>
        <v>https://onlinecourses.nptel.ac.in/e-learning/preview/noc26_me132</v>
      </c>
      <c r="S98" s="63" t="str">
        <f>VLOOKUP(A98,Main!A:AB,19,0)</f>
        <v>https://onlinecourses.nptel.ac.in/e-learning/preview/noc26_me132</v>
      </c>
      <c r="T98" s="61" t="str">
        <f>VLOOKUP(A98,Main!A:AB,20,0)</f>
        <v>noc26_me132</v>
      </c>
      <c r="U98" s="63" t="str">
        <f>VLOOKUP(A98,Main!A:AB,21,0)</f>
        <v>https://onlinecourses.nptel.ac.in/noc25_me159/preview</v>
      </c>
      <c r="V98" s="63" t="str">
        <f>VLOOKUP(A98,Main!A:AB,22,0)</f>
        <v>https://onlinecourses.nptel.ac.in/noc25_me159/preview</v>
      </c>
      <c r="W98" s="61" t="str">
        <f>VLOOKUP(A98,Main!A:AB,23,0)</f>
        <v>noc25_me159</v>
      </c>
      <c r="X98" s="63" t="str">
        <f>VLOOKUP(A98,Main!A:AB,24,0)</f>
        <v>https://nptel.ac.in/courses/112108527</v>
      </c>
      <c r="Y98" s="63" t="str">
        <f>VLOOKUP(A98,Main!A:AB,25,0)</f>
        <v>https://nptel.ac.in/courses/112108527</v>
      </c>
      <c r="Z98" s="61">
        <f>VLOOKUP(A98,Main!A:AB,26,0)</f>
        <v>112108527</v>
      </c>
    </row>
    <row r="99">
      <c r="A99" s="47" t="s">
        <v>5646</v>
      </c>
      <c r="B99" s="61" t="str">
        <f>VLOOKUP(A99,Main!A:AB,2,0)</f>
        <v>Mechanical Engineering</v>
      </c>
      <c r="C99" s="61" t="str">
        <f>VLOOKUP(A99,Main!A:AB,3,0)</f>
        <v>Advanced Fluid Mechanics</v>
      </c>
      <c r="D99" s="61" t="str">
        <f>VLOOKUP(A99,Main!A:AB,4,0)</f>
        <v>Prof. Anubhab Roy</v>
      </c>
      <c r="E99" s="61" t="str">
        <f>VLOOKUP(A99,Main!A:AB,5,0)</f>
        <v>IIT Madras</v>
      </c>
      <c r="F99" s="61" t="str">
        <f>VLOOKUP(A99,Main!A:AB,6,0)</f>
        <v>IIT Madras</v>
      </c>
      <c r="G99" s="61" t="str">
        <f>VLOOKUP(A99,Main!A:AB,7,0)</f>
        <v>12 Weeks</v>
      </c>
      <c r="H99" s="61" t="str">
        <f>VLOOKUP(A99,Main!A:AB,8,0)</f>
        <v>Rerun</v>
      </c>
      <c r="I99" s="62">
        <f>VLOOKUP(A99,Main!A:AB,9,0)</f>
        <v>46223</v>
      </c>
      <c r="J99" s="62">
        <f>VLOOKUP(A99,Main!A:AB,10,0)</f>
        <v>46304</v>
      </c>
      <c r="K99" s="62">
        <f>VLOOKUP(A99,Main!A:AB,11,0)</f>
        <v>46319</v>
      </c>
      <c r="L99" s="62">
        <f>VLOOKUP(A99,Main!A:AB,12,0)</f>
        <v>46230</v>
      </c>
      <c r="M99" s="62">
        <f>VLOOKUP(A99,Main!A:AB,13,0)</f>
        <v>46248</v>
      </c>
      <c r="N99" s="61" t="str">
        <f>VLOOKUP(A99,Main!A:AB,14,0)</f>
        <v>PG</v>
      </c>
      <c r="O99" s="61" t="str">
        <f>VLOOKUP(A99,Main!A:AB,15,0)</f>
        <v>Core</v>
      </c>
      <c r="P99" s="61" t="str">
        <f>VLOOKUP(A99,Main!A:AB,16,0)</f>
        <v>Yes</v>
      </c>
      <c r="Q99" s="61" t="str">
        <f>VLOOKUP(A99,Main!A:AB,17,0)</f>
        <v>Computational Thermo Fluids</v>
      </c>
      <c r="R99" s="63" t="str">
        <f>VLOOKUP(A99,Main!A:AB,18,0)</f>
        <v>https://onlinecourses.nptel.ac.in/e-learning/preview/noc26_me138</v>
      </c>
      <c r="S99" s="63" t="str">
        <f>VLOOKUP(A99,Main!A:AB,19,0)</f>
        <v>https://onlinecourses.nptel.ac.in/e-learning/preview/noc26_me138</v>
      </c>
      <c r="T99" s="61" t="str">
        <f>VLOOKUP(A99,Main!A:AB,20,0)</f>
        <v>noc26_me138</v>
      </c>
      <c r="U99" s="63" t="str">
        <f>VLOOKUP(A99,Main!A:AB,21,0)</f>
        <v>https://onlinecourses.nptel.ac.in/noc25_me111/preview</v>
      </c>
      <c r="V99" s="63" t="str">
        <f>VLOOKUP(A99,Main!A:AB,22,0)</f>
        <v>https://onlinecourses.nptel.ac.in/noc25_me111/preview</v>
      </c>
      <c r="W99" s="61" t="str">
        <f>VLOOKUP(A99,Main!A:AB,23,0)</f>
        <v>noc25_me111</v>
      </c>
      <c r="X99" s="63" t="str">
        <f>VLOOKUP(A99,Main!A:AB,24,0)</f>
        <v>https://nptel.ac.in/courses/112106768</v>
      </c>
      <c r="Y99" s="63" t="str">
        <f>VLOOKUP(A99,Main!A:AB,25,0)</f>
        <v>https://nptel.ac.in/courses/112106768</v>
      </c>
      <c r="Z99" s="61">
        <f>VLOOKUP(A99,Main!A:AB,26,0)</f>
        <v>112106768</v>
      </c>
    </row>
    <row r="100">
      <c r="A100" s="47" t="s">
        <v>5687</v>
      </c>
      <c r="B100" s="61" t="str">
        <f>VLOOKUP(A100,Main!A:AB,2,0)</f>
        <v>Applied Mechanics</v>
      </c>
      <c r="C100" s="61" t="str">
        <f>VLOOKUP(A100,Main!A:AB,3,0)</f>
        <v>Turbulence Modeling</v>
      </c>
      <c r="D100" s="61" t="str">
        <f>VLOOKUP(A100,Main!A:AB,4,0)</f>
        <v>Prof. Vagesh D Narasimhamurthy</v>
      </c>
      <c r="E100" s="61" t="str">
        <f>VLOOKUP(A100,Main!A:AB,5,0)</f>
        <v>IIT Madras</v>
      </c>
      <c r="F100" s="61" t="str">
        <f>VLOOKUP(A100,Main!A:AB,6,0)</f>
        <v>IIT Madras</v>
      </c>
      <c r="G100" s="61" t="str">
        <f>VLOOKUP(A100,Main!A:AB,7,0)</f>
        <v>12 Weeks</v>
      </c>
      <c r="H100" s="61" t="str">
        <f>VLOOKUP(A100,Main!A:AB,8,0)</f>
        <v>Rerun</v>
      </c>
      <c r="I100" s="62">
        <f>VLOOKUP(A100,Main!A:AB,9,0)</f>
        <v>46223</v>
      </c>
      <c r="J100" s="62">
        <f>VLOOKUP(A100,Main!A:AB,10,0)</f>
        <v>46304</v>
      </c>
      <c r="K100" s="62">
        <f>VLOOKUP(A100,Main!A:AB,11,0)</f>
        <v>46319</v>
      </c>
      <c r="L100" s="62">
        <f>VLOOKUP(A100,Main!A:AB,12,0)</f>
        <v>46230</v>
      </c>
      <c r="M100" s="62">
        <f>VLOOKUP(A100,Main!A:AB,13,0)</f>
        <v>46248</v>
      </c>
      <c r="N100" s="61" t="str">
        <f>VLOOKUP(A100,Main!A:AB,14,0)</f>
        <v>UG/PG</v>
      </c>
      <c r="O100" s="61" t="str">
        <f>VLOOKUP(A100,Main!A:AB,15,0)</f>
        <v>Elective</v>
      </c>
      <c r="P100" s="61" t="str">
        <f>VLOOKUP(A100,Main!A:AB,16,0)</f>
        <v>Yes</v>
      </c>
      <c r="Q100" s="61" t="str">
        <f>VLOOKUP(A100,Main!A:AB,17,0)</f>
        <v/>
      </c>
      <c r="R100" s="63" t="str">
        <f>VLOOKUP(A100,Main!A:AB,18,0)</f>
        <v>https://onlinecourses.nptel.ac.in/e-learning/preview/noc26_me144</v>
      </c>
      <c r="S100" s="63" t="str">
        <f>VLOOKUP(A100,Main!A:AB,19,0)</f>
        <v>https://onlinecourses.nptel.ac.in/e-learning/preview/noc26_me144</v>
      </c>
      <c r="T100" s="61" t="str">
        <f>VLOOKUP(A100,Main!A:AB,20,0)</f>
        <v>noc26_me144</v>
      </c>
      <c r="U100" s="63" t="str">
        <f>VLOOKUP(A100,Main!A:AB,21,0)</f>
        <v>https://onlinecourses.nptel.ac.in/noc25_me96/preview</v>
      </c>
      <c r="V100" s="63" t="str">
        <f>VLOOKUP(A100,Main!A:AB,22,0)</f>
        <v>https://onlinecourses.nptel.ac.in/noc25_me96/preview</v>
      </c>
      <c r="W100" s="61" t="str">
        <f>VLOOKUP(A100,Main!A:AB,23,0)</f>
        <v>noc25_me96</v>
      </c>
      <c r="X100" s="63" t="str">
        <f>VLOOKUP(A100,Main!A:AB,24,0)</f>
        <v>https://nptel.ac.in/courses/112106453</v>
      </c>
      <c r="Y100" s="63" t="str">
        <f>VLOOKUP(A100,Main!A:AB,25,0)</f>
        <v>https://nptel.ac.in/courses/112106453</v>
      </c>
      <c r="Z100" s="61">
        <f>VLOOKUP(A100,Main!A:AB,26,0)</f>
        <v>112106453</v>
      </c>
    </row>
    <row r="101">
      <c r="A101" s="47" t="s">
        <v>5702</v>
      </c>
      <c r="B101" s="61" t="str">
        <f>VLOOKUP(A101,Main!A:AB,2,0)</f>
        <v>Mechanical Engineering</v>
      </c>
      <c r="C101" s="61" t="str">
        <f>VLOOKUP(A101,Main!A:AB,3,0)</f>
        <v>Mechanics of Human Movement</v>
      </c>
      <c r="D101" s="61" t="str">
        <f>VLOOKUP(A101,Main!A:AB,4,0)</f>
        <v>Prof. Sujatha Srinivasan</v>
      </c>
      <c r="E101" s="61" t="str">
        <f>VLOOKUP(A101,Main!A:AB,5,0)</f>
        <v>IIT Madras</v>
      </c>
      <c r="F101" s="61" t="str">
        <f>VLOOKUP(A101,Main!A:AB,6,0)</f>
        <v>IIT Madras</v>
      </c>
      <c r="G101" s="61" t="str">
        <f>VLOOKUP(A101,Main!A:AB,7,0)</f>
        <v>12 Weeks</v>
      </c>
      <c r="H101" s="61" t="str">
        <f>VLOOKUP(A101,Main!A:AB,8,0)</f>
        <v>Rerun</v>
      </c>
      <c r="I101" s="62">
        <f>VLOOKUP(A101,Main!A:AB,9,0)</f>
        <v>46223</v>
      </c>
      <c r="J101" s="62">
        <f>VLOOKUP(A101,Main!A:AB,10,0)</f>
        <v>46304</v>
      </c>
      <c r="K101" s="62">
        <f>VLOOKUP(A101,Main!A:AB,11,0)</f>
        <v>46319</v>
      </c>
      <c r="L101" s="62">
        <f>VLOOKUP(A101,Main!A:AB,12,0)</f>
        <v>46230</v>
      </c>
      <c r="M101" s="62">
        <f>VLOOKUP(A101,Main!A:AB,13,0)</f>
        <v>46248</v>
      </c>
      <c r="N101" s="61" t="str">
        <f>VLOOKUP(A101,Main!A:AB,14,0)</f>
        <v>UG/PG</v>
      </c>
      <c r="O101" s="61" t="str">
        <f>VLOOKUP(A101,Main!A:AB,15,0)</f>
        <v>Elective</v>
      </c>
      <c r="P101" s="61" t="str">
        <f>VLOOKUP(A101,Main!A:AB,16,0)</f>
        <v>Yes</v>
      </c>
      <c r="Q101" s="61" t="str">
        <f>VLOOKUP(A101,Main!A:AB,17,0)</f>
        <v>Robotics</v>
      </c>
      <c r="R101" s="63" t="str">
        <f>VLOOKUP(A101,Main!A:AB,18,0)</f>
        <v>https://onlinecourses.nptel.ac.in/e-learning/preview/noc26_me146</v>
      </c>
      <c r="S101" s="63" t="str">
        <f>VLOOKUP(A101,Main!A:AB,19,0)</f>
        <v>https://onlinecourses.nptel.ac.in/e-learning/preview/noc26_me146</v>
      </c>
      <c r="T101" s="61" t="str">
        <f>VLOOKUP(A101,Main!A:AB,20,0)</f>
        <v>noc26_me146</v>
      </c>
      <c r="U101" s="63" t="str">
        <f>VLOOKUP(A101,Main!A:AB,21,0)</f>
        <v>https://onlinecourses.nptel.ac.in/noc21_me52/preview</v>
      </c>
      <c r="V101" s="63" t="str">
        <f>VLOOKUP(A101,Main!A:AB,22,0)</f>
        <v>https://onlinecourses.nptel.ac.in/noc21_me52/preview</v>
      </c>
      <c r="W101" s="61" t="str">
        <f>VLOOKUP(A101,Main!A:AB,23,0)</f>
        <v>noc21_me52</v>
      </c>
      <c r="X101" s="63" t="str">
        <f>VLOOKUP(A101,Main!A:AB,24,0)</f>
        <v>https://nptel.ac.in/courses/112106248</v>
      </c>
      <c r="Y101" s="63" t="str">
        <f>VLOOKUP(A101,Main!A:AB,25,0)</f>
        <v>https://nptel.ac.in/courses/112106248</v>
      </c>
      <c r="Z101" s="61">
        <f>VLOOKUP(A101,Main!A:AB,26,0)</f>
        <v>112106248</v>
      </c>
    </row>
    <row r="102">
      <c r="A102" s="47" t="s">
        <v>5738</v>
      </c>
      <c r="B102" s="61" t="str">
        <f>VLOOKUP(A102,Main!A:AB,2,0)</f>
        <v>Mechanical Engineering</v>
      </c>
      <c r="C102" s="61" t="str">
        <f>VLOOKUP(A102,Main!A:AB,3,0)</f>
        <v>Fundamentals of Manufacturing Processes</v>
      </c>
      <c r="D102" s="61" t="str">
        <f>VLOOKUP(A102,Main!A:AB,4,0)</f>
        <v>Prof. Dheerendra Kumar Dwivedi</v>
      </c>
      <c r="E102" s="61" t="str">
        <f>VLOOKUP(A102,Main!A:AB,5,0)</f>
        <v>IIT Roorkee</v>
      </c>
      <c r="F102" s="61" t="str">
        <f>VLOOKUP(A102,Main!A:AB,6,0)</f>
        <v>IIT Roorkee</v>
      </c>
      <c r="G102" s="61" t="str">
        <f>VLOOKUP(A102,Main!A:AB,7,0)</f>
        <v>12 Weeks</v>
      </c>
      <c r="H102" s="61" t="str">
        <f>VLOOKUP(A102,Main!A:AB,8,0)</f>
        <v>Rerun</v>
      </c>
      <c r="I102" s="62">
        <f>VLOOKUP(A102,Main!A:AB,9,0)</f>
        <v>46223</v>
      </c>
      <c r="J102" s="62">
        <f>VLOOKUP(A102,Main!A:AB,10,0)</f>
        <v>46304</v>
      </c>
      <c r="K102" s="62">
        <f>VLOOKUP(A102,Main!A:AB,11,0)</f>
        <v>46319</v>
      </c>
      <c r="L102" s="62">
        <f>VLOOKUP(A102,Main!A:AB,12,0)</f>
        <v>46230</v>
      </c>
      <c r="M102" s="62">
        <f>VLOOKUP(A102,Main!A:AB,13,0)</f>
        <v>46248</v>
      </c>
      <c r="N102" s="61" t="str">
        <f>VLOOKUP(A102,Main!A:AB,14,0)</f>
        <v>UG/PG</v>
      </c>
      <c r="O102" s="61" t="str">
        <f>VLOOKUP(A102,Main!A:AB,15,0)</f>
        <v>Core</v>
      </c>
      <c r="P102" s="61" t="str">
        <f>VLOOKUP(A102,Main!A:AB,16,0)</f>
        <v>Yes</v>
      </c>
      <c r="Q102" s="61" t="str">
        <f>VLOOKUP(A102,Main!A:AB,17,0)</f>
        <v/>
      </c>
      <c r="R102" s="63" t="str">
        <f>VLOOKUP(A102,Main!A:AB,18,0)</f>
        <v>https://onlinecourses.nptel.ac.in/e-learning/preview/noc26_me151</v>
      </c>
      <c r="S102" s="63" t="str">
        <f>VLOOKUP(A102,Main!A:AB,19,0)</f>
        <v>https://onlinecourses.nptel.ac.in/e-learning/preview/noc26_me151</v>
      </c>
      <c r="T102" s="61" t="str">
        <f>VLOOKUP(A102,Main!A:AB,20,0)</f>
        <v>noc26_me151</v>
      </c>
      <c r="U102" s="63" t="str">
        <f>VLOOKUP(A102,Main!A:AB,21,0)</f>
        <v>https://onlinecourses.nptel.ac.in/noc25_me119/preview</v>
      </c>
      <c r="V102" s="63" t="str">
        <f>VLOOKUP(A102,Main!A:AB,22,0)</f>
        <v>https://onlinecourses.nptel.ac.in/noc25_me119/preview</v>
      </c>
      <c r="W102" s="61" t="str">
        <f>VLOOKUP(A102,Main!A:AB,23,0)</f>
        <v>noc25_me119</v>
      </c>
      <c r="X102" s="63" t="str">
        <f>VLOOKUP(A102,Main!A:AB,24,0)</f>
        <v>https://nptel.ac.in/courses/112107219</v>
      </c>
      <c r="Y102" s="63" t="str">
        <f>VLOOKUP(A102,Main!A:AB,25,0)</f>
        <v>https://nptel.ac.in/courses/112107219</v>
      </c>
      <c r="Z102" s="61">
        <f>VLOOKUP(A102,Main!A:AB,26,0)</f>
        <v>112107219</v>
      </c>
    </row>
    <row r="103">
      <c r="A103" s="47" t="s">
        <v>5780</v>
      </c>
      <c r="B103" s="61" t="str">
        <f>VLOOKUP(A103,Main!A:AB,2,0)</f>
        <v>Mechanical Engineering</v>
      </c>
      <c r="C103" s="61" t="str">
        <f>VLOOKUP(A103,Main!A:AB,3,0)</f>
        <v>Production Technology: Theory and Practice</v>
      </c>
      <c r="D103" s="61" t="str">
        <f>VLOOKUP(A103,Main!A:AB,4,0)</f>
        <v>Prof. Sounak Kumar Choudhury</v>
      </c>
      <c r="E103" s="61" t="str">
        <f>VLOOKUP(A103,Main!A:AB,5,0)</f>
        <v>IIT Kanpur</v>
      </c>
      <c r="F103" s="61" t="str">
        <f>VLOOKUP(A103,Main!A:AB,6,0)</f>
        <v>IIT Kanpur</v>
      </c>
      <c r="G103" s="61" t="str">
        <f>VLOOKUP(A103,Main!A:AB,7,0)</f>
        <v>12 Weeks</v>
      </c>
      <c r="H103" s="61" t="str">
        <f>VLOOKUP(A103,Main!A:AB,8,0)</f>
        <v>Rerun</v>
      </c>
      <c r="I103" s="62">
        <f>VLOOKUP(A103,Main!A:AB,9,0)</f>
        <v>46223</v>
      </c>
      <c r="J103" s="62">
        <f>VLOOKUP(A103,Main!A:AB,10,0)</f>
        <v>46304</v>
      </c>
      <c r="K103" s="62">
        <f>VLOOKUP(A103,Main!A:AB,11,0)</f>
        <v>46319</v>
      </c>
      <c r="L103" s="62">
        <f>VLOOKUP(A103,Main!A:AB,12,0)</f>
        <v>46230</v>
      </c>
      <c r="M103" s="62">
        <f>VLOOKUP(A103,Main!A:AB,13,0)</f>
        <v>46248</v>
      </c>
      <c r="N103" s="61" t="str">
        <f>VLOOKUP(A103,Main!A:AB,14,0)</f>
        <v>UG</v>
      </c>
      <c r="O103" s="61" t="str">
        <f>VLOOKUP(A103,Main!A:AB,15,0)</f>
        <v>Core</v>
      </c>
      <c r="P103" s="61" t="str">
        <f>VLOOKUP(A103,Main!A:AB,16,0)</f>
        <v>No</v>
      </c>
      <c r="Q103" s="61" t="str">
        <f>VLOOKUP(A103,Main!A:AB,17,0)</f>
        <v>Manufacturing Processes and Technology
Product Design</v>
      </c>
      <c r="R103" s="63" t="str">
        <f>VLOOKUP(A103,Main!A:AB,18,0)</f>
        <v>https://onlinecourses.nptel.ac.in/e-learning/preview/noc26_me157</v>
      </c>
      <c r="S103" s="63" t="str">
        <f>VLOOKUP(A103,Main!A:AB,19,0)</f>
        <v>https://onlinecourses.nptel.ac.in/e-learning/preview/noc26_me157</v>
      </c>
      <c r="T103" s="61" t="str">
        <f>VLOOKUP(A103,Main!A:AB,20,0)</f>
        <v>noc26_me157</v>
      </c>
      <c r="U103" s="63" t="str">
        <f>VLOOKUP(A103,Main!A:AB,21,0)</f>
        <v>https://onlinecourses.nptel.ac.in/noc25_me129/preview</v>
      </c>
      <c r="V103" s="63" t="str">
        <f>VLOOKUP(A103,Main!A:AB,22,0)</f>
        <v>https://onlinecourses.nptel.ac.in/noc25_me129/preview</v>
      </c>
      <c r="W103" s="61" t="str">
        <f>VLOOKUP(A103,Main!A:AB,23,0)</f>
        <v>noc25_me129</v>
      </c>
      <c r="X103" s="63" t="str">
        <f>VLOOKUP(A103,Main!A:AB,24,0)</f>
        <v>https://nptel.ac.in/courses/112104304</v>
      </c>
      <c r="Y103" s="63" t="str">
        <f>VLOOKUP(A103,Main!A:AB,25,0)</f>
        <v>https://nptel.ac.in/courses/112104304</v>
      </c>
      <c r="Z103" s="61">
        <f>VLOOKUP(A103,Main!A:AB,26,0)</f>
        <v>112104304</v>
      </c>
    </row>
    <row r="104">
      <c r="A104" s="47" t="s">
        <v>5819</v>
      </c>
      <c r="B104" s="61" t="str">
        <f>VLOOKUP(A104,Main!A:AB,2,0)</f>
        <v>Mechanical Engineering</v>
      </c>
      <c r="C104" s="61" t="str">
        <f>VLOOKUP(A104,Main!A:AB,3,0)</f>
        <v>Vibrations of Plates and Shells</v>
      </c>
      <c r="D104" s="61" t="str">
        <f>VLOOKUP(A104,Main!A:AB,4,0)</f>
        <v>Prof. Venkata R. Sonti</v>
      </c>
      <c r="E104" s="61" t="str">
        <f>VLOOKUP(A104,Main!A:AB,5,0)</f>
        <v>IISc Bangalore</v>
      </c>
      <c r="F104" s="61" t="str">
        <f>VLOOKUP(A104,Main!A:AB,6,0)</f>
        <v>IISc Bangalore</v>
      </c>
      <c r="G104" s="61" t="str">
        <f>VLOOKUP(A104,Main!A:AB,7,0)</f>
        <v>12 Weeks</v>
      </c>
      <c r="H104" s="61" t="str">
        <f>VLOOKUP(A104,Main!A:AB,8,0)</f>
        <v>Rerun</v>
      </c>
      <c r="I104" s="62">
        <f>VLOOKUP(A104,Main!A:AB,9,0)</f>
        <v>46223</v>
      </c>
      <c r="J104" s="62">
        <f>VLOOKUP(A104,Main!A:AB,10,0)</f>
        <v>46304</v>
      </c>
      <c r="K104" s="62">
        <f>VLOOKUP(A104,Main!A:AB,11,0)</f>
        <v>46319</v>
      </c>
      <c r="L104" s="62">
        <f>VLOOKUP(A104,Main!A:AB,12,0)</f>
        <v>46230</v>
      </c>
      <c r="M104" s="62">
        <f>VLOOKUP(A104,Main!A:AB,13,0)</f>
        <v>46248</v>
      </c>
      <c r="N104" s="61" t="str">
        <f>VLOOKUP(A104,Main!A:AB,14,0)</f>
        <v>PG</v>
      </c>
      <c r="O104" s="61" t="str">
        <f>VLOOKUP(A104,Main!A:AB,15,0)</f>
        <v>Elective</v>
      </c>
      <c r="P104" s="61" t="str">
        <f>VLOOKUP(A104,Main!A:AB,16,0)</f>
        <v>Yes</v>
      </c>
      <c r="Q104" s="61" t="str">
        <f>VLOOKUP(A104,Main!A:AB,17,0)</f>
        <v>Advanced Mechanics
Advanced Dynamics and Vibration</v>
      </c>
      <c r="R104" s="63" t="str">
        <f>VLOOKUP(A104,Main!A:AB,18,0)</f>
        <v>https://onlinecourses.nptel.ac.in/e-learning/preview/noc26_me163</v>
      </c>
      <c r="S104" s="63" t="str">
        <f>VLOOKUP(A104,Main!A:AB,19,0)</f>
        <v>https://onlinecourses.nptel.ac.in/e-learning/preview/noc26_me163</v>
      </c>
      <c r="T104" s="61" t="str">
        <f>VLOOKUP(A104,Main!A:AB,20,0)</f>
        <v>noc26_me163</v>
      </c>
      <c r="U104" s="63" t="str">
        <f>VLOOKUP(A104,Main!A:AB,21,0)</f>
        <v>https://onlinecourses.nptel.ac.in/noc25_me160/preview</v>
      </c>
      <c r="V104" s="63" t="str">
        <f>VLOOKUP(A104,Main!A:AB,22,0)</f>
        <v>https://onlinecourses.nptel.ac.in/noc25_me160/preview</v>
      </c>
      <c r="W104" s="61" t="str">
        <f>VLOOKUP(A104,Main!A:AB,23,0)</f>
        <v>noc25_me160</v>
      </c>
      <c r="X104" s="63" t="str">
        <f>VLOOKUP(A104,Main!A:AB,24,0)</f>
        <v>https://nptel.ac.in/courses/112108312</v>
      </c>
      <c r="Y104" s="63" t="str">
        <f>VLOOKUP(A104,Main!A:AB,25,0)</f>
        <v>https://nptel.ac.in/courses/112108312</v>
      </c>
      <c r="Z104" s="61">
        <f>VLOOKUP(A104,Main!A:AB,26,0)</f>
        <v>112108312</v>
      </c>
    </row>
    <row r="105">
      <c r="A105" s="47" t="s">
        <v>5863</v>
      </c>
      <c r="B105" s="61" t="str">
        <f>VLOOKUP(A105,Main!A:AB,2,0)</f>
        <v>Mechanical Engineering</v>
      </c>
      <c r="C105" s="61" t="str">
        <f>VLOOKUP(A105,Main!A:AB,3,0)</f>
        <v>Computational Fluid Dynamics</v>
      </c>
      <c r="D105" s="61" t="str">
        <f>VLOOKUP(A105,Main!A:AB,4,0)</f>
        <v>Prof. Suman Chakraborty</v>
      </c>
      <c r="E105" s="61" t="str">
        <f>VLOOKUP(A105,Main!A:AB,5,0)</f>
        <v>IIT Kharagpur</v>
      </c>
      <c r="F105" s="61" t="str">
        <f>VLOOKUP(A105,Main!A:AB,6,0)</f>
        <v>IIT Kharagpur</v>
      </c>
      <c r="G105" s="61" t="str">
        <f>VLOOKUP(A105,Main!A:AB,7,0)</f>
        <v>12 Weeks</v>
      </c>
      <c r="H105" s="61" t="str">
        <f>VLOOKUP(A105,Main!A:AB,8,0)</f>
        <v>Rerun</v>
      </c>
      <c r="I105" s="62">
        <f>VLOOKUP(A105,Main!A:AB,9,0)</f>
        <v>46223</v>
      </c>
      <c r="J105" s="62">
        <f>VLOOKUP(A105,Main!A:AB,10,0)</f>
        <v>46304</v>
      </c>
      <c r="K105" s="62">
        <f>VLOOKUP(A105,Main!A:AB,11,0)</f>
        <v>46319</v>
      </c>
      <c r="L105" s="62">
        <f>VLOOKUP(A105,Main!A:AB,12,0)</f>
        <v>46230</v>
      </c>
      <c r="M105" s="62">
        <f>VLOOKUP(A105,Main!A:AB,13,0)</f>
        <v>46248</v>
      </c>
      <c r="N105" s="61" t="str">
        <f>VLOOKUP(A105,Main!A:AB,14,0)</f>
        <v>UG/PG</v>
      </c>
      <c r="O105" s="61" t="str">
        <f>VLOOKUP(A105,Main!A:AB,15,0)</f>
        <v>Core</v>
      </c>
      <c r="P105" s="61" t="str">
        <f>VLOOKUP(A105,Main!A:AB,16,0)</f>
        <v>Yes</v>
      </c>
      <c r="Q105" s="61" t="str">
        <f>VLOOKUP(A105,Main!A:AB,17,0)</f>
        <v/>
      </c>
      <c r="R105" s="63" t="str">
        <f>VLOOKUP(A105,Main!A:AB,18,0)</f>
        <v>https://onlinecourses.nptel.ac.in/e-learning/preview/noc26_me169</v>
      </c>
      <c r="S105" s="63" t="str">
        <f>VLOOKUP(A105,Main!A:AB,19,0)</f>
        <v>https://onlinecourses.nptel.ac.in/e-learning/preview/noc26_me169</v>
      </c>
      <c r="T105" s="61" t="str">
        <f>VLOOKUP(A105,Main!A:AB,20,0)</f>
        <v>noc26_me169</v>
      </c>
      <c r="U105" s="63" t="str">
        <f>VLOOKUP(A105,Main!A:AB,21,0)</f>
        <v>https://onlinecourses.nptel.ac.in/noc25_me165/preview</v>
      </c>
      <c r="V105" s="63" t="str">
        <f>VLOOKUP(A105,Main!A:AB,22,0)</f>
        <v>https://onlinecourses.nptel.ac.in/noc25_me165/preview</v>
      </c>
      <c r="W105" s="61" t="str">
        <f>VLOOKUP(A105,Main!A:AB,23,0)</f>
        <v>noc25_me165</v>
      </c>
      <c r="X105" s="63" t="str">
        <f>VLOOKUP(A105,Main!A:AB,24,0)</f>
        <v>https://nptel.ac.in/courses/112105254</v>
      </c>
      <c r="Y105" s="63" t="str">
        <f>VLOOKUP(A105,Main!A:AB,25,0)</f>
        <v>https://nptel.ac.in/courses/112105254</v>
      </c>
      <c r="Z105" s="61">
        <f>VLOOKUP(A105,Main!A:AB,26,0)</f>
        <v>112105254</v>
      </c>
    </row>
    <row r="106">
      <c r="A106" s="47" t="s">
        <v>5897</v>
      </c>
      <c r="B106" s="61" t="str">
        <f>VLOOKUP(A106,Main!A:AB,2,0)</f>
        <v>Science, Aerospace Engineering, Automotive Engineering, Civil Engineering.</v>
      </c>
      <c r="C106" s="61" t="str">
        <f>VLOOKUP(A106,Main!A:AB,3,0)</f>
        <v>Mechanical Behavior of Polymers and Composites</v>
      </c>
      <c r="D106" s="61" t="str">
        <f>VLOOKUP(A106,Main!A:AB,4,0)</f>
        <v>Prof. Naresh V Datla</v>
      </c>
      <c r="E106" s="61" t="str">
        <f>VLOOKUP(A106,Main!A:AB,5,0)</f>
        <v>IIT Delhi</v>
      </c>
      <c r="F106" s="61" t="str">
        <f>VLOOKUP(A106,Main!A:AB,6,0)</f>
        <v>IIT Delhi</v>
      </c>
      <c r="G106" s="61" t="str">
        <f>VLOOKUP(A106,Main!A:AB,7,0)</f>
        <v>12 Weeks</v>
      </c>
      <c r="H106" s="61" t="str">
        <f>VLOOKUP(A106,Main!A:AB,8,0)</f>
        <v>Rerun</v>
      </c>
      <c r="I106" s="62">
        <f>VLOOKUP(A106,Main!A:AB,9,0)</f>
        <v>46223</v>
      </c>
      <c r="J106" s="62">
        <f>VLOOKUP(A106,Main!A:AB,10,0)</f>
        <v>46304</v>
      </c>
      <c r="K106" s="62">
        <f>VLOOKUP(A106,Main!A:AB,11,0)</f>
        <v>46319</v>
      </c>
      <c r="L106" s="62">
        <f>VLOOKUP(A106,Main!A:AB,12,0)</f>
        <v>46230</v>
      </c>
      <c r="M106" s="62">
        <f>VLOOKUP(A106,Main!A:AB,13,0)</f>
        <v>46248</v>
      </c>
      <c r="N106" s="61" t="str">
        <f>VLOOKUP(A106,Main!A:AB,14,0)</f>
        <v>UG/PG</v>
      </c>
      <c r="O106" s="61" t="str">
        <f>VLOOKUP(A106,Main!A:AB,15,0)</f>
        <v>Elective</v>
      </c>
      <c r="P106" s="61" t="str">
        <f>VLOOKUP(A106,Main!A:AB,16,0)</f>
        <v>Yes</v>
      </c>
      <c r="Q106" s="61" t="str">
        <f>VLOOKUP(A106,Main!A:AB,17,0)</f>
        <v/>
      </c>
      <c r="R106" s="63" t="str">
        <f>VLOOKUP(A106,Main!A:AB,18,0)</f>
        <v>https://onlinecourses.nptel.ac.in/e-learning/preview/noc26_me174</v>
      </c>
      <c r="S106" s="63" t="str">
        <f>VLOOKUP(A106,Main!A:AB,19,0)</f>
        <v>https://onlinecourses.nptel.ac.in/e-learning/preview/noc26_me174</v>
      </c>
      <c r="T106" s="61" t="str">
        <f>VLOOKUP(A106,Main!A:AB,20,0)</f>
        <v>noc26_me174</v>
      </c>
      <c r="U106" s="63" t="str">
        <f>VLOOKUP(A106,Main!A:AB,21,0)</f>
        <v>https://onlinecourses.nptel.ac.in/noc25_me185/preview</v>
      </c>
      <c r="V106" s="63" t="str">
        <f>VLOOKUP(A106,Main!A:AB,22,0)</f>
        <v>https://onlinecourses.nptel.ac.in/noc25_me185/preview</v>
      </c>
      <c r="W106" s="61" t="str">
        <f>VLOOKUP(A106,Main!A:AB,23,0)</f>
        <v>noc25_me185</v>
      </c>
      <c r="X106" s="63" t="str">
        <f>VLOOKUP(A106,Main!A:AB,24,0)</f>
        <v>https://nptel.ac.in/courses/112102319</v>
      </c>
      <c r="Y106" s="63" t="str">
        <f>VLOOKUP(A106,Main!A:AB,25,0)</f>
        <v>https://nptel.ac.in/courses/112102319</v>
      </c>
      <c r="Z106" s="61">
        <f>VLOOKUP(A106,Main!A:AB,26,0)</f>
        <v>112102319</v>
      </c>
    </row>
    <row r="107">
      <c r="A107" s="47" t="s">
        <v>5943</v>
      </c>
      <c r="B107" s="61" t="str">
        <f>VLOOKUP(A107,Main!A:AB,2,0)</f>
        <v>Mechanical Engineering</v>
      </c>
      <c r="C107" s="61" t="str">
        <f>VLOOKUP(A107,Main!A:AB,3,0)</f>
        <v>Finite Element Method: Variational Methods to Computer Programming</v>
      </c>
      <c r="D107" s="61" t="str">
        <f>VLOOKUP(A107,Main!A:AB,4,0)</f>
        <v>Prof. Atanu Banerjee,
Prof. Arup Nandy</v>
      </c>
      <c r="E107" s="61" t="str">
        <f>VLOOKUP(A107,Main!A:AB,5,0)</f>
        <v>IIT Guwahati</v>
      </c>
      <c r="F107" s="61" t="str">
        <f>VLOOKUP(A107,Main!A:AB,6,0)</f>
        <v>IIT Guwahati</v>
      </c>
      <c r="G107" s="61" t="str">
        <f>VLOOKUP(A107,Main!A:AB,7,0)</f>
        <v>12 Weeks</v>
      </c>
      <c r="H107" s="61" t="str">
        <f>VLOOKUP(A107,Main!A:AB,8,0)</f>
        <v>Rerun</v>
      </c>
      <c r="I107" s="62">
        <f>VLOOKUP(A107,Main!A:AB,9,0)</f>
        <v>46223</v>
      </c>
      <c r="J107" s="62">
        <f>VLOOKUP(A107,Main!A:AB,10,0)</f>
        <v>46304</v>
      </c>
      <c r="K107" s="62">
        <f>VLOOKUP(A107,Main!A:AB,11,0)</f>
        <v>46319</v>
      </c>
      <c r="L107" s="62">
        <f>VLOOKUP(A107,Main!A:AB,12,0)</f>
        <v>46230</v>
      </c>
      <c r="M107" s="62">
        <f>VLOOKUP(A107,Main!A:AB,13,0)</f>
        <v>46248</v>
      </c>
      <c r="N107" s="61" t="str">
        <f>VLOOKUP(A107,Main!A:AB,14,0)</f>
        <v>UG/PG</v>
      </c>
      <c r="O107" s="61" t="str">
        <f>VLOOKUP(A107,Main!A:AB,15,0)</f>
        <v>Elective</v>
      </c>
      <c r="P107" s="61" t="str">
        <f>VLOOKUP(A107,Main!A:AB,16,0)</f>
        <v>Yes</v>
      </c>
      <c r="Q107" s="61" t="str">
        <f>VLOOKUP(A107,Main!A:AB,17,0)</f>
        <v>Computational Engineering
Advanced Mechanics
Computational Mechanics</v>
      </c>
      <c r="R107" s="63" t="str">
        <f>VLOOKUP(A107,Main!A:AB,18,0)</f>
        <v>https://onlinecourses.nptel.ac.in/e-learning/preview/noc26_me180</v>
      </c>
      <c r="S107" s="63" t="str">
        <f>VLOOKUP(A107,Main!A:AB,19,0)</f>
        <v>https://onlinecourses.nptel.ac.in/e-learning/preview/noc26_me180</v>
      </c>
      <c r="T107" s="61" t="str">
        <f>VLOOKUP(A107,Main!A:AB,20,0)</f>
        <v>noc26_me180</v>
      </c>
      <c r="U107" s="63" t="str">
        <f>VLOOKUP(A107,Main!A:AB,21,0)</f>
        <v>https://onlinecourses.nptel.ac.in/noc25_me138/preview</v>
      </c>
      <c r="V107" s="63" t="str">
        <f>VLOOKUP(A107,Main!A:AB,22,0)</f>
        <v>https://onlinecourses.nptel.ac.in/noc25_me138/preview</v>
      </c>
      <c r="W107" s="61" t="str">
        <f>VLOOKUP(A107,Main!A:AB,23,0)</f>
        <v>noc25_me138</v>
      </c>
      <c r="X107" s="63" t="str">
        <f>VLOOKUP(A107,Main!A:AB,24,0)</f>
        <v>https://nptel.ac.in/courses/112103295</v>
      </c>
      <c r="Y107" s="63" t="str">
        <f>VLOOKUP(A107,Main!A:AB,25,0)</f>
        <v>https://nptel.ac.in/courses/112103295</v>
      </c>
      <c r="Z107" s="61">
        <f>VLOOKUP(A107,Main!A:AB,26,0)</f>
        <v>112103295</v>
      </c>
    </row>
    <row r="108">
      <c r="A108" s="47" t="s">
        <v>5984</v>
      </c>
      <c r="B108" s="61" t="str">
        <f>VLOOKUP(A108,Main!A:AB,2,0)</f>
        <v>Mechanical Engineering</v>
      </c>
      <c r="C108" s="61" t="str">
        <f>VLOOKUP(A108,Main!A:AB,3,0)</f>
        <v>Dynamic Behaviour of Materials</v>
      </c>
      <c r="D108" s="61" t="str">
        <f>VLOOKUP(A108,Main!A:AB,4,0)</f>
        <v>Prof. Prasenjit Khanikar</v>
      </c>
      <c r="E108" s="61" t="str">
        <f>VLOOKUP(A108,Main!A:AB,5,0)</f>
        <v>IIT Guwahati</v>
      </c>
      <c r="F108" s="61" t="str">
        <f>VLOOKUP(A108,Main!A:AB,6,0)</f>
        <v>IIT Guwahati</v>
      </c>
      <c r="G108" s="61" t="str">
        <f>VLOOKUP(A108,Main!A:AB,7,0)</f>
        <v>12 Weeks</v>
      </c>
      <c r="H108" s="61" t="str">
        <f>VLOOKUP(A108,Main!A:AB,8,0)</f>
        <v>Rerun</v>
      </c>
      <c r="I108" s="62">
        <f>VLOOKUP(A108,Main!A:AB,9,0)</f>
        <v>46223</v>
      </c>
      <c r="J108" s="62">
        <f>VLOOKUP(A108,Main!A:AB,10,0)</f>
        <v>46304</v>
      </c>
      <c r="K108" s="62">
        <f>VLOOKUP(A108,Main!A:AB,11,0)</f>
        <v>46319</v>
      </c>
      <c r="L108" s="62">
        <f>VLOOKUP(A108,Main!A:AB,12,0)</f>
        <v>46230</v>
      </c>
      <c r="M108" s="62">
        <f>VLOOKUP(A108,Main!A:AB,13,0)</f>
        <v>46248</v>
      </c>
      <c r="N108" s="61" t="str">
        <f>VLOOKUP(A108,Main!A:AB,14,0)</f>
        <v>PG</v>
      </c>
      <c r="O108" s="61" t="str">
        <f>VLOOKUP(A108,Main!A:AB,15,0)</f>
        <v>Elective</v>
      </c>
      <c r="P108" s="61" t="str">
        <f>VLOOKUP(A108,Main!A:AB,16,0)</f>
        <v>Yes</v>
      </c>
      <c r="Q108" s="61" t="str">
        <f>VLOOKUP(A108,Main!A:AB,17,0)</f>
        <v>Advanced Mechanics</v>
      </c>
      <c r="R108" s="63" t="str">
        <f>VLOOKUP(A108,Main!A:AB,18,0)</f>
        <v>https://onlinecourses.nptel.ac.in/e-learning/preview/noc26_me186</v>
      </c>
      <c r="S108" s="63" t="str">
        <f>VLOOKUP(A108,Main!A:AB,19,0)</f>
        <v>https://onlinecourses.nptel.ac.in/e-learning/preview/noc26_me186</v>
      </c>
      <c r="T108" s="61" t="str">
        <f>VLOOKUP(A108,Main!A:AB,20,0)</f>
        <v>noc26_me186</v>
      </c>
      <c r="U108" s="63" t="str">
        <f>VLOOKUP(A108,Main!A:AB,21,0)</f>
        <v>https://onlinecourses.nptel.ac.in/noc25_me139/preview</v>
      </c>
      <c r="V108" s="63" t="str">
        <f>VLOOKUP(A108,Main!A:AB,22,0)</f>
        <v>https://onlinecourses.nptel.ac.in/noc25_me139/preview</v>
      </c>
      <c r="W108" s="61" t="str">
        <f>VLOOKUP(A108,Main!A:AB,23,0)</f>
        <v>noc25_me139</v>
      </c>
      <c r="X108" s="63" t="str">
        <f>VLOOKUP(A108,Main!A:AB,24,0)</f>
        <v>https://nptel.ac.in/courses/112103278</v>
      </c>
      <c r="Y108" s="63" t="str">
        <f>VLOOKUP(A108,Main!A:AB,25,0)</f>
        <v>https://nptel.ac.in/courses/112103278</v>
      </c>
      <c r="Z108" s="61">
        <f>VLOOKUP(A108,Main!A:AB,26,0)</f>
        <v>112103278</v>
      </c>
    </row>
    <row r="109">
      <c r="A109" s="47" t="s">
        <v>6026</v>
      </c>
      <c r="B109" s="61" t="str">
        <f>VLOOKUP(A109,Main!A:AB,2,0)</f>
        <v>Mechanical Engineering</v>
      </c>
      <c r="C109" s="61" t="str">
        <f>VLOOKUP(A109,Main!A:AB,3,0)</f>
        <v>Aircraft Propulsion</v>
      </c>
      <c r="D109" s="61" t="str">
        <f>VLOOKUP(A109,Main!A:AB,4,0)</f>
        <v>Prof. Vinayak N. Kulkarni</v>
      </c>
      <c r="E109" s="61" t="str">
        <f>VLOOKUP(A109,Main!A:AB,5,0)</f>
        <v>IIT Guwahati</v>
      </c>
      <c r="F109" s="61" t="str">
        <f>VLOOKUP(A109,Main!A:AB,6,0)</f>
        <v>IIT Guwahati</v>
      </c>
      <c r="G109" s="61" t="str">
        <f>VLOOKUP(A109,Main!A:AB,7,0)</f>
        <v>12 Weeks</v>
      </c>
      <c r="H109" s="61" t="str">
        <f>VLOOKUP(A109,Main!A:AB,8,0)</f>
        <v>Rerun</v>
      </c>
      <c r="I109" s="62">
        <f>VLOOKUP(A109,Main!A:AB,9,0)</f>
        <v>46223</v>
      </c>
      <c r="J109" s="62">
        <f>VLOOKUP(A109,Main!A:AB,10,0)</f>
        <v>46304</v>
      </c>
      <c r="K109" s="62">
        <f>VLOOKUP(A109,Main!A:AB,11,0)</f>
        <v>46319</v>
      </c>
      <c r="L109" s="62">
        <f>VLOOKUP(A109,Main!A:AB,12,0)</f>
        <v>46230</v>
      </c>
      <c r="M109" s="62">
        <f>VLOOKUP(A109,Main!A:AB,13,0)</f>
        <v>46248</v>
      </c>
      <c r="N109" s="61" t="str">
        <f>VLOOKUP(A109,Main!A:AB,14,0)</f>
        <v>UG/PG</v>
      </c>
      <c r="O109" s="61" t="str">
        <f>VLOOKUP(A109,Main!A:AB,15,0)</f>
        <v>Core</v>
      </c>
      <c r="P109" s="61" t="str">
        <f>VLOOKUP(A109,Main!A:AB,16,0)</f>
        <v>Yes</v>
      </c>
      <c r="Q109" s="61" t="str">
        <f>VLOOKUP(A109,Main!A:AB,17,0)</f>
        <v>Propulsion
Energy Systems</v>
      </c>
      <c r="R109" s="63" t="str">
        <f>VLOOKUP(A109,Main!A:AB,18,0)</f>
        <v>https://onlinecourses.nptel.ac.in/e-learning/preview/noc26_me192</v>
      </c>
      <c r="S109" s="63" t="str">
        <f>VLOOKUP(A109,Main!A:AB,19,0)</f>
        <v>https://onlinecourses.nptel.ac.in/e-learning/preview/noc26_me192</v>
      </c>
      <c r="T109" s="61" t="str">
        <f>VLOOKUP(A109,Main!A:AB,20,0)</f>
        <v>noc26_me192</v>
      </c>
      <c r="U109" s="63" t="str">
        <f>VLOOKUP(A109,Main!A:AB,21,0)</f>
        <v>https://onlinecourses.nptel.ac.in/noc25_me147/preview</v>
      </c>
      <c r="V109" s="63" t="str">
        <f>VLOOKUP(A109,Main!A:AB,22,0)</f>
        <v>https://onlinecourses.nptel.ac.in/noc25_me147/preview</v>
      </c>
      <c r="W109" s="61" t="str">
        <f>VLOOKUP(A109,Main!A:AB,23,0)</f>
        <v>noc25_me147</v>
      </c>
      <c r="X109" s="63" t="str">
        <f>VLOOKUP(A109,Main!A:AB,24,0)</f>
        <v>https://nptel.ac.in/courses/112103281</v>
      </c>
      <c r="Y109" s="63" t="str">
        <f>VLOOKUP(A109,Main!A:AB,25,0)</f>
        <v>https://nptel.ac.in/courses/112103281</v>
      </c>
      <c r="Z109" s="61">
        <f>VLOOKUP(A109,Main!A:AB,26,0)</f>
        <v>112103281</v>
      </c>
    </row>
    <row r="110">
      <c r="A110" s="47" t="s">
        <v>6032</v>
      </c>
      <c r="B110" s="61" t="str">
        <f>VLOOKUP(A110,Main!A:AB,2,0)</f>
        <v>Mechanical, Production Engineering</v>
      </c>
      <c r="C110" s="61" t="str">
        <f>VLOOKUP(A110,Main!A:AB,3,0)</f>
        <v>Industrial Engineering and Operations Research</v>
      </c>
      <c r="D110" s="61" t="str">
        <f>VLOOKUP(A110,Main!A:AB,4,0)</f>
        <v>Prof. Uday Shanker Dixit</v>
      </c>
      <c r="E110" s="61" t="str">
        <f>VLOOKUP(A110,Main!A:AB,5,0)</f>
        <v>IIT Guwahati</v>
      </c>
      <c r="F110" s="61" t="str">
        <f>VLOOKUP(A110,Main!A:AB,6,0)</f>
        <v>IIT Guwahati</v>
      </c>
      <c r="G110" s="61" t="str">
        <f>VLOOKUP(A110,Main!A:AB,7,0)</f>
        <v>12 Weeks</v>
      </c>
      <c r="H110" s="61" t="str">
        <f>VLOOKUP(A110,Main!A:AB,8,0)</f>
        <v>Rerun</v>
      </c>
      <c r="I110" s="62">
        <f>VLOOKUP(A110,Main!A:AB,9,0)</f>
        <v>46223</v>
      </c>
      <c r="J110" s="62">
        <f>VLOOKUP(A110,Main!A:AB,10,0)</f>
        <v>46304</v>
      </c>
      <c r="K110" s="62">
        <f>VLOOKUP(A110,Main!A:AB,11,0)</f>
        <v>46319</v>
      </c>
      <c r="L110" s="62">
        <f>VLOOKUP(A110,Main!A:AB,12,0)</f>
        <v>46230</v>
      </c>
      <c r="M110" s="62">
        <f>VLOOKUP(A110,Main!A:AB,13,0)</f>
        <v>46248</v>
      </c>
      <c r="N110" s="61" t="str">
        <f>VLOOKUP(A110,Main!A:AB,14,0)</f>
        <v>UG/PG</v>
      </c>
      <c r="O110" s="61" t="str">
        <f>VLOOKUP(A110,Main!A:AB,15,0)</f>
        <v>Core</v>
      </c>
      <c r="P110" s="61" t="str">
        <f>VLOOKUP(A110,Main!A:AB,16,0)</f>
        <v>Yes</v>
      </c>
      <c r="Q110" s="61" t="str">
        <f>VLOOKUP(A110,Main!A:AB,17,0)</f>
        <v>Manufacturing Processes and Technology</v>
      </c>
      <c r="R110" s="63" t="str">
        <f>VLOOKUP(A110,Main!A:AB,18,0)</f>
        <v>https://onlinecourses.nptel.ac.in/e-learning/preview/noc26_me193</v>
      </c>
      <c r="S110" s="63" t="str">
        <f>VLOOKUP(A110,Main!A:AB,19,0)</f>
        <v>https://onlinecourses.nptel.ac.in/e-learning/preview/noc26_me193</v>
      </c>
      <c r="T110" s="61" t="str">
        <f>VLOOKUP(A110,Main!A:AB,20,0)</f>
        <v>noc26_me193</v>
      </c>
      <c r="U110" s="63" t="str">
        <f>VLOOKUP(A110,Main!A:AB,21,0)</f>
        <v>https://onlinecourses.nptel.ac.in/noc25_me181/preview</v>
      </c>
      <c r="V110" s="63" t="str">
        <f>VLOOKUP(A110,Main!A:AB,22,0)</f>
        <v>https://onlinecourses.nptel.ac.in/noc25_me181/preview</v>
      </c>
      <c r="W110" s="61" t="str">
        <f>VLOOKUP(A110,Main!A:AB,23,0)</f>
        <v>noc25_me181</v>
      </c>
      <c r="X110" s="63" t="str">
        <f>VLOOKUP(A110,Main!A:AB,24,0)</f>
        <v>https://nptel.ac.in/courses/112103774</v>
      </c>
      <c r="Y110" s="63" t="str">
        <f>VLOOKUP(A110,Main!A:AB,25,0)</f>
        <v>https://nptel.ac.in/courses/112103774</v>
      </c>
      <c r="Z110" s="61">
        <f>VLOOKUP(A110,Main!A:AB,26,0)</f>
        <v>112103774</v>
      </c>
    </row>
    <row r="111">
      <c r="A111" s="47" t="s">
        <v>6071</v>
      </c>
      <c r="B111" s="61" t="str">
        <f>VLOOKUP(A111,Main!A:AB,2,0)</f>
        <v>Mechanical Engineering</v>
      </c>
      <c r="C111" s="61" t="str">
        <f>VLOOKUP(A111,Main!A:AB,3,0)</f>
        <v>Biomechanics of Joints and Orthopaedic Implants</v>
      </c>
      <c r="D111" s="61" t="str">
        <f>VLOOKUP(A111,Main!A:AB,4,0)</f>
        <v>Prof. Sanjay Gupta</v>
      </c>
      <c r="E111" s="61" t="str">
        <f>VLOOKUP(A111,Main!A:AB,5,0)</f>
        <v>IIT Kharagpur</v>
      </c>
      <c r="F111" s="61" t="str">
        <f>VLOOKUP(A111,Main!A:AB,6,0)</f>
        <v>IIT Kharagpur</v>
      </c>
      <c r="G111" s="61" t="str">
        <f>VLOOKUP(A111,Main!A:AB,7,0)</f>
        <v>8 Weeks</v>
      </c>
      <c r="H111" s="61" t="str">
        <f>VLOOKUP(A111,Main!A:AB,8,0)</f>
        <v>Rerun</v>
      </c>
      <c r="I111" s="62">
        <f>VLOOKUP(A111,Main!A:AB,9,0)</f>
        <v>46251</v>
      </c>
      <c r="J111" s="62">
        <f>VLOOKUP(A111,Main!A:AB,10,0)</f>
        <v>46304</v>
      </c>
      <c r="K111" s="62">
        <f>VLOOKUP(A111,Main!A:AB,11,0)</f>
        <v>46319</v>
      </c>
      <c r="L111" s="62">
        <f>VLOOKUP(A111,Main!A:AB,12,0)</f>
        <v>46251</v>
      </c>
      <c r="M111" s="62">
        <f>VLOOKUP(A111,Main!A:AB,13,0)</f>
        <v>46262</v>
      </c>
      <c r="N111" s="61" t="str">
        <f>VLOOKUP(A111,Main!A:AB,14,0)</f>
        <v>UG/PG</v>
      </c>
      <c r="O111" s="61" t="str">
        <f>VLOOKUP(A111,Main!A:AB,15,0)</f>
        <v>Elective</v>
      </c>
      <c r="P111" s="61" t="str">
        <f>VLOOKUP(A111,Main!A:AB,16,0)</f>
        <v>Yes</v>
      </c>
      <c r="Q111" s="61" t="str">
        <f>VLOOKUP(A111,Main!A:AB,17,0)</f>
        <v/>
      </c>
      <c r="R111" s="63" t="str">
        <f>VLOOKUP(A111,Main!A:AB,18,0)</f>
        <v>https://onlinecourses.nptel.ac.in/e-learning/preview/noc26_me199</v>
      </c>
      <c r="S111" s="63" t="str">
        <f>VLOOKUP(A111,Main!A:AB,19,0)</f>
        <v>https://onlinecourses.nptel.ac.in/e-learning/preview/noc26_me199</v>
      </c>
      <c r="T111" s="61" t="str">
        <f>VLOOKUP(A111,Main!A:AB,20,0)</f>
        <v>noc26_me199</v>
      </c>
      <c r="U111" s="63" t="str">
        <f>VLOOKUP(A111,Main!A:AB,21,0)</f>
        <v>https://onlinecourses.nptel.ac.in/noc25_me163/preview</v>
      </c>
      <c r="V111" s="63" t="str">
        <f>VLOOKUP(A111,Main!A:AB,22,0)</f>
        <v>https://onlinecourses.nptel.ac.in/noc25_me163/preview</v>
      </c>
      <c r="W111" s="61" t="str">
        <f>VLOOKUP(A111,Main!A:AB,23,0)</f>
        <v>noc25_me163</v>
      </c>
      <c r="X111" s="63" t="str">
        <f>VLOOKUP(A111,Main!A:AB,24,0)</f>
        <v>https://nptel.ac.in/courses/112105305</v>
      </c>
      <c r="Y111" s="63" t="str">
        <f>VLOOKUP(A111,Main!A:AB,25,0)</f>
        <v>https://nptel.ac.in/courses/112105305</v>
      </c>
      <c r="Z111" s="61">
        <f>VLOOKUP(A111,Main!A:AB,26,0)</f>
        <v>112105305</v>
      </c>
    </row>
    <row r="112">
      <c r="A112" s="47" t="s">
        <v>6154</v>
      </c>
      <c r="B112" s="61" t="str">
        <f>VLOOKUP(A112,Main!A:AB,2,0)</f>
        <v>Management</v>
      </c>
      <c r="C112" s="61" t="str">
        <f>VLOOKUP(A112,Main!A:AB,3,0)</f>
        <v>Project Management for Managers</v>
      </c>
      <c r="D112" s="61" t="str">
        <f>VLOOKUP(A112,Main!A:AB,4,0)</f>
        <v>Prof. Mukesh Kumar Barua</v>
      </c>
      <c r="E112" s="61" t="str">
        <f>VLOOKUP(A112,Main!A:AB,5,0)</f>
        <v>IIT Roorkee</v>
      </c>
      <c r="F112" s="61" t="str">
        <f>VLOOKUP(A112,Main!A:AB,6,0)</f>
        <v>IIT Roorkee</v>
      </c>
      <c r="G112" s="61" t="str">
        <f>VLOOKUP(A112,Main!A:AB,7,0)</f>
        <v>12 Weeks</v>
      </c>
      <c r="H112" s="61" t="str">
        <f>VLOOKUP(A112,Main!A:AB,8,0)</f>
        <v>Rerun</v>
      </c>
      <c r="I112" s="62">
        <f>VLOOKUP(A112,Main!A:AB,9,0)</f>
        <v>46223</v>
      </c>
      <c r="J112" s="62">
        <f>VLOOKUP(A112,Main!A:AB,10,0)</f>
        <v>46304</v>
      </c>
      <c r="K112" s="62">
        <f>VLOOKUP(A112,Main!A:AB,11,0)</f>
        <v>46319</v>
      </c>
      <c r="L112" s="62">
        <f>VLOOKUP(A112,Main!A:AB,12,0)</f>
        <v>46230</v>
      </c>
      <c r="M112" s="62">
        <f>VLOOKUP(A112,Main!A:AB,13,0)</f>
        <v>46248</v>
      </c>
      <c r="N112" s="61" t="str">
        <f>VLOOKUP(A112,Main!A:AB,14,0)</f>
        <v>UG</v>
      </c>
      <c r="O112" s="61" t="str">
        <f>VLOOKUP(A112,Main!A:AB,15,0)</f>
        <v>Elective</v>
      </c>
      <c r="P112" s="61" t="str">
        <f>VLOOKUP(A112,Main!A:AB,16,0)</f>
        <v>Yes</v>
      </c>
      <c r="Q112" s="61" t="str">
        <f>VLOOKUP(A112,Main!A:AB,17,0)</f>
        <v>Operations</v>
      </c>
      <c r="R112" s="63" t="str">
        <f>VLOOKUP(A112,Main!A:AB,18,0)</f>
        <v>https://onlinecourses.nptel.ac.in/e-learning/preview/noc26_mg106</v>
      </c>
      <c r="S112" s="63" t="str">
        <f>VLOOKUP(A112,Main!A:AB,19,0)</f>
        <v>https://onlinecourses.nptel.ac.in/e-learning/preview/noc26_mg106</v>
      </c>
      <c r="T112" s="61" t="str">
        <f>VLOOKUP(A112,Main!A:AB,20,0)</f>
        <v>noc26_mg106</v>
      </c>
      <c r="U112" s="63" t="str">
        <f>VLOOKUP(A112,Main!A:AB,21,0)</f>
        <v>https://onlinecourses.nptel.ac.in/noc25_mg90/preview</v>
      </c>
      <c r="V112" s="63" t="str">
        <f>VLOOKUP(A112,Main!A:AB,22,0)</f>
        <v>https://onlinecourses.nptel.ac.in/noc25_mg90/preview</v>
      </c>
      <c r="W112" s="61" t="str">
        <f>VLOOKUP(A112,Main!A:AB,23,0)</f>
        <v>noc25_mg90</v>
      </c>
      <c r="X112" s="63" t="str">
        <f>VLOOKUP(A112,Main!A:AB,24,0)</f>
        <v>https://nptel.ac.in/courses/110107081</v>
      </c>
      <c r="Y112" s="63" t="str">
        <f>VLOOKUP(A112,Main!A:AB,25,0)</f>
        <v>https://nptel.ac.in/courses/110107081</v>
      </c>
      <c r="Z112" s="61">
        <f>VLOOKUP(A112,Main!A:AB,26,0)</f>
        <v>110107081</v>
      </c>
    </row>
    <row r="113">
      <c r="A113" s="47" t="s">
        <v>6195</v>
      </c>
      <c r="B113" s="61" t="str">
        <f>VLOOKUP(A113,Main!A:AB,2,0)</f>
        <v>Management</v>
      </c>
      <c r="C113" s="61" t="str">
        <f>VLOOKUP(A113,Main!A:AB,3,0)</f>
        <v>Operations and Supply Chain Management</v>
      </c>
      <c r="D113" s="61" t="str">
        <f>VLOOKUP(A113,Main!A:AB,4,0)</f>
        <v>Prof. G. Srinivasan</v>
      </c>
      <c r="E113" s="61" t="str">
        <f>VLOOKUP(A113,Main!A:AB,5,0)</f>
        <v>IIT Madras</v>
      </c>
      <c r="F113" s="61" t="str">
        <f>VLOOKUP(A113,Main!A:AB,6,0)</f>
        <v>IIT Madras</v>
      </c>
      <c r="G113" s="61" t="str">
        <f>VLOOKUP(A113,Main!A:AB,7,0)</f>
        <v>12 Weeks</v>
      </c>
      <c r="H113" s="61" t="str">
        <f>VLOOKUP(A113,Main!A:AB,8,0)</f>
        <v>Rerun</v>
      </c>
      <c r="I113" s="62">
        <f>VLOOKUP(A113,Main!A:AB,9,0)</f>
        <v>46223</v>
      </c>
      <c r="J113" s="62">
        <f>VLOOKUP(A113,Main!A:AB,10,0)</f>
        <v>46304</v>
      </c>
      <c r="K113" s="62">
        <f>VLOOKUP(A113,Main!A:AB,11,0)</f>
        <v>46319</v>
      </c>
      <c r="L113" s="62">
        <f>VLOOKUP(A113,Main!A:AB,12,0)</f>
        <v>46230</v>
      </c>
      <c r="M113" s="62">
        <f>VLOOKUP(A113,Main!A:AB,13,0)</f>
        <v>46248</v>
      </c>
      <c r="N113" s="61" t="str">
        <f>VLOOKUP(A113,Main!A:AB,14,0)</f>
        <v>UG/PG</v>
      </c>
      <c r="O113" s="61" t="str">
        <f>VLOOKUP(A113,Main!A:AB,15,0)</f>
        <v>Elective</v>
      </c>
      <c r="P113" s="61" t="str">
        <f>VLOOKUP(A113,Main!A:AB,16,0)</f>
        <v>Yes</v>
      </c>
      <c r="Q113" s="61" t="str">
        <f>VLOOKUP(A113,Main!A:AB,17,0)</f>
        <v>Operations
Minor</v>
      </c>
      <c r="R113" s="63" t="str">
        <f>VLOOKUP(A113,Main!A:AB,18,0)</f>
        <v>https://onlinecourses.nptel.ac.in/e-learning/preview/noc26_mg112</v>
      </c>
      <c r="S113" s="63" t="str">
        <f>VLOOKUP(A113,Main!A:AB,19,0)</f>
        <v>https://onlinecourses.nptel.ac.in/e-learning/preview/noc26_mg112</v>
      </c>
      <c r="T113" s="61" t="str">
        <f>VLOOKUP(A113,Main!A:AB,20,0)</f>
        <v>noc26_mg112</v>
      </c>
      <c r="U113" s="63" t="str">
        <f>VLOOKUP(A113,Main!A:AB,21,0)</f>
        <v>https://onlinecourses.nptel.ac.in/noc25_mg105/preview</v>
      </c>
      <c r="V113" s="63" t="str">
        <f>VLOOKUP(A113,Main!A:AB,22,0)</f>
        <v>https://onlinecourses.nptel.ac.in/noc25_mg105/preview</v>
      </c>
      <c r="W113" s="61" t="str">
        <f>VLOOKUP(A113,Main!A:AB,23,0)</f>
        <v>noc25_mg105</v>
      </c>
      <c r="X113" s="63" t="str">
        <f>VLOOKUP(A113,Main!A:AB,24,0)</f>
        <v>https://nptel.ac.in/courses/110106045</v>
      </c>
      <c r="Y113" s="63" t="str">
        <f>VLOOKUP(A113,Main!A:AB,25,0)</f>
        <v>https://nptel.ac.in/courses/110106045</v>
      </c>
      <c r="Z113" s="61">
        <f>VLOOKUP(A113,Main!A:AB,26,0)</f>
        <v>110106045</v>
      </c>
    </row>
    <row r="114">
      <c r="A114" s="47" t="s">
        <v>6209</v>
      </c>
      <c r="B114" s="61" t="str">
        <f>VLOOKUP(A114,Main!A:AB,2,0)</f>
        <v>Management</v>
      </c>
      <c r="C114" s="61" t="str">
        <f>VLOOKUP(A114,Main!A:AB,3,0)</f>
        <v>Entrepreneurship</v>
      </c>
      <c r="D114" s="61" t="str">
        <f>VLOOKUP(A114,Main!A:AB,4,0)</f>
        <v>Prof. C Bhaktavatsala Rao</v>
      </c>
      <c r="E114" s="61" t="str">
        <f>VLOOKUP(A114,Main!A:AB,5,0)</f>
        <v>IIT Madras</v>
      </c>
      <c r="F114" s="61" t="str">
        <f>VLOOKUP(A114,Main!A:AB,6,0)</f>
        <v>IIT Madras</v>
      </c>
      <c r="G114" s="61" t="str">
        <f>VLOOKUP(A114,Main!A:AB,7,0)</f>
        <v>12 Weeks</v>
      </c>
      <c r="H114" s="61" t="str">
        <f>VLOOKUP(A114,Main!A:AB,8,0)</f>
        <v>Rerun</v>
      </c>
      <c r="I114" s="62">
        <f>VLOOKUP(A114,Main!A:AB,9,0)</f>
        <v>46223</v>
      </c>
      <c r="J114" s="62">
        <f>VLOOKUP(A114,Main!A:AB,10,0)</f>
        <v>46304</v>
      </c>
      <c r="K114" s="62">
        <f>VLOOKUP(A114,Main!A:AB,11,0)</f>
        <v>46319</v>
      </c>
      <c r="L114" s="62">
        <f>VLOOKUP(A114,Main!A:AB,12,0)</f>
        <v>46230</v>
      </c>
      <c r="M114" s="62">
        <f>VLOOKUP(A114,Main!A:AB,13,0)</f>
        <v>46248</v>
      </c>
      <c r="N114" s="61" t="str">
        <f>VLOOKUP(A114,Main!A:AB,14,0)</f>
        <v>UG/PG</v>
      </c>
      <c r="O114" s="61" t="str">
        <f>VLOOKUP(A114,Main!A:AB,15,0)</f>
        <v>Core</v>
      </c>
      <c r="P114" s="61" t="str">
        <f>VLOOKUP(A114,Main!A:AB,16,0)</f>
        <v>Yes</v>
      </c>
      <c r="Q114" s="61" t="str">
        <f>VLOOKUP(A114,Main!A:AB,17,0)</f>
        <v>Faculty Domain - Advanced</v>
      </c>
      <c r="R114" s="63" t="str">
        <f>VLOOKUP(A114,Main!A:AB,18,0)</f>
        <v>https://onlinecourses.nptel.ac.in/e-learning/preview/noc26_mg114</v>
      </c>
      <c r="S114" s="63" t="str">
        <f>VLOOKUP(A114,Main!A:AB,19,0)</f>
        <v>https://onlinecourses.nptel.ac.in/e-learning/preview/noc26_mg114</v>
      </c>
      <c r="T114" s="61" t="str">
        <f>VLOOKUP(A114,Main!A:AB,20,0)</f>
        <v>noc26_mg114</v>
      </c>
      <c r="U114" s="63" t="str">
        <f>VLOOKUP(A114,Main!A:AB,21,0)</f>
        <v>https://onlinecourses.nptel.ac.in/noc25_mg81/preview</v>
      </c>
      <c r="V114" s="63" t="str">
        <f>VLOOKUP(A114,Main!A:AB,22,0)</f>
        <v>https://onlinecourses.nptel.ac.in/noc25_mg81/preview</v>
      </c>
      <c r="W114" s="61" t="str">
        <f>VLOOKUP(A114,Main!A:AB,23,0)</f>
        <v>noc25_mg81</v>
      </c>
      <c r="X114" s="63" t="str">
        <f>VLOOKUP(A114,Main!A:AB,24,0)</f>
        <v>https://nptel.ac.in/courses/110106141</v>
      </c>
      <c r="Y114" s="63" t="str">
        <f>VLOOKUP(A114,Main!A:AB,25,0)</f>
        <v>https://nptel.ac.in/courses/110106141</v>
      </c>
      <c r="Z114" s="61">
        <f>VLOOKUP(A114,Main!A:AB,26,0)</f>
        <v>110106141</v>
      </c>
    </row>
    <row r="115">
      <c r="A115" s="47" t="s">
        <v>6236</v>
      </c>
      <c r="B115" s="61" t="str">
        <f>VLOOKUP(A115,Main!A:AB,2,0)</f>
        <v>Management</v>
      </c>
      <c r="C115" s="61" t="str">
        <f>VLOOKUP(A115,Main!A:AB,3,0)</f>
        <v>Path Integral Methods in Physics &amp; Finance</v>
      </c>
      <c r="D115" s="61" t="str">
        <f>VLOOKUP(A115,Main!A:AB,4,0)</f>
        <v>Prof. J. P. Singh</v>
      </c>
      <c r="E115" s="61" t="str">
        <f>VLOOKUP(A115,Main!A:AB,5,0)</f>
        <v>IIT Roorkee</v>
      </c>
      <c r="F115" s="61" t="str">
        <f>VLOOKUP(A115,Main!A:AB,6,0)</f>
        <v>IIT Roorkee</v>
      </c>
      <c r="G115" s="61" t="str">
        <f>VLOOKUP(A115,Main!A:AB,7,0)</f>
        <v>12 Weeks</v>
      </c>
      <c r="H115" s="61" t="str">
        <f>VLOOKUP(A115,Main!A:AB,8,0)</f>
        <v>Rerun</v>
      </c>
      <c r="I115" s="62">
        <f>VLOOKUP(A115,Main!A:AB,9,0)</f>
        <v>46223</v>
      </c>
      <c r="J115" s="62">
        <f>VLOOKUP(A115,Main!A:AB,10,0)</f>
        <v>46304</v>
      </c>
      <c r="K115" s="62">
        <f>VLOOKUP(A115,Main!A:AB,11,0)</f>
        <v>46319</v>
      </c>
      <c r="L115" s="62">
        <f>VLOOKUP(A115,Main!A:AB,12,0)</f>
        <v>46230</v>
      </c>
      <c r="M115" s="62">
        <f>VLOOKUP(A115,Main!A:AB,13,0)</f>
        <v>46248</v>
      </c>
      <c r="N115" s="61" t="str">
        <f>VLOOKUP(A115,Main!A:AB,14,0)</f>
        <v>UG/PG</v>
      </c>
      <c r="O115" s="61" t="str">
        <f>VLOOKUP(A115,Main!A:AB,15,0)</f>
        <v>Elective</v>
      </c>
      <c r="P115" s="61" t="str">
        <f>VLOOKUP(A115,Main!A:AB,16,0)</f>
        <v>Yes</v>
      </c>
      <c r="Q115" s="61" t="str">
        <f>VLOOKUP(A115,Main!A:AB,17,0)</f>
        <v/>
      </c>
      <c r="R115" s="63" t="str">
        <f>VLOOKUP(A115,Main!A:AB,18,0)</f>
        <v>https://onlinecourses.nptel.ac.in/e-learning/preview/noc26_mg118</v>
      </c>
      <c r="S115" s="63" t="str">
        <f>VLOOKUP(A115,Main!A:AB,19,0)</f>
        <v>https://onlinecourses.nptel.ac.in/e-learning/preview/noc26_mg118</v>
      </c>
      <c r="T115" s="61" t="str">
        <f>VLOOKUP(A115,Main!A:AB,20,0)</f>
        <v>noc26_mg118</v>
      </c>
      <c r="U115" s="63" t="str">
        <f>VLOOKUP(A115,Main!A:AB,21,0)</f>
        <v>https://onlinecourses.nptel.ac.in/noc25_mg146/preview</v>
      </c>
      <c r="V115" s="63" t="str">
        <f>VLOOKUP(A115,Main!A:AB,22,0)</f>
        <v>https://onlinecourses.nptel.ac.in/noc25_mg146/preview</v>
      </c>
      <c r="W115" s="61" t="str">
        <f>VLOOKUP(A115,Main!A:AB,23,0)</f>
        <v>noc25_mg146</v>
      </c>
      <c r="X115" s="63" t="str">
        <f>VLOOKUP(A115,Main!A:AB,24,0)</f>
        <v>https://nptel.ac.in/courses/110107146</v>
      </c>
      <c r="Y115" s="63" t="str">
        <f>VLOOKUP(A115,Main!A:AB,25,0)</f>
        <v>https://nptel.ac.in/courses/110107146</v>
      </c>
      <c r="Z115" s="61">
        <f>VLOOKUP(A115,Main!A:AB,26,0)</f>
        <v>110107146</v>
      </c>
    </row>
    <row r="116">
      <c r="A116" s="47" t="s">
        <v>6282</v>
      </c>
      <c r="B116" s="61" t="str">
        <f>VLOOKUP(A116,Main!A:AB,2,0)</f>
        <v>Management</v>
      </c>
      <c r="C116" s="61" t="str">
        <f>VLOOKUP(A116,Main!A:AB,3,0)</f>
        <v>Applied Econometrics</v>
      </c>
      <c r="D116" s="61" t="str">
        <f>VLOOKUP(A116,Main!A:AB,4,0)</f>
        <v>Prof. Tutan Ahmed</v>
      </c>
      <c r="E116" s="61" t="str">
        <f>VLOOKUP(A116,Main!A:AB,5,0)</f>
        <v>IIT Kharagpur</v>
      </c>
      <c r="F116" s="61" t="str">
        <f>VLOOKUP(A116,Main!A:AB,6,0)</f>
        <v>IIT Kharagpur</v>
      </c>
      <c r="G116" s="61" t="str">
        <f>VLOOKUP(A116,Main!A:AB,7,0)</f>
        <v>12 Weeks</v>
      </c>
      <c r="H116" s="61" t="str">
        <f>VLOOKUP(A116,Main!A:AB,8,0)</f>
        <v>Rerun</v>
      </c>
      <c r="I116" s="62">
        <f>VLOOKUP(A116,Main!A:AB,9,0)</f>
        <v>46223</v>
      </c>
      <c r="J116" s="62">
        <f>VLOOKUP(A116,Main!A:AB,10,0)</f>
        <v>46304</v>
      </c>
      <c r="K116" s="62">
        <f>VLOOKUP(A116,Main!A:AB,11,0)</f>
        <v>46319</v>
      </c>
      <c r="L116" s="62">
        <f>VLOOKUP(A116,Main!A:AB,12,0)</f>
        <v>46230</v>
      </c>
      <c r="M116" s="62">
        <f>VLOOKUP(A116,Main!A:AB,13,0)</f>
        <v>46248</v>
      </c>
      <c r="N116" s="61" t="str">
        <f>VLOOKUP(A116,Main!A:AB,14,0)</f>
        <v>PG</v>
      </c>
      <c r="O116" s="61" t="str">
        <f>VLOOKUP(A116,Main!A:AB,15,0)</f>
        <v>Elective</v>
      </c>
      <c r="P116" s="61" t="str">
        <f>VLOOKUP(A116,Main!A:AB,16,0)</f>
        <v>Yes</v>
      </c>
      <c r="Q116" s="61" t="str">
        <f>VLOOKUP(A116,Main!A:AB,17,0)</f>
        <v>Economics
Managerial Economics</v>
      </c>
      <c r="R116" s="63" t="str">
        <f>VLOOKUP(A116,Main!A:AB,18,0)</f>
        <v>https://onlinecourses.nptel.ac.in/e-learning/preview/noc26_mg124</v>
      </c>
      <c r="S116" s="63" t="str">
        <f>VLOOKUP(A116,Main!A:AB,19,0)</f>
        <v>https://onlinecourses.nptel.ac.in/e-learning/preview/noc26_mg124</v>
      </c>
      <c r="T116" s="61" t="str">
        <f>VLOOKUP(A116,Main!A:AB,20,0)</f>
        <v>noc26_mg124</v>
      </c>
      <c r="U116" s="63" t="str">
        <f>VLOOKUP(A116,Main!A:AB,21,0)</f>
        <v>https://onlinecourses.nptel.ac.in/noc21_mg77/preview</v>
      </c>
      <c r="V116" s="63" t="str">
        <f>VLOOKUP(A116,Main!A:AB,22,0)</f>
        <v>https://onlinecourses.nptel.ac.in/noc21_mg77/preview</v>
      </c>
      <c r="W116" s="61" t="str">
        <f>VLOOKUP(A116,Main!A:AB,23,0)</f>
        <v>noc21_mg77</v>
      </c>
      <c r="X116" s="63" t="str">
        <f>VLOOKUP(A116,Main!A:AB,24,0)</f>
        <v>https://nptel.ac.in/courses/110105153</v>
      </c>
      <c r="Y116" s="63" t="str">
        <f>VLOOKUP(A116,Main!A:AB,25,0)</f>
        <v>https://nptel.ac.in/courses/110105153</v>
      </c>
      <c r="Z116" s="61">
        <f>VLOOKUP(A116,Main!A:AB,26,0)</f>
        <v>110105153</v>
      </c>
    </row>
    <row r="117">
      <c r="A117" s="47" t="s">
        <v>6317</v>
      </c>
      <c r="B117" s="61" t="str">
        <f>VLOOKUP(A117,Main!A:AB,2,0)</f>
        <v>Management</v>
      </c>
      <c r="C117" s="61" t="str">
        <f>VLOOKUP(A117,Main!A:AB,3,0)</f>
        <v>Management Information System</v>
      </c>
      <c r="D117" s="61" t="str">
        <f>VLOOKUP(A117,Main!A:AB,4,0)</f>
        <v>Prof. Kunal Kanti Ghosh,
Prof. Saini Das,
Prof. Surojit Mookherjee</v>
      </c>
      <c r="E117" s="61" t="str">
        <f>VLOOKUP(A117,Main!A:AB,5,0)</f>
        <v>IIT Kharagpur</v>
      </c>
      <c r="F117" s="61" t="str">
        <f>VLOOKUP(A117,Main!A:AB,6,0)</f>
        <v>IIT Kharagpur</v>
      </c>
      <c r="G117" s="61" t="str">
        <f>VLOOKUP(A117,Main!A:AB,7,0)</f>
        <v>12 Weeks</v>
      </c>
      <c r="H117" s="61" t="str">
        <f>VLOOKUP(A117,Main!A:AB,8,0)</f>
        <v>Rerun</v>
      </c>
      <c r="I117" s="62">
        <f>VLOOKUP(A117,Main!A:AB,9,0)</f>
        <v>46223</v>
      </c>
      <c r="J117" s="62">
        <f>VLOOKUP(A117,Main!A:AB,10,0)</f>
        <v>46304</v>
      </c>
      <c r="K117" s="62">
        <f>VLOOKUP(A117,Main!A:AB,11,0)</f>
        <v>46319</v>
      </c>
      <c r="L117" s="62">
        <f>VLOOKUP(A117,Main!A:AB,12,0)</f>
        <v>46230</v>
      </c>
      <c r="M117" s="62">
        <f>VLOOKUP(A117,Main!A:AB,13,0)</f>
        <v>46248</v>
      </c>
      <c r="N117" s="61" t="str">
        <f>VLOOKUP(A117,Main!A:AB,14,0)</f>
        <v>PG</v>
      </c>
      <c r="O117" s="61" t="str">
        <f>VLOOKUP(A117,Main!A:AB,15,0)</f>
        <v>Core</v>
      </c>
      <c r="P117" s="61" t="str">
        <f>VLOOKUP(A117,Main!A:AB,16,0)</f>
        <v>Yes</v>
      </c>
      <c r="Q117" s="61" t="str">
        <f>VLOOKUP(A117,Main!A:AB,17,0)</f>
        <v/>
      </c>
      <c r="R117" s="63" t="str">
        <f>VLOOKUP(A117,Main!A:AB,18,0)</f>
        <v>https://onlinecourses.nptel.ac.in/e-learning/preview/noc26_mg129</v>
      </c>
      <c r="S117" s="63" t="str">
        <f>VLOOKUP(A117,Main!A:AB,19,0)</f>
        <v>https://onlinecourses.nptel.ac.in/e-learning/preview/noc26_mg129</v>
      </c>
      <c r="T117" s="61" t="str">
        <f>VLOOKUP(A117,Main!A:AB,20,0)</f>
        <v>noc26_mg129</v>
      </c>
      <c r="U117" s="63" t="str">
        <f>VLOOKUP(A117,Main!A:AB,21,0)</f>
        <v>https://onlinecourses.nptel.ac.in/noc25_mg133/preview</v>
      </c>
      <c r="V117" s="63" t="str">
        <f>VLOOKUP(A117,Main!A:AB,22,0)</f>
        <v>https://onlinecourses.nptel.ac.in/noc25_mg133/preview</v>
      </c>
      <c r="W117" s="61" t="str">
        <f>VLOOKUP(A117,Main!A:AB,23,0)</f>
        <v>noc25_mg133</v>
      </c>
      <c r="X117" s="63" t="str">
        <f>VLOOKUP(A117,Main!A:AB,24,0)</f>
        <v>https://nptel.ac.in/courses/110105148</v>
      </c>
      <c r="Y117" s="63" t="str">
        <f>VLOOKUP(A117,Main!A:AB,25,0)</f>
        <v>https://nptel.ac.in/courses/110105148</v>
      </c>
      <c r="Z117" s="61">
        <f>VLOOKUP(A117,Main!A:AB,26,0)</f>
        <v>110105148</v>
      </c>
    </row>
    <row r="118">
      <c r="A118" s="47" t="s">
        <v>6353</v>
      </c>
      <c r="B118" s="61" t="str">
        <f>VLOOKUP(A118,Main!A:AB,2,0)</f>
        <v>Management</v>
      </c>
      <c r="C118" s="61" t="str">
        <f>VLOOKUP(A118,Main!A:AB,3,0)</f>
        <v>E-Business</v>
      </c>
      <c r="D118" s="61" t="str">
        <f>VLOOKUP(A118,Main!A:AB,4,0)</f>
        <v>Prof. Mamata Jenamani</v>
      </c>
      <c r="E118" s="61" t="str">
        <f>VLOOKUP(A118,Main!A:AB,5,0)</f>
        <v>IIT Kharagpur</v>
      </c>
      <c r="F118" s="61" t="str">
        <f>VLOOKUP(A118,Main!A:AB,6,0)</f>
        <v>IIT Kharagpur</v>
      </c>
      <c r="G118" s="61" t="str">
        <f>VLOOKUP(A118,Main!A:AB,7,0)</f>
        <v>12 Weeks</v>
      </c>
      <c r="H118" s="61" t="str">
        <f>VLOOKUP(A118,Main!A:AB,8,0)</f>
        <v>Rerun</v>
      </c>
      <c r="I118" s="62">
        <f>VLOOKUP(A118,Main!A:AB,9,0)</f>
        <v>46223</v>
      </c>
      <c r="J118" s="62">
        <f>VLOOKUP(A118,Main!A:AB,10,0)</f>
        <v>46304</v>
      </c>
      <c r="K118" s="62">
        <f>VLOOKUP(A118,Main!A:AB,11,0)</f>
        <v>46319</v>
      </c>
      <c r="L118" s="62">
        <f>VLOOKUP(A118,Main!A:AB,12,0)</f>
        <v>46230</v>
      </c>
      <c r="M118" s="62">
        <f>VLOOKUP(A118,Main!A:AB,13,0)</f>
        <v>46248</v>
      </c>
      <c r="N118" s="61" t="str">
        <f>VLOOKUP(A118,Main!A:AB,14,0)</f>
        <v>UG</v>
      </c>
      <c r="O118" s="61" t="str">
        <f>VLOOKUP(A118,Main!A:AB,15,0)</f>
        <v>Elective</v>
      </c>
      <c r="P118" s="61" t="str">
        <f>VLOOKUP(A118,Main!A:AB,16,0)</f>
        <v>Yes</v>
      </c>
      <c r="Q118" s="61" t="str">
        <f>VLOOKUP(A118,Main!A:AB,17,0)</f>
        <v/>
      </c>
      <c r="R118" s="63" t="str">
        <f>VLOOKUP(A118,Main!A:AB,18,0)</f>
        <v>https://onlinecourses.nptel.ac.in/e-learning/preview/noc26_mg134</v>
      </c>
      <c r="S118" s="63" t="str">
        <f>VLOOKUP(A118,Main!A:AB,19,0)</f>
        <v>https://onlinecourses.nptel.ac.in/e-learning/preview/noc26_mg134</v>
      </c>
      <c r="T118" s="61" t="str">
        <f>VLOOKUP(A118,Main!A:AB,20,0)</f>
        <v>noc26_mg134</v>
      </c>
      <c r="U118" s="63" t="str">
        <f>VLOOKUP(A118,Main!A:AB,21,0)</f>
        <v>https://onlinecourses.nptel.ac.in/noc26_mg41/preview</v>
      </c>
      <c r="V118" s="63" t="str">
        <f>VLOOKUP(A118,Main!A:AB,22,0)</f>
        <v>https://onlinecourses.nptel.ac.in/noc26_mg41/preview</v>
      </c>
      <c r="W118" s="61" t="str">
        <f>VLOOKUP(A118,Main!A:AB,23,0)</f>
        <v>noc26_mg41</v>
      </c>
      <c r="X118" s="63" t="str">
        <f>VLOOKUP(A118,Main!A:AB,24,0)</f>
        <v>https://nptel.ac.in/courses/110105083</v>
      </c>
      <c r="Y118" s="63" t="str">
        <f>VLOOKUP(A118,Main!A:AB,25,0)</f>
        <v>https://nptel.ac.in/courses/110105083</v>
      </c>
      <c r="Z118" s="61">
        <f>VLOOKUP(A118,Main!A:AB,26,0)</f>
        <v>110105083</v>
      </c>
    </row>
    <row r="119">
      <c r="A119" s="47" t="s">
        <v>6405</v>
      </c>
      <c r="B119" s="61" t="str">
        <f>VLOOKUP(A119,Main!A:AB,2,0)</f>
        <v>Management</v>
      </c>
      <c r="C119" s="61" t="str">
        <f>VLOOKUP(A119,Main!A:AB,3,0)</f>
        <v>Toyota Production System</v>
      </c>
      <c r="D119" s="61" t="str">
        <f>VLOOKUP(A119,Main!A:AB,4,0)</f>
        <v>Prof. Rajat Agrawal</v>
      </c>
      <c r="E119" s="61" t="str">
        <f>VLOOKUP(A119,Main!A:AB,5,0)</f>
        <v>IIT Roorkee</v>
      </c>
      <c r="F119" s="61" t="str">
        <f>VLOOKUP(A119,Main!A:AB,6,0)</f>
        <v>IIT Roorkee</v>
      </c>
      <c r="G119" s="61" t="str">
        <f>VLOOKUP(A119,Main!A:AB,7,0)</f>
        <v>8 Weeks</v>
      </c>
      <c r="H119" s="61" t="str">
        <f>VLOOKUP(A119,Main!A:AB,8,0)</f>
        <v>Rerun</v>
      </c>
      <c r="I119" s="62">
        <f>VLOOKUP(A119,Main!A:AB,9,0)</f>
        <v>46251</v>
      </c>
      <c r="J119" s="62">
        <f>VLOOKUP(A119,Main!A:AB,10,0)</f>
        <v>46304</v>
      </c>
      <c r="K119" s="62">
        <f>VLOOKUP(A119,Main!A:AB,11,0)</f>
        <v>46319</v>
      </c>
      <c r="L119" s="62">
        <f>VLOOKUP(A119,Main!A:AB,12,0)</f>
        <v>46251</v>
      </c>
      <c r="M119" s="62">
        <f>VLOOKUP(A119,Main!A:AB,13,0)</f>
        <v>46262</v>
      </c>
      <c r="N119" s="61" t="str">
        <f>VLOOKUP(A119,Main!A:AB,14,0)</f>
        <v>UG/PG</v>
      </c>
      <c r="O119" s="61" t="str">
        <f>VLOOKUP(A119,Main!A:AB,15,0)</f>
        <v>Elective</v>
      </c>
      <c r="P119" s="61" t="str">
        <f>VLOOKUP(A119,Main!A:AB,16,0)</f>
        <v>Yes</v>
      </c>
      <c r="Q119" s="61" t="str">
        <f>VLOOKUP(A119,Main!A:AB,17,0)</f>
        <v>Operations</v>
      </c>
      <c r="R119" s="63" t="str">
        <f>VLOOKUP(A119,Main!A:AB,18,0)</f>
        <v>https://onlinecourses.nptel.ac.in/e-learning/preview/noc26_mg144</v>
      </c>
      <c r="S119" s="63" t="str">
        <f>VLOOKUP(A119,Main!A:AB,19,0)</f>
        <v>https://onlinecourses.nptel.ac.in/e-learning/preview/noc26_mg144</v>
      </c>
      <c r="T119" s="61" t="str">
        <f>VLOOKUP(A119,Main!A:AB,20,0)</f>
        <v>noc26_mg144</v>
      </c>
      <c r="U119" s="63" t="str">
        <f>VLOOKUP(A119,Main!A:AB,21,0)</f>
        <v>https://onlinecourses.nptel.ac.in/noc25_mg93/preview</v>
      </c>
      <c r="V119" s="63" t="str">
        <f>VLOOKUP(A119,Main!A:AB,22,0)</f>
        <v>https://onlinecourses.nptel.ac.in/noc25_mg93/preview</v>
      </c>
      <c r="W119" s="61" t="str">
        <f>VLOOKUP(A119,Main!A:AB,23,0)</f>
        <v>noc25_mg93</v>
      </c>
      <c r="X119" s="63" t="str">
        <f>VLOOKUP(A119,Main!A:AB,24,0)</f>
        <v>https://nptel.ac.in/courses/110107130</v>
      </c>
      <c r="Y119" s="63" t="str">
        <f>VLOOKUP(A119,Main!A:AB,25,0)</f>
        <v>https://nptel.ac.in/courses/110107130</v>
      </c>
      <c r="Z119" s="61">
        <f>VLOOKUP(A119,Main!A:AB,26,0)</f>
        <v>110107130</v>
      </c>
    </row>
    <row r="120">
      <c r="A120" s="47" t="s">
        <v>6448</v>
      </c>
      <c r="B120" s="61" t="str">
        <f>VLOOKUP(A120,Main!A:AB,2,0)</f>
        <v>Management</v>
      </c>
      <c r="C120" s="61" t="str">
        <f>VLOOKUP(A120,Main!A:AB,3,0)</f>
        <v>Introduction to GST</v>
      </c>
      <c r="D120" s="61" t="str">
        <f>VLOOKUP(A120,Main!A:AB,4,0)</f>
        <v>Prof. Mahammad Rafi Syed</v>
      </c>
      <c r="E120" s="61" t="str">
        <f>VLOOKUP(A120,Main!A:AB,5,0)</f>
        <v>The Institute of Cost Accountants of India (ICMAI)</v>
      </c>
      <c r="F120" s="61" t="str">
        <f>VLOOKUP(A120,Main!A:AB,6,0)</f>
        <v>IIT Madras</v>
      </c>
      <c r="G120" s="61" t="str">
        <f>VLOOKUP(A120,Main!A:AB,7,0)</f>
        <v>8 Weeks</v>
      </c>
      <c r="H120" s="61" t="str">
        <f>VLOOKUP(A120,Main!A:AB,8,0)</f>
        <v>Rerun</v>
      </c>
      <c r="I120" s="62">
        <f>VLOOKUP(A120,Main!A:AB,9,0)</f>
        <v>46251</v>
      </c>
      <c r="J120" s="62">
        <f>VLOOKUP(A120,Main!A:AB,10,0)</f>
        <v>46304</v>
      </c>
      <c r="K120" s="62">
        <f>VLOOKUP(A120,Main!A:AB,11,0)</f>
        <v>46319</v>
      </c>
      <c r="L120" s="62">
        <f>VLOOKUP(A120,Main!A:AB,12,0)</f>
        <v>46251</v>
      </c>
      <c r="M120" s="62">
        <f>VLOOKUP(A120,Main!A:AB,13,0)</f>
        <v>46262</v>
      </c>
      <c r="N120" s="61" t="str">
        <f>VLOOKUP(A120,Main!A:AB,14,0)</f>
        <v>UG</v>
      </c>
      <c r="O120" s="61" t="str">
        <f>VLOOKUP(A120,Main!A:AB,15,0)</f>
        <v>Elective</v>
      </c>
      <c r="P120" s="61" t="str">
        <f>VLOOKUP(A120,Main!A:AB,16,0)</f>
        <v>Yes</v>
      </c>
      <c r="Q120" s="61" t="str">
        <f>VLOOKUP(A120,Main!A:AB,17,0)</f>
        <v>Economics &amp; Finance</v>
      </c>
      <c r="R120" s="63" t="str">
        <f>VLOOKUP(A120,Main!A:AB,18,0)</f>
        <v>https://onlinecourses.nptel.ac.in/e-learning/preview/noc26_mg150</v>
      </c>
      <c r="S120" s="63" t="str">
        <f>VLOOKUP(A120,Main!A:AB,19,0)</f>
        <v>https://onlinecourses.nptel.ac.in/e-learning/preview/noc26_mg150</v>
      </c>
      <c r="T120" s="61" t="str">
        <f>VLOOKUP(A120,Main!A:AB,20,0)</f>
        <v>noc26_mg150</v>
      </c>
      <c r="U120" s="63" t="str">
        <f>VLOOKUP(A120,Main!A:AB,21,0)</f>
        <v>https://onlinecourses.nptel.ac.in/noc25_mg109/preview</v>
      </c>
      <c r="V120" s="63" t="str">
        <f>VLOOKUP(A120,Main!A:AB,22,0)</f>
        <v>https://onlinecourses.nptel.ac.in/noc25_mg109/preview</v>
      </c>
      <c r="W120" s="61" t="str">
        <f>VLOOKUP(A120,Main!A:AB,23,0)</f>
        <v>noc25_mg109</v>
      </c>
      <c r="X120" s="63" t="str">
        <f>VLOOKUP(A120,Main!A:AB,24,0)</f>
        <v>https://nptel.ac.in/courses/110106512</v>
      </c>
      <c r="Y120" s="63" t="str">
        <f>VLOOKUP(A120,Main!A:AB,25,0)</f>
        <v>https://nptel.ac.in/courses/110106512</v>
      </c>
      <c r="Z120" s="61">
        <f>VLOOKUP(A120,Main!A:AB,26,0)</f>
        <v>110106512</v>
      </c>
    </row>
    <row r="121">
      <c r="A121" s="47" t="s">
        <v>6484</v>
      </c>
      <c r="B121" s="61" t="str">
        <f>VLOOKUP(A121,Main!A:AB,2,0)</f>
        <v>Management</v>
      </c>
      <c r="C121" s="61" t="str">
        <f>VLOOKUP(A121,Main!A:AB,3,0)</f>
        <v>Foundation of Digital Business</v>
      </c>
      <c r="D121" s="61" t="str">
        <f>VLOOKUP(A121,Main!A:AB,4,0)</f>
        <v>Prof. Surojit Mookherjee</v>
      </c>
      <c r="E121" s="61" t="str">
        <f>VLOOKUP(A121,Main!A:AB,5,0)</f>
        <v>IIT Kharagpur</v>
      </c>
      <c r="F121" s="61" t="str">
        <f>VLOOKUP(A121,Main!A:AB,6,0)</f>
        <v>IIT Kharagpur</v>
      </c>
      <c r="G121" s="61" t="str">
        <f>VLOOKUP(A121,Main!A:AB,7,0)</f>
        <v>8 Weeks</v>
      </c>
      <c r="H121" s="61" t="str">
        <f>VLOOKUP(A121,Main!A:AB,8,0)</f>
        <v>Rerun</v>
      </c>
      <c r="I121" s="62">
        <f>VLOOKUP(A121,Main!A:AB,9,0)</f>
        <v>46251</v>
      </c>
      <c r="J121" s="62">
        <f>VLOOKUP(A121,Main!A:AB,10,0)</f>
        <v>46304</v>
      </c>
      <c r="K121" s="62">
        <f>VLOOKUP(A121,Main!A:AB,11,0)</f>
        <v>46319</v>
      </c>
      <c r="L121" s="62">
        <f>VLOOKUP(A121,Main!A:AB,12,0)</f>
        <v>46251</v>
      </c>
      <c r="M121" s="62">
        <f>VLOOKUP(A121,Main!A:AB,13,0)</f>
        <v>46262</v>
      </c>
      <c r="N121" s="61" t="str">
        <f>VLOOKUP(A121,Main!A:AB,14,0)</f>
        <v>PG</v>
      </c>
      <c r="O121" s="61" t="str">
        <f>VLOOKUP(A121,Main!A:AB,15,0)</f>
        <v>Elective</v>
      </c>
      <c r="P121" s="61" t="str">
        <f>VLOOKUP(A121,Main!A:AB,16,0)</f>
        <v>Yes</v>
      </c>
      <c r="Q121" s="61" t="str">
        <f>VLOOKUP(A121,Main!A:AB,17,0)</f>
        <v>Minor
Economics &amp; Finance</v>
      </c>
      <c r="R121" s="63" t="str">
        <f>VLOOKUP(A121,Main!A:AB,18,0)</f>
        <v>https://onlinecourses.nptel.ac.in/e-learning/preview/noc26_mg155</v>
      </c>
      <c r="S121" s="63" t="str">
        <f>VLOOKUP(A121,Main!A:AB,19,0)</f>
        <v>https://onlinecourses.nptel.ac.in/e-learning/preview/noc26_mg155</v>
      </c>
      <c r="T121" s="61" t="str">
        <f>VLOOKUP(A121,Main!A:AB,20,0)</f>
        <v>noc26_mg155</v>
      </c>
      <c r="U121" s="63" t="str">
        <f>VLOOKUP(A121,Main!A:AB,21,0)</f>
        <v>https://onlinecourses.nptel.ac.in/noc25_mg152/preview</v>
      </c>
      <c r="V121" s="63" t="str">
        <f>VLOOKUP(A121,Main!A:AB,22,0)</f>
        <v>https://onlinecourses.nptel.ac.in/noc25_mg152/preview</v>
      </c>
      <c r="W121" s="61" t="str">
        <f>VLOOKUP(A121,Main!A:AB,23,0)</f>
        <v>noc25_mg152</v>
      </c>
      <c r="X121" s="63" t="str">
        <f>VLOOKUP(A121,Main!A:AB,24,0)</f>
        <v>https://nptel.ac.in/courses/110105756</v>
      </c>
      <c r="Y121" s="63" t="str">
        <f>VLOOKUP(A121,Main!A:AB,25,0)</f>
        <v>https://nptel.ac.in/courses/110105756</v>
      </c>
      <c r="Z121" s="61">
        <f>VLOOKUP(A121,Main!A:AB,26,0)</f>
        <v>110105756</v>
      </c>
    </row>
    <row r="122">
      <c r="A122" s="47" t="s">
        <v>6492</v>
      </c>
      <c r="B122" s="61" t="str">
        <f>VLOOKUP(A122,Main!A:AB,2,0)</f>
        <v>Management</v>
      </c>
      <c r="C122" s="61" t="str">
        <f>VLOOKUP(A122,Main!A:AB,3,0)</f>
        <v>Intellectual Property Rights and Competition Law</v>
      </c>
      <c r="D122" s="61" t="str">
        <f>VLOOKUP(A122,Main!A:AB,4,0)</f>
        <v>Prof. K. D. Raju,
Prof. Niharika Sahoo Bhattacharya</v>
      </c>
      <c r="E122" s="61" t="str">
        <f>VLOOKUP(A122,Main!A:AB,5,0)</f>
        <v>IIT Kharagpur</v>
      </c>
      <c r="F122" s="61" t="str">
        <f>VLOOKUP(A122,Main!A:AB,6,0)</f>
        <v>IIT Kharagpur</v>
      </c>
      <c r="G122" s="61" t="str">
        <f>VLOOKUP(A122,Main!A:AB,7,0)</f>
        <v>8 Weeks</v>
      </c>
      <c r="H122" s="61" t="str">
        <f>VLOOKUP(A122,Main!A:AB,8,0)</f>
        <v>Rerun</v>
      </c>
      <c r="I122" s="62">
        <f>VLOOKUP(A122,Main!A:AB,9,0)</f>
        <v>46251</v>
      </c>
      <c r="J122" s="62">
        <f>VLOOKUP(A122,Main!A:AB,10,0)</f>
        <v>46304</v>
      </c>
      <c r="K122" s="62">
        <f>VLOOKUP(A122,Main!A:AB,11,0)</f>
        <v>46319</v>
      </c>
      <c r="L122" s="62">
        <f>VLOOKUP(A122,Main!A:AB,12,0)</f>
        <v>46251</v>
      </c>
      <c r="M122" s="62">
        <f>VLOOKUP(A122,Main!A:AB,13,0)</f>
        <v>46262</v>
      </c>
      <c r="N122" s="61" t="str">
        <f>VLOOKUP(A122,Main!A:AB,14,0)</f>
        <v>UG/PG</v>
      </c>
      <c r="O122" s="61" t="str">
        <f>VLOOKUP(A122,Main!A:AB,15,0)</f>
        <v>Elective</v>
      </c>
      <c r="P122" s="61" t="str">
        <f>VLOOKUP(A122,Main!A:AB,16,0)</f>
        <v>Yes</v>
      </c>
      <c r="Q122" s="61" t="str">
        <f>VLOOKUP(A122,Main!A:AB,17,0)</f>
        <v>Patents and Intellectual Property Rights</v>
      </c>
      <c r="R122" s="63" t="str">
        <f>VLOOKUP(A122,Main!A:AB,18,0)</f>
        <v>https://onlinecourses.nptel.ac.in/e-learning/preview/noc26_mg156</v>
      </c>
      <c r="S122" s="63" t="str">
        <f>VLOOKUP(A122,Main!A:AB,19,0)</f>
        <v>https://onlinecourses.nptel.ac.in/e-learning/preview/noc26_mg156</v>
      </c>
      <c r="T122" s="61" t="str">
        <f>VLOOKUP(A122,Main!A:AB,20,0)</f>
        <v>noc26_mg156</v>
      </c>
      <c r="U122" s="63" t="str">
        <f>VLOOKUP(A122,Main!A:AB,21,0)</f>
        <v>https://onlinecourses.nptel.ac.in/noc25_mg132/preview</v>
      </c>
      <c r="V122" s="63" t="str">
        <f>VLOOKUP(A122,Main!A:AB,22,0)</f>
        <v>https://onlinecourses.nptel.ac.in/noc25_mg132/preview</v>
      </c>
      <c r="W122" s="61" t="str">
        <f>VLOOKUP(A122,Main!A:AB,23,0)</f>
        <v>noc25_mg132</v>
      </c>
      <c r="X122" s="63" t="str">
        <f>VLOOKUP(A122,Main!A:AB,24,0)</f>
        <v>https://nptel.ac.in/courses/110105139</v>
      </c>
      <c r="Y122" s="63" t="str">
        <f>VLOOKUP(A122,Main!A:AB,25,0)</f>
        <v>https://nptel.ac.in/courses/110105139</v>
      </c>
      <c r="Z122" s="61">
        <f>VLOOKUP(A122,Main!A:AB,26,0)</f>
        <v>110105139</v>
      </c>
    </row>
    <row r="123">
      <c r="A123" s="47" t="s">
        <v>6768</v>
      </c>
      <c r="B123" s="61" t="str">
        <f>VLOOKUP(A123,Main!A:AB,2,0)</f>
        <v>Metallurgical Engineering and Materials Sciences</v>
      </c>
      <c r="C123" s="61" t="str">
        <f>VLOOKUP(A123,Main!A:AB,3,0)</f>
        <v>Phase Field Modelling: The Materials Science, Mathematics and Computational Aspects</v>
      </c>
      <c r="D123" s="61" t="str">
        <f>VLOOKUP(A123,Main!A:AB,4,0)</f>
        <v>Prof. M.P. Gururajan</v>
      </c>
      <c r="E123" s="61" t="str">
        <f>VLOOKUP(A123,Main!A:AB,5,0)</f>
        <v>IIT Bombay</v>
      </c>
      <c r="F123" s="61" t="str">
        <f>VLOOKUP(A123,Main!A:AB,6,0)</f>
        <v>IIT Bombay</v>
      </c>
      <c r="G123" s="61" t="str">
        <f>VLOOKUP(A123,Main!A:AB,7,0)</f>
        <v>12 Weeks</v>
      </c>
      <c r="H123" s="61" t="str">
        <f>VLOOKUP(A123,Main!A:AB,8,0)</f>
        <v>Rerun</v>
      </c>
      <c r="I123" s="62">
        <f>VLOOKUP(A123,Main!A:AB,9,0)</f>
        <v>46223</v>
      </c>
      <c r="J123" s="62">
        <f>VLOOKUP(A123,Main!A:AB,10,0)</f>
        <v>46304</v>
      </c>
      <c r="K123" s="62">
        <f>VLOOKUP(A123,Main!A:AB,11,0)</f>
        <v>46319</v>
      </c>
      <c r="L123" s="62">
        <f>VLOOKUP(A123,Main!A:AB,12,0)</f>
        <v>46230</v>
      </c>
      <c r="M123" s="62">
        <f>VLOOKUP(A123,Main!A:AB,13,0)</f>
        <v>46248</v>
      </c>
      <c r="N123" s="61" t="str">
        <f>VLOOKUP(A123,Main!A:AB,14,0)</f>
        <v>UG/PG</v>
      </c>
      <c r="O123" s="61" t="str">
        <f>VLOOKUP(A123,Main!A:AB,15,0)</f>
        <v>Elective</v>
      </c>
      <c r="P123" s="61" t="str">
        <f>VLOOKUP(A123,Main!A:AB,16,0)</f>
        <v>Yes</v>
      </c>
      <c r="Q123" s="61" t="str">
        <f>VLOOKUP(A123,Main!A:AB,17,0)</f>
        <v/>
      </c>
      <c r="R123" s="63" t="str">
        <f>VLOOKUP(A123,Main!A:AB,18,0)</f>
        <v>https://onlinecourses.nptel.ac.in/e-learning/preview/noc26_mm68</v>
      </c>
      <c r="S123" s="63" t="str">
        <f>VLOOKUP(A123,Main!A:AB,19,0)</f>
        <v>https://onlinecourses.nptel.ac.in/e-learning/preview/noc26_mm68</v>
      </c>
      <c r="T123" s="61" t="str">
        <f>VLOOKUP(A123,Main!A:AB,20,0)</f>
        <v>noc26_mm68</v>
      </c>
      <c r="U123" s="63" t="str">
        <f>VLOOKUP(A123,Main!A:AB,21,0)</f>
        <v>https://onlinecourses.nptel.ac.in/noc25_mm62/preview</v>
      </c>
      <c r="V123" s="63" t="str">
        <f>VLOOKUP(A123,Main!A:AB,22,0)</f>
        <v>https://onlinecourses.nptel.ac.in/noc25_mm62/preview</v>
      </c>
      <c r="W123" s="61" t="str">
        <f>VLOOKUP(A123,Main!A:AB,23,0)</f>
        <v>noc25_mm62</v>
      </c>
      <c r="X123" s="63" t="str">
        <f>VLOOKUP(A123,Main!A:AB,24,0)</f>
        <v>https://nptel.ac.in/courses/113101072</v>
      </c>
      <c r="Y123" s="63" t="str">
        <f>VLOOKUP(A123,Main!A:AB,25,0)</f>
        <v>https://nptel.ac.in/courses/113101072</v>
      </c>
      <c r="Z123" s="61">
        <f>VLOOKUP(A123,Main!A:AB,26,0)</f>
        <v>113101072</v>
      </c>
    </row>
    <row r="124">
      <c r="A124" s="47" t="s">
        <v>6811</v>
      </c>
      <c r="B124" s="61" t="str">
        <f>VLOOKUP(A124,Main!A:AB,2,0)</f>
        <v>Metallurgical Engineering and Materials Sciences</v>
      </c>
      <c r="C124" s="61" t="str">
        <f>VLOOKUP(A124,Main!A:AB,3,0)</f>
        <v>Thermodynamics and Kinetics Of Materials</v>
      </c>
      <c r="D124" s="61" t="str">
        <f>VLOOKUP(A124,Main!A:AB,4,0)</f>
        <v>Prof. Saswata Bhattacharya</v>
      </c>
      <c r="E124" s="61" t="str">
        <f>VLOOKUP(A124,Main!A:AB,5,0)</f>
        <v>IIT Hyderabad</v>
      </c>
      <c r="F124" s="61" t="str">
        <f>VLOOKUP(A124,Main!A:AB,6,0)</f>
        <v>IIT Madras</v>
      </c>
      <c r="G124" s="61" t="str">
        <f>VLOOKUP(A124,Main!A:AB,7,0)</f>
        <v>12 Weeks</v>
      </c>
      <c r="H124" s="61" t="str">
        <f>VLOOKUP(A124,Main!A:AB,8,0)</f>
        <v>Rerun</v>
      </c>
      <c r="I124" s="62">
        <f>VLOOKUP(A124,Main!A:AB,9,0)</f>
        <v>46223</v>
      </c>
      <c r="J124" s="62">
        <f>VLOOKUP(A124,Main!A:AB,10,0)</f>
        <v>46304</v>
      </c>
      <c r="K124" s="62">
        <f>VLOOKUP(A124,Main!A:AB,11,0)</f>
        <v>46319</v>
      </c>
      <c r="L124" s="62">
        <f>VLOOKUP(A124,Main!A:AB,12,0)</f>
        <v>46230</v>
      </c>
      <c r="M124" s="62">
        <f>VLOOKUP(A124,Main!A:AB,13,0)</f>
        <v>46248</v>
      </c>
      <c r="N124" s="61" t="str">
        <f>VLOOKUP(A124,Main!A:AB,14,0)</f>
        <v>UG/PG</v>
      </c>
      <c r="O124" s="61" t="str">
        <f>VLOOKUP(A124,Main!A:AB,15,0)</f>
        <v>Core</v>
      </c>
      <c r="P124" s="61" t="str">
        <f>VLOOKUP(A124,Main!A:AB,16,0)</f>
        <v>Yes</v>
      </c>
      <c r="Q124" s="61" t="str">
        <f>VLOOKUP(A124,Main!A:AB,17,0)</f>
        <v>Minor in Metallurgy
Minor in Materials Science</v>
      </c>
      <c r="R124" s="63" t="str">
        <f>VLOOKUP(A124,Main!A:AB,18,0)</f>
        <v>https://onlinecourses.nptel.ac.in/e-learning/preview/noc26_mm74</v>
      </c>
      <c r="S124" s="63" t="str">
        <f>VLOOKUP(A124,Main!A:AB,19,0)</f>
        <v>https://onlinecourses.nptel.ac.in/e-learning/preview/noc26_mm74</v>
      </c>
      <c r="T124" s="61" t="str">
        <f>VLOOKUP(A124,Main!A:AB,20,0)</f>
        <v>noc26_mm74</v>
      </c>
      <c r="U124" s="63" t="str">
        <f>VLOOKUP(A124,Main!A:AB,21,0)</f>
        <v>https://onlinecourses.nptel.ac.in/noc25_mm47/preview</v>
      </c>
      <c r="V124" s="63" t="str">
        <f>VLOOKUP(A124,Main!A:AB,22,0)</f>
        <v>https://onlinecourses.nptel.ac.in/noc25_mm47/preview</v>
      </c>
      <c r="W124" s="61" t="str">
        <f>VLOOKUP(A124,Main!A:AB,23,0)</f>
        <v>noc25_mm47</v>
      </c>
      <c r="X124" s="63" t="str">
        <f>VLOOKUP(A124,Main!A:AB,24,0)</f>
        <v>https://nptel.ac.in/courses/113106109</v>
      </c>
      <c r="Y124" s="63" t="str">
        <f>VLOOKUP(A124,Main!A:AB,25,0)</f>
        <v>https://nptel.ac.in/courses/113106109</v>
      </c>
      <c r="Z124" s="61">
        <f>VLOOKUP(A124,Main!A:AB,26,0)</f>
        <v>113106109</v>
      </c>
    </row>
    <row r="125">
      <c r="A125" s="47" t="s">
        <v>6837</v>
      </c>
      <c r="B125" s="61" t="str">
        <f>VLOOKUP(A125,Main!A:AB,2,0)</f>
        <v>Metallurgical and Materials Engineering</v>
      </c>
      <c r="C125" s="61" t="str">
        <f>VLOOKUP(A125,Main!A:AB,3,0)</f>
        <v>Physics of Materials</v>
      </c>
      <c r="D125" s="61" t="str">
        <f>VLOOKUP(A125,Main!A:AB,4,0)</f>
        <v>Prof. Prathap Haridoss</v>
      </c>
      <c r="E125" s="61" t="str">
        <f>VLOOKUP(A125,Main!A:AB,5,0)</f>
        <v>IIT Madras</v>
      </c>
      <c r="F125" s="61" t="str">
        <f>VLOOKUP(A125,Main!A:AB,6,0)</f>
        <v>IIT Madras</v>
      </c>
      <c r="G125" s="61" t="str">
        <f>VLOOKUP(A125,Main!A:AB,7,0)</f>
        <v>12 Weeks</v>
      </c>
      <c r="H125" s="61" t="str">
        <f>VLOOKUP(A125,Main!A:AB,8,0)</f>
        <v>Rerun</v>
      </c>
      <c r="I125" s="62">
        <f>VLOOKUP(A125,Main!A:AB,9,0)</f>
        <v>46223</v>
      </c>
      <c r="J125" s="62">
        <f>VLOOKUP(A125,Main!A:AB,10,0)</f>
        <v>46304</v>
      </c>
      <c r="K125" s="62">
        <f>VLOOKUP(A125,Main!A:AB,11,0)</f>
        <v>46319</v>
      </c>
      <c r="L125" s="62">
        <f>VLOOKUP(A125,Main!A:AB,12,0)</f>
        <v>46230</v>
      </c>
      <c r="M125" s="62">
        <f>VLOOKUP(A125,Main!A:AB,13,0)</f>
        <v>46248</v>
      </c>
      <c r="N125" s="61" t="str">
        <f>VLOOKUP(A125,Main!A:AB,14,0)</f>
        <v>UG/PG</v>
      </c>
      <c r="O125" s="61" t="str">
        <f>VLOOKUP(A125,Main!A:AB,15,0)</f>
        <v>Elective</v>
      </c>
      <c r="P125" s="61" t="str">
        <f>VLOOKUP(A125,Main!A:AB,16,0)</f>
        <v>Yes</v>
      </c>
      <c r="Q125" s="61" t="str">
        <f>VLOOKUP(A125,Main!A:AB,17,0)</f>
        <v>Electronic Materials</v>
      </c>
      <c r="R125" s="63" t="str">
        <f>VLOOKUP(A125,Main!A:AB,18,0)</f>
        <v>https://onlinecourses.nptel.ac.in/e-learning/preview/noc26_mm78</v>
      </c>
      <c r="S125" s="63" t="str">
        <f>VLOOKUP(A125,Main!A:AB,19,0)</f>
        <v>https://onlinecourses.nptel.ac.in/e-learning/preview/noc26_mm78</v>
      </c>
      <c r="T125" s="61" t="str">
        <f>VLOOKUP(A125,Main!A:AB,20,0)</f>
        <v>noc26_mm78</v>
      </c>
      <c r="U125" s="63" t="str">
        <f>VLOOKUP(A125,Main!A:AB,21,0)</f>
        <v>https://onlinecourses.nptel.ac.in/noc25_mm43/preview</v>
      </c>
      <c r="V125" s="63" t="str">
        <f>VLOOKUP(A125,Main!A:AB,22,0)</f>
        <v>https://onlinecourses.nptel.ac.in/noc25_mm43/preview</v>
      </c>
      <c r="W125" s="61" t="str">
        <f>VLOOKUP(A125,Main!A:AB,23,0)</f>
        <v>noc25_mm43</v>
      </c>
      <c r="X125" s="63" t="str">
        <f>VLOOKUP(A125,Main!A:AB,24,0)</f>
        <v>https://nptel.ac.in/courses/113106039</v>
      </c>
      <c r="Y125" s="63" t="str">
        <f>VLOOKUP(A125,Main!A:AB,25,0)</f>
        <v>https://nptel.ac.in/courses/113106039</v>
      </c>
      <c r="Z125" s="61">
        <f>VLOOKUP(A125,Main!A:AB,26,0)</f>
        <v>113106039</v>
      </c>
    </row>
    <row r="126">
      <c r="A126" s="47" t="s">
        <v>6843</v>
      </c>
      <c r="B126" s="61" t="str">
        <f>VLOOKUP(A126,Main!A:AB,2,0)</f>
        <v>Metallurgical and Materials Engineering</v>
      </c>
      <c r="C126" s="61" t="str">
        <f>VLOOKUP(A126,Main!A:AB,3,0)</f>
        <v>Techniques of Materials Characterization</v>
      </c>
      <c r="D126" s="61" t="str">
        <f>VLOOKUP(A126,Main!A:AB,4,0)</f>
        <v>Prof. Shibayan Roy</v>
      </c>
      <c r="E126" s="61" t="str">
        <f>VLOOKUP(A126,Main!A:AB,5,0)</f>
        <v>IIT Kharagpur</v>
      </c>
      <c r="F126" s="61" t="str">
        <f>VLOOKUP(A126,Main!A:AB,6,0)</f>
        <v>IIT Kharagpur</v>
      </c>
      <c r="G126" s="61" t="str">
        <f>VLOOKUP(A126,Main!A:AB,7,0)</f>
        <v>12 Weeks</v>
      </c>
      <c r="H126" s="61" t="str">
        <f>VLOOKUP(A126,Main!A:AB,8,0)</f>
        <v>Rerun</v>
      </c>
      <c r="I126" s="62">
        <f>VLOOKUP(A126,Main!A:AB,9,0)</f>
        <v>46223</v>
      </c>
      <c r="J126" s="62">
        <f>VLOOKUP(A126,Main!A:AB,10,0)</f>
        <v>46304</v>
      </c>
      <c r="K126" s="62">
        <f>VLOOKUP(A126,Main!A:AB,11,0)</f>
        <v>46319</v>
      </c>
      <c r="L126" s="62">
        <f>VLOOKUP(A126,Main!A:AB,12,0)</f>
        <v>46230</v>
      </c>
      <c r="M126" s="62">
        <f>VLOOKUP(A126,Main!A:AB,13,0)</f>
        <v>46248</v>
      </c>
      <c r="N126" s="61" t="str">
        <f>VLOOKUP(A126,Main!A:AB,14,0)</f>
        <v>UG/PG</v>
      </c>
      <c r="O126" s="61" t="str">
        <f>VLOOKUP(A126,Main!A:AB,15,0)</f>
        <v>Core</v>
      </c>
      <c r="P126" s="61" t="str">
        <f>VLOOKUP(A126,Main!A:AB,16,0)</f>
        <v>Yes</v>
      </c>
      <c r="Q126" s="61" t="str">
        <f>VLOOKUP(A126,Main!A:AB,17,0)</f>
        <v>Materials Characterization</v>
      </c>
      <c r="R126" s="63" t="str">
        <f>VLOOKUP(A126,Main!A:AB,18,0)</f>
        <v>https://onlinecourses.nptel.ac.in/e-learning/preview/noc26_mm79</v>
      </c>
      <c r="S126" s="63" t="str">
        <f>VLOOKUP(A126,Main!A:AB,19,0)</f>
        <v>https://onlinecourses.nptel.ac.in/e-learning/preview/noc26_mm79</v>
      </c>
      <c r="T126" s="61" t="str">
        <f>VLOOKUP(A126,Main!A:AB,20,0)</f>
        <v>noc26_mm79</v>
      </c>
      <c r="U126" s="63" t="str">
        <f>VLOOKUP(A126,Main!A:AB,21,0)</f>
        <v>https://onlinecourses.nptel.ac.in/noc25_mm52/preview</v>
      </c>
      <c r="V126" s="63" t="str">
        <f>VLOOKUP(A126,Main!A:AB,22,0)</f>
        <v>https://onlinecourses.nptel.ac.in/noc25_mm52/preview</v>
      </c>
      <c r="W126" s="61" t="str">
        <f>VLOOKUP(A126,Main!A:AB,23,0)</f>
        <v>noc25_mm52</v>
      </c>
      <c r="X126" s="63" t="str">
        <f>VLOOKUP(A126,Main!A:AB,24,0)</f>
        <v>https://nptel.ac.in/courses/113105101</v>
      </c>
      <c r="Y126" s="63" t="str">
        <f>VLOOKUP(A126,Main!A:AB,25,0)</f>
        <v>https://nptel.ac.in/courses/113105101</v>
      </c>
      <c r="Z126" s="61">
        <f>VLOOKUP(A126,Main!A:AB,26,0)</f>
        <v>113105101</v>
      </c>
    </row>
    <row r="127">
      <c r="A127" s="47" t="s">
        <v>6886</v>
      </c>
      <c r="B127" s="61" t="str">
        <f>VLOOKUP(A127,Main!A:AB,2,0)</f>
        <v>Metallurgical Engineering and Materials Sciences</v>
      </c>
      <c r="C127" s="61" t="str">
        <f>VLOOKUP(A127,Main!A:AB,3,0)</f>
        <v>Environmental Degradation and Surface Engineering</v>
      </c>
      <c r="D127" s="61" t="str">
        <f>VLOOKUP(A127,Main!A:AB,4,0)</f>
        <v>Prof. Jyotsna Dutta Majumdar,
Prof.Indranil Manna</v>
      </c>
      <c r="E127" s="61" t="str">
        <f>VLOOKUP(A127,Main!A:AB,5,0)</f>
        <v>IIT Kharagpur</v>
      </c>
      <c r="F127" s="61" t="str">
        <f>VLOOKUP(A127,Main!A:AB,6,0)</f>
        <v>IIT Kharagpur</v>
      </c>
      <c r="G127" s="61" t="str">
        <f>VLOOKUP(A127,Main!A:AB,7,0)</f>
        <v>12 Weeks</v>
      </c>
      <c r="H127" s="61" t="str">
        <f>VLOOKUP(A127,Main!A:AB,8,0)</f>
        <v>Rerun</v>
      </c>
      <c r="I127" s="62">
        <f>VLOOKUP(A127,Main!A:AB,9,0)</f>
        <v>46223</v>
      </c>
      <c r="J127" s="62">
        <f>VLOOKUP(A127,Main!A:AB,10,0)</f>
        <v>46304</v>
      </c>
      <c r="K127" s="62">
        <f>VLOOKUP(A127,Main!A:AB,11,0)</f>
        <v>46319</v>
      </c>
      <c r="L127" s="62">
        <f>VLOOKUP(A127,Main!A:AB,12,0)</f>
        <v>46230</v>
      </c>
      <c r="M127" s="62">
        <f>VLOOKUP(A127,Main!A:AB,13,0)</f>
        <v>46248</v>
      </c>
      <c r="N127" s="61" t="str">
        <f>VLOOKUP(A127,Main!A:AB,14,0)</f>
        <v>UG/PG</v>
      </c>
      <c r="O127" s="61" t="str">
        <f>VLOOKUP(A127,Main!A:AB,15,0)</f>
        <v>Elective</v>
      </c>
      <c r="P127" s="61" t="str">
        <f>VLOOKUP(A127,Main!A:AB,16,0)</f>
        <v>Yes</v>
      </c>
      <c r="Q127" s="61" t="str">
        <f>VLOOKUP(A127,Main!A:AB,17,0)</f>
        <v/>
      </c>
      <c r="R127" s="63" t="str">
        <f>VLOOKUP(A127,Main!A:AB,18,0)</f>
        <v>https://onlinecourses.nptel.ac.in/e-learning/preview/noc26_mm85</v>
      </c>
      <c r="S127" s="63" t="str">
        <f>VLOOKUP(A127,Main!A:AB,19,0)</f>
        <v>https://onlinecourses.nptel.ac.in/e-learning/preview/noc26_mm85</v>
      </c>
      <c r="T127" s="61" t="str">
        <f>VLOOKUP(A127,Main!A:AB,20,0)</f>
        <v>noc26_mm85</v>
      </c>
      <c r="U127" s="63" t="str">
        <f>VLOOKUP(A127,Main!A:AB,21,0)</f>
        <v>https://onlinecourses.nptel.ac.in/noc25_mm67/preview</v>
      </c>
      <c r="V127" s="63" t="str">
        <f>VLOOKUP(A127,Main!A:AB,22,0)</f>
        <v>https://onlinecourses.nptel.ac.in/noc25_mm67/preview</v>
      </c>
      <c r="W127" s="61" t="str">
        <f>VLOOKUP(A127,Main!A:AB,23,0)</f>
        <v>noc25_mm67</v>
      </c>
      <c r="X127" s="63" t="str">
        <f>VLOOKUP(A127,Main!A:AB,24,0)</f>
        <v>https://nptel.ac.in/courses/113105105</v>
      </c>
      <c r="Y127" s="63" t="str">
        <f>VLOOKUP(A127,Main!A:AB,25,0)</f>
        <v>https://nptel.ac.in/courses/113105105</v>
      </c>
      <c r="Z127" s="61">
        <f>VLOOKUP(A127,Main!A:AB,26,0)</f>
        <v>113105105</v>
      </c>
    </row>
    <row r="128">
      <c r="A128" s="47" t="s">
        <v>6921</v>
      </c>
      <c r="B128" s="61" t="str">
        <f>VLOOKUP(A128,Main!A:AB,2,0)</f>
        <v>Materials Science and Engineering</v>
      </c>
      <c r="C128" s="61" t="str">
        <f>VLOOKUP(A128,Main!A:AB,3,0)</f>
        <v>Phase Diagrams in Single Component and Binary Systems in Bengali</v>
      </c>
      <c r="D128" s="61" t="str">
        <f>VLOOKUP(A128,Main!A:AB,4,0)</f>
        <v>Prof. Kallol Mondal</v>
      </c>
      <c r="E128" s="61" t="str">
        <f>VLOOKUP(A128,Main!A:AB,5,0)</f>
        <v>IIT Kanpur</v>
      </c>
      <c r="F128" s="61" t="str">
        <f>VLOOKUP(A128,Main!A:AB,6,0)</f>
        <v>IIT Kanpur</v>
      </c>
      <c r="G128" s="61" t="str">
        <f>VLOOKUP(A128,Main!A:AB,7,0)</f>
        <v>8 Weeks</v>
      </c>
      <c r="H128" s="61" t="str">
        <f>VLOOKUP(A128,Main!A:AB,8,0)</f>
        <v>Rerun</v>
      </c>
      <c r="I128" s="62">
        <f>VLOOKUP(A128,Main!A:AB,9,0)</f>
        <v>46251</v>
      </c>
      <c r="J128" s="62">
        <f>VLOOKUP(A128,Main!A:AB,10,0)</f>
        <v>46304</v>
      </c>
      <c r="K128" s="62">
        <f>VLOOKUP(A128,Main!A:AB,11,0)</f>
        <v>46319</v>
      </c>
      <c r="L128" s="62">
        <f>VLOOKUP(A128,Main!A:AB,12,0)</f>
        <v>46251</v>
      </c>
      <c r="M128" s="62">
        <f>VLOOKUP(A128,Main!A:AB,13,0)</f>
        <v>46262</v>
      </c>
      <c r="N128" s="61" t="str">
        <f>VLOOKUP(A128,Main!A:AB,14,0)</f>
        <v>UG/PG</v>
      </c>
      <c r="O128" s="61" t="str">
        <f>VLOOKUP(A128,Main!A:AB,15,0)</f>
        <v>Core</v>
      </c>
      <c r="P128" s="61" t="str">
        <f>VLOOKUP(A128,Main!A:AB,16,0)</f>
        <v>Yes</v>
      </c>
      <c r="Q128" s="61" t="str">
        <f>VLOOKUP(A128,Main!A:AB,17,0)</f>
        <v>Minor in Metallurgy</v>
      </c>
      <c r="R128" s="63" t="str">
        <f>VLOOKUP(A128,Main!A:AB,18,0)</f>
        <v>https://onlinecourses.nptel.ac.in/e-learning/preview/noc26_mm90</v>
      </c>
      <c r="S128" s="63" t="str">
        <f>VLOOKUP(A128,Main!A:AB,19,0)</f>
        <v>https://onlinecourses.nptel.ac.in/e-learning/preview/noc26_mm90</v>
      </c>
      <c r="T128" s="61" t="str">
        <f>VLOOKUP(A128,Main!A:AB,20,0)</f>
        <v>noc26_mm90</v>
      </c>
      <c r="U128" s="63" t="str">
        <f>VLOOKUP(A128,Main!A:AB,21,0)</f>
        <v>https://onlinecourses.nptel.ac.in/noc25_mm38/preview</v>
      </c>
      <c r="V128" s="63" t="str">
        <f>VLOOKUP(A128,Main!A:AB,22,0)</f>
        <v>https://onlinecourses.nptel.ac.in/noc25_mm38/preview</v>
      </c>
      <c r="W128" s="61" t="str">
        <f>VLOOKUP(A128,Main!A:AB,23,0)</f>
        <v>noc25_mm38</v>
      </c>
      <c r="X128" s="63" t="str">
        <f>VLOOKUP(A128,Main!A:AB,24,0)</f>
        <v>https://nptel.ac.in/courses/113104516</v>
      </c>
      <c r="Y128" s="63" t="str">
        <f>VLOOKUP(A128,Main!A:AB,25,0)</f>
        <v>https://nptel.ac.in/courses/113104516</v>
      </c>
      <c r="Z128" s="61">
        <f>VLOOKUP(A128,Main!A:AB,26,0)</f>
        <v>113104516</v>
      </c>
    </row>
    <row r="129">
      <c r="A129" s="47" t="s">
        <v>6955</v>
      </c>
      <c r="B129" s="61" t="str">
        <f>VLOOKUP(A129,Main!A:AB,2,0)</f>
        <v>Ocean Engineering</v>
      </c>
      <c r="C129" s="61" t="str">
        <f>VLOOKUP(A129,Main!A:AB,3,0)</f>
        <v>Computer Methods of Structural Analysis of Offshore Structures</v>
      </c>
      <c r="D129" s="61" t="str">
        <f>VLOOKUP(A129,Main!A:AB,4,0)</f>
        <v>Prof. Srinivasan Chandrasekaran</v>
      </c>
      <c r="E129" s="61" t="str">
        <f>VLOOKUP(A129,Main!A:AB,5,0)</f>
        <v>IIT Madras</v>
      </c>
      <c r="F129" s="61" t="str">
        <f>VLOOKUP(A129,Main!A:AB,6,0)</f>
        <v>IIT Madras</v>
      </c>
      <c r="G129" s="61" t="str">
        <f>VLOOKUP(A129,Main!A:AB,7,0)</f>
        <v>12 Weeks</v>
      </c>
      <c r="H129" s="61" t="str">
        <f>VLOOKUP(A129,Main!A:AB,8,0)</f>
        <v>Rerun</v>
      </c>
      <c r="I129" s="62">
        <f>VLOOKUP(A129,Main!A:AB,9,0)</f>
        <v>46223</v>
      </c>
      <c r="J129" s="62">
        <f>VLOOKUP(A129,Main!A:AB,10,0)</f>
        <v>46304</v>
      </c>
      <c r="K129" s="62">
        <f>VLOOKUP(A129,Main!A:AB,11,0)</f>
        <v>46319</v>
      </c>
      <c r="L129" s="62">
        <f>VLOOKUP(A129,Main!A:AB,12,0)</f>
        <v>46230</v>
      </c>
      <c r="M129" s="62">
        <f>VLOOKUP(A129,Main!A:AB,13,0)</f>
        <v>46248</v>
      </c>
      <c r="N129" s="61" t="str">
        <f>VLOOKUP(A129,Main!A:AB,14,0)</f>
        <v>UG/PG</v>
      </c>
      <c r="O129" s="61" t="str">
        <f>VLOOKUP(A129,Main!A:AB,15,0)</f>
        <v>Core</v>
      </c>
      <c r="P129" s="61" t="str">
        <f>VLOOKUP(A129,Main!A:AB,16,0)</f>
        <v>Yes</v>
      </c>
      <c r="Q129" s="61" t="str">
        <f>VLOOKUP(A129,Main!A:AB,17,0)</f>
        <v/>
      </c>
      <c r="R129" s="63" t="str">
        <f>VLOOKUP(A129,Main!A:AB,18,0)</f>
        <v>https://onlinecourses.nptel.ac.in/e-learning/preview/noc26_oe08</v>
      </c>
      <c r="S129" s="63" t="str">
        <f>VLOOKUP(A129,Main!A:AB,19,0)</f>
        <v>https://onlinecourses.nptel.ac.in/e-learning/preview/noc26_oe08</v>
      </c>
      <c r="T129" s="61" t="str">
        <f>VLOOKUP(A129,Main!A:AB,20,0)</f>
        <v>noc26_oe08</v>
      </c>
      <c r="U129" s="63" t="str">
        <f>VLOOKUP(A129,Main!A:AB,21,0)</f>
        <v>https://onlinecourses.nptel.ac.in/noc25_oe06/preview</v>
      </c>
      <c r="V129" s="63" t="str">
        <f>VLOOKUP(A129,Main!A:AB,22,0)</f>
        <v>https://onlinecourses.nptel.ac.in/noc25_oe06/preview</v>
      </c>
      <c r="W129" s="61" t="str">
        <f>VLOOKUP(A129,Main!A:AB,23,0)</f>
        <v>noc25_oe06</v>
      </c>
      <c r="X129" s="63" t="str">
        <f>VLOOKUP(A129,Main!A:AB,24,0)</f>
        <v>https://nptel.ac.in/courses/114106045</v>
      </c>
      <c r="Y129" s="63" t="str">
        <f>VLOOKUP(A129,Main!A:AB,25,0)</f>
        <v>https://nptel.ac.in/courses/114106045</v>
      </c>
      <c r="Z129" s="61">
        <f>VLOOKUP(A129,Main!A:AB,26,0)</f>
        <v>114106045</v>
      </c>
    </row>
    <row r="130">
      <c r="A130" s="47" t="s">
        <v>6984</v>
      </c>
      <c r="B130" s="61" t="str">
        <f>VLOOKUP(A130,Main!A:AB,2,0)</f>
        <v>Physics</v>
      </c>
      <c r="C130" s="61" t="str">
        <f>VLOOKUP(A130,Main!A:AB,3,0)</f>
        <v>Topological Phases of Matter</v>
      </c>
      <c r="D130" s="61" t="str">
        <f>VLOOKUP(A130,Main!A:AB,4,0)</f>
        <v>Prof. Tanmoy Das</v>
      </c>
      <c r="E130" s="61" t="str">
        <f>VLOOKUP(A130,Main!A:AB,5,0)</f>
        <v>IISc Bangalore</v>
      </c>
      <c r="F130" s="61" t="str">
        <f>VLOOKUP(A130,Main!A:AB,6,0)</f>
        <v>IISc Bangalore</v>
      </c>
      <c r="G130" s="61" t="str">
        <f>VLOOKUP(A130,Main!A:AB,7,0)</f>
        <v>12 Weeks</v>
      </c>
      <c r="H130" s="61" t="str">
        <f>VLOOKUP(A130,Main!A:AB,8,0)</f>
        <v>New</v>
      </c>
      <c r="I130" s="62">
        <f>VLOOKUP(A130,Main!A:AB,9,0)</f>
        <v>46223</v>
      </c>
      <c r="J130" s="62">
        <f>VLOOKUP(A130,Main!A:AB,10,0)</f>
        <v>46304</v>
      </c>
      <c r="K130" s="62">
        <f>VLOOKUP(A130,Main!A:AB,11,0)</f>
        <v>46319</v>
      </c>
      <c r="L130" s="62">
        <f>VLOOKUP(A130,Main!A:AB,12,0)</f>
        <v>46230</v>
      </c>
      <c r="M130" s="62">
        <f>VLOOKUP(A130,Main!A:AB,13,0)</f>
        <v>46248</v>
      </c>
      <c r="N130" s="61" t="str">
        <f>VLOOKUP(A130,Main!A:AB,14,0)</f>
        <v>UG/PG</v>
      </c>
      <c r="O130" s="61" t="str">
        <f>VLOOKUP(A130,Main!A:AB,15,0)</f>
        <v>Elective</v>
      </c>
      <c r="P130" s="61" t="str">
        <f>VLOOKUP(A130,Main!A:AB,16,0)</f>
        <v>Yes</v>
      </c>
      <c r="Q130" s="61" t="str">
        <f>VLOOKUP(A130,Main!A:AB,17,0)</f>
        <v/>
      </c>
      <c r="R130" s="63" t="str">
        <f>VLOOKUP(A130,Main!A:AB,18,0)</f>
        <v>https://onlinecourses.nptel.ac.in/e-learning/preview/noc26_ph38</v>
      </c>
      <c r="S130" s="63" t="str">
        <f>VLOOKUP(A130,Main!A:AB,19,0)</f>
        <v>https://onlinecourses.nptel.ac.in/e-learning/preview/noc26_ph38</v>
      </c>
      <c r="T130" s="61" t="str">
        <f>VLOOKUP(A130,Main!A:AB,20,0)</f>
        <v>noc26_ph38</v>
      </c>
      <c r="U130" s="61" t="str">
        <f>VLOOKUP(A130,Main!A:AB,21,0)</f>
        <v/>
      </c>
      <c r="V130" s="61" t="str">
        <f>VLOOKUP(A130,Main!A:AB,22,0)</f>
        <v/>
      </c>
      <c r="W130" s="61" t="str">
        <f>VLOOKUP(A130,Main!A:AB,23,0)</f>
        <v/>
      </c>
      <c r="X130" s="63" t="str">
        <f>VLOOKUP(A130,Main!A:AB,24,0)</f>
        <v>https://nptel.ac.in/courses/115108002</v>
      </c>
      <c r="Y130" s="63" t="str">
        <f>VLOOKUP(A130,Main!A:AB,25,0)</f>
        <v>https://nptel.ac.in/courses/115108002</v>
      </c>
      <c r="Z130" s="61">
        <f>VLOOKUP(A130,Main!A:AB,26,0)</f>
        <v>115108002</v>
      </c>
    </row>
    <row r="131">
      <c r="A131" s="47" t="s">
        <v>7048</v>
      </c>
      <c r="B131" s="61" t="str">
        <f>VLOOKUP(A131,Main!A:AB,2,0)</f>
        <v>Physics</v>
      </c>
      <c r="C131" s="61" t="str">
        <f>VLOOKUP(A131,Main!A:AB,3,0)</f>
        <v>Accelerator Physics</v>
      </c>
      <c r="D131" s="61" t="str">
        <f>VLOOKUP(A131,Main!A:AB,4,0)</f>
        <v>Prof. Pitamber Singh,
Prof. Rajni Pande,
Prof. Amalendu Sharma</v>
      </c>
      <c r="E131" s="61" t="str">
        <f>VLOOKUP(A131,Main!A:AB,5,0)</f>
        <v>IIT Bombay</v>
      </c>
      <c r="F131" s="61" t="str">
        <f>VLOOKUP(A131,Main!A:AB,6,0)</f>
        <v>IIT Bombay</v>
      </c>
      <c r="G131" s="61" t="str">
        <f>VLOOKUP(A131,Main!A:AB,7,0)</f>
        <v>12 Weeks</v>
      </c>
      <c r="H131" s="61" t="str">
        <f>VLOOKUP(A131,Main!A:AB,8,0)</f>
        <v>Rerun</v>
      </c>
      <c r="I131" s="62">
        <f>VLOOKUP(A131,Main!A:AB,9,0)</f>
        <v>46223</v>
      </c>
      <c r="J131" s="62">
        <f>VLOOKUP(A131,Main!A:AB,10,0)</f>
        <v>46304</v>
      </c>
      <c r="K131" s="62">
        <f>VLOOKUP(A131,Main!A:AB,11,0)</f>
        <v>46319</v>
      </c>
      <c r="L131" s="62">
        <f>VLOOKUP(A131,Main!A:AB,12,0)</f>
        <v>46230</v>
      </c>
      <c r="M131" s="62">
        <f>VLOOKUP(A131,Main!A:AB,13,0)</f>
        <v>46248</v>
      </c>
      <c r="N131" s="61" t="str">
        <f>VLOOKUP(A131,Main!A:AB,14,0)</f>
        <v>PG</v>
      </c>
      <c r="O131" s="61" t="str">
        <f>VLOOKUP(A131,Main!A:AB,15,0)</f>
        <v>Elective</v>
      </c>
      <c r="P131" s="61" t="str">
        <f>VLOOKUP(A131,Main!A:AB,16,0)</f>
        <v>Yes</v>
      </c>
      <c r="Q131" s="61" t="str">
        <f>VLOOKUP(A131,Main!A:AB,17,0)</f>
        <v/>
      </c>
      <c r="R131" s="63" t="str">
        <f>VLOOKUP(A131,Main!A:AB,18,0)</f>
        <v>https://onlinecourses.nptel.ac.in/e-learning/preview/noc26_ph48</v>
      </c>
      <c r="S131" s="63" t="str">
        <f>VLOOKUP(A131,Main!A:AB,19,0)</f>
        <v>https://onlinecourses.nptel.ac.in/e-learning/preview/noc26_ph48</v>
      </c>
      <c r="T131" s="61" t="str">
        <f>VLOOKUP(A131,Main!A:AB,20,0)</f>
        <v>noc26_ph48</v>
      </c>
      <c r="U131" s="63" t="str">
        <f>VLOOKUP(A131,Main!A:AB,21,0)</f>
        <v>https://onlinecourses.nptel.ac.in/noc25_ph47/preview</v>
      </c>
      <c r="V131" s="63" t="str">
        <f>VLOOKUP(A131,Main!A:AB,22,0)</f>
        <v>https://onlinecourses.nptel.ac.in/noc25_ph47/preview</v>
      </c>
      <c r="W131" s="61" t="str">
        <f>VLOOKUP(A131,Main!A:AB,23,0)</f>
        <v>noc25_ph47</v>
      </c>
      <c r="X131" s="63" t="str">
        <f>VLOOKUP(A131,Main!A:AB,24,0)</f>
        <v>https://nptel.ac.in/courses/115101132</v>
      </c>
      <c r="Y131" s="63" t="str">
        <f>VLOOKUP(A131,Main!A:AB,25,0)</f>
        <v>https://nptel.ac.in/courses/115101132</v>
      </c>
      <c r="Z131" s="61">
        <f>VLOOKUP(A131,Main!A:AB,26,0)</f>
        <v>115101132</v>
      </c>
    </row>
    <row r="132">
      <c r="A132" s="47" t="s">
        <v>7091</v>
      </c>
      <c r="B132" s="61" t="str">
        <f>VLOOKUP(A132,Main!A:AB,2,0)</f>
        <v>Physics</v>
      </c>
      <c r="C132" s="61" t="str">
        <f>VLOOKUP(A132,Main!A:AB,3,0)</f>
        <v>Classical Motion of a Single Particle</v>
      </c>
      <c r="D132" s="61" t="str">
        <f>VLOOKUP(A132,Main!A:AB,4,0)</f>
        <v>Prof. Supratik Banerjee</v>
      </c>
      <c r="E132" s="61" t="str">
        <f>VLOOKUP(A132,Main!A:AB,5,0)</f>
        <v>IIT Kanpur</v>
      </c>
      <c r="F132" s="61" t="str">
        <f>VLOOKUP(A132,Main!A:AB,6,0)</f>
        <v>IIT Kanpur</v>
      </c>
      <c r="G132" s="61" t="str">
        <f>VLOOKUP(A132,Main!A:AB,7,0)</f>
        <v>12 Weeks</v>
      </c>
      <c r="H132" s="61" t="str">
        <f>VLOOKUP(A132,Main!A:AB,8,0)</f>
        <v>Rerun</v>
      </c>
      <c r="I132" s="62">
        <f>VLOOKUP(A132,Main!A:AB,9,0)</f>
        <v>46223</v>
      </c>
      <c r="J132" s="62">
        <f>VLOOKUP(A132,Main!A:AB,10,0)</f>
        <v>46304</v>
      </c>
      <c r="K132" s="62">
        <f>VLOOKUP(A132,Main!A:AB,11,0)</f>
        <v>46319</v>
      </c>
      <c r="L132" s="62">
        <f>VLOOKUP(A132,Main!A:AB,12,0)</f>
        <v>46230</v>
      </c>
      <c r="M132" s="62">
        <f>VLOOKUP(A132,Main!A:AB,13,0)</f>
        <v>46248</v>
      </c>
      <c r="N132" s="61" t="str">
        <f>VLOOKUP(A132,Main!A:AB,14,0)</f>
        <v>UG</v>
      </c>
      <c r="O132" s="61" t="str">
        <f>VLOOKUP(A132,Main!A:AB,15,0)</f>
        <v>Core</v>
      </c>
      <c r="P132" s="61" t="str">
        <f>VLOOKUP(A132,Main!A:AB,16,0)</f>
        <v>No</v>
      </c>
      <c r="Q132" s="61" t="str">
        <f>VLOOKUP(A132,Main!A:AB,17,0)</f>
        <v/>
      </c>
      <c r="R132" s="63" t="str">
        <f>VLOOKUP(A132,Main!A:AB,18,0)</f>
        <v>https://onlinecourses.nptel.ac.in/e-learning/preview/noc26_ph54</v>
      </c>
      <c r="S132" s="63" t="str">
        <f>VLOOKUP(A132,Main!A:AB,19,0)</f>
        <v>https://onlinecourses.nptel.ac.in/e-learning/preview/noc26_ph54</v>
      </c>
      <c r="T132" s="61" t="str">
        <f>VLOOKUP(A132,Main!A:AB,20,0)</f>
        <v>noc26_ph54</v>
      </c>
      <c r="U132" s="63" t="str">
        <f>VLOOKUP(A132,Main!A:AB,21,0)</f>
        <v>https://onlinecourses.nptel.ac.in/noc25_ph39/preview</v>
      </c>
      <c r="V132" s="63" t="str">
        <f>VLOOKUP(A132,Main!A:AB,22,0)</f>
        <v>https://onlinecourses.nptel.ac.in/noc25_ph39/preview</v>
      </c>
      <c r="W132" s="61" t="str">
        <f>VLOOKUP(A132,Main!A:AB,23,0)</f>
        <v>noc25_ph39</v>
      </c>
      <c r="X132" s="63" t="str">
        <f>VLOOKUP(A132,Main!A:AB,24,0)</f>
        <v>https://nptel.ac.in/courses/115104535</v>
      </c>
      <c r="Y132" s="63" t="str">
        <f>VLOOKUP(A132,Main!A:AB,25,0)</f>
        <v>https://nptel.ac.in/courses/115104535</v>
      </c>
      <c r="Z132" s="61">
        <f>VLOOKUP(A132,Main!A:AB,26,0)</f>
        <v>115104535</v>
      </c>
    </row>
    <row r="133">
      <c r="A133" s="47" t="s">
        <v>7112</v>
      </c>
      <c r="B133" s="61" t="str">
        <f>VLOOKUP(A133,Main!A:AB,2,0)</f>
        <v>Physics</v>
      </c>
      <c r="C133" s="61" t="str">
        <f>VLOOKUP(A133,Main!A:AB,3,0)</f>
        <v>Physics of Renewable Energy Systems</v>
      </c>
      <c r="D133" s="61" t="str">
        <f>VLOOKUP(A133,Main!A:AB,4,0)</f>
        <v>Prof. Amreesh Chandra</v>
      </c>
      <c r="E133" s="61" t="str">
        <f>VLOOKUP(A133,Main!A:AB,5,0)</f>
        <v>IIT Kharagpur</v>
      </c>
      <c r="F133" s="61" t="str">
        <f>VLOOKUP(A133,Main!A:AB,6,0)</f>
        <v>IIT Kharagpur</v>
      </c>
      <c r="G133" s="61" t="str">
        <f>VLOOKUP(A133,Main!A:AB,7,0)</f>
        <v>12 Weeks</v>
      </c>
      <c r="H133" s="61" t="str">
        <f>VLOOKUP(A133,Main!A:AB,8,0)</f>
        <v>Rerun</v>
      </c>
      <c r="I133" s="62">
        <f>VLOOKUP(A133,Main!A:AB,9,0)</f>
        <v>46223</v>
      </c>
      <c r="J133" s="62">
        <f>VLOOKUP(A133,Main!A:AB,10,0)</f>
        <v>46304</v>
      </c>
      <c r="K133" s="62">
        <f>VLOOKUP(A133,Main!A:AB,11,0)</f>
        <v>46319</v>
      </c>
      <c r="L133" s="62">
        <f>VLOOKUP(A133,Main!A:AB,12,0)</f>
        <v>46230</v>
      </c>
      <c r="M133" s="62">
        <f>VLOOKUP(A133,Main!A:AB,13,0)</f>
        <v>46248</v>
      </c>
      <c r="N133" s="61" t="str">
        <f>VLOOKUP(A133,Main!A:AB,14,0)</f>
        <v>UG/PG</v>
      </c>
      <c r="O133" s="61" t="str">
        <f>VLOOKUP(A133,Main!A:AB,15,0)</f>
        <v>Elective</v>
      </c>
      <c r="P133" s="61" t="str">
        <f>VLOOKUP(A133,Main!A:AB,16,0)</f>
        <v>Yes</v>
      </c>
      <c r="Q133" s="61" t="str">
        <f>VLOOKUP(A133,Main!A:AB,17,0)</f>
        <v>Energy and Environment</v>
      </c>
      <c r="R133" s="63" t="str">
        <f>VLOOKUP(A133,Main!A:AB,18,0)</f>
        <v>https://onlinecourses.nptel.ac.in/e-learning/preview/noc26_ph57</v>
      </c>
      <c r="S133" s="63" t="str">
        <f>VLOOKUP(A133,Main!A:AB,19,0)</f>
        <v>https://onlinecourses.nptel.ac.in/e-learning/preview/noc26_ph57</v>
      </c>
      <c r="T133" s="61" t="str">
        <f>VLOOKUP(A133,Main!A:AB,20,0)</f>
        <v>noc26_ph57</v>
      </c>
      <c r="U133" s="63" t="str">
        <f>VLOOKUP(A133,Main!A:AB,21,0)</f>
        <v>https://onlinecourses.nptel.ac.in/noc25_ph50/preview</v>
      </c>
      <c r="V133" s="63" t="str">
        <f>VLOOKUP(A133,Main!A:AB,22,0)</f>
        <v>https://onlinecourses.nptel.ac.in/noc25_ph50/preview</v>
      </c>
      <c r="W133" s="61" t="str">
        <f>VLOOKUP(A133,Main!A:AB,23,0)</f>
        <v>noc25_ph50</v>
      </c>
      <c r="X133" s="63" t="str">
        <f>VLOOKUP(A133,Main!A:AB,24,0)</f>
        <v>https://nptel.ac.in/courses/115105127</v>
      </c>
      <c r="Y133" s="63" t="str">
        <f>VLOOKUP(A133,Main!A:AB,25,0)</f>
        <v>https://nptel.ac.in/courses/115105127</v>
      </c>
      <c r="Z133" s="61">
        <f>VLOOKUP(A133,Main!A:AB,26,0)</f>
        <v>115105127</v>
      </c>
    </row>
    <row r="134">
      <c r="A134" s="47" t="s">
        <v>7125</v>
      </c>
      <c r="B134" s="61" t="str">
        <f>VLOOKUP(A134,Main!A:AB,2,0)</f>
        <v>Physics</v>
      </c>
      <c r="C134" s="61" t="str">
        <f>VLOOKUP(A134,Main!A:AB,3,0)</f>
        <v>Foundations of Classical Electrodynamics</v>
      </c>
      <c r="D134" s="61" t="str">
        <f>VLOOKUP(A134,Main!A:AB,4,0)</f>
        <v>Prof. Samudra Roy</v>
      </c>
      <c r="E134" s="61" t="str">
        <f>VLOOKUP(A134,Main!A:AB,5,0)</f>
        <v>IIT Kharagpur</v>
      </c>
      <c r="F134" s="61" t="str">
        <f>VLOOKUP(A134,Main!A:AB,6,0)</f>
        <v>IIT Kharagpur</v>
      </c>
      <c r="G134" s="61" t="str">
        <f>VLOOKUP(A134,Main!A:AB,7,0)</f>
        <v>12 Weeks</v>
      </c>
      <c r="H134" s="61" t="str">
        <f>VLOOKUP(A134,Main!A:AB,8,0)</f>
        <v>Rerun</v>
      </c>
      <c r="I134" s="62">
        <f>VLOOKUP(A134,Main!A:AB,9,0)</f>
        <v>46223</v>
      </c>
      <c r="J134" s="62">
        <f>VLOOKUP(A134,Main!A:AB,10,0)</f>
        <v>46304</v>
      </c>
      <c r="K134" s="62">
        <f>VLOOKUP(A134,Main!A:AB,11,0)</f>
        <v>46319</v>
      </c>
      <c r="L134" s="62">
        <f>VLOOKUP(A134,Main!A:AB,12,0)</f>
        <v>46230</v>
      </c>
      <c r="M134" s="62">
        <f>VLOOKUP(A134,Main!A:AB,13,0)</f>
        <v>46248</v>
      </c>
      <c r="N134" s="61" t="str">
        <f>VLOOKUP(A134,Main!A:AB,14,0)</f>
        <v>UG</v>
      </c>
      <c r="O134" s="61" t="str">
        <f>VLOOKUP(A134,Main!A:AB,15,0)</f>
        <v>Core</v>
      </c>
      <c r="P134" s="61" t="str">
        <f>VLOOKUP(A134,Main!A:AB,16,0)</f>
        <v>No</v>
      </c>
      <c r="Q134" s="61" t="str">
        <f>VLOOKUP(A134,Main!A:AB,17,0)</f>
        <v/>
      </c>
      <c r="R134" s="63" t="str">
        <f>VLOOKUP(A134,Main!A:AB,18,0)</f>
        <v>https://onlinecourses.nptel.ac.in/e-learning/preview/noc26_ph59</v>
      </c>
      <c r="S134" s="63" t="str">
        <f>VLOOKUP(A134,Main!A:AB,19,0)</f>
        <v>https://onlinecourses.nptel.ac.in/e-learning/preview/noc26_ph59</v>
      </c>
      <c r="T134" s="61" t="str">
        <f>VLOOKUP(A134,Main!A:AB,20,0)</f>
        <v>noc26_ph59</v>
      </c>
      <c r="U134" s="63" t="str">
        <f>VLOOKUP(A134,Main!A:AB,21,0)</f>
        <v>https://onlinecourses.nptel.ac.in/noc25_ph54/preview</v>
      </c>
      <c r="V134" s="63" t="str">
        <f>VLOOKUP(A134,Main!A:AB,22,0)</f>
        <v>https://onlinecourses.nptel.ac.in/noc25_ph54/preview</v>
      </c>
      <c r="W134" s="61" t="str">
        <f>VLOOKUP(A134,Main!A:AB,23,0)</f>
        <v>noc25_ph54</v>
      </c>
      <c r="X134" s="63" t="str">
        <f>VLOOKUP(A134,Main!A:AB,24,0)</f>
        <v>https://nptel.ac.in/courses/115105132</v>
      </c>
      <c r="Y134" s="63" t="str">
        <f>VLOOKUP(A134,Main!A:AB,25,0)</f>
        <v>https://nptel.ac.in/courses/115105132</v>
      </c>
      <c r="Z134" s="61">
        <f>VLOOKUP(A134,Main!A:AB,26,0)</f>
        <v>115105132</v>
      </c>
    </row>
    <row r="135">
      <c r="A135" s="47" t="s">
        <v>7213</v>
      </c>
      <c r="B135" s="61" t="str">
        <f>VLOOKUP(A135,Main!A:AB,2,0)</f>
        <v>Textile Technology</v>
      </c>
      <c r="C135" s="61" t="str">
        <f>VLOOKUP(A135,Main!A:AB,3,0)</f>
        <v>Science and Technology of Weft and Warp Knitting</v>
      </c>
      <c r="D135" s="61" t="str">
        <f>VLOOKUP(A135,Main!A:AB,4,0)</f>
        <v>Prof. Bipin Kumar</v>
      </c>
      <c r="E135" s="61" t="str">
        <f>VLOOKUP(A135,Main!A:AB,5,0)</f>
        <v>IIT Delhi</v>
      </c>
      <c r="F135" s="61" t="str">
        <f>VLOOKUP(A135,Main!A:AB,6,0)</f>
        <v>IIT Delhi</v>
      </c>
      <c r="G135" s="61" t="str">
        <f>VLOOKUP(A135,Main!A:AB,7,0)</f>
        <v>12 Weeks</v>
      </c>
      <c r="H135" s="61" t="str">
        <f>VLOOKUP(A135,Main!A:AB,8,0)</f>
        <v>Rerun</v>
      </c>
      <c r="I135" s="62">
        <f>VLOOKUP(A135,Main!A:AB,9,0)</f>
        <v>46223</v>
      </c>
      <c r="J135" s="62">
        <f>VLOOKUP(A135,Main!A:AB,10,0)</f>
        <v>46304</v>
      </c>
      <c r="K135" s="62">
        <f>VLOOKUP(A135,Main!A:AB,11,0)</f>
        <v>46319</v>
      </c>
      <c r="L135" s="62">
        <f>VLOOKUP(A135,Main!A:AB,12,0)</f>
        <v>46230</v>
      </c>
      <c r="M135" s="62">
        <f>VLOOKUP(A135,Main!A:AB,13,0)</f>
        <v>46248</v>
      </c>
      <c r="N135" s="61" t="str">
        <f>VLOOKUP(A135,Main!A:AB,14,0)</f>
        <v>UG/PG</v>
      </c>
      <c r="O135" s="61" t="str">
        <f>VLOOKUP(A135,Main!A:AB,15,0)</f>
        <v>Core</v>
      </c>
      <c r="P135" s="61" t="str">
        <f>VLOOKUP(A135,Main!A:AB,16,0)</f>
        <v>Yes</v>
      </c>
      <c r="Q135" s="61" t="str">
        <f>VLOOKUP(A135,Main!A:AB,17,0)</f>
        <v/>
      </c>
      <c r="R135" s="63" t="str">
        <f>VLOOKUP(A135,Main!A:AB,18,0)</f>
        <v>https://onlinecourses.nptel.ac.in/e-learning/preview/noc26_te14</v>
      </c>
      <c r="S135" s="63" t="str">
        <f>VLOOKUP(A135,Main!A:AB,19,0)</f>
        <v>https://onlinecourses.nptel.ac.in/e-learning/preview/noc26_te14</v>
      </c>
      <c r="T135" s="61" t="str">
        <f>VLOOKUP(A135,Main!A:AB,20,0)</f>
        <v>noc26_te14</v>
      </c>
      <c r="U135" s="63" t="str">
        <f>VLOOKUP(A135,Main!A:AB,21,0)</f>
        <v>https://onlinecourses.nptel.ac.in/noc25_te13/preview</v>
      </c>
      <c r="V135" s="63" t="str">
        <f>VLOOKUP(A135,Main!A:AB,22,0)</f>
        <v>https://onlinecourses.nptel.ac.in/noc25_te13/preview</v>
      </c>
      <c r="W135" s="61" t="str">
        <f>VLOOKUP(A135,Main!A:AB,23,0)</f>
        <v>noc25_te13</v>
      </c>
      <c r="X135" s="63" t="str">
        <f>VLOOKUP(A135,Main!A:AB,24,0)</f>
        <v>https://nptel.ac.in/courses/116102056</v>
      </c>
      <c r="Y135" s="63" t="str">
        <f>VLOOKUP(A135,Main!A:AB,25,0)</f>
        <v>https://nptel.ac.in/courses/116102056</v>
      </c>
      <c r="Z135" s="61">
        <f>VLOOKUP(A135,Main!A:AB,26,0)</f>
        <v>116102056</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4" width="26.38"/>
    <col customWidth="1" min="17" max="17" width="36.25"/>
    <col customWidth="1" min="18" max="18" width="49.5"/>
    <col customWidth="1" hidden="1" min="19" max="19" width="49.5"/>
    <col customWidth="1" hidden="1" min="20" max="20" width="11.5"/>
    <col customWidth="1" min="21" max="21" width="41.63"/>
    <col customWidth="1" hidden="1" min="22" max="22" width="41.63"/>
    <col customWidth="1" hidden="1" min="23" max="23" width="11.5"/>
    <col customWidth="1" min="24" max="24" width="28.75"/>
    <col customWidth="1" hidden="1" min="25" max="25" width="28.75"/>
    <col customWidth="1" hidden="1" min="26" max="26" width="10.13"/>
  </cols>
  <sheetData>
    <row r="1">
      <c r="A1" s="19" t="s">
        <v>24</v>
      </c>
      <c r="B1" s="20" t="s">
        <v>25</v>
      </c>
      <c r="C1" s="20" t="s">
        <v>26</v>
      </c>
      <c r="D1" s="20" t="s">
        <v>27</v>
      </c>
      <c r="E1" s="21" t="s">
        <v>28</v>
      </c>
      <c r="F1" s="21" t="s">
        <v>29</v>
      </c>
      <c r="G1" s="21" t="s">
        <v>30</v>
      </c>
      <c r="H1" s="21" t="s">
        <v>31</v>
      </c>
      <c r="I1" s="21" t="s">
        <v>32</v>
      </c>
      <c r="J1" s="21" t="s">
        <v>33</v>
      </c>
      <c r="K1" s="21" t="s">
        <v>34</v>
      </c>
      <c r="L1" s="21" t="s">
        <v>35</v>
      </c>
      <c r="M1" s="21" t="s">
        <v>36</v>
      </c>
      <c r="N1" s="21" t="s">
        <v>37</v>
      </c>
      <c r="O1" s="21" t="s">
        <v>38</v>
      </c>
      <c r="P1" s="21" t="s">
        <v>39</v>
      </c>
      <c r="Q1" s="21" t="s">
        <v>40</v>
      </c>
      <c r="R1" s="21" t="s">
        <v>41</v>
      </c>
      <c r="S1" s="60" t="s">
        <v>42</v>
      </c>
      <c r="T1" s="60" t="s">
        <v>42</v>
      </c>
      <c r="U1" s="21" t="s">
        <v>43</v>
      </c>
      <c r="V1" s="25" t="s">
        <v>43</v>
      </c>
      <c r="W1" s="25" t="s">
        <v>44</v>
      </c>
      <c r="X1" s="21" t="s">
        <v>45</v>
      </c>
      <c r="Y1" s="25" t="s">
        <v>46</v>
      </c>
      <c r="Z1" s="25" t="s">
        <v>46</v>
      </c>
      <c r="AA1" s="8"/>
      <c r="AB1" s="8"/>
    </row>
    <row r="2">
      <c r="A2" s="47" t="s">
        <v>129</v>
      </c>
      <c r="B2" s="61" t="str">
        <f>VLOOKUP(A2,Main!A:AB,2,0)</f>
        <v>Aerospace Engineering</v>
      </c>
      <c r="C2" s="61" t="str">
        <f>VLOOKUP(A2,Main!A:AB,3,0)</f>
        <v>Aircraft Stability and Control</v>
      </c>
      <c r="D2" s="61" t="str">
        <f>VLOOKUP(A2,Main!A:AB,4,0)</f>
        <v>Prof. A K Ghosh</v>
      </c>
      <c r="E2" s="61" t="str">
        <f>VLOOKUP(A2,Main!A:AB,5,0)</f>
        <v>IIT Kanpur</v>
      </c>
      <c r="F2" s="61" t="str">
        <f>VLOOKUP(A2,Main!A:AB,6,0)</f>
        <v>IIT Kanpur</v>
      </c>
      <c r="G2" s="61" t="str">
        <f>VLOOKUP(A2,Main!A:AB,7,0)</f>
        <v>12 Weeks</v>
      </c>
      <c r="H2" s="61" t="str">
        <f>VLOOKUP(A2,Main!A:AB,8,0)</f>
        <v>Rerun</v>
      </c>
      <c r="I2" s="62">
        <f>VLOOKUP(A2,Main!A:AB,9,0)</f>
        <v>46223</v>
      </c>
      <c r="J2" s="62">
        <f>VLOOKUP(A2,Main!A:AB,10,0)</f>
        <v>46304</v>
      </c>
      <c r="K2" s="62">
        <f>VLOOKUP(A2,Main!A:AB,11,0)</f>
        <v>46320</v>
      </c>
      <c r="L2" s="62">
        <f>VLOOKUP(A2,Main!A:AB,12,0)</f>
        <v>46230</v>
      </c>
      <c r="M2" s="62">
        <f>VLOOKUP(A2,Main!A:AB,13,0)</f>
        <v>46248</v>
      </c>
      <c r="N2" s="61" t="str">
        <f>VLOOKUP(A2,Main!A:AB,14,0)</f>
        <v>UG</v>
      </c>
      <c r="O2" s="61" t="str">
        <f>VLOOKUP(A2,Main!A:AB,15,0)</f>
        <v>Core</v>
      </c>
      <c r="P2" s="61" t="str">
        <f>VLOOKUP(A2,Main!A:AB,16,0)</f>
        <v>No</v>
      </c>
      <c r="Q2" s="61" t="str">
        <f>VLOOKUP(A2,Main!A:AB,17,0)</f>
        <v>Flight Mechanics</v>
      </c>
      <c r="R2" s="63" t="str">
        <f>VLOOKUP(A2,Main!A:AB,18,0)</f>
        <v>https://onlinecourses.nptel.ac.in/e-learning/preview/noc26_ae31</v>
      </c>
      <c r="S2" s="63" t="str">
        <f>VLOOKUP(A2,Main!A:AB,19,0)</f>
        <v>https://onlinecourses.nptel.ac.in/e-learning/preview/noc26_ae31</v>
      </c>
      <c r="T2" s="61" t="str">
        <f>VLOOKUP(A2,Main!A:AB,20,0)</f>
        <v>noc26_ae31</v>
      </c>
      <c r="U2" s="63" t="str">
        <f>VLOOKUP(A2,Main!A:AB,21,0)</f>
        <v>https://onlinecourses.nptel.ac.in/noc25_ae23/preview</v>
      </c>
      <c r="V2" s="63" t="str">
        <f>VLOOKUP(A2,Main!A:AB,22,0)</f>
        <v>https://onlinecourses.nptel.ac.in/noc25_ae23/preview</v>
      </c>
      <c r="W2" s="61" t="str">
        <f>VLOOKUP(A2,Main!A:AB,23,0)</f>
        <v>noc25_ae23</v>
      </c>
      <c r="X2" s="63" t="str">
        <f>VLOOKUP(A2,Main!A:AB,24,0)</f>
        <v>https://nptel.ac.in/courses/101104062</v>
      </c>
      <c r="Y2" s="63" t="str">
        <f>VLOOKUP(A2,Main!A:AB,25,0)</f>
        <v>https://nptel.ac.in/courses/101104062</v>
      </c>
      <c r="Z2" s="61">
        <f>VLOOKUP(A2,Main!A:AB,26,0)</f>
        <v>101104062</v>
      </c>
    </row>
    <row r="3">
      <c r="A3" s="47" t="s">
        <v>172</v>
      </c>
      <c r="B3" s="61" t="str">
        <f>VLOOKUP(A3,Main!A:AB,2,0)</f>
        <v>Aerospace Engineering</v>
      </c>
      <c r="C3" s="61" t="str">
        <f>VLOOKUP(A3,Main!A:AB,3,0)</f>
        <v>Smart Structures</v>
      </c>
      <c r="D3" s="61" t="str">
        <f>VLOOKUP(A3,Main!A:AB,4,0)</f>
        <v>Prof. Mohammed Rabius Sunny</v>
      </c>
      <c r="E3" s="61" t="str">
        <f>VLOOKUP(A3,Main!A:AB,5,0)</f>
        <v>IIT Kharagpur</v>
      </c>
      <c r="F3" s="61" t="str">
        <f>VLOOKUP(A3,Main!A:AB,6,0)</f>
        <v>IIT Kharagpur</v>
      </c>
      <c r="G3" s="61" t="str">
        <f>VLOOKUP(A3,Main!A:AB,7,0)</f>
        <v>12 Weeks</v>
      </c>
      <c r="H3" s="61" t="str">
        <f>VLOOKUP(A3,Main!A:AB,8,0)</f>
        <v>Rerun</v>
      </c>
      <c r="I3" s="62">
        <f>VLOOKUP(A3,Main!A:AB,9,0)</f>
        <v>46223</v>
      </c>
      <c r="J3" s="62">
        <f>VLOOKUP(A3,Main!A:AB,10,0)</f>
        <v>46304</v>
      </c>
      <c r="K3" s="62">
        <f>VLOOKUP(A3,Main!A:AB,11,0)</f>
        <v>46320</v>
      </c>
      <c r="L3" s="62">
        <f>VLOOKUP(A3,Main!A:AB,12,0)</f>
        <v>46230</v>
      </c>
      <c r="M3" s="62">
        <f>VLOOKUP(A3,Main!A:AB,13,0)</f>
        <v>46248</v>
      </c>
      <c r="N3" s="61" t="str">
        <f>VLOOKUP(A3,Main!A:AB,14,0)</f>
        <v>UG/PG</v>
      </c>
      <c r="O3" s="61" t="str">
        <f>VLOOKUP(A3,Main!A:AB,15,0)</f>
        <v>Elective</v>
      </c>
      <c r="P3" s="61" t="str">
        <f>VLOOKUP(A3,Main!A:AB,16,0)</f>
        <v>Yes</v>
      </c>
      <c r="Q3" s="61" t="str">
        <f>VLOOKUP(A3,Main!A:AB,17,0)</f>
        <v/>
      </c>
      <c r="R3" s="63" t="str">
        <f>VLOOKUP(A3,Main!A:AB,18,0)</f>
        <v>https://onlinecourses.nptel.ac.in/e-learning/preview/noc26_ae37</v>
      </c>
      <c r="S3" s="63" t="str">
        <f>VLOOKUP(A3,Main!A:AB,19,0)</f>
        <v>https://onlinecourses.nptel.ac.in/e-learning/preview/noc26_ae37</v>
      </c>
      <c r="T3" s="61" t="str">
        <f>VLOOKUP(A3,Main!A:AB,20,0)</f>
        <v>noc26_ae37</v>
      </c>
      <c r="U3" s="63" t="str">
        <f>VLOOKUP(A3,Main!A:AB,21,0)</f>
        <v>https://onlinecourses.nptel.ac.in/noc25_ae28/preview</v>
      </c>
      <c r="V3" s="63" t="str">
        <f>VLOOKUP(A3,Main!A:AB,22,0)</f>
        <v>https://onlinecourses.nptel.ac.in/noc25_ae28/preview</v>
      </c>
      <c r="W3" s="61" t="str">
        <f>VLOOKUP(A3,Main!A:AB,23,0)</f>
        <v>noc25_ae28</v>
      </c>
      <c r="X3" s="63" t="str">
        <f>VLOOKUP(A3,Main!A:AB,24,0)</f>
        <v>https://nptel.ac.in/courses/101105090</v>
      </c>
      <c r="Y3" s="63" t="str">
        <f>VLOOKUP(A3,Main!A:AB,25,0)</f>
        <v>https://nptel.ac.in/courses/101105090</v>
      </c>
      <c r="Z3" s="61">
        <f>VLOOKUP(A3,Main!A:AB,26,0)</f>
        <v>101105090</v>
      </c>
    </row>
    <row r="4">
      <c r="A4" s="47" t="s">
        <v>214</v>
      </c>
      <c r="B4" s="61" t="str">
        <f>VLOOKUP(A4,Main!A:AB,2,0)</f>
        <v>Agricultural Engineering</v>
      </c>
      <c r="C4" s="61" t="str">
        <f>VLOOKUP(A4,Main!A:AB,3,0)</f>
        <v>Operations Research</v>
      </c>
      <c r="D4" s="61" t="str">
        <f>VLOOKUP(A4,Main!A:AB,4,0)</f>
        <v>Prof. Rajendra Singh</v>
      </c>
      <c r="E4" s="61" t="str">
        <f>VLOOKUP(A4,Main!A:AB,5,0)</f>
        <v>IIT Kharagpur</v>
      </c>
      <c r="F4" s="61" t="str">
        <f>VLOOKUP(A4,Main!A:AB,6,0)</f>
        <v>IIT Kharagpur</v>
      </c>
      <c r="G4" s="61" t="str">
        <f>VLOOKUP(A4,Main!A:AB,7,0)</f>
        <v>12 Weeks</v>
      </c>
      <c r="H4" s="61" t="str">
        <f>VLOOKUP(A4,Main!A:AB,8,0)</f>
        <v>Rerun</v>
      </c>
      <c r="I4" s="62">
        <f>VLOOKUP(A4,Main!A:AB,9,0)</f>
        <v>46223</v>
      </c>
      <c r="J4" s="62">
        <f>VLOOKUP(A4,Main!A:AB,10,0)</f>
        <v>46304</v>
      </c>
      <c r="K4" s="62">
        <f>VLOOKUP(A4,Main!A:AB,11,0)</f>
        <v>46320</v>
      </c>
      <c r="L4" s="62">
        <f>VLOOKUP(A4,Main!A:AB,12,0)</f>
        <v>46230</v>
      </c>
      <c r="M4" s="62">
        <f>VLOOKUP(A4,Main!A:AB,13,0)</f>
        <v>46248</v>
      </c>
      <c r="N4" s="61" t="str">
        <f>VLOOKUP(A4,Main!A:AB,14,0)</f>
        <v>UG</v>
      </c>
      <c r="O4" s="61" t="str">
        <f>VLOOKUP(A4,Main!A:AB,15,0)</f>
        <v>Elective</v>
      </c>
      <c r="P4" s="61" t="str">
        <f>VLOOKUP(A4,Main!A:AB,16,0)</f>
        <v>Yes</v>
      </c>
      <c r="Q4" s="61" t="str">
        <f>VLOOKUP(A4,Main!A:AB,17,0)</f>
        <v>Operations</v>
      </c>
      <c r="R4" s="63" t="str">
        <f>VLOOKUP(A4,Main!A:AB,18,0)</f>
        <v>https://onlinecourses.nptel.ac.in/e-learning/preview/noc26_ag17</v>
      </c>
      <c r="S4" s="63" t="str">
        <f>VLOOKUP(A4,Main!A:AB,19,0)</f>
        <v>https://onlinecourses.nptel.ac.in/e-learning/preview/noc26_ag17</v>
      </c>
      <c r="T4" s="61" t="str">
        <f>VLOOKUP(A4,Main!A:AB,20,0)</f>
        <v>noc26_ag17</v>
      </c>
      <c r="U4" s="63" t="str">
        <f>VLOOKUP(A4,Main!A:AB,21,0)</f>
        <v>https://onlinecourses.nptel.ac.in/noc25_ag15/preview</v>
      </c>
      <c r="V4" s="63" t="str">
        <f>VLOOKUP(A4,Main!A:AB,22,0)</f>
        <v>https://onlinecourses.nptel.ac.in/noc25_ag15/preview</v>
      </c>
      <c r="W4" s="61" t="str">
        <f>VLOOKUP(A4,Main!A:AB,23,0)</f>
        <v>noc25_ag15</v>
      </c>
      <c r="X4" s="63" t="str">
        <f>VLOOKUP(A4,Main!A:AB,24,0)</f>
        <v>https://nptel.ac.in/courses/126105663</v>
      </c>
      <c r="Y4" s="63" t="str">
        <f>VLOOKUP(A4,Main!A:AB,25,0)</f>
        <v>https://nptel.ac.in/courses/126105663</v>
      </c>
      <c r="Z4" s="61">
        <f>VLOOKUP(A4,Main!A:AB,26,0)</f>
        <v>126105663</v>
      </c>
    </row>
    <row r="5">
      <c r="A5" s="47" t="s">
        <v>245</v>
      </c>
      <c r="B5" s="61" t="str">
        <f>VLOOKUP(A5,Main!A:AB,2,0)</f>
        <v>Agricultural Engineering</v>
      </c>
      <c r="C5" s="61" t="str">
        <f>VLOOKUP(A5,Main!A:AB,3,0)</f>
        <v>Soil Fertility and Fertilizers</v>
      </c>
      <c r="D5" s="61" t="str">
        <f>VLOOKUP(A5,Main!A:AB,4,0)</f>
        <v>Prof. Somsubhra Chakraborty</v>
      </c>
      <c r="E5" s="61" t="str">
        <f>VLOOKUP(A5,Main!A:AB,5,0)</f>
        <v>IIT Kharagpur</v>
      </c>
      <c r="F5" s="61" t="str">
        <f>VLOOKUP(A5,Main!A:AB,6,0)</f>
        <v>IIT Kharagpur</v>
      </c>
      <c r="G5" s="61" t="str">
        <f>VLOOKUP(A5,Main!A:AB,7,0)</f>
        <v>12 Weeks</v>
      </c>
      <c r="H5" s="61" t="str">
        <f>VLOOKUP(A5,Main!A:AB,8,0)</f>
        <v>Rerun</v>
      </c>
      <c r="I5" s="62">
        <f>VLOOKUP(A5,Main!A:AB,9,0)</f>
        <v>46223</v>
      </c>
      <c r="J5" s="62">
        <f>VLOOKUP(A5,Main!A:AB,10,0)</f>
        <v>46304</v>
      </c>
      <c r="K5" s="62">
        <f>VLOOKUP(A5,Main!A:AB,11,0)</f>
        <v>46320</v>
      </c>
      <c r="L5" s="62">
        <f>VLOOKUP(A5,Main!A:AB,12,0)</f>
        <v>46230</v>
      </c>
      <c r="M5" s="62">
        <f>VLOOKUP(A5,Main!A:AB,13,0)</f>
        <v>46248</v>
      </c>
      <c r="N5" s="61" t="str">
        <f>VLOOKUP(A5,Main!A:AB,14,0)</f>
        <v>UG</v>
      </c>
      <c r="O5" s="61" t="str">
        <f>VLOOKUP(A5,Main!A:AB,15,0)</f>
        <v>Elective</v>
      </c>
      <c r="P5" s="61" t="str">
        <f>VLOOKUP(A5,Main!A:AB,16,0)</f>
        <v>Yes</v>
      </c>
      <c r="Q5" s="61" t="str">
        <f>VLOOKUP(A5,Main!A:AB,17,0)</f>
        <v>Integrated Soil and Water Management</v>
      </c>
      <c r="R5" s="63" t="str">
        <f>VLOOKUP(A5,Main!A:AB,18,0)</f>
        <v>https://onlinecourses.nptel.ac.in/e-learning/preview/noc26_ag21</v>
      </c>
      <c r="S5" s="63" t="str">
        <f>VLOOKUP(A5,Main!A:AB,19,0)</f>
        <v>https://onlinecourses.nptel.ac.in/e-learning/preview/noc26_ag21</v>
      </c>
      <c r="T5" s="61" t="str">
        <f>VLOOKUP(A5,Main!A:AB,20,0)</f>
        <v>noc26_ag21</v>
      </c>
      <c r="U5" s="63" t="str">
        <f>VLOOKUP(A5,Main!A:AB,21,0)</f>
        <v>https://onlinecourses.nptel.ac.in/noc25_ag19/preview</v>
      </c>
      <c r="V5" s="63" t="str">
        <f>VLOOKUP(A5,Main!A:AB,22,0)</f>
        <v>https://onlinecourses.nptel.ac.in/noc25_ag19/preview</v>
      </c>
      <c r="W5" s="61" t="str">
        <f>VLOOKUP(A5,Main!A:AB,23,0)</f>
        <v>noc25_ag19</v>
      </c>
      <c r="X5" s="63" t="str">
        <f>VLOOKUP(A5,Main!A:AB,24,0)</f>
        <v>https://nptel.ac.in/courses/126105024</v>
      </c>
      <c r="Y5" s="63" t="str">
        <f>VLOOKUP(A5,Main!A:AB,25,0)</f>
        <v>https://nptel.ac.in/courses/126105024</v>
      </c>
      <c r="Z5" s="61">
        <f>VLOOKUP(A5,Main!A:AB,26,0)</f>
        <v>126105024</v>
      </c>
    </row>
    <row r="6">
      <c r="A6" s="47" t="s">
        <v>281</v>
      </c>
      <c r="B6" s="61" t="str">
        <f>VLOOKUP(A6,Main!A:AB,2,0)</f>
        <v>Agricultural Engineering</v>
      </c>
      <c r="C6" s="61" t="str">
        <f>VLOOKUP(A6,Main!A:AB,3,0)</f>
        <v>Thermal Operations in Food Process Engineering: Theory and Applications</v>
      </c>
      <c r="D6" s="61" t="str">
        <f>VLOOKUP(A6,Main!A:AB,4,0)</f>
        <v>Prof. Tridib Kumar Goswami</v>
      </c>
      <c r="E6" s="61" t="str">
        <f>VLOOKUP(A6,Main!A:AB,5,0)</f>
        <v>IIT Kharagpur</v>
      </c>
      <c r="F6" s="61" t="str">
        <f>VLOOKUP(A6,Main!A:AB,6,0)</f>
        <v>IIT Kharagpur</v>
      </c>
      <c r="G6" s="61" t="str">
        <f>VLOOKUP(A6,Main!A:AB,7,0)</f>
        <v>12 Weeks</v>
      </c>
      <c r="H6" s="61" t="str">
        <f>VLOOKUP(A6,Main!A:AB,8,0)</f>
        <v>Rerun</v>
      </c>
      <c r="I6" s="62">
        <f>VLOOKUP(A6,Main!A:AB,9,0)</f>
        <v>46223</v>
      </c>
      <c r="J6" s="62">
        <f>VLOOKUP(A6,Main!A:AB,10,0)</f>
        <v>46304</v>
      </c>
      <c r="K6" s="62">
        <f>VLOOKUP(A6,Main!A:AB,11,0)</f>
        <v>46320</v>
      </c>
      <c r="L6" s="62">
        <f>VLOOKUP(A6,Main!A:AB,12,0)</f>
        <v>46230</v>
      </c>
      <c r="M6" s="62">
        <f>VLOOKUP(A6,Main!A:AB,13,0)</f>
        <v>46248</v>
      </c>
      <c r="N6" s="61" t="str">
        <f>VLOOKUP(A6,Main!A:AB,14,0)</f>
        <v>UG/PG</v>
      </c>
      <c r="O6" s="61" t="str">
        <f>VLOOKUP(A6,Main!A:AB,15,0)</f>
        <v>Elective</v>
      </c>
      <c r="P6" s="61" t="str">
        <f>VLOOKUP(A6,Main!A:AB,16,0)</f>
        <v>Yes</v>
      </c>
      <c r="Q6" s="61" t="str">
        <f>VLOOKUP(A6,Main!A:AB,17,0)</f>
        <v>Food Process Engineering</v>
      </c>
      <c r="R6" s="63" t="str">
        <f>VLOOKUP(A6,Main!A:AB,18,0)</f>
        <v>https://onlinecourses.nptel.ac.in/e-learning/preview/noc26_ag26</v>
      </c>
      <c r="S6" s="63" t="str">
        <f>VLOOKUP(A6,Main!A:AB,19,0)</f>
        <v>https://onlinecourses.nptel.ac.in/e-learning/preview/noc26_ag26</v>
      </c>
      <c r="T6" s="61" t="str">
        <f>VLOOKUP(A6,Main!A:AB,20,0)</f>
        <v>noc26_ag26</v>
      </c>
      <c r="U6" s="63" t="str">
        <f>VLOOKUP(A6,Main!A:AB,21,0)</f>
        <v>https://onlinecourses.nptel.ac.in/noc25_ag23/preview</v>
      </c>
      <c r="V6" s="63" t="str">
        <f>VLOOKUP(A6,Main!A:AB,22,0)</f>
        <v>https://onlinecourses.nptel.ac.in/noc25_ag23/preview</v>
      </c>
      <c r="W6" s="61" t="str">
        <f>VLOOKUP(A6,Main!A:AB,23,0)</f>
        <v>noc25_ag23</v>
      </c>
      <c r="X6" s="63" t="str">
        <f>VLOOKUP(A6,Main!A:AB,24,0)</f>
        <v>https://nptel.ac.in/courses/126105018</v>
      </c>
      <c r="Y6" s="63" t="str">
        <f>VLOOKUP(A6,Main!A:AB,25,0)</f>
        <v>https://nptel.ac.in/courses/126105018</v>
      </c>
      <c r="Z6" s="61">
        <f>VLOOKUP(A6,Main!A:AB,26,0)</f>
        <v>126105018</v>
      </c>
    </row>
    <row r="7">
      <c r="A7" s="47" t="s">
        <v>302</v>
      </c>
      <c r="B7" s="61" t="str">
        <f>VLOOKUP(A7,Main!A:AB,2,0)</f>
        <v>Architecture and Planning</v>
      </c>
      <c r="C7" s="61" t="str">
        <f>VLOOKUP(A7,Main!A:AB,3,0)</f>
        <v>Low-Cost Building Materials and Techniques</v>
      </c>
      <c r="D7" s="61" t="str">
        <f>VLOOKUP(A7,Main!A:AB,4,0)</f>
        <v>Prof. Vishal Chettry</v>
      </c>
      <c r="E7" s="61" t="str">
        <f>VLOOKUP(A7,Main!A:AB,5,0)</f>
        <v>IIT (BHU) Varanasi</v>
      </c>
      <c r="F7" s="61" t="str">
        <f>VLOOKUP(A7,Main!A:AB,6,0)</f>
        <v>IIT Madras</v>
      </c>
      <c r="G7" s="61" t="str">
        <f>VLOOKUP(A7,Main!A:AB,7,0)</f>
        <v>12 Weeks</v>
      </c>
      <c r="H7" s="61" t="str">
        <f>VLOOKUP(A7,Main!A:AB,8,0)</f>
        <v>New</v>
      </c>
      <c r="I7" s="62">
        <f>VLOOKUP(A7,Main!A:AB,9,0)</f>
        <v>46223</v>
      </c>
      <c r="J7" s="62">
        <f>VLOOKUP(A7,Main!A:AB,10,0)</f>
        <v>46304</v>
      </c>
      <c r="K7" s="62">
        <f>VLOOKUP(A7,Main!A:AB,11,0)</f>
        <v>46320</v>
      </c>
      <c r="L7" s="62">
        <f>VLOOKUP(A7,Main!A:AB,12,0)</f>
        <v>46230</v>
      </c>
      <c r="M7" s="62">
        <f>VLOOKUP(A7,Main!A:AB,13,0)</f>
        <v>46248</v>
      </c>
      <c r="N7" s="61" t="str">
        <f>VLOOKUP(A7,Main!A:AB,14,0)</f>
        <v>UG</v>
      </c>
      <c r="O7" s="61" t="str">
        <f>VLOOKUP(A7,Main!A:AB,15,0)</f>
        <v>Elective</v>
      </c>
      <c r="P7" s="61" t="str">
        <f>VLOOKUP(A7,Main!A:AB,16,0)</f>
        <v>Yes</v>
      </c>
      <c r="Q7" s="61" t="str">
        <f>VLOOKUP(A7,Main!A:AB,17,0)</f>
        <v/>
      </c>
      <c r="R7" s="63" t="str">
        <f>VLOOKUP(A7,Main!A:AB,18,0)</f>
        <v>https://onlinecourses.nptel.ac.in/e-learning/preview/noc26_ar18</v>
      </c>
      <c r="S7" s="63" t="str">
        <f>VLOOKUP(A7,Main!A:AB,19,0)</f>
        <v>https://onlinecourses.nptel.ac.in/e-learning/preview/noc26_ar18</v>
      </c>
      <c r="T7" s="61" t="str">
        <f>VLOOKUP(A7,Main!A:AB,20,0)</f>
        <v>noc26_ar18</v>
      </c>
      <c r="U7" s="61" t="str">
        <f>VLOOKUP(A7,Main!A:AB,21,0)</f>
        <v/>
      </c>
      <c r="V7" s="61" t="str">
        <f>VLOOKUP(A7,Main!A:AB,22,0)</f>
        <v/>
      </c>
      <c r="W7" s="61" t="str">
        <f>VLOOKUP(A7,Main!A:AB,23,0)</f>
        <v/>
      </c>
      <c r="X7" s="63" t="str">
        <f>VLOOKUP(A7,Main!A:AB,24,0)</f>
        <v>https://nptel.ac.in/courses/124106001</v>
      </c>
      <c r="Y7" s="63" t="str">
        <f>VLOOKUP(A7,Main!A:AB,25,0)</f>
        <v>https://nptel.ac.in/courses/124106001</v>
      </c>
      <c r="Z7" s="61">
        <f>VLOOKUP(A7,Main!A:AB,26,0)</f>
        <v>124106001</v>
      </c>
    </row>
    <row r="8">
      <c r="A8" s="47" t="s">
        <v>422</v>
      </c>
      <c r="B8" s="61" t="str">
        <f>VLOOKUP(A8,Main!A:AB,2,0)</f>
        <v>Architecture and Planning</v>
      </c>
      <c r="C8" s="61" t="str">
        <f>VLOOKUP(A8,Main!A:AB,3,0)</f>
        <v>Urban Utilities Planning: Water Supply, Sanitation and Drainage</v>
      </c>
      <c r="D8" s="61" t="str">
        <f>VLOOKUP(A8,Main!A:AB,4,0)</f>
        <v>Prof. Debapratim Pandit</v>
      </c>
      <c r="E8" s="61" t="str">
        <f>VLOOKUP(A8,Main!A:AB,5,0)</f>
        <v>IIT Kharagpur</v>
      </c>
      <c r="F8" s="61" t="str">
        <f>VLOOKUP(A8,Main!A:AB,6,0)</f>
        <v>IIT Kharagpur</v>
      </c>
      <c r="G8" s="61" t="str">
        <f>VLOOKUP(A8,Main!A:AB,7,0)</f>
        <v>12 Weeks</v>
      </c>
      <c r="H8" s="61" t="str">
        <f>VLOOKUP(A8,Main!A:AB,8,0)</f>
        <v>Rerun</v>
      </c>
      <c r="I8" s="62">
        <f>VLOOKUP(A8,Main!A:AB,9,0)</f>
        <v>46223</v>
      </c>
      <c r="J8" s="62">
        <f>VLOOKUP(A8,Main!A:AB,10,0)</f>
        <v>46304</v>
      </c>
      <c r="K8" s="62">
        <f>VLOOKUP(A8,Main!A:AB,11,0)</f>
        <v>46320</v>
      </c>
      <c r="L8" s="62">
        <f>VLOOKUP(A8,Main!A:AB,12,0)</f>
        <v>46230</v>
      </c>
      <c r="M8" s="62">
        <f>VLOOKUP(A8,Main!A:AB,13,0)</f>
        <v>46248</v>
      </c>
      <c r="N8" s="61" t="str">
        <f>VLOOKUP(A8,Main!A:AB,14,0)</f>
        <v>UG/PG</v>
      </c>
      <c r="O8" s="61" t="str">
        <f>VLOOKUP(A8,Main!A:AB,15,0)</f>
        <v>Elective</v>
      </c>
      <c r="P8" s="61" t="str">
        <f>VLOOKUP(A8,Main!A:AB,16,0)</f>
        <v>Yes</v>
      </c>
      <c r="Q8" s="61" t="str">
        <f>VLOOKUP(A8,Main!A:AB,17,0)</f>
        <v>Urban Planning Building Services</v>
      </c>
      <c r="R8" s="63" t="str">
        <f>VLOOKUP(A8,Main!A:AB,18,0)</f>
        <v>https://onlinecourses.nptel.ac.in/e-learning/preview/noc26_ar35</v>
      </c>
      <c r="S8" s="63" t="str">
        <f>VLOOKUP(A8,Main!A:AB,19,0)</f>
        <v>https://onlinecourses.nptel.ac.in/e-learning/preview/noc26_ar35</v>
      </c>
      <c r="T8" s="61" t="str">
        <f>VLOOKUP(A8,Main!A:AB,20,0)</f>
        <v>noc26_ar35</v>
      </c>
      <c r="U8" s="63" t="str">
        <f>VLOOKUP(A8,Main!A:AB,21,0)</f>
        <v>https://onlinecourses.nptel.ac.in/noc25_ar25/preview</v>
      </c>
      <c r="V8" s="63" t="str">
        <f>VLOOKUP(A8,Main!A:AB,22,0)</f>
        <v>https://onlinecourses.nptel.ac.in/noc25_ar25/preview</v>
      </c>
      <c r="W8" s="61" t="str">
        <f>VLOOKUP(A8,Main!A:AB,23,0)</f>
        <v>noc25_ar25</v>
      </c>
      <c r="X8" s="63" t="str">
        <f>VLOOKUP(A8,Main!A:AB,24,0)</f>
        <v>https://nptel.ac.in/courses/124105158</v>
      </c>
      <c r="Y8" s="63" t="str">
        <f>VLOOKUP(A8,Main!A:AB,25,0)</f>
        <v>https://nptel.ac.in/courses/124105158</v>
      </c>
      <c r="Z8" s="61">
        <f>VLOOKUP(A8,Main!A:AB,26,0)</f>
        <v>124105158</v>
      </c>
    </row>
    <row r="9">
      <c r="A9" s="47" t="s">
        <v>476</v>
      </c>
      <c r="B9" s="61" t="str">
        <f>VLOOKUP(A9,Main!A:AB,2,0)</f>
        <v>Biotechnology and Bioengineering</v>
      </c>
      <c r="C9" s="61" t="str">
        <f>VLOOKUP(A9,Main!A:AB,3,0)</f>
        <v>Introduction to Cell Biology</v>
      </c>
      <c r="D9" s="61" t="str">
        <f>VLOOKUP(A9,Main!A:AB,4,0)</f>
        <v>Prof. Nagaraj Balasubramanian,
Prof. Girish Ratnaparkhi</v>
      </c>
      <c r="E9" s="61" t="str">
        <f>VLOOKUP(A9,Main!A:AB,5,0)</f>
        <v>IISER Pune</v>
      </c>
      <c r="F9" s="61" t="str">
        <f>VLOOKUP(A9,Main!A:AB,6,0)</f>
        <v>IIT Madras</v>
      </c>
      <c r="G9" s="61" t="str">
        <f>VLOOKUP(A9,Main!A:AB,7,0)</f>
        <v>8 Weeks</v>
      </c>
      <c r="H9" s="61" t="str">
        <f>VLOOKUP(A9,Main!A:AB,8,0)</f>
        <v>Rerun</v>
      </c>
      <c r="I9" s="62">
        <f>VLOOKUP(A9,Main!A:AB,9,0)</f>
        <v>46251</v>
      </c>
      <c r="J9" s="62">
        <f>VLOOKUP(A9,Main!A:AB,10,0)</f>
        <v>46304</v>
      </c>
      <c r="K9" s="62">
        <f>VLOOKUP(A9,Main!A:AB,11,0)</f>
        <v>46320</v>
      </c>
      <c r="L9" s="62">
        <f>VLOOKUP(A9,Main!A:AB,12,0)</f>
        <v>46251</v>
      </c>
      <c r="M9" s="62">
        <f>VLOOKUP(A9,Main!A:AB,13,0)</f>
        <v>46262</v>
      </c>
      <c r="N9" s="61" t="str">
        <f>VLOOKUP(A9,Main!A:AB,14,0)</f>
        <v>UG</v>
      </c>
      <c r="O9" s="61" t="str">
        <f>VLOOKUP(A9,Main!A:AB,15,0)</f>
        <v>Core</v>
      </c>
      <c r="P9" s="61" t="str">
        <f>VLOOKUP(A9,Main!A:AB,16,0)</f>
        <v>No</v>
      </c>
      <c r="Q9" s="61" t="str">
        <f>VLOOKUP(A9,Main!A:AB,17,0)</f>
        <v>Biosciences</v>
      </c>
      <c r="R9" s="63" t="str">
        <f>VLOOKUP(A9,Main!A:AB,18,0)</f>
        <v>https://onlinecourses.nptel.ac.in/e-learning/preview/noc26_bt102</v>
      </c>
      <c r="S9" s="63" t="str">
        <f>VLOOKUP(A9,Main!A:AB,19,0)</f>
        <v>https://onlinecourses.nptel.ac.in/e-learning/preview/noc26_bt102</v>
      </c>
      <c r="T9" s="61" t="str">
        <f>VLOOKUP(A9,Main!A:AB,20,0)</f>
        <v>noc26_bt102</v>
      </c>
      <c r="U9" s="63" t="str">
        <f>VLOOKUP(A9,Main!A:AB,21,0)</f>
        <v>https://onlinecourses.nptel.ac.in/noc25_bt69/preview</v>
      </c>
      <c r="V9" s="63" t="str">
        <f>VLOOKUP(A9,Main!A:AB,22,0)</f>
        <v>https://onlinecourses.nptel.ac.in/noc25_bt69/preview</v>
      </c>
      <c r="W9" s="61" t="str">
        <f>VLOOKUP(A9,Main!A:AB,23,0)</f>
        <v>noc25_bt69</v>
      </c>
      <c r="X9" s="63" t="str">
        <f>VLOOKUP(A9,Main!A:AB,24,0)</f>
        <v>https://nptel.ac.in/courses/102106096</v>
      </c>
      <c r="Y9" s="63" t="str">
        <f>VLOOKUP(A9,Main!A:AB,25,0)</f>
        <v>https://nptel.ac.in/courses/102106096</v>
      </c>
      <c r="Z9" s="61">
        <f>VLOOKUP(A9,Main!A:AB,26,0)</f>
        <v>102106096</v>
      </c>
    </row>
    <row r="10">
      <c r="A10" s="47" t="s">
        <v>493</v>
      </c>
      <c r="B10" s="61" t="str">
        <f>VLOOKUP(A10,Main!A:AB,2,0)</f>
        <v>Biotechnology and Bioengineering</v>
      </c>
      <c r="C10" s="61" t="str">
        <f>VLOOKUP(A10,Main!A:AB,3,0)</f>
        <v>Transport Phenomena in Bioprocess Engineering</v>
      </c>
      <c r="D10" s="61" t="str">
        <f>VLOOKUP(A10,Main!A:AB,4,0)</f>
        <v>Prof. Selvaraju Narayanasamy</v>
      </c>
      <c r="E10" s="61" t="str">
        <f>VLOOKUP(A10,Main!A:AB,5,0)</f>
        <v>IIT Guwahati</v>
      </c>
      <c r="F10" s="61" t="str">
        <f>VLOOKUP(A10,Main!A:AB,6,0)</f>
        <v>IIT Guwahati</v>
      </c>
      <c r="G10" s="61" t="str">
        <f>VLOOKUP(A10,Main!A:AB,7,0)</f>
        <v>12 Weeks</v>
      </c>
      <c r="H10" s="61" t="str">
        <f>VLOOKUP(A10,Main!A:AB,8,0)</f>
        <v>New</v>
      </c>
      <c r="I10" s="62">
        <f>VLOOKUP(A10,Main!A:AB,9,0)</f>
        <v>46223</v>
      </c>
      <c r="J10" s="62">
        <f>VLOOKUP(A10,Main!A:AB,10,0)</f>
        <v>46304</v>
      </c>
      <c r="K10" s="62">
        <f>VLOOKUP(A10,Main!A:AB,11,0)</f>
        <v>46320</v>
      </c>
      <c r="L10" s="62">
        <f>VLOOKUP(A10,Main!A:AB,12,0)</f>
        <v>46230</v>
      </c>
      <c r="M10" s="62">
        <f>VLOOKUP(A10,Main!A:AB,13,0)</f>
        <v>46248</v>
      </c>
      <c r="N10" s="61" t="str">
        <f>VLOOKUP(A10,Main!A:AB,14,0)</f>
        <v>UG</v>
      </c>
      <c r="O10" s="61" t="str">
        <f>VLOOKUP(A10,Main!A:AB,15,0)</f>
        <v>Core</v>
      </c>
      <c r="P10" s="61" t="str">
        <f>VLOOKUP(A10,Main!A:AB,16,0)</f>
        <v>No</v>
      </c>
      <c r="Q10" s="61" t="str">
        <f>VLOOKUP(A10,Main!A:AB,17,0)</f>
        <v>Bioprocesses</v>
      </c>
      <c r="R10" s="63" t="str">
        <f>VLOOKUP(A10,Main!A:AB,18,0)</f>
        <v>https://onlinecourses.nptel.ac.in/e-learning/preview/noc26_bt53</v>
      </c>
      <c r="S10" s="63" t="str">
        <f>VLOOKUP(A10,Main!A:AB,19,0)</f>
        <v>https://onlinecourses.nptel.ac.in/e-learning/preview/noc26_bt53</v>
      </c>
      <c r="T10" s="61" t="str">
        <f>VLOOKUP(A10,Main!A:AB,20,0)</f>
        <v>noc26_bt53</v>
      </c>
      <c r="U10" s="61" t="str">
        <f>VLOOKUP(A10,Main!A:AB,21,0)</f>
        <v/>
      </c>
      <c r="V10" s="61" t="str">
        <f>VLOOKUP(A10,Main!A:AB,22,0)</f>
        <v/>
      </c>
      <c r="W10" s="61" t="str">
        <f>VLOOKUP(A10,Main!A:AB,23,0)</f>
        <v/>
      </c>
      <c r="X10" s="63" t="str">
        <f>VLOOKUP(A10,Main!A:AB,24,0)</f>
        <v>https://nptel.ac.in/courses/102103002</v>
      </c>
      <c r="Y10" s="63" t="str">
        <f>VLOOKUP(A10,Main!A:AB,25,0)</f>
        <v>https://nptel.ac.in/courses/102103002</v>
      </c>
      <c r="Z10" s="61">
        <f>VLOOKUP(A10,Main!A:AB,26,0)</f>
        <v>102103002</v>
      </c>
    </row>
    <row r="11">
      <c r="A11" s="47" t="s">
        <v>645</v>
      </c>
      <c r="B11" s="61" t="str">
        <f>VLOOKUP(A11,Main!A:AB,2,0)</f>
        <v>Biomedical Engineering</v>
      </c>
      <c r="C11" s="61" t="str">
        <f>VLOOKUP(A11,Main!A:AB,3,0)</f>
        <v>Biomedical Instrumentation</v>
      </c>
      <c r="D11" s="61" t="str">
        <f>VLOOKUP(A11,Main!A:AB,4,0)</f>
        <v>Prof. Varadhan SKM</v>
      </c>
      <c r="E11" s="61" t="str">
        <f>VLOOKUP(A11,Main!A:AB,5,0)</f>
        <v>IIT Madras</v>
      </c>
      <c r="F11" s="61" t="str">
        <f>VLOOKUP(A11,Main!A:AB,6,0)</f>
        <v>IIT Madras</v>
      </c>
      <c r="G11" s="61" t="str">
        <f>VLOOKUP(A11,Main!A:AB,7,0)</f>
        <v>12 Weeks</v>
      </c>
      <c r="H11" s="61" t="str">
        <f>VLOOKUP(A11,Main!A:AB,8,0)</f>
        <v>Rerun</v>
      </c>
      <c r="I11" s="62">
        <f>VLOOKUP(A11,Main!A:AB,9,0)</f>
        <v>46223</v>
      </c>
      <c r="J11" s="62">
        <f>VLOOKUP(A11,Main!A:AB,10,0)</f>
        <v>46304</v>
      </c>
      <c r="K11" s="62">
        <f>VLOOKUP(A11,Main!A:AB,11,0)</f>
        <v>46320</v>
      </c>
      <c r="L11" s="62">
        <f>VLOOKUP(A11,Main!A:AB,12,0)</f>
        <v>46230</v>
      </c>
      <c r="M11" s="62">
        <f>VLOOKUP(A11,Main!A:AB,13,0)</f>
        <v>46248</v>
      </c>
      <c r="N11" s="61" t="str">
        <f>VLOOKUP(A11,Main!A:AB,14,0)</f>
        <v>UG</v>
      </c>
      <c r="O11" s="61" t="str">
        <f>VLOOKUP(A11,Main!A:AB,15,0)</f>
        <v>Core</v>
      </c>
      <c r="P11" s="61" t="str">
        <f>VLOOKUP(A11,Main!A:AB,16,0)</f>
        <v>No</v>
      </c>
      <c r="Q11" s="61" t="str">
        <f>VLOOKUP(A11,Main!A:AB,17,0)</f>
        <v/>
      </c>
      <c r="R11" s="63" t="str">
        <f>VLOOKUP(A11,Main!A:AB,18,0)</f>
        <v>https://onlinecourses.nptel.ac.in/e-learning/preview/noc26_bt78</v>
      </c>
      <c r="S11" s="63" t="str">
        <f>VLOOKUP(A11,Main!A:AB,19,0)</f>
        <v>https://onlinecourses.nptel.ac.in/e-learning/preview/noc26_bt78</v>
      </c>
      <c r="T11" s="61" t="str">
        <f>VLOOKUP(A11,Main!A:AB,20,0)</f>
        <v>noc26_bt78</v>
      </c>
      <c r="U11" s="63" t="str">
        <f>VLOOKUP(A11,Main!A:AB,21,0)</f>
        <v>https://onlinecourses.nptel.ac.in/noc25_bt49/preview</v>
      </c>
      <c r="V11" s="63" t="str">
        <f>VLOOKUP(A11,Main!A:AB,22,0)</f>
        <v>https://onlinecourses.nptel.ac.in/noc25_bt49/preview</v>
      </c>
      <c r="W11" s="61" t="str">
        <f>VLOOKUP(A11,Main!A:AB,23,0)</f>
        <v>noc25_bt49</v>
      </c>
      <c r="X11" s="63" t="str">
        <f>VLOOKUP(A11,Main!A:AB,24,0)</f>
        <v>https://nptel.ac.in/courses/102106669</v>
      </c>
      <c r="Y11" s="63" t="str">
        <f>VLOOKUP(A11,Main!A:AB,25,0)</f>
        <v>https://nptel.ac.in/courses/102106669</v>
      </c>
      <c r="Z11" s="61">
        <f>VLOOKUP(A11,Main!A:AB,26,0)</f>
        <v>102106669</v>
      </c>
    </row>
    <row r="12">
      <c r="A12" s="47" t="s">
        <v>670</v>
      </c>
      <c r="B12" s="61" t="str">
        <f>VLOOKUP(A12,Main!A:AB,2,0)</f>
        <v>Life Sciences, Biology</v>
      </c>
      <c r="C12" s="61" t="str">
        <f>VLOOKUP(A12,Main!A:AB,3,0)</f>
        <v>An Introduction to Evolutionary Biology</v>
      </c>
      <c r="D12" s="61" t="str">
        <f>VLOOKUP(A12,Main!A:AB,4,0)</f>
        <v>Prof. Sutirth Dey</v>
      </c>
      <c r="E12" s="61" t="str">
        <f>VLOOKUP(A12,Main!A:AB,5,0)</f>
        <v>IISER Pune</v>
      </c>
      <c r="F12" s="61" t="str">
        <f>VLOOKUP(A12,Main!A:AB,6,0)</f>
        <v>IIT Madras</v>
      </c>
      <c r="G12" s="61" t="str">
        <f>VLOOKUP(A12,Main!A:AB,7,0)</f>
        <v>12 Weeks</v>
      </c>
      <c r="H12" s="61" t="str">
        <f>VLOOKUP(A12,Main!A:AB,8,0)</f>
        <v>Rerun</v>
      </c>
      <c r="I12" s="62">
        <f>VLOOKUP(A12,Main!A:AB,9,0)</f>
        <v>46223</v>
      </c>
      <c r="J12" s="62">
        <f>VLOOKUP(A12,Main!A:AB,10,0)</f>
        <v>46304</v>
      </c>
      <c r="K12" s="62">
        <f>VLOOKUP(A12,Main!A:AB,11,0)</f>
        <v>46320</v>
      </c>
      <c r="L12" s="62">
        <f>VLOOKUP(A12,Main!A:AB,12,0)</f>
        <v>46230</v>
      </c>
      <c r="M12" s="62">
        <f>VLOOKUP(A12,Main!A:AB,13,0)</f>
        <v>46248</v>
      </c>
      <c r="N12" s="61" t="str">
        <f>VLOOKUP(A12,Main!A:AB,14,0)</f>
        <v>UG</v>
      </c>
      <c r="O12" s="61" t="str">
        <f>VLOOKUP(A12,Main!A:AB,15,0)</f>
        <v>Core</v>
      </c>
      <c r="P12" s="61" t="str">
        <f>VLOOKUP(A12,Main!A:AB,16,0)</f>
        <v>No</v>
      </c>
      <c r="Q12" s="61" t="str">
        <f>VLOOKUP(A12,Main!A:AB,17,0)</f>
        <v>Biosciences</v>
      </c>
      <c r="R12" s="63" t="str">
        <f>VLOOKUP(A12,Main!A:AB,18,0)</f>
        <v>https://onlinecourses.nptel.ac.in/e-learning/preview/noc26_bt81</v>
      </c>
      <c r="S12" s="63" t="str">
        <f>VLOOKUP(A12,Main!A:AB,19,0)</f>
        <v>https://onlinecourses.nptel.ac.in/e-learning/preview/noc26_bt81</v>
      </c>
      <c r="T12" s="61" t="str">
        <f>VLOOKUP(A12,Main!A:AB,20,0)</f>
        <v>noc26_bt81</v>
      </c>
      <c r="U12" s="63" t="str">
        <f>VLOOKUP(A12,Main!A:AB,21,0)</f>
        <v>https://onlinecourses.nptel.ac.in/noc25_bt87/preview</v>
      </c>
      <c r="V12" s="63" t="str">
        <f>VLOOKUP(A12,Main!A:AB,22,0)</f>
        <v>https://onlinecourses.nptel.ac.in/noc25_bt87/preview</v>
      </c>
      <c r="W12" s="61" t="str">
        <f>VLOOKUP(A12,Main!A:AB,23,0)</f>
        <v>noc25_bt87</v>
      </c>
      <c r="X12" s="63" t="str">
        <f>VLOOKUP(A12,Main!A:AB,24,0)</f>
        <v>https://nptel.ac.in/courses/102106751</v>
      </c>
      <c r="Y12" s="63" t="str">
        <f>VLOOKUP(A12,Main!A:AB,25,0)</f>
        <v>https://nptel.ac.in/courses/102106751</v>
      </c>
      <c r="Z12" s="61">
        <f>VLOOKUP(A12,Main!A:AB,26,0)</f>
        <v>102106751</v>
      </c>
    </row>
    <row r="13">
      <c r="A13" s="47" t="s">
        <v>678</v>
      </c>
      <c r="B13" s="61" t="str">
        <f>VLOOKUP(A13,Main!A:AB,2,0)</f>
        <v>Biotechnology and Bioengineering</v>
      </c>
      <c r="C13" s="61" t="str">
        <f>VLOOKUP(A13,Main!A:AB,3,0)</f>
        <v>Introduction to Biomedical Imaging Systems</v>
      </c>
      <c r="D13" s="61" t="str">
        <f>VLOOKUP(A13,Main!A:AB,4,0)</f>
        <v>Prof. Arun K. Thittai</v>
      </c>
      <c r="E13" s="61" t="str">
        <f>VLOOKUP(A13,Main!A:AB,5,0)</f>
        <v>IIT Madras</v>
      </c>
      <c r="F13" s="61" t="str">
        <f>VLOOKUP(A13,Main!A:AB,6,0)</f>
        <v>IIT Madras</v>
      </c>
      <c r="G13" s="61" t="str">
        <f>VLOOKUP(A13,Main!A:AB,7,0)</f>
        <v>12 Weeks</v>
      </c>
      <c r="H13" s="61" t="str">
        <f>VLOOKUP(A13,Main!A:AB,8,0)</f>
        <v>Rerun</v>
      </c>
      <c r="I13" s="62">
        <f>VLOOKUP(A13,Main!A:AB,9,0)</f>
        <v>46223</v>
      </c>
      <c r="J13" s="62">
        <f>VLOOKUP(A13,Main!A:AB,10,0)</f>
        <v>46304</v>
      </c>
      <c r="K13" s="62">
        <f>VLOOKUP(A13,Main!A:AB,11,0)</f>
        <v>46320</v>
      </c>
      <c r="L13" s="62">
        <f>VLOOKUP(A13,Main!A:AB,12,0)</f>
        <v>46230</v>
      </c>
      <c r="M13" s="62">
        <f>VLOOKUP(A13,Main!A:AB,13,0)</f>
        <v>46248</v>
      </c>
      <c r="N13" s="61" t="str">
        <f>VLOOKUP(A13,Main!A:AB,14,0)</f>
        <v>UG/PG</v>
      </c>
      <c r="O13" s="61" t="str">
        <f>VLOOKUP(A13,Main!A:AB,15,0)</f>
        <v>Elective</v>
      </c>
      <c r="P13" s="61" t="str">
        <f>VLOOKUP(A13,Main!A:AB,16,0)</f>
        <v>Yes</v>
      </c>
      <c r="Q13" s="61" t="str">
        <f>VLOOKUP(A13,Main!A:AB,17,0)</f>
        <v>Control and Instrumentation</v>
      </c>
      <c r="R13" s="63" t="str">
        <f>VLOOKUP(A13,Main!A:AB,18,0)</f>
        <v>https://onlinecourses.nptel.ac.in/e-learning/preview/noc26_bt82</v>
      </c>
      <c r="S13" s="63" t="str">
        <f>VLOOKUP(A13,Main!A:AB,19,0)</f>
        <v>https://onlinecourses.nptel.ac.in/e-learning/preview/noc26_bt82</v>
      </c>
      <c r="T13" s="61" t="str">
        <f>VLOOKUP(A13,Main!A:AB,20,0)</f>
        <v>noc26_bt82</v>
      </c>
      <c r="U13" s="63" t="str">
        <f>VLOOKUP(A13,Main!A:AB,21,0)</f>
        <v>https://onlinecourses.nptel.ac.in/noc25_bt76/preview</v>
      </c>
      <c r="V13" s="63" t="str">
        <f>VLOOKUP(A13,Main!A:AB,22,0)</f>
        <v>https://onlinecourses.nptel.ac.in/noc25_bt76/preview</v>
      </c>
      <c r="W13" s="61" t="str">
        <f>VLOOKUP(A13,Main!A:AB,23,0)</f>
        <v>noc25_bt76</v>
      </c>
      <c r="X13" s="63" t="str">
        <f>VLOOKUP(A13,Main!A:AB,24,0)</f>
        <v>https://nptel.ac.in/courses/102105090</v>
      </c>
      <c r="Y13" s="63" t="str">
        <f>VLOOKUP(A13,Main!A:AB,25,0)</f>
        <v>https://nptel.ac.in/courses/102105090</v>
      </c>
      <c r="Z13" s="61">
        <f>VLOOKUP(A13,Main!A:AB,26,0)</f>
        <v>102105090</v>
      </c>
    </row>
    <row r="14">
      <c r="A14" s="47" t="s">
        <v>694</v>
      </c>
      <c r="B14" s="61" t="str">
        <f>VLOOKUP(A14,Main!A:AB,2,0)</f>
        <v>Biotechnology and Bioengineering</v>
      </c>
      <c r="C14" s="61" t="str">
        <f>VLOOKUP(A14,Main!A:AB,3,0)</f>
        <v>Animal Physiology</v>
      </c>
      <c r="D14" s="61" t="str">
        <f>VLOOKUP(A14,Main!A:AB,4,0)</f>
        <v>Prof. Mainak Das</v>
      </c>
      <c r="E14" s="61" t="str">
        <f>VLOOKUP(A14,Main!A:AB,5,0)</f>
        <v>IIT Kanpur</v>
      </c>
      <c r="F14" s="61" t="str">
        <f>VLOOKUP(A14,Main!A:AB,6,0)</f>
        <v>IIT Kanpur</v>
      </c>
      <c r="G14" s="61" t="str">
        <f>VLOOKUP(A14,Main!A:AB,7,0)</f>
        <v>12 Weeks</v>
      </c>
      <c r="H14" s="61" t="str">
        <f>VLOOKUP(A14,Main!A:AB,8,0)</f>
        <v>Rerun</v>
      </c>
      <c r="I14" s="62">
        <f>VLOOKUP(A14,Main!A:AB,9,0)</f>
        <v>46223</v>
      </c>
      <c r="J14" s="62">
        <f>VLOOKUP(A14,Main!A:AB,10,0)</f>
        <v>46304</v>
      </c>
      <c r="K14" s="62">
        <f>VLOOKUP(A14,Main!A:AB,11,0)</f>
        <v>46320</v>
      </c>
      <c r="L14" s="62">
        <f>VLOOKUP(A14,Main!A:AB,12,0)</f>
        <v>46230</v>
      </c>
      <c r="M14" s="62">
        <f>VLOOKUP(A14,Main!A:AB,13,0)</f>
        <v>46248</v>
      </c>
      <c r="N14" s="61" t="str">
        <f>VLOOKUP(A14,Main!A:AB,14,0)</f>
        <v>UG/PG</v>
      </c>
      <c r="O14" s="61" t="str">
        <f>VLOOKUP(A14,Main!A:AB,15,0)</f>
        <v>Core</v>
      </c>
      <c r="P14" s="61" t="str">
        <f>VLOOKUP(A14,Main!A:AB,16,0)</f>
        <v>Yes</v>
      </c>
      <c r="Q14" s="61" t="str">
        <f>VLOOKUP(A14,Main!A:AB,17,0)</f>
        <v/>
      </c>
      <c r="R14" s="63" t="str">
        <f>VLOOKUP(A14,Main!A:AB,18,0)</f>
        <v>https://onlinecourses.nptel.ac.in/e-learning/preview/noc26_bt84</v>
      </c>
      <c r="S14" s="63" t="str">
        <f>VLOOKUP(A14,Main!A:AB,19,0)</f>
        <v>https://onlinecourses.nptel.ac.in/e-learning/preview/noc26_bt84</v>
      </c>
      <c r="T14" s="61" t="str">
        <f>VLOOKUP(A14,Main!A:AB,20,0)</f>
        <v>noc26_bt84</v>
      </c>
      <c r="U14" s="63" t="str">
        <f>VLOOKUP(A14,Main!A:AB,21,0)</f>
        <v>https://onlinecourses.nptel.ac.in/noc25_bt79/preview</v>
      </c>
      <c r="V14" s="63" t="str">
        <f>VLOOKUP(A14,Main!A:AB,22,0)</f>
        <v>https://onlinecourses.nptel.ac.in/noc25_bt79/preview</v>
      </c>
      <c r="W14" s="61" t="str">
        <f>VLOOKUP(A14,Main!A:AB,23,0)</f>
        <v>noc25_bt79</v>
      </c>
      <c r="X14" s="63" t="str">
        <f>VLOOKUP(A14,Main!A:AB,24,0)</f>
        <v>https://nptel.ac.in/courses/102104058</v>
      </c>
      <c r="Y14" s="63" t="str">
        <f>VLOOKUP(A14,Main!A:AB,25,0)</f>
        <v>https://nptel.ac.in/courses/102104058</v>
      </c>
      <c r="Z14" s="61">
        <f>VLOOKUP(A14,Main!A:AB,26,0)</f>
        <v>102104058</v>
      </c>
    </row>
    <row r="15">
      <c r="A15" s="47" t="s">
        <v>735</v>
      </c>
      <c r="B15" s="61" t="str">
        <f>VLOOKUP(A15,Main!A:AB,2,0)</f>
        <v>Biotechnology and Bioengineering</v>
      </c>
      <c r="C15" s="61" t="str">
        <f>VLOOKUP(A15,Main!A:AB,3,0)</f>
        <v>Cognition and its Computation</v>
      </c>
      <c r="D15" s="61" t="str">
        <f>VLOOKUP(A15,Main!A:AB,4,0)</f>
        <v>Prof. Sharba Bandyopadhyay,
Prof. Rajlakshmi Guha</v>
      </c>
      <c r="E15" s="61" t="str">
        <f>VLOOKUP(A15,Main!A:AB,5,0)</f>
        <v>IIT Kharagpur</v>
      </c>
      <c r="F15" s="61" t="str">
        <f>VLOOKUP(A15,Main!A:AB,6,0)</f>
        <v>IIT Kharagpur</v>
      </c>
      <c r="G15" s="61" t="str">
        <f>VLOOKUP(A15,Main!A:AB,7,0)</f>
        <v>12 Weeks</v>
      </c>
      <c r="H15" s="61" t="str">
        <f>VLOOKUP(A15,Main!A:AB,8,0)</f>
        <v>Rerun</v>
      </c>
      <c r="I15" s="62">
        <f>VLOOKUP(A15,Main!A:AB,9,0)</f>
        <v>46223</v>
      </c>
      <c r="J15" s="62">
        <f>VLOOKUP(A15,Main!A:AB,10,0)</f>
        <v>46304</v>
      </c>
      <c r="K15" s="62">
        <f>VLOOKUP(A15,Main!A:AB,11,0)</f>
        <v>46320</v>
      </c>
      <c r="L15" s="62">
        <f>VLOOKUP(A15,Main!A:AB,12,0)</f>
        <v>46230</v>
      </c>
      <c r="M15" s="62">
        <f>VLOOKUP(A15,Main!A:AB,13,0)</f>
        <v>46248</v>
      </c>
      <c r="N15" s="61" t="str">
        <f>VLOOKUP(A15,Main!A:AB,14,0)</f>
        <v>UG/PG</v>
      </c>
      <c r="O15" s="61" t="str">
        <f>VLOOKUP(A15,Main!A:AB,15,0)</f>
        <v>Elective</v>
      </c>
      <c r="P15" s="61" t="str">
        <f>VLOOKUP(A15,Main!A:AB,16,0)</f>
        <v>Yes</v>
      </c>
      <c r="Q15" s="61" t="str">
        <f>VLOOKUP(A15,Main!A:AB,17,0)</f>
        <v/>
      </c>
      <c r="R15" s="63" t="str">
        <f>VLOOKUP(A15,Main!A:AB,18,0)</f>
        <v>https://onlinecourses.nptel.ac.in/e-learning/preview/noc26_bt90</v>
      </c>
      <c r="S15" s="63" t="str">
        <f>VLOOKUP(A15,Main!A:AB,19,0)</f>
        <v>https://onlinecourses.nptel.ac.in/e-learning/preview/noc26_bt90</v>
      </c>
      <c r="T15" s="61" t="str">
        <f>VLOOKUP(A15,Main!A:AB,20,0)</f>
        <v>noc26_bt90</v>
      </c>
      <c r="U15" s="63" t="str">
        <f>VLOOKUP(A15,Main!A:AB,21,0)</f>
        <v>https://onlinecourses.nptel.ac.in/noc25_bt59/preview</v>
      </c>
      <c r="V15" s="63" t="str">
        <f>VLOOKUP(A15,Main!A:AB,22,0)</f>
        <v>https://onlinecourses.nptel.ac.in/noc25_bt59/preview</v>
      </c>
      <c r="W15" s="61" t="str">
        <f>VLOOKUP(A15,Main!A:AB,23,0)</f>
        <v>noc25_bt59</v>
      </c>
      <c r="X15" s="63" t="str">
        <f>VLOOKUP(A15,Main!A:AB,24,0)</f>
        <v>https://nptel.ac.in/courses/108105185</v>
      </c>
      <c r="Y15" s="63" t="str">
        <f>VLOOKUP(A15,Main!A:AB,25,0)</f>
        <v>https://nptel.ac.in/courses/108105185</v>
      </c>
      <c r="Z15" s="61">
        <f>VLOOKUP(A15,Main!A:AB,26,0)</f>
        <v>108105185</v>
      </c>
    </row>
    <row r="16">
      <c r="A16" s="47" t="s">
        <v>857</v>
      </c>
      <c r="B16" s="61" t="str">
        <f>VLOOKUP(A16,Main!A:AB,2,0)</f>
        <v>Civil Engineering</v>
      </c>
      <c r="C16" s="61" t="str">
        <f>VLOOKUP(A16,Main!A:AB,3,0)</f>
        <v>Sustainable Transportation systems</v>
      </c>
      <c r="D16" s="61" t="str">
        <f>VLOOKUP(A16,Main!A:AB,4,0)</f>
        <v>Prof. Bhola Ram Gurjar</v>
      </c>
      <c r="E16" s="61" t="str">
        <f>VLOOKUP(A16,Main!A:AB,5,0)</f>
        <v>IIT Roorkee</v>
      </c>
      <c r="F16" s="61" t="str">
        <f>VLOOKUP(A16,Main!A:AB,6,0)</f>
        <v>IIT Roorkee</v>
      </c>
      <c r="G16" s="61" t="str">
        <f>VLOOKUP(A16,Main!A:AB,7,0)</f>
        <v>12 Weeks</v>
      </c>
      <c r="H16" s="61" t="str">
        <f>VLOOKUP(A16,Main!A:AB,8,0)</f>
        <v>Rerun</v>
      </c>
      <c r="I16" s="62">
        <f>VLOOKUP(A16,Main!A:AB,9,0)</f>
        <v>46223</v>
      </c>
      <c r="J16" s="62">
        <f>VLOOKUP(A16,Main!A:AB,10,0)</f>
        <v>46304</v>
      </c>
      <c r="K16" s="62">
        <f>VLOOKUP(A16,Main!A:AB,11,0)</f>
        <v>46320</v>
      </c>
      <c r="L16" s="62">
        <f>VLOOKUP(A16,Main!A:AB,12,0)</f>
        <v>46230</v>
      </c>
      <c r="M16" s="62">
        <f>VLOOKUP(A16,Main!A:AB,13,0)</f>
        <v>46248</v>
      </c>
      <c r="N16" s="61" t="str">
        <f>VLOOKUP(A16,Main!A:AB,14,0)</f>
        <v>PG</v>
      </c>
      <c r="O16" s="61" t="str">
        <f>VLOOKUP(A16,Main!A:AB,15,0)</f>
        <v>Elective</v>
      </c>
      <c r="P16" s="61" t="str">
        <f>VLOOKUP(A16,Main!A:AB,16,0)</f>
        <v>Yes</v>
      </c>
      <c r="Q16" s="61" t="str">
        <f>VLOOKUP(A16,Main!A:AB,17,0)</f>
        <v>Urban Infrastructure Planning and Management</v>
      </c>
      <c r="R16" s="63" t="str">
        <f>VLOOKUP(A16,Main!A:AB,18,0)</f>
        <v>https://onlinecourses.nptel.ac.in/e-learning/preview/noc26_ce107</v>
      </c>
      <c r="S16" s="63" t="str">
        <f>VLOOKUP(A16,Main!A:AB,19,0)</f>
        <v>https://onlinecourses.nptel.ac.in/e-learning/preview/noc26_ce107</v>
      </c>
      <c r="T16" s="61" t="str">
        <f>VLOOKUP(A16,Main!A:AB,20,0)</f>
        <v>noc26_ce107</v>
      </c>
      <c r="U16" s="63" t="str">
        <f>VLOOKUP(A16,Main!A:AB,21,0)</f>
        <v>https://onlinecourses.nptel.ac.in/noc25_ce79/preview</v>
      </c>
      <c r="V16" s="63" t="str">
        <f>VLOOKUP(A16,Main!A:AB,22,0)</f>
        <v>https://onlinecourses.nptel.ac.in/noc25_ce79/preview</v>
      </c>
      <c r="W16" s="61" t="str">
        <f>VLOOKUP(A16,Main!A:AB,23,0)</f>
        <v>noc25_ce79</v>
      </c>
      <c r="X16" s="63" t="str">
        <f>VLOOKUP(A16,Main!A:AB,24,0)</f>
        <v>https://nptel.ac.in/courses/105107210</v>
      </c>
      <c r="Y16" s="63" t="str">
        <f>VLOOKUP(A16,Main!A:AB,25,0)</f>
        <v>https://nptel.ac.in/courses/105107210</v>
      </c>
      <c r="Z16" s="61">
        <f>VLOOKUP(A16,Main!A:AB,26,0)</f>
        <v>105107210</v>
      </c>
    </row>
    <row r="17">
      <c r="A17" s="47" t="s">
        <v>900</v>
      </c>
      <c r="B17" s="61" t="str">
        <f>VLOOKUP(A17,Main!A:AB,2,0)</f>
        <v>Civil Engineering</v>
      </c>
      <c r="C17" s="61" t="str">
        <f>VLOOKUP(A17,Main!A:AB,3,0)</f>
        <v>Introduction to Engineering Seismology</v>
      </c>
      <c r="D17" s="61" t="str">
        <f>VLOOKUP(A17,Main!A:AB,4,0)</f>
        <v>Prof. P. Anbazhagan</v>
      </c>
      <c r="E17" s="61" t="str">
        <f>VLOOKUP(A17,Main!A:AB,5,0)</f>
        <v>IISc Bangalore</v>
      </c>
      <c r="F17" s="61" t="str">
        <f>VLOOKUP(A17,Main!A:AB,6,0)</f>
        <v>IISc Bangalore</v>
      </c>
      <c r="G17" s="61" t="str">
        <f>VLOOKUP(A17,Main!A:AB,7,0)</f>
        <v>12 Weeks</v>
      </c>
      <c r="H17" s="61" t="str">
        <f>VLOOKUP(A17,Main!A:AB,8,0)</f>
        <v>Rerun</v>
      </c>
      <c r="I17" s="62">
        <f>VLOOKUP(A17,Main!A:AB,9,0)</f>
        <v>46223</v>
      </c>
      <c r="J17" s="62">
        <f>VLOOKUP(A17,Main!A:AB,10,0)</f>
        <v>46304</v>
      </c>
      <c r="K17" s="62">
        <f>VLOOKUP(A17,Main!A:AB,11,0)</f>
        <v>46320</v>
      </c>
      <c r="L17" s="62">
        <f>VLOOKUP(A17,Main!A:AB,12,0)</f>
        <v>46230</v>
      </c>
      <c r="M17" s="62">
        <f>VLOOKUP(A17,Main!A:AB,13,0)</f>
        <v>46248</v>
      </c>
      <c r="N17" s="61" t="str">
        <f>VLOOKUP(A17,Main!A:AB,14,0)</f>
        <v>UG/PG</v>
      </c>
      <c r="O17" s="61" t="str">
        <f>VLOOKUP(A17,Main!A:AB,15,0)</f>
        <v>Elective</v>
      </c>
      <c r="P17" s="61" t="str">
        <f>VLOOKUP(A17,Main!A:AB,16,0)</f>
        <v>Yes</v>
      </c>
      <c r="Q17" s="61" t="str">
        <f>VLOOKUP(A17,Main!A:AB,17,0)</f>
        <v/>
      </c>
      <c r="R17" s="63" t="str">
        <f>VLOOKUP(A17,Main!A:AB,18,0)</f>
        <v>https://onlinecourses.nptel.ac.in/e-learning/preview/noc26_ce113</v>
      </c>
      <c r="S17" s="63" t="str">
        <f>VLOOKUP(A17,Main!A:AB,19,0)</f>
        <v>https://onlinecourses.nptel.ac.in/e-learning/preview/noc26_ce113</v>
      </c>
      <c r="T17" s="61" t="str">
        <f>VLOOKUP(A17,Main!A:AB,20,0)</f>
        <v>noc26_ce113</v>
      </c>
      <c r="U17" s="63" t="str">
        <f>VLOOKUP(A17,Main!A:AB,21,0)</f>
        <v>https://onlinecourses.nptel.ac.in/noc25_ce100/preview</v>
      </c>
      <c r="V17" s="63" t="str">
        <f>VLOOKUP(A17,Main!A:AB,22,0)</f>
        <v>https://onlinecourses.nptel.ac.in/noc25_ce100/preview</v>
      </c>
      <c r="W17" s="61" t="str">
        <f>VLOOKUP(A17,Main!A:AB,23,0)</f>
        <v>noc25_ce100</v>
      </c>
      <c r="X17" s="63" t="str">
        <f>VLOOKUP(A17,Main!A:AB,24,0)</f>
        <v>https://nptel.ac.in/courses/105108204</v>
      </c>
      <c r="Y17" s="63" t="str">
        <f>VLOOKUP(A17,Main!A:AB,25,0)</f>
        <v>https://nptel.ac.in/courses/105108204</v>
      </c>
      <c r="Z17" s="61">
        <f>VLOOKUP(A17,Main!A:AB,26,0)</f>
        <v>105108204</v>
      </c>
    </row>
    <row r="18">
      <c r="A18" s="47" t="s">
        <v>935</v>
      </c>
      <c r="B18" s="61" t="str">
        <f>VLOOKUP(A18,Main!A:AB,2,0)</f>
        <v>Civil Engineering</v>
      </c>
      <c r="C18" s="61" t="str">
        <f>VLOOKUP(A18,Main!A:AB,3,0)</f>
        <v>Dynamics of Structures</v>
      </c>
      <c r="D18" s="61" t="str">
        <f>VLOOKUP(A18,Main!A:AB,4,0)</f>
        <v>Prof. Manish Kumar</v>
      </c>
      <c r="E18" s="61" t="str">
        <f>VLOOKUP(A18,Main!A:AB,5,0)</f>
        <v>IIT Bombay</v>
      </c>
      <c r="F18" s="61" t="str">
        <f>VLOOKUP(A18,Main!A:AB,6,0)</f>
        <v>IIT Bombay</v>
      </c>
      <c r="G18" s="61" t="str">
        <f>VLOOKUP(A18,Main!A:AB,7,0)</f>
        <v>12 Weeks</v>
      </c>
      <c r="H18" s="61" t="str">
        <f>VLOOKUP(A18,Main!A:AB,8,0)</f>
        <v>Rerun</v>
      </c>
      <c r="I18" s="62">
        <f>VLOOKUP(A18,Main!A:AB,9,0)</f>
        <v>46223</v>
      </c>
      <c r="J18" s="62">
        <f>VLOOKUP(A18,Main!A:AB,10,0)</f>
        <v>46304</v>
      </c>
      <c r="K18" s="62">
        <f>VLOOKUP(A18,Main!A:AB,11,0)</f>
        <v>46320</v>
      </c>
      <c r="L18" s="62">
        <f>VLOOKUP(A18,Main!A:AB,12,0)</f>
        <v>46230</v>
      </c>
      <c r="M18" s="62">
        <f>VLOOKUP(A18,Main!A:AB,13,0)</f>
        <v>46248</v>
      </c>
      <c r="N18" s="61" t="str">
        <f>VLOOKUP(A18,Main!A:AB,14,0)</f>
        <v>UG/PG</v>
      </c>
      <c r="O18" s="61" t="str">
        <f>VLOOKUP(A18,Main!A:AB,15,0)</f>
        <v>Elective</v>
      </c>
      <c r="P18" s="61" t="str">
        <f>VLOOKUP(A18,Main!A:AB,16,0)</f>
        <v>Yes</v>
      </c>
      <c r="Q18" s="61" t="str">
        <f>VLOOKUP(A18,Main!A:AB,17,0)</f>
        <v>Structural Analysis</v>
      </c>
      <c r="R18" s="63" t="str">
        <f>VLOOKUP(A18,Main!A:AB,18,0)</f>
        <v>https://onlinecourses.nptel.ac.in/e-learning/preview/noc26_ce118</v>
      </c>
      <c r="S18" s="63" t="str">
        <f>VLOOKUP(A18,Main!A:AB,19,0)</f>
        <v>https://onlinecourses.nptel.ac.in/e-learning/preview/noc26_ce118</v>
      </c>
      <c r="T18" s="61" t="str">
        <f>VLOOKUP(A18,Main!A:AB,20,0)</f>
        <v>noc26_ce118</v>
      </c>
      <c r="U18" s="63" t="str">
        <f>VLOOKUP(A18,Main!A:AB,21,0)</f>
        <v>https://onlinecourses.nptel.ac.in/noc25_ce101/preview</v>
      </c>
      <c r="V18" s="63" t="str">
        <f>VLOOKUP(A18,Main!A:AB,22,0)</f>
        <v>https://onlinecourses.nptel.ac.in/noc25_ce101/preview</v>
      </c>
      <c r="W18" s="61" t="str">
        <f>VLOOKUP(A18,Main!A:AB,23,0)</f>
        <v>noc25_ce101</v>
      </c>
      <c r="X18" s="63" t="str">
        <f>VLOOKUP(A18,Main!A:AB,24,0)</f>
        <v>https://nptel.ac.in/courses/105101209</v>
      </c>
      <c r="Y18" s="63" t="str">
        <f>VLOOKUP(A18,Main!A:AB,25,0)</f>
        <v>https://nptel.ac.in/courses/105101209</v>
      </c>
      <c r="Z18" s="61">
        <f>VLOOKUP(A18,Main!A:AB,26,0)</f>
        <v>105101209</v>
      </c>
    </row>
    <row r="19">
      <c r="A19" s="47" t="s">
        <v>942</v>
      </c>
      <c r="B19" s="61" t="str">
        <f>VLOOKUP(A19,Main!A:AB,2,0)</f>
        <v>Earth Sciences</v>
      </c>
      <c r="C19" s="61" t="str">
        <f>VLOOKUP(A19,Main!A:AB,3,0)</f>
        <v>Stress and Strain Issues in Structural Geology</v>
      </c>
      <c r="D19" s="61" t="str">
        <f>VLOOKUP(A19,Main!A:AB,4,0)</f>
        <v>Prof. Soumyajit Mukherjee</v>
      </c>
      <c r="E19" s="61" t="str">
        <f>VLOOKUP(A19,Main!A:AB,5,0)</f>
        <v>IIT Bombay</v>
      </c>
      <c r="F19" s="61" t="str">
        <f>VLOOKUP(A19,Main!A:AB,6,0)</f>
        <v>IIT Bombay</v>
      </c>
      <c r="G19" s="61" t="str">
        <f>VLOOKUP(A19,Main!A:AB,7,0)</f>
        <v>12 Weeks</v>
      </c>
      <c r="H19" s="61" t="str">
        <f>VLOOKUP(A19,Main!A:AB,8,0)</f>
        <v>Rerun</v>
      </c>
      <c r="I19" s="62">
        <f>VLOOKUP(A19,Main!A:AB,9,0)</f>
        <v>46223</v>
      </c>
      <c r="J19" s="62">
        <f>VLOOKUP(A19,Main!A:AB,10,0)</f>
        <v>46304</v>
      </c>
      <c r="K19" s="62">
        <f>VLOOKUP(A19,Main!A:AB,11,0)</f>
        <v>46320</v>
      </c>
      <c r="L19" s="62">
        <f>VLOOKUP(A19,Main!A:AB,12,0)</f>
        <v>46230</v>
      </c>
      <c r="M19" s="62">
        <f>VLOOKUP(A19,Main!A:AB,13,0)</f>
        <v>46248</v>
      </c>
      <c r="N19" s="61" t="str">
        <f>VLOOKUP(A19,Main!A:AB,14,0)</f>
        <v>UG/PG</v>
      </c>
      <c r="O19" s="61" t="str">
        <f>VLOOKUP(A19,Main!A:AB,15,0)</f>
        <v>Core</v>
      </c>
      <c r="P19" s="61" t="str">
        <f>VLOOKUP(A19,Main!A:AB,16,0)</f>
        <v>Yes</v>
      </c>
      <c r="Q19" s="61" t="str">
        <f>VLOOKUP(A19,Main!A:AB,17,0)</f>
        <v/>
      </c>
      <c r="R19" s="63" t="str">
        <f>VLOOKUP(A19,Main!A:AB,18,0)</f>
        <v>https://onlinecourses.nptel.ac.in/e-learning/preview/noc26_ce119</v>
      </c>
      <c r="S19" s="63" t="str">
        <f>VLOOKUP(A19,Main!A:AB,19,0)</f>
        <v>https://onlinecourses.nptel.ac.in/e-learning/preview/noc26_ce119</v>
      </c>
      <c r="T19" s="61" t="str">
        <f>VLOOKUP(A19,Main!A:AB,20,0)</f>
        <v>noc26_ce119</v>
      </c>
      <c r="U19" s="63" t="str">
        <f>VLOOKUP(A19,Main!A:AB,21,0)</f>
        <v>https://onlinecourses.nptel.ac.in/noc25_ce137/preview</v>
      </c>
      <c r="V19" s="63" t="str">
        <f>VLOOKUP(A19,Main!A:AB,22,0)</f>
        <v>https://onlinecourses.nptel.ac.in/noc25_ce137/preview</v>
      </c>
      <c r="W19" s="61" t="str">
        <f>VLOOKUP(A19,Main!A:AB,23,0)</f>
        <v>noc25_ce137</v>
      </c>
      <c r="X19" s="63" t="str">
        <f>VLOOKUP(A19,Main!A:AB,24,0)</f>
        <v>https://nptel.ac.in/courses/105101474</v>
      </c>
      <c r="Y19" s="63" t="str">
        <f>VLOOKUP(A19,Main!A:AB,25,0)</f>
        <v>https://nptel.ac.in/courses/105101474</v>
      </c>
      <c r="Z19" s="61">
        <f>VLOOKUP(A19,Main!A:AB,26,0)</f>
        <v>105101474</v>
      </c>
    </row>
    <row r="20">
      <c r="A20" s="47" t="s">
        <v>989</v>
      </c>
      <c r="B20" s="61" t="str">
        <f>VLOOKUP(A20,Main!A:AB,2,0)</f>
        <v>Climate and Environmental Science and Technology</v>
      </c>
      <c r="C20" s="61" t="str">
        <f>VLOOKUP(A20,Main!A:AB,3,0)</f>
        <v>An Introduction to Climate Dynamics, Variability and Monitoring</v>
      </c>
      <c r="D20" s="61" t="str">
        <f>VLOOKUP(A20,Main!A:AB,4,0)</f>
        <v>Prof. Sayak Banerjee</v>
      </c>
      <c r="E20" s="61" t="str">
        <f>VLOOKUP(A20,Main!A:AB,5,0)</f>
        <v>IIT Hyderabad</v>
      </c>
      <c r="F20" s="61" t="str">
        <f>VLOOKUP(A20,Main!A:AB,6,0)</f>
        <v>IIT Madras</v>
      </c>
      <c r="G20" s="61" t="str">
        <f>VLOOKUP(A20,Main!A:AB,7,0)</f>
        <v>12 Weeks</v>
      </c>
      <c r="H20" s="61" t="str">
        <f>VLOOKUP(A20,Main!A:AB,8,0)</f>
        <v>Rerun</v>
      </c>
      <c r="I20" s="62">
        <f>VLOOKUP(A20,Main!A:AB,9,0)</f>
        <v>46223</v>
      </c>
      <c r="J20" s="62">
        <f>VLOOKUP(A20,Main!A:AB,10,0)</f>
        <v>46304</v>
      </c>
      <c r="K20" s="62">
        <f>VLOOKUP(A20,Main!A:AB,11,0)</f>
        <v>46320</v>
      </c>
      <c r="L20" s="62">
        <f>VLOOKUP(A20,Main!A:AB,12,0)</f>
        <v>46230</v>
      </c>
      <c r="M20" s="62">
        <f>VLOOKUP(A20,Main!A:AB,13,0)</f>
        <v>46248</v>
      </c>
      <c r="N20" s="61" t="str">
        <f>VLOOKUP(A20,Main!A:AB,14,0)</f>
        <v>UG/PG</v>
      </c>
      <c r="O20" s="61" t="str">
        <f>VLOOKUP(A20,Main!A:AB,15,0)</f>
        <v>Elective</v>
      </c>
      <c r="P20" s="61" t="str">
        <f>VLOOKUP(A20,Main!A:AB,16,0)</f>
        <v>Yes</v>
      </c>
      <c r="Q20" s="61" t="str">
        <f>VLOOKUP(A20,Main!A:AB,17,0)</f>
        <v/>
      </c>
      <c r="R20" s="63" t="str">
        <f>VLOOKUP(A20,Main!A:AB,18,0)</f>
        <v>https://onlinecourses.nptel.ac.in/e-learning/preview/noc26_ce125</v>
      </c>
      <c r="S20" s="63" t="str">
        <f>VLOOKUP(A20,Main!A:AB,19,0)</f>
        <v>https://onlinecourses.nptel.ac.in/e-learning/preview/noc26_ce125</v>
      </c>
      <c r="T20" s="61" t="str">
        <f>VLOOKUP(A20,Main!A:AB,20,0)</f>
        <v>noc26_ce125</v>
      </c>
      <c r="U20" s="63" t="str">
        <f>VLOOKUP(A20,Main!A:AB,21,0)</f>
        <v>https://onlinecourses.nptel.ac.in/noc25_ce133/preview</v>
      </c>
      <c r="V20" s="63" t="str">
        <f>VLOOKUP(A20,Main!A:AB,22,0)</f>
        <v>https://onlinecourses.nptel.ac.in/noc25_ce133/preview</v>
      </c>
      <c r="W20" s="61" t="str">
        <f>VLOOKUP(A20,Main!A:AB,23,0)</f>
        <v>noc25_ce133</v>
      </c>
      <c r="X20" s="63" t="str">
        <f>VLOOKUP(A20,Main!A:AB,24,0)</f>
        <v>https://nptel.ac.in/courses/105106465</v>
      </c>
      <c r="Y20" s="63" t="str">
        <f>VLOOKUP(A20,Main!A:AB,25,0)</f>
        <v>https://nptel.ac.in/courses/105106465</v>
      </c>
      <c r="Z20" s="61">
        <f>VLOOKUP(A20,Main!A:AB,26,0)</f>
        <v>105106465</v>
      </c>
    </row>
    <row r="21">
      <c r="A21" s="47" t="s">
        <v>1036</v>
      </c>
      <c r="B21" s="61" t="str">
        <f>VLOOKUP(A21,Main!A:AB,2,0)</f>
        <v>Earth Sciences</v>
      </c>
      <c r="C21" s="61" t="str">
        <f>VLOOKUP(A21,Main!A:AB,3,0)</f>
        <v>Earthquake Geology: A tool for Seismic Hazard Assessment</v>
      </c>
      <c r="D21" s="61" t="str">
        <f>VLOOKUP(A21,Main!A:AB,4,0)</f>
        <v>Prof. Javed N Malik</v>
      </c>
      <c r="E21" s="61" t="str">
        <f>VLOOKUP(A21,Main!A:AB,5,0)</f>
        <v>IIT Kanpur</v>
      </c>
      <c r="F21" s="61" t="str">
        <f>VLOOKUP(A21,Main!A:AB,6,0)</f>
        <v>IIT Kanpur</v>
      </c>
      <c r="G21" s="61" t="str">
        <f>VLOOKUP(A21,Main!A:AB,7,0)</f>
        <v>12 Weeks</v>
      </c>
      <c r="H21" s="61" t="str">
        <f>VLOOKUP(A21,Main!A:AB,8,0)</f>
        <v>Rerun</v>
      </c>
      <c r="I21" s="62">
        <f>VLOOKUP(A21,Main!A:AB,9,0)</f>
        <v>46223</v>
      </c>
      <c r="J21" s="62">
        <f>VLOOKUP(A21,Main!A:AB,10,0)</f>
        <v>46304</v>
      </c>
      <c r="K21" s="62">
        <f>VLOOKUP(A21,Main!A:AB,11,0)</f>
        <v>46320</v>
      </c>
      <c r="L21" s="62">
        <f>VLOOKUP(A21,Main!A:AB,12,0)</f>
        <v>46230</v>
      </c>
      <c r="M21" s="62">
        <f>VLOOKUP(A21,Main!A:AB,13,0)</f>
        <v>46248</v>
      </c>
      <c r="N21" s="61" t="str">
        <f>VLOOKUP(A21,Main!A:AB,14,0)</f>
        <v>UG/PG</v>
      </c>
      <c r="O21" s="61" t="str">
        <f>VLOOKUP(A21,Main!A:AB,15,0)</f>
        <v>Core</v>
      </c>
      <c r="P21" s="61" t="str">
        <f>VLOOKUP(A21,Main!A:AB,16,0)</f>
        <v>Yes</v>
      </c>
      <c r="Q21" s="61" t="str">
        <f>VLOOKUP(A21,Main!A:AB,17,0)</f>
        <v/>
      </c>
      <c r="R21" s="63" t="str">
        <f>VLOOKUP(A21,Main!A:AB,18,0)</f>
        <v>https://onlinecourses.nptel.ac.in/e-learning/preview/noc26_ce131</v>
      </c>
      <c r="S21" s="63" t="str">
        <f>VLOOKUP(A21,Main!A:AB,19,0)</f>
        <v>https://onlinecourses.nptel.ac.in/e-learning/preview/noc26_ce131</v>
      </c>
      <c r="T21" s="61" t="str">
        <f>VLOOKUP(A21,Main!A:AB,20,0)</f>
        <v>noc26_ce131</v>
      </c>
      <c r="U21" s="63" t="str">
        <f>VLOOKUP(A21,Main!A:AB,21,0)</f>
        <v>https://onlinecourses.nptel.ac.in/noc25_ce138/preview</v>
      </c>
      <c r="V21" s="63" t="str">
        <f>VLOOKUP(A21,Main!A:AB,22,0)</f>
        <v>https://onlinecourses.nptel.ac.in/noc25_ce138/preview</v>
      </c>
      <c r="W21" s="61" t="str">
        <f>VLOOKUP(A21,Main!A:AB,23,0)</f>
        <v>noc25_ce138</v>
      </c>
      <c r="X21" s="63" t="str">
        <f>VLOOKUP(A21,Main!A:AB,24,0)</f>
        <v>https://nptel.ac.in/courses/105104708</v>
      </c>
      <c r="Y21" s="63" t="str">
        <f>VLOOKUP(A21,Main!A:AB,25,0)</f>
        <v>https://nptel.ac.in/courses/105104708</v>
      </c>
      <c r="Z21" s="61">
        <f>VLOOKUP(A21,Main!A:AB,26,0)</f>
        <v>105104708</v>
      </c>
    </row>
    <row r="22">
      <c r="A22" s="47" t="s">
        <v>1081</v>
      </c>
      <c r="B22" s="61" t="str">
        <f>VLOOKUP(A22,Main!A:AB,2,0)</f>
        <v>Civil Engineering</v>
      </c>
      <c r="C22" s="61" t="str">
        <f>VLOOKUP(A22,Main!A:AB,3,0)</f>
        <v>Introduction to Multimodal Urban Transportation Systems (MUTS)</v>
      </c>
      <c r="D22" s="61" t="str">
        <f>VLOOKUP(A22,Main!A:AB,4,0)</f>
        <v>Prof. Arkopal Kishore Goswami</v>
      </c>
      <c r="E22" s="61" t="str">
        <f>VLOOKUP(A22,Main!A:AB,5,0)</f>
        <v>IIT Kharagpur</v>
      </c>
      <c r="F22" s="61" t="str">
        <f>VLOOKUP(A22,Main!A:AB,6,0)</f>
        <v>IIT Kharagpur</v>
      </c>
      <c r="G22" s="61" t="str">
        <f>VLOOKUP(A22,Main!A:AB,7,0)</f>
        <v>12 Weeks</v>
      </c>
      <c r="H22" s="61" t="str">
        <f>VLOOKUP(A22,Main!A:AB,8,0)</f>
        <v>Rerun</v>
      </c>
      <c r="I22" s="62">
        <f>VLOOKUP(A22,Main!A:AB,9,0)</f>
        <v>46223</v>
      </c>
      <c r="J22" s="62">
        <f>VLOOKUP(A22,Main!A:AB,10,0)</f>
        <v>46304</v>
      </c>
      <c r="K22" s="62">
        <f>VLOOKUP(A22,Main!A:AB,11,0)</f>
        <v>46320</v>
      </c>
      <c r="L22" s="62">
        <f>VLOOKUP(A22,Main!A:AB,12,0)</f>
        <v>46230</v>
      </c>
      <c r="M22" s="62">
        <f>VLOOKUP(A22,Main!A:AB,13,0)</f>
        <v>46248</v>
      </c>
      <c r="N22" s="61" t="str">
        <f>VLOOKUP(A22,Main!A:AB,14,0)</f>
        <v>UG/PG</v>
      </c>
      <c r="O22" s="61" t="str">
        <f>VLOOKUP(A22,Main!A:AB,15,0)</f>
        <v>Elective</v>
      </c>
      <c r="P22" s="61" t="str">
        <f>VLOOKUP(A22,Main!A:AB,16,0)</f>
        <v>Yes</v>
      </c>
      <c r="Q22" s="61" t="str">
        <f>VLOOKUP(A22,Main!A:AB,17,0)</f>
        <v>Urban Infrastructure Planning and Management
Urban Planning Building Services</v>
      </c>
      <c r="R22" s="63" t="str">
        <f>VLOOKUP(A22,Main!A:AB,18,0)</f>
        <v>https://onlinecourses.nptel.ac.in/e-learning/preview/noc26_ce137</v>
      </c>
      <c r="S22" s="63" t="str">
        <f>VLOOKUP(A22,Main!A:AB,19,0)</f>
        <v>https://onlinecourses.nptel.ac.in/e-learning/preview/noc26_ce137</v>
      </c>
      <c r="T22" s="61" t="str">
        <f>VLOOKUP(A22,Main!A:AB,20,0)</f>
        <v>noc26_ce137</v>
      </c>
      <c r="U22" s="63" t="str">
        <f>VLOOKUP(A22,Main!A:AB,21,0)</f>
        <v>https://onlinecourses.nptel.ac.in/noc25_ce113/preview</v>
      </c>
      <c r="V22" s="63" t="str">
        <f>VLOOKUP(A22,Main!A:AB,22,0)</f>
        <v>https://onlinecourses.nptel.ac.in/noc25_ce113/preview</v>
      </c>
      <c r="W22" s="61" t="str">
        <f>VLOOKUP(A22,Main!A:AB,23,0)</f>
        <v>noc25_ce113</v>
      </c>
      <c r="X22" s="63" t="str">
        <f>VLOOKUP(A22,Main!A:AB,24,0)</f>
        <v>https://nptel.ac.in/courses/105105204</v>
      </c>
      <c r="Y22" s="63" t="str">
        <f>VLOOKUP(A22,Main!A:AB,25,0)</f>
        <v>https://nptel.ac.in/courses/105105204</v>
      </c>
      <c r="Z22" s="61">
        <f>VLOOKUP(A22,Main!A:AB,26,0)</f>
        <v>105105204</v>
      </c>
    </row>
    <row r="23">
      <c r="A23" s="47" t="s">
        <v>1124</v>
      </c>
      <c r="B23" s="61" t="str">
        <f>VLOOKUP(A23,Main!A:AB,2,0)</f>
        <v>Civil engineering/Applied Geophysics</v>
      </c>
      <c r="C23" s="61" t="str">
        <f>VLOOKUP(A23,Main!A:AB,3,0)</f>
        <v>Earthquake Seismology</v>
      </c>
      <c r="D23" s="61" t="str">
        <f>VLOOKUP(A23,Main!A:AB,4,0)</f>
        <v>Prof. Mohit Agrawal</v>
      </c>
      <c r="E23" s="61" t="str">
        <f>VLOOKUP(A23,Main!A:AB,5,0)</f>
        <v>IIT-ISM Dhanbad</v>
      </c>
      <c r="F23" s="61" t="str">
        <f>VLOOKUP(A23,Main!A:AB,6,0)</f>
        <v>IIT Kharagpur</v>
      </c>
      <c r="G23" s="61" t="str">
        <f>VLOOKUP(A23,Main!A:AB,7,0)</f>
        <v>12 Weeks</v>
      </c>
      <c r="H23" s="61" t="str">
        <f>VLOOKUP(A23,Main!A:AB,8,0)</f>
        <v>Rerun</v>
      </c>
      <c r="I23" s="62">
        <f>VLOOKUP(A23,Main!A:AB,9,0)</f>
        <v>46223</v>
      </c>
      <c r="J23" s="62">
        <f>VLOOKUP(A23,Main!A:AB,10,0)</f>
        <v>46304</v>
      </c>
      <c r="K23" s="62">
        <f>VLOOKUP(A23,Main!A:AB,11,0)</f>
        <v>46320</v>
      </c>
      <c r="L23" s="62">
        <f>VLOOKUP(A23,Main!A:AB,12,0)</f>
        <v>46230</v>
      </c>
      <c r="M23" s="62">
        <f>VLOOKUP(A23,Main!A:AB,13,0)</f>
        <v>46248</v>
      </c>
      <c r="N23" s="61" t="str">
        <f>VLOOKUP(A23,Main!A:AB,14,0)</f>
        <v>UG/PG</v>
      </c>
      <c r="O23" s="61" t="str">
        <f>VLOOKUP(A23,Main!A:AB,15,0)</f>
        <v>Core</v>
      </c>
      <c r="P23" s="61" t="str">
        <f>VLOOKUP(A23,Main!A:AB,16,0)</f>
        <v>Yes</v>
      </c>
      <c r="Q23" s="61" t="str">
        <f>VLOOKUP(A23,Main!A:AB,17,0)</f>
        <v/>
      </c>
      <c r="R23" s="63" t="str">
        <f>VLOOKUP(A23,Main!A:AB,18,0)</f>
        <v>https://onlinecourses.nptel.ac.in/e-learning/preview/noc26_ce143</v>
      </c>
      <c r="S23" s="63" t="str">
        <f>VLOOKUP(A23,Main!A:AB,19,0)</f>
        <v>https://onlinecourses.nptel.ac.in/e-learning/preview/noc26_ce143</v>
      </c>
      <c r="T23" s="61" t="str">
        <f>VLOOKUP(A23,Main!A:AB,20,0)</f>
        <v>noc26_ce143</v>
      </c>
      <c r="U23" s="63" t="str">
        <f>VLOOKUP(A23,Main!A:AB,21,0)</f>
        <v>https://onlinecourses.nptel.ac.in/noc25_ce127/preview</v>
      </c>
      <c r="V23" s="63" t="str">
        <f>VLOOKUP(A23,Main!A:AB,22,0)</f>
        <v>https://onlinecourses.nptel.ac.in/noc25_ce127/preview</v>
      </c>
      <c r="W23" s="61" t="str">
        <f>VLOOKUP(A23,Main!A:AB,23,0)</f>
        <v>noc25_ce127</v>
      </c>
      <c r="X23" s="63" t="str">
        <f>VLOOKUP(A23,Main!A:AB,24,0)</f>
        <v>https://nptel.ac.in/courses/105105225</v>
      </c>
      <c r="Y23" s="63" t="str">
        <f>VLOOKUP(A23,Main!A:AB,25,0)</f>
        <v>https://nptel.ac.in/courses/105105225</v>
      </c>
      <c r="Z23" s="61">
        <f>VLOOKUP(A23,Main!A:AB,26,0)</f>
        <v>105105225</v>
      </c>
    </row>
    <row r="24">
      <c r="A24" s="47" t="s">
        <v>1166</v>
      </c>
      <c r="B24" s="61" t="str">
        <f>VLOOKUP(A24,Main!A:AB,2,0)</f>
        <v>Civil Engineering</v>
      </c>
      <c r="C24" s="61" t="str">
        <f>VLOOKUP(A24,Main!A:AB,3,0)</f>
        <v>Design of Reinforced Concrete Structures</v>
      </c>
      <c r="D24" s="61" t="str">
        <f>VLOOKUP(A24,Main!A:AB,4,0)</f>
        <v>Prof. Nirjhar Dhang</v>
      </c>
      <c r="E24" s="61" t="str">
        <f>VLOOKUP(A24,Main!A:AB,5,0)</f>
        <v>IIT Kharagpur</v>
      </c>
      <c r="F24" s="61" t="str">
        <f>VLOOKUP(A24,Main!A:AB,6,0)</f>
        <v>IIT Kharagpur</v>
      </c>
      <c r="G24" s="61" t="str">
        <f>VLOOKUP(A24,Main!A:AB,7,0)</f>
        <v>12 Weeks</v>
      </c>
      <c r="H24" s="61" t="str">
        <f>VLOOKUP(A24,Main!A:AB,8,0)</f>
        <v>Rerun</v>
      </c>
      <c r="I24" s="62">
        <f>VLOOKUP(A24,Main!A:AB,9,0)</f>
        <v>46223</v>
      </c>
      <c r="J24" s="62">
        <f>VLOOKUP(A24,Main!A:AB,10,0)</f>
        <v>46304</v>
      </c>
      <c r="K24" s="62">
        <f>VLOOKUP(A24,Main!A:AB,11,0)</f>
        <v>46320</v>
      </c>
      <c r="L24" s="62">
        <f>VLOOKUP(A24,Main!A:AB,12,0)</f>
        <v>46230</v>
      </c>
      <c r="M24" s="62">
        <f>VLOOKUP(A24,Main!A:AB,13,0)</f>
        <v>46248</v>
      </c>
      <c r="N24" s="61" t="str">
        <f>VLOOKUP(A24,Main!A:AB,14,0)</f>
        <v>PG</v>
      </c>
      <c r="O24" s="61" t="str">
        <f>VLOOKUP(A24,Main!A:AB,15,0)</f>
        <v>Core</v>
      </c>
      <c r="P24" s="61" t="str">
        <f>VLOOKUP(A24,Main!A:AB,16,0)</f>
        <v>Yes</v>
      </c>
      <c r="Q24" s="61" t="str">
        <f>VLOOKUP(A24,Main!A:AB,17,0)</f>
        <v>Structural Design</v>
      </c>
      <c r="R24" s="63" t="str">
        <f>VLOOKUP(A24,Main!A:AB,18,0)</f>
        <v>https://onlinecourses.nptel.ac.in/e-learning/preview/noc26_ce149</v>
      </c>
      <c r="S24" s="63" t="str">
        <f>VLOOKUP(A24,Main!A:AB,19,0)</f>
        <v>https://onlinecourses.nptel.ac.in/e-learning/preview/noc26_ce149</v>
      </c>
      <c r="T24" s="61" t="str">
        <f>VLOOKUP(A24,Main!A:AB,20,0)</f>
        <v>noc26_ce149</v>
      </c>
      <c r="U24" s="63" t="str">
        <f>VLOOKUP(A24,Main!A:AB,21,0)</f>
        <v>https://onlinecourses.nptel.ac.in/noc25_ce123/preview</v>
      </c>
      <c r="V24" s="63" t="str">
        <f>VLOOKUP(A24,Main!A:AB,22,0)</f>
        <v>https://onlinecourses.nptel.ac.in/noc25_ce123/preview</v>
      </c>
      <c r="W24" s="61" t="str">
        <f>VLOOKUP(A24,Main!A:AB,23,0)</f>
        <v>noc25_ce123</v>
      </c>
      <c r="X24" s="63" t="str">
        <f>VLOOKUP(A24,Main!A:AB,24,0)</f>
        <v>https://nptel.ac.in/courses/105105105</v>
      </c>
      <c r="Y24" s="63" t="str">
        <f>VLOOKUP(A24,Main!A:AB,25,0)</f>
        <v>https://nptel.ac.in/courses/105105105</v>
      </c>
      <c r="Z24" s="61">
        <f>VLOOKUP(A24,Main!A:AB,26,0)</f>
        <v>105105105</v>
      </c>
    </row>
    <row r="25">
      <c r="A25" s="47" t="s">
        <v>1262</v>
      </c>
      <c r="B25" s="61" t="str">
        <f>VLOOKUP(A25,Main!A:AB,2,0)</f>
        <v>Civil Engineering - Construction Management</v>
      </c>
      <c r="C25" s="61" t="str">
        <f>VLOOKUP(A25,Main!A:AB,3,0)</f>
        <v>Introduction to Lean Construction - Module II: Advanced Concepts and Tools</v>
      </c>
      <c r="D25" s="61" t="str">
        <f>VLOOKUP(A25,Main!A:AB,4,0)</f>
        <v>Prof. Koshy Varghese,
Prof. N. Raghavan,
Prof. Ganesh Devkar</v>
      </c>
      <c r="E25" s="61" t="str">
        <f>VLOOKUP(A25,Main!A:AB,5,0)</f>
        <v>IIT Madras
CEPT University</v>
      </c>
      <c r="F25" s="61" t="str">
        <f>VLOOKUP(A25,Main!A:AB,6,0)</f>
        <v>IIT Madras</v>
      </c>
      <c r="G25" s="61" t="str">
        <f>VLOOKUP(A25,Main!A:AB,7,0)</f>
        <v>4 Weeks</v>
      </c>
      <c r="H25" s="61" t="str">
        <f>VLOOKUP(A25,Main!A:AB,8,0)</f>
        <v>New</v>
      </c>
      <c r="I25" s="62">
        <f>VLOOKUP(A25,Main!A:AB,9,0)</f>
        <v>46251</v>
      </c>
      <c r="J25" s="62">
        <f>VLOOKUP(A25,Main!A:AB,10,0)</f>
        <v>46276</v>
      </c>
      <c r="K25" s="62">
        <f>VLOOKUP(A25,Main!A:AB,11,0)</f>
        <v>46320</v>
      </c>
      <c r="L25" s="62">
        <f>VLOOKUP(A25,Main!A:AB,12,0)</f>
        <v>46251</v>
      </c>
      <c r="M25" s="62">
        <f>VLOOKUP(A25,Main!A:AB,13,0)</f>
        <v>46262</v>
      </c>
      <c r="N25" s="61" t="str">
        <f>VLOOKUP(A25,Main!A:AB,14,0)</f>
        <v>UG/PG</v>
      </c>
      <c r="O25" s="61" t="str">
        <f>VLOOKUP(A25,Main!A:AB,15,0)</f>
        <v>Elective</v>
      </c>
      <c r="P25" s="61" t="str">
        <f>VLOOKUP(A25,Main!A:AB,16,0)</f>
        <v>Yes</v>
      </c>
      <c r="Q25" s="61" t="str">
        <f>VLOOKUP(A25,Main!A:AB,17,0)</f>
        <v>Construction Materials and Technology</v>
      </c>
      <c r="R25" s="63" t="str">
        <f>VLOOKUP(A25,Main!A:AB,18,0)</f>
        <v>https://onlinecourses.nptel.ac.in/e-learning/preview/noc26_ce163</v>
      </c>
      <c r="S25" s="63" t="str">
        <f>VLOOKUP(A25,Main!A:AB,19,0)</f>
        <v>https://onlinecourses.nptel.ac.in/e-learning/preview/noc26_ce163</v>
      </c>
      <c r="T25" s="61" t="str">
        <f>VLOOKUP(A25,Main!A:AB,20,0)</f>
        <v>noc26_ce163</v>
      </c>
      <c r="U25" s="61" t="str">
        <f>VLOOKUP(A25,Main!A:AB,21,0)</f>
        <v/>
      </c>
      <c r="V25" s="61" t="str">
        <f>VLOOKUP(A25,Main!A:AB,22,0)</f>
        <v/>
      </c>
      <c r="W25" s="61" t="str">
        <f>VLOOKUP(A25,Main!A:AB,23,0)</f>
        <v/>
      </c>
      <c r="X25" s="63" t="str">
        <f>VLOOKUP(A25,Main!A:AB,24,0)</f>
        <v>https://nptel.ac.in/courses/105106006</v>
      </c>
      <c r="Y25" s="63" t="str">
        <f>VLOOKUP(A25,Main!A:AB,25,0)</f>
        <v>https://nptel.ac.in/courses/105106006</v>
      </c>
      <c r="Z25" s="61">
        <f>VLOOKUP(A25,Main!A:AB,26,0)</f>
        <v>105106006</v>
      </c>
    </row>
    <row r="26">
      <c r="A26" s="47" t="s">
        <v>1294</v>
      </c>
      <c r="B26" s="61" t="str">
        <f>VLOOKUP(A26,Main!A:AB,2,0)</f>
        <v>Civil Engineering</v>
      </c>
      <c r="C26" s="61" t="str">
        <f>VLOOKUP(A26,Main!A:AB,3,0)</f>
        <v>Wave Propagation through Periodic Structures and Metamaterials</v>
      </c>
      <c r="D26" s="61" t="str">
        <f>VLOOKUP(A26,Main!A:AB,4,0)</f>
        <v>Prof. Arnab Banerjee</v>
      </c>
      <c r="E26" s="61" t="str">
        <f>VLOOKUP(A26,Main!A:AB,5,0)</f>
        <v>IIT Delhi</v>
      </c>
      <c r="F26" s="61" t="str">
        <f>VLOOKUP(A26,Main!A:AB,6,0)</f>
        <v>IIT Delhi</v>
      </c>
      <c r="G26" s="61" t="str">
        <f>VLOOKUP(A26,Main!A:AB,7,0)</f>
        <v>12 Weeks</v>
      </c>
      <c r="H26" s="61" t="str">
        <f>VLOOKUP(A26,Main!A:AB,8,0)</f>
        <v>New</v>
      </c>
      <c r="I26" s="62">
        <f>VLOOKUP(A26,Main!A:AB,9,0)</f>
        <v>46223</v>
      </c>
      <c r="J26" s="62">
        <f>VLOOKUP(A26,Main!A:AB,10,0)</f>
        <v>46304</v>
      </c>
      <c r="K26" s="62">
        <f>VLOOKUP(A26,Main!A:AB,11,0)</f>
        <v>46320</v>
      </c>
      <c r="L26" s="62">
        <f>VLOOKUP(A26,Main!A:AB,12,0)</f>
        <v>46230</v>
      </c>
      <c r="M26" s="62">
        <f>VLOOKUP(A26,Main!A:AB,13,0)</f>
        <v>46248</v>
      </c>
      <c r="N26" s="61" t="str">
        <f>VLOOKUP(A26,Main!A:AB,14,0)</f>
        <v>PG</v>
      </c>
      <c r="O26" s="61" t="str">
        <f>VLOOKUP(A26,Main!A:AB,15,0)</f>
        <v>Elective</v>
      </c>
      <c r="P26" s="61" t="str">
        <f>VLOOKUP(A26,Main!A:AB,16,0)</f>
        <v>Yes</v>
      </c>
      <c r="Q26" s="61" t="str">
        <f>VLOOKUP(A26,Main!A:AB,17,0)</f>
        <v/>
      </c>
      <c r="R26" s="63" t="str">
        <f>VLOOKUP(A26,Main!A:AB,18,0)</f>
        <v>https://onlinecourses.nptel.ac.in/e-learning/preview/noc26_ce84</v>
      </c>
      <c r="S26" s="63" t="str">
        <f>VLOOKUP(A26,Main!A:AB,19,0)</f>
        <v>https://onlinecourses.nptel.ac.in/e-learning/preview/noc26_ce84</v>
      </c>
      <c r="T26" s="61" t="str">
        <f>VLOOKUP(A26,Main!A:AB,20,0)</f>
        <v>noc26_ce84</v>
      </c>
      <c r="U26" s="61" t="str">
        <f>VLOOKUP(A26,Main!A:AB,21,0)</f>
        <v/>
      </c>
      <c r="V26" s="61" t="str">
        <f>VLOOKUP(A26,Main!A:AB,22,0)</f>
        <v/>
      </c>
      <c r="W26" s="61" t="str">
        <f>VLOOKUP(A26,Main!A:AB,23,0)</f>
        <v/>
      </c>
      <c r="X26" s="63" t="str">
        <f>VLOOKUP(A26,Main!A:AB,24,0)</f>
        <v>https://nptel.ac.in/courses/105102001</v>
      </c>
      <c r="Y26" s="63" t="str">
        <f>VLOOKUP(A26,Main!A:AB,25,0)</f>
        <v>https://nptel.ac.in/courses/105102001</v>
      </c>
      <c r="Z26" s="61">
        <f>VLOOKUP(A26,Main!A:AB,26,0)</f>
        <v>105102001</v>
      </c>
    </row>
    <row r="27">
      <c r="A27" s="47" t="s">
        <v>1311</v>
      </c>
      <c r="B27" s="61" t="str">
        <f>VLOOKUP(A27,Main!A:AB,2,0)</f>
        <v>Civil Engineering</v>
      </c>
      <c r="C27" s="61" t="str">
        <f>VLOOKUP(A27,Main!A:AB,3,0)</f>
        <v>Strength and Deformation Characteristics of Soils</v>
      </c>
      <c r="D27" s="61" t="str">
        <f>VLOOKUP(A27,Main!A:AB,4,0)</f>
        <v>Prof. Paramita Bhattacharya</v>
      </c>
      <c r="E27" s="61" t="str">
        <f>VLOOKUP(A27,Main!A:AB,5,0)</f>
        <v>IIT Kharagpur</v>
      </c>
      <c r="F27" s="61" t="str">
        <f>VLOOKUP(A27,Main!A:AB,6,0)</f>
        <v>IIT Kharagpur</v>
      </c>
      <c r="G27" s="61" t="str">
        <f>VLOOKUP(A27,Main!A:AB,7,0)</f>
        <v>12 Weeks</v>
      </c>
      <c r="H27" s="61" t="str">
        <f>VLOOKUP(A27,Main!A:AB,8,0)</f>
        <v>New</v>
      </c>
      <c r="I27" s="62">
        <f>VLOOKUP(A27,Main!A:AB,9,0)</f>
        <v>46223</v>
      </c>
      <c r="J27" s="62">
        <f>VLOOKUP(A27,Main!A:AB,10,0)</f>
        <v>46304</v>
      </c>
      <c r="K27" s="62">
        <f>VLOOKUP(A27,Main!A:AB,11,0)</f>
        <v>46320</v>
      </c>
      <c r="L27" s="62">
        <f>VLOOKUP(A27,Main!A:AB,12,0)</f>
        <v>46230</v>
      </c>
      <c r="M27" s="62">
        <f>VLOOKUP(A27,Main!A:AB,13,0)</f>
        <v>46248</v>
      </c>
      <c r="N27" s="61" t="str">
        <f>VLOOKUP(A27,Main!A:AB,14,0)</f>
        <v>PG</v>
      </c>
      <c r="O27" s="61" t="str">
        <f>VLOOKUP(A27,Main!A:AB,15,0)</f>
        <v>Core</v>
      </c>
      <c r="P27" s="61" t="str">
        <f>VLOOKUP(A27,Main!A:AB,16,0)</f>
        <v>Yes</v>
      </c>
      <c r="Q27" s="61" t="str">
        <f>VLOOKUP(A27,Main!A:AB,17,0)</f>
        <v/>
      </c>
      <c r="R27" s="63" t="str">
        <f>VLOOKUP(A27,Main!A:AB,18,0)</f>
        <v>https://onlinecourses.nptel.ac.in/e-learning/preview/noc26_ce89</v>
      </c>
      <c r="S27" s="63" t="str">
        <f>VLOOKUP(A27,Main!A:AB,19,0)</f>
        <v>https://onlinecourses.nptel.ac.in/e-learning/preview/noc26_ce89</v>
      </c>
      <c r="T27" s="61" t="str">
        <f>VLOOKUP(A27,Main!A:AB,20,0)</f>
        <v>noc26_ce89</v>
      </c>
      <c r="U27" s="61" t="str">
        <f>VLOOKUP(A27,Main!A:AB,21,0)</f>
        <v/>
      </c>
      <c r="V27" s="61" t="str">
        <f>VLOOKUP(A27,Main!A:AB,22,0)</f>
        <v/>
      </c>
      <c r="W27" s="61" t="str">
        <f>VLOOKUP(A27,Main!A:AB,23,0)</f>
        <v/>
      </c>
      <c r="X27" s="63" t="str">
        <f>VLOOKUP(A27,Main!A:AB,24,0)</f>
        <v>https://nptel.ac.in/courses/105105003</v>
      </c>
      <c r="Y27" s="63" t="str">
        <f>VLOOKUP(A27,Main!A:AB,25,0)</f>
        <v>https://nptel.ac.in/courses/105105003</v>
      </c>
      <c r="Z27" s="61">
        <f>VLOOKUP(A27,Main!A:AB,26,0)</f>
        <v>105105003</v>
      </c>
    </row>
    <row r="28">
      <c r="A28" s="47" t="s">
        <v>1385</v>
      </c>
      <c r="B28" s="61" t="str">
        <f>VLOOKUP(A28,Main!A:AB,2,0)</f>
        <v>Chemical Engineering</v>
      </c>
      <c r="C28" s="61" t="str">
        <f>VLOOKUP(A28,Main!A:AB,3,0)</f>
        <v>Organic Chemical Technology</v>
      </c>
      <c r="D28" s="61" t="str">
        <f>VLOOKUP(A28,Main!A:AB,4,0)</f>
        <v>Prof. Nanda Kishore</v>
      </c>
      <c r="E28" s="61" t="str">
        <f>VLOOKUP(A28,Main!A:AB,5,0)</f>
        <v>IIT Guwahati</v>
      </c>
      <c r="F28" s="61" t="str">
        <f>VLOOKUP(A28,Main!A:AB,6,0)</f>
        <v>IIT Guwahati</v>
      </c>
      <c r="G28" s="61" t="str">
        <f>VLOOKUP(A28,Main!A:AB,7,0)</f>
        <v>12 Weeks</v>
      </c>
      <c r="H28" s="61" t="str">
        <f>VLOOKUP(A28,Main!A:AB,8,0)</f>
        <v>Rerun</v>
      </c>
      <c r="I28" s="62">
        <f>VLOOKUP(A28,Main!A:AB,9,0)</f>
        <v>46223</v>
      </c>
      <c r="J28" s="62">
        <f>VLOOKUP(A28,Main!A:AB,10,0)</f>
        <v>46304</v>
      </c>
      <c r="K28" s="62">
        <f>VLOOKUP(A28,Main!A:AB,11,0)</f>
        <v>46320</v>
      </c>
      <c r="L28" s="62">
        <f>VLOOKUP(A28,Main!A:AB,12,0)</f>
        <v>46230</v>
      </c>
      <c r="M28" s="62">
        <f>VLOOKUP(A28,Main!A:AB,13,0)</f>
        <v>46248</v>
      </c>
      <c r="N28" s="61" t="str">
        <f>VLOOKUP(A28,Main!A:AB,14,0)</f>
        <v>UG</v>
      </c>
      <c r="O28" s="61" t="str">
        <f>VLOOKUP(A28,Main!A:AB,15,0)</f>
        <v>Core</v>
      </c>
      <c r="P28" s="61" t="str">
        <f>VLOOKUP(A28,Main!A:AB,16,0)</f>
        <v>No</v>
      </c>
      <c r="Q28" s="61" t="str">
        <f>VLOOKUP(A28,Main!A:AB,17,0)</f>
        <v/>
      </c>
      <c r="R28" s="63" t="str">
        <f>VLOOKUP(A28,Main!A:AB,18,0)</f>
        <v>https://onlinecourses.nptel.ac.in/e-learning/preview/noc26_ch102</v>
      </c>
      <c r="S28" s="63" t="str">
        <f>VLOOKUP(A28,Main!A:AB,19,0)</f>
        <v>https://onlinecourses.nptel.ac.in/e-learning/preview/noc26_ch102</v>
      </c>
      <c r="T28" s="61" t="str">
        <f>VLOOKUP(A28,Main!A:AB,20,0)</f>
        <v>noc26_ch102</v>
      </c>
      <c r="U28" s="63" t="str">
        <f>VLOOKUP(A28,Main!A:AB,21,0)</f>
        <v>https://onlinecourses.nptel.ac.in/noc25_ch76/preview</v>
      </c>
      <c r="V28" s="63" t="str">
        <f>VLOOKUP(A28,Main!A:AB,22,0)</f>
        <v>https://onlinecourses.nptel.ac.in/noc25_ch76/preview</v>
      </c>
      <c r="W28" s="61" t="str">
        <f>VLOOKUP(A28,Main!A:AB,23,0)</f>
        <v>noc25_ch76</v>
      </c>
      <c r="X28" s="63" t="str">
        <f>VLOOKUP(A28,Main!A:AB,24,0)</f>
        <v>https://nptel.ac.in/courses/103103220</v>
      </c>
      <c r="Y28" s="63" t="str">
        <f>VLOOKUP(A28,Main!A:AB,25,0)</f>
        <v>https://nptel.ac.in/courses/103103220</v>
      </c>
      <c r="Z28" s="61">
        <f>VLOOKUP(A28,Main!A:AB,26,0)</f>
        <v>103103220</v>
      </c>
    </row>
    <row r="29">
      <c r="A29" s="47" t="s">
        <v>1425</v>
      </c>
      <c r="B29" s="61" t="str">
        <f>VLOOKUP(A29,Main!A:AB,2,0)</f>
        <v>Chemical Engineering</v>
      </c>
      <c r="C29" s="61" t="str">
        <f>VLOOKUP(A29,Main!A:AB,3,0)</f>
        <v>Solid-Fluid Operations</v>
      </c>
      <c r="D29" s="61" t="str">
        <f>VLOOKUP(A29,Main!A:AB,4,0)</f>
        <v>Prof. Subrata Kumar Majumder</v>
      </c>
      <c r="E29" s="61" t="str">
        <f>VLOOKUP(A29,Main!A:AB,5,0)</f>
        <v>IIT Guwahati</v>
      </c>
      <c r="F29" s="61" t="str">
        <f>VLOOKUP(A29,Main!A:AB,6,0)</f>
        <v>IIT Guwahati</v>
      </c>
      <c r="G29" s="61" t="str">
        <f>VLOOKUP(A29,Main!A:AB,7,0)</f>
        <v>12 Weeks</v>
      </c>
      <c r="H29" s="61" t="str">
        <f>VLOOKUP(A29,Main!A:AB,8,0)</f>
        <v>Rerun</v>
      </c>
      <c r="I29" s="62">
        <f>VLOOKUP(A29,Main!A:AB,9,0)</f>
        <v>46223</v>
      </c>
      <c r="J29" s="62">
        <f>VLOOKUP(A29,Main!A:AB,10,0)</f>
        <v>46304</v>
      </c>
      <c r="K29" s="62">
        <f>VLOOKUP(A29,Main!A:AB,11,0)</f>
        <v>46320</v>
      </c>
      <c r="L29" s="62">
        <f>VLOOKUP(A29,Main!A:AB,12,0)</f>
        <v>46230</v>
      </c>
      <c r="M29" s="62">
        <f>VLOOKUP(A29,Main!A:AB,13,0)</f>
        <v>46248</v>
      </c>
      <c r="N29" s="61" t="str">
        <f>VLOOKUP(A29,Main!A:AB,14,0)</f>
        <v>UG</v>
      </c>
      <c r="O29" s="61" t="str">
        <f>VLOOKUP(A29,Main!A:AB,15,0)</f>
        <v>Core</v>
      </c>
      <c r="P29" s="61" t="str">
        <f>VLOOKUP(A29,Main!A:AB,16,0)</f>
        <v>No</v>
      </c>
      <c r="Q29" s="61" t="str">
        <f>VLOOKUP(A29,Main!A:AB,17,0)</f>
        <v>Minor 1</v>
      </c>
      <c r="R29" s="63" t="str">
        <f>VLOOKUP(A29,Main!A:AB,18,0)</f>
        <v>https://onlinecourses.nptel.ac.in/e-learning/preview/noc26_ch108</v>
      </c>
      <c r="S29" s="63" t="str">
        <f>VLOOKUP(A29,Main!A:AB,19,0)</f>
        <v>https://onlinecourses.nptel.ac.in/e-learning/preview/noc26_ch108</v>
      </c>
      <c r="T29" s="61" t="str">
        <f>VLOOKUP(A29,Main!A:AB,20,0)</f>
        <v>noc26_ch108</v>
      </c>
      <c r="U29" s="63" t="str">
        <f>VLOOKUP(A29,Main!A:AB,21,0)</f>
        <v>https://onlinecourses.nptel.ac.in/noc25_ch69/preview</v>
      </c>
      <c r="V29" s="63" t="str">
        <f>VLOOKUP(A29,Main!A:AB,22,0)</f>
        <v>https://onlinecourses.nptel.ac.in/noc25_ch69/preview</v>
      </c>
      <c r="W29" s="61" t="str">
        <f>VLOOKUP(A29,Main!A:AB,23,0)</f>
        <v>noc25_ch69</v>
      </c>
      <c r="X29" s="63" t="str">
        <f>VLOOKUP(A29,Main!A:AB,24,0)</f>
        <v>https://nptel.ac.in/courses/103103221</v>
      </c>
      <c r="Y29" s="63" t="str">
        <f>VLOOKUP(A29,Main!A:AB,25,0)</f>
        <v>https://nptel.ac.in/courses/103103221</v>
      </c>
      <c r="Z29" s="61">
        <f>VLOOKUP(A29,Main!A:AB,26,0)</f>
        <v>103103221</v>
      </c>
    </row>
    <row r="30">
      <c r="A30" s="47" t="s">
        <v>1451</v>
      </c>
      <c r="B30" s="61" t="str">
        <f>VLOOKUP(A30,Main!A:AB,2,0)</f>
        <v>Pharmaceutical Engineering</v>
      </c>
      <c r="C30" s="61" t="str">
        <f>VLOOKUP(A30,Main!A:AB,3,0)</f>
        <v>Medicinal Chemistry of Antimicrobial Agent</v>
      </c>
      <c r="D30" s="61" t="str">
        <f>VLOOKUP(A30,Main!A:AB,4,0)</f>
        <v>Prof. Deepak Kumar</v>
      </c>
      <c r="E30" s="61" t="str">
        <f>VLOOKUP(A30,Main!A:AB,5,0)</f>
        <v>IIT (BHU) Varanasi</v>
      </c>
      <c r="F30" s="61" t="str">
        <f>VLOOKUP(A30,Main!A:AB,6,0)</f>
        <v>IIT Madras</v>
      </c>
      <c r="G30" s="61" t="str">
        <f>VLOOKUP(A30,Main!A:AB,7,0)</f>
        <v>12 Weeks</v>
      </c>
      <c r="H30" s="61" t="str">
        <f>VLOOKUP(A30,Main!A:AB,8,0)</f>
        <v>New</v>
      </c>
      <c r="I30" s="62">
        <f>VLOOKUP(A30,Main!A:AB,9,0)</f>
        <v>46223</v>
      </c>
      <c r="J30" s="62">
        <f>VLOOKUP(A30,Main!A:AB,10,0)</f>
        <v>46304</v>
      </c>
      <c r="K30" s="62">
        <f>VLOOKUP(A30,Main!A:AB,11,0)</f>
        <v>46320</v>
      </c>
      <c r="L30" s="62">
        <f>VLOOKUP(A30,Main!A:AB,12,0)</f>
        <v>46230</v>
      </c>
      <c r="M30" s="62">
        <f>VLOOKUP(A30,Main!A:AB,13,0)</f>
        <v>46248</v>
      </c>
      <c r="N30" s="61" t="str">
        <f>VLOOKUP(A30,Main!A:AB,14,0)</f>
        <v>UG/PG</v>
      </c>
      <c r="O30" s="61" t="str">
        <f>VLOOKUP(A30,Main!A:AB,15,0)</f>
        <v>Elective</v>
      </c>
      <c r="P30" s="61" t="str">
        <f>VLOOKUP(A30,Main!A:AB,16,0)</f>
        <v>Yes</v>
      </c>
      <c r="Q30" s="61" t="str">
        <f>VLOOKUP(A30,Main!A:AB,17,0)</f>
        <v/>
      </c>
      <c r="R30" s="63" t="str">
        <f>VLOOKUP(A30,Main!A:AB,18,0)</f>
        <v>https://onlinecourses.nptel.ac.in/e-learning/preview/noc26_ch52</v>
      </c>
      <c r="S30" s="63" t="str">
        <f>VLOOKUP(A30,Main!A:AB,19,0)</f>
        <v>https://onlinecourses.nptel.ac.in/e-learning/preview/noc26_ch52</v>
      </c>
      <c r="T30" s="61" t="str">
        <f>VLOOKUP(A30,Main!A:AB,20,0)</f>
        <v>noc26_ch52</v>
      </c>
      <c r="U30" s="61" t="str">
        <f>VLOOKUP(A30,Main!A:AB,21,0)</f>
        <v/>
      </c>
      <c r="V30" s="61" t="str">
        <f>VLOOKUP(A30,Main!A:AB,22,0)</f>
        <v/>
      </c>
      <c r="W30" s="61" t="str">
        <f>VLOOKUP(A30,Main!A:AB,23,0)</f>
        <v/>
      </c>
      <c r="X30" s="63" t="str">
        <f>VLOOKUP(A30,Main!A:AB,24,0)</f>
        <v>https://nptel.ac.in/courses/103106001</v>
      </c>
      <c r="Y30" s="63" t="str">
        <f>VLOOKUP(A30,Main!A:AB,25,0)</f>
        <v>https://nptel.ac.in/courses/103106001</v>
      </c>
      <c r="Z30" s="61">
        <f>VLOOKUP(A30,Main!A:AB,26,0)</f>
        <v>103106001</v>
      </c>
    </row>
    <row r="31">
      <c r="A31" s="47" t="s">
        <v>1455</v>
      </c>
      <c r="B31" s="61" t="str">
        <f>VLOOKUP(A31,Main!A:AB,2,0)</f>
        <v>Petroleum Engineering; Chemical Engineering, Geology and Geophysics</v>
      </c>
      <c r="C31" s="61" t="str">
        <f>VLOOKUP(A31,Main!A:AB,3,0)</f>
        <v>Applied Reservoir Engineering</v>
      </c>
      <c r="D31" s="61" t="str">
        <f>VLOOKUP(A31,Main!A:AB,4,0)</f>
        <v>Prof. Keka Ojha</v>
      </c>
      <c r="E31" s="61" t="str">
        <f>VLOOKUP(A31,Main!A:AB,5,0)</f>
        <v>IIT-ISM Dhanbad</v>
      </c>
      <c r="F31" s="61" t="str">
        <f>VLOOKUP(A31,Main!A:AB,6,0)</f>
        <v>IIT Kharagpur</v>
      </c>
      <c r="G31" s="61" t="str">
        <f>VLOOKUP(A31,Main!A:AB,7,0)</f>
        <v>12 Weeks</v>
      </c>
      <c r="H31" s="61" t="str">
        <f>VLOOKUP(A31,Main!A:AB,8,0)</f>
        <v>New</v>
      </c>
      <c r="I31" s="62">
        <f>VLOOKUP(A31,Main!A:AB,9,0)</f>
        <v>46223</v>
      </c>
      <c r="J31" s="62">
        <f>VLOOKUP(A31,Main!A:AB,10,0)</f>
        <v>46304</v>
      </c>
      <c r="K31" s="62">
        <f>VLOOKUP(A31,Main!A:AB,11,0)</f>
        <v>46320</v>
      </c>
      <c r="L31" s="62">
        <f>VLOOKUP(A31,Main!A:AB,12,0)</f>
        <v>46230</v>
      </c>
      <c r="M31" s="62">
        <f>VLOOKUP(A31,Main!A:AB,13,0)</f>
        <v>46248</v>
      </c>
      <c r="N31" s="61" t="str">
        <f>VLOOKUP(A31,Main!A:AB,14,0)</f>
        <v>UG/PG</v>
      </c>
      <c r="O31" s="61" t="str">
        <f>VLOOKUP(A31,Main!A:AB,15,0)</f>
        <v>Core</v>
      </c>
      <c r="P31" s="61" t="str">
        <f>VLOOKUP(A31,Main!A:AB,16,0)</f>
        <v>Yes</v>
      </c>
      <c r="Q31" s="61" t="str">
        <f>VLOOKUP(A31,Main!A:AB,17,0)</f>
        <v>Minor 3</v>
      </c>
      <c r="R31" s="63" t="str">
        <f>VLOOKUP(A31,Main!A:AB,18,0)</f>
        <v>https://onlinecourses.nptel.ac.in/e-learning/preview/noc26_ch53</v>
      </c>
      <c r="S31" s="63" t="str">
        <f>VLOOKUP(A31,Main!A:AB,19,0)</f>
        <v>https://onlinecourses.nptel.ac.in/e-learning/preview/noc26_ch53</v>
      </c>
      <c r="T31" s="61" t="str">
        <f>VLOOKUP(A31,Main!A:AB,20,0)</f>
        <v>noc26_ch53</v>
      </c>
      <c r="U31" s="61" t="str">
        <f>VLOOKUP(A31,Main!A:AB,21,0)</f>
        <v/>
      </c>
      <c r="V31" s="61" t="str">
        <f>VLOOKUP(A31,Main!A:AB,22,0)</f>
        <v/>
      </c>
      <c r="W31" s="61" t="str">
        <f>VLOOKUP(A31,Main!A:AB,23,0)</f>
        <v/>
      </c>
      <c r="X31" s="63" t="str">
        <f>VLOOKUP(A31,Main!A:AB,24,0)</f>
        <v>https://nptel.ac.in/courses/103105001</v>
      </c>
      <c r="Y31" s="63" t="str">
        <f>VLOOKUP(A31,Main!A:AB,25,0)</f>
        <v>https://nptel.ac.in/courses/103105001</v>
      </c>
      <c r="Z31" s="61">
        <f>VLOOKUP(A31,Main!A:AB,26,0)</f>
        <v>103105001</v>
      </c>
    </row>
    <row r="32">
      <c r="A32" s="47" t="s">
        <v>1578</v>
      </c>
      <c r="B32" s="61" t="str">
        <f>VLOOKUP(A32,Main!A:AB,2,0)</f>
        <v>Chemical Engineering</v>
      </c>
      <c r="C32" s="61" t="str">
        <f>VLOOKUP(A32,Main!A:AB,3,0)</f>
        <v>Chemical Process Safety</v>
      </c>
      <c r="D32" s="61" t="str">
        <f>VLOOKUP(A32,Main!A:AB,4,0)</f>
        <v>Prof. Shishir Sinha</v>
      </c>
      <c r="E32" s="61" t="str">
        <f>VLOOKUP(A32,Main!A:AB,5,0)</f>
        <v>IIT Roorkee</v>
      </c>
      <c r="F32" s="61" t="str">
        <f>VLOOKUP(A32,Main!A:AB,6,0)</f>
        <v>IIT Roorkee</v>
      </c>
      <c r="G32" s="61" t="str">
        <f>VLOOKUP(A32,Main!A:AB,7,0)</f>
        <v>12 Weeks</v>
      </c>
      <c r="H32" s="61" t="str">
        <f>VLOOKUP(A32,Main!A:AB,8,0)</f>
        <v>Rerun</v>
      </c>
      <c r="I32" s="62">
        <f>VLOOKUP(A32,Main!A:AB,9,0)</f>
        <v>46223</v>
      </c>
      <c r="J32" s="62">
        <f>VLOOKUP(A32,Main!A:AB,10,0)</f>
        <v>46304</v>
      </c>
      <c r="K32" s="62">
        <f>VLOOKUP(A32,Main!A:AB,11,0)</f>
        <v>46320</v>
      </c>
      <c r="L32" s="62">
        <f>VLOOKUP(A32,Main!A:AB,12,0)</f>
        <v>46230</v>
      </c>
      <c r="M32" s="62">
        <f>VLOOKUP(A32,Main!A:AB,13,0)</f>
        <v>46248</v>
      </c>
      <c r="N32" s="61" t="str">
        <f>VLOOKUP(A32,Main!A:AB,14,0)</f>
        <v>UG</v>
      </c>
      <c r="O32" s="61" t="str">
        <f>VLOOKUP(A32,Main!A:AB,15,0)</f>
        <v>Core</v>
      </c>
      <c r="P32" s="61" t="str">
        <f>VLOOKUP(A32,Main!A:AB,16,0)</f>
        <v>No</v>
      </c>
      <c r="Q32" s="61" t="str">
        <f>VLOOKUP(A32,Main!A:AB,17,0)</f>
        <v>Minor 2</v>
      </c>
      <c r="R32" s="63" t="str">
        <f>VLOOKUP(A32,Main!A:AB,18,0)</f>
        <v>https://onlinecourses.nptel.ac.in/e-learning/preview/noc26_ch72</v>
      </c>
      <c r="S32" s="63" t="str">
        <f>VLOOKUP(A32,Main!A:AB,19,0)</f>
        <v>https://onlinecourses.nptel.ac.in/e-learning/preview/noc26_ch72</v>
      </c>
      <c r="T32" s="61" t="str">
        <f>VLOOKUP(A32,Main!A:AB,20,0)</f>
        <v>noc26_ch72</v>
      </c>
      <c r="U32" s="63" t="str">
        <f>VLOOKUP(A32,Main!A:AB,21,0)</f>
        <v>https://onlinecourses.nptel.ac.in/noc25_ch56/preview</v>
      </c>
      <c r="V32" s="63" t="str">
        <f>VLOOKUP(A32,Main!A:AB,22,0)</f>
        <v>https://onlinecourses.nptel.ac.in/noc25_ch56/preview</v>
      </c>
      <c r="W32" s="61" t="str">
        <f>VLOOKUP(A32,Main!A:AB,23,0)</f>
        <v>noc25_ch56</v>
      </c>
      <c r="X32" s="63" t="str">
        <f>VLOOKUP(A32,Main!A:AB,24,0)</f>
        <v>https://nptel.ac.in/courses/103107156</v>
      </c>
      <c r="Y32" s="63" t="str">
        <f>VLOOKUP(A32,Main!A:AB,25,0)</f>
        <v>https://nptel.ac.in/courses/103107156</v>
      </c>
      <c r="Z32" s="61">
        <f>VLOOKUP(A32,Main!A:AB,26,0)</f>
        <v>103107156</v>
      </c>
    </row>
    <row r="33">
      <c r="A33" s="47" t="s">
        <v>1622</v>
      </c>
      <c r="B33" s="61" t="str">
        <f>VLOOKUP(A33,Main!A:AB,2,0)</f>
        <v>Cheminformatics, Computational chemistry, Computer-aided drug design (CADD)</v>
      </c>
      <c r="C33" s="61" t="str">
        <f>VLOOKUP(A33,Main!A:AB,3,0)</f>
        <v>Artificial Intelligence in Drug Discovery and Development</v>
      </c>
      <c r="D33" s="61" t="str">
        <f>VLOOKUP(A33,Main!A:AB,4,0)</f>
        <v>Prof. Rajnish Kumar</v>
      </c>
      <c r="E33" s="61" t="str">
        <f>VLOOKUP(A33,Main!A:AB,5,0)</f>
        <v>IIT (BHU) Varanasi</v>
      </c>
      <c r="F33" s="61" t="str">
        <f>VLOOKUP(A33,Main!A:AB,6,0)</f>
        <v>IIT Madras</v>
      </c>
      <c r="G33" s="61" t="str">
        <f>VLOOKUP(A33,Main!A:AB,7,0)</f>
        <v>12 Weeks</v>
      </c>
      <c r="H33" s="61" t="str">
        <f>VLOOKUP(A33,Main!A:AB,8,0)</f>
        <v>Rerun</v>
      </c>
      <c r="I33" s="62">
        <f>VLOOKUP(A33,Main!A:AB,9,0)</f>
        <v>46223</v>
      </c>
      <c r="J33" s="62">
        <f>VLOOKUP(A33,Main!A:AB,10,0)</f>
        <v>46304</v>
      </c>
      <c r="K33" s="62">
        <f>VLOOKUP(A33,Main!A:AB,11,0)</f>
        <v>46320</v>
      </c>
      <c r="L33" s="62">
        <f>VLOOKUP(A33,Main!A:AB,12,0)</f>
        <v>46230</v>
      </c>
      <c r="M33" s="62">
        <f>VLOOKUP(A33,Main!A:AB,13,0)</f>
        <v>46248</v>
      </c>
      <c r="N33" s="61" t="str">
        <f>VLOOKUP(A33,Main!A:AB,14,0)</f>
        <v>UG/PG</v>
      </c>
      <c r="O33" s="61" t="str">
        <f>VLOOKUP(A33,Main!A:AB,15,0)</f>
        <v>Elective</v>
      </c>
      <c r="P33" s="61" t="str">
        <f>VLOOKUP(A33,Main!A:AB,16,0)</f>
        <v>Yes</v>
      </c>
      <c r="Q33" s="61" t="str">
        <f>VLOOKUP(A33,Main!A:AB,17,0)</f>
        <v>Computational Biology</v>
      </c>
      <c r="R33" s="63" t="str">
        <f>VLOOKUP(A33,Main!A:AB,18,0)</f>
        <v>https://onlinecourses.nptel.ac.in/e-learning/preview/noc26_ch78</v>
      </c>
      <c r="S33" s="63" t="str">
        <f>VLOOKUP(A33,Main!A:AB,19,0)</f>
        <v>https://onlinecourses.nptel.ac.in/e-learning/preview/noc26_ch78</v>
      </c>
      <c r="T33" s="61" t="str">
        <f>VLOOKUP(A33,Main!A:AB,20,0)</f>
        <v>noc26_ch78</v>
      </c>
      <c r="U33" s="63" t="str">
        <f>VLOOKUP(A33,Main!A:AB,21,0)</f>
        <v>https://onlinecourses.nptel.ac.in/noc25_ch96/preview</v>
      </c>
      <c r="V33" s="63" t="str">
        <f>VLOOKUP(A33,Main!A:AB,22,0)</f>
        <v>https://onlinecourses.nptel.ac.in/noc25_ch96/preview</v>
      </c>
      <c r="W33" s="61" t="str">
        <f>VLOOKUP(A33,Main!A:AB,23,0)</f>
        <v>noc25_ch96</v>
      </c>
      <c r="X33" s="63" t="str">
        <f>VLOOKUP(A33,Main!A:AB,24,0)</f>
        <v>https://nptel.ac.in/courses/103106681</v>
      </c>
      <c r="Y33" s="63" t="str">
        <f>VLOOKUP(A33,Main!A:AB,25,0)</f>
        <v>https://nptel.ac.in/courses/103106681</v>
      </c>
      <c r="Z33" s="61">
        <f>VLOOKUP(A33,Main!A:AB,26,0)</f>
        <v>103106681</v>
      </c>
    </row>
    <row r="34">
      <c r="A34" s="47" t="s">
        <v>1664</v>
      </c>
      <c r="B34" s="61" t="str">
        <f>VLOOKUP(A34,Main!A:AB,2,0)</f>
        <v>Chemical Engineering</v>
      </c>
      <c r="C34" s="61" t="str">
        <f>VLOOKUP(A34,Main!A:AB,3,0)</f>
        <v>Polymer Process Engineering</v>
      </c>
      <c r="D34" s="61" t="str">
        <f>VLOOKUP(A34,Main!A:AB,4,0)</f>
        <v>Prof. Shishir Sinha</v>
      </c>
      <c r="E34" s="61" t="str">
        <f>VLOOKUP(A34,Main!A:AB,5,0)</f>
        <v>IIT Roorkee</v>
      </c>
      <c r="F34" s="61" t="str">
        <f>VLOOKUP(A34,Main!A:AB,6,0)</f>
        <v>IIT Roorkee</v>
      </c>
      <c r="G34" s="61" t="str">
        <f>VLOOKUP(A34,Main!A:AB,7,0)</f>
        <v>12 Weeks</v>
      </c>
      <c r="H34" s="61" t="str">
        <f>VLOOKUP(A34,Main!A:AB,8,0)</f>
        <v>Rerun</v>
      </c>
      <c r="I34" s="62">
        <f>VLOOKUP(A34,Main!A:AB,9,0)</f>
        <v>46223</v>
      </c>
      <c r="J34" s="62">
        <f>VLOOKUP(A34,Main!A:AB,10,0)</f>
        <v>46304</v>
      </c>
      <c r="K34" s="62">
        <f>VLOOKUP(A34,Main!A:AB,11,0)</f>
        <v>46320</v>
      </c>
      <c r="L34" s="62">
        <f>VLOOKUP(A34,Main!A:AB,12,0)</f>
        <v>46230</v>
      </c>
      <c r="M34" s="62">
        <f>VLOOKUP(A34,Main!A:AB,13,0)</f>
        <v>46248</v>
      </c>
      <c r="N34" s="61" t="str">
        <f>VLOOKUP(A34,Main!A:AB,14,0)</f>
        <v>UG/PG</v>
      </c>
      <c r="O34" s="61" t="str">
        <f>VLOOKUP(A34,Main!A:AB,15,0)</f>
        <v>Elective</v>
      </c>
      <c r="P34" s="61" t="str">
        <f>VLOOKUP(A34,Main!A:AB,16,0)</f>
        <v>Yes</v>
      </c>
      <c r="Q34" s="61" t="str">
        <f>VLOOKUP(A34,Main!A:AB,17,0)</f>
        <v/>
      </c>
      <c r="R34" s="63" t="str">
        <f>VLOOKUP(A34,Main!A:AB,18,0)</f>
        <v>https://onlinecourses.nptel.ac.in/e-learning/preview/noc26_ch84</v>
      </c>
      <c r="S34" s="63" t="str">
        <f>VLOOKUP(A34,Main!A:AB,19,0)</f>
        <v>https://onlinecourses.nptel.ac.in/e-learning/preview/noc26_ch84</v>
      </c>
      <c r="T34" s="61" t="str">
        <f>VLOOKUP(A34,Main!A:AB,20,0)</f>
        <v>noc26_ch84</v>
      </c>
      <c r="U34" s="63" t="str">
        <f>VLOOKUP(A34,Main!A:AB,21,0)</f>
        <v>https://onlinecourses.nptel.ac.in/noc25_ch59/preview</v>
      </c>
      <c r="V34" s="63" t="str">
        <f>VLOOKUP(A34,Main!A:AB,22,0)</f>
        <v>https://onlinecourses.nptel.ac.in/noc25_ch59/preview</v>
      </c>
      <c r="W34" s="61" t="str">
        <f>VLOOKUP(A34,Main!A:AB,23,0)</f>
        <v>noc25_ch59</v>
      </c>
      <c r="X34" s="63" t="str">
        <f>VLOOKUP(A34,Main!A:AB,24,0)</f>
        <v>https://nptel.ac.in/courses/103107221</v>
      </c>
      <c r="Y34" s="63" t="str">
        <f>VLOOKUP(A34,Main!A:AB,25,0)</f>
        <v>https://nptel.ac.in/courses/103107221</v>
      </c>
      <c r="Z34" s="61">
        <f>VLOOKUP(A34,Main!A:AB,26,0)</f>
        <v>103107221</v>
      </c>
    </row>
    <row r="35">
      <c r="A35" s="47" t="s">
        <v>1710</v>
      </c>
      <c r="B35" s="61" t="str">
        <f>VLOOKUP(A35,Main!A:AB,2,0)</f>
        <v>Polymer Science and Technology, Material Science and Engineering, Chemical Engineering, Rubber Technology</v>
      </c>
      <c r="C35" s="61" t="str">
        <f>VLOOKUP(A35,Main!A:AB,3,0)</f>
        <v>Foundations on Rubber Science, Technology and Manufacturing</v>
      </c>
      <c r="D35" s="61" t="str">
        <f>VLOOKUP(A35,Main!A:AB,4,0)</f>
        <v>Prof. Santanu Chattopadhyay</v>
      </c>
      <c r="E35" s="61" t="str">
        <f>VLOOKUP(A35,Main!A:AB,5,0)</f>
        <v>IIT Kharagpur</v>
      </c>
      <c r="F35" s="61" t="str">
        <f>VLOOKUP(A35,Main!A:AB,6,0)</f>
        <v>IIT Kharagpur</v>
      </c>
      <c r="G35" s="61" t="str">
        <f>VLOOKUP(A35,Main!A:AB,7,0)</f>
        <v>12 Weeks</v>
      </c>
      <c r="H35" s="61" t="str">
        <f>VLOOKUP(A35,Main!A:AB,8,0)</f>
        <v>Rerun</v>
      </c>
      <c r="I35" s="62">
        <f>VLOOKUP(A35,Main!A:AB,9,0)</f>
        <v>46223</v>
      </c>
      <c r="J35" s="62">
        <f>VLOOKUP(A35,Main!A:AB,10,0)</f>
        <v>46304</v>
      </c>
      <c r="K35" s="62">
        <f>VLOOKUP(A35,Main!A:AB,11,0)</f>
        <v>46320</v>
      </c>
      <c r="L35" s="62">
        <f>VLOOKUP(A35,Main!A:AB,12,0)</f>
        <v>46230</v>
      </c>
      <c r="M35" s="62">
        <f>VLOOKUP(A35,Main!A:AB,13,0)</f>
        <v>46248</v>
      </c>
      <c r="N35" s="61" t="str">
        <f>VLOOKUP(A35,Main!A:AB,14,0)</f>
        <v>UG/PG</v>
      </c>
      <c r="O35" s="61" t="str">
        <f>VLOOKUP(A35,Main!A:AB,15,0)</f>
        <v>Core</v>
      </c>
      <c r="P35" s="61" t="str">
        <f>VLOOKUP(A35,Main!A:AB,16,0)</f>
        <v>Yes</v>
      </c>
      <c r="Q35" s="61" t="str">
        <f>VLOOKUP(A35,Main!A:AB,17,0)</f>
        <v>Polymers and Colloidal Materials</v>
      </c>
      <c r="R35" s="63" t="str">
        <f>VLOOKUP(A35,Main!A:AB,18,0)</f>
        <v>https://onlinecourses.nptel.ac.in/e-learning/preview/noc26_ch90</v>
      </c>
      <c r="S35" s="63" t="str">
        <f>VLOOKUP(A35,Main!A:AB,19,0)</f>
        <v>https://onlinecourses.nptel.ac.in/e-learning/preview/noc26_ch90</v>
      </c>
      <c r="T35" s="61" t="str">
        <f>VLOOKUP(A35,Main!A:AB,20,0)</f>
        <v>noc26_ch90</v>
      </c>
      <c r="U35" s="63" t="str">
        <f>VLOOKUP(A35,Main!A:AB,21,0)</f>
        <v>https://onlinecourses.nptel.ac.in/noc25_ch103/preview</v>
      </c>
      <c r="V35" s="63" t="str">
        <f>VLOOKUP(A35,Main!A:AB,22,0)</f>
        <v>https://onlinecourses.nptel.ac.in/noc25_ch103/preview</v>
      </c>
      <c r="W35" s="61" t="str">
        <f>VLOOKUP(A35,Main!A:AB,23,0)</f>
        <v>noc25_ch103</v>
      </c>
      <c r="X35" s="63" t="str">
        <f>VLOOKUP(A35,Main!A:AB,24,0)</f>
        <v>https://nptel.ac.in/courses/103105795</v>
      </c>
      <c r="Y35" s="63" t="str">
        <f>VLOOKUP(A35,Main!A:AB,25,0)</f>
        <v>https://nptel.ac.in/courses/103105795</v>
      </c>
      <c r="Z35" s="61">
        <f>VLOOKUP(A35,Main!A:AB,26,0)</f>
        <v>103105795</v>
      </c>
    </row>
    <row r="36">
      <c r="A36" s="47" t="s">
        <v>1944</v>
      </c>
      <c r="B36" s="61" t="str">
        <f>VLOOKUP(A36,Main!A:AB,2,0)</f>
        <v>Computer Science and Engineering</v>
      </c>
      <c r="C36" s="61" t="str">
        <f>VLOOKUP(A36,Main!A:AB,3,0)</f>
        <v>Stochastic Approximation: Theory and Applications</v>
      </c>
      <c r="D36" s="61" t="str">
        <f>VLOOKUP(A36,Main!A:AB,4,0)</f>
        <v>Prof. Gugan Chandrashekhar Mallika Thoppe</v>
      </c>
      <c r="E36" s="61" t="str">
        <f>VLOOKUP(A36,Main!A:AB,5,0)</f>
        <v>IISc Bangalore</v>
      </c>
      <c r="F36" s="61" t="str">
        <f>VLOOKUP(A36,Main!A:AB,6,0)</f>
        <v>IISc Bangalore</v>
      </c>
      <c r="G36" s="61" t="str">
        <f>VLOOKUP(A36,Main!A:AB,7,0)</f>
        <v>12 Weeks</v>
      </c>
      <c r="H36" s="61" t="str">
        <f>VLOOKUP(A36,Main!A:AB,8,0)</f>
        <v>Rerun</v>
      </c>
      <c r="I36" s="62">
        <f>VLOOKUP(A36,Main!A:AB,9,0)</f>
        <v>46223</v>
      </c>
      <c r="J36" s="62">
        <f>VLOOKUP(A36,Main!A:AB,10,0)</f>
        <v>46304</v>
      </c>
      <c r="K36" s="62">
        <f>VLOOKUP(A36,Main!A:AB,11,0)</f>
        <v>46320</v>
      </c>
      <c r="L36" s="62">
        <f>VLOOKUP(A36,Main!A:AB,12,0)</f>
        <v>46230</v>
      </c>
      <c r="M36" s="62">
        <f>VLOOKUP(A36,Main!A:AB,13,0)</f>
        <v>46248</v>
      </c>
      <c r="N36" s="61" t="str">
        <f>VLOOKUP(A36,Main!A:AB,14,0)</f>
        <v>PG</v>
      </c>
      <c r="O36" s="61" t="str">
        <f>VLOOKUP(A36,Main!A:AB,15,0)</f>
        <v>Elective</v>
      </c>
      <c r="P36" s="61" t="str">
        <f>VLOOKUP(A36,Main!A:AB,16,0)</f>
        <v>Yes</v>
      </c>
      <c r="Q36" s="61" t="str">
        <f>VLOOKUP(A36,Main!A:AB,17,0)</f>
        <v>Data Science
Foundations of Computing
Communication and Signal Processing</v>
      </c>
      <c r="R36" s="63" t="str">
        <f>VLOOKUP(A36,Main!A:AB,18,0)</f>
        <v>https://onlinecourses.nptel.ac.in/e-learning/preview/noc26_cs124</v>
      </c>
      <c r="S36" s="63" t="str">
        <f>VLOOKUP(A36,Main!A:AB,19,0)</f>
        <v>https://onlinecourses.nptel.ac.in/e-learning/preview/noc26_cs124</v>
      </c>
      <c r="T36" s="61" t="str">
        <f>VLOOKUP(A36,Main!A:AB,20,0)</f>
        <v>noc26_cs124</v>
      </c>
      <c r="U36" s="63" t="str">
        <f>VLOOKUP(A36,Main!A:AB,21,0)</f>
        <v>https://onlinecourses.nptel.ac.in/noc25_cs111/preview</v>
      </c>
      <c r="V36" s="63" t="str">
        <f>VLOOKUP(A36,Main!A:AB,22,0)</f>
        <v>https://onlinecourses.nptel.ac.in/noc25_cs111/preview</v>
      </c>
      <c r="W36" s="61" t="str">
        <f>VLOOKUP(A36,Main!A:AB,23,0)</f>
        <v>noc25_cs111</v>
      </c>
      <c r="X36" s="63" t="str">
        <f>VLOOKUP(A36,Main!A:AB,24,0)</f>
        <v>https://nptel.ac.in/courses/106108700</v>
      </c>
      <c r="Y36" s="63" t="str">
        <f>VLOOKUP(A36,Main!A:AB,25,0)</f>
        <v>https://nptel.ac.in/courses/106108700</v>
      </c>
      <c r="Z36" s="61">
        <f>VLOOKUP(A36,Main!A:AB,26,0)</f>
        <v>106108700</v>
      </c>
    </row>
    <row r="37">
      <c r="A37" s="47" t="s">
        <v>1991</v>
      </c>
      <c r="B37" s="61" t="str">
        <f>VLOOKUP(A37,Main!A:AB,2,0)</f>
        <v>Computer Science and Engineering, Electrical Engineering, Mathematics</v>
      </c>
      <c r="C37" s="61" t="str">
        <f>VLOOKUP(A37,Main!A:AB,3,0)</f>
        <v>Distributed Optimization and Machine Learning</v>
      </c>
      <c r="D37" s="61" t="str">
        <f>VLOOKUP(A37,Main!A:AB,4,0)</f>
        <v>Prof. Mayank Baranwal</v>
      </c>
      <c r="E37" s="61" t="str">
        <f>VLOOKUP(A37,Main!A:AB,5,0)</f>
        <v>IIT Bombay</v>
      </c>
      <c r="F37" s="61" t="str">
        <f>VLOOKUP(A37,Main!A:AB,6,0)</f>
        <v>IIT Bombay</v>
      </c>
      <c r="G37" s="61" t="str">
        <f>VLOOKUP(A37,Main!A:AB,7,0)</f>
        <v>12 Weeks</v>
      </c>
      <c r="H37" s="61" t="str">
        <f>VLOOKUP(A37,Main!A:AB,8,0)</f>
        <v>Rerun</v>
      </c>
      <c r="I37" s="62">
        <f>VLOOKUP(A37,Main!A:AB,9,0)</f>
        <v>46223</v>
      </c>
      <c r="J37" s="62">
        <f>VLOOKUP(A37,Main!A:AB,10,0)</f>
        <v>46304</v>
      </c>
      <c r="K37" s="62">
        <f>VLOOKUP(A37,Main!A:AB,11,0)</f>
        <v>46320</v>
      </c>
      <c r="L37" s="62">
        <f>VLOOKUP(A37,Main!A:AB,12,0)</f>
        <v>46230</v>
      </c>
      <c r="M37" s="62">
        <f>VLOOKUP(A37,Main!A:AB,13,0)</f>
        <v>46248</v>
      </c>
      <c r="N37" s="61" t="str">
        <f>VLOOKUP(A37,Main!A:AB,14,0)</f>
        <v>PG</v>
      </c>
      <c r="O37" s="61" t="str">
        <f>VLOOKUP(A37,Main!A:AB,15,0)</f>
        <v>Elective</v>
      </c>
      <c r="P37" s="61" t="str">
        <f>VLOOKUP(A37,Main!A:AB,16,0)</f>
        <v>Yes</v>
      </c>
      <c r="Q37" s="61" t="str">
        <f>VLOOKUP(A37,Main!A:AB,17,0)</f>
        <v>Communication and Signal Processing
Control and Instrumentation</v>
      </c>
      <c r="R37" s="63" t="str">
        <f>VLOOKUP(A37,Main!A:AB,18,0)</f>
        <v>https://onlinecourses.nptel.ac.in/e-learning/preview/noc26_cs130</v>
      </c>
      <c r="S37" s="63" t="str">
        <f>VLOOKUP(A37,Main!A:AB,19,0)</f>
        <v>https://onlinecourses.nptel.ac.in/e-learning/preview/noc26_cs130</v>
      </c>
      <c r="T37" s="61" t="str">
        <f>VLOOKUP(A37,Main!A:AB,20,0)</f>
        <v>noc26_cs130</v>
      </c>
      <c r="U37" s="63" t="str">
        <f>VLOOKUP(A37,Main!A:AB,21,0)</f>
        <v>https://onlinecourses.nptel.ac.in/noc25_cs86/preview</v>
      </c>
      <c r="V37" s="63" t="str">
        <f>VLOOKUP(A37,Main!A:AB,22,0)</f>
        <v>https://onlinecourses.nptel.ac.in/noc25_cs86/preview</v>
      </c>
      <c r="W37" s="61" t="str">
        <f>VLOOKUP(A37,Main!A:AB,23,0)</f>
        <v>noc25_cs86</v>
      </c>
      <c r="X37" s="63" t="str">
        <f>VLOOKUP(A37,Main!A:AB,24,0)</f>
        <v>https://nptel.ac.in/courses/106101466</v>
      </c>
      <c r="Y37" s="63" t="str">
        <f>VLOOKUP(A37,Main!A:AB,25,0)</f>
        <v>https://nptel.ac.in/courses/106101466</v>
      </c>
      <c r="Z37" s="61">
        <f>VLOOKUP(A37,Main!A:AB,26,0)</f>
        <v>106101466</v>
      </c>
    </row>
    <row r="38">
      <c r="A38" s="47" t="s">
        <v>2036</v>
      </c>
      <c r="B38" s="61" t="str">
        <f>VLOOKUP(A38,Main!A:AB,2,0)</f>
        <v>Computer Science and Engineering</v>
      </c>
      <c r="C38" s="61" t="str">
        <f>VLOOKUP(A38,Main!A:AB,3,0)</f>
        <v>The Joy of Computing using Python</v>
      </c>
      <c r="D38" s="61" t="str">
        <f>VLOOKUP(A38,Main!A:AB,4,0)</f>
        <v>Prof. Sudarshan Iyengar</v>
      </c>
      <c r="E38" s="61" t="str">
        <f>VLOOKUP(A38,Main!A:AB,5,0)</f>
        <v>IIT Ropar</v>
      </c>
      <c r="F38" s="61" t="str">
        <f>VLOOKUP(A38,Main!A:AB,6,0)</f>
        <v>IIT Madras</v>
      </c>
      <c r="G38" s="61" t="str">
        <f>VLOOKUP(A38,Main!A:AB,7,0)</f>
        <v>12 Weeks</v>
      </c>
      <c r="H38" s="61" t="str">
        <f>VLOOKUP(A38,Main!A:AB,8,0)</f>
        <v>Rerun</v>
      </c>
      <c r="I38" s="62">
        <f>VLOOKUP(A38,Main!A:AB,9,0)</f>
        <v>46223</v>
      </c>
      <c r="J38" s="62">
        <f>VLOOKUP(A38,Main!A:AB,10,0)</f>
        <v>46304</v>
      </c>
      <c r="K38" s="62">
        <f>VLOOKUP(A38,Main!A:AB,11,0)</f>
        <v>46320</v>
      </c>
      <c r="L38" s="62">
        <f>VLOOKUP(A38,Main!A:AB,12,0)</f>
        <v>46230</v>
      </c>
      <c r="M38" s="62">
        <f>VLOOKUP(A38,Main!A:AB,13,0)</f>
        <v>46248</v>
      </c>
      <c r="N38" s="61" t="str">
        <f>VLOOKUP(A38,Main!A:AB,14,0)</f>
        <v>UG/PG</v>
      </c>
      <c r="O38" s="61" t="str">
        <f>VLOOKUP(A38,Main!A:AB,15,0)</f>
        <v>Elective</v>
      </c>
      <c r="P38" s="61" t="str">
        <f>VLOOKUP(A38,Main!A:AB,16,0)</f>
        <v>Yes</v>
      </c>
      <c r="Q38" s="61" t="str">
        <f>VLOOKUP(A38,Main!A:AB,17,0)</f>
        <v/>
      </c>
      <c r="R38" s="63" t="str">
        <f>VLOOKUP(A38,Main!A:AB,18,0)</f>
        <v>https://onlinecourses.nptel.ac.in/e-learning/preview/noc26_cs136</v>
      </c>
      <c r="S38" s="63" t="str">
        <f>VLOOKUP(A38,Main!A:AB,19,0)</f>
        <v>https://onlinecourses.nptel.ac.in/e-learning/preview/noc26_cs136</v>
      </c>
      <c r="T38" s="61" t="str">
        <f>VLOOKUP(A38,Main!A:AB,20,0)</f>
        <v>noc26_cs136</v>
      </c>
      <c r="U38" s="63" t="str">
        <f>VLOOKUP(A38,Main!A:AB,21,0)</f>
        <v>https://onlinecourses.nptel.ac.in/noc26_cs84/preview</v>
      </c>
      <c r="V38" s="63" t="str">
        <f>VLOOKUP(A38,Main!A:AB,22,0)</f>
        <v>https://onlinecourses.nptel.ac.in/noc26_cs84/preview</v>
      </c>
      <c r="W38" s="61" t="str">
        <f>VLOOKUP(A38,Main!A:AB,23,0)</f>
        <v>noc26_cs84</v>
      </c>
      <c r="X38" s="63" t="str">
        <f>VLOOKUP(A38,Main!A:AB,24,0)</f>
        <v>https://nptel.ac.in/courses/106106182</v>
      </c>
      <c r="Y38" s="63" t="str">
        <f>VLOOKUP(A38,Main!A:AB,25,0)</f>
        <v>https://nptel.ac.in/courses/106106182</v>
      </c>
      <c r="Z38" s="61">
        <f>VLOOKUP(A38,Main!A:AB,26,0)</f>
        <v>106106182</v>
      </c>
    </row>
    <row r="39">
      <c r="A39" s="47" t="s">
        <v>2080</v>
      </c>
      <c r="B39" s="61" t="str">
        <f>VLOOKUP(A39,Main!A:AB,2,0)</f>
        <v>Computer Science and Engineering</v>
      </c>
      <c r="C39" s="61" t="str">
        <f>VLOOKUP(A39,Main!A:AB,3,0)</f>
        <v>Computational Complexity</v>
      </c>
      <c r="D39" s="61" t="str">
        <f>VLOOKUP(A39,Main!A:AB,4,0)</f>
        <v>Prof. Subrahmanyam Kalyanasundaram</v>
      </c>
      <c r="E39" s="61" t="str">
        <f>VLOOKUP(A39,Main!A:AB,5,0)</f>
        <v>IIT Hyderabad</v>
      </c>
      <c r="F39" s="61" t="str">
        <f>VLOOKUP(A39,Main!A:AB,6,0)</f>
        <v>IIT Madras</v>
      </c>
      <c r="G39" s="61" t="str">
        <f>VLOOKUP(A39,Main!A:AB,7,0)</f>
        <v>12 Weeks</v>
      </c>
      <c r="H39" s="61" t="str">
        <f>VLOOKUP(A39,Main!A:AB,8,0)</f>
        <v>Rerun</v>
      </c>
      <c r="I39" s="62">
        <f>VLOOKUP(A39,Main!A:AB,9,0)</f>
        <v>46223</v>
      </c>
      <c r="J39" s="62">
        <f>VLOOKUP(A39,Main!A:AB,10,0)</f>
        <v>46304</v>
      </c>
      <c r="K39" s="62">
        <f>VLOOKUP(A39,Main!A:AB,11,0)</f>
        <v>46320</v>
      </c>
      <c r="L39" s="62">
        <f>VLOOKUP(A39,Main!A:AB,12,0)</f>
        <v>46230</v>
      </c>
      <c r="M39" s="62">
        <f>VLOOKUP(A39,Main!A:AB,13,0)</f>
        <v>46248</v>
      </c>
      <c r="N39" s="61" t="str">
        <f>VLOOKUP(A39,Main!A:AB,14,0)</f>
        <v>PG</v>
      </c>
      <c r="O39" s="61" t="str">
        <f>VLOOKUP(A39,Main!A:AB,15,0)</f>
        <v>Elective</v>
      </c>
      <c r="P39" s="61" t="str">
        <f>VLOOKUP(A39,Main!A:AB,16,0)</f>
        <v>Yes</v>
      </c>
      <c r="Q39" s="61" t="str">
        <f>VLOOKUP(A39,Main!A:AB,17,0)</f>
        <v>Foundations of Computing</v>
      </c>
      <c r="R39" s="63" t="str">
        <f>VLOOKUP(A39,Main!A:AB,18,0)</f>
        <v>https://onlinecourses.nptel.ac.in/e-learning/preview/noc26_cs142</v>
      </c>
      <c r="S39" s="63" t="str">
        <f>VLOOKUP(A39,Main!A:AB,19,0)</f>
        <v>https://onlinecourses.nptel.ac.in/e-learning/preview/noc26_cs142</v>
      </c>
      <c r="T39" s="61" t="str">
        <f>VLOOKUP(A39,Main!A:AB,20,0)</f>
        <v>noc26_cs142</v>
      </c>
      <c r="U39" s="63" t="str">
        <f>VLOOKUP(A39,Main!A:AB,21,0)</f>
        <v>https://onlinecourses.nptel.ac.in/noc25_cs115/preview</v>
      </c>
      <c r="V39" s="63" t="str">
        <f>VLOOKUP(A39,Main!A:AB,22,0)</f>
        <v>https://onlinecourses.nptel.ac.in/noc25_cs115/preview</v>
      </c>
      <c r="W39" s="61" t="str">
        <f>VLOOKUP(A39,Main!A:AB,23,0)</f>
        <v>noc25_cs115</v>
      </c>
      <c r="X39" s="63" t="str">
        <f>VLOOKUP(A39,Main!A:AB,24,0)</f>
        <v>https://nptel.ac.in/courses/106106229</v>
      </c>
      <c r="Y39" s="63" t="str">
        <f>VLOOKUP(A39,Main!A:AB,25,0)</f>
        <v>https://nptel.ac.in/courses/106106229</v>
      </c>
      <c r="Z39" s="61">
        <f>VLOOKUP(A39,Main!A:AB,26,0)</f>
        <v>106106229</v>
      </c>
    </row>
    <row r="40">
      <c r="A40" s="47" t="s">
        <v>2095</v>
      </c>
      <c r="B40" s="61" t="str">
        <f>VLOOKUP(A40,Main!A:AB,2,0)</f>
        <v>Computer Science and Engineering</v>
      </c>
      <c r="C40" s="61" t="str">
        <f>VLOOKUP(A40,Main!A:AB,3,0)</f>
        <v>Cyber Security and Privacy</v>
      </c>
      <c r="D40" s="61" t="str">
        <f>VLOOKUP(A40,Main!A:AB,4,0)</f>
        <v>Prof. Saji K Mathew</v>
      </c>
      <c r="E40" s="61" t="str">
        <f>VLOOKUP(A40,Main!A:AB,5,0)</f>
        <v>IIT Madras</v>
      </c>
      <c r="F40" s="61" t="str">
        <f>VLOOKUP(A40,Main!A:AB,6,0)</f>
        <v>IIT Madras</v>
      </c>
      <c r="G40" s="61" t="str">
        <f>VLOOKUP(A40,Main!A:AB,7,0)</f>
        <v>12 Weeks</v>
      </c>
      <c r="H40" s="61" t="str">
        <f>VLOOKUP(A40,Main!A:AB,8,0)</f>
        <v>Rerun</v>
      </c>
      <c r="I40" s="62">
        <f>VLOOKUP(A40,Main!A:AB,9,0)</f>
        <v>46223</v>
      </c>
      <c r="J40" s="62">
        <f>VLOOKUP(A40,Main!A:AB,10,0)</f>
        <v>46304</v>
      </c>
      <c r="K40" s="62">
        <f>VLOOKUP(A40,Main!A:AB,11,0)</f>
        <v>46320</v>
      </c>
      <c r="L40" s="62">
        <f>VLOOKUP(A40,Main!A:AB,12,0)</f>
        <v>46230</v>
      </c>
      <c r="M40" s="62">
        <f>VLOOKUP(A40,Main!A:AB,13,0)</f>
        <v>46248</v>
      </c>
      <c r="N40" s="61" t="str">
        <f>VLOOKUP(A40,Main!A:AB,14,0)</f>
        <v>PG</v>
      </c>
      <c r="O40" s="61" t="str">
        <f>VLOOKUP(A40,Main!A:AB,15,0)</f>
        <v>Elective</v>
      </c>
      <c r="P40" s="61" t="str">
        <f>VLOOKUP(A40,Main!A:AB,16,0)</f>
        <v>Yes</v>
      </c>
      <c r="Q40" s="61" t="str">
        <f>VLOOKUP(A40,Main!A:AB,17,0)</f>
        <v>Cyber Security</v>
      </c>
      <c r="R40" s="63" t="str">
        <f>VLOOKUP(A40,Main!A:AB,18,0)</f>
        <v>https://onlinecourses.nptel.ac.in/e-learning/preview/noc26_cs144</v>
      </c>
      <c r="S40" s="63" t="str">
        <f>VLOOKUP(A40,Main!A:AB,19,0)</f>
        <v>https://onlinecourses.nptel.ac.in/e-learning/preview/noc26_cs144</v>
      </c>
      <c r="T40" s="61" t="str">
        <f>VLOOKUP(A40,Main!A:AB,20,0)</f>
        <v>noc26_cs144</v>
      </c>
      <c r="U40" s="63" t="str">
        <f>VLOOKUP(A40,Main!A:AB,21,0)</f>
        <v>https://onlinecourses.nptel.ac.in/noc25_cs116/preview</v>
      </c>
      <c r="V40" s="63" t="str">
        <f>VLOOKUP(A40,Main!A:AB,22,0)</f>
        <v>https://onlinecourses.nptel.ac.in/noc25_cs116/preview</v>
      </c>
      <c r="W40" s="61" t="str">
        <f>VLOOKUP(A40,Main!A:AB,23,0)</f>
        <v>noc25_cs116</v>
      </c>
      <c r="X40" s="63" t="str">
        <f>VLOOKUP(A40,Main!A:AB,24,0)</f>
        <v>https://nptel.ac.in/courses/106106248</v>
      </c>
      <c r="Y40" s="63" t="str">
        <f>VLOOKUP(A40,Main!A:AB,25,0)</f>
        <v>https://nptel.ac.in/courses/106106248</v>
      </c>
      <c r="Z40" s="61">
        <f>VLOOKUP(A40,Main!A:AB,26,0)</f>
        <v>106106248</v>
      </c>
    </row>
    <row r="41">
      <c r="A41" s="47" t="s">
        <v>2158</v>
      </c>
      <c r="B41" s="61" t="str">
        <f>VLOOKUP(A41,Main!A:AB,2,0)</f>
        <v>Computer Science and Engineering</v>
      </c>
      <c r="C41" s="61" t="str">
        <f>VLOOKUP(A41,Main!A:AB,3,0)</f>
        <v>Programming In Java</v>
      </c>
      <c r="D41" s="61" t="str">
        <f>VLOOKUP(A41,Main!A:AB,4,0)</f>
        <v>Prof. Debasis Samanta</v>
      </c>
      <c r="E41" s="61" t="str">
        <f>VLOOKUP(A41,Main!A:AB,5,0)</f>
        <v>IIT Kharagpur</v>
      </c>
      <c r="F41" s="61" t="str">
        <f>VLOOKUP(A41,Main!A:AB,6,0)</f>
        <v>IIT Kharagpur</v>
      </c>
      <c r="G41" s="61" t="str">
        <f>VLOOKUP(A41,Main!A:AB,7,0)</f>
        <v>12 Weeks</v>
      </c>
      <c r="H41" s="61" t="str">
        <f>VLOOKUP(A41,Main!A:AB,8,0)</f>
        <v>Rerun</v>
      </c>
      <c r="I41" s="62">
        <f>VLOOKUP(A41,Main!A:AB,9,0)</f>
        <v>46223</v>
      </c>
      <c r="J41" s="62">
        <f>VLOOKUP(A41,Main!A:AB,10,0)</f>
        <v>46304</v>
      </c>
      <c r="K41" s="62">
        <f>VLOOKUP(A41,Main!A:AB,11,0)</f>
        <v>46320</v>
      </c>
      <c r="L41" s="62">
        <f>VLOOKUP(A41,Main!A:AB,12,0)</f>
        <v>46230</v>
      </c>
      <c r="M41" s="62">
        <f>VLOOKUP(A41,Main!A:AB,13,0)</f>
        <v>46248</v>
      </c>
      <c r="N41" s="61" t="str">
        <f>VLOOKUP(A41,Main!A:AB,14,0)</f>
        <v>UG</v>
      </c>
      <c r="O41" s="61" t="str">
        <f>VLOOKUP(A41,Main!A:AB,15,0)</f>
        <v>Elective</v>
      </c>
      <c r="P41" s="61" t="str">
        <f>VLOOKUP(A41,Main!A:AB,16,0)</f>
        <v>Yes</v>
      </c>
      <c r="Q41" s="61" t="str">
        <f>VLOOKUP(A41,Main!A:AB,17,0)</f>
        <v>Programming</v>
      </c>
      <c r="R41" s="63" t="str">
        <f>VLOOKUP(A41,Main!A:AB,18,0)</f>
        <v>https://onlinecourses.nptel.ac.in/e-learning/preview/noc26_cs153</v>
      </c>
      <c r="S41" s="63" t="str">
        <f>VLOOKUP(A41,Main!A:AB,19,0)</f>
        <v>https://onlinecourses.nptel.ac.in/e-learning/preview/noc26_cs153</v>
      </c>
      <c r="T41" s="61" t="str">
        <f>VLOOKUP(A41,Main!A:AB,20,0)</f>
        <v>noc26_cs153</v>
      </c>
      <c r="U41" s="63" t="str">
        <f>VLOOKUP(A41,Main!A:AB,21,0)</f>
        <v>https://onlinecourses.nptel.ac.in/noc26_cs36/preview</v>
      </c>
      <c r="V41" s="63" t="str">
        <f>VLOOKUP(A41,Main!A:AB,22,0)</f>
        <v>https://onlinecourses.nptel.ac.in/noc26_cs36/preview</v>
      </c>
      <c r="W41" s="61" t="str">
        <f>VLOOKUP(A41,Main!A:AB,23,0)</f>
        <v>noc26_cs36</v>
      </c>
      <c r="X41" s="63" t="str">
        <f>VLOOKUP(A41,Main!A:AB,24,0)</f>
        <v>https://nptel.ac.in/courses/106105191</v>
      </c>
      <c r="Y41" s="63" t="str">
        <f>VLOOKUP(A41,Main!A:AB,25,0)</f>
        <v>https://nptel.ac.in/courses/106105191</v>
      </c>
      <c r="Z41" s="61">
        <f>VLOOKUP(A41,Main!A:AB,26,0)</f>
        <v>106105191</v>
      </c>
    </row>
    <row r="42">
      <c r="A42" s="47" t="s">
        <v>2236</v>
      </c>
      <c r="B42" s="61" t="str">
        <f>VLOOKUP(A42,Main!A:AB,2,0)</f>
        <v>Computer Science and Engineering</v>
      </c>
      <c r="C42" s="61" t="str">
        <f>VLOOKUP(A42,Main!A:AB,3,0)</f>
        <v>Approximation Algorithm</v>
      </c>
      <c r="D42" s="61" t="str">
        <f>VLOOKUP(A42,Main!A:AB,4,0)</f>
        <v>Prof. Palash Dey</v>
      </c>
      <c r="E42" s="61" t="str">
        <f>VLOOKUP(A42,Main!A:AB,5,0)</f>
        <v>IIT Kharagpur</v>
      </c>
      <c r="F42" s="61" t="str">
        <f>VLOOKUP(A42,Main!A:AB,6,0)</f>
        <v>IIT Kharagpur</v>
      </c>
      <c r="G42" s="61" t="str">
        <f>VLOOKUP(A42,Main!A:AB,7,0)</f>
        <v>12 Weeks</v>
      </c>
      <c r="H42" s="61" t="str">
        <f>VLOOKUP(A42,Main!A:AB,8,0)</f>
        <v>Rerun</v>
      </c>
      <c r="I42" s="62">
        <f>VLOOKUP(A42,Main!A:AB,9,0)</f>
        <v>46223</v>
      </c>
      <c r="J42" s="62">
        <f>VLOOKUP(A42,Main!A:AB,10,0)</f>
        <v>46304</v>
      </c>
      <c r="K42" s="62">
        <f>VLOOKUP(A42,Main!A:AB,11,0)</f>
        <v>46320</v>
      </c>
      <c r="L42" s="62">
        <f>VLOOKUP(A42,Main!A:AB,12,0)</f>
        <v>46230</v>
      </c>
      <c r="M42" s="62">
        <f>VLOOKUP(A42,Main!A:AB,13,0)</f>
        <v>46248</v>
      </c>
      <c r="N42" s="61" t="str">
        <f>VLOOKUP(A42,Main!A:AB,14,0)</f>
        <v>UG/PG</v>
      </c>
      <c r="O42" s="61" t="str">
        <f>VLOOKUP(A42,Main!A:AB,15,0)</f>
        <v>Elective</v>
      </c>
      <c r="P42" s="61" t="str">
        <f>VLOOKUP(A42,Main!A:AB,16,0)</f>
        <v>Yes</v>
      </c>
      <c r="Q42" s="61" t="str">
        <f>VLOOKUP(A42,Main!A:AB,17,0)</f>
        <v>Foundations of Computing</v>
      </c>
      <c r="R42" s="63" t="str">
        <f>VLOOKUP(A42,Main!A:AB,18,0)</f>
        <v>https://onlinecourses.nptel.ac.in/e-learning/preview/noc26_cs165</v>
      </c>
      <c r="S42" s="63" t="str">
        <f>VLOOKUP(A42,Main!A:AB,19,0)</f>
        <v>https://onlinecourses.nptel.ac.in/e-learning/preview/noc26_cs165</v>
      </c>
      <c r="T42" s="61" t="str">
        <f>VLOOKUP(A42,Main!A:AB,20,0)</f>
        <v>noc26_cs165</v>
      </c>
      <c r="U42" s="63" t="str">
        <f>VLOOKUP(A42,Main!A:AB,21,0)</f>
        <v>https://onlinecourses.nptel.ac.in/noc25_cs153/preview</v>
      </c>
      <c r="V42" s="63" t="str">
        <f>VLOOKUP(A42,Main!A:AB,22,0)</f>
        <v>https://onlinecourses.nptel.ac.in/noc25_cs153/preview</v>
      </c>
      <c r="W42" s="61" t="str">
        <f>VLOOKUP(A42,Main!A:AB,23,0)</f>
        <v>noc25_cs153</v>
      </c>
      <c r="X42" s="63" t="str">
        <f>VLOOKUP(A42,Main!A:AB,24,0)</f>
        <v>https://nptel.ac.in/courses/106105471</v>
      </c>
      <c r="Y42" s="63" t="str">
        <f>VLOOKUP(A42,Main!A:AB,25,0)</f>
        <v>https://nptel.ac.in/courses/106105471</v>
      </c>
      <c r="Z42" s="61">
        <f>VLOOKUP(A42,Main!A:AB,26,0)</f>
        <v>106105471</v>
      </c>
    </row>
    <row r="43">
      <c r="A43" s="47" t="s">
        <v>2355</v>
      </c>
      <c r="B43" s="61" t="str">
        <f>VLOOKUP(A43,Main!A:AB,2,0)</f>
        <v>Computer Science and Engineering</v>
      </c>
      <c r="C43" s="61" t="str">
        <f>VLOOKUP(A43,Main!A:AB,3,0)</f>
        <v>Artificial Intelligence: Foundations and Algorithms
Old course name: An Introduction to Artificial Intelligence</v>
      </c>
      <c r="D43" s="61" t="str">
        <f>VLOOKUP(A43,Main!A:AB,4,0)</f>
        <v>Prof. Mausam</v>
      </c>
      <c r="E43" s="61" t="str">
        <f>VLOOKUP(A43,Main!A:AB,5,0)</f>
        <v>IIT Delhi</v>
      </c>
      <c r="F43" s="61" t="str">
        <f>VLOOKUP(A43,Main!A:AB,6,0)</f>
        <v>IIT Delhi</v>
      </c>
      <c r="G43" s="61" t="str">
        <f>VLOOKUP(A43,Main!A:AB,7,0)</f>
        <v>12 Weeks</v>
      </c>
      <c r="H43" s="61" t="str">
        <f>VLOOKUP(A43,Main!A:AB,8,0)</f>
        <v>Rerun</v>
      </c>
      <c r="I43" s="62">
        <f>VLOOKUP(A43,Main!A:AB,9,0)</f>
        <v>46223</v>
      </c>
      <c r="J43" s="62">
        <f>VLOOKUP(A43,Main!A:AB,10,0)</f>
        <v>46304</v>
      </c>
      <c r="K43" s="62">
        <f>VLOOKUP(A43,Main!A:AB,11,0)</f>
        <v>46320</v>
      </c>
      <c r="L43" s="62">
        <f>VLOOKUP(A43,Main!A:AB,12,0)</f>
        <v>46230</v>
      </c>
      <c r="M43" s="62">
        <f>VLOOKUP(A43,Main!A:AB,13,0)</f>
        <v>46248</v>
      </c>
      <c r="N43" s="61" t="str">
        <f>VLOOKUP(A43,Main!A:AB,14,0)</f>
        <v>UG</v>
      </c>
      <c r="O43" s="61" t="str">
        <f>VLOOKUP(A43,Main!A:AB,15,0)</f>
        <v>Elective</v>
      </c>
      <c r="P43" s="61" t="str">
        <f>VLOOKUP(A43,Main!A:AB,16,0)</f>
        <v>Yes</v>
      </c>
      <c r="Q43" s="61" t="str">
        <f>VLOOKUP(A43,Main!A:AB,17,0)</f>
        <v>Artificial Intelligence
Data Science
Robotics</v>
      </c>
      <c r="R43" s="63" t="str">
        <f>VLOOKUP(A43,Main!A:AB,18,0)</f>
        <v>https://onlinecourses.nptel.ac.in/e-learning/preview/noc26_cs182</v>
      </c>
      <c r="S43" s="63" t="str">
        <f>VLOOKUP(A43,Main!A:AB,19,0)</f>
        <v>https://onlinecourses.nptel.ac.in/e-learning/preview/noc26_cs182</v>
      </c>
      <c r="T43" s="61" t="str">
        <f>VLOOKUP(A43,Main!A:AB,20,0)</f>
        <v>noc26_cs182</v>
      </c>
      <c r="U43" s="63" t="str">
        <f>VLOOKUP(A43,Main!A:AB,21,0)</f>
        <v>https://onlinecourses.nptel.ac.in/noc24_cs08/preview</v>
      </c>
      <c r="V43" s="63" t="str">
        <f>VLOOKUP(A43,Main!A:AB,22,0)</f>
        <v>https://onlinecourses.nptel.ac.in/noc24_cs08/preview</v>
      </c>
      <c r="W43" s="61" t="str">
        <f>VLOOKUP(A43,Main!A:AB,23,0)</f>
        <v>noc24_cs08</v>
      </c>
      <c r="X43" s="63" t="str">
        <f>VLOOKUP(A43,Main!A:AB,24,0)</f>
        <v>https://nptel.ac.in/courses/106102220</v>
      </c>
      <c r="Y43" s="63" t="str">
        <f>VLOOKUP(A43,Main!A:AB,25,0)</f>
        <v>https://nptel.ac.in/courses/106102220</v>
      </c>
      <c r="Z43" s="61">
        <f>VLOOKUP(A43,Main!A:AB,26,0)</f>
        <v>106102220</v>
      </c>
    </row>
    <row r="44">
      <c r="A44" s="47" t="s">
        <v>2390</v>
      </c>
      <c r="B44" s="61" t="str">
        <f>VLOOKUP(A44,Main!A:AB,2,0)</f>
        <v>Computer Science and Engineering</v>
      </c>
      <c r="C44" s="61" t="str">
        <f>VLOOKUP(A44,Main!A:AB,3,0)</f>
        <v>Linear programming and its applications to computer science</v>
      </c>
      <c r="D44" s="61" t="str">
        <f>VLOOKUP(A44,Main!A:AB,4,0)</f>
        <v>Prof. Rajat Mittal</v>
      </c>
      <c r="E44" s="61" t="str">
        <f>VLOOKUP(A44,Main!A:AB,5,0)</f>
        <v>IIT Kanpur</v>
      </c>
      <c r="F44" s="61" t="str">
        <f>VLOOKUP(A44,Main!A:AB,6,0)</f>
        <v>IIT Kanpur</v>
      </c>
      <c r="G44" s="61" t="str">
        <f>VLOOKUP(A44,Main!A:AB,7,0)</f>
        <v>8 Weeks</v>
      </c>
      <c r="H44" s="61" t="str">
        <f>VLOOKUP(A44,Main!A:AB,8,0)</f>
        <v>Rerun</v>
      </c>
      <c r="I44" s="62">
        <f>VLOOKUP(A44,Main!A:AB,9,0)</f>
        <v>46251</v>
      </c>
      <c r="J44" s="62">
        <f>VLOOKUP(A44,Main!A:AB,10,0)</f>
        <v>46304</v>
      </c>
      <c r="K44" s="62">
        <f>VLOOKUP(A44,Main!A:AB,11,0)</f>
        <v>46320</v>
      </c>
      <c r="L44" s="62">
        <f>VLOOKUP(A44,Main!A:AB,12,0)</f>
        <v>46251</v>
      </c>
      <c r="M44" s="62">
        <f>VLOOKUP(A44,Main!A:AB,13,0)</f>
        <v>46262</v>
      </c>
      <c r="N44" s="61" t="str">
        <f>VLOOKUP(A44,Main!A:AB,14,0)</f>
        <v>UG/PG</v>
      </c>
      <c r="O44" s="61" t="str">
        <f>VLOOKUP(A44,Main!A:AB,15,0)</f>
        <v>Elective</v>
      </c>
      <c r="P44" s="61" t="str">
        <f>VLOOKUP(A44,Main!A:AB,16,0)</f>
        <v>Yes</v>
      </c>
      <c r="Q44" s="61" t="str">
        <f>VLOOKUP(A44,Main!A:AB,17,0)</f>
        <v>Data Science</v>
      </c>
      <c r="R44" s="63" t="str">
        <f>VLOOKUP(A44,Main!A:AB,18,0)</f>
        <v>https://onlinecourses.nptel.ac.in/e-learning/preview/noc26_cs187</v>
      </c>
      <c r="S44" s="63" t="str">
        <f>VLOOKUP(A44,Main!A:AB,19,0)</f>
        <v>https://onlinecourses.nptel.ac.in/e-learning/preview/noc26_cs187</v>
      </c>
      <c r="T44" s="61" t="str">
        <f>VLOOKUP(A44,Main!A:AB,20,0)</f>
        <v>noc26_cs187</v>
      </c>
      <c r="U44" s="63" t="str">
        <f>VLOOKUP(A44,Main!A:AB,21,0)</f>
        <v>https://onlinecourses.nptel.ac.in/noc25_cs77/preview</v>
      </c>
      <c r="V44" s="63" t="str">
        <f>VLOOKUP(A44,Main!A:AB,22,0)</f>
        <v>https://onlinecourses.nptel.ac.in/noc25_cs77/preview</v>
      </c>
      <c r="W44" s="61" t="str">
        <f>VLOOKUP(A44,Main!A:AB,23,0)</f>
        <v>noc25_cs77</v>
      </c>
      <c r="X44" s="63" t="str">
        <f>VLOOKUP(A44,Main!A:AB,24,0)</f>
        <v>https://nptel.ac.in/courses/106104356</v>
      </c>
      <c r="Y44" s="63" t="str">
        <f>VLOOKUP(A44,Main!A:AB,25,0)</f>
        <v>https://nptel.ac.in/courses/106104356</v>
      </c>
      <c r="Z44" s="61">
        <f>VLOOKUP(A44,Main!A:AB,26,0)</f>
        <v>106104356</v>
      </c>
    </row>
    <row r="45">
      <c r="A45" s="47" t="s">
        <v>2410</v>
      </c>
      <c r="B45" s="61" t="str">
        <f>VLOOKUP(A45,Main!A:AB,2,0)</f>
        <v>Computer Science and Engineering</v>
      </c>
      <c r="C45" s="61" t="str">
        <f>VLOOKUP(A45,Main!A:AB,3,0)</f>
        <v>Functional Programming with OCaml</v>
      </c>
      <c r="D45" s="61" t="str">
        <f>VLOOKUP(A45,Main!A:AB,4,0)</f>
        <v>Prof. K C Sivaramakrishnan</v>
      </c>
      <c r="E45" s="61" t="str">
        <f>VLOOKUP(A45,Main!A:AB,5,0)</f>
        <v>IIT Madras</v>
      </c>
      <c r="F45" s="61" t="str">
        <f>VLOOKUP(A45,Main!A:AB,6,0)</f>
        <v>IIT Madras</v>
      </c>
      <c r="G45" s="61" t="str">
        <f>VLOOKUP(A45,Main!A:AB,7,0)</f>
        <v>12 Weeks</v>
      </c>
      <c r="H45" s="61" t="str">
        <f>VLOOKUP(A45,Main!A:AB,8,0)</f>
        <v>New</v>
      </c>
      <c r="I45" s="62">
        <f>VLOOKUP(A45,Main!A:AB,9,0)</f>
        <v>46223</v>
      </c>
      <c r="J45" s="62">
        <f>VLOOKUP(A45,Main!A:AB,10,0)</f>
        <v>46304</v>
      </c>
      <c r="K45" s="62">
        <f>VLOOKUP(A45,Main!A:AB,11,0)</f>
        <v>46320</v>
      </c>
      <c r="L45" s="62">
        <f>VLOOKUP(A45,Main!A:AB,12,0)</f>
        <v>46230</v>
      </c>
      <c r="M45" s="62">
        <f>VLOOKUP(A45,Main!A:AB,13,0)</f>
        <v>46248</v>
      </c>
      <c r="N45" s="61" t="str">
        <f>VLOOKUP(A45,Main!A:AB,14,0)</f>
        <v>UG/PG</v>
      </c>
      <c r="O45" s="61" t="str">
        <f>VLOOKUP(A45,Main!A:AB,15,0)</f>
        <v>Elective</v>
      </c>
      <c r="P45" s="61" t="str">
        <f>VLOOKUP(A45,Main!A:AB,16,0)</f>
        <v>Yes</v>
      </c>
      <c r="Q45" s="61" t="str">
        <f>VLOOKUP(A45,Main!A:AB,17,0)</f>
        <v>Programming
Systems</v>
      </c>
      <c r="R45" s="63" t="str">
        <f>VLOOKUP(A45,Main!A:AB,18,0)</f>
        <v>https://onlinecourses.nptel.ac.in/e-learning/preview/noc26_cs90</v>
      </c>
      <c r="S45" s="63" t="str">
        <f>VLOOKUP(A45,Main!A:AB,19,0)</f>
        <v>https://onlinecourses.nptel.ac.in/e-learning/preview/noc26_cs90</v>
      </c>
      <c r="T45" s="61" t="str">
        <f>VLOOKUP(A45,Main!A:AB,20,0)</f>
        <v>noc26_cs90</v>
      </c>
      <c r="U45" s="61" t="str">
        <f>VLOOKUP(A45,Main!A:AB,21,0)</f>
        <v/>
      </c>
      <c r="V45" s="61" t="str">
        <f>VLOOKUP(A45,Main!A:AB,22,0)</f>
        <v/>
      </c>
      <c r="W45" s="61" t="str">
        <f>VLOOKUP(A45,Main!A:AB,23,0)</f>
        <v/>
      </c>
      <c r="X45" s="63" t="str">
        <f>VLOOKUP(A45,Main!A:AB,24,0)</f>
        <v>https://nptel.ac.in/courses/106106002</v>
      </c>
      <c r="Y45" s="63" t="str">
        <f>VLOOKUP(A45,Main!A:AB,25,0)</f>
        <v>https://nptel.ac.in/courses/106106002</v>
      </c>
      <c r="Z45" s="61">
        <f>VLOOKUP(A45,Main!A:AB,26,0)</f>
        <v>106106002</v>
      </c>
    </row>
    <row r="46">
      <c r="A46" s="47" t="s">
        <v>2419</v>
      </c>
      <c r="B46" s="61" t="str">
        <f>VLOOKUP(A46,Main!A:AB,2,0)</f>
        <v>Computer Science and Engineering</v>
      </c>
      <c r="C46" s="61" t="str">
        <f>VLOOKUP(A46,Main!A:AB,3,0)</f>
        <v>Formal Methods for System Verification</v>
      </c>
      <c r="D46" s="61" t="str">
        <f>VLOOKUP(A46,Main!A:AB,4,0)</f>
        <v>Prof. Chandan Karfa</v>
      </c>
      <c r="E46" s="61" t="str">
        <f>VLOOKUP(A46,Main!A:AB,5,0)</f>
        <v>IIT Guwahati</v>
      </c>
      <c r="F46" s="61" t="str">
        <f>VLOOKUP(A46,Main!A:AB,6,0)</f>
        <v>IIT Guwahati</v>
      </c>
      <c r="G46" s="61" t="str">
        <f>VLOOKUP(A46,Main!A:AB,7,0)</f>
        <v>12 Weeks</v>
      </c>
      <c r="H46" s="61" t="str">
        <f>VLOOKUP(A46,Main!A:AB,8,0)</f>
        <v>New</v>
      </c>
      <c r="I46" s="62">
        <f>VLOOKUP(A46,Main!A:AB,9,0)</f>
        <v>46223</v>
      </c>
      <c r="J46" s="62">
        <f>VLOOKUP(A46,Main!A:AB,10,0)</f>
        <v>46304</v>
      </c>
      <c r="K46" s="62">
        <f>VLOOKUP(A46,Main!A:AB,11,0)</f>
        <v>46320</v>
      </c>
      <c r="L46" s="62">
        <f>VLOOKUP(A46,Main!A:AB,12,0)</f>
        <v>46230</v>
      </c>
      <c r="M46" s="62">
        <f>VLOOKUP(A46,Main!A:AB,13,0)</f>
        <v>46248</v>
      </c>
      <c r="N46" s="61" t="str">
        <f>VLOOKUP(A46,Main!A:AB,14,0)</f>
        <v>UG/PG</v>
      </c>
      <c r="O46" s="61" t="str">
        <f>VLOOKUP(A46,Main!A:AB,15,0)</f>
        <v>Elective</v>
      </c>
      <c r="P46" s="61" t="str">
        <f>VLOOKUP(A46,Main!A:AB,16,0)</f>
        <v>Yes</v>
      </c>
      <c r="Q46" s="61" t="str">
        <f>VLOOKUP(A46,Main!A:AB,17,0)</f>
        <v>Systems</v>
      </c>
      <c r="R46" s="63" t="str">
        <f>VLOOKUP(A46,Main!A:AB,18,0)</f>
        <v>https://onlinecourses.nptel.ac.in/e-learning/preview/noc26_cs92</v>
      </c>
      <c r="S46" s="63" t="str">
        <f>VLOOKUP(A46,Main!A:AB,19,0)</f>
        <v>https://onlinecourses.nptel.ac.in/e-learning/preview/noc26_cs92</v>
      </c>
      <c r="T46" s="61" t="str">
        <f>VLOOKUP(A46,Main!A:AB,20,0)</f>
        <v>noc26_cs92</v>
      </c>
      <c r="U46" s="61" t="str">
        <f>VLOOKUP(A46,Main!A:AB,21,0)</f>
        <v/>
      </c>
      <c r="V46" s="61" t="str">
        <f>VLOOKUP(A46,Main!A:AB,22,0)</f>
        <v/>
      </c>
      <c r="W46" s="61" t="str">
        <f>VLOOKUP(A46,Main!A:AB,23,0)</f>
        <v/>
      </c>
      <c r="X46" s="63" t="str">
        <f>VLOOKUP(A46,Main!A:AB,24,0)</f>
        <v>https://nptel.ac.in/courses/106103002</v>
      </c>
      <c r="Y46" s="63" t="str">
        <f>VLOOKUP(A46,Main!A:AB,25,0)</f>
        <v>https://nptel.ac.in/courses/106103002</v>
      </c>
      <c r="Z46" s="61">
        <f>VLOOKUP(A46,Main!A:AB,26,0)</f>
        <v>106103002</v>
      </c>
    </row>
    <row r="47">
      <c r="A47" s="47" t="s">
        <v>2449</v>
      </c>
      <c r="B47" s="61" t="str">
        <f>VLOOKUP(A47,Main!A:AB,2,0)</f>
        <v>Computer Science and Engineering</v>
      </c>
      <c r="C47" s="61" t="str">
        <f>VLOOKUP(A47,Main!A:AB,3,0)</f>
        <v>Computer Networks</v>
      </c>
      <c r="D47" s="61" t="str">
        <f>VLOOKUP(A47,Main!A:AB,4,0)</f>
        <v>Prof. Neminath Hubballi</v>
      </c>
      <c r="E47" s="61" t="str">
        <f>VLOOKUP(A47,Main!A:AB,5,0)</f>
        <v>IIT Indore</v>
      </c>
      <c r="F47" s="61" t="str">
        <f>VLOOKUP(A47,Main!A:AB,6,0)</f>
        <v>IIT Madras</v>
      </c>
      <c r="G47" s="61" t="str">
        <f>VLOOKUP(A47,Main!A:AB,7,0)</f>
        <v>12 Weeks</v>
      </c>
      <c r="H47" s="61" t="str">
        <f>VLOOKUP(A47,Main!A:AB,8,0)</f>
        <v>New</v>
      </c>
      <c r="I47" s="62">
        <f>VLOOKUP(A47,Main!A:AB,9,0)</f>
        <v>46223</v>
      </c>
      <c r="J47" s="62">
        <f>VLOOKUP(A47,Main!A:AB,10,0)</f>
        <v>46304</v>
      </c>
      <c r="K47" s="62">
        <f>VLOOKUP(A47,Main!A:AB,11,0)</f>
        <v>46320</v>
      </c>
      <c r="L47" s="62">
        <f>VLOOKUP(A47,Main!A:AB,12,0)</f>
        <v>46230</v>
      </c>
      <c r="M47" s="62">
        <f>VLOOKUP(A47,Main!A:AB,13,0)</f>
        <v>46248</v>
      </c>
      <c r="N47" s="61" t="str">
        <f>VLOOKUP(A47,Main!A:AB,14,0)</f>
        <v>UG</v>
      </c>
      <c r="O47" s="61" t="str">
        <f>VLOOKUP(A47,Main!A:AB,15,0)</f>
        <v>Core</v>
      </c>
      <c r="P47" s="61" t="str">
        <f>VLOOKUP(A47,Main!A:AB,16,0)</f>
        <v>No</v>
      </c>
      <c r="Q47" s="61" t="str">
        <f>VLOOKUP(A47,Main!A:AB,17,0)</f>
        <v/>
      </c>
      <c r="R47" s="63" t="str">
        <f>VLOOKUP(A47,Main!A:AB,18,0)</f>
        <v>https://onlinecourses.nptel.ac.in/e-learning/preview/noc26_cs99</v>
      </c>
      <c r="S47" s="63" t="str">
        <f>VLOOKUP(A47,Main!A:AB,19,0)</f>
        <v>https://onlinecourses.nptel.ac.in/e-learning/preview/noc26_cs99</v>
      </c>
      <c r="T47" s="61" t="str">
        <f>VLOOKUP(A47,Main!A:AB,20,0)</f>
        <v>noc26_cs99</v>
      </c>
      <c r="U47" s="61" t="str">
        <f>VLOOKUP(A47,Main!A:AB,21,0)</f>
        <v/>
      </c>
      <c r="V47" s="61" t="str">
        <f>VLOOKUP(A47,Main!A:AB,22,0)</f>
        <v/>
      </c>
      <c r="W47" s="61" t="str">
        <f>VLOOKUP(A47,Main!A:AB,23,0)</f>
        <v/>
      </c>
      <c r="X47" s="63" t="str">
        <f>VLOOKUP(A47,Main!A:AB,24,0)</f>
        <v>https://nptel.ac.in/courses/106106003</v>
      </c>
      <c r="Y47" s="63" t="str">
        <f>VLOOKUP(A47,Main!A:AB,25,0)</f>
        <v>https://nptel.ac.in/courses/106106003</v>
      </c>
      <c r="Z47" s="61">
        <f>VLOOKUP(A47,Main!A:AB,26,0)</f>
        <v>106106003</v>
      </c>
    </row>
    <row r="48">
      <c r="A48" s="47" t="s">
        <v>2547</v>
      </c>
      <c r="B48" s="61" t="str">
        <f>VLOOKUP(A48,Main!A:AB,2,0)</f>
        <v>Chemistry</v>
      </c>
      <c r="C48" s="61" t="str">
        <f>VLOOKUP(A48,Main!A:AB,3,0)</f>
        <v>Symmetry and Group Theory</v>
      </c>
      <c r="D48" s="61" t="str">
        <f>VLOOKUP(A48,Main!A:AB,4,0)</f>
        <v>Prof. Anindya Datta</v>
      </c>
      <c r="E48" s="61" t="str">
        <f>VLOOKUP(A48,Main!A:AB,5,0)</f>
        <v>IIT Bombay</v>
      </c>
      <c r="F48" s="61" t="str">
        <f>VLOOKUP(A48,Main!A:AB,6,0)</f>
        <v>IIT Bombay</v>
      </c>
      <c r="G48" s="61" t="str">
        <f>VLOOKUP(A48,Main!A:AB,7,0)</f>
        <v>12 Weeks</v>
      </c>
      <c r="H48" s="61" t="str">
        <f>VLOOKUP(A48,Main!A:AB,8,0)</f>
        <v>Rerun</v>
      </c>
      <c r="I48" s="62">
        <f>VLOOKUP(A48,Main!A:AB,9,0)</f>
        <v>46223</v>
      </c>
      <c r="J48" s="62">
        <f>VLOOKUP(A48,Main!A:AB,10,0)</f>
        <v>46304</v>
      </c>
      <c r="K48" s="62">
        <f>VLOOKUP(A48,Main!A:AB,11,0)</f>
        <v>46320</v>
      </c>
      <c r="L48" s="62">
        <f>VLOOKUP(A48,Main!A:AB,12,0)</f>
        <v>46230</v>
      </c>
      <c r="M48" s="62">
        <f>VLOOKUP(A48,Main!A:AB,13,0)</f>
        <v>46248</v>
      </c>
      <c r="N48" s="61" t="str">
        <f>VLOOKUP(A48,Main!A:AB,14,0)</f>
        <v>UG/PG</v>
      </c>
      <c r="O48" s="61" t="str">
        <f>VLOOKUP(A48,Main!A:AB,15,0)</f>
        <v>Core</v>
      </c>
      <c r="P48" s="61" t="str">
        <f>VLOOKUP(A48,Main!A:AB,16,0)</f>
        <v>Yes</v>
      </c>
      <c r="Q48" s="61" t="str">
        <f>VLOOKUP(A48,Main!A:AB,17,0)</f>
        <v/>
      </c>
      <c r="R48" s="63" t="str">
        <f>VLOOKUP(A48,Main!A:AB,18,0)</f>
        <v>https://onlinecourses.nptel.ac.in/e-learning/preview/noc26_cy54</v>
      </c>
      <c r="S48" s="63" t="str">
        <f>VLOOKUP(A48,Main!A:AB,19,0)</f>
        <v>https://onlinecourses.nptel.ac.in/e-learning/preview/noc26_cy54</v>
      </c>
      <c r="T48" s="61" t="str">
        <f>VLOOKUP(A48,Main!A:AB,20,0)</f>
        <v>noc26_cy54</v>
      </c>
      <c r="U48" s="63" t="str">
        <f>VLOOKUP(A48,Main!A:AB,21,0)</f>
        <v>https://onlinecourses.nptel.ac.in/noc25_cy42/preview</v>
      </c>
      <c r="V48" s="63" t="str">
        <f>VLOOKUP(A48,Main!A:AB,22,0)</f>
        <v>https://onlinecourses.nptel.ac.in/noc25_cy42/preview</v>
      </c>
      <c r="W48" s="61" t="str">
        <f>VLOOKUP(A48,Main!A:AB,23,0)</f>
        <v>noc25_cy42</v>
      </c>
      <c r="X48" s="63" t="str">
        <f>VLOOKUP(A48,Main!A:AB,24,0)</f>
        <v>https://nptel.ac.in/courses/104101094</v>
      </c>
      <c r="Y48" s="63" t="str">
        <f>VLOOKUP(A48,Main!A:AB,25,0)</f>
        <v>https://nptel.ac.in/courses/104101094</v>
      </c>
      <c r="Z48" s="61">
        <f>VLOOKUP(A48,Main!A:AB,26,0)</f>
        <v>104101094</v>
      </c>
    </row>
    <row r="49">
      <c r="A49" s="47" t="s">
        <v>2589</v>
      </c>
      <c r="B49" s="61" t="str">
        <f>VLOOKUP(A49,Main!A:AB,2,0)</f>
        <v>Chemistry and Biochemistry</v>
      </c>
      <c r="C49" s="61" t="str">
        <f>VLOOKUP(A49,Main!A:AB,3,0)</f>
        <v>Quantum Chemistry of Atoms and Molecules</v>
      </c>
      <c r="D49" s="61" t="str">
        <f>VLOOKUP(A49,Main!A:AB,4,0)</f>
        <v>Prof. Anindya Datta</v>
      </c>
      <c r="E49" s="61" t="str">
        <f>VLOOKUP(A49,Main!A:AB,5,0)</f>
        <v>IIT Bombay</v>
      </c>
      <c r="F49" s="61" t="str">
        <f>VLOOKUP(A49,Main!A:AB,6,0)</f>
        <v>IIT Bombay</v>
      </c>
      <c r="G49" s="61" t="str">
        <f>VLOOKUP(A49,Main!A:AB,7,0)</f>
        <v>12 Weeks</v>
      </c>
      <c r="H49" s="61" t="str">
        <f>VLOOKUP(A49,Main!A:AB,8,0)</f>
        <v>Rerun</v>
      </c>
      <c r="I49" s="62">
        <f>VLOOKUP(A49,Main!A:AB,9,0)</f>
        <v>46223</v>
      </c>
      <c r="J49" s="62">
        <f>VLOOKUP(A49,Main!A:AB,10,0)</f>
        <v>46304</v>
      </c>
      <c r="K49" s="62">
        <f>VLOOKUP(A49,Main!A:AB,11,0)</f>
        <v>46320</v>
      </c>
      <c r="L49" s="62">
        <f>VLOOKUP(A49,Main!A:AB,12,0)</f>
        <v>46230</v>
      </c>
      <c r="M49" s="62">
        <f>VLOOKUP(A49,Main!A:AB,13,0)</f>
        <v>46248</v>
      </c>
      <c r="N49" s="61" t="str">
        <f>VLOOKUP(A49,Main!A:AB,14,0)</f>
        <v>UG</v>
      </c>
      <c r="O49" s="61" t="str">
        <f>VLOOKUP(A49,Main!A:AB,15,0)</f>
        <v>Elective</v>
      </c>
      <c r="P49" s="61" t="str">
        <f>VLOOKUP(A49,Main!A:AB,16,0)</f>
        <v>Yes</v>
      </c>
      <c r="Q49" s="61" t="str">
        <f>VLOOKUP(A49,Main!A:AB,17,0)</f>
        <v/>
      </c>
      <c r="R49" s="63" t="str">
        <f>VLOOKUP(A49,Main!A:AB,18,0)</f>
        <v>https://onlinecourses.nptel.ac.in/e-learning/preview/noc26_cy60</v>
      </c>
      <c r="S49" s="63" t="str">
        <f>VLOOKUP(A49,Main!A:AB,19,0)</f>
        <v>https://onlinecourses.nptel.ac.in/e-learning/preview/noc26_cy60</v>
      </c>
      <c r="T49" s="61" t="str">
        <f>VLOOKUP(A49,Main!A:AB,20,0)</f>
        <v>noc26_cy60</v>
      </c>
      <c r="U49" s="63" t="str">
        <f>VLOOKUP(A49,Main!A:AB,21,0)</f>
        <v>https://onlinecourses.nptel.ac.in/noc25_cy62/preview</v>
      </c>
      <c r="V49" s="63" t="str">
        <f>VLOOKUP(A49,Main!A:AB,22,0)</f>
        <v>https://onlinecourses.nptel.ac.in/noc25_cy62/preview</v>
      </c>
      <c r="W49" s="61" t="str">
        <f>VLOOKUP(A49,Main!A:AB,23,0)</f>
        <v>noc25_cy62</v>
      </c>
      <c r="X49" s="63" t="str">
        <f>VLOOKUP(A49,Main!A:AB,24,0)</f>
        <v>https://nptel.ac.in/courses/104101124</v>
      </c>
      <c r="Y49" s="63" t="str">
        <f>VLOOKUP(A49,Main!A:AB,25,0)</f>
        <v>https://nptel.ac.in/courses/104101124</v>
      </c>
      <c r="Z49" s="61">
        <f>VLOOKUP(A49,Main!A:AB,26,0)</f>
        <v>104101124</v>
      </c>
    </row>
    <row r="50">
      <c r="A50" s="47" t="s">
        <v>2628</v>
      </c>
      <c r="B50" s="61" t="str">
        <f>VLOOKUP(A50,Main!A:AB,2,0)</f>
        <v>Chemistry</v>
      </c>
      <c r="C50" s="61" t="str">
        <f>VLOOKUP(A50,Main!A:AB,3,0)</f>
        <v>Introduction to Chemical Thermodynamics and Kinetics</v>
      </c>
      <c r="D50" s="61" t="str">
        <f>VLOOKUP(A50,Main!A:AB,4,0)</f>
        <v>Prof. Arijit Kumar De</v>
      </c>
      <c r="E50" s="61" t="str">
        <f>VLOOKUP(A50,Main!A:AB,5,0)</f>
        <v>IISER Mohali</v>
      </c>
      <c r="F50" s="61" t="str">
        <f>VLOOKUP(A50,Main!A:AB,6,0)</f>
        <v>IIT Madras</v>
      </c>
      <c r="G50" s="61" t="str">
        <f>VLOOKUP(A50,Main!A:AB,7,0)</f>
        <v>12 Weeks</v>
      </c>
      <c r="H50" s="61" t="str">
        <f>VLOOKUP(A50,Main!A:AB,8,0)</f>
        <v>Rerun</v>
      </c>
      <c r="I50" s="62">
        <f>VLOOKUP(A50,Main!A:AB,9,0)</f>
        <v>46223</v>
      </c>
      <c r="J50" s="62">
        <f>VLOOKUP(A50,Main!A:AB,10,0)</f>
        <v>46304</v>
      </c>
      <c r="K50" s="62">
        <f>VLOOKUP(A50,Main!A:AB,11,0)</f>
        <v>46320</v>
      </c>
      <c r="L50" s="62">
        <f>VLOOKUP(A50,Main!A:AB,12,0)</f>
        <v>46230</v>
      </c>
      <c r="M50" s="62">
        <f>VLOOKUP(A50,Main!A:AB,13,0)</f>
        <v>46248</v>
      </c>
      <c r="N50" s="61" t="str">
        <f>VLOOKUP(A50,Main!A:AB,14,0)</f>
        <v>UG/PG</v>
      </c>
      <c r="O50" s="61" t="str">
        <f>VLOOKUP(A50,Main!A:AB,15,0)</f>
        <v>Elective</v>
      </c>
      <c r="P50" s="61" t="str">
        <f>VLOOKUP(A50,Main!A:AB,16,0)</f>
        <v>Yes</v>
      </c>
      <c r="Q50" s="61" t="str">
        <f>VLOOKUP(A50,Main!A:AB,17,0)</f>
        <v/>
      </c>
      <c r="R50" s="63" t="str">
        <f>VLOOKUP(A50,Main!A:AB,18,0)</f>
        <v>https://onlinecourses.nptel.ac.in/e-learning/preview/noc26_cy66</v>
      </c>
      <c r="S50" s="63" t="str">
        <f>VLOOKUP(A50,Main!A:AB,19,0)</f>
        <v>https://onlinecourses.nptel.ac.in/e-learning/preview/noc26_cy66</v>
      </c>
      <c r="T50" s="61" t="str">
        <f>VLOOKUP(A50,Main!A:AB,20,0)</f>
        <v>noc26_cy66</v>
      </c>
      <c r="U50" s="63" t="str">
        <f>VLOOKUP(A50,Main!A:AB,21,0)</f>
        <v>https://onlinecourses.nptel.ac.in/noc25_cy46/preview</v>
      </c>
      <c r="V50" s="63" t="str">
        <f>VLOOKUP(A50,Main!A:AB,22,0)</f>
        <v>https://onlinecourses.nptel.ac.in/noc25_cy46/preview</v>
      </c>
      <c r="W50" s="61" t="str">
        <f>VLOOKUP(A50,Main!A:AB,23,0)</f>
        <v>noc25_cy46</v>
      </c>
      <c r="X50" s="63" t="str">
        <f>VLOOKUP(A50,Main!A:AB,24,0)</f>
        <v>https://nptel.ac.in/courses/104106089</v>
      </c>
      <c r="Y50" s="63" t="str">
        <f>VLOOKUP(A50,Main!A:AB,25,0)</f>
        <v>https://nptel.ac.in/courses/104106089</v>
      </c>
      <c r="Z50" s="61">
        <f>VLOOKUP(A50,Main!A:AB,26,0)</f>
        <v>104106089</v>
      </c>
    </row>
    <row r="51">
      <c r="A51" s="47" t="s">
        <v>2670</v>
      </c>
      <c r="B51" s="61" t="str">
        <f>VLOOKUP(A51,Main!A:AB,2,0)</f>
        <v>Chemistry and Biochemistry</v>
      </c>
      <c r="C51" s="61" t="str">
        <f>VLOOKUP(A51,Main!A:AB,3,0)</f>
        <v>Biological Inorganic Chemistry</v>
      </c>
      <c r="D51" s="61" t="str">
        <f>VLOOKUP(A51,Main!A:AB,4,0)</f>
        <v>Prof. Debashis Ray</v>
      </c>
      <c r="E51" s="61" t="str">
        <f>VLOOKUP(A51,Main!A:AB,5,0)</f>
        <v>IIT Kharagpur</v>
      </c>
      <c r="F51" s="61" t="str">
        <f>VLOOKUP(A51,Main!A:AB,6,0)</f>
        <v>IIT Kharagpur</v>
      </c>
      <c r="G51" s="61" t="str">
        <f>VLOOKUP(A51,Main!A:AB,7,0)</f>
        <v>12 Weeks</v>
      </c>
      <c r="H51" s="61" t="str">
        <f>VLOOKUP(A51,Main!A:AB,8,0)</f>
        <v>Rerun</v>
      </c>
      <c r="I51" s="62">
        <f>VLOOKUP(A51,Main!A:AB,9,0)</f>
        <v>46223</v>
      </c>
      <c r="J51" s="62">
        <f>VLOOKUP(A51,Main!A:AB,10,0)</f>
        <v>46304</v>
      </c>
      <c r="K51" s="62">
        <f>VLOOKUP(A51,Main!A:AB,11,0)</f>
        <v>46320</v>
      </c>
      <c r="L51" s="62">
        <f>VLOOKUP(A51,Main!A:AB,12,0)</f>
        <v>46230</v>
      </c>
      <c r="M51" s="62">
        <f>VLOOKUP(A51,Main!A:AB,13,0)</f>
        <v>46248</v>
      </c>
      <c r="N51" s="61" t="str">
        <f>VLOOKUP(A51,Main!A:AB,14,0)</f>
        <v>PG</v>
      </c>
      <c r="O51" s="61" t="str">
        <f>VLOOKUP(A51,Main!A:AB,15,0)</f>
        <v>Elective</v>
      </c>
      <c r="P51" s="61" t="str">
        <f>VLOOKUP(A51,Main!A:AB,16,0)</f>
        <v>Yes</v>
      </c>
      <c r="Q51" s="61" t="str">
        <f>VLOOKUP(A51,Main!A:AB,17,0)</f>
        <v/>
      </c>
      <c r="R51" s="63" t="str">
        <f>VLOOKUP(A51,Main!A:AB,18,0)</f>
        <v>https://onlinecourses.nptel.ac.in/e-learning/preview/noc26_cy72</v>
      </c>
      <c r="S51" s="63" t="str">
        <f>VLOOKUP(A51,Main!A:AB,19,0)</f>
        <v>https://onlinecourses.nptel.ac.in/e-learning/preview/noc26_cy72</v>
      </c>
      <c r="T51" s="61" t="str">
        <f>VLOOKUP(A51,Main!A:AB,20,0)</f>
        <v>noc26_cy72</v>
      </c>
      <c r="U51" s="63" t="str">
        <f>VLOOKUP(A51,Main!A:AB,21,0)</f>
        <v>https://onlinecourses.nptel.ac.in/noc25_cy72/preview</v>
      </c>
      <c r="V51" s="63" t="str">
        <f>VLOOKUP(A51,Main!A:AB,22,0)</f>
        <v>https://onlinecourses.nptel.ac.in/noc25_cy72/preview</v>
      </c>
      <c r="W51" s="61" t="str">
        <f>VLOOKUP(A51,Main!A:AB,23,0)</f>
        <v>noc25_cy72</v>
      </c>
      <c r="X51" s="63" t="str">
        <f>VLOOKUP(A51,Main!A:AB,24,0)</f>
        <v>https://nptel.ac.in/courses/104105130</v>
      </c>
      <c r="Y51" s="63" t="str">
        <f>VLOOKUP(A51,Main!A:AB,25,0)</f>
        <v>https://nptel.ac.in/courses/104105130</v>
      </c>
      <c r="Z51" s="61">
        <f>VLOOKUP(A51,Main!A:AB,26,0)</f>
        <v>104105130</v>
      </c>
    </row>
    <row r="52">
      <c r="A52" s="47" t="s">
        <v>2771</v>
      </c>
      <c r="B52" s="61" t="str">
        <f>VLOOKUP(A52,Main!A:AB,2,0)</f>
        <v>Design Engineering</v>
      </c>
      <c r="C52" s="61" t="str">
        <f>VLOOKUP(A52,Main!A:AB,3,0)</f>
        <v>Functional And Conceptual Design</v>
      </c>
      <c r="D52" s="61" t="str">
        <f>VLOOKUP(A52,Main!A:AB,4,0)</f>
        <v>Prof. Asokan T</v>
      </c>
      <c r="E52" s="61" t="str">
        <f>VLOOKUP(A52,Main!A:AB,5,0)</f>
        <v>IIT Madras</v>
      </c>
      <c r="F52" s="61" t="str">
        <f>VLOOKUP(A52,Main!A:AB,6,0)</f>
        <v>IIT Madras</v>
      </c>
      <c r="G52" s="61" t="str">
        <f>VLOOKUP(A52,Main!A:AB,7,0)</f>
        <v>12 Weeks</v>
      </c>
      <c r="H52" s="61" t="str">
        <f>VLOOKUP(A52,Main!A:AB,8,0)</f>
        <v>Rerun</v>
      </c>
      <c r="I52" s="62">
        <f>VLOOKUP(A52,Main!A:AB,9,0)</f>
        <v>46223</v>
      </c>
      <c r="J52" s="62">
        <f>VLOOKUP(A52,Main!A:AB,10,0)</f>
        <v>46304</v>
      </c>
      <c r="K52" s="62">
        <f>VLOOKUP(A52,Main!A:AB,11,0)</f>
        <v>46320</v>
      </c>
      <c r="L52" s="62">
        <f>VLOOKUP(A52,Main!A:AB,12,0)</f>
        <v>46230</v>
      </c>
      <c r="M52" s="62">
        <f>VLOOKUP(A52,Main!A:AB,13,0)</f>
        <v>46248</v>
      </c>
      <c r="N52" s="61" t="str">
        <f>VLOOKUP(A52,Main!A:AB,14,0)</f>
        <v>UG/PG</v>
      </c>
      <c r="O52" s="61" t="str">
        <f>VLOOKUP(A52,Main!A:AB,15,0)</f>
        <v>Core</v>
      </c>
      <c r="P52" s="61" t="str">
        <f>VLOOKUP(A52,Main!A:AB,16,0)</f>
        <v>Yes</v>
      </c>
      <c r="Q52" s="61" t="str">
        <f>VLOOKUP(A52,Main!A:AB,17,0)</f>
        <v/>
      </c>
      <c r="R52" s="63" t="str">
        <f>VLOOKUP(A52,Main!A:AB,18,0)</f>
        <v>https://onlinecourses.nptel.ac.in/e-learning/preview/noc26_de29</v>
      </c>
      <c r="S52" s="63" t="str">
        <f>VLOOKUP(A52,Main!A:AB,19,0)</f>
        <v>https://onlinecourses.nptel.ac.in/e-learning/preview/noc26_de29</v>
      </c>
      <c r="T52" s="61" t="str">
        <f>VLOOKUP(A52,Main!A:AB,20,0)</f>
        <v>noc26_de29</v>
      </c>
      <c r="U52" s="63" t="str">
        <f>VLOOKUP(A52,Main!A:AB,21,0)</f>
        <v>https://onlinecourses.nptel.ac.in/noc25_de17/preview</v>
      </c>
      <c r="V52" s="63" t="str">
        <f>VLOOKUP(A52,Main!A:AB,22,0)</f>
        <v>https://onlinecourses.nptel.ac.in/noc25_de17/preview</v>
      </c>
      <c r="W52" s="61" t="str">
        <f>VLOOKUP(A52,Main!A:AB,23,0)</f>
        <v>noc25_de17</v>
      </c>
      <c r="X52" s="63" t="str">
        <f>VLOOKUP(A52,Main!A:AB,24,0)</f>
        <v>https://nptel.ac.in/courses/107106089</v>
      </c>
      <c r="Y52" s="63" t="str">
        <f>VLOOKUP(A52,Main!A:AB,25,0)</f>
        <v>https://nptel.ac.in/courses/107106089</v>
      </c>
      <c r="Z52" s="61">
        <f>VLOOKUP(A52,Main!A:AB,26,0)</f>
        <v>107106089</v>
      </c>
    </row>
    <row r="53">
      <c r="A53" s="47" t="s">
        <v>2832</v>
      </c>
      <c r="B53" s="61" t="str">
        <f>VLOOKUP(A53,Main!A:AB,2,0)</f>
        <v>Economic Sciences</v>
      </c>
      <c r="C53" s="61" t="str">
        <f>VLOOKUP(A53,Main!A:AB,3,0)</f>
        <v>Economics Of Innovation</v>
      </c>
      <c r="D53" s="61" t="str">
        <f>VLOOKUP(A53,Main!A:AB,4,0)</f>
        <v>Prof. Ruchi Sharma</v>
      </c>
      <c r="E53" s="61" t="str">
        <f>VLOOKUP(A53,Main!A:AB,5,0)</f>
        <v>IIT Indore</v>
      </c>
      <c r="F53" s="61" t="str">
        <f>VLOOKUP(A53,Main!A:AB,6,0)</f>
        <v>IIT Madras</v>
      </c>
      <c r="G53" s="61" t="str">
        <f>VLOOKUP(A53,Main!A:AB,7,0)</f>
        <v>12 Weeks</v>
      </c>
      <c r="H53" s="61" t="str">
        <f>VLOOKUP(A53,Main!A:AB,8,0)</f>
        <v>Rerun</v>
      </c>
      <c r="I53" s="62">
        <f>VLOOKUP(A53,Main!A:AB,9,0)</f>
        <v>46223</v>
      </c>
      <c r="J53" s="62">
        <f>VLOOKUP(A53,Main!A:AB,10,0)</f>
        <v>46304</v>
      </c>
      <c r="K53" s="62">
        <f>VLOOKUP(A53,Main!A:AB,11,0)</f>
        <v>46320</v>
      </c>
      <c r="L53" s="62">
        <f>VLOOKUP(A53,Main!A:AB,12,0)</f>
        <v>46230</v>
      </c>
      <c r="M53" s="62">
        <f>VLOOKUP(A53,Main!A:AB,13,0)</f>
        <v>46248</v>
      </c>
      <c r="N53" s="61" t="str">
        <f>VLOOKUP(A53,Main!A:AB,14,0)</f>
        <v>PG</v>
      </c>
      <c r="O53" s="61" t="str">
        <f>VLOOKUP(A53,Main!A:AB,15,0)</f>
        <v>Elective</v>
      </c>
      <c r="P53" s="61" t="str">
        <f>VLOOKUP(A53,Main!A:AB,16,0)</f>
        <v>Yes</v>
      </c>
      <c r="Q53" s="61" t="str">
        <f>VLOOKUP(A53,Main!A:AB,17,0)</f>
        <v/>
      </c>
      <c r="R53" s="63" t="str">
        <f>VLOOKUP(A53,Main!A:AB,18,0)</f>
        <v>https://onlinecourses.nptel.ac.in/e-learning/preview/noc26_ec17</v>
      </c>
      <c r="S53" s="63" t="str">
        <f>VLOOKUP(A53,Main!A:AB,19,0)</f>
        <v>https://onlinecourses.nptel.ac.in/e-learning/preview/noc26_ec17</v>
      </c>
      <c r="T53" s="61" t="str">
        <f>VLOOKUP(A53,Main!A:AB,20,0)</f>
        <v>noc26_ec17</v>
      </c>
      <c r="U53" s="63" t="str">
        <f>VLOOKUP(A53,Main!A:AB,21,0)</f>
        <v>https://onlinecourses.nptel.ac.in/noc25_ec11/preview</v>
      </c>
      <c r="V53" s="63" t="str">
        <f>VLOOKUP(A53,Main!A:AB,22,0)</f>
        <v>https://onlinecourses.nptel.ac.in/noc25_ec11/preview</v>
      </c>
      <c r="W53" s="61" t="str">
        <f>VLOOKUP(A53,Main!A:AB,23,0)</f>
        <v>noc25_ec11</v>
      </c>
      <c r="X53" s="63" t="str">
        <f>VLOOKUP(A53,Main!A:AB,24,0)</f>
        <v>https://nptel.ac.in/courses/130106117</v>
      </c>
      <c r="Y53" s="63" t="str">
        <f>VLOOKUP(A53,Main!A:AB,25,0)</f>
        <v>https://nptel.ac.in/courses/130106117</v>
      </c>
      <c r="Z53" s="61">
        <f>VLOOKUP(A53,Main!A:AB,26,0)</f>
        <v>130106117</v>
      </c>
    </row>
    <row r="54">
      <c r="A54" s="47" t="s">
        <v>2870</v>
      </c>
      <c r="B54" s="61" t="str">
        <f>VLOOKUP(A54,Main!A:AB,2,0)</f>
        <v>Economic Sciences</v>
      </c>
      <c r="C54" s="61" t="str">
        <f>VLOOKUP(A54,Main!A:AB,3,0)</f>
        <v>Economic Environment and Business Strategy</v>
      </c>
      <c r="D54" s="61" t="str">
        <f>VLOOKUP(A54,Main!A:AB,4,0)</f>
        <v>Prof. Sukumar Vellakkal</v>
      </c>
      <c r="E54" s="61" t="str">
        <f>VLOOKUP(A54,Main!A:AB,5,0)</f>
        <v>IIT Kanpur</v>
      </c>
      <c r="F54" s="61" t="str">
        <f>VLOOKUP(A54,Main!A:AB,6,0)</f>
        <v>IIT Kanpur</v>
      </c>
      <c r="G54" s="61" t="str">
        <f>VLOOKUP(A54,Main!A:AB,7,0)</f>
        <v>8 Weeks</v>
      </c>
      <c r="H54" s="61" t="str">
        <f>VLOOKUP(A54,Main!A:AB,8,0)</f>
        <v>Rerun</v>
      </c>
      <c r="I54" s="62">
        <f>VLOOKUP(A54,Main!A:AB,9,0)</f>
        <v>46251</v>
      </c>
      <c r="J54" s="62">
        <f>VLOOKUP(A54,Main!A:AB,10,0)</f>
        <v>46304</v>
      </c>
      <c r="K54" s="62">
        <f>VLOOKUP(A54,Main!A:AB,11,0)</f>
        <v>46320</v>
      </c>
      <c r="L54" s="62">
        <f>VLOOKUP(A54,Main!A:AB,12,0)</f>
        <v>46251</v>
      </c>
      <c r="M54" s="62">
        <f>VLOOKUP(A54,Main!A:AB,13,0)</f>
        <v>46262</v>
      </c>
      <c r="N54" s="61" t="str">
        <f>VLOOKUP(A54,Main!A:AB,14,0)</f>
        <v>UG/PG</v>
      </c>
      <c r="O54" s="61" t="str">
        <f>VLOOKUP(A54,Main!A:AB,15,0)</f>
        <v>Elective</v>
      </c>
      <c r="P54" s="61" t="str">
        <f>VLOOKUP(A54,Main!A:AB,16,0)</f>
        <v>Yes</v>
      </c>
      <c r="Q54" s="61" t="str">
        <f>VLOOKUP(A54,Main!A:AB,17,0)</f>
        <v>Economics
Managerial Economics</v>
      </c>
      <c r="R54" s="63" t="str">
        <f>VLOOKUP(A54,Main!A:AB,18,0)</f>
        <v>https://onlinecourses.nptel.ac.in/e-learning/preview/noc26_ec23</v>
      </c>
      <c r="S54" s="63" t="str">
        <f>VLOOKUP(A54,Main!A:AB,19,0)</f>
        <v>https://onlinecourses.nptel.ac.in/e-learning/preview/noc26_ec23</v>
      </c>
      <c r="T54" s="61" t="str">
        <f>VLOOKUP(A54,Main!A:AB,20,0)</f>
        <v>noc26_ec23</v>
      </c>
      <c r="U54" s="63" t="str">
        <f>VLOOKUP(A54,Main!A:AB,21,0)</f>
        <v>https://onlinecourses.nptel.ac.in/noc25_ec16/preview</v>
      </c>
      <c r="V54" s="63" t="str">
        <f>VLOOKUP(A54,Main!A:AB,22,0)</f>
        <v>https://onlinecourses.nptel.ac.in/noc25_ec16/preview</v>
      </c>
      <c r="W54" s="61" t="str">
        <f>VLOOKUP(A54,Main!A:AB,23,0)</f>
        <v>noc25_ec16</v>
      </c>
      <c r="X54" s="63" t="str">
        <f>VLOOKUP(A54,Main!A:AB,24,0)</f>
        <v>https://nptel.ac.in/courses/130104711</v>
      </c>
      <c r="Y54" s="63" t="str">
        <f>VLOOKUP(A54,Main!A:AB,25,0)</f>
        <v>https://nptel.ac.in/courses/130104711</v>
      </c>
      <c r="Z54" s="61">
        <f>VLOOKUP(A54,Main!A:AB,26,0)</f>
        <v>130104711</v>
      </c>
    </row>
    <row r="55">
      <c r="A55" s="47" t="s">
        <v>2882</v>
      </c>
      <c r="B55" s="61" t="str">
        <f>VLOOKUP(A55,Main!A:AB,2,0)</f>
        <v>Electrical Engineering
Electronics and Communication Engineering
Physics</v>
      </c>
      <c r="C55" s="61" t="str">
        <f>VLOOKUP(A55,Main!A:AB,3,0)</f>
        <v>Semiconductor Devices to Sensors: Principles, Design, and Application</v>
      </c>
      <c r="D55" s="61" t="str">
        <f>VLOOKUP(A55,Main!A:AB,4,0)</f>
        <v>Prof. Mitradip Bhattacharjee</v>
      </c>
      <c r="E55" s="61" t="str">
        <f>VLOOKUP(A55,Main!A:AB,5,0)</f>
        <v>IISER Bhopal</v>
      </c>
      <c r="F55" s="61" t="str">
        <f>VLOOKUP(A55,Main!A:AB,6,0)</f>
        <v>IIT Madras</v>
      </c>
      <c r="G55" s="61" t="str">
        <f>VLOOKUP(A55,Main!A:AB,7,0)</f>
        <v>12 Weeks</v>
      </c>
      <c r="H55" s="61" t="str">
        <f>VLOOKUP(A55,Main!A:AB,8,0)</f>
        <v>New</v>
      </c>
      <c r="I55" s="62">
        <f>VLOOKUP(A55,Main!A:AB,9,0)</f>
        <v>46223</v>
      </c>
      <c r="J55" s="62">
        <f>VLOOKUP(A55,Main!A:AB,10,0)</f>
        <v>46304</v>
      </c>
      <c r="K55" s="62">
        <f>VLOOKUP(A55,Main!A:AB,11,0)</f>
        <v>46320</v>
      </c>
      <c r="L55" s="62">
        <f>VLOOKUP(A55,Main!A:AB,12,0)</f>
        <v>46230</v>
      </c>
      <c r="M55" s="62">
        <f>VLOOKUP(A55,Main!A:AB,13,0)</f>
        <v>46248</v>
      </c>
      <c r="N55" s="61" t="str">
        <f>VLOOKUP(A55,Main!A:AB,14,0)</f>
        <v>UG/PG</v>
      </c>
      <c r="O55" s="61" t="str">
        <f>VLOOKUP(A55,Main!A:AB,15,0)</f>
        <v>Elective</v>
      </c>
      <c r="P55" s="61" t="str">
        <f>VLOOKUP(A55,Main!A:AB,16,0)</f>
        <v>Yes</v>
      </c>
      <c r="Q55" s="61" t="str">
        <f>VLOOKUP(A55,Main!A:AB,17,0)</f>
        <v>VLSI Design</v>
      </c>
      <c r="R55" s="63" t="str">
        <f>VLOOKUP(A55,Main!A:AB,18,0)</f>
        <v>https://onlinecourses.nptel.ac.in/e-learning/preview/noc26_ee101</v>
      </c>
      <c r="S55" s="63" t="str">
        <f>VLOOKUP(A55,Main!A:AB,19,0)</f>
        <v>https://onlinecourses.nptel.ac.in/e-learning/preview/noc26_ee101</v>
      </c>
      <c r="T55" s="61" t="str">
        <f>VLOOKUP(A55,Main!A:AB,20,0)</f>
        <v>noc26_ee101</v>
      </c>
      <c r="U55" s="61" t="str">
        <f>VLOOKUP(A55,Main!A:AB,21,0)</f>
        <v/>
      </c>
      <c r="V55" s="61" t="str">
        <f>VLOOKUP(A55,Main!A:AB,22,0)</f>
        <v/>
      </c>
      <c r="W55" s="61" t="str">
        <f>VLOOKUP(A55,Main!A:AB,23,0)</f>
        <v/>
      </c>
      <c r="X55" s="63" t="str">
        <f>VLOOKUP(A55,Main!A:AB,24,0)</f>
        <v>https://nptel.ac.in/courses/108106001</v>
      </c>
      <c r="Y55" s="63" t="str">
        <f>VLOOKUP(A55,Main!A:AB,25,0)</f>
        <v>https://nptel.ac.in/courses/108106001</v>
      </c>
      <c r="Z55" s="61">
        <f>VLOOKUP(A55,Main!A:AB,26,0)</f>
        <v>108106001</v>
      </c>
    </row>
    <row r="56">
      <c r="A56" s="47" t="s">
        <v>3025</v>
      </c>
      <c r="B56" s="61" t="str">
        <f>VLOOKUP(A56,Main!A:AB,2,0)</f>
        <v>Electrical and Electronics Engineering</v>
      </c>
      <c r="C56" s="61" t="str">
        <f>VLOOKUP(A56,Main!A:AB,3,0)</f>
        <v>Modeling, Analysis and Estimation of Three Phase Unbalanced Power Network</v>
      </c>
      <c r="D56" s="61" t="str">
        <f>VLOOKUP(A56,Main!A:AB,4,0)</f>
        <v>Prof. Biswarup Das</v>
      </c>
      <c r="E56" s="61" t="str">
        <f>VLOOKUP(A56,Main!A:AB,5,0)</f>
        <v>IIT Roorkee</v>
      </c>
      <c r="F56" s="61" t="str">
        <f>VLOOKUP(A56,Main!A:AB,6,0)</f>
        <v>IIT Roorkee</v>
      </c>
      <c r="G56" s="61" t="str">
        <f>VLOOKUP(A56,Main!A:AB,7,0)</f>
        <v>12 Weeks</v>
      </c>
      <c r="H56" s="61" t="str">
        <f>VLOOKUP(A56,Main!A:AB,8,0)</f>
        <v>Rerun</v>
      </c>
      <c r="I56" s="62">
        <f>VLOOKUP(A56,Main!A:AB,9,0)</f>
        <v>46223</v>
      </c>
      <c r="J56" s="62">
        <f>VLOOKUP(A56,Main!A:AB,10,0)</f>
        <v>46304</v>
      </c>
      <c r="K56" s="62">
        <f>VLOOKUP(A56,Main!A:AB,11,0)</f>
        <v>46320</v>
      </c>
      <c r="L56" s="62">
        <f>VLOOKUP(A56,Main!A:AB,12,0)</f>
        <v>46230</v>
      </c>
      <c r="M56" s="62">
        <f>VLOOKUP(A56,Main!A:AB,13,0)</f>
        <v>46248</v>
      </c>
      <c r="N56" s="61" t="str">
        <f>VLOOKUP(A56,Main!A:AB,14,0)</f>
        <v>UG/PG</v>
      </c>
      <c r="O56" s="61" t="str">
        <f>VLOOKUP(A56,Main!A:AB,15,0)</f>
        <v>Elective</v>
      </c>
      <c r="P56" s="61" t="str">
        <f>VLOOKUP(A56,Main!A:AB,16,0)</f>
        <v>Yes</v>
      </c>
      <c r="Q56" s="61" t="str">
        <f>VLOOKUP(A56,Main!A:AB,17,0)</f>
        <v>Power Systems and Power Electronics</v>
      </c>
      <c r="R56" s="63" t="str">
        <f>VLOOKUP(A56,Main!A:AB,18,0)</f>
        <v>https://onlinecourses.nptel.ac.in/e-learning/preview/noc26_ee122</v>
      </c>
      <c r="S56" s="63" t="str">
        <f>VLOOKUP(A56,Main!A:AB,19,0)</f>
        <v>https://onlinecourses.nptel.ac.in/e-learning/preview/noc26_ee122</v>
      </c>
      <c r="T56" s="61" t="str">
        <f>VLOOKUP(A56,Main!A:AB,20,0)</f>
        <v>noc26_ee122</v>
      </c>
      <c r="U56" s="63" t="str">
        <f>VLOOKUP(A56,Main!A:AB,21,0)</f>
        <v>https://onlinecourses.nptel.ac.in/noc25_ee136/preview</v>
      </c>
      <c r="V56" s="63" t="str">
        <f>VLOOKUP(A56,Main!A:AB,22,0)</f>
        <v>https://onlinecourses.nptel.ac.in/noc25_ee136/preview</v>
      </c>
      <c r="W56" s="61" t="str">
        <f>VLOOKUP(A56,Main!A:AB,23,0)</f>
        <v>noc25_ee136</v>
      </c>
      <c r="X56" s="63" t="str">
        <f>VLOOKUP(A56,Main!A:AB,24,0)</f>
        <v>https://nptel.ac.in/courses/108107477</v>
      </c>
      <c r="Y56" s="63" t="str">
        <f>VLOOKUP(A56,Main!A:AB,25,0)</f>
        <v>https://nptel.ac.in/courses/108107477</v>
      </c>
      <c r="Z56" s="61">
        <f>VLOOKUP(A56,Main!A:AB,26,0)</f>
        <v>108107477</v>
      </c>
    </row>
    <row r="57">
      <c r="A57" s="47" t="s">
        <v>3054</v>
      </c>
      <c r="B57" s="61" t="str">
        <f>VLOOKUP(A57,Main!A:AB,2,0)</f>
        <v>Electrical and Electronics Engineering</v>
      </c>
      <c r="C57" s="61" t="str">
        <f>VLOOKUP(A57,Main!A:AB,3,0)</f>
        <v>Fabrication Techniques for MEMs-based Sensors: Clinical Perspective</v>
      </c>
      <c r="D57" s="61" t="str">
        <f>VLOOKUP(A57,Main!A:AB,4,0)</f>
        <v>Prof. Hardik Jeetendra Pandya</v>
      </c>
      <c r="E57" s="61" t="str">
        <f>VLOOKUP(A57,Main!A:AB,5,0)</f>
        <v>IISc Bangalore</v>
      </c>
      <c r="F57" s="61" t="str">
        <f>VLOOKUP(A57,Main!A:AB,6,0)</f>
        <v>IISc Bangalore</v>
      </c>
      <c r="G57" s="61" t="str">
        <f>VLOOKUP(A57,Main!A:AB,7,0)</f>
        <v>12 Weeks</v>
      </c>
      <c r="H57" s="61" t="str">
        <f>VLOOKUP(A57,Main!A:AB,8,0)</f>
        <v>Rerun</v>
      </c>
      <c r="I57" s="62">
        <f>VLOOKUP(A57,Main!A:AB,9,0)</f>
        <v>46223</v>
      </c>
      <c r="J57" s="62">
        <f>VLOOKUP(A57,Main!A:AB,10,0)</f>
        <v>46304</v>
      </c>
      <c r="K57" s="62">
        <f>VLOOKUP(A57,Main!A:AB,11,0)</f>
        <v>46320</v>
      </c>
      <c r="L57" s="62">
        <f>VLOOKUP(A57,Main!A:AB,12,0)</f>
        <v>46230</v>
      </c>
      <c r="M57" s="62">
        <f>VLOOKUP(A57,Main!A:AB,13,0)</f>
        <v>46248</v>
      </c>
      <c r="N57" s="61" t="str">
        <f>VLOOKUP(A57,Main!A:AB,14,0)</f>
        <v>UG</v>
      </c>
      <c r="O57" s="61" t="str">
        <f>VLOOKUP(A57,Main!A:AB,15,0)</f>
        <v>Elective</v>
      </c>
      <c r="P57" s="61" t="str">
        <f>VLOOKUP(A57,Main!A:AB,16,0)</f>
        <v>Yes</v>
      </c>
      <c r="Q57" s="61" t="str">
        <f>VLOOKUP(A57,Main!A:AB,17,0)</f>
        <v/>
      </c>
      <c r="R57" s="63" t="str">
        <f>VLOOKUP(A57,Main!A:AB,18,0)</f>
        <v>https://onlinecourses.nptel.ac.in/e-learning/preview/noc26_ee126</v>
      </c>
      <c r="S57" s="63" t="str">
        <f>VLOOKUP(A57,Main!A:AB,19,0)</f>
        <v>https://onlinecourses.nptel.ac.in/e-learning/preview/noc26_ee126</v>
      </c>
      <c r="T57" s="61" t="str">
        <f>VLOOKUP(A57,Main!A:AB,20,0)</f>
        <v>noc26_ee126</v>
      </c>
      <c r="U57" s="63" t="str">
        <f>VLOOKUP(A57,Main!A:AB,21,0)</f>
        <v>https://onlinecourses.nptel.ac.in/noc25_ee144/preview</v>
      </c>
      <c r="V57" s="63" t="str">
        <f>VLOOKUP(A57,Main!A:AB,22,0)</f>
        <v>https://onlinecourses.nptel.ac.in/noc25_ee144/preview</v>
      </c>
      <c r="W57" s="61" t="str">
        <f>VLOOKUP(A57,Main!A:AB,23,0)</f>
        <v>noc25_ee144</v>
      </c>
      <c r="X57" s="63" t="str">
        <f>VLOOKUP(A57,Main!A:AB,24,0)</f>
        <v>https://nptel.ac.in/courses/108108113</v>
      </c>
      <c r="Y57" s="63" t="str">
        <f>VLOOKUP(A57,Main!A:AB,25,0)</f>
        <v>https://nptel.ac.in/courses/108108113</v>
      </c>
      <c r="Z57" s="61">
        <f>VLOOKUP(A57,Main!A:AB,26,0)</f>
        <v>108108113</v>
      </c>
    </row>
    <row r="58">
      <c r="A58" s="47" t="s">
        <v>3094</v>
      </c>
      <c r="B58" s="61" t="str">
        <f>VLOOKUP(A58,Main!A:AB,2,0)</f>
        <v>Electrical and Electronics Engineering</v>
      </c>
      <c r="C58" s="61" t="str">
        <f>VLOOKUP(A58,Main!A:AB,3,0)</f>
        <v>Stochastic Control and Communication</v>
      </c>
      <c r="D58" s="61" t="str">
        <f>VLOOKUP(A58,Main!A:AB,4,0)</f>
        <v>Prof. Ankur A. Kulkarni</v>
      </c>
      <c r="E58" s="61" t="str">
        <f>VLOOKUP(A58,Main!A:AB,5,0)</f>
        <v>IIT Bombay</v>
      </c>
      <c r="F58" s="61" t="str">
        <f>VLOOKUP(A58,Main!A:AB,6,0)</f>
        <v>IIT Bombay</v>
      </c>
      <c r="G58" s="61" t="str">
        <f>VLOOKUP(A58,Main!A:AB,7,0)</f>
        <v>12 Weeks</v>
      </c>
      <c r="H58" s="61" t="str">
        <f>VLOOKUP(A58,Main!A:AB,8,0)</f>
        <v>Rerun</v>
      </c>
      <c r="I58" s="62">
        <f>VLOOKUP(A58,Main!A:AB,9,0)</f>
        <v>46223</v>
      </c>
      <c r="J58" s="62">
        <f>VLOOKUP(A58,Main!A:AB,10,0)</f>
        <v>46304</v>
      </c>
      <c r="K58" s="62">
        <f>VLOOKUP(A58,Main!A:AB,11,0)</f>
        <v>46320</v>
      </c>
      <c r="L58" s="62">
        <f>VLOOKUP(A58,Main!A:AB,12,0)</f>
        <v>46230</v>
      </c>
      <c r="M58" s="62">
        <f>VLOOKUP(A58,Main!A:AB,13,0)</f>
        <v>46248</v>
      </c>
      <c r="N58" s="61" t="str">
        <f>VLOOKUP(A58,Main!A:AB,14,0)</f>
        <v>PG</v>
      </c>
      <c r="O58" s="61" t="str">
        <f>VLOOKUP(A58,Main!A:AB,15,0)</f>
        <v>Elective</v>
      </c>
      <c r="P58" s="61" t="str">
        <f>VLOOKUP(A58,Main!A:AB,16,0)</f>
        <v>Yes</v>
      </c>
      <c r="Q58" s="61" t="str">
        <f>VLOOKUP(A58,Main!A:AB,17,0)</f>
        <v>Communication and Signal Processing</v>
      </c>
      <c r="R58" s="63" t="str">
        <f>VLOOKUP(A58,Main!A:AB,18,0)</f>
        <v>https://onlinecourses.nptel.ac.in/e-learning/preview/noc26_ee132</v>
      </c>
      <c r="S58" s="63" t="str">
        <f>VLOOKUP(A58,Main!A:AB,19,0)</f>
        <v>https://onlinecourses.nptel.ac.in/e-learning/preview/noc26_ee132</v>
      </c>
      <c r="T58" s="61" t="str">
        <f>VLOOKUP(A58,Main!A:AB,20,0)</f>
        <v>noc26_ee132</v>
      </c>
      <c r="U58" s="63" t="str">
        <f>VLOOKUP(A58,Main!A:AB,21,0)</f>
        <v>https://onlinecourses.nptel.ac.in/noc25_ee146/preview</v>
      </c>
      <c r="V58" s="63" t="str">
        <f>VLOOKUP(A58,Main!A:AB,22,0)</f>
        <v>https://onlinecourses.nptel.ac.in/noc25_ee146/preview</v>
      </c>
      <c r="W58" s="61" t="str">
        <f>VLOOKUP(A58,Main!A:AB,23,0)</f>
        <v>noc25_ee146</v>
      </c>
      <c r="X58" s="63" t="str">
        <f>VLOOKUP(A58,Main!A:AB,24,0)</f>
        <v>https://nptel.ac.in/courses/108101185</v>
      </c>
      <c r="Y58" s="63" t="str">
        <f>VLOOKUP(A58,Main!A:AB,25,0)</f>
        <v>https://nptel.ac.in/courses/108101185</v>
      </c>
      <c r="Z58" s="61">
        <f>VLOOKUP(A58,Main!A:AB,26,0)</f>
        <v>108101185</v>
      </c>
    </row>
    <row r="59">
      <c r="A59" s="47" t="s">
        <v>3128</v>
      </c>
      <c r="B59" s="61" t="str">
        <f>VLOOKUP(A59,Main!A:AB,2,0)</f>
        <v>Electrical and Electronics Engineering</v>
      </c>
      <c r="C59" s="61" t="str">
        <f>VLOOKUP(A59,Main!A:AB,3,0)</f>
        <v>Basic Electrical Circuits</v>
      </c>
      <c r="D59" s="61" t="str">
        <f>VLOOKUP(A59,Main!A:AB,4,0)</f>
        <v>Prof. Gajendranath Chowdary</v>
      </c>
      <c r="E59" s="61" t="str">
        <f>VLOOKUP(A59,Main!A:AB,5,0)</f>
        <v>IIT Hyderabad (IITM)</v>
      </c>
      <c r="F59" s="61" t="str">
        <f>VLOOKUP(A59,Main!A:AB,6,0)</f>
        <v>IIT Madras</v>
      </c>
      <c r="G59" s="61" t="str">
        <f>VLOOKUP(A59,Main!A:AB,7,0)</f>
        <v>12 Weeks</v>
      </c>
      <c r="H59" s="61" t="str">
        <f>VLOOKUP(A59,Main!A:AB,8,0)</f>
        <v>Rerun</v>
      </c>
      <c r="I59" s="62">
        <f>VLOOKUP(A59,Main!A:AB,9,0)</f>
        <v>46223</v>
      </c>
      <c r="J59" s="62">
        <f>VLOOKUP(A59,Main!A:AB,10,0)</f>
        <v>46304</v>
      </c>
      <c r="K59" s="62">
        <f>VLOOKUP(A59,Main!A:AB,11,0)</f>
        <v>46320</v>
      </c>
      <c r="L59" s="62">
        <f>VLOOKUP(A59,Main!A:AB,12,0)</f>
        <v>46230</v>
      </c>
      <c r="M59" s="62">
        <f>VLOOKUP(A59,Main!A:AB,13,0)</f>
        <v>46248</v>
      </c>
      <c r="N59" s="61" t="str">
        <f>VLOOKUP(A59,Main!A:AB,14,0)</f>
        <v>UG</v>
      </c>
      <c r="O59" s="61" t="str">
        <f>VLOOKUP(A59,Main!A:AB,15,0)</f>
        <v>Core</v>
      </c>
      <c r="P59" s="61" t="str">
        <f>VLOOKUP(A59,Main!A:AB,16,0)</f>
        <v>No</v>
      </c>
      <c r="Q59" s="61" t="str">
        <f>VLOOKUP(A59,Main!A:AB,17,0)</f>
        <v>VLSI design
Power Systems and Power Electronics
Control and Instrumentation</v>
      </c>
      <c r="R59" s="63" t="str">
        <f>VLOOKUP(A59,Main!A:AB,18,0)</f>
        <v>https://onlinecourses.nptel.ac.in/e-learning/preview/noc26_ee138</v>
      </c>
      <c r="S59" s="63" t="str">
        <f>VLOOKUP(A59,Main!A:AB,19,0)</f>
        <v>https://onlinecourses.nptel.ac.in/e-learning/preview/noc26_ee138</v>
      </c>
      <c r="T59" s="61" t="str">
        <f>VLOOKUP(A59,Main!A:AB,20,0)</f>
        <v>noc26_ee138</v>
      </c>
      <c r="U59" s="63" t="str">
        <f>VLOOKUP(A59,Main!A:AB,21,0)</f>
        <v>https://onlinecourses.nptel.ac.in/noc25_ee91/preview</v>
      </c>
      <c r="V59" s="63" t="str">
        <f>VLOOKUP(A59,Main!A:AB,22,0)</f>
        <v>https://onlinecourses.nptel.ac.in/noc25_ee91/preview</v>
      </c>
      <c r="W59" s="61" t="str">
        <f>VLOOKUP(A59,Main!A:AB,23,0)</f>
        <v>noc25_ee91</v>
      </c>
      <c r="X59" s="63" t="str">
        <f>VLOOKUP(A59,Main!A:AB,24,0)</f>
        <v>https://nptel.ac.in/courses/117106108</v>
      </c>
      <c r="Y59" s="63" t="str">
        <f>VLOOKUP(A59,Main!A:AB,25,0)</f>
        <v>https://nptel.ac.in/courses/117106108</v>
      </c>
      <c r="Z59" s="61">
        <f>VLOOKUP(A59,Main!A:AB,26,0)</f>
        <v>117106108</v>
      </c>
    </row>
    <row r="60">
      <c r="A60" s="47" t="s">
        <v>3173</v>
      </c>
      <c r="B60" s="61" t="str">
        <f>VLOOKUP(A60,Main!A:AB,2,0)</f>
        <v>Electrical and Electronics Engineering</v>
      </c>
      <c r="C60" s="61" t="str">
        <f>VLOOKUP(A60,Main!A:AB,3,0)</f>
        <v>Control Engineering</v>
      </c>
      <c r="D60" s="61" t="str">
        <f>VLOOKUP(A60,Main!A:AB,4,0)</f>
        <v>Prof. Ramkrishna Pasumarthy,
Prof. Mousumi Mukherjee</v>
      </c>
      <c r="E60" s="61" t="str">
        <f>VLOOKUP(A60,Main!A:AB,5,0)</f>
        <v>IIT Madras
IIEST Shibpur</v>
      </c>
      <c r="F60" s="61" t="str">
        <f>VLOOKUP(A60,Main!A:AB,6,0)</f>
        <v>IIT Madras</v>
      </c>
      <c r="G60" s="61" t="str">
        <f>VLOOKUP(A60,Main!A:AB,7,0)</f>
        <v>12 Weeks</v>
      </c>
      <c r="H60" s="61" t="str">
        <f>VLOOKUP(A60,Main!A:AB,8,0)</f>
        <v>Rerun</v>
      </c>
      <c r="I60" s="62">
        <f>VLOOKUP(A60,Main!A:AB,9,0)</f>
        <v>46223</v>
      </c>
      <c r="J60" s="62">
        <f>VLOOKUP(A60,Main!A:AB,10,0)</f>
        <v>46304</v>
      </c>
      <c r="K60" s="62">
        <f>VLOOKUP(A60,Main!A:AB,11,0)</f>
        <v>46320</v>
      </c>
      <c r="L60" s="62">
        <f>VLOOKUP(A60,Main!A:AB,12,0)</f>
        <v>46230</v>
      </c>
      <c r="M60" s="62">
        <f>VLOOKUP(A60,Main!A:AB,13,0)</f>
        <v>46248</v>
      </c>
      <c r="N60" s="61" t="str">
        <f>VLOOKUP(A60,Main!A:AB,14,0)</f>
        <v>UG/PG</v>
      </c>
      <c r="O60" s="61" t="str">
        <f>VLOOKUP(A60,Main!A:AB,15,0)</f>
        <v>Core</v>
      </c>
      <c r="P60" s="61" t="str">
        <f>VLOOKUP(A60,Main!A:AB,16,0)</f>
        <v>Yes</v>
      </c>
      <c r="Q60" s="61" t="str">
        <f>VLOOKUP(A60,Main!A:AB,17,0)</f>
        <v>Control and Instrumentation
Power Systems and Power Electronics</v>
      </c>
      <c r="R60" s="63" t="str">
        <f>VLOOKUP(A60,Main!A:AB,18,0)</f>
        <v>https://onlinecourses.nptel.ac.in/e-learning/preview/noc26_ee144</v>
      </c>
      <c r="S60" s="63" t="str">
        <f>VLOOKUP(A60,Main!A:AB,19,0)</f>
        <v>https://onlinecourses.nptel.ac.in/e-learning/preview/noc26_ee144</v>
      </c>
      <c r="T60" s="61" t="str">
        <f>VLOOKUP(A60,Main!A:AB,20,0)</f>
        <v>noc26_ee144</v>
      </c>
      <c r="U60" s="63" t="str">
        <f>VLOOKUP(A60,Main!A:AB,21,0)</f>
        <v>https://onlinecourses.nptel.ac.in/noc26_ee68/preview</v>
      </c>
      <c r="V60" s="63" t="str">
        <f>VLOOKUP(A60,Main!A:AB,22,0)</f>
        <v>https://onlinecourses.nptel.ac.in/noc26_ee68/preview</v>
      </c>
      <c r="W60" s="61" t="str">
        <f>VLOOKUP(A60,Main!A:AB,23,0)</f>
        <v>noc26_ee68</v>
      </c>
      <c r="X60" s="63" t="str">
        <f>VLOOKUP(A60,Main!A:AB,24,0)</f>
        <v>https://nptel.ac.in/courses/108106098</v>
      </c>
      <c r="Y60" s="63" t="str">
        <f>VLOOKUP(A60,Main!A:AB,25,0)</f>
        <v>https://nptel.ac.in/courses/108106098</v>
      </c>
      <c r="Z60" s="61">
        <f>VLOOKUP(A60,Main!A:AB,26,0)</f>
        <v>108106098</v>
      </c>
    </row>
    <row r="61">
      <c r="A61" s="47" t="s">
        <v>3217</v>
      </c>
      <c r="B61" s="61" t="str">
        <f>VLOOKUP(A61,Main!A:AB,2,0)</f>
        <v>Electrical, Mechanical, and Aerospace Engineering</v>
      </c>
      <c r="C61" s="61" t="str">
        <f>VLOOKUP(A61,Main!A:AB,3,0)</f>
        <v>Nonlinear Dynamical Systems and Control</v>
      </c>
      <c r="D61" s="61" t="str">
        <f>VLOOKUP(A61,Main!A:AB,4,0)</f>
        <v>Prof. Vijaysekhar Chellaboina</v>
      </c>
      <c r="E61" s="61" t="str">
        <f>VLOOKUP(A61,Main!A:AB,5,0)</f>
        <v>IIT Madras</v>
      </c>
      <c r="F61" s="61" t="str">
        <f>VLOOKUP(A61,Main!A:AB,6,0)</f>
        <v>IIT Madras</v>
      </c>
      <c r="G61" s="61" t="str">
        <f>VLOOKUP(A61,Main!A:AB,7,0)</f>
        <v>12 Weeks</v>
      </c>
      <c r="H61" s="61" t="str">
        <f>VLOOKUP(A61,Main!A:AB,8,0)</f>
        <v>Rerun</v>
      </c>
      <c r="I61" s="62">
        <f>VLOOKUP(A61,Main!A:AB,9,0)</f>
        <v>46223</v>
      </c>
      <c r="J61" s="62">
        <f>VLOOKUP(A61,Main!A:AB,10,0)</f>
        <v>46304</v>
      </c>
      <c r="K61" s="62">
        <f>VLOOKUP(A61,Main!A:AB,11,0)</f>
        <v>46320</v>
      </c>
      <c r="L61" s="62">
        <f>VLOOKUP(A61,Main!A:AB,12,0)</f>
        <v>46230</v>
      </c>
      <c r="M61" s="62">
        <f>VLOOKUP(A61,Main!A:AB,13,0)</f>
        <v>46248</v>
      </c>
      <c r="N61" s="61" t="str">
        <f>VLOOKUP(A61,Main!A:AB,14,0)</f>
        <v>PG</v>
      </c>
      <c r="O61" s="61" t="str">
        <f>VLOOKUP(A61,Main!A:AB,15,0)</f>
        <v>Elective</v>
      </c>
      <c r="P61" s="61" t="str">
        <f>VLOOKUP(A61,Main!A:AB,16,0)</f>
        <v>Yes</v>
      </c>
      <c r="Q61" s="61" t="str">
        <f>VLOOKUP(A61,Main!A:AB,17,0)</f>
        <v>Flight Mechanics
Control and Instrumentation</v>
      </c>
      <c r="R61" s="63" t="str">
        <f>VLOOKUP(A61,Main!A:AB,18,0)</f>
        <v>https://onlinecourses.nptel.ac.in/e-learning/preview/noc26_ee150</v>
      </c>
      <c r="S61" s="63" t="str">
        <f>VLOOKUP(A61,Main!A:AB,19,0)</f>
        <v>https://onlinecourses.nptel.ac.in/e-learning/preview/noc26_ee150</v>
      </c>
      <c r="T61" s="61" t="str">
        <f>VLOOKUP(A61,Main!A:AB,20,0)</f>
        <v>noc26_ee150</v>
      </c>
      <c r="U61" s="63" t="str">
        <f>VLOOKUP(A61,Main!A:AB,21,0)</f>
        <v>https://onlinecourses.nptel.ac.in/noc25_ee166/preview</v>
      </c>
      <c r="V61" s="63" t="str">
        <f>VLOOKUP(A61,Main!A:AB,22,0)</f>
        <v>https://onlinecourses.nptel.ac.in/noc25_ee166/preview</v>
      </c>
      <c r="W61" s="61" t="str">
        <f>VLOOKUP(A61,Main!A:AB,23,0)</f>
        <v>noc25_ee166</v>
      </c>
      <c r="X61" s="63" t="str">
        <f>VLOOKUP(A61,Main!A:AB,24,0)</f>
        <v>https://nptel.ac.in/courses/117106483</v>
      </c>
      <c r="Y61" s="63" t="str">
        <f>VLOOKUP(A61,Main!A:AB,25,0)</f>
        <v>https://nptel.ac.in/courses/117106483</v>
      </c>
      <c r="Z61" s="61">
        <f>VLOOKUP(A61,Main!A:AB,26,0)</f>
        <v>117106483</v>
      </c>
    </row>
    <row r="62">
      <c r="A62" s="47" t="s">
        <v>3259</v>
      </c>
      <c r="B62" s="61" t="str">
        <f>VLOOKUP(A62,Main!A:AB,2,0)</f>
        <v>Electrical and Electronics Engineering</v>
      </c>
      <c r="C62" s="61" t="str">
        <f>VLOOKUP(A62,Main!A:AB,3,0)</f>
        <v>Electromagnetic Theory</v>
      </c>
      <c r="D62" s="61" t="str">
        <f>VLOOKUP(A62,Main!A:AB,4,0)</f>
        <v>Prof. Pradeep Kumar K</v>
      </c>
      <c r="E62" s="61" t="str">
        <f>VLOOKUP(A62,Main!A:AB,5,0)</f>
        <v>IIT Kanpur</v>
      </c>
      <c r="F62" s="61" t="str">
        <f>VLOOKUP(A62,Main!A:AB,6,0)</f>
        <v>IIT Kanpur</v>
      </c>
      <c r="G62" s="61" t="str">
        <f>VLOOKUP(A62,Main!A:AB,7,0)</f>
        <v>12 Weeks</v>
      </c>
      <c r="H62" s="61" t="str">
        <f>VLOOKUP(A62,Main!A:AB,8,0)</f>
        <v>Rerun</v>
      </c>
      <c r="I62" s="62">
        <f>VLOOKUP(A62,Main!A:AB,9,0)</f>
        <v>46223</v>
      </c>
      <c r="J62" s="62">
        <f>VLOOKUP(A62,Main!A:AB,10,0)</f>
        <v>46304</v>
      </c>
      <c r="K62" s="62">
        <f>VLOOKUP(A62,Main!A:AB,11,0)</f>
        <v>46320</v>
      </c>
      <c r="L62" s="62">
        <f>VLOOKUP(A62,Main!A:AB,12,0)</f>
        <v>46230</v>
      </c>
      <c r="M62" s="62">
        <f>VLOOKUP(A62,Main!A:AB,13,0)</f>
        <v>46248</v>
      </c>
      <c r="N62" s="61" t="str">
        <f>VLOOKUP(A62,Main!A:AB,14,0)</f>
        <v>UG</v>
      </c>
      <c r="O62" s="61" t="str">
        <f>VLOOKUP(A62,Main!A:AB,15,0)</f>
        <v>Elective</v>
      </c>
      <c r="P62" s="61" t="str">
        <f>VLOOKUP(A62,Main!A:AB,16,0)</f>
        <v>Yes</v>
      </c>
      <c r="Q62" s="61" t="str">
        <f>VLOOKUP(A62,Main!A:AB,17,0)</f>
        <v/>
      </c>
      <c r="R62" s="63" t="str">
        <f>VLOOKUP(A62,Main!A:AB,18,0)</f>
        <v>https://onlinecourses.nptel.ac.in/e-learning/preview/noc26_ee156</v>
      </c>
      <c r="S62" s="63" t="str">
        <f>VLOOKUP(A62,Main!A:AB,19,0)</f>
        <v>https://onlinecourses.nptel.ac.in/e-learning/preview/noc26_ee156</v>
      </c>
      <c r="T62" s="61" t="str">
        <f>VLOOKUP(A62,Main!A:AB,20,0)</f>
        <v>noc26_ee156</v>
      </c>
      <c r="U62" s="63" t="str">
        <f>VLOOKUP(A62,Main!A:AB,21,0)</f>
        <v>https://onlinecourses.nptel.ac.in/noc25_ee149/preview</v>
      </c>
      <c r="V62" s="63" t="str">
        <f>VLOOKUP(A62,Main!A:AB,22,0)</f>
        <v>https://onlinecourses.nptel.ac.in/noc25_ee149/preview</v>
      </c>
      <c r="W62" s="61" t="str">
        <f>VLOOKUP(A62,Main!A:AB,23,0)</f>
        <v>noc25_ee149</v>
      </c>
      <c r="X62" s="63" t="str">
        <f>VLOOKUP(A62,Main!A:AB,24,0)</f>
        <v>https://nptel.ac.in/courses/108104087</v>
      </c>
      <c r="Y62" s="63" t="str">
        <f>VLOOKUP(A62,Main!A:AB,25,0)</f>
        <v>https://nptel.ac.in/courses/108104087</v>
      </c>
      <c r="Z62" s="61">
        <f>VLOOKUP(A62,Main!A:AB,26,0)</f>
        <v>108104087</v>
      </c>
    </row>
    <row r="63">
      <c r="A63" s="47" t="s">
        <v>3299</v>
      </c>
      <c r="B63" s="61" t="str">
        <f>VLOOKUP(A63,Main!A:AB,2,0)</f>
        <v>Electronics and Electrical Engineering</v>
      </c>
      <c r="C63" s="61" t="str">
        <f>VLOOKUP(A63,Main!A:AB,3,0)</f>
        <v>RFIC Design</v>
      </c>
      <c r="D63" s="61" t="str">
        <f>VLOOKUP(A63,Main!A:AB,4,0)</f>
        <v>Prof. Imon Mondal</v>
      </c>
      <c r="E63" s="61" t="str">
        <f>VLOOKUP(A63,Main!A:AB,5,0)</f>
        <v>IIT Kanpur</v>
      </c>
      <c r="F63" s="61" t="str">
        <f>VLOOKUP(A63,Main!A:AB,6,0)</f>
        <v>IIT Kanpur</v>
      </c>
      <c r="G63" s="61" t="str">
        <f>VLOOKUP(A63,Main!A:AB,7,0)</f>
        <v>12 Weeks</v>
      </c>
      <c r="H63" s="61" t="str">
        <f>VLOOKUP(A63,Main!A:AB,8,0)</f>
        <v>Rerun</v>
      </c>
      <c r="I63" s="62">
        <f>VLOOKUP(A63,Main!A:AB,9,0)</f>
        <v>46223</v>
      </c>
      <c r="J63" s="62">
        <f>VLOOKUP(A63,Main!A:AB,10,0)</f>
        <v>46304</v>
      </c>
      <c r="K63" s="62">
        <f>VLOOKUP(A63,Main!A:AB,11,0)</f>
        <v>46320</v>
      </c>
      <c r="L63" s="62">
        <f>VLOOKUP(A63,Main!A:AB,12,0)</f>
        <v>46230</v>
      </c>
      <c r="M63" s="62">
        <f>VLOOKUP(A63,Main!A:AB,13,0)</f>
        <v>46248</v>
      </c>
      <c r="N63" s="61" t="str">
        <f>VLOOKUP(A63,Main!A:AB,14,0)</f>
        <v>PG</v>
      </c>
      <c r="O63" s="61" t="str">
        <f>VLOOKUP(A63,Main!A:AB,15,0)</f>
        <v>Elective</v>
      </c>
      <c r="P63" s="61" t="str">
        <f>VLOOKUP(A63,Main!A:AB,16,0)</f>
        <v>Yes</v>
      </c>
      <c r="Q63" s="61" t="str">
        <f>VLOOKUP(A63,Main!A:AB,17,0)</f>
        <v>VLSI design</v>
      </c>
      <c r="R63" s="63" t="str">
        <f>VLOOKUP(A63,Main!A:AB,18,0)</f>
        <v>https://onlinecourses.nptel.ac.in/e-learning/preview/noc26_ee162</v>
      </c>
      <c r="S63" s="63" t="str">
        <f>VLOOKUP(A63,Main!A:AB,19,0)</f>
        <v>https://onlinecourses.nptel.ac.in/e-learning/preview/noc26_ee162</v>
      </c>
      <c r="T63" s="61" t="str">
        <f>VLOOKUP(A63,Main!A:AB,20,0)</f>
        <v>noc26_ee162</v>
      </c>
      <c r="U63" s="63" t="str">
        <f>VLOOKUP(A63,Main!A:AB,21,0)</f>
        <v>https://onlinecourses.nptel.ac.in/noc25_ee185/preview</v>
      </c>
      <c r="V63" s="63" t="str">
        <f>VLOOKUP(A63,Main!A:AB,22,0)</f>
        <v>https://onlinecourses.nptel.ac.in/noc25_ee185/preview</v>
      </c>
      <c r="W63" s="61" t="str">
        <f>VLOOKUP(A63,Main!A:AB,23,0)</f>
        <v>noc25_ee185</v>
      </c>
      <c r="X63" s="63" t="str">
        <f>VLOOKUP(A63,Main!A:AB,24,0)</f>
        <v>https://nptel.ac.in/courses/117104727</v>
      </c>
      <c r="Y63" s="63" t="str">
        <f>VLOOKUP(A63,Main!A:AB,25,0)</f>
        <v>https://nptel.ac.in/courses/117104727</v>
      </c>
      <c r="Z63" s="61">
        <f>VLOOKUP(A63,Main!A:AB,26,0)</f>
        <v>117104727</v>
      </c>
    </row>
    <row r="64">
      <c r="A64" s="47" t="s">
        <v>3341</v>
      </c>
      <c r="B64" s="61" t="str">
        <f>VLOOKUP(A64,Main!A:AB,2,0)</f>
        <v>Electrical and Electronics Engineering</v>
      </c>
      <c r="C64" s="61" t="str">
        <f>VLOOKUP(A64,Main!A:AB,3,0)</f>
        <v>Semiconductor Devices and Circuits</v>
      </c>
      <c r="D64" s="61" t="str">
        <f>VLOOKUP(A64,Main!A:AB,4,0)</f>
        <v>Prof. Sanjiv Sambandan</v>
      </c>
      <c r="E64" s="61" t="str">
        <f>VLOOKUP(A64,Main!A:AB,5,0)</f>
        <v>IISc Bangalore</v>
      </c>
      <c r="F64" s="61" t="str">
        <f>VLOOKUP(A64,Main!A:AB,6,0)</f>
        <v>IISc Bangalore</v>
      </c>
      <c r="G64" s="61" t="str">
        <f>VLOOKUP(A64,Main!A:AB,7,0)</f>
        <v>12 Weeks</v>
      </c>
      <c r="H64" s="61" t="str">
        <f>VLOOKUP(A64,Main!A:AB,8,0)</f>
        <v>Rerun</v>
      </c>
      <c r="I64" s="62">
        <f>VLOOKUP(A64,Main!A:AB,9,0)</f>
        <v>46223</v>
      </c>
      <c r="J64" s="62">
        <f>VLOOKUP(A64,Main!A:AB,10,0)</f>
        <v>46304</v>
      </c>
      <c r="K64" s="62">
        <f>VLOOKUP(A64,Main!A:AB,11,0)</f>
        <v>46320</v>
      </c>
      <c r="L64" s="62">
        <f>VLOOKUP(A64,Main!A:AB,12,0)</f>
        <v>46230</v>
      </c>
      <c r="M64" s="62">
        <f>VLOOKUP(A64,Main!A:AB,13,0)</f>
        <v>46248</v>
      </c>
      <c r="N64" s="61" t="str">
        <f>VLOOKUP(A64,Main!A:AB,14,0)</f>
        <v>UG/PG</v>
      </c>
      <c r="O64" s="61" t="str">
        <f>VLOOKUP(A64,Main!A:AB,15,0)</f>
        <v>Core</v>
      </c>
      <c r="P64" s="61" t="str">
        <f>VLOOKUP(A64,Main!A:AB,16,0)</f>
        <v>Yes</v>
      </c>
      <c r="Q64" s="61" t="str">
        <f>VLOOKUP(A64,Main!A:AB,17,0)</f>
        <v>VLSI design</v>
      </c>
      <c r="R64" s="63" t="str">
        <f>VLOOKUP(A64,Main!A:AB,18,0)</f>
        <v>https://onlinecourses.nptel.ac.in/e-learning/preview/noc26_ee168</v>
      </c>
      <c r="S64" s="63" t="str">
        <f>VLOOKUP(A64,Main!A:AB,19,0)</f>
        <v>https://onlinecourses.nptel.ac.in/e-learning/preview/noc26_ee168</v>
      </c>
      <c r="T64" s="61" t="str">
        <f>VLOOKUP(A64,Main!A:AB,20,0)</f>
        <v>noc26_ee168</v>
      </c>
      <c r="U64" s="63" t="str">
        <f>VLOOKUP(A64,Main!A:AB,21,0)</f>
        <v>https://onlinecourses.nptel.ac.in/noc25_ee140/preview</v>
      </c>
      <c r="V64" s="63" t="str">
        <f>VLOOKUP(A64,Main!A:AB,22,0)</f>
        <v>https://onlinecourses.nptel.ac.in/noc25_ee140/preview</v>
      </c>
      <c r="W64" s="61" t="str">
        <f>VLOOKUP(A64,Main!A:AB,23,0)</f>
        <v>noc25_ee140</v>
      </c>
      <c r="X64" s="63" t="str">
        <f>VLOOKUP(A64,Main!A:AB,24,0)</f>
        <v>https://nptel.ac.in/courses/108108112</v>
      </c>
      <c r="Y64" s="63" t="str">
        <f>VLOOKUP(A64,Main!A:AB,25,0)</f>
        <v>https://nptel.ac.in/courses/108108112</v>
      </c>
      <c r="Z64" s="61">
        <f>VLOOKUP(A64,Main!A:AB,26,0)</f>
        <v>108108112</v>
      </c>
    </row>
    <row r="65">
      <c r="A65" s="47" t="s">
        <v>3383</v>
      </c>
      <c r="B65" s="61" t="str">
        <f>VLOOKUP(A65,Main!A:AB,2,0)</f>
        <v>Electrical and Electronics Engineering</v>
      </c>
      <c r="C65" s="61" t="str">
        <f>VLOOKUP(A65,Main!A:AB,3,0)</f>
        <v>Analog Electronic Circuits - IITKGP</v>
      </c>
      <c r="D65" s="61" t="str">
        <f>VLOOKUP(A65,Main!A:AB,4,0)</f>
        <v>Prof. Pradip Mandal</v>
      </c>
      <c r="E65" s="61" t="str">
        <f>VLOOKUP(A65,Main!A:AB,5,0)</f>
        <v>IIT Kharagpur</v>
      </c>
      <c r="F65" s="61" t="str">
        <f>VLOOKUP(A65,Main!A:AB,6,0)</f>
        <v>IIT Kharagpur</v>
      </c>
      <c r="G65" s="61" t="str">
        <f>VLOOKUP(A65,Main!A:AB,7,0)</f>
        <v>12 Weeks</v>
      </c>
      <c r="H65" s="61" t="str">
        <f>VLOOKUP(A65,Main!A:AB,8,0)</f>
        <v>Rerun</v>
      </c>
      <c r="I65" s="62">
        <f>VLOOKUP(A65,Main!A:AB,9,0)</f>
        <v>46223</v>
      </c>
      <c r="J65" s="62">
        <f>VLOOKUP(A65,Main!A:AB,10,0)</f>
        <v>46304</v>
      </c>
      <c r="K65" s="62">
        <f>VLOOKUP(A65,Main!A:AB,11,0)</f>
        <v>46320</v>
      </c>
      <c r="L65" s="62">
        <f>VLOOKUP(A65,Main!A:AB,12,0)</f>
        <v>46230</v>
      </c>
      <c r="M65" s="62">
        <f>VLOOKUP(A65,Main!A:AB,13,0)</f>
        <v>46248</v>
      </c>
      <c r="N65" s="61" t="str">
        <f>VLOOKUP(A65,Main!A:AB,14,0)</f>
        <v>UG</v>
      </c>
      <c r="O65" s="61" t="str">
        <f>VLOOKUP(A65,Main!A:AB,15,0)</f>
        <v>Core</v>
      </c>
      <c r="P65" s="61" t="str">
        <f>VLOOKUP(A65,Main!A:AB,16,0)</f>
        <v>No</v>
      </c>
      <c r="Q65" s="61" t="str">
        <f>VLOOKUP(A65,Main!A:AB,17,0)</f>
        <v>VLSI design
Control and Instrumentation</v>
      </c>
      <c r="R65" s="63" t="str">
        <f>VLOOKUP(A65,Main!A:AB,18,0)</f>
        <v>https://onlinecourses.nptel.ac.in/e-learning/preview/noc26_ee174</v>
      </c>
      <c r="S65" s="63" t="str">
        <f>VLOOKUP(A65,Main!A:AB,19,0)</f>
        <v>https://onlinecourses.nptel.ac.in/e-learning/preview/noc26_ee174</v>
      </c>
      <c r="T65" s="61" t="str">
        <f>VLOOKUP(A65,Main!A:AB,20,0)</f>
        <v>noc26_ee174</v>
      </c>
      <c r="U65" s="63" t="str">
        <f>VLOOKUP(A65,Main!A:AB,21,0)</f>
        <v>https://onlinecourses.nptel.ac.in/noc25_ee157/preview</v>
      </c>
      <c r="V65" s="63" t="str">
        <f>VLOOKUP(A65,Main!A:AB,22,0)</f>
        <v>https://onlinecourses.nptel.ac.in/noc25_ee157/preview</v>
      </c>
      <c r="W65" s="61" t="str">
        <f>VLOOKUP(A65,Main!A:AB,23,0)</f>
        <v>noc25_ee157</v>
      </c>
      <c r="X65" s="63" t="str">
        <f>VLOOKUP(A65,Main!A:AB,24,0)</f>
        <v>https://nptel.ac.in/courses/108105158</v>
      </c>
      <c r="Y65" s="63" t="str">
        <f>VLOOKUP(A65,Main!A:AB,25,0)</f>
        <v>https://nptel.ac.in/courses/108105158</v>
      </c>
      <c r="Z65" s="61">
        <f>VLOOKUP(A65,Main!A:AB,26,0)</f>
        <v>108105158</v>
      </c>
    </row>
    <row r="66">
      <c r="A66" s="47" t="s">
        <v>3423</v>
      </c>
      <c r="B66" s="61" t="str">
        <f>VLOOKUP(A66,Main!A:AB,2,0)</f>
        <v>Electrical and Electronics Engineering</v>
      </c>
      <c r="C66" s="61" t="str">
        <f>VLOOKUP(A66,Main!A:AB,3,0)</f>
        <v>Analog Communication</v>
      </c>
      <c r="D66" s="61" t="str">
        <f>VLOOKUP(A66,Main!A:AB,4,0)</f>
        <v>Prof. Goutam Das</v>
      </c>
      <c r="E66" s="61" t="str">
        <f>VLOOKUP(A66,Main!A:AB,5,0)</f>
        <v>IIT Kharagpur</v>
      </c>
      <c r="F66" s="61" t="str">
        <f>VLOOKUP(A66,Main!A:AB,6,0)</f>
        <v>IIT Kharagpur</v>
      </c>
      <c r="G66" s="61" t="str">
        <f>VLOOKUP(A66,Main!A:AB,7,0)</f>
        <v>12 Weeks</v>
      </c>
      <c r="H66" s="61" t="str">
        <f>VLOOKUP(A66,Main!A:AB,8,0)</f>
        <v>Rerun</v>
      </c>
      <c r="I66" s="62">
        <f>VLOOKUP(A66,Main!A:AB,9,0)</f>
        <v>46223</v>
      </c>
      <c r="J66" s="62">
        <f>VLOOKUP(A66,Main!A:AB,10,0)</f>
        <v>46304</v>
      </c>
      <c r="K66" s="62">
        <f>VLOOKUP(A66,Main!A:AB,11,0)</f>
        <v>46320</v>
      </c>
      <c r="L66" s="62">
        <f>VLOOKUP(A66,Main!A:AB,12,0)</f>
        <v>46230</v>
      </c>
      <c r="M66" s="62">
        <f>VLOOKUP(A66,Main!A:AB,13,0)</f>
        <v>46248</v>
      </c>
      <c r="N66" s="61" t="str">
        <f>VLOOKUP(A66,Main!A:AB,14,0)</f>
        <v>UG</v>
      </c>
      <c r="O66" s="61" t="str">
        <f>VLOOKUP(A66,Main!A:AB,15,0)</f>
        <v>Core</v>
      </c>
      <c r="P66" s="61" t="str">
        <f>VLOOKUP(A66,Main!A:AB,16,0)</f>
        <v>No</v>
      </c>
      <c r="Q66" s="61" t="str">
        <f>VLOOKUP(A66,Main!A:AB,17,0)</f>
        <v/>
      </c>
      <c r="R66" s="63" t="str">
        <f>VLOOKUP(A66,Main!A:AB,18,0)</f>
        <v>https://onlinecourses.nptel.ac.in/e-learning/preview/noc26_ee180</v>
      </c>
      <c r="S66" s="63" t="str">
        <f>VLOOKUP(A66,Main!A:AB,19,0)</f>
        <v>https://onlinecourses.nptel.ac.in/e-learning/preview/noc26_ee180</v>
      </c>
      <c r="T66" s="61" t="str">
        <f>VLOOKUP(A66,Main!A:AB,20,0)</f>
        <v>noc26_ee180</v>
      </c>
      <c r="U66" s="63" t="str">
        <f>VLOOKUP(A66,Main!A:AB,21,0)</f>
        <v>https://onlinecourses.nptel.ac.in/noc25_ee131/preview</v>
      </c>
      <c r="V66" s="63" t="str">
        <f>VLOOKUP(A66,Main!A:AB,22,0)</f>
        <v>https://onlinecourses.nptel.ac.in/noc25_ee131/preview</v>
      </c>
      <c r="W66" s="61" t="str">
        <f>VLOOKUP(A66,Main!A:AB,23,0)</f>
        <v>noc25_ee131</v>
      </c>
      <c r="X66" s="63" t="str">
        <f>VLOOKUP(A66,Main!A:AB,24,0)</f>
        <v>https://nptel.ac.in/courses/117105143</v>
      </c>
      <c r="Y66" s="63" t="str">
        <f>VLOOKUP(A66,Main!A:AB,25,0)</f>
        <v>https://nptel.ac.in/courses/117105143</v>
      </c>
      <c r="Z66" s="61">
        <f>VLOOKUP(A66,Main!A:AB,26,0)</f>
        <v>117105143</v>
      </c>
    </row>
    <row r="67">
      <c r="A67" s="47" t="s">
        <v>3437</v>
      </c>
      <c r="B67" s="61" t="str">
        <f>VLOOKUP(A67,Main!A:AB,2,0)</f>
        <v>Electronics and Communication Engineering</v>
      </c>
      <c r="C67" s="61" t="str">
        <f>VLOOKUP(A67,Main!A:AB,3,0)</f>
        <v>Power System Analysis</v>
      </c>
      <c r="D67" s="61" t="str">
        <f>VLOOKUP(A67,Main!A:AB,4,0)</f>
        <v>Prof. Debapriya Das</v>
      </c>
      <c r="E67" s="61" t="str">
        <f>VLOOKUP(A67,Main!A:AB,5,0)</f>
        <v>IIT Kharagpur</v>
      </c>
      <c r="F67" s="61" t="str">
        <f>VLOOKUP(A67,Main!A:AB,6,0)</f>
        <v>IIT Kharagpur</v>
      </c>
      <c r="G67" s="61" t="str">
        <f>VLOOKUP(A67,Main!A:AB,7,0)</f>
        <v>12 Weeks</v>
      </c>
      <c r="H67" s="61" t="str">
        <f>VLOOKUP(A67,Main!A:AB,8,0)</f>
        <v>Rerun</v>
      </c>
      <c r="I67" s="62">
        <f>VLOOKUP(A67,Main!A:AB,9,0)</f>
        <v>46223</v>
      </c>
      <c r="J67" s="62">
        <f>VLOOKUP(A67,Main!A:AB,10,0)</f>
        <v>46304</v>
      </c>
      <c r="K67" s="62">
        <f>VLOOKUP(A67,Main!A:AB,11,0)</f>
        <v>46320</v>
      </c>
      <c r="L67" s="62">
        <f>VLOOKUP(A67,Main!A:AB,12,0)</f>
        <v>46230</v>
      </c>
      <c r="M67" s="62">
        <f>VLOOKUP(A67,Main!A:AB,13,0)</f>
        <v>46248</v>
      </c>
      <c r="N67" s="61" t="str">
        <f>VLOOKUP(A67,Main!A:AB,14,0)</f>
        <v>UG</v>
      </c>
      <c r="O67" s="61" t="str">
        <f>VLOOKUP(A67,Main!A:AB,15,0)</f>
        <v>Elective</v>
      </c>
      <c r="P67" s="61" t="str">
        <f>VLOOKUP(A67,Main!A:AB,16,0)</f>
        <v>Yes</v>
      </c>
      <c r="Q67" s="61" t="str">
        <f>VLOOKUP(A67,Main!A:AB,17,0)</f>
        <v>Power Systems and Power Electronics</v>
      </c>
      <c r="R67" s="63" t="str">
        <f>VLOOKUP(A67,Main!A:AB,18,0)</f>
        <v>https://onlinecourses.nptel.ac.in/e-learning/preview/noc26_ee182</v>
      </c>
      <c r="S67" s="63" t="str">
        <f>VLOOKUP(A67,Main!A:AB,19,0)</f>
        <v>https://onlinecourses.nptel.ac.in/e-learning/preview/noc26_ee182</v>
      </c>
      <c r="T67" s="61" t="str">
        <f>VLOOKUP(A67,Main!A:AB,20,0)</f>
        <v>noc26_ee182</v>
      </c>
      <c r="U67" s="63" t="str">
        <f>VLOOKUP(A67,Main!A:AB,21,0)</f>
        <v>https://onlinecourses.nptel.ac.in/noc25_ee169/preview</v>
      </c>
      <c r="V67" s="63" t="str">
        <f>VLOOKUP(A67,Main!A:AB,22,0)</f>
        <v>https://onlinecourses.nptel.ac.in/noc25_ee169/preview</v>
      </c>
      <c r="W67" s="61" t="str">
        <f>VLOOKUP(A67,Main!A:AB,23,0)</f>
        <v>noc25_ee169</v>
      </c>
      <c r="X67" s="63" t="str">
        <f>VLOOKUP(A67,Main!A:AB,24,0)</f>
        <v>https://nptel.ac.in/courses/117105140</v>
      </c>
      <c r="Y67" s="63" t="str">
        <f>VLOOKUP(A67,Main!A:AB,25,0)</f>
        <v>https://nptel.ac.in/courses/117105140</v>
      </c>
      <c r="Z67" s="61">
        <f>VLOOKUP(A67,Main!A:AB,26,0)</f>
        <v>117105140</v>
      </c>
    </row>
    <row r="68">
      <c r="A68" s="47" t="s">
        <v>3464</v>
      </c>
      <c r="B68" s="61" t="str">
        <f>VLOOKUP(A68,Main!A:AB,2,0)</f>
        <v>Electrical and Electronics Engineering</v>
      </c>
      <c r="C68" s="61" t="str">
        <f>VLOOKUP(A68,Main!A:AB,3,0)</f>
        <v>Probability Foundations for Electrical Engineers</v>
      </c>
      <c r="D68" s="61" t="str">
        <f>VLOOKUP(A68,Main!A:AB,4,0)</f>
        <v>Prof. Krishna Jagannathan</v>
      </c>
      <c r="E68" s="61" t="str">
        <f>VLOOKUP(A68,Main!A:AB,5,0)</f>
        <v>IIT Madras</v>
      </c>
      <c r="F68" s="61" t="str">
        <f>VLOOKUP(A68,Main!A:AB,6,0)</f>
        <v>IIT Madras</v>
      </c>
      <c r="G68" s="61" t="str">
        <f>VLOOKUP(A68,Main!A:AB,7,0)</f>
        <v>12 Weeks</v>
      </c>
      <c r="H68" s="61" t="str">
        <f>VLOOKUP(A68,Main!A:AB,8,0)</f>
        <v>Rerun</v>
      </c>
      <c r="I68" s="62">
        <f>VLOOKUP(A68,Main!A:AB,9,0)</f>
        <v>46223</v>
      </c>
      <c r="J68" s="62">
        <f>VLOOKUP(A68,Main!A:AB,10,0)</f>
        <v>46304</v>
      </c>
      <c r="K68" s="62">
        <f>VLOOKUP(A68,Main!A:AB,11,0)</f>
        <v>46320</v>
      </c>
      <c r="L68" s="62">
        <f>VLOOKUP(A68,Main!A:AB,12,0)</f>
        <v>46230</v>
      </c>
      <c r="M68" s="62">
        <f>VLOOKUP(A68,Main!A:AB,13,0)</f>
        <v>46248</v>
      </c>
      <c r="N68" s="61" t="str">
        <f>VLOOKUP(A68,Main!A:AB,14,0)</f>
        <v>UG/PG</v>
      </c>
      <c r="O68" s="61" t="str">
        <f>VLOOKUP(A68,Main!A:AB,15,0)</f>
        <v>Elective</v>
      </c>
      <c r="P68" s="61" t="str">
        <f>VLOOKUP(A68,Main!A:AB,16,0)</f>
        <v>Yes</v>
      </c>
      <c r="Q68" s="61" t="str">
        <f>VLOOKUP(A68,Main!A:AB,17,0)</f>
        <v>Communication and Signal Processing</v>
      </c>
      <c r="R68" s="63" t="str">
        <f>VLOOKUP(A68,Main!A:AB,18,0)</f>
        <v>https://onlinecourses.nptel.ac.in/e-learning/preview/noc26_ee186</v>
      </c>
      <c r="S68" s="63" t="str">
        <f>VLOOKUP(A68,Main!A:AB,19,0)</f>
        <v>https://onlinecourses.nptel.ac.in/e-learning/preview/noc26_ee186</v>
      </c>
      <c r="T68" s="61" t="str">
        <f>VLOOKUP(A68,Main!A:AB,20,0)</f>
        <v>noc26_ee186</v>
      </c>
      <c r="U68" s="63" t="str">
        <f>VLOOKUP(A68,Main!A:AB,21,0)</f>
        <v>https://onlinecourses.nptel.ac.in/noc25_ee95/preview</v>
      </c>
      <c r="V68" s="63" t="str">
        <f>VLOOKUP(A68,Main!A:AB,22,0)</f>
        <v>https://onlinecourses.nptel.ac.in/noc25_ee95/preview</v>
      </c>
      <c r="W68" s="61" t="str">
        <f>VLOOKUP(A68,Main!A:AB,23,0)</f>
        <v>noc25_ee95</v>
      </c>
      <c r="X68" s="63" t="str">
        <f>VLOOKUP(A68,Main!A:AB,24,0)</f>
        <v>https://nptel.ac.in/courses/108106083</v>
      </c>
      <c r="Y68" s="63" t="str">
        <f>VLOOKUP(A68,Main!A:AB,25,0)</f>
        <v>https://nptel.ac.in/courses/108106083</v>
      </c>
      <c r="Z68" s="61">
        <f>VLOOKUP(A68,Main!A:AB,26,0)</f>
        <v>108106083</v>
      </c>
    </row>
    <row r="69">
      <c r="A69" s="47" t="s">
        <v>3507</v>
      </c>
      <c r="B69" s="61" t="str">
        <f>VLOOKUP(A69,Main!A:AB,2,0)</f>
        <v>Electronics and Electrical Engineering</v>
      </c>
      <c r="C69" s="61" t="str">
        <f>VLOOKUP(A69,Main!A:AB,3,0)</f>
        <v>Introduction to Microwave and Optical Metamaterials</v>
      </c>
      <c r="D69" s="61" t="str">
        <f>VLOOKUP(A69,Main!A:AB,4,0)</f>
        <v>Prof. Debabrata Sikdar</v>
      </c>
      <c r="E69" s="61" t="str">
        <f>VLOOKUP(A69,Main!A:AB,5,0)</f>
        <v>IIT Guwahati</v>
      </c>
      <c r="F69" s="61" t="str">
        <f>VLOOKUP(A69,Main!A:AB,6,0)</f>
        <v>IIT Guwahati</v>
      </c>
      <c r="G69" s="61" t="str">
        <f>VLOOKUP(A69,Main!A:AB,7,0)</f>
        <v>12 Weeks</v>
      </c>
      <c r="H69" s="61" t="str">
        <f>VLOOKUP(A69,Main!A:AB,8,0)</f>
        <v>Rerun</v>
      </c>
      <c r="I69" s="62">
        <f>VLOOKUP(A69,Main!A:AB,9,0)</f>
        <v>46223</v>
      </c>
      <c r="J69" s="62">
        <f>VLOOKUP(A69,Main!A:AB,10,0)</f>
        <v>46304</v>
      </c>
      <c r="K69" s="62">
        <f>VLOOKUP(A69,Main!A:AB,11,0)</f>
        <v>46320</v>
      </c>
      <c r="L69" s="62">
        <f>VLOOKUP(A69,Main!A:AB,12,0)</f>
        <v>46230</v>
      </c>
      <c r="M69" s="62">
        <f>VLOOKUP(A69,Main!A:AB,13,0)</f>
        <v>46248</v>
      </c>
      <c r="N69" s="61" t="str">
        <f>VLOOKUP(A69,Main!A:AB,14,0)</f>
        <v>UG/PG</v>
      </c>
      <c r="O69" s="61" t="str">
        <f>VLOOKUP(A69,Main!A:AB,15,0)</f>
        <v>Elective</v>
      </c>
      <c r="P69" s="61" t="str">
        <f>VLOOKUP(A69,Main!A:AB,16,0)</f>
        <v>Yes</v>
      </c>
      <c r="Q69" s="61" t="str">
        <f>VLOOKUP(A69,Main!A:AB,17,0)</f>
        <v>Photonics</v>
      </c>
      <c r="R69" s="63" t="str">
        <f>VLOOKUP(A69,Main!A:AB,18,0)</f>
        <v>https://onlinecourses.nptel.ac.in/e-learning/preview/noc26_ee192</v>
      </c>
      <c r="S69" s="63" t="str">
        <f>VLOOKUP(A69,Main!A:AB,19,0)</f>
        <v>https://onlinecourses.nptel.ac.in/e-learning/preview/noc26_ee192</v>
      </c>
      <c r="T69" s="61" t="str">
        <f>VLOOKUP(A69,Main!A:AB,20,0)</f>
        <v>noc26_ee192</v>
      </c>
      <c r="U69" s="63" t="str">
        <f>VLOOKUP(A69,Main!A:AB,21,0)</f>
        <v>https://onlinecourses.nptel.ac.in/noc25_ee174/preview</v>
      </c>
      <c r="V69" s="63" t="str">
        <f>VLOOKUP(A69,Main!A:AB,22,0)</f>
        <v>https://onlinecourses.nptel.ac.in/noc25_ee174/preview</v>
      </c>
      <c r="W69" s="61" t="str">
        <f>VLOOKUP(A69,Main!A:AB,23,0)</f>
        <v>noc25_ee174</v>
      </c>
      <c r="X69" s="63" t="str">
        <f>VLOOKUP(A69,Main!A:AB,24,0)</f>
        <v>https://nptel.ac.in/courses/117103723</v>
      </c>
      <c r="Y69" s="63" t="str">
        <f>VLOOKUP(A69,Main!A:AB,25,0)</f>
        <v>https://nptel.ac.in/courses/117103723</v>
      </c>
      <c r="Z69" s="61">
        <f>VLOOKUP(A69,Main!A:AB,26,0)</f>
        <v>117103723</v>
      </c>
    </row>
    <row r="70">
      <c r="A70" s="47" t="s">
        <v>3528</v>
      </c>
      <c r="B70" s="61" t="str">
        <f>VLOOKUP(A70,Main!A:AB,2,0)</f>
        <v>Electronics and Electrical Engineering, Physics</v>
      </c>
      <c r="C70" s="61" t="str">
        <f>VLOOKUP(A70,Main!A:AB,3,0)</f>
        <v>Nanophotonics, Plasmonics, and Metamaterials</v>
      </c>
      <c r="D70" s="61" t="str">
        <f>VLOOKUP(A70,Main!A:AB,4,0)</f>
        <v>Prof. Debabrata Sikdar</v>
      </c>
      <c r="E70" s="61" t="str">
        <f>VLOOKUP(A70,Main!A:AB,5,0)</f>
        <v>IIT Guwahati</v>
      </c>
      <c r="F70" s="61" t="str">
        <f>VLOOKUP(A70,Main!A:AB,6,0)</f>
        <v>IIT Guwahati</v>
      </c>
      <c r="G70" s="61" t="str">
        <f>VLOOKUP(A70,Main!A:AB,7,0)</f>
        <v>12 Weeks</v>
      </c>
      <c r="H70" s="61" t="str">
        <f>VLOOKUP(A70,Main!A:AB,8,0)</f>
        <v>Rerun</v>
      </c>
      <c r="I70" s="62">
        <f>VLOOKUP(A70,Main!A:AB,9,0)</f>
        <v>46223</v>
      </c>
      <c r="J70" s="62">
        <f>VLOOKUP(A70,Main!A:AB,10,0)</f>
        <v>46304</v>
      </c>
      <c r="K70" s="62">
        <f>VLOOKUP(A70,Main!A:AB,11,0)</f>
        <v>46320</v>
      </c>
      <c r="L70" s="62">
        <f>VLOOKUP(A70,Main!A:AB,12,0)</f>
        <v>46230</v>
      </c>
      <c r="M70" s="62">
        <f>VLOOKUP(A70,Main!A:AB,13,0)</f>
        <v>46248</v>
      </c>
      <c r="N70" s="61" t="str">
        <f>VLOOKUP(A70,Main!A:AB,14,0)</f>
        <v>UG/PG</v>
      </c>
      <c r="O70" s="61" t="str">
        <f>VLOOKUP(A70,Main!A:AB,15,0)</f>
        <v>Elective</v>
      </c>
      <c r="P70" s="61" t="str">
        <f>VLOOKUP(A70,Main!A:AB,16,0)</f>
        <v>Yes</v>
      </c>
      <c r="Q70" s="61" t="str">
        <f>VLOOKUP(A70,Main!A:AB,17,0)</f>
        <v>Photonics</v>
      </c>
      <c r="R70" s="63" t="str">
        <f>VLOOKUP(A70,Main!A:AB,18,0)</f>
        <v>https://onlinecourses.nptel.ac.in/e-learning/preview/noc26_ee195</v>
      </c>
      <c r="S70" s="63" t="str">
        <f>VLOOKUP(A70,Main!A:AB,19,0)</f>
        <v>https://onlinecourses.nptel.ac.in/e-learning/preview/noc26_ee195</v>
      </c>
      <c r="T70" s="61" t="str">
        <f>VLOOKUP(A70,Main!A:AB,20,0)</f>
        <v>noc26_ee195</v>
      </c>
      <c r="U70" s="63" t="str">
        <f>VLOOKUP(A70,Main!A:AB,21,0)</f>
        <v>https://onlinecourses.nptel.ac.in/noc25_ee187/preview</v>
      </c>
      <c r="V70" s="63" t="str">
        <f>VLOOKUP(A70,Main!A:AB,22,0)</f>
        <v>https://onlinecourses.nptel.ac.in/noc25_ee187/preview</v>
      </c>
      <c r="W70" s="61" t="str">
        <f>VLOOKUP(A70,Main!A:AB,23,0)</f>
        <v>noc25_ee187</v>
      </c>
      <c r="X70" s="63" t="str">
        <f>VLOOKUP(A70,Main!A:AB,24,0)</f>
        <v>https://nptel.ac.in/courses/117103150</v>
      </c>
      <c r="Y70" s="63" t="str">
        <f>VLOOKUP(A70,Main!A:AB,25,0)</f>
        <v>https://nptel.ac.in/courses/117103150</v>
      </c>
      <c r="Z70" s="61">
        <f>VLOOKUP(A70,Main!A:AB,26,0)</f>
        <v>117103150</v>
      </c>
    </row>
    <row r="71">
      <c r="A71" s="47" t="s">
        <v>3554</v>
      </c>
      <c r="B71" s="61" t="str">
        <f>VLOOKUP(A71,Main!A:AB,2,0)</f>
        <v>Electrical and Electronics Engineering</v>
      </c>
      <c r="C71" s="61" t="str">
        <f>VLOOKUP(A71,Main!A:AB,3,0)</f>
        <v>Electronic Modules for Industrial Applications using Op-Amps</v>
      </c>
      <c r="D71" s="61" t="str">
        <f>VLOOKUP(A71,Main!A:AB,4,0)</f>
        <v>Prof. Hardik Jeetendra Pandya</v>
      </c>
      <c r="E71" s="61" t="str">
        <f>VLOOKUP(A71,Main!A:AB,5,0)</f>
        <v>IISc Bangalore</v>
      </c>
      <c r="F71" s="61" t="str">
        <f>VLOOKUP(A71,Main!A:AB,6,0)</f>
        <v>IISc Bangalore</v>
      </c>
      <c r="G71" s="61" t="str">
        <f>VLOOKUP(A71,Main!A:AB,7,0)</f>
        <v>8 Weeks</v>
      </c>
      <c r="H71" s="61" t="str">
        <f>VLOOKUP(A71,Main!A:AB,8,0)</f>
        <v>Rerun</v>
      </c>
      <c r="I71" s="62">
        <f>VLOOKUP(A71,Main!A:AB,9,0)</f>
        <v>46251</v>
      </c>
      <c r="J71" s="62">
        <f>VLOOKUP(A71,Main!A:AB,10,0)</f>
        <v>46304</v>
      </c>
      <c r="K71" s="62">
        <f>VLOOKUP(A71,Main!A:AB,11,0)</f>
        <v>46320</v>
      </c>
      <c r="L71" s="62">
        <f>VLOOKUP(A71,Main!A:AB,12,0)</f>
        <v>46251</v>
      </c>
      <c r="M71" s="62">
        <f>VLOOKUP(A71,Main!A:AB,13,0)</f>
        <v>46262</v>
      </c>
      <c r="N71" s="61" t="str">
        <f>VLOOKUP(A71,Main!A:AB,14,0)</f>
        <v>UG/PG</v>
      </c>
      <c r="O71" s="61" t="str">
        <f>VLOOKUP(A71,Main!A:AB,15,0)</f>
        <v>Elective</v>
      </c>
      <c r="P71" s="61" t="str">
        <f>VLOOKUP(A71,Main!A:AB,16,0)</f>
        <v>Yes</v>
      </c>
      <c r="Q71" s="61" t="str">
        <f>VLOOKUP(A71,Main!A:AB,17,0)</f>
        <v/>
      </c>
      <c r="R71" s="63" t="str">
        <f>VLOOKUP(A71,Main!A:AB,18,0)</f>
        <v>https://onlinecourses.nptel.ac.in/e-learning/preview/noc26_ee200</v>
      </c>
      <c r="S71" s="63" t="str">
        <f>VLOOKUP(A71,Main!A:AB,19,0)</f>
        <v>https://onlinecourses.nptel.ac.in/e-learning/preview/noc26_ee200</v>
      </c>
      <c r="T71" s="61" t="str">
        <f>VLOOKUP(A71,Main!A:AB,20,0)</f>
        <v>noc26_ee200</v>
      </c>
      <c r="U71" s="63" t="str">
        <f>VLOOKUP(A71,Main!A:AB,21,0)</f>
        <v>https://onlinecourses.nptel.ac.in/noc25_ee143/preview</v>
      </c>
      <c r="V71" s="63" t="str">
        <f>VLOOKUP(A71,Main!A:AB,22,0)</f>
        <v>https://onlinecourses.nptel.ac.in/noc25_ee143/preview</v>
      </c>
      <c r="W71" s="61" t="str">
        <f>VLOOKUP(A71,Main!A:AB,23,0)</f>
        <v>noc25_ee143</v>
      </c>
      <c r="X71" s="63" t="str">
        <f>VLOOKUP(A71,Main!A:AB,24,0)</f>
        <v>https://nptel.ac.in/courses/108108125</v>
      </c>
      <c r="Y71" s="63" t="str">
        <f>VLOOKUP(A71,Main!A:AB,25,0)</f>
        <v>https://nptel.ac.in/courses/108108125</v>
      </c>
      <c r="Z71" s="61">
        <f>VLOOKUP(A71,Main!A:AB,26,0)</f>
        <v>108108125</v>
      </c>
    </row>
    <row r="72">
      <c r="A72" s="47" t="s">
        <v>3583</v>
      </c>
      <c r="B72" s="61" t="str">
        <f>VLOOKUP(A72,Main!A:AB,2,0)</f>
        <v>Electrical Engineering, Electronics and Communication</v>
      </c>
      <c r="C72" s="61" t="str">
        <f>VLOOKUP(A72,Main!A:AB,3,0)</f>
        <v>AI driven Perception, Learning and Mapping for Drones</v>
      </c>
      <c r="D72" s="61" t="str">
        <f>VLOOKUP(A72,Main!A:AB,4,0)</f>
        <v>Prof. Suresh Sundaram,
Prof. Aniruddh Sikdar</v>
      </c>
      <c r="E72" s="61" t="str">
        <f>VLOOKUP(A72,Main!A:AB,5,0)</f>
        <v>IISc Bangalore</v>
      </c>
      <c r="F72" s="61" t="str">
        <f>VLOOKUP(A72,Main!A:AB,6,0)</f>
        <v>IISc Bangalore</v>
      </c>
      <c r="G72" s="61" t="str">
        <f>VLOOKUP(A72,Main!A:AB,7,0)</f>
        <v>12 Weeks</v>
      </c>
      <c r="H72" s="61" t="str">
        <f>VLOOKUP(A72,Main!A:AB,8,0)</f>
        <v>New</v>
      </c>
      <c r="I72" s="62">
        <f>VLOOKUP(A72,Main!A:AB,9,0)</f>
        <v>46223</v>
      </c>
      <c r="J72" s="62">
        <f>VLOOKUP(A72,Main!A:AB,10,0)</f>
        <v>46304</v>
      </c>
      <c r="K72" s="62">
        <f>VLOOKUP(A72,Main!A:AB,11,0)</f>
        <v>46320</v>
      </c>
      <c r="L72" s="62">
        <f>VLOOKUP(A72,Main!A:AB,12,0)</f>
        <v>46230</v>
      </c>
      <c r="M72" s="62">
        <f>VLOOKUP(A72,Main!A:AB,13,0)</f>
        <v>46248</v>
      </c>
      <c r="N72" s="61" t="str">
        <f>VLOOKUP(A72,Main!A:AB,14,0)</f>
        <v>UG</v>
      </c>
      <c r="O72" s="61" t="str">
        <f>VLOOKUP(A72,Main!A:AB,15,0)</f>
        <v>Elective</v>
      </c>
      <c r="P72" s="61" t="str">
        <f>VLOOKUP(A72,Main!A:AB,16,0)</f>
        <v>Yes</v>
      </c>
      <c r="Q72" s="61" t="str">
        <f>VLOOKUP(A72,Main!A:AB,17,0)</f>
        <v>Communication and Signal Processing 
Control and Instrumentation</v>
      </c>
      <c r="R72" s="63" t="str">
        <f>VLOOKUP(A72,Main!A:AB,18,0)</f>
        <v>https://onlinecourses.nptel.ac.in/e-learning/preview/noc26_ee96</v>
      </c>
      <c r="S72" s="63" t="str">
        <f>VLOOKUP(A72,Main!A:AB,19,0)</f>
        <v>https://onlinecourses.nptel.ac.in/e-learning/preview/noc26_ee96</v>
      </c>
      <c r="T72" s="61" t="str">
        <f>VLOOKUP(A72,Main!A:AB,20,0)</f>
        <v>noc26_ee96</v>
      </c>
      <c r="U72" s="61" t="str">
        <f>VLOOKUP(A72,Main!A:AB,21,0)</f>
        <v/>
      </c>
      <c r="V72" s="61" t="str">
        <f>VLOOKUP(A72,Main!A:AB,22,0)</f>
        <v/>
      </c>
      <c r="W72" s="61" t="str">
        <f>VLOOKUP(A72,Main!A:AB,23,0)</f>
        <v/>
      </c>
      <c r="X72" s="63" t="str">
        <f>VLOOKUP(A72,Main!A:AB,24,0)</f>
        <v>https://nptel.ac.in/courses/108108001</v>
      </c>
      <c r="Y72" s="63" t="str">
        <f>VLOOKUP(A72,Main!A:AB,25,0)</f>
        <v>https://nptel.ac.in/courses/108108001</v>
      </c>
      <c r="Z72" s="61">
        <f>VLOOKUP(A72,Main!A:AB,26,0)</f>
        <v>108108001</v>
      </c>
    </row>
    <row r="73">
      <c r="A73" s="47" t="s">
        <v>3620</v>
      </c>
      <c r="B73" s="61" t="str">
        <f>VLOOKUP(A73,Main!A:AB,2,0)</f>
        <v>Multidisciplinary</v>
      </c>
      <c r="C73" s="61" t="str">
        <f>VLOOKUP(A73,Main!A:AB,3,0)</f>
        <v>Adolescent Health and Well-Being: A Holistic Approach</v>
      </c>
      <c r="D73" s="61" t="str">
        <f>VLOOKUP(A73,Main!A:AB,4,0)</f>
        <v>Prof. Sumana Samanta,
Prof. Parmeshwar Satpathy</v>
      </c>
      <c r="E73" s="61" t="str">
        <f>VLOOKUP(A73,Main!A:AB,5,0)</f>
        <v>IIT Kharagpur</v>
      </c>
      <c r="F73" s="61" t="str">
        <f>VLOOKUP(A73,Main!A:AB,6,0)</f>
        <v>IIT Kharagpur</v>
      </c>
      <c r="G73" s="61" t="str">
        <f>VLOOKUP(A73,Main!A:AB,7,0)</f>
        <v>4 Weeks</v>
      </c>
      <c r="H73" s="61" t="str">
        <f>VLOOKUP(A73,Main!A:AB,8,0)</f>
        <v>Rerun</v>
      </c>
      <c r="I73" s="62">
        <f>VLOOKUP(A73,Main!A:AB,9,0)</f>
        <v>46251</v>
      </c>
      <c r="J73" s="62">
        <f>VLOOKUP(A73,Main!A:AB,10,0)</f>
        <v>46276</v>
      </c>
      <c r="K73" s="62">
        <f>VLOOKUP(A73,Main!A:AB,11,0)</f>
        <v>46320</v>
      </c>
      <c r="L73" s="62">
        <f>VLOOKUP(A73,Main!A:AB,12,0)</f>
        <v>46251</v>
      </c>
      <c r="M73" s="62">
        <f>VLOOKUP(A73,Main!A:AB,13,0)</f>
        <v>46262</v>
      </c>
      <c r="N73" s="61" t="str">
        <f>VLOOKUP(A73,Main!A:AB,14,0)</f>
        <v>PG</v>
      </c>
      <c r="O73" s="61" t="str">
        <f>VLOOKUP(A73,Main!A:AB,15,0)</f>
        <v>Elective</v>
      </c>
      <c r="P73" s="61" t="str">
        <f>VLOOKUP(A73,Main!A:AB,16,0)</f>
        <v>Yes</v>
      </c>
      <c r="Q73" s="61" t="str">
        <f>VLOOKUP(A73,Main!A:AB,17,0)</f>
        <v/>
      </c>
      <c r="R73" s="63" t="str">
        <f>VLOOKUP(A73,Main!A:AB,18,0)</f>
        <v>https://onlinecourses.nptel.ac.in/e-learning/preview/noc26_ge102</v>
      </c>
      <c r="S73" s="63" t="str">
        <f>VLOOKUP(A73,Main!A:AB,19,0)</f>
        <v>https://onlinecourses.nptel.ac.in/e-learning/preview/noc26_ge102</v>
      </c>
      <c r="T73" s="61" t="str">
        <f>VLOOKUP(A73,Main!A:AB,20,0)</f>
        <v>noc26_ge102</v>
      </c>
      <c r="U73" s="63" t="str">
        <f>VLOOKUP(A73,Main!A:AB,21,0)</f>
        <v>https://onlinecourses.nptel.ac.in/noc25_ge73/preview</v>
      </c>
      <c r="V73" s="63" t="str">
        <f>VLOOKUP(A73,Main!A:AB,22,0)</f>
        <v>https://onlinecourses.nptel.ac.in/noc25_ge73/preview</v>
      </c>
      <c r="W73" s="61" t="str">
        <f>VLOOKUP(A73,Main!A:AB,23,0)</f>
        <v>noc25_ge73</v>
      </c>
      <c r="X73" s="63" t="str">
        <f>VLOOKUP(A73,Main!A:AB,24,0)</f>
        <v>https://nptel.ac.in/courses/127105236</v>
      </c>
      <c r="Y73" s="63" t="str">
        <f>VLOOKUP(A73,Main!A:AB,25,0)</f>
        <v>https://nptel.ac.in/courses/127105236</v>
      </c>
      <c r="Z73" s="61">
        <f>VLOOKUP(A73,Main!A:AB,26,0)</f>
        <v>127105236</v>
      </c>
    </row>
    <row r="74">
      <c r="A74" s="47" t="s">
        <v>3801</v>
      </c>
      <c r="B74" s="61" t="str">
        <f>VLOOKUP(A74,Main!A:AB,2,0)</f>
        <v>Multidisciplinary</v>
      </c>
      <c r="C74" s="61" t="str">
        <f>VLOOKUP(A74,Main!A:AB,3,0)</f>
        <v>Learning Analytics Tools</v>
      </c>
      <c r="D74" s="61" t="str">
        <f>VLOOKUP(A74,Main!A:AB,4,0)</f>
        <v>Prof. Ramkumar Rajendran</v>
      </c>
      <c r="E74" s="61" t="str">
        <f>VLOOKUP(A74,Main!A:AB,5,0)</f>
        <v>IIT Bombay</v>
      </c>
      <c r="F74" s="61" t="str">
        <f>VLOOKUP(A74,Main!A:AB,6,0)</f>
        <v>IIT Bombay</v>
      </c>
      <c r="G74" s="61" t="str">
        <f>VLOOKUP(A74,Main!A:AB,7,0)</f>
        <v>12 Weeks</v>
      </c>
      <c r="H74" s="61" t="str">
        <f>VLOOKUP(A74,Main!A:AB,8,0)</f>
        <v>Rerun</v>
      </c>
      <c r="I74" s="62">
        <f>VLOOKUP(A74,Main!A:AB,9,0)</f>
        <v>46223</v>
      </c>
      <c r="J74" s="62">
        <f>VLOOKUP(A74,Main!A:AB,10,0)</f>
        <v>46304</v>
      </c>
      <c r="K74" s="62">
        <f>VLOOKUP(A74,Main!A:AB,11,0)</f>
        <v>46320</v>
      </c>
      <c r="L74" s="62">
        <f>VLOOKUP(A74,Main!A:AB,12,0)</f>
        <v>46230</v>
      </c>
      <c r="M74" s="62">
        <f>VLOOKUP(A74,Main!A:AB,13,0)</f>
        <v>46248</v>
      </c>
      <c r="N74" s="61" t="str">
        <f>VLOOKUP(A74,Main!A:AB,14,0)</f>
        <v>UG/PG</v>
      </c>
      <c r="O74" s="61" t="str">
        <f>VLOOKUP(A74,Main!A:AB,15,0)</f>
        <v>Elective</v>
      </c>
      <c r="P74" s="61" t="str">
        <f>VLOOKUP(A74,Main!A:AB,16,0)</f>
        <v>Yes</v>
      </c>
      <c r="Q74" s="61" t="str">
        <f>VLOOKUP(A74,Main!A:AB,17,0)</f>
        <v>Data Science
Faculty Domain - Fundamental
Faculty Domain - Advanced</v>
      </c>
      <c r="R74" s="63" t="str">
        <f>VLOOKUP(A74,Main!A:AB,18,0)</f>
        <v>https://onlinecourses.nptel.ac.in/e-learning/preview/noc26_ge72</v>
      </c>
      <c r="S74" s="63" t="str">
        <f>VLOOKUP(A74,Main!A:AB,19,0)</f>
        <v>https://onlinecourses.nptel.ac.in/e-learning/preview/noc26_ge72</v>
      </c>
      <c r="T74" s="61" t="str">
        <f>VLOOKUP(A74,Main!A:AB,20,0)</f>
        <v>noc26_ge72</v>
      </c>
      <c r="U74" s="63" t="str">
        <f>VLOOKUP(A74,Main!A:AB,21,0)</f>
        <v>https://onlinecourses.nptel.ac.in/noc25_ge70/preview</v>
      </c>
      <c r="V74" s="63" t="str">
        <f>VLOOKUP(A74,Main!A:AB,22,0)</f>
        <v>https://onlinecourses.nptel.ac.in/noc25_ge70/preview</v>
      </c>
      <c r="W74" s="61" t="str">
        <f>VLOOKUP(A74,Main!A:AB,23,0)</f>
        <v>noc25_ge70</v>
      </c>
      <c r="X74" s="63" t="str">
        <f>VLOOKUP(A74,Main!A:AB,24,0)</f>
        <v>https://nptel.ac.in/courses/106101224</v>
      </c>
      <c r="Y74" s="63" t="str">
        <f>VLOOKUP(A74,Main!A:AB,25,0)</f>
        <v>https://nptel.ac.in/courses/106101224</v>
      </c>
      <c r="Z74" s="61">
        <f>VLOOKUP(A74,Main!A:AB,26,0)</f>
        <v>106101224</v>
      </c>
    </row>
    <row r="75">
      <c r="A75" s="47" t="s">
        <v>3836</v>
      </c>
      <c r="B75" s="61" t="str">
        <f>VLOOKUP(A75,Main!A:AB,2,0)</f>
        <v>Multidisciplinary</v>
      </c>
      <c r="C75" s="61" t="str">
        <f>VLOOKUP(A75,Main!A:AB,3,0)</f>
        <v>Numerical Methods for Engineers</v>
      </c>
      <c r="D75" s="61" t="str">
        <f>VLOOKUP(A75,Main!A:AB,4,0)</f>
        <v>Prof. Niket Kaisare</v>
      </c>
      <c r="E75" s="61" t="str">
        <f>VLOOKUP(A75,Main!A:AB,5,0)</f>
        <v>IIT Madras</v>
      </c>
      <c r="F75" s="61" t="str">
        <f>VLOOKUP(A75,Main!A:AB,6,0)</f>
        <v>IIT Madras</v>
      </c>
      <c r="G75" s="61" t="str">
        <f>VLOOKUP(A75,Main!A:AB,7,0)</f>
        <v>12 Weeks</v>
      </c>
      <c r="H75" s="61" t="str">
        <f>VLOOKUP(A75,Main!A:AB,8,0)</f>
        <v>Rerun</v>
      </c>
      <c r="I75" s="62">
        <f>VLOOKUP(A75,Main!A:AB,9,0)</f>
        <v>46223</v>
      </c>
      <c r="J75" s="62">
        <f>VLOOKUP(A75,Main!A:AB,10,0)</f>
        <v>46304</v>
      </c>
      <c r="K75" s="62">
        <f>VLOOKUP(A75,Main!A:AB,11,0)</f>
        <v>46320</v>
      </c>
      <c r="L75" s="62">
        <f>VLOOKUP(A75,Main!A:AB,12,0)</f>
        <v>46230</v>
      </c>
      <c r="M75" s="62">
        <f>VLOOKUP(A75,Main!A:AB,13,0)</f>
        <v>46248</v>
      </c>
      <c r="N75" s="61" t="str">
        <f>VLOOKUP(A75,Main!A:AB,14,0)</f>
        <v>UG</v>
      </c>
      <c r="O75" s="61" t="str">
        <f>VLOOKUP(A75,Main!A:AB,15,0)</f>
        <v>Core</v>
      </c>
      <c r="P75" s="61" t="str">
        <f>VLOOKUP(A75,Main!A:AB,16,0)</f>
        <v>No</v>
      </c>
      <c r="Q75" s="61" t="str">
        <f>VLOOKUP(A75,Main!A:AB,17,0)</f>
        <v>Computational Chemical Engineering
Computational Engineering
Computational Mechanics
Advanced Mechanics</v>
      </c>
      <c r="R75" s="63" t="str">
        <f>VLOOKUP(A75,Main!A:AB,18,0)</f>
        <v>https://onlinecourses.nptel.ac.in/e-learning/preview/noc26_ge77</v>
      </c>
      <c r="S75" s="63" t="str">
        <f>VLOOKUP(A75,Main!A:AB,19,0)</f>
        <v>https://onlinecourses.nptel.ac.in/e-learning/preview/noc26_ge77</v>
      </c>
      <c r="T75" s="61" t="str">
        <f>VLOOKUP(A75,Main!A:AB,20,0)</f>
        <v>noc26_ge77</v>
      </c>
      <c r="U75" s="63" t="str">
        <f>VLOOKUP(A75,Main!A:AB,21,0)</f>
        <v>https://onlinecourses.nptel.ac.in/noc25_ge59/preview</v>
      </c>
      <c r="V75" s="63" t="str">
        <f>VLOOKUP(A75,Main!A:AB,22,0)</f>
        <v>https://onlinecourses.nptel.ac.in/noc25_ge59/preview</v>
      </c>
      <c r="W75" s="61" t="str">
        <f>VLOOKUP(A75,Main!A:AB,23,0)</f>
        <v>noc25_ge59</v>
      </c>
      <c r="X75" s="63" t="str">
        <f>VLOOKUP(A75,Main!A:AB,24,0)</f>
        <v>https://nptel.ac.in/courses/127106019</v>
      </c>
      <c r="Y75" s="63" t="str">
        <f>VLOOKUP(A75,Main!A:AB,25,0)</f>
        <v>https://nptel.ac.in/courses/127106019</v>
      </c>
      <c r="Z75" s="61">
        <f>VLOOKUP(A75,Main!A:AB,26,0)</f>
        <v>127106019</v>
      </c>
    </row>
    <row r="76">
      <c r="A76" s="47" t="s">
        <v>3881</v>
      </c>
      <c r="B76" s="61" t="str">
        <f>VLOOKUP(A76,Main!A:AB,2,0)</f>
        <v>Biotechnology And Biosciences</v>
      </c>
      <c r="C76" s="61" t="str">
        <f>VLOOKUP(A76,Main!A:AB,3,0)</f>
        <v>Wild Life Ecology</v>
      </c>
      <c r="D76" s="61" t="str">
        <f>VLOOKUP(A76,Main!A:AB,4,0)</f>
        <v>Prof. Ankur Awadhiya</v>
      </c>
      <c r="E76" s="61" t="str">
        <f>VLOOKUP(A76,Main!A:AB,5,0)</f>
        <v>IIT Kanpur</v>
      </c>
      <c r="F76" s="61" t="str">
        <f>VLOOKUP(A76,Main!A:AB,6,0)</f>
        <v>IIT Kanpur</v>
      </c>
      <c r="G76" s="61" t="str">
        <f>VLOOKUP(A76,Main!A:AB,7,0)</f>
        <v>12 Weeks</v>
      </c>
      <c r="H76" s="61" t="str">
        <f>VLOOKUP(A76,Main!A:AB,8,0)</f>
        <v>Rerun</v>
      </c>
      <c r="I76" s="62">
        <f>VLOOKUP(A76,Main!A:AB,9,0)</f>
        <v>46223</v>
      </c>
      <c r="J76" s="62">
        <f>VLOOKUP(A76,Main!A:AB,10,0)</f>
        <v>46304</v>
      </c>
      <c r="K76" s="62">
        <f>VLOOKUP(A76,Main!A:AB,11,0)</f>
        <v>46320</v>
      </c>
      <c r="L76" s="62">
        <f>VLOOKUP(A76,Main!A:AB,12,0)</f>
        <v>46230</v>
      </c>
      <c r="M76" s="62">
        <f>VLOOKUP(A76,Main!A:AB,13,0)</f>
        <v>46248</v>
      </c>
      <c r="N76" s="61" t="str">
        <f>VLOOKUP(A76,Main!A:AB,14,0)</f>
        <v>UG/PG</v>
      </c>
      <c r="O76" s="61" t="str">
        <f>VLOOKUP(A76,Main!A:AB,15,0)</f>
        <v>Elective</v>
      </c>
      <c r="P76" s="61" t="str">
        <f>VLOOKUP(A76,Main!A:AB,16,0)</f>
        <v>Yes</v>
      </c>
      <c r="Q76" s="61" t="str">
        <f>VLOOKUP(A76,Main!A:AB,17,0)</f>
        <v/>
      </c>
      <c r="R76" s="63" t="str">
        <f>VLOOKUP(A76,Main!A:AB,18,0)</f>
        <v>https://onlinecourses.nptel.ac.in/e-learning/preview/noc26_ge83</v>
      </c>
      <c r="S76" s="63" t="str">
        <f>VLOOKUP(A76,Main!A:AB,19,0)</f>
        <v>https://onlinecourses.nptel.ac.in/e-learning/preview/noc26_ge83</v>
      </c>
      <c r="T76" s="61" t="str">
        <f>VLOOKUP(A76,Main!A:AB,20,0)</f>
        <v>noc26_ge83</v>
      </c>
      <c r="U76" s="63" t="str">
        <f>VLOOKUP(A76,Main!A:AB,21,0)</f>
        <v>https://onlinecourses.nptel.ac.in/noc25_ge69/preview</v>
      </c>
      <c r="V76" s="63" t="str">
        <f>VLOOKUP(A76,Main!A:AB,22,0)</f>
        <v>https://onlinecourses.nptel.ac.in/noc25_ge69/preview</v>
      </c>
      <c r="W76" s="61" t="str">
        <f>VLOOKUP(A76,Main!A:AB,23,0)</f>
        <v>noc25_ge69</v>
      </c>
      <c r="X76" s="63" t="str">
        <f>VLOOKUP(A76,Main!A:AB,24,0)</f>
        <v>https://nptel.ac.in/courses/102104073</v>
      </c>
      <c r="Y76" s="63" t="str">
        <f>VLOOKUP(A76,Main!A:AB,25,0)</f>
        <v>https://nptel.ac.in/courses/102104073</v>
      </c>
      <c r="Z76" s="61">
        <f>VLOOKUP(A76,Main!A:AB,26,0)</f>
        <v>102104073</v>
      </c>
    </row>
    <row r="77">
      <c r="A77" s="47" t="s">
        <v>3925</v>
      </c>
      <c r="B77" s="61" t="str">
        <f>VLOOKUP(A77,Main!A:AB,2,0)</f>
        <v>Multidisciplinary</v>
      </c>
      <c r="C77" s="61" t="str">
        <f>VLOOKUP(A77,Main!A:AB,3,0)</f>
        <v>An Integrated Approach to Common Childhood Diseases and Developmental Disorders in India</v>
      </c>
      <c r="D77" s="61" t="str">
        <f>VLOOKUP(A77,Main!A:AB,4,0)</f>
        <v>Prof. Soumi Kundu,
Prof. Nabarun Karmakar,
Prof. Parama Banerjee</v>
      </c>
      <c r="E77" s="61" t="str">
        <f>VLOOKUP(A77,Main!A:AB,5,0)</f>
        <v>IIT Kharagpur</v>
      </c>
      <c r="F77" s="61" t="str">
        <f>VLOOKUP(A77,Main!A:AB,6,0)</f>
        <v>IIT Kharagpur</v>
      </c>
      <c r="G77" s="61" t="str">
        <f>VLOOKUP(A77,Main!A:AB,7,0)</f>
        <v>12 Weeks</v>
      </c>
      <c r="H77" s="61" t="str">
        <f>VLOOKUP(A77,Main!A:AB,8,0)</f>
        <v>Rerun</v>
      </c>
      <c r="I77" s="62">
        <f>VLOOKUP(A77,Main!A:AB,9,0)</f>
        <v>46223</v>
      </c>
      <c r="J77" s="62">
        <f>VLOOKUP(A77,Main!A:AB,10,0)</f>
        <v>46304</v>
      </c>
      <c r="K77" s="62">
        <f>VLOOKUP(A77,Main!A:AB,11,0)</f>
        <v>46320</v>
      </c>
      <c r="L77" s="62">
        <f>VLOOKUP(A77,Main!A:AB,12,0)</f>
        <v>46230</v>
      </c>
      <c r="M77" s="62">
        <f>VLOOKUP(A77,Main!A:AB,13,0)</f>
        <v>46248</v>
      </c>
      <c r="N77" s="61" t="str">
        <f>VLOOKUP(A77,Main!A:AB,14,0)</f>
        <v>UG/PG</v>
      </c>
      <c r="O77" s="61" t="str">
        <f>VLOOKUP(A77,Main!A:AB,15,0)</f>
        <v>Elective</v>
      </c>
      <c r="P77" s="61" t="str">
        <f>VLOOKUP(A77,Main!A:AB,16,0)</f>
        <v>Yes</v>
      </c>
      <c r="Q77" s="61" t="str">
        <f>VLOOKUP(A77,Main!A:AB,17,0)</f>
        <v/>
      </c>
      <c r="R77" s="63" t="str">
        <f>VLOOKUP(A77,Main!A:AB,18,0)</f>
        <v>https://onlinecourses.nptel.ac.in/e-learning/preview/noc26_ge89</v>
      </c>
      <c r="S77" s="63" t="str">
        <f>VLOOKUP(A77,Main!A:AB,19,0)</f>
        <v>https://onlinecourses.nptel.ac.in/e-learning/preview/noc26_ge89</v>
      </c>
      <c r="T77" s="61" t="str">
        <f>VLOOKUP(A77,Main!A:AB,20,0)</f>
        <v>noc26_ge89</v>
      </c>
      <c r="U77" s="63" t="str">
        <f>VLOOKUP(A77,Main!A:AB,21,0)</f>
        <v>https://onlinecourses.nptel.ac.in/noc25_ge76/preview</v>
      </c>
      <c r="V77" s="63" t="str">
        <f>VLOOKUP(A77,Main!A:AB,22,0)</f>
        <v>https://onlinecourses.nptel.ac.in/noc25_ge76/preview</v>
      </c>
      <c r="W77" s="61" t="str">
        <f>VLOOKUP(A77,Main!A:AB,23,0)</f>
        <v>noc25_ge76</v>
      </c>
      <c r="X77" s="63" t="str">
        <f>VLOOKUP(A77,Main!A:AB,24,0)</f>
        <v>https://nptel.ac.in/courses/127105532</v>
      </c>
      <c r="Y77" s="63" t="str">
        <f>VLOOKUP(A77,Main!A:AB,25,0)</f>
        <v>https://nptel.ac.in/courses/127105532</v>
      </c>
      <c r="Z77" s="61">
        <f>VLOOKUP(A77,Main!A:AB,26,0)</f>
        <v>127105532</v>
      </c>
    </row>
    <row r="78">
      <c r="A78" s="47" t="s">
        <v>3977</v>
      </c>
      <c r="B78" s="61" t="str">
        <f>VLOOKUP(A78,Main!A:AB,2,0)</f>
        <v>Healthcare Institutes</v>
      </c>
      <c r="C78" s="61" t="str">
        <f>VLOOKUP(A78,Main!A:AB,3,0)</f>
        <v>Healthcare Administration &amp; Management</v>
      </c>
      <c r="D78" s="61" t="str">
        <f>VLOOKUP(A78,Main!A:AB,4,0)</f>
        <v>Prof. Jithesh V,
Prof. Neeraj Garg,
Prof. Deepti Sahran</v>
      </c>
      <c r="E78" s="61" t="str">
        <f>VLOOKUP(A78,Main!A:AB,5,0)</f>
        <v>Armed Forces Medical College, Pune</v>
      </c>
      <c r="F78" s="61" t="str">
        <f>VLOOKUP(A78,Main!A:AB,6,0)</f>
        <v>IIT Madras</v>
      </c>
      <c r="G78" s="61" t="str">
        <f>VLOOKUP(A78,Main!A:AB,7,0)</f>
        <v>8 Weeks</v>
      </c>
      <c r="H78" s="61" t="str">
        <f>VLOOKUP(A78,Main!A:AB,8,0)</f>
        <v>New</v>
      </c>
      <c r="I78" s="62">
        <f>VLOOKUP(A78,Main!A:AB,9,0)</f>
        <v>46251</v>
      </c>
      <c r="J78" s="62">
        <f>VLOOKUP(A78,Main!A:AB,10,0)</f>
        <v>46304</v>
      </c>
      <c r="K78" s="62">
        <f>VLOOKUP(A78,Main!A:AB,11,0)</f>
        <v>46320</v>
      </c>
      <c r="L78" s="62">
        <f>VLOOKUP(A78,Main!A:AB,12,0)</f>
        <v>46251</v>
      </c>
      <c r="M78" s="62">
        <f>VLOOKUP(A78,Main!A:AB,13,0)</f>
        <v>46262</v>
      </c>
      <c r="N78" s="61" t="str">
        <f>VLOOKUP(A78,Main!A:AB,14,0)</f>
        <v>UG/PG</v>
      </c>
      <c r="O78" s="61" t="str">
        <f>VLOOKUP(A78,Main!A:AB,15,0)</f>
        <v>Elective</v>
      </c>
      <c r="P78" s="61" t="str">
        <f>VLOOKUP(A78,Main!A:AB,16,0)</f>
        <v>Yes</v>
      </c>
      <c r="Q78" s="61" t="str">
        <f>VLOOKUP(A78,Main!A:AB,17,0)</f>
        <v/>
      </c>
      <c r="R78" s="63" t="str">
        <f>VLOOKUP(A78,Main!A:AB,18,0)</f>
        <v>https://onlinecourses.nptel.ac.in/e-learning/preview/noc26_ge97</v>
      </c>
      <c r="S78" s="63" t="str">
        <f>VLOOKUP(A78,Main!A:AB,19,0)</f>
        <v>https://onlinecourses.nptel.ac.in/e-learning/preview/noc26_ge97</v>
      </c>
      <c r="T78" s="61" t="str">
        <f>VLOOKUP(A78,Main!A:AB,20,0)</f>
        <v>noc26_ge97</v>
      </c>
      <c r="U78" s="61" t="str">
        <f>VLOOKUP(A78,Main!A:AB,21,0)</f>
        <v/>
      </c>
      <c r="V78" s="61" t="str">
        <f>VLOOKUP(A78,Main!A:AB,22,0)</f>
        <v/>
      </c>
      <c r="W78" s="61" t="str">
        <f>VLOOKUP(A78,Main!A:AB,23,0)</f>
        <v/>
      </c>
      <c r="X78" s="63" t="str">
        <f>VLOOKUP(A78,Main!A:AB,24,0)</f>
        <v>https://nptel.ac.in/courses/127106007</v>
      </c>
      <c r="Y78" s="63" t="str">
        <f>VLOOKUP(A78,Main!A:AB,25,0)</f>
        <v>https://nptel.ac.in/courses/127106007</v>
      </c>
      <c r="Z78" s="61">
        <f>VLOOKUP(A78,Main!A:AB,26,0)</f>
        <v>127106007</v>
      </c>
    </row>
    <row r="79">
      <c r="A79" s="47" t="s">
        <v>4258</v>
      </c>
      <c r="B79" s="61" t="str">
        <f>VLOOKUP(A79,Main!A:AB,2,0)</f>
        <v>Humanities and Social Sciences</v>
      </c>
      <c r="C79" s="61" t="str">
        <f>VLOOKUP(A79,Main!A:AB,3,0)</f>
        <v>Applied Positive Psychology</v>
      </c>
      <c r="D79" s="61" t="str">
        <f>VLOOKUP(A79,Main!A:AB,4,0)</f>
        <v>Prof. Dilwar Hussain</v>
      </c>
      <c r="E79" s="61" t="str">
        <f>VLOOKUP(A79,Main!A:AB,5,0)</f>
        <v>IIT Guwahati</v>
      </c>
      <c r="F79" s="61" t="str">
        <f>VLOOKUP(A79,Main!A:AB,6,0)</f>
        <v>IIT Guwahati</v>
      </c>
      <c r="G79" s="61" t="str">
        <f>VLOOKUP(A79,Main!A:AB,7,0)</f>
        <v>12 Weeks</v>
      </c>
      <c r="H79" s="61" t="str">
        <f>VLOOKUP(A79,Main!A:AB,8,0)</f>
        <v>Rerun</v>
      </c>
      <c r="I79" s="62">
        <f>VLOOKUP(A79,Main!A:AB,9,0)</f>
        <v>46223</v>
      </c>
      <c r="J79" s="62">
        <f>VLOOKUP(A79,Main!A:AB,10,0)</f>
        <v>46304</v>
      </c>
      <c r="K79" s="62">
        <f>VLOOKUP(A79,Main!A:AB,11,0)</f>
        <v>46320</v>
      </c>
      <c r="L79" s="62">
        <f>VLOOKUP(A79,Main!A:AB,12,0)</f>
        <v>46230</v>
      </c>
      <c r="M79" s="62">
        <f>VLOOKUP(A79,Main!A:AB,13,0)</f>
        <v>46248</v>
      </c>
      <c r="N79" s="61" t="str">
        <f>VLOOKUP(A79,Main!A:AB,14,0)</f>
        <v>UG/PG</v>
      </c>
      <c r="O79" s="61" t="str">
        <f>VLOOKUP(A79,Main!A:AB,15,0)</f>
        <v>Elective</v>
      </c>
      <c r="P79" s="61" t="str">
        <f>VLOOKUP(A79,Main!A:AB,16,0)</f>
        <v>Yes</v>
      </c>
      <c r="Q79" s="61" t="str">
        <f>VLOOKUP(A79,Main!A:AB,17,0)</f>
        <v>Psychology</v>
      </c>
      <c r="R79" s="63" t="str">
        <f>VLOOKUP(A79,Main!A:AB,18,0)</f>
        <v>https://onlinecourses.nptel.ac.in/e-learning/preview/noc26_hs168</v>
      </c>
      <c r="S79" s="63" t="str">
        <f>VLOOKUP(A79,Main!A:AB,19,0)</f>
        <v>https://onlinecourses.nptel.ac.in/e-learning/preview/noc26_hs168</v>
      </c>
      <c r="T79" s="61" t="str">
        <f>VLOOKUP(A79,Main!A:AB,20,0)</f>
        <v>noc26_hs168</v>
      </c>
      <c r="U79" s="63" t="str">
        <f>VLOOKUP(A79,Main!A:AB,21,0)</f>
        <v>https://onlinecourses.nptel.ac.in/noc25_hs145/preview</v>
      </c>
      <c r="V79" s="63" t="str">
        <f>VLOOKUP(A79,Main!A:AB,22,0)</f>
        <v>https://onlinecourses.nptel.ac.in/noc25_hs145/preview</v>
      </c>
      <c r="W79" s="61" t="str">
        <f>VLOOKUP(A79,Main!A:AB,23,0)</f>
        <v>noc25_hs145</v>
      </c>
      <c r="X79" s="63" t="str">
        <f>VLOOKUP(A79,Main!A:AB,24,0)</f>
        <v>https://nptel.ac.in/courses/109103736</v>
      </c>
      <c r="Y79" s="63" t="str">
        <f>VLOOKUP(A79,Main!A:AB,25,0)</f>
        <v>https://nptel.ac.in/courses/109103736</v>
      </c>
      <c r="Z79" s="61">
        <f>VLOOKUP(A79,Main!A:AB,26,0)</f>
        <v>109103736</v>
      </c>
    </row>
    <row r="80">
      <c r="A80" s="47" t="s">
        <v>4298</v>
      </c>
      <c r="B80" s="61" t="str">
        <f>VLOOKUP(A80,Main!A:AB,2,0)</f>
        <v>Humanities and Social Sciences</v>
      </c>
      <c r="C80" s="61" t="str">
        <f>VLOOKUP(A80,Main!A:AB,3,0)</f>
        <v>German - I</v>
      </c>
      <c r="D80" s="61" t="str">
        <f>VLOOKUP(A80,Main!A:AB,4,0)</f>
        <v>Prof. Milind Brahme</v>
      </c>
      <c r="E80" s="61" t="str">
        <f>VLOOKUP(A80,Main!A:AB,5,0)</f>
        <v>IIT Madras</v>
      </c>
      <c r="F80" s="61" t="str">
        <f>VLOOKUP(A80,Main!A:AB,6,0)</f>
        <v>IIT Madras</v>
      </c>
      <c r="G80" s="61" t="str">
        <f>VLOOKUP(A80,Main!A:AB,7,0)</f>
        <v>12 Weeks</v>
      </c>
      <c r="H80" s="61" t="str">
        <f>VLOOKUP(A80,Main!A:AB,8,0)</f>
        <v>Rerun</v>
      </c>
      <c r="I80" s="62">
        <f>VLOOKUP(A80,Main!A:AB,9,0)</f>
        <v>46223</v>
      </c>
      <c r="J80" s="62">
        <f>VLOOKUP(A80,Main!A:AB,10,0)</f>
        <v>46304</v>
      </c>
      <c r="K80" s="62">
        <f>VLOOKUP(A80,Main!A:AB,11,0)</f>
        <v>46320</v>
      </c>
      <c r="L80" s="62">
        <f>VLOOKUP(A80,Main!A:AB,12,0)</f>
        <v>46230</v>
      </c>
      <c r="M80" s="62">
        <f>VLOOKUP(A80,Main!A:AB,13,0)</f>
        <v>46248</v>
      </c>
      <c r="N80" s="61" t="str">
        <f>VLOOKUP(A80,Main!A:AB,14,0)</f>
        <v>UG</v>
      </c>
      <c r="O80" s="61" t="str">
        <f>VLOOKUP(A80,Main!A:AB,15,0)</f>
        <v>Elective</v>
      </c>
      <c r="P80" s="61" t="str">
        <f>VLOOKUP(A80,Main!A:AB,16,0)</f>
        <v>Yes</v>
      </c>
      <c r="Q80" s="61" t="str">
        <f>VLOOKUP(A80,Main!A:AB,17,0)</f>
        <v/>
      </c>
      <c r="R80" s="63" t="str">
        <f>VLOOKUP(A80,Main!A:AB,18,0)</f>
        <v>https://onlinecourses.nptel.ac.in/e-learning/preview/noc26_hs174</v>
      </c>
      <c r="S80" s="63" t="str">
        <f>VLOOKUP(A80,Main!A:AB,19,0)</f>
        <v>https://onlinecourses.nptel.ac.in/e-learning/preview/noc26_hs174</v>
      </c>
      <c r="T80" s="61" t="str">
        <f>VLOOKUP(A80,Main!A:AB,20,0)</f>
        <v>noc26_hs174</v>
      </c>
      <c r="U80" s="63" t="str">
        <f>VLOOKUP(A80,Main!A:AB,21,0)</f>
        <v>https://onlinecourses.nptel.ac.in/noc26_hs78/preview</v>
      </c>
      <c r="V80" s="63" t="str">
        <f>VLOOKUP(A80,Main!A:AB,22,0)</f>
        <v>https://onlinecourses.nptel.ac.in/noc26_hs78/preview</v>
      </c>
      <c r="W80" s="61" t="str">
        <f>VLOOKUP(A80,Main!A:AB,23,0)</f>
        <v>noc26_hs78</v>
      </c>
      <c r="X80" s="63" t="str">
        <f>VLOOKUP(A80,Main!A:AB,24,0)</f>
        <v>https://nptel.ac.in/courses/109106166</v>
      </c>
      <c r="Y80" s="63" t="str">
        <f>VLOOKUP(A80,Main!A:AB,25,0)</f>
        <v>https://nptel.ac.in/courses/109106166</v>
      </c>
      <c r="Z80" s="61">
        <f>VLOOKUP(A80,Main!A:AB,26,0)</f>
        <v>109106166</v>
      </c>
    </row>
    <row r="81">
      <c r="A81" s="47" t="s">
        <v>4339</v>
      </c>
      <c r="B81" s="61" t="str">
        <f>VLOOKUP(A81,Main!A:AB,2,0)</f>
        <v>Humanities and Social Sciences</v>
      </c>
      <c r="C81" s="61" t="str">
        <f>VLOOKUP(A81,Main!A:AB,3,0)</f>
        <v>Feminist Writings</v>
      </c>
      <c r="D81" s="61" t="str">
        <f>VLOOKUP(A81,Main!A:AB,4,0)</f>
        <v>Prof. Avishek Parui</v>
      </c>
      <c r="E81" s="61" t="str">
        <f>VLOOKUP(A81,Main!A:AB,5,0)</f>
        <v>IIT Madras</v>
      </c>
      <c r="F81" s="61" t="str">
        <f>VLOOKUP(A81,Main!A:AB,6,0)</f>
        <v>IIT Madras</v>
      </c>
      <c r="G81" s="61" t="str">
        <f>VLOOKUP(A81,Main!A:AB,7,0)</f>
        <v>12 Weeks</v>
      </c>
      <c r="H81" s="61" t="str">
        <f>VLOOKUP(A81,Main!A:AB,8,0)</f>
        <v>Rerun</v>
      </c>
      <c r="I81" s="62">
        <f>VLOOKUP(A81,Main!A:AB,9,0)</f>
        <v>46223</v>
      </c>
      <c r="J81" s="62">
        <f>VLOOKUP(A81,Main!A:AB,10,0)</f>
        <v>46304</v>
      </c>
      <c r="K81" s="62">
        <f>VLOOKUP(A81,Main!A:AB,11,0)</f>
        <v>46320</v>
      </c>
      <c r="L81" s="62">
        <f>VLOOKUP(A81,Main!A:AB,12,0)</f>
        <v>46230</v>
      </c>
      <c r="M81" s="62">
        <f>VLOOKUP(A81,Main!A:AB,13,0)</f>
        <v>46248</v>
      </c>
      <c r="N81" s="61" t="str">
        <f>VLOOKUP(A81,Main!A:AB,14,0)</f>
        <v>UG/PG</v>
      </c>
      <c r="O81" s="61" t="str">
        <f>VLOOKUP(A81,Main!A:AB,15,0)</f>
        <v>Elective</v>
      </c>
      <c r="P81" s="61" t="str">
        <f>VLOOKUP(A81,Main!A:AB,16,0)</f>
        <v>Yes</v>
      </c>
      <c r="Q81" s="61" t="str">
        <f>VLOOKUP(A81,Main!A:AB,17,0)</f>
        <v>English Studies</v>
      </c>
      <c r="R81" s="63" t="str">
        <f>VLOOKUP(A81,Main!A:AB,18,0)</f>
        <v>https://onlinecourses.nptel.ac.in/e-learning/preview/noc26_hs180</v>
      </c>
      <c r="S81" s="63" t="str">
        <f>VLOOKUP(A81,Main!A:AB,19,0)</f>
        <v>https://onlinecourses.nptel.ac.in/e-learning/preview/noc26_hs180</v>
      </c>
      <c r="T81" s="61" t="str">
        <f>VLOOKUP(A81,Main!A:AB,20,0)</f>
        <v>noc26_hs180</v>
      </c>
      <c r="U81" s="63" t="str">
        <f>VLOOKUP(A81,Main!A:AB,21,0)</f>
        <v>https://onlinecourses.nptel.ac.in/noc25_hs127/preview</v>
      </c>
      <c r="V81" s="63" t="str">
        <f>VLOOKUP(A81,Main!A:AB,22,0)</f>
        <v>https://onlinecourses.nptel.ac.in/noc25_hs127/preview</v>
      </c>
      <c r="W81" s="61" t="str">
        <f>VLOOKUP(A81,Main!A:AB,23,0)</f>
        <v>noc25_hs127</v>
      </c>
      <c r="X81" s="63" t="str">
        <f>VLOOKUP(A81,Main!A:AB,24,0)</f>
        <v>https://nptel.ac.in/courses/109106146</v>
      </c>
      <c r="Y81" s="63" t="str">
        <f>VLOOKUP(A81,Main!A:AB,25,0)</f>
        <v>https://nptel.ac.in/courses/109106146</v>
      </c>
      <c r="Z81" s="61">
        <f>VLOOKUP(A81,Main!A:AB,26,0)</f>
        <v>109106146</v>
      </c>
    </row>
    <row r="82">
      <c r="A82" s="47" t="s">
        <v>4378</v>
      </c>
      <c r="B82" s="61" t="str">
        <f>VLOOKUP(A82,Main!A:AB,2,0)</f>
        <v>Humanities and Social Sciences</v>
      </c>
      <c r="C82" s="61" t="str">
        <f>VLOOKUP(A82,Main!A:AB,3,0)</f>
        <v>Korean I</v>
      </c>
      <c r="D82" s="61" t="str">
        <f>VLOOKUP(A82,Main!A:AB,4,0)</f>
        <v>Prof. Soo Jin Shim</v>
      </c>
      <c r="E82" s="61" t="str">
        <f>VLOOKUP(A82,Main!A:AB,5,0)</f>
        <v>IIT Madras</v>
      </c>
      <c r="F82" s="61" t="str">
        <f>VLOOKUP(A82,Main!A:AB,6,0)</f>
        <v>IIT Madras</v>
      </c>
      <c r="G82" s="61" t="str">
        <f>VLOOKUP(A82,Main!A:AB,7,0)</f>
        <v>12 Weeks</v>
      </c>
      <c r="H82" s="61" t="str">
        <f>VLOOKUP(A82,Main!A:AB,8,0)</f>
        <v>Rerun</v>
      </c>
      <c r="I82" s="62">
        <f>VLOOKUP(A82,Main!A:AB,9,0)</f>
        <v>46223</v>
      </c>
      <c r="J82" s="62">
        <f>VLOOKUP(A82,Main!A:AB,10,0)</f>
        <v>46304</v>
      </c>
      <c r="K82" s="62">
        <f>VLOOKUP(A82,Main!A:AB,11,0)</f>
        <v>46320</v>
      </c>
      <c r="L82" s="62">
        <f>VLOOKUP(A82,Main!A:AB,12,0)</f>
        <v>46230</v>
      </c>
      <c r="M82" s="62">
        <f>VLOOKUP(A82,Main!A:AB,13,0)</f>
        <v>46248</v>
      </c>
      <c r="N82" s="61" t="str">
        <f>VLOOKUP(A82,Main!A:AB,14,0)</f>
        <v>UG/PG</v>
      </c>
      <c r="O82" s="61" t="str">
        <f>VLOOKUP(A82,Main!A:AB,15,0)</f>
        <v>Elective</v>
      </c>
      <c r="P82" s="61" t="str">
        <f>VLOOKUP(A82,Main!A:AB,16,0)</f>
        <v>Yes</v>
      </c>
      <c r="Q82" s="61" t="str">
        <f>VLOOKUP(A82,Main!A:AB,17,0)</f>
        <v/>
      </c>
      <c r="R82" s="63" t="str">
        <f>VLOOKUP(A82,Main!A:AB,18,0)</f>
        <v>https://onlinecourses.nptel.ac.in/e-learning/preview/noc26_hs186</v>
      </c>
      <c r="S82" s="63" t="str">
        <f>VLOOKUP(A82,Main!A:AB,19,0)</f>
        <v>https://onlinecourses.nptel.ac.in/e-learning/preview/noc26_hs186</v>
      </c>
      <c r="T82" s="61" t="str">
        <f>VLOOKUP(A82,Main!A:AB,20,0)</f>
        <v>noc26_hs186</v>
      </c>
      <c r="U82" s="63" t="str">
        <f>VLOOKUP(A82,Main!A:AB,21,0)</f>
        <v>https://onlinecourses.nptel.ac.in/noc25_hs173/preview</v>
      </c>
      <c r="V82" s="63" t="str">
        <f>VLOOKUP(A82,Main!A:AB,22,0)</f>
        <v>https://onlinecourses.nptel.ac.in/noc25_hs173/preview</v>
      </c>
      <c r="W82" s="61" t="str">
        <f>VLOOKUP(A82,Main!A:AB,23,0)</f>
        <v>noc25_hs173</v>
      </c>
      <c r="X82" s="63" t="str">
        <f>VLOOKUP(A82,Main!A:AB,24,0)</f>
        <v>https://nptel.ac.in/courses/109106499</v>
      </c>
      <c r="Y82" s="63" t="str">
        <f>VLOOKUP(A82,Main!A:AB,25,0)</f>
        <v>https://nptel.ac.in/courses/109106499</v>
      </c>
      <c r="Z82" s="61">
        <f>VLOOKUP(A82,Main!A:AB,26,0)</f>
        <v>109106499</v>
      </c>
    </row>
    <row r="83">
      <c r="A83" s="47" t="s">
        <v>4422</v>
      </c>
      <c r="B83" s="61" t="str">
        <f>VLOOKUP(A83,Main!A:AB,2,0)</f>
        <v>Humanities and Social Sciences</v>
      </c>
      <c r="C83" s="61" t="str">
        <f>VLOOKUP(A83,Main!A:AB,3,0)</f>
        <v>Literature, Culture and Media</v>
      </c>
      <c r="D83" s="61" t="str">
        <f>VLOOKUP(A83,Main!A:AB,4,0)</f>
        <v>Prof. Rashmi Gaur</v>
      </c>
      <c r="E83" s="61" t="str">
        <f>VLOOKUP(A83,Main!A:AB,5,0)</f>
        <v>IIT Roorkee</v>
      </c>
      <c r="F83" s="61" t="str">
        <f>VLOOKUP(A83,Main!A:AB,6,0)</f>
        <v>IIT Roorkee</v>
      </c>
      <c r="G83" s="61" t="str">
        <f>VLOOKUP(A83,Main!A:AB,7,0)</f>
        <v>12 Weeks</v>
      </c>
      <c r="H83" s="61" t="str">
        <f>VLOOKUP(A83,Main!A:AB,8,0)</f>
        <v>Rerun</v>
      </c>
      <c r="I83" s="62">
        <f>VLOOKUP(A83,Main!A:AB,9,0)</f>
        <v>46223</v>
      </c>
      <c r="J83" s="62">
        <f>VLOOKUP(A83,Main!A:AB,10,0)</f>
        <v>46304</v>
      </c>
      <c r="K83" s="62">
        <f>VLOOKUP(A83,Main!A:AB,11,0)</f>
        <v>46320</v>
      </c>
      <c r="L83" s="62">
        <f>VLOOKUP(A83,Main!A:AB,12,0)</f>
        <v>46230</v>
      </c>
      <c r="M83" s="62">
        <f>VLOOKUP(A83,Main!A:AB,13,0)</f>
        <v>46248</v>
      </c>
      <c r="N83" s="61" t="str">
        <f>VLOOKUP(A83,Main!A:AB,14,0)</f>
        <v>UG/PG</v>
      </c>
      <c r="O83" s="61" t="str">
        <f>VLOOKUP(A83,Main!A:AB,15,0)</f>
        <v>Elective</v>
      </c>
      <c r="P83" s="61" t="str">
        <f>VLOOKUP(A83,Main!A:AB,16,0)</f>
        <v>Yes</v>
      </c>
      <c r="Q83" s="61" t="str">
        <f>VLOOKUP(A83,Main!A:AB,17,0)</f>
        <v/>
      </c>
      <c r="R83" s="63" t="str">
        <f>VLOOKUP(A83,Main!A:AB,18,0)</f>
        <v>https://onlinecourses.nptel.ac.in/e-learning/preview/noc26_hs192</v>
      </c>
      <c r="S83" s="63" t="str">
        <f>VLOOKUP(A83,Main!A:AB,19,0)</f>
        <v>https://onlinecourses.nptel.ac.in/e-learning/preview/noc26_hs192</v>
      </c>
      <c r="T83" s="61" t="str">
        <f>VLOOKUP(A83,Main!A:AB,20,0)</f>
        <v>noc26_hs192</v>
      </c>
      <c r="U83" s="63" t="str">
        <f>VLOOKUP(A83,Main!A:AB,21,0)</f>
        <v>https://onlinecourses.nptel.ac.in/noc25_hs162/preview</v>
      </c>
      <c r="V83" s="63" t="str">
        <f>VLOOKUP(A83,Main!A:AB,22,0)</f>
        <v>https://onlinecourses.nptel.ac.in/noc25_hs162/preview</v>
      </c>
      <c r="W83" s="61" t="str">
        <f>VLOOKUP(A83,Main!A:AB,23,0)</f>
        <v>noc25_hs162</v>
      </c>
      <c r="X83" s="63" t="str">
        <f>VLOOKUP(A83,Main!A:AB,24,0)</f>
        <v>https://nptel.ac.in/courses/109107139</v>
      </c>
      <c r="Y83" s="63" t="str">
        <f>VLOOKUP(A83,Main!A:AB,25,0)</f>
        <v>https://nptel.ac.in/courses/109107139</v>
      </c>
      <c r="Z83" s="61">
        <f>VLOOKUP(A83,Main!A:AB,26,0)</f>
        <v>109107139</v>
      </c>
    </row>
    <row r="84">
      <c r="A84" s="47" t="s">
        <v>4461</v>
      </c>
      <c r="B84" s="61" t="str">
        <f>VLOOKUP(A84,Main!A:AB,2,0)</f>
        <v>Humanities and Social Sciences</v>
      </c>
      <c r="C84" s="61" t="str">
        <f>VLOOKUP(A84,Main!A:AB,3,0)</f>
        <v>Advance Course in Social Psychology</v>
      </c>
      <c r="D84" s="61" t="str">
        <f>VLOOKUP(A84,Main!A:AB,4,0)</f>
        <v>Prof. Pooja Garg</v>
      </c>
      <c r="E84" s="61" t="str">
        <f>VLOOKUP(A84,Main!A:AB,5,0)</f>
        <v>IIT Roorkee</v>
      </c>
      <c r="F84" s="61" t="str">
        <f>VLOOKUP(A84,Main!A:AB,6,0)</f>
        <v>IIT Roorkee</v>
      </c>
      <c r="G84" s="61" t="str">
        <f>VLOOKUP(A84,Main!A:AB,7,0)</f>
        <v>12 Weeks</v>
      </c>
      <c r="H84" s="61" t="str">
        <f>VLOOKUP(A84,Main!A:AB,8,0)</f>
        <v>Rerun</v>
      </c>
      <c r="I84" s="62">
        <f>VLOOKUP(A84,Main!A:AB,9,0)</f>
        <v>46223</v>
      </c>
      <c r="J84" s="62">
        <f>VLOOKUP(A84,Main!A:AB,10,0)</f>
        <v>46304</v>
      </c>
      <c r="K84" s="62">
        <f>VLOOKUP(A84,Main!A:AB,11,0)</f>
        <v>46320</v>
      </c>
      <c r="L84" s="62">
        <f>VLOOKUP(A84,Main!A:AB,12,0)</f>
        <v>46230</v>
      </c>
      <c r="M84" s="62">
        <f>VLOOKUP(A84,Main!A:AB,13,0)</f>
        <v>46248</v>
      </c>
      <c r="N84" s="61" t="str">
        <f>VLOOKUP(A84,Main!A:AB,14,0)</f>
        <v>PG</v>
      </c>
      <c r="O84" s="61" t="str">
        <f>VLOOKUP(A84,Main!A:AB,15,0)</f>
        <v>Elective</v>
      </c>
      <c r="P84" s="61" t="str">
        <f>VLOOKUP(A84,Main!A:AB,16,0)</f>
        <v>Yes</v>
      </c>
      <c r="Q84" s="61" t="str">
        <f>VLOOKUP(A84,Main!A:AB,17,0)</f>
        <v/>
      </c>
      <c r="R84" s="63" t="str">
        <f>VLOOKUP(A84,Main!A:AB,18,0)</f>
        <v>https://onlinecourses.nptel.ac.in/e-learning/preview/noc26_hs198</v>
      </c>
      <c r="S84" s="63" t="str">
        <f>VLOOKUP(A84,Main!A:AB,19,0)</f>
        <v>https://onlinecourses.nptel.ac.in/e-learning/preview/noc26_hs198</v>
      </c>
      <c r="T84" s="61" t="str">
        <f>VLOOKUP(A84,Main!A:AB,20,0)</f>
        <v>noc26_hs198</v>
      </c>
      <c r="U84" s="63" t="str">
        <f>VLOOKUP(A84,Main!A:AB,21,0)</f>
        <v>https://onlinecourses.nptel.ac.in/noc25_hs171/preview</v>
      </c>
      <c r="V84" s="63" t="str">
        <f>VLOOKUP(A84,Main!A:AB,22,0)</f>
        <v>https://onlinecourses.nptel.ac.in/noc25_hs171/preview</v>
      </c>
      <c r="W84" s="61" t="str">
        <f>VLOOKUP(A84,Main!A:AB,23,0)</f>
        <v>noc25_hs171</v>
      </c>
      <c r="X84" s="63" t="str">
        <f>VLOOKUP(A84,Main!A:AB,24,0)</f>
        <v>https://nptel.ac.in/courses/109107204</v>
      </c>
      <c r="Y84" s="63" t="str">
        <f>VLOOKUP(A84,Main!A:AB,25,0)</f>
        <v>https://nptel.ac.in/courses/109107204</v>
      </c>
      <c r="Z84" s="61">
        <f>VLOOKUP(A84,Main!A:AB,26,0)</f>
        <v>109107204</v>
      </c>
    </row>
    <row r="85">
      <c r="A85" s="47" t="s">
        <v>4504</v>
      </c>
      <c r="B85" s="61" t="str">
        <f>VLOOKUP(A85,Main!A:AB,2,0)</f>
        <v>Education</v>
      </c>
      <c r="C85" s="61" t="str">
        <f>VLOOKUP(A85,Main!A:AB,3,0)</f>
        <v>Inclusive Education</v>
      </c>
      <c r="D85" s="61" t="str">
        <f>VLOOKUP(A85,Main!A:AB,4,0)</f>
        <v>Prof. Umakant Prasad</v>
      </c>
      <c r="E85" s="61" t="str">
        <f>VLOOKUP(A85,Main!A:AB,5,0)</f>
        <v>Visva-Bharati University, Santiniketan</v>
      </c>
      <c r="F85" s="61" t="str">
        <f>VLOOKUP(A85,Main!A:AB,6,0)</f>
        <v>IIT Kharagpur</v>
      </c>
      <c r="G85" s="61" t="str">
        <f>VLOOKUP(A85,Main!A:AB,7,0)</f>
        <v>12 Weeks</v>
      </c>
      <c r="H85" s="61" t="str">
        <f>VLOOKUP(A85,Main!A:AB,8,0)</f>
        <v>Rerun</v>
      </c>
      <c r="I85" s="62">
        <f>VLOOKUP(A85,Main!A:AB,9,0)</f>
        <v>46223</v>
      </c>
      <c r="J85" s="62">
        <f>VLOOKUP(A85,Main!A:AB,10,0)</f>
        <v>46304</v>
      </c>
      <c r="K85" s="62">
        <f>VLOOKUP(A85,Main!A:AB,11,0)</f>
        <v>46320</v>
      </c>
      <c r="L85" s="62">
        <f>VLOOKUP(A85,Main!A:AB,12,0)</f>
        <v>46230</v>
      </c>
      <c r="M85" s="62">
        <f>VLOOKUP(A85,Main!A:AB,13,0)</f>
        <v>46248</v>
      </c>
      <c r="N85" s="61" t="str">
        <f>VLOOKUP(A85,Main!A:AB,14,0)</f>
        <v>PG</v>
      </c>
      <c r="O85" s="61" t="str">
        <f>VLOOKUP(A85,Main!A:AB,15,0)</f>
        <v>Elective</v>
      </c>
      <c r="P85" s="61" t="str">
        <f>VLOOKUP(A85,Main!A:AB,16,0)</f>
        <v>Yes</v>
      </c>
      <c r="Q85" s="61" t="str">
        <f>VLOOKUP(A85,Main!A:AB,17,0)</f>
        <v>Faculty Domain - Fundamental</v>
      </c>
      <c r="R85" s="63" t="str">
        <f>VLOOKUP(A85,Main!A:AB,18,0)</f>
        <v>https://onlinecourses.nptel.ac.in/e-learning/preview/noc26_hs204</v>
      </c>
      <c r="S85" s="63" t="str">
        <f>VLOOKUP(A85,Main!A:AB,19,0)</f>
        <v>https://onlinecourses.nptel.ac.in/e-learning/preview/noc26_hs204</v>
      </c>
      <c r="T85" s="61" t="str">
        <f>VLOOKUP(A85,Main!A:AB,20,0)</f>
        <v>noc26_hs204</v>
      </c>
      <c r="U85" s="63" t="str">
        <f>VLOOKUP(A85,Main!A:AB,21,0)</f>
        <v>https://onlinecourses.nptel.ac.in/noc25_hs110/preview</v>
      </c>
      <c r="V85" s="63" t="str">
        <f>VLOOKUP(A85,Main!A:AB,22,0)</f>
        <v>https://onlinecourses.nptel.ac.in/noc25_hs110/preview</v>
      </c>
      <c r="W85" s="61" t="str">
        <f>VLOOKUP(A85,Main!A:AB,23,0)</f>
        <v>noc25_hs110</v>
      </c>
      <c r="X85" s="63" t="str">
        <f>VLOOKUP(A85,Main!A:AB,24,0)</f>
        <v>https://nptel.ac.in/courses/109105712</v>
      </c>
      <c r="Y85" s="63" t="str">
        <f>VLOOKUP(A85,Main!A:AB,25,0)</f>
        <v>https://nptel.ac.in/courses/109105712</v>
      </c>
      <c r="Z85" s="61">
        <f>VLOOKUP(A85,Main!A:AB,26,0)</f>
        <v>109105712</v>
      </c>
    </row>
    <row r="86">
      <c r="A86" s="47" t="s">
        <v>4577</v>
      </c>
      <c r="B86" s="61" t="str">
        <f>VLOOKUP(A86,Main!A:AB,2,0)</f>
        <v>Humanities and Social Sciences</v>
      </c>
      <c r="C86" s="61" t="str">
        <f>VLOOKUP(A86,Main!A:AB,3,0)</f>
        <v>Ecology and Society</v>
      </c>
      <c r="D86" s="61" t="str">
        <f>VLOOKUP(A86,Main!A:AB,4,0)</f>
        <v>Prof. Ngamjahao Kipgen</v>
      </c>
      <c r="E86" s="61" t="str">
        <f>VLOOKUP(A86,Main!A:AB,5,0)</f>
        <v>IIT Guwahati</v>
      </c>
      <c r="F86" s="61" t="str">
        <f>VLOOKUP(A86,Main!A:AB,6,0)</f>
        <v>IIT Guwahati</v>
      </c>
      <c r="G86" s="61" t="str">
        <f>VLOOKUP(A86,Main!A:AB,7,0)</f>
        <v>12 Weeks</v>
      </c>
      <c r="H86" s="61" t="str">
        <f>VLOOKUP(A86,Main!A:AB,8,0)</f>
        <v>Rerun</v>
      </c>
      <c r="I86" s="62">
        <f>VLOOKUP(A86,Main!A:AB,9,0)</f>
        <v>46223</v>
      </c>
      <c r="J86" s="62">
        <f>VLOOKUP(A86,Main!A:AB,10,0)</f>
        <v>46304</v>
      </c>
      <c r="K86" s="62">
        <f>VLOOKUP(A86,Main!A:AB,11,0)</f>
        <v>46320</v>
      </c>
      <c r="L86" s="62">
        <f>VLOOKUP(A86,Main!A:AB,12,0)</f>
        <v>46230</v>
      </c>
      <c r="M86" s="62">
        <f>VLOOKUP(A86,Main!A:AB,13,0)</f>
        <v>46248</v>
      </c>
      <c r="N86" s="61" t="str">
        <f>VLOOKUP(A86,Main!A:AB,14,0)</f>
        <v>UG/PG</v>
      </c>
      <c r="O86" s="61" t="str">
        <f>VLOOKUP(A86,Main!A:AB,15,0)</f>
        <v>Elective</v>
      </c>
      <c r="P86" s="61" t="str">
        <f>VLOOKUP(A86,Main!A:AB,16,0)</f>
        <v>Yes</v>
      </c>
      <c r="Q86" s="61" t="str">
        <f>VLOOKUP(A86,Main!A:AB,17,0)</f>
        <v/>
      </c>
      <c r="R86" s="63" t="str">
        <f>VLOOKUP(A86,Main!A:AB,18,0)</f>
        <v>https://onlinecourses.nptel.ac.in/e-learning/preview/noc26_hs215</v>
      </c>
      <c r="S86" s="63" t="str">
        <f>VLOOKUP(A86,Main!A:AB,19,0)</f>
        <v>https://onlinecourses.nptel.ac.in/e-learning/preview/noc26_hs215</v>
      </c>
      <c r="T86" s="61" t="str">
        <f>VLOOKUP(A86,Main!A:AB,20,0)</f>
        <v>noc26_hs215</v>
      </c>
      <c r="U86" s="63" t="str">
        <f>VLOOKUP(A86,Main!A:AB,21,0)</f>
        <v>https://onlinecourses.nptel.ac.in/noc25_hs192/preview</v>
      </c>
      <c r="V86" s="63" t="str">
        <f>VLOOKUP(A86,Main!A:AB,22,0)</f>
        <v>https://onlinecourses.nptel.ac.in/noc25_hs192/preview</v>
      </c>
      <c r="W86" s="61" t="str">
        <f>VLOOKUP(A86,Main!A:AB,23,0)</f>
        <v>noc25_hs192</v>
      </c>
      <c r="X86" s="63" t="str">
        <f>VLOOKUP(A86,Main!A:AB,24,0)</f>
        <v>https://nptel.ac.in/courses/109103123</v>
      </c>
      <c r="Y86" s="63" t="str">
        <f>VLOOKUP(A86,Main!A:AB,25,0)</f>
        <v>https://nptel.ac.in/courses/109103123</v>
      </c>
      <c r="Z86" s="61">
        <f>VLOOKUP(A86,Main!A:AB,26,0)</f>
        <v>109103123</v>
      </c>
    </row>
    <row r="87">
      <c r="A87" s="47" t="s">
        <v>4620</v>
      </c>
      <c r="B87" s="61" t="str">
        <f>VLOOKUP(A87,Main!A:AB,2,0)</f>
        <v>Humanities and Social Sciences</v>
      </c>
      <c r="C87" s="61" t="str">
        <f>VLOOKUP(A87,Main!A:AB,3,0)</f>
        <v>Literary and Cultural Disability Studies: An Exploration</v>
      </c>
      <c r="D87" s="61" t="str">
        <f>VLOOKUP(A87,Main!A:AB,4,0)</f>
        <v>Prof. Hemachandran Karah</v>
      </c>
      <c r="E87" s="61" t="str">
        <f>VLOOKUP(A87,Main!A:AB,5,0)</f>
        <v>IIT Madras</v>
      </c>
      <c r="F87" s="61" t="str">
        <f>VLOOKUP(A87,Main!A:AB,6,0)</f>
        <v>IIT Madras</v>
      </c>
      <c r="G87" s="61" t="str">
        <f>VLOOKUP(A87,Main!A:AB,7,0)</f>
        <v>12 Weeks</v>
      </c>
      <c r="H87" s="61" t="str">
        <f>VLOOKUP(A87,Main!A:AB,8,0)</f>
        <v>Rerun</v>
      </c>
      <c r="I87" s="62">
        <f>VLOOKUP(A87,Main!A:AB,9,0)</f>
        <v>46223</v>
      </c>
      <c r="J87" s="62">
        <f>VLOOKUP(A87,Main!A:AB,10,0)</f>
        <v>46304</v>
      </c>
      <c r="K87" s="62">
        <f>VLOOKUP(A87,Main!A:AB,11,0)</f>
        <v>46320</v>
      </c>
      <c r="L87" s="62">
        <f>VLOOKUP(A87,Main!A:AB,12,0)</f>
        <v>46230</v>
      </c>
      <c r="M87" s="62">
        <f>VLOOKUP(A87,Main!A:AB,13,0)</f>
        <v>46248</v>
      </c>
      <c r="N87" s="61" t="str">
        <f>VLOOKUP(A87,Main!A:AB,14,0)</f>
        <v>PG</v>
      </c>
      <c r="O87" s="61" t="str">
        <f>VLOOKUP(A87,Main!A:AB,15,0)</f>
        <v>Elective</v>
      </c>
      <c r="P87" s="61" t="str">
        <f>VLOOKUP(A87,Main!A:AB,16,0)</f>
        <v>Yes</v>
      </c>
      <c r="Q87" s="61" t="str">
        <f>VLOOKUP(A87,Main!A:AB,17,0)</f>
        <v/>
      </c>
      <c r="R87" s="63" t="str">
        <f>VLOOKUP(A87,Main!A:AB,18,0)</f>
        <v>https://onlinecourses.nptel.ac.in/e-learning/preview/noc26_hs221</v>
      </c>
      <c r="S87" s="63" t="str">
        <f>VLOOKUP(A87,Main!A:AB,19,0)</f>
        <v>https://onlinecourses.nptel.ac.in/e-learning/preview/noc26_hs221</v>
      </c>
      <c r="T87" s="61" t="str">
        <f>VLOOKUP(A87,Main!A:AB,20,0)</f>
        <v>noc26_hs221</v>
      </c>
      <c r="U87" s="63" t="str">
        <f>VLOOKUP(A87,Main!A:AB,21,0)</f>
        <v>https://onlinecourses.nptel.ac.in/noc25_hs133/preview</v>
      </c>
      <c r="V87" s="63" t="str">
        <f>VLOOKUP(A87,Main!A:AB,22,0)</f>
        <v>https://onlinecourses.nptel.ac.in/noc25_hs133/preview</v>
      </c>
      <c r="W87" s="61" t="str">
        <f>VLOOKUP(A87,Main!A:AB,23,0)</f>
        <v>noc25_hs133</v>
      </c>
      <c r="X87" s="63" t="str">
        <f>VLOOKUP(A87,Main!A:AB,24,0)</f>
        <v>https://nptel.ac.in/courses/109106185</v>
      </c>
      <c r="Y87" s="63" t="str">
        <f>VLOOKUP(A87,Main!A:AB,25,0)</f>
        <v>https://nptel.ac.in/courses/109106185</v>
      </c>
      <c r="Z87" s="61">
        <f>VLOOKUP(A87,Main!A:AB,26,0)</f>
        <v>109106185</v>
      </c>
    </row>
    <row r="88">
      <c r="A88" s="47" t="s">
        <v>4633</v>
      </c>
      <c r="B88" s="61" t="str">
        <f>VLOOKUP(A88,Main!A:AB,2,0)</f>
        <v>Humanities and Social Sciences</v>
      </c>
      <c r="C88" s="61" t="str">
        <f>VLOOKUP(A88,Main!A:AB,3,0)</f>
        <v>Ecological Economics</v>
      </c>
      <c r="D88" s="61" t="str">
        <f>VLOOKUP(A88,Main!A:AB,4,0)</f>
        <v>Prof. Anamika Barua</v>
      </c>
      <c r="E88" s="61" t="str">
        <f>VLOOKUP(A88,Main!A:AB,5,0)</f>
        <v>IIT Guwahati</v>
      </c>
      <c r="F88" s="61" t="str">
        <f>VLOOKUP(A88,Main!A:AB,6,0)</f>
        <v>IIT Guwahati</v>
      </c>
      <c r="G88" s="61" t="str">
        <f>VLOOKUP(A88,Main!A:AB,7,0)</f>
        <v>4 Weeks</v>
      </c>
      <c r="H88" s="61" t="str">
        <f>VLOOKUP(A88,Main!A:AB,8,0)</f>
        <v>New</v>
      </c>
      <c r="I88" s="62">
        <f>VLOOKUP(A88,Main!A:AB,9,0)</f>
        <v>46251</v>
      </c>
      <c r="J88" s="62">
        <f>VLOOKUP(A88,Main!A:AB,10,0)</f>
        <v>46276</v>
      </c>
      <c r="K88" s="62">
        <f>VLOOKUP(A88,Main!A:AB,11,0)</f>
        <v>46320</v>
      </c>
      <c r="L88" s="62">
        <f>VLOOKUP(A88,Main!A:AB,12,0)</f>
        <v>46251</v>
      </c>
      <c r="M88" s="62">
        <f>VLOOKUP(A88,Main!A:AB,13,0)</f>
        <v>46262</v>
      </c>
      <c r="N88" s="61" t="str">
        <f>VLOOKUP(A88,Main!A:AB,14,0)</f>
        <v>PG</v>
      </c>
      <c r="O88" s="61" t="str">
        <f>VLOOKUP(A88,Main!A:AB,15,0)</f>
        <v>Elective</v>
      </c>
      <c r="P88" s="61" t="str">
        <f>VLOOKUP(A88,Main!A:AB,16,0)</f>
        <v>Yes</v>
      </c>
      <c r="Q88" s="61" t="str">
        <f>VLOOKUP(A88,Main!A:AB,17,0)</f>
        <v/>
      </c>
      <c r="R88" s="63" t="str">
        <f>VLOOKUP(A88,Main!A:AB,18,0)</f>
        <v>https://onlinecourses.nptel.ac.in/e-learning/preview/noc26_hs223</v>
      </c>
      <c r="S88" s="63" t="str">
        <f>VLOOKUP(A88,Main!A:AB,19,0)</f>
        <v>https://onlinecourses.nptel.ac.in/e-learning/preview/noc26_hs223</v>
      </c>
      <c r="T88" s="61" t="str">
        <f>VLOOKUP(A88,Main!A:AB,20,0)</f>
        <v>noc26_hs223</v>
      </c>
      <c r="U88" s="61" t="str">
        <f>VLOOKUP(A88,Main!A:AB,21,0)</f>
        <v/>
      </c>
      <c r="V88" s="61" t="str">
        <f>VLOOKUP(A88,Main!A:AB,22,0)</f>
        <v/>
      </c>
      <c r="W88" s="61" t="str">
        <f>VLOOKUP(A88,Main!A:AB,23,0)</f>
        <v/>
      </c>
      <c r="X88" s="63" t="str">
        <f>VLOOKUP(A88,Main!A:AB,24,0)</f>
        <v>https://nptel.ac.in/courses/109103003</v>
      </c>
      <c r="Y88" s="63" t="str">
        <f>VLOOKUP(A88,Main!A:AB,25,0)</f>
        <v>https://nptel.ac.in/courses/109103003</v>
      </c>
      <c r="Z88" s="61">
        <f>VLOOKUP(A88,Main!A:AB,26,0)</f>
        <v>109103003</v>
      </c>
    </row>
    <row r="89">
      <c r="A89" s="47" t="s">
        <v>4652</v>
      </c>
      <c r="B89" s="61" t="str">
        <f>VLOOKUP(A89,Main!A:AB,2,0)</f>
        <v>Humanities and Social Sciences</v>
      </c>
      <c r="C89" s="61" t="str">
        <f>VLOOKUP(A89,Main!A:AB,3,0)</f>
        <v>Literature, Religion, and the Secular: Cultural Perspectives for English Literary Studies through a Reading of Postsecular Theory</v>
      </c>
      <c r="D89" s="61" t="str">
        <f>VLOOKUP(A89,Main!A:AB,4,0)</f>
        <v>Prof. Shuhita Bhattacharjee</v>
      </c>
      <c r="E89" s="61" t="str">
        <f>VLOOKUP(A89,Main!A:AB,5,0)</f>
        <v>IIT Hyderabad</v>
      </c>
      <c r="F89" s="61" t="str">
        <f>VLOOKUP(A89,Main!A:AB,6,0)</f>
        <v>IIT Madras</v>
      </c>
      <c r="G89" s="61" t="str">
        <f>VLOOKUP(A89,Main!A:AB,7,0)</f>
        <v>8 Weeks</v>
      </c>
      <c r="H89" s="61" t="str">
        <f>VLOOKUP(A89,Main!A:AB,8,0)</f>
        <v>New</v>
      </c>
      <c r="I89" s="62">
        <f>VLOOKUP(A89,Main!A:AB,9,0)</f>
        <v>46251</v>
      </c>
      <c r="J89" s="62">
        <f>VLOOKUP(A89,Main!A:AB,10,0)</f>
        <v>46304</v>
      </c>
      <c r="K89" s="62">
        <f>VLOOKUP(A89,Main!A:AB,11,0)</f>
        <v>46320</v>
      </c>
      <c r="L89" s="62">
        <f>VLOOKUP(A89,Main!A:AB,12,0)</f>
        <v>46251</v>
      </c>
      <c r="M89" s="62">
        <f>VLOOKUP(A89,Main!A:AB,13,0)</f>
        <v>46262</v>
      </c>
      <c r="N89" s="61" t="str">
        <f>VLOOKUP(A89,Main!A:AB,14,0)</f>
        <v>PG</v>
      </c>
      <c r="O89" s="61" t="str">
        <f>VLOOKUP(A89,Main!A:AB,15,0)</f>
        <v>Elective</v>
      </c>
      <c r="P89" s="61" t="str">
        <f>VLOOKUP(A89,Main!A:AB,16,0)</f>
        <v>Yes</v>
      </c>
      <c r="Q89" s="61" t="str">
        <f>VLOOKUP(A89,Main!A:AB,17,0)</f>
        <v/>
      </c>
      <c r="R89" s="63" t="str">
        <f>VLOOKUP(A89,Main!A:AB,18,0)</f>
        <v>https://onlinecourses.nptel.ac.in/e-learning/preview/noc26_hs228</v>
      </c>
      <c r="S89" s="63" t="str">
        <f>VLOOKUP(A89,Main!A:AB,19,0)</f>
        <v>https://onlinecourses.nptel.ac.in/e-learning/preview/noc26_hs228</v>
      </c>
      <c r="T89" s="61" t="str">
        <f>VLOOKUP(A89,Main!A:AB,20,0)</f>
        <v>noc26_hs228</v>
      </c>
      <c r="U89" s="61" t="str">
        <f>VLOOKUP(A89,Main!A:AB,21,0)</f>
        <v/>
      </c>
      <c r="V89" s="61" t="str">
        <f>VLOOKUP(A89,Main!A:AB,22,0)</f>
        <v/>
      </c>
      <c r="W89" s="61" t="str">
        <f>VLOOKUP(A89,Main!A:AB,23,0)</f>
        <v/>
      </c>
      <c r="X89" s="63" t="str">
        <f>VLOOKUP(A89,Main!A:AB,24,0)</f>
        <v>https://nptel.ac.in/courses/109106005</v>
      </c>
      <c r="Y89" s="63" t="str">
        <f>VLOOKUP(A89,Main!A:AB,25,0)</f>
        <v>https://nptel.ac.in/courses/109106005</v>
      </c>
      <c r="Z89" s="61">
        <f>VLOOKUP(A89,Main!A:AB,26,0)</f>
        <v>109106005</v>
      </c>
    </row>
    <row r="90">
      <c r="A90" s="47" t="s">
        <v>4687</v>
      </c>
      <c r="B90" s="61" t="str">
        <f>VLOOKUP(A90,Main!A:AB,2,0)</f>
        <v>Humanities and Social Sciences</v>
      </c>
      <c r="C90" s="61" t="str">
        <f>VLOOKUP(A90,Main!A:AB,3,0)</f>
        <v>Urban Sociology</v>
      </c>
      <c r="D90" s="61" t="str">
        <f>VLOOKUP(A90,Main!A:AB,4,0)</f>
        <v>Prof. Amrita Sen,
Prof. Archana Patnaik</v>
      </c>
      <c r="E90" s="61" t="str">
        <f>VLOOKUP(A90,Main!A:AB,5,0)</f>
        <v>IIT Kharagpur</v>
      </c>
      <c r="F90" s="61" t="str">
        <f>VLOOKUP(A90,Main!A:AB,6,0)</f>
        <v>IIT Kharagpur</v>
      </c>
      <c r="G90" s="61" t="str">
        <f>VLOOKUP(A90,Main!A:AB,7,0)</f>
        <v>4 Weeks</v>
      </c>
      <c r="H90" s="61" t="str">
        <f>VLOOKUP(A90,Main!A:AB,8,0)</f>
        <v>Rerun</v>
      </c>
      <c r="I90" s="62">
        <f>VLOOKUP(A90,Main!A:AB,9,0)</f>
        <v>46251</v>
      </c>
      <c r="J90" s="62">
        <f>VLOOKUP(A90,Main!A:AB,10,0)</f>
        <v>46276</v>
      </c>
      <c r="K90" s="62">
        <f>VLOOKUP(A90,Main!A:AB,11,0)</f>
        <v>46320</v>
      </c>
      <c r="L90" s="62">
        <f>VLOOKUP(A90,Main!A:AB,12,0)</f>
        <v>46251</v>
      </c>
      <c r="M90" s="62">
        <f>VLOOKUP(A90,Main!A:AB,13,0)</f>
        <v>46262</v>
      </c>
      <c r="N90" s="61" t="str">
        <f>VLOOKUP(A90,Main!A:AB,14,0)</f>
        <v>PG</v>
      </c>
      <c r="O90" s="61" t="str">
        <f>VLOOKUP(A90,Main!A:AB,15,0)</f>
        <v>Elective</v>
      </c>
      <c r="P90" s="61" t="str">
        <f>VLOOKUP(A90,Main!A:AB,16,0)</f>
        <v>Yes</v>
      </c>
      <c r="Q90" s="61" t="str">
        <f>VLOOKUP(A90,Main!A:AB,17,0)</f>
        <v/>
      </c>
      <c r="R90" s="63" t="str">
        <f>VLOOKUP(A90,Main!A:AB,18,0)</f>
        <v>https://onlinecourses.nptel.ac.in/e-learning/preview/noc26_hs234</v>
      </c>
      <c r="S90" s="63" t="str">
        <f>VLOOKUP(A90,Main!A:AB,19,0)</f>
        <v>https://onlinecourses.nptel.ac.in/e-learning/preview/noc26_hs234</v>
      </c>
      <c r="T90" s="61" t="str">
        <f>VLOOKUP(A90,Main!A:AB,20,0)</f>
        <v>noc26_hs234</v>
      </c>
      <c r="U90" s="63" t="str">
        <f>VLOOKUP(A90,Main!A:AB,21,0)</f>
        <v>https://onlinecourses.nptel.ac.in/noc25_hs208/preview</v>
      </c>
      <c r="V90" s="63" t="str">
        <f>VLOOKUP(A90,Main!A:AB,22,0)</f>
        <v>https://onlinecourses.nptel.ac.in/noc25_hs208/preview</v>
      </c>
      <c r="W90" s="61" t="str">
        <f>VLOOKUP(A90,Main!A:AB,23,0)</f>
        <v>noc25_hs208</v>
      </c>
      <c r="X90" s="63" t="str">
        <f>VLOOKUP(A90,Main!A:AB,24,0)</f>
        <v>https://nptel.ac.in/courses/109105196</v>
      </c>
      <c r="Y90" s="63" t="str">
        <f>VLOOKUP(A90,Main!A:AB,25,0)</f>
        <v>https://nptel.ac.in/courses/109105196</v>
      </c>
      <c r="Z90" s="61">
        <f>VLOOKUP(A90,Main!A:AB,26,0)</f>
        <v>109105196</v>
      </c>
    </row>
    <row r="91">
      <c r="A91" s="47" t="s">
        <v>4723</v>
      </c>
      <c r="B91" s="61" t="str">
        <f>VLOOKUP(A91,Main!A:AB,2,0)</f>
        <v>Humanities and Social Sciences</v>
      </c>
      <c r="C91" s="61" t="str">
        <f>VLOOKUP(A91,Main!A:AB,3,0)</f>
        <v>Nation and Narration</v>
      </c>
      <c r="D91" s="61" t="str">
        <f>VLOOKUP(A91,Main!A:AB,4,0)</f>
        <v>Prof. Sreenath V.S,
Prof. Anandita Pan</v>
      </c>
      <c r="E91" s="61" t="str">
        <f>VLOOKUP(A91,Main!A:AB,5,0)</f>
        <v>IIT Madras
IIT Hyderabad</v>
      </c>
      <c r="F91" s="61" t="str">
        <f>VLOOKUP(A91,Main!A:AB,6,0)</f>
        <v>IIT Madras</v>
      </c>
      <c r="G91" s="61" t="str">
        <f>VLOOKUP(A91,Main!A:AB,7,0)</f>
        <v>8 Weeks</v>
      </c>
      <c r="H91" s="61" t="str">
        <f>VLOOKUP(A91,Main!A:AB,8,0)</f>
        <v>Rerun</v>
      </c>
      <c r="I91" s="62">
        <f>VLOOKUP(A91,Main!A:AB,9,0)</f>
        <v>46251</v>
      </c>
      <c r="J91" s="62">
        <f>VLOOKUP(A91,Main!A:AB,10,0)</f>
        <v>46304</v>
      </c>
      <c r="K91" s="62">
        <f>VLOOKUP(A91,Main!A:AB,11,0)</f>
        <v>46320</v>
      </c>
      <c r="L91" s="62">
        <f>VLOOKUP(A91,Main!A:AB,12,0)</f>
        <v>46251</v>
      </c>
      <c r="M91" s="62">
        <f>VLOOKUP(A91,Main!A:AB,13,0)</f>
        <v>46262</v>
      </c>
      <c r="N91" s="61" t="str">
        <f>VLOOKUP(A91,Main!A:AB,14,0)</f>
        <v>PG</v>
      </c>
      <c r="O91" s="61" t="str">
        <f>VLOOKUP(A91,Main!A:AB,15,0)</f>
        <v>Core</v>
      </c>
      <c r="P91" s="61" t="str">
        <f>VLOOKUP(A91,Main!A:AB,16,0)</f>
        <v>Yes</v>
      </c>
      <c r="Q91" s="61" t="str">
        <f>VLOOKUP(A91,Main!A:AB,17,0)</f>
        <v>English Studies</v>
      </c>
      <c r="R91" s="63" t="str">
        <f>VLOOKUP(A91,Main!A:AB,18,0)</f>
        <v>https://onlinecourses.nptel.ac.in/e-learning/preview/noc26_hs239</v>
      </c>
      <c r="S91" s="63" t="str">
        <f>VLOOKUP(A91,Main!A:AB,19,0)</f>
        <v>https://onlinecourses.nptel.ac.in/e-learning/preview/noc26_hs239</v>
      </c>
      <c r="T91" s="61" t="str">
        <f>VLOOKUP(A91,Main!A:AB,20,0)</f>
        <v>noc26_hs239</v>
      </c>
      <c r="U91" s="63" t="str">
        <f>VLOOKUP(A91,Main!A:AB,21,0)</f>
        <v>https://onlinecourses.nptel.ac.in/noc25_hs147/preview</v>
      </c>
      <c r="V91" s="63" t="str">
        <f>VLOOKUP(A91,Main!A:AB,22,0)</f>
        <v>https://onlinecourses.nptel.ac.in/noc25_hs147/preview</v>
      </c>
      <c r="W91" s="61" t="str">
        <f>VLOOKUP(A91,Main!A:AB,23,0)</f>
        <v>noc25_hs147</v>
      </c>
      <c r="X91" s="63" t="str">
        <f>VLOOKUP(A91,Main!A:AB,24,0)</f>
        <v>https://nptel.ac.in/courses/109106737</v>
      </c>
      <c r="Y91" s="63" t="str">
        <f>VLOOKUP(A91,Main!A:AB,25,0)</f>
        <v>https://nptel.ac.in/courses/109106737</v>
      </c>
      <c r="Z91" s="61">
        <f>VLOOKUP(A91,Main!A:AB,26,0)</f>
        <v>109106737</v>
      </c>
    </row>
    <row r="92">
      <c r="A92" s="47" t="s">
        <v>4766</v>
      </c>
      <c r="B92" s="61" t="str">
        <f>VLOOKUP(A92,Main!A:AB,2,0)</f>
        <v>Humanities and Social Sciences</v>
      </c>
      <c r="C92" s="61" t="str">
        <f>VLOOKUP(A92,Main!A:AB,3,0)</f>
        <v>Fundamentals of Sports Training, Load Management and recovery</v>
      </c>
      <c r="D92" s="61" t="str">
        <f>VLOOKUP(A92,Main!A:AB,4,0)</f>
        <v>Col (Dr) Anup Krishnan (Retd),
Prof. Kaustubh Shedjale</v>
      </c>
      <c r="E92" s="61" t="str">
        <f>VLOOKUP(A92,Main!A:AB,5,0)</f>
        <v>IIT Madras</v>
      </c>
      <c r="F92" s="61" t="str">
        <f>VLOOKUP(A92,Main!A:AB,6,0)</f>
        <v>IIT Madras</v>
      </c>
      <c r="G92" s="61" t="str">
        <f>VLOOKUP(A92,Main!A:AB,7,0)</f>
        <v>8 Weeks</v>
      </c>
      <c r="H92" s="61" t="str">
        <f>VLOOKUP(A92,Main!A:AB,8,0)</f>
        <v>Rerun</v>
      </c>
      <c r="I92" s="62">
        <f>VLOOKUP(A92,Main!A:AB,9,0)</f>
        <v>46251</v>
      </c>
      <c r="J92" s="62">
        <f>VLOOKUP(A92,Main!A:AB,10,0)</f>
        <v>46304</v>
      </c>
      <c r="K92" s="62">
        <f>VLOOKUP(A92,Main!A:AB,11,0)</f>
        <v>46320</v>
      </c>
      <c r="L92" s="62">
        <f>VLOOKUP(A92,Main!A:AB,12,0)</f>
        <v>46251</v>
      </c>
      <c r="M92" s="62">
        <f>VLOOKUP(A92,Main!A:AB,13,0)</f>
        <v>46262</v>
      </c>
      <c r="N92" s="61" t="str">
        <f>VLOOKUP(A92,Main!A:AB,14,0)</f>
        <v>UG/PG</v>
      </c>
      <c r="O92" s="61" t="str">
        <f>VLOOKUP(A92,Main!A:AB,15,0)</f>
        <v>Elective</v>
      </c>
      <c r="P92" s="61" t="str">
        <f>VLOOKUP(A92,Main!A:AB,16,0)</f>
        <v>Yes</v>
      </c>
      <c r="Q92" s="61" t="str">
        <f>VLOOKUP(A92,Main!A:AB,17,0)</f>
        <v>Sports Science</v>
      </c>
      <c r="R92" s="63" t="str">
        <f>VLOOKUP(A92,Main!A:AB,18,0)</f>
        <v>https://onlinecourses.nptel.ac.in/e-learning/preview/noc26_hs245</v>
      </c>
      <c r="S92" s="63" t="str">
        <f>VLOOKUP(A92,Main!A:AB,19,0)</f>
        <v>https://onlinecourses.nptel.ac.in/e-learning/preview/noc26_hs245</v>
      </c>
      <c r="T92" s="61" t="str">
        <f>VLOOKUP(A92,Main!A:AB,20,0)</f>
        <v>noc26_hs245</v>
      </c>
      <c r="U92" s="63" t="str">
        <f>VLOOKUP(A92,Main!A:AB,21,0)</f>
        <v>https://onlinecourses.nptel.ac.in/noc25_hs157/preview</v>
      </c>
      <c r="V92" s="63" t="str">
        <f>VLOOKUP(A92,Main!A:AB,22,0)</f>
        <v>https://onlinecourses.nptel.ac.in/noc25_hs157/preview</v>
      </c>
      <c r="W92" s="61" t="str">
        <f>VLOOKUP(A92,Main!A:AB,23,0)</f>
        <v>noc25_hs157</v>
      </c>
      <c r="X92" s="63" t="str">
        <f>VLOOKUP(A92,Main!A:AB,24,0)</f>
        <v>https://nptel.ac.in/courses/109106407</v>
      </c>
      <c r="Y92" s="63" t="str">
        <f>VLOOKUP(A92,Main!A:AB,25,0)</f>
        <v>https://nptel.ac.in/courses/109106407</v>
      </c>
      <c r="Z92" s="61">
        <f>VLOOKUP(A92,Main!A:AB,26,0)</f>
        <v>109106407</v>
      </c>
    </row>
    <row r="93">
      <c r="A93" s="47" t="s">
        <v>4806</v>
      </c>
      <c r="B93" s="61" t="str">
        <f>VLOOKUP(A93,Main!A:AB,2,0)</f>
        <v>Sociology</v>
      </c>
      <c r="C93" s="61" t="str">
        <f>VLOOKUP(A93,Main!A:AB,3,0)</f>
        <v>Introductory Rural Sociology: Continuity and Change</v>
      </c>
      <c r="D93" s="61" t="str">
        <f>VLOOKUP(A93,Main!A:AB,4,0)</f>
        <v>Prof. Ashish Saxena</v>
      </c>
      <c r="E93" s="61" t="str">
        <f>VLOOKUP(A93,Main!A:AB,5,0)</f>
        <v>University of Allahabad</v>
      </c>
      <c r="F93" s="61" t="str">
        <f>VLOOKUP(A93,Main!A:AB,6,0)</f>
        <v>IIT Kanpur</v>
      </c>
      <c r="G93" s="61" t="str">
        <f>VLOOKUP(A93,Main!A:AB,7,0)</f>
        <v>8 Weeks</v>
      </c>
      <c r="H93" s="61" t="str">
        <f>VLOOKUP(A93,Main!A:AB,8,0)</f>
        <v>Rerun</v>
      </c>
      <c r="I93" s="62">
        <f>VLOOKUP(A93,Main!A:AB,9,0)</f>
        <v>46251</v>
      </c>
      <c r="J93" s="62">
        <f>VLOOKUP(A93,Main!A:AB,10,0)</f>
        <v>46304</v>
      </c>
      <c r="K93" s="62">
        <f>VLOOKUP(A93,Main!A:AB,11,0)</f>
        <v>46320</v>
      </c>
      <c r="L93" s="62">
        <f>VLOOKUP(A93,Main!A:AB,12,0)</f>
        <v>46251</v>
      </c>
      <c r="M93" s="62">
        <f>VLOOKUP(A93,Main!A:AB,13,0)</f>
        <v>46262</v>
      </c>
      <c r="N93" s="61" t="str">
        <f>VLOOKUP(A93,Main!A:AB,14,0)</f>
        <v>PG</v>
      </c>
      <c r="O93" s="61" t="str">
        <f>VLOOKUP(A93,Main!A:AB,15,0)</f>
        <v>Core</v>
      </c>
      <c r="P93" s="61" t="str">
        <f>VLOOKUP(A93,Main!A:AB,16,0)</f>
        <v>Yes</v>
      </c>
      <c r="Q93" s="61" t="str">
        <f>VLOOKUP(A93,Main!A:AB,17,0)</f>
        <v/>
      </c>
      <c r="R93" s="63" t="str">
        <f>VLOOKUP(A93,Main!A:AB,18,0)</f>
        <v>https://onlinecourses.nptel.ac.in/e-learning/preview/noc26_hs251</v>
      </c>
      <c r="S93" s="63" t="str">
        <f>VLOOKUP(A93,Main!A:AB,19,0)</f>
        <v>https://onlinecourses.nptel.ac.in/e-learning/preview/noc26_hs251</v>
      </c>
      <c r="T93" s="61" t="str">
        <f>VLOOKUP(A93,Main!A:AB,20,0)</f>
        <v>noc26_hs251</v>
      </c>
      <c r="U93" s="63" t="str">
        <f>VLOOKUP(A93,Main!A:AB,21,0)</f>
        <v>https://onlinecourses.nptel.ac.in/noc25_hs221/preview</v>
      </c>
      <c r="V93" s="63" t="str">
        <f>VLOOKUP(A93,Main!A:AB,22,0)</f>
        <v>https://onlinecourses.nptel.ac.in/noc25_hs221/preview</v>
      </c>
      <c r="W93" s="61" t="str">
        <f>VLOOKUP(A93,Main!A:AB,23,0)</f>
        <v>noc25_hs221</v>
      </c>
      <c r="X93" s="63" t="str">
        <f>VLOOKUP(A93,Main!A:AB,24,0)</f>
        <v>https://nptel.ac.in/courses/109104203</v>
      </c>
      <c r="Y93" s="63" t="str">
        <f>VLOOKUP(A93,Main!A:AB,25,0)</f>
        <v>https://nptel.ac.in/courses/109104203</v>
      </c>
      <c r="Z93" s="61">
        <f>VLOOKUP(A93,Main!A:AB,26,0)</f>
        <v>109104203</v>
      </c>
    </row>
    <row r="94">
      <c r="A94" s="47" t="s">
        <v>4838</v>
      </c>
      <c r="B94" s="61" t="str">
        <f>VLOOKUP(A94,Main!A:AB,2,0)</f>
        <v>Law</v>
      </c>
      <c r="C94" s="61" t="str">
        <f>VLOOKUP(A94,Main!A:AB,3,0)</f>
        <v>Law of Dispute Resolution in International Trade</v>
      </c>
      <c r="D94" s="61" t="str">
        <f>VLOOKUP(A94,Main!A:AB,4,0)</f>
        <v>Prof. Kapil Sharma</v>
      </c>
      <c r="E94" s="61" t="str">
        <f>VLOOKUP(A94,Main!A:AB,5,0)</f>
        <v>NALSAR University of Law</v>
      </c>
      <c r="F94" s="61" t="str">
        <f>VLOOKUP(A94,Main!A:AB,6,0)</f>
        <v>IIT Madras</v>
      </c>
      <c r="G94" s="61" t="str">
        <f>VLOOKUP(A94,Main!A:AB,7,0)</f>
        <v>12 Weeks</v>
      </c>
      <c r="H94" s="61" t="str">
        <f>VLOOKUP(A94,Main!A:AB,8,0)</f>
        <v>New</v>
      </c>
      <c r="I94" s="62">
        <f>VLOOKUP(A94,Main!A:AB,9,0)</f>
        <v>46223</v>
      </c>
      <c r="J94" s="62">
        <f>VLOOKUP(A94,Main!A:AB,10,0)</f>
        <v>46304</v>
      </c>
      <c r="K94" s="62">
        <f>VLOOKUP(A94,Main!A:AB,11,0)</f>
        <v>46320</v>
      </c>
      <c r="L94" s="62">
        <f>VLOOKUP(A94,Main!A:AB,12,0)</f>
        <v>46230</v>
      </c>
      <c r="M94" s="62">
        <f>VLOOKUP(A94,Main!A:AB,13,0)</f>
        <v>46248</v>
      </c>
      <c r="N94" s="61" t="str">
        <f>VLOOKUP(A94,Main!A:AB,14,0)</f>
        <v>UG/PG</v>
      </c>
      <c r="O94" s="61" t="str">
        <f>VLOOKUP(A94,Main!A:AB,15,0)</f>
        <v>Elective</v>
      </c>
      <c r="P94" s="61" t="str">
        <f>VLOOKUP(A94,Main!A:AB,16,0)</f>
        <v>Yes</v>
      </c>
      <c r="Q94" s="61" t="str">
        <f>VLOOKUP(A94,Main!A:AB,17,0)</f>
        <v/>
      </c>
      <c r="R94" s="63" t="str">
        <f>VLOOKUP(A94,Main!A:AB,18,0)</f>
        <v>https://onlinecourses.nptel.ac.in/e-learning/preview/noc26_lw12</v>
      </c>
      <c r="S94" s="63" t="str">
        <f>VLOOKUP(A94,Main!A:AB,19,0)</f>
        <v>https://onlinecourses.nptel.ac.in/e-learning/preview/noc26_lw12</v>
      </c>
      <c r="T94" s="61" t="str">
        <f>VLOOKUP(A94,Main!A:AB,20,0)</f>
        <v>noc26_lw12</v>
      </c>
      <c r="U94" s="61" t="str">
        <f>VLOOKUP(A94,Main!A:AB,21,0)</f>
        <v/>
      </c>
      <c r="V94" s="61" t="str">
        <f>VLOOKUP(A94,Main!A:AB,22,0)</f>
        <v/>
      </c>
      <c r="W94" s="61" t="str">
        <f>VLOOKUP(A94,Main!A:AB,23,0)</f>
        <v/>
      </c>
      <c r="X94" s="63" t="str">
        <f>VLOOKUP(A94,Main!A:AB,24,0)</f>
        <v>https://nptel.ac.in/courses/129106005</v>
      </c>
      <c r="Y94" s="63" t="str">
        <f>VLOOKUP(A94,Main!A:AB,25,0)</f>
        <v>https://nptel.ac.in/courses/129106005</v>
      </c>
      <c r="Z94" s="61">
        <f>VLOOKUP(A94,Main!A:AB,26,0)</f>
        <v>129106005</v>
      </c>
    </row>
    <row r="95">
      <c r="A95" s="47" t="s">
        <v>4907</v>
      </c>
      <c r="B95" s="61" t="str">
        <f>VLOOKUP(A95,Main!A:AB,2,0)</f>
        <v>Law</v>
      </c>
      <c r="C95" s="61" t="str">
        <f>VLOOKUP(A95,Main!A:AB,3,0)</f>
        <v>Constitution Of India and Environmental Governance: Administrative and Adjudicatory Process</v>
      </c>
      <c r="D95" s="61" t="str">
        <f>VLOOKUP(A95,Main!A:AB,4,0)</f>
        <v>Prof. Sairam Bhat,
Prof. M. K. Ramesh</v>
      </c>
      <c r="E95" s="61" t="str">
        <f>VLOOKUP(A95,Main!A:AB,5,0)</f>
        <v>National Law School of India University, Bangalore</v>
      </c>
      <c r="F95" s="61" t="str">
        <f>VLOOKUP(A95,Main!A:AB,6,0)</f>
        <v>IIT Madras</v>
      </c>
      <c r="G95" s="61" t="str">
        <f>VLOOKUP(A95,Main!A:AB,7,0)</f>
        <v>12 Weeks</v>
      </c>
      <c r="H95" s="61" t="str">
        <f>VLOOKUP(A95,Main!A:AB,8,0)</f>
        <v>Rerun</v>
      </c>
      <c r="I95" s="62">
        <f>VLOOKUP(A95,Main!A:AB,9,0)</f>
        <v>46223</v>
      </c>
      <c r="J95" s="62">
        <f>VLOOKUP(A95,Main!A:AB,10,0)</f>
        <v>46304</v>
      </c>
      <c r="K95" s="62">
        <f>VLOOKUP(A95,Main!A:AB,11,0)</f>
        <v>46320</v>
      </c>
      <c r="L95" s="62">
        <f>VLOOKUP(A95,Main!A:AB,12,0)</f>
        <v>46230</v>
      </c>
      <c r="M95" s="62">
        <f>VLOOKUP(A95,Main!A:AB,13,0)</f>
        <v>46248</v>
      </c>
      <c r="N95" s="61" t="str">
        <f>VLOOKUP(A95,Main!A:AB,14,0)</f>
        <v>UG/PG</v>
      </c>
      <c r="O95" s="61" t="str">
        <f>VLOOKUP(A95,Main!A:AB,15,0)</f>
        <v>Core</v>
      </c>
      <c r="P95" s="61" t="str">
        <f>VLOOKUP(A95,Main!A:AB,16,0)</f>
        <v>Yes</v>
      </c>
      <c r="Q95" s="61" t="str">
        <f>VLOOKUP(A95,Main!A:AB,17,0)</f>
        <v/>
      </c>
      <c r="R95" s="63" t="str">
        <f>VLOOKUP(A95,Main!A:AB,18,0)</f>
        <v>https://onlinecourses.nptel.ac.in/e-learning/preview/noc26_lw22</v>
      </c>
      <c r="S95" s="63" t="str">
        <f>VLOOKUP(A95,Main!A:AB,19,0)</f>
        <v>https://onlinecourses.nptel.ac.in/e-learning/preview/noc26_lw22</v>
      </c>
      <c r="T95" s="61" t="str">
        <f>VLOOKUP(A95,Main!A:AB,20,0)</f>
        <v>noc26_lw22</v>
      </c>
      <c r="U95" s="63" t="str">
        <f>VLOOKUP(A95,Main!A:AB,21,0)</f>
        <v>https://onlinecourses.nptel.ac.in/noc25_lw09/preview</v>
      </c>
      <c r="V95" s="63" t="str">
        <f>VLOOKUP(A95,Main!A:AB,22,0)</f>
        <v>https://onlinecourses.nptel.ac.in/noc25_lw09/preview</v>
      </c>
      <c r="W95" s="61" t="str">
        <f>VLOOKUP(A95,Main!A:AB,23,0)</f>
        <v>noc25_lw09</v>
      </c>
      <c r="X95" s="63" t="str">
        <f>VLOOKUP(A95,Main!A:AB,24,0)</f>
        <v>https://nptel.ac.in/courses/129106002</v>
      </c>
      <c r="Y95" s="63" t="str">
        <f>VLOOKUP(A95,Main!A:AB,25,0)</f>
        <v>https://nptel.ac.in/courses/129106002</v>
      </c>
      <c r="Z95" s="61">
        <f>VLOOKUP(A95,Main!A:AB,26,0)</f>
        <v>129106002</v>
      </c>
    </row>
    <row r="96">
      <c r="A96" s="47" t="s">
        <v>4918</v>
      </c>
      <c r="B96" s="61" t="str">
        <f>VLOOKUP(A96,Main!A:AB,2,0)</f>
        <v>Law</v>
      </c>
      <c r="C96" s="61" t="str">
        <f>VLOOKUP(A96,Main!A:AB,3,0)</f>
        <v>Governance of Artificial Intelligence</v>
      </c>
      <c r="D96" s="61" t="str">
        <f>VLOOKUP(A96,Main!A:AB,4,0)</f>
        <v>Prof. Krishna Ravi Srinivas</v>
      </c>
      <c r="E96" s="61" t="str">
        <f>VLOOKUP(A96,Main!A:AB,5,0)</f>
        <v>NALSAR University of Law</v>
      </c>
      <c r="F96" s="61" t="str">
        <f>VLOOKUP(A96,Main!A:AB,6,0)</f>
        <v>IIT Madras</v>
      </c>
      <c r="G96" s="61" t="str">
        <f>VLOOKUP(A96,Main!A:AB,7,0)</f>
        <v>8 Weeks</v>
      </c>
      <c r="H96" s="61" t="str">
        <f>VLOOKUP(A96,Main!A:AB,8,0)</f>
        <v>New</v>
      </c>
      <c r="I96" s="62">
        <f>VLOOKUP(A96,Main!A:AB,9,0)</f>
        <v>46251</v>
      </c>
      <c r="J96" s="62">
        <f>VLOOKUP(A96,Main!A:AB,10,0)</f>
        <v>46304</v>
      </c>
      <c r="K96" s="62">
        <f>VLOOKUP(A96,Main!A:AB,11,0)</f>
        <v>46320</v>
      </c>
      <c r="L96" s="62">
        <f>VLOOKUP(A96,Main!A:AB,12,0)</f>
        <v>46251</v>
      </c>
      <c r="M96" s="62">
        <f>VLOOKUP(A96,Main!A:AB,13,0)</f>
        <v>46262</v>
      </c>
      <c r="N96" s="61" t="str">
        <f>VLOOKUP(A96,Main!A:AB,14,0)</f>
        <v>UG/PG</v>
      </c>
      <c r="O96" s="61" t="str">
        <f>VLOOKUP(A96,Main!A:AB,15,0)</f>
        <v>Elective</v>
      </c>
      <c r="P96" s="61" t="str">
        <f>VLOOKUP(A96,Main!A:AB,16,0)</f>
        <v>Yes</v>
      </c>
      <c r="Q96" s="61" t="str">
        <f>VLOOKUP(A96,Main!A:AB,17,0)</f>
        <v/>
      </c>
      <c r="R96" s="63" t="str">
        <f>VLOOKUP(A96,Main!A:AB,18,0)</f>
        <v>https://onlinecourses.nptel.ac.in/e-learning/preview/noc26_lw24</v>
      </c>
      <c r="S96" s="63" t="str">
        <f>VLOOKUP(A96,Main!A:AB,19,0)</f>
        <v>https://onlinecourses.nptel.ac.in/e-learning/preview/noc26_lw24</v>
      </c>
      <c r="T96" s="61" t="str">
        <f>VLOOKUP(A96,Main!A:AB,20,0)</f>
        <v>noc26_lw24</v>
      </c>
      <c r="U96" s="61" t="str">
        <f>VLOOKUP(A96,Main!A:AB,21,0)</f>
        <v/>
      </c>
      <c r="V96" s="61" t="str">
        <f>VLOOKUP(A96,Main!A:AB,22,0)</f>
        <v/>
      </c>
      <c r="W96" s="61" t="str">
        <f>VLOOKUP(A96,Main!A:AB,23,0)</f>
        <v/>
      </c>
      <c r="X96" s="63" t="str">
        <f>VLOOKUP(A96,Main!A:AB,24,0)</f>
        <v>https://nptel.ac.in/courses/129106007</v>
      </c>
      <c r="Y96" s="63" t="str">
        <f>VLOOKUP(A96,Main!A:AB,25,0)</f>
        <v>https://nptel.ac.in/courses/129106007</v>
      </c>
      <c r="Z96" s="61">
        <f>VLOOKUP(A96,Main!A:AB,26,0)</f>
        <v>129106007</v>
      </c>
    </row>
    <row r="97">
      <c r="A97" s="47" t="s">
        <v>4984</v>
      </c>
      <c r="B97" s="61" t="str">
        <f>VLOOKUP(A97,Main!A:AB,2,0)</f>
        <v>Mathematics</v>
      </c>
      <c r="C97" s="61" t="str">
        <f>VLOOKUP(A97,Main!A:AB,3,0)</f>
        <v>An introduction to Point-Set-Topology Part - II</v>
      </c>
      <c r="D97" s="61" t="str">
        <f>VLOOKUP(A97,Main!A:AB,4,0)</f>
        <v>Prof. Anant R Shastri</v>
      </c>
      <c r="E97" s="61" t="str">
        <f>VLOOKUP(A97,Main!A:AB,5,0)</f>
        <v>IIT Bombay</v>
      </c>
      <c r="F97" s="61" t="str">
        <f>VLOOKUP(A97,Main!A:AB,6,0)</f>
        <v>IIT Bombay</v>
      </c>
      <c r="G97" s="61" t="str">
        <f>VLOOKUP(A97,Main!A:AB,7,0)</f>
        <v>12 Weeks</v>
      </c>
      <c r="H97" s="61" t="str">
        <f>VLOOKUP(A97,Main!A:AB,8,0)</f>
        <v>Rerun</v>
      </c>
      <c r="I97" s="62">
        <f>VLOOKUP(A97,Main!A:AB,9,0)</f>
        <v>46223</v>
      </c>
      <c r="J97" s="62">
        <f>VLOOKUP(A97,Main!A:AB,10,0)</f>
        <v>46304</v>
      </c>
      <c r="K97" s="62">
        <f>VLOOKUP(A97,Main!A:AB,11,0)</f>
        <v>46320</v>
      </c>
      <c r="L97" s="62">
        <f>VLOOKUP(A97,Main!A:AB,12,0)</f>
        <v>46230</v>
      </c>
      <c r="M97" s="62">
        <f>VLOOKUP(A97,Main!A:AB,13,0)</f>
        <v>46248</v>
      </c>
      <c r="N97" s="61" t="str">
        <f>VLOOKUP(A97,Main!A:AB,14,0)</f>
        <v>UG/PG</v>
      </c>
      <c r="O97" s="61" t="str">
        <f>VLOOKUP(A97,Main!A:AB,15,0)</f>
        <v>Elective</v>
      </c>
      <c r="P97" s="61" t="str">
        <f>VLOOKUP(A97,Main!A:AB,16,0)</f>
        <v>Yes</v>
      </c>
      <c r="Q97" s="61" t="str">
        <f>VLOOKUP(A97,Main!A:AB,17,0)</f>
        <v/>
      </c>
      <c r="R97" s="63" t="str">
        <f>VLOOKUP(A97,Main!A:AB,18,0)</f>
        <v>https://onlinecourses.nptel.ac.in/e-learning/preview/noc26_ma105</v>
      </c>
      <c r="S97" s="63" t="str">
        <f>VLOOKUP(A97,Main!A:AB,19,0)</f>
        <v>https://onlinecourses.nptel.ac.in/e-learning/preview/noc26_ma105</v>
      </c>
      <c r="T97" s="61" t="str">
        <f>VLOOKUP(A97,Main!A:AB,20,0)</f>
        <v>noc26_ma105</v>
      </c>
      <c r="U97" s="63" t="str">
        <f>VLOOKUP(A97,Main!A:AB,21,0)</f>
        <v>https://onlinecourses.nptel.ac.in/noc25_ma112/preview</v>
      </c>
      <c r="V97" s="63" t="str">
        <f>VLOOKUP(A97,Main!A:AB,22,0)</f>
        <v>https://onlinecourses.nptel.ac.in/noc25_ma112/preview</v>
      </c>
      <c r="W97" s="61" t="str">
        <f>VLOOKUP(A97,Main!A:AB,23,0)</f>
        <v>noc25_ma112</v>
      </c>
      <c r="X97" s="63" t="str">
        <f>VLOOKUP(A97,Main!A:AB,24,0)</f>
        <v>https://nptel.ac.in/courses/111101160</v>
      </c>
      <c r="Y97" s="63" t="str">
        <f>VLOOKUP(A97,Main!A:AB,25,0)</f>
        <v>https://nptel.ac.in/courses/111101160</v>
      </c>
      <c r="Z97" s="61">
        <f>VLOOKUP(A97,Main!A:AB,26,0)</f>
        <v>111101160</v>
      </c>
    </row>
    <row r="98">
      <c r="A98" s="47" t="s">
        <v>5018</v>
      </c>
      <c r="B98" s="61" t="str">
        <f>VLOOKUP(A98,Main!A:AB,2,0)</f>
        <v>Mathematics</v>
      </c>
      <c r="C98" s="61" t="str">
        <f>VLOOKUP(A98,Main!A:AB,3,0)</f>
        <v>Regression Analysis</v>
      </c>
      <c r="D98" s="61" t="str">
        <f>VLOOKUP(A98,Main!A:AB,4,0)</f>
        <v>Prof. Soumen Maity</v>
      </c>
      <c r="E98" s="61" t="str">
        <f>VLOOKUP(A98,Main!A:AB,5,0)</f>
        <v>IISER Pune</v>
      </c>
      <c r="F98" s="61" t="str">
        <f>VLOOKUP(A98,Main!A:AB,6,0)</f>
        <v>IIT Madras</v>
      </c>
      <c r="G98" s="61" t="str">
        <f>VLOOKUP(A98,Main!A:AB,7,0)</f>
        <v>12 Weeks</v>
      </c>
      <c r="H98" s="61" t="str">
        <f>VLOOKUP(A98,Main!A:AB,8,0)</f>
        <v>Rerun</v>
      </c>
      <c r="I98" s="62">
        <f>VLOOKUP(A98,Main!A:AB,9,0)</f>
        <v>46223</v>
      </c>
      <c r="J98" s="62">
        <f>VLOOKUP(A98,Main!A:AB,10,0)</f>
        <v>46304</v>
      </c>
      <c r="K98" s="62">
        <f>VLOOKUP(A98,Main!A:AB,11,0)</f>
        <v>46320</v>
      </c>
      <c r="L98" s="62">
        <f>VLOOKUP(A98,Main!A:AB,12,0)</f>
        <v>46230</v>
      </c>
      <c r="M98" s="62">
        <f>VLOOKUP(A98,Main!A:AB,13,0)</f>
        <v>46248</v>
      </c>
      <c r="N98" s="61" t="str">
        <f>VLOOKUP(A98,Main!A:AB,14,0)</f>
        <v>UG/PG</v>
      </c>
      <c r="O98" s="61" t="str">
        <f>VLOOKUP(A98,Main!A:AB,15,0)</f>
        <v>Elective</v>
      </c>
      <c r="P98" s="61" t="str">
        <f>VLOOKUP(A98,Main!A:AB,16,0)</f>
        <v>Yes</v>
      </c>
      <c r="Q98" s="61" t="str">
        <f>VLOOKUP(A98,Main!A:AB,17,0)</f>
        <v/>
      </c>
      <c r="R98" s="63" t="str">
        <f>VLOOKUP(A98,Main!A:AB,18,0)</f>
        <v>https://onlinecourses.nptel.ac.in/e-learning/preview/noc26_ma110</v>
      </c>
      <c r="S98" s="63" t="str">
        <f>VLOOKUP(A98,Main!A:AB,19,0)</f>
        <v>https://onlinecourses.nptel.ac.in/e-learning/preview/noc26_ma110</v>
      </c>
      <c r="T98" s="61" t="str">
        <f>VLOOKUP(A98,Main!A:AB,20,0)</f>
        <v>noc26_ma110</v>
      </c>
      <c r="U98" s="63" t="str">
        <f>VLOOKUP(A98,Main!A:AB,21,0)</f>
        <v>https://onlinecourses.nptel.ac.in/noc25_ma65/preview</v>
      </c>
      <c r="V98" s="63" t="str">
        <f>VLOOKUP(A98,Main!A:AB,22,0)</f>
        <v>https://onlinecourses.nptel.ac.in/noc25_ma65/preview</v>
      </c>
      <c r="W98" s="61" t="str">
        <f>VLOOKUP(A98,Main!A:AB,23,0)</f>
        <v>noc25_ma65</v>
      </c>
      <c r="X98" s="63" t="str">
        <f>VLOOKUP(A98,Main!A:AB,24,0)</f>
        <v>https://nptel.ac.in/courses/111105042</v>
      </c>
      <c r="Y98" s="63" t="str">
        <f>VLOOKUP(A98,Main!A:AB,25,0)</f>
        <v>https://nptel.ac.in/courses/111105042</v>
      </c>
      <c r="Z98" s="61">
        <f>VLOOKUP(A98,Main!A:AB,26,0)</f>
        <v>111105042</v>
      </c>
    </row>
    <row r="99">
      <c r="A99" s="47" t="s">
        <v>5060</v>
      </c>
      <c r="B99" s="61" t="str">
        <f>VLOOKUP(A99,Main!A:AB,2,0)</f>
        <v>Mathematics</v>
      </c>
      <c r="C99" s="61" t="str">
        <f>VLOOKUP(A99,Main!A:AB,3,0)</f>
        <v>Algebra 1: Foundations</v>
      </c>
      <c r="D99" s="61" t="str">
        <f>VLOOKUP(A99,Main!A:AB,4,0)</f>
        <v>Prof. Jaikrishnan J</v>
      </c>
      <c r="E99" s="61" t="str">
        <f>VLOOKUP(A99,Main!A:AB,5,0)</f>
        <v>IIT Palakkad</v>
      </c>
      <c r="F99" s="61" t="str">
        <f>VLOOKUP(A99,Main!A:AB,6,0)</f>
        <v>IIT Madras</v>
      </c>
      <c r="G99" s="61" t="str">
        <f>VLOOKUP(A99,Main!A:AB,7,0)</f>
        <v>12 Weeks</v>
      </c>
      <c r="H99" s="61" t="str">
        <f>VLOOKUP(A99,Main!A:AB,8,0)</f>
        <v>Rerun</v>
      </c>
      <c r="I99" s="62">
        <f>VLOOKUP(A99,Main!A:AB,9,0)</f>
        <v>46223</v>
      </c>
      <c r="J99" s="62">
        <f>VLOOKUP(A99,Main!A:AB,10,0)</f>
        <v>46304</v>
      </c>
      <c r="K99" s="62">
        <f>VLOOKUP(A99,Main!A:AB,11,0)</f>
        <v>46320</v>
      </c>
      <c r="L99" s="62">
        <f>VLOOKUP(A99,Main!A:AB,12,0)</f>
        <v>46230</v>
      </c>
      <c r="M99" s="62">
        <f>VLOOKUP(A99,Main!A:AB,13,0)</f>
        <v>46248</v>
      </c>
      <c r="N99" s="61" t="str">
        <f>VLOOKUP(A99,Main!A:AB,14,0)</f>
        <v>UG</v>
      </c>
      <c r="O99" s="61" t="str">
        <f>VLOOKUP(A99,Main!A:AB,15,0)</f>
        <v>Core</v>
      </c>
      <c r="P99" s="61" t="str">
        <f>VLOOKUP(A99,Main!A:AB,16,0)</f>
        <v>No</v>
      </c>
      <c r="Q99" s="61" t="str">
        <f>VLOOKUP(A99,Main!A:AB,17,0)</f>
        <v>Algebra</v>
      </c>
      <c r="R99" s="63" t="str">
        <f>VLOOKUP(A99,Main!A:AB,18,0)</f>
        <v>https://onlinecourses.nptel.ac.in/e-learning/preview/noc26_ma116</v>
      </c>
      <c r="S99" s="63" t="str">
        <f>VLOOKUP(A99,Main!A:AB,19,0)</f>
        <v>https://onlinecourses.nptel.ac.in/e-learning/preview/noc26_ma116</v>
      </c>
      <c r="T99" s="61" t="str">
        <f>VLOOKUP(A99,Main!A:AB,20,0)</f>
        <v>noc26_ma116</v>
      </c>
      <c r="U99" s="63" t="str">
        <f>VLOOKUP(A99,Main!A:AB,21,0)</f>
        <v>https://onlinecourses.nptel.ac.in/noc25_ma76/preview</v>
      </c>
      <c r="V99" s="63" t="str">
        <f>VLOOKUP(A99,Main!A:AB,22,0)</f>
        <v>https://onlinecourses.nptel.ac.in/noc25_ma76/preview</v>
      </c>
      <c r="W99" s="61" t="str">
        <f>VLOOKUP(A99,Main!A:AB,23,0)</f>
        <v>noc25_ma76</v>
      </c>
      <c r="X99" s="63" t="str">
        <f>VLOOKUP(A99,Main!A:AB,24,0)</f>
        <v>https://nptel.ac.in/courses/111106763</v>
      </c>
      <c r="Y99" s="63" t="str">
        <f>VLOOKUP(A99,Main!A:AB,25,0)</f>
        <v>https://nptel.ac.in/courses/111106763</v>
      </c>
      <c r="Z99" s="61">
        <f>VLOOKUP(A99,Main!A:AB,26,0)</f>
        <v>111106763</v>
      </c>
    </row>
    <row r="100">
      <c r="A100" s="47" t="s">
        <v>5104</v>
      </c>
      <c r="B100" s="61" t="str">
        <f>VLOOKUP(A100,Main!A:AB,2,0)</f>
        <v>Mathematics</v>
      </c>
      <c r="C100" s="61" t="str">
        <f>VLOOKUP(A100,Main!A:AB,3,0)</f>
        <v>A Primer to Mathematical Optimization</v>
      </c>
      <c r="D100" s="61" t="str">
        <f>VLOOKUP(A100,Main!A:AB,4,0)</f>
        <v>Prof. Debdas Ghosh</v>
      </c>
      <c r="E100" s="61" t="str">
        <f>VLOOKUP(A100,Main!A:AB,5,0)</f>
        <v>IIT (BHU) Varanasi</v>
      </c>
      <c r="F100" s="61" t="str">
        <f>VLOOKUP(A100,Main!A:AB,6,0)</f>
        <v>IIT Kanpur</v>
      </c>
      <c r="G100" s="61" t="str">
        <f>VLOOKUP(A100,Main!A:AB,7,0)</f>
        <v>12 Weeks</v>
      </c>
      <c r="H100" s="61" t="str">
        <f>VLOOKUP(A100,Main!A:AB,8,0)</f>
        <v>Rerun</v>
      </c>
      <c r="I100" s="62">
        <f>VLOOKUP(A100,Main!A:AB,9,0)</f>
        <v>46223</v>
      </c>
      <c r="J100" s="62">
        <f>VLOOKUP(A100,Main!A:AB,10,0)</f>
        <v>46304</v>
      </c>
      <c r="K100" s="62">
        <f>VLOOKUP(A100,Main!A:AB,11,0)</f>
        <v>46320</v>
      </c>
      <c r="L100" s="62">
        <f>VLOOKUP(A100,Main!A:AB,12,0)</f>
        <v>46230</v>
      </c>
      <c r="M100" s="62">
        <f>VLOOKUP(A100,Main!A:AB,13,0)</f>
        <v>46248</v>
      </c>
      <c r="N100" s="61" t="str">
        <f>VLOOKUP(A100,Main!A:AB,14,0)</f>
        <v>UG/PG</v>
      </c>
      <c r="O100" s="61" t="str">
        <f>VLOOKUP(A100,Main!A:AB,15,0)</f>
        <v>Elective</v>
      </c>
      <c r="P100" s="61" t="str">
        <f>VLOOKUP(A100,Main!A:AB,16,0)</f>
        <v>Yes</v>
      </c>
      <c r="Q100" s="61" t="str">
        <f>VLOOKUP(A100,Main!A:AB,17,0)</f>
        <v/>
      </c>
      <c r="R100" s="63" t="str">
        <f>VLOOKUP(A100,Main!A:AB,18,0)</f>
        <v>https://onlinecourses.nptel.ac.in/e-learning/preview/noc26_ma122</v>
      </c>
      <c r="S100" s="63" t="str">
        <f>VLOOKUP(A100,Main!A:AB,19,0)</f>
        <v>https://onlinecourses.nptel.ac.in/e-learning/preview/noc26_ma122</v>
      </c>
      <c r="T100" s="61" t="str">
        <f>VLOOKUP(A100,Main!A:AB,20,0)</f>
        <v>noc26_ma122</v>
      </c>
      <c r="U100" s="63" t="str">
        <f>VLOOKUP(A100,Main!A:AB,21,0)</f>
        <v>https://onlinecourses.nptel.ac.in/noc25_ma105/preview</v>
      </c>
      <c r="V100" s="63" t="str">
        <f>VLOOKUP(A100,Main!A:AB,22,0)</f>
        <v>https://onlinecourses.nptel.ac.in/noc25_ma105/preview</v>
      </c>
      <c r="W100" s="61" t="str">
        <f>VLOOKUP(A100,Main!A:AB,23,0)</f>
        <v>noc25_ma105</v>
      </c>
      <c r="X100" s="63" t="str">
        <f>VLOOKUP(A100,Main!A:AB,24,0)</f>
        <v>https://nptel.ac.in/courses/111104165</v>
      </c>
      <c r="Y100" s="63" t="str">
        <f>VLOOKUP(A100,Main!A:AB,25,0)</f>
        <v>https://nptel.ac.in/courses/111104165</v>
      </c>
      <c r="Z100" s="61">
        <f>VLOOKUP(A100,Main!A:AB,26,0)</f>
        <v>111104165</v>
      </c>
    </row>
    <row r="101">
      <c r="A101" s="47" t="s">
        <v>5139</v>
      </c>
      <c r="B101" s="61" t="str">
        <f>VLOOKUP(A101,Main!A:AB,2,0)</f>
        <v>Mathematics</v>
      </c>
      <c r="C101" s="61" t="str">
        <f>VLOOKUP(A101,Main!A:AB,3,0)</f>
        <v>Real Analysis II</v>
      </c>
      <c r="D101" s="61" t="str">
        <f>VLOOKUP(A101,Main!A:AB,4,0)</f>
        <v>Prof. Jaikrishnan J</v>
      </c>
      <c r="E101" s="61" t="str">
        <f>VLOOKUP(A101,Main!A:AB,5,0)</f>
        <v>IIT Palakkad</v>
      </c>
      <c r="F101" s="61" t="str">
        <f>VLOOKUP(A101,Main!A:AB,6,0)</f>
        <v>IIT Madras</v>
      </c>
      <c r="G101" s="61" t="str">
        <f>VLOOKUP(A101,Main!A:AB,7,0)</f>
        <v>12 Weeks</v>
      </c>
      <c r="H101" s="61" t="str">
        <f>VLOOKUP(A101,Main!A:AB,8,0)</f>
        <v>Rerun</v>
      </c>
      <c r="I101" s="62">
        <f>VLOOKUP(A101,Main!A:AB,9,0)</f>
        <v>46223</v>
      </c>
      <c r="J101" s="62">
        <f>VLOOKUP(A101,Main!A:AB,10,0)</f>
        <v>46304</v>
      </c>
      <c r="K101" s="62">
        <f>VLOOKUP(A101,Main!A:AB,11,0)</f>
        <v>46320</v>
      </c>
      <c r="L101" s="62">
        <f>VLOOKUP(A101,Main!A:AB,12,0)</f>
        <v>46230</v>
      </c>
      <c r="M101" s="62">
        <f>VLOOKUP(A101,Main!A:AB,13,0)</f>
        <v>46248</v>
      </c>
      <c r="N101" s="61" t="str">
        <f>VLOOKUP(A101,Main!A:AB,14,0)</f>
        <v>UG/PG</v>
      </c>
      <c r="O101" s="61" t="str">
        <f>VLOOKUP(A101,Main!A:AB,15,0)</f>
        <v>Elective</v>
      </c>
      <c r="P101" s="61" t="str">
        <f>VLOOKUP(A101,Main!A:AB,16,0)</f>
        <v>Yes</v>
      </c>
      <c r="Q101" s="61" t="str">
        <f>VLOOKUP(A101,Main!A:AB,17,0)</f>
        <v/>
      </c>
      <c r="R101" s="63" t="str">
        <f>VLOOKUP(A101,Main!A:AB,18,0)</f>
        <v>https://onlinecourses.nptel.ac.in/e-learning/preview/noc26_ma127</v>
      </c>
      <c r="S101" s="63" t="str">
        <f>VLOOKUP(A101,Main!A:AB,19,0)</f>
        <v>https://onlinecourses.nptel.ac.in/e-learning/preview/noc26_ma127</v>
      </c>
      <c r="T101" s="61" t="str">
        <f>VLOOKUP(A101,Main!A:AB,20,0)</f>
        <v>noc26_ma127</v>
      </c>
      <c r="U101" s="63" t="str">
        <f>VLOOKUP(A101,Main!A:AB,21,0)</f>
        <v>https://onlinecourses.nptel.ac.in/noc25_ma75/preview</v>
      </c>
      <c r="V101" s="63" t="str">
        <f>VLOOKUP(A101,Main!A:AB,22,0)</f>
        <v>https://onlinecourses.nptel.ac.in/noc25_ma75/preview</v>
      </c>
      <c r="W101" s="61" t="str">
        <f>VLOOKUP(A101,Main!A:AB,23,0)</f>
        <v>noc25_ma75</v>
      </c>
      <c r="X101" s="63" t="str">
        <f>VLOOKUP(A101,Main!A:AB,24,0)</f>
        <v>https://nptel.ac.in/courses/111106153</v>
      </c>
      <c r="Y101" s="63" t="str">
        <f>VLOOKUP(A101,Main!A:AB,25,0)</f>
        <v>https://nptel.ac.in/courses/111106153</v>
      </c>
      <c r="Z101" s="61">
        <f>VLOOKUP(A101,Main!A:AB,26,0)</f>
        <v>111106153</v>
      </c>
    </row>
    <row r="102">
      <c r="A102" s="47" t="s">
        <v>5145</v>
      </c>
      <c r="B102" s="61" t="str">
        <f>VLOOKUP(A102,Main!A:AB,2,0)</f>
        <v>Mathematics</v>
      </c>
      <c r="C102" s="61" t="str">
        <f>VLOOKUP(A102,Main!A:AB,3,0)</f>
        <v>Multivariate Procedures with R (in Hindi Language)</v>
      </c>
      <c r="D102" s="61" t="str">
        <f>VLOOKUP(A102,Main!A:AB,4,0)</f>
        <v>Prof. Shalabh</v>
      </c>
      <c r="E102" s="61" t="str">
        <f>VLOOKUP(A102,Main!A:AB,5,0)</f>
        <v>IIT Kanpur</v>
      </c>
      <c r="F102" s="61" t="str">
        <f>VLOOKUP(A102,Main!A:AB,6,0)</f>
        <v>IIT Kanpur</v>
      </c>
      <c r="G102" s="61" t="str">
        <f>VLOOKUP(A102,Main!A:AB,7,0)</f>
        <v>12 Weeks</v>
      </c>
      <c r="H102" s="61" t="str">
        <f>VLOOKUP(A102,Main!A:AB,8,0)</f>
        <v>Rerun</v>
      </c>
      <c r="I102" s="62">
        <f>VLOOKUP(A102,Main!A:AB,9,0)</f>
        <v>46223</v>
      </c>
      <c r="J102" s="62">
        <f>VLOOKUP(A102,Main!A:AB,10,0)</f>
        <v>46304</v>
      </c>
      <c r="K102" s="62">
        <f>VLOOKUP(A102,Main!A:AB,11,0)</f>
        <v>46320</v>
      </c>
      <c r="L102" s="62">
        <f>VLOOKUP(A102,Main!A:AB,12,0)</f>
        <v>46230</v>
      </c>
      <c r="M102" s="62">
        <f>VLOOKUP(A102,Main!A:AB,13,0)</f>
        <v>46248</v>
      </c>
      <c r="N102" s="61" t="str">
        <f>VLOOKUP(A102,Main!A:AB,14,0)</f>
        <v>UG/PG</v>
      </c>
      <c r="O102" s="61" t="str">
        <f>VLOOKUP(A102,Main!A:AB,15,0)</f>
        <v>Elective</v>
      </c>
      <c r="P102" s="61" t="str">
        <f>VLOOKUP(A102,Main!A:AB,16,0)</f>
        <v>Yes</v>
      </c>
      <c r="Q102" s="61" t="str">
        <f>VLOOKUP(A102,Main!A:AB,17,0)</f>
        <v/>
      </c>
      <c r="R102" s="63" t="str">
        <f>VLOOKUP(A102,Main!A:AB,18,0)</f>
        <v>https://onlinecourses.nptel.ac.in/e-learning/preview/noc26_ma128</v>
      </c>
      <c r="S102" s="63" t="str">
        <f>VLOOKUP(A102,Main!A:AB,19,0)</f>
        <v>https://onlinecourses.nptel.ac.in/e-learning/preview/noc26_ma128</v>
      </c>
      <c r="T102" s="61" t="str">
        <f>VLOOKUP(A102,Main!A:AB,20,0)</f>
        <v>noc26_ma128</v>
      </c>
      <c r="U102" s="63" t="str">
        <f>VLOOKUP(A102,Main!A:AB,21,0)</f>
        <v>https://onlinecourses.nptel.ac.in/noc25_ma40/preview</v>
      </c>
      <c r="V102" s="63" t="str">
        <f>VLOOKUP(A102,Main!A:AB,22,0)</f>
        <v>https://onlinecourses.nptel.ac.in/noc25_ma40/preview</v>
      </c>
      <c r="W102" s="61" t="str">
        <f>VLOOKUP(A102,Main!A:AB,23,0)</f>
        <v>noc25_ma40</v>
      </c>
      <c r="X102" s="63" t="str">
        <f>VLOOKUP(A102,Main!A:AB,24,0)</f>
        <v>https://nptel.ac.in/courses/111104612</v>
      </c>
      <c r="Y102" s="63" t="str">
        <f>VLOOKUP(A102,Main!A:AB,25,0)</f>
        <v>https://nptel.ac.in/courses/111104612</v>
      </c>
      <c r="Z102" s="61">
        <f>VLOOKUP(A102,Main!A:AB,26,0)</f>
        <v>111104612</v>
      </c>
    </row>
    <row r="103">
      <c r="A103" s="47" t="s">
        <v>5187</v>
      </c>
      <c r="B103" s="61" t="str">
        <f>VLOOKUP(A103,Main!A:AB,2,0)</f>
        <v>Applied Mathematics</v>
      </c>
      <c r="C103" s="61" t="str">
        <f>VLOOKUP(A103,Main!A:AB,3,0)</f>
        <v>Essentials of Topology</v>
      </c>
      <c r="D103" s="61" t="str">
        <f>VLOOKUP(A103,Main!A:AB,4,0)</f>
        <v>Prof. S. P. Tiwari</v>
      </c>
      <c r="E103" s="61" t="str">
        <f>VLOOKUP(A103,Main!A:AB,5,0)</f>
        <v>IIT-ISM Dhanbad</v>
      </c>
      <c r="F103" s="61" t="str">
        <f>VLOOKUP(A103,Main!A:AB,6,0)</f>
        <v>IIT Kharagpur</v>
      </c>
      <c r="G103" s="61" t="str">
        <f>VLOOKUP(A103,Main!A:AB,7,0)</f>
        <v>12 Weeks</v>
      </c>
      <c r="H103" s="61" t="str">
        <f>VLOOKUP(A103,Main!A:AB,8,0)</f>
        <v>Rerun</v>
      </c>
      <c r="I103" s="62">
        <f>VLOOKUP(A103,Main!A:AB,9,0)</f>
        <v>46223</v>
      </c>
      <c r="J103" s="62">
        <f>VLOOKUP(A103,Main!A:AB,10,0)</f>
        <v>46304</v>
      </c>
      <c r="K103" s="62">
        <f>VLOOKUP(A103,Main!A:AB,11,0)</f>
        <v>46320</v>
      </c>
      <c r="L103" s="62">
        <f>VLOOKUP(A103,Main!A:AB,12,0)</f>
        <v>46230</v>
      </c>
      <c r="M103" s="62">
        <f>VLOOKUP(A103,Main!A:AB,13,0)</f>
        <v>46248</v>
      </c>
      <c r="N103" s="61" t="str">
        <f>VLOOKUP(A103,Main!A:AB,14,0)</f>
        <v>UG</v>
      </c>
      <c r="O103" s="61" t="str">
        <f>VLOOKUP(A103,Main!A:AB,15,0)</f>
        <v>Core</v>
      </c>
      <c r="P103" s="61" t="str">
        <f>VLOOKUP(A103,Main!A:AB,16,0)</f>
        <v>No</v>
      </c>
      <c r="Q103" s="61" t="str">
        <f>VLOOKUP(A103,Main!A:AB,17,0)</f>
        <v/>
      </c>
      <c r="R103" s="63" t="str">
        <f>VLOOKUP(A103,Main!A:AB,18,0)</f>
        <v>https://onlinecourses.nptel.ac.in/e-learning/preview/noc26_ma134</v>
      </c>
      <c r="S103" s="63" t="str">
        <f>VLOOKUP(A103,Main!A:AB,19,0)</f>
        <v>https://onlinecourses.nptel.ac.in/e-learning/preview/noc26_ma134</v>
      </c>
      <c r="T103" s="61" t="str">
        <f>VLOOKUP(A103,Main!A:AB,20,0)</f>
        <v>noc26_ma134</v>
      </c>
      <c r="U103" s="63" t="str">
        <f>VLOOKUP(A103,Main!A:AB,21,0)</f>
        <v>https://onlinecourses.nptel.ac.in/noc25_ma60/preview</v>
      </c>
      <c r="V103" s="63" t="str">
        <f>VLOOKUP(A103,Main!A:AB,22,0)</f>
        <v>https://onlinecourses.nptel.ac.in/noc25_ma60/preview</v>
      </c>
      <c r="W103" s="61" t="str">
        <f>VLOOKUP(A103,Main!A:AB,23,0)</f>
        <v>noc25_ma60</v>
      </c>
      <c r="X103" s="63" t="str">
        <f>VLOOKUP(A103,Main!A:AB,24,0)</f>
        <v>https://nptel.ac.in/courses/111105169</v>
      </c>
      <c r="Y103" s="63" t="str">
        <f>VLOOKUP(A103,Main!A:AB,25,0)</f>
        <v>https://nptel.ac.in/courses/111105169</v>
      </c>
      <c r="Z103" s="61">
        <f>VLOOKUP(A103,Main!A:AB,26,0)</f>
        <v>111105169</v>
      </c>
    </row>
    <row r="104">
      <c r="A104" s="47" t="s">
        <v>5238</v>
      </c>
      <c r="B104" s="61" t="str">
        <f>VLOOKUP(A104,Main!A:AB,2,0)</f>
        <v>Mathematics</v>
      </c>
      <c r="C104" s="61" t="str">
        <f>VLOOKUP(A104,Main!A:AB,3,0)</f>
        <v>Ordinary Differential Equations : Power series, eigenvalues and Green functions</v>
      </c>
      <c r="D104" s="61" t="str">
        <f>VLOOKUP(A104,Main!A:AB,4,0)</f>
        <v>Prof. Somnath Bhattacharyya</v>
      </c>
      <c r="E104" s="61" t="str">
        <f>VLOOKUP(A104,Main!A:AB,5,0)</f>
        <v>IIT Kharagpur</v>
      </c>
      <c r="F104" s="61" t="str">
        <f>VLOOKUP(A104,Main!A:AB,6,0)</f>
        <v>IIT Kharagpur</v>
      </c>
      <c r="G104" s="61" t="str">
        <f>VLOOKUP(A104,Main!A:AB,7,0)</f>
        <v>4 Weeks</v>
      </c>
      <c r="H104" s="61" t="str">
        <f>VLOOKUP(A104,Main!A:AB,8,0)</f>
        <v>New</v>
      </c>
      <c r="I104" s="62">
        <f>VLOOKUP(A104,Main!A:AB,9,0)</f>
        <v>46251</v>
      </c>
      <c r="J104" s="62">
        <f>VLOOKUP(A104,Main!A:AB,10,0)</f>
        <v>46276</v>
      </c>
      <c r="K104" s="62">
        <f>VLOOKUP(A104,Main!A:AB,11,0)</f>
        <v>46320</v>
      </c>
      <c r="L104" s="62">
        <f>VLOOKUP(A104,Main!A:AB,12,0)</f>
        <v>46251</v>
      </c>
      <c r="M104" s="62">
        <f>VLOOKUP(A104,Main!A:AB,13,0)</f>
        <v>46262</v>
      </c>
      <c r="N104" s="61" t="str">
        <f>VLOOKUP(A104,Main!A:AB,14,0)</f>
        <v>UG</v>
      </c>
      <c r="O104" s="61" t="str">
        <f>VLOOKUP(A104,Main!A:AB,15,0)</f>
        <v>Core</v>
      </c>
      <c r="P104" s="61" t="str">
        <f>VLOOKUP(A104,Main!A:AB,16,0)</f>
        <v>No</v>
      </c>
      <c r="Q104" s="61" t="str">
        <f>VLOOKUP(A104,Main!A:AB,17,0)</f>
        <v/>
      </c>
      <c r="R104" s="63" t="str">
        <f>VLOOKUP(A104,Main!A:AB,18,0)</f>
        <v>https://onlinecourses.nptel.ac.in/e-learning/preview/noc26_ma141</v>
      </c>
      <c r="S104" s="63" t="str">
        <f>VLOOKUP(A104,Main!A:AB,19,0)</f>
        <v>https://onlinecourses.nptel.ac.in/e-learning/preview/noc26_ma141</v>
      </c>
      <c r="T104" s="61" t="str">
        <f>VLOOKUP(A104,Main!A:AB,20,0)</f>
        <v>noc26_ma141</v>
      </c>
      <c r="U104" s="61" t="str">
        <f>VLOOKUP(A104,Main!A:AB,21,0)</f>
        <v/>
      </c>
      <c r="V104" s="61" t="str">
        <f>VLOOKUP(A104,Main!A:AB,22,0)</f>
        <v/>
      </c>
      <c r="W104" s="61" t="str">
        <f>VLOOKUP(A104,Main!A:AB,23,0)</f>
        <v/>
      </c>
      <c r="X104" s="63" t="str">
        <f>VLOOKUP(A104,Main!A:AB,24,0)</f>
        <v>https://nptel.ac.in/courses/111105003</v>
      </c>
      <c r="Y104" s="63" t="str">
        <f>VLOOKUP(A104,Main!A:AB,25,0)</f>
        <v>https://nptel.ac.in/courses/111105003</v>
      </c>
      <c r="Z104" s="61">
        <f>VLOOKUP(A104,Main!A:AB,26,0)</f>
        <v>111105003</v>
      </c>
    </row>
    <row r="105">
      <c r="A105" s="47" t="s">
        <v>5246</v>
      </c>
      <c r="B105" s="61" t="str">
        <f>VLOOKUP(A105,Main!A:AB,2,0)</f>
        <v>Mathematical Sciences (Statistics)</v>
      </c>
      <c r="C105" s="61" t="str">
        <f>VLOOKUP(A105,Main!A:AB,3,0)</f>
        <v>Basics of Nonparametric Tests with Applications by R</v>
      </c>
      <c r="D105" s="61" t="str">
        <f>VLOOKUP(A105,Main!A:AB,4,0)</f>
        <v>Prof. Saran Ishika Maiti</v>
      </c>
      <c r="E105" s="61" t="str">
        <f>VLOOKUP(A105,Main!A:AB,5,0)</f>
        <v>Visva-Bharati University, Santiniketan</v>
      </c>
      <c r="F105" s="61" t="str">
        <f>VLOOKUP(A105,Main!A:AB,6,0)</f>
        <v>IIT Kharagpur</v>
      </c>
      <c r="G105" s="61" t="str">
        <f>VLOOKUP(A105,Main!A:AB,7,0)</f>
        <v>4 Weeks</v>
      </c>
      <c r="H105" s="61" t="str">
        <f>VLOOKUP(A105,Main!A:AB,8,0)</f>
        <v>Rerun</v>
      </c>
      <c r="I105" s="62">
        <f>VLOOKUP(A105,Main!A:AB,9,0)</f>
        <v>46251</v>
      </c>
      <c r="J105" s="62">
        <f>VLOOKUP(A105,Main!A:AB,10,0)</f>
        <v>46276</v>
      </c>
      <c r="K105" s="62">
        <f>VLOOKUP(A105,Main!A:AB,11,0)</f>
        <v>46320</v>
      </c>
      <c r="L105" s="62">
        <f>VLOOKUP(A105,Main!A:AB,12,0)</f>
        <v>46251</v>
      </c>
      <c r="M105" s="62">
        <f>VLOOKUP(A105,Main!A:AB,13,0)</f>
        <v>46262</v>
      </c>
      <c r="N105" s="61" t="str">
        <f>VLOOKUP(A105,Main!A:AB,14,0)</f>
        <v>UG/PG</v>
      </c>
      <c r="O105" s="61" t="str">
        <f>VLOOKUP(A105,Main!A:AB,15,0)</f>
        <v>Elective</v>
      </c>
      <c r="P105" s="61" t="str">
        <f>VLOOKUP(A105,Main!A:AB,16,0)</f>
        <v>Yes</v>
      </c>
      <c r="Q105" s="61" t="str">
        <f>VLOOKUP(A105,Main!A:AB,17,0)</f>
        <v/>
      </c>
      <c r="R105" s="63" t="str">
        <f>VLOOKUP(A105,Main!A:AB,18,0)</f>
        <v>https://onlinecourses.nptel.ac.in/e-learning/preview/noc26_ma143</v>
      </c>
      <c r="S105" s="63" t="str">
        <f>VLOOKUP(A105,Main!A:AB,19,0)</f>
        <v>https://onlinecourses.nptel.ac.in/e-learning/preview/noc26_ma143</v>
      </c>
      <c r="T105" s="61" t="str">
        <f>VLOOKUP(A105,Main!A:AB,20,0)</f>
        <v>noc26_ma143</v>
      </c>
      <c r="U105" s="63" t="str">
        <f>VLOOKUP(A105,Main!A:AB,21,0)</f>
        <v>https://onlinecourses.nptel.ac.in/noc25_ma63/preview</v>
      </c>
      <c r="V105" s="63" t="str">
        <f>VLOOKUP(A105,Main!A:AB,22,0)</f>
        <v>https://onlinecourses.nptel.ac.in/noc25_ma63/preview</v>
      </c>
      <c r="W105" s="61" t="str">
        <f>VLOOKUP(A105,Main!A:AB,23,0)</f>
        <v>noc25_ma63</v>
      </c>
      <c r="X105" s="63" t="str">
        <f>VLOOKUP(A105,Main!A:AB,24,0)</f>
        <v>https://nptel.ac.in/courses/111105762</v>
      </c>
      <c r="Y105" s="63" t="str">
        <f>VLOOKUP(A105,Main!A:AB,25,0)</f>
        <v>https://nptel.ac.in/courses/111105762</v>
      </c>
      <c r="Z105" s="61">
        <f>VLOOKUP(A105,Main!A:AB,26,0)</f>
        <v>111105762</v>
      </c>
    </row>
    <row r="106">
      <c r="A106" s="47" t="s">
        <v>5268</v>
      </c>
      <c r="B106" s="61" t="str">
        <f>VLOOKUP(A106,Main!A:AB,2,0)</f>
        <v>Mathematics</v>
      </c>
      <c r="C106" s="61" t="str">
        <f>VLOOKUP(A106,Main!A:AB,3,0)</f>
        <v>The Geometry of Möbius Transformations</v>
      </c>
      <c r="D106" s="61" t="str">
        <f>VLOOKUP(A106,Main!A:AB,4,0)</f>
        <v>Prof. Krishnendu Gongopadhyay</v>
      </c>
      <c r="E106" s="61" t="str">
        <f>VLOOKUP(A106,Main!A:AB,5,0)</f>
        <v>IISER Mohali</v>
      </c>
      <c r="F106" s="61" t="str">
        <f>VLOOKUP(A106,Main!A:AB,6,0)</f>
        <v>IIT Madras</v>
      </c>
      <c r="G106" s="61" t="str">
        <f>VLOOKUP(A106,Main!A:AB,7,0)</f>
        <v>12 Weeks</v>
      </c>
      <c r="H106" s="61" t="str">
        <f>VLOOKUP(A106,Main!A:AB,8,0)</f>
        <v>New</v>
      </c>
      <c r="I106" s="62">
        <f>VLOOKUP(A106,Main!A:AB,9,0)</f>
        <v>46223</v>
      </c>
      <c r="J106" s="62">
        <f>VLOOKUP(A106,Main!A:AB,10,0)</f>
        <v>46304</v>
      </c>
      <c r="K106" s="62">
        <f>VLOOKUP(A106,Main!A:AB,11,0)</f>
        <v>46320</v>
      </c>
      <c r="L106" s="62">
        <f>VLOOKUP(A106,Main!A:AB,12,0)</f>
        <v>46230</v>
      </c>
      <c r="M106" s="62">
        <f>VLOOKUP(A106,Main!A:AB,13,0)</f>
        <v>46248</v>
      </c>
      <c r="N106" s="61" t="str">
        <f>VLOOKUP(A106,Main!A:AB,14,0)</f>
        <v>UG/PG</v>
      </c>
      <c r="O106" s="61" t="str">
        <f>VLOOKUP(A106,Main!A:AB,15,0)</f>
        <v>Elective</v>
      </c>
      <c r="P106" s="61" t="str">
        <f>VLOOKUP(A106,Main!A:AB,16,0)</f>
        <v>Yes</v>
      </c>
      <c r="Q106" s="61" t="str">
        <f>VLOOKUP(A106,Main!A:AB,17,0)</f>
        <v/>
      </c>
      <c r="R106" s="63" t="str">
        <f>VLOOKUP(A106,Main!A:AB,18,0)</f>
        <v>https://onlinecourses.nptel.ac.in/e-learning/preview/noc26_ma71</v>
      </c>
      <c r="S106" s="63" t="str">
        <f>VLOOKUP(A106,Main!A:AB,19,0)</f>
        <v>https://onlinecourses.nptel.ac.in/e-learning/preview/noc26_ma71</v>
      </c>
      <c r="T106" s="61" t="str">
        <f>VLOOKUP(A106,Main!A:AB,20,0)</f>
        <v>noc26_ma71</v>
      </c>
      <c r="U106" s="61" t="str">
        <f>VLOOKUP(A106,Main!A:AB,21,0)</f>
        <v/>
      </c>
      <c r="V106" s="61" t="str">
        <f>VLOOKUP(A106,Main!A:AB,22,0)</f>
        <v/>
      </c>
      <c r="W106" s="61" t="str">
        <f>VLOOKUP(A106,Main!A:AB,23,0)</f>
        <v/>
      </c>
      <c r="X106" s="63" t="str">
        <f>VLOOKUP(A106,Main!A:AB,24,0)</f>
        <v>https://nptel.ac.in/courses/111106001</v>
      </c>
      <c r="Y106" s="63" t="str">
        <f>VLOOKUP(A106,Main!A:AB,25,0)</f>
        <v>https://nptel.ac.in/courses/111106001</v>
      </c>
      <c r="Z106" s="61">
        <f>VLOOKUP(A106,Main!A:AB,26,0)</f>
        <v>111106001</v>
      </c>
    </row>
    <row r="107">
      <c r="A107" s="47" t="s">
        <v>5272</v>
      </c>
      <c r="B107" s="61" t="str">
        <f>VLOOKUP(A107,Main!A:AB,2,0)</f>
        <v>Mathematics</v>
      </c>
      <c r="C107" s="61" t="str">
        <f>VLOOKUP(A107,Main!A:AB,3,0)</f>
        <v>Introduction to Algebraic Structures</v>
      </c>
      <c r="D107" s="61" t="str">
        <f>VLOOKUP(A107,Main!A:AB,4,0)</f>
        <v>Prof. Mahesh Kakde,
Prof. R. Venkatesh</v>
      </c>
      <c r="E107" s="61" t="str">
        <f>VLOOKUP(A107,Main!A:AB,5,0)</f>
        <v>IISc Bangalore</v>
      </c>
      <c r="F107" s="61" t="str">
        <f>VLOOKUP(A107,Main!A:AB,6,0)</f>
        <v>IISc Bangalore</v>
      </c>
      <c r="G107" s="61" t="str">
        <f>VLOOKUP(A107,Main!A:AB,7,0)</f>
        <v>12 Weeks</v>
      </c>
      <c r="H107" s="61" t="str">
        <f>VLOOKUP(A107,Main!A:AB,8,0)</f>
        <v>New</v>
      </c>
      <c r="I107" s="62">
        <f>VLOOKUP(A107,Main!A:AB,9,0)</f>
        <v>46223</v>
      </c>
      <c r="J107" s="62">
        <f>VLOOKUP(A107,Main!A:AB,10,0)</f>
        <v>46304</v>
      </c>
      <c r="K107" s="62">
        <f>VLOOKUP(A107,Main!A:AB,11,0)</f>
        <v>46320</v>
      </c>
      <c r="L107" s="62">
        <f>VLOOKUP(A107,Main!A:AB,12,0)</f>
        <v>46230</v>
      </c>
      <c r="M107" s="62">
        <f>VLOOKUP(A107,Main!A:AB,13,0)</f>
        <v>46248</v>
      </c>
      <c r="N107" s="61" t="str">
        <f>VLOOKUP(A107,Main!A:AB,14,0)</f>
        <v>UG/PG</v>
      </c>
      <c r="O107" s="61" t="str">
        <f>VLOOKUP(A107,Main!A:AB,15,0)</f>
        <v>Core</v>
      </c>
      <c r="P107" s="61" t="str">
        <f>VLOOKUP(A107,Main!A:AB,16,0)</f>
        <v>Yes</v>
      </c>
      <c r="Q107" s="61" t="str">
        <f>VLOOKUP(A107,Main!A:AB,17,0)</f>
        <v>Algebra</v>
      </c>
      <c r="R107" s="63" t="str">
        <f>VLOOKUP(A107,Main!A:AB,18,0)</f>
        <v>https://onlinecourses.nptel.ac.in/e-learning/preview/noc26_ma72</v>
      </c>
      <c r="S107" s="63" t="str">
        <f>VLOOKUP(A107,Main!A:AB,19,0)</f>
        <v>https://onlinecourses.nptel.ac.in/e-learning/preview/noc26_ma72</v>
      </c>
      <c r="T107" s="61" t="str">
        <f>VLOOKUP(A107,Main!A:AB,20,0)</f>
        <v>noc26_ma72</v>
      </c>
      <c r="U107" s="61" t="str">
        <f>VLOOKUP(A107,Main!A:AB,21,0)</f>
        <v/>
      </c>
      <c r="V107" s="61" t="str">
        <f>VLOOKUP(A107,Main!A:AB,22,0)</f>
        <v/>
      </c>
      <c r="W107" s="61" t="str">
        <f>VLOOKUP(A107,Main!A:AB,23,0)</f>
        <v/>
      </c>
      <c r="X107" s="63" t="str">
        <f>VLOOKUP(A107,Main!A:AB,24,0)</f>
        <v>https://nptel.ac.in/courses/111108001</v>
      </c>
      <c r="Y107" s="63" t="str">
        <f>VLOOKUP(A107,Main!A:AB,25,0)</f>
        <v>https://nptel.ac.in/courses/111108001</v>
      </c>
      <c r="Z107" s="61">
        <f>VLOOKUP(A107,Main!A:AB,26,0)</f>
        <v>111108001</v>
      </c>
    </row>
    <row r="108">
      <c r="A108" s="47" t="s">
        <v>5289</v>
      </c>
      <c r="B108" s="61" t="str">
        <f>VLOOKUP(A108,Main!A:AB,2,0)</f>
        <v>Mathematics</v>
      </c>
      <c r="C108" s="61" t="str">
        <f>VLOOKUP(A108,Main!A:AB,3,0)</f>
        <v>Complex Analysis</v>
      </c>
      <c r="D108" s="61" t="str">
        <f>VLOOKUP(A108,Main!A:AB,4,0)</f>
        <v>Prof. Kaushik Bal</v>
      </c>
      <c r="E108" s="61" t="str">
        <f>VLOOKUP(A108,Main!A:AB,5,0)</f>
        <v>IIT Kanpur</v>
      </c>
      <c r="F108" s="61" t="str">
        <f>VLOOKUP(A108,Main!A:AB,6,0)</f>
        <v>IIT Kanpur</v>
      </c>
      <c r="G108" s="61" t="str">
        <f>VLOOKUP(A108,Main!A:AB,7,0)</f>
        <v>12 Weeks</v>
      </c>
      <c r="H108" s="61" t="str">
        <f>VLOOKUP(A108,Main!A:AB,8,0)</f>
        <v>New</v>
      </c>
      <c r="I108" s="62">
        <f>VLOOKUP(A108,Main!A:AB,9,0)</f>
        <v>46223</v>
      </c>
      <c r="J108" s="62">
        <f>VLOOKUP(A108,Main!A:AB,10,0)</f>
        <v>46304</v>
      </c>
      <c r="K108" s="62">
        <f>VLOOKUP(A108,Main!A:AB,11,0)</f>
        <v>46320</v>
      </c>
      <c r="L108" s="62">
        <f>VLOOKUP(A108,Main!A:AB,12,0)</f>
        <v>46230</v>
      </c>
      <c r="M108" s="62">
        <f>VLOOKUP(A108,Main!A:AB,13,0)</f>
        <v>46248</v>
      </c>
      <c r="N108" s="61" t="str">
        <f>VLOOKUP(A108,Main!A:AB,14,0)</f>
        <v>UG</v>
      </c>
      <c r="O108" s="61" t="str">
        <f>VLOOKUP(A108,Main!A:AB,15,0)</f>
        <v>Core</v>
      </c>
      <c r="P108" s="61" t="str">
        <f>VLOOKUP(A108,Main!A:AB,16,0)</f>
        <v>No</v>
      </c>
      <c r="Q108" s="61" t="str">
        <f>VLOOKUP(A108,Main!A:AB,17,0)</f>
        <v/>
      </c>
      <c r="R108" s="63" t="str">
        <f>VLOOKUP(A108,Main!A:AB,18,0)</f>
        <v>https://onlinecourses.nptel.ac.in/e-learning/preview/noc26_ma77</v>
      </c>
      <c r="S108" s="63" t="str">
        <f>VLOOKUP(A108,Main!A:AB,19,0)</f>
        <v>https://onlinecourses.nptel.ac.in/e-learning/preview/noc26_ma77</v>
      </c>
      <c r="T108" s="61" t="str">
        <f>VLOOKUP(A108,Main!A:AB,20,0)</f>
        <v>noc26_ma77</v>
      </c>
      <c r="U108" s="61" t="str">
        <f>VLOOKUP(A108,Main!A:AB,21,0)</f>
        <v/>
      </c>
      <c r="V108" s="61" t="str">
        <f>VLOOKUP(A108,Main!A:AB,22,0)</f>
        <v/>
      </c>
      <c r="W108" s="61" t="str">
        <f>VLOOKUP(A108,Main!A:AB,23,0)</f>
        <v/>
      </c>
      <c r="X108" s="63" t="str">
        <f>VLOOKUP(A108,Main!A:AB,24,0)</f>
        <v>https://nptel.ac.in/courses/111104001</v>
      </c>
      <c r="Y108" s="63" t="str">
        <f>VLOOKUP(A108,Main!A:AB,25,0)</f>
        <v>https://nptel.ac.in/courses/111104001</v>
      </c>
      <c r="Z108" s="61">
        <f>VLOOKUP(A108,Main!A:AB,26,0)</f>
        <v>111104001</v>
      </c>
    </row>
    <row r="109">
      <c r="A109" s="47" t="s">
        <v>5292</v>
      </c>
      <c r="B109" s="61" t="str">
        <f>VLOOKUP(A109,Main!A:AB,2,0)</f>
        <v>Mathematics &amp; Computing</v>
      </c>
      <c r="C109" s="61" t="str">
        <f>VLOOKUP(A109,Main!A:AB,3,0)</f>
        <v>Design and Analysis of Algorithms with Applications</v>
      </c>
      <c r="D109" s="61" t="str">
        <f>VLOOKUP(A109,Main!A:AB,4,0)</f>
        <v>Prof. Srinivasa Rao Pentyala</v>
      </c>
      <c r="E109" s="61" t="str">
        <f>VLOOKUP(A109,Main!A:AB,5,0)</f>
        <v>IIT-ISM Dhanbad</v>
      </c>
      <c r="F109" s="61" t="str">
        <f>VLOOKUP(A109,Main!A:AB,6,0)</f>
        <v>IIT Kharagpur</v>
      </c>
      <c r="G109" s="61" t="str">
        <f>VLOOKUP(A109,Main!A:AB,7,0)</f>
        <v>12 Weeks</v>
      </c>
      <c r="H109" s="61" t="str">
        <f>VLOOKUP(A109,Main!A:AB,8,0)</f>
        <v>New</v>
      </c>
      <c r="I109" s="62">
        <f>VLOOKUP(A109,Main!A:AB,9,0)</f>
        <v>46223</v>
      </c>
      <c r="J109" s="62">
        <f>VLOOKUP(A109,Main!A:AB,10,0)</f>
        <v>46304</v>
      </c>
      <c r="K109" s="62">
        <f>VLOOKUP(A109,Main!A:AB,11,0)</f>
        <v>46320</v>
      </c>
      <c r="L109" s="62">
        <f>VLOOKUP(A109,Main!A:AB,12,0)</f>
        <v>46230</v>
      </c>
      <c r="M109" s="62">
        <f>VLOOKUP(A109,Main!A:AB,13,0)</f>
        <v>46248</v>
      </c>
      <c r="N109" s="61" t="str">
        <f>VLOOKUP(A109,Main!A:AB,14,0)</f>
        <v>UG/PG</v>
      </c>
      <c r="O109" s="61" t="str">
        <f>VLOOKUP(A109,Main!A:AB,15,0)</f>
        <v>Core</v>
      </c>
      <c r="P109" s="61" t="str">
        <f>VLOOKUP(A109,Main!A:AB,16,0)</f>
        <v>Yes</v>
      </c>
      <c r="Q109" s="61" t="str">
        <f>VLOOKUP(A109,Main!A:AB,17,0)</f>
        <v/>
      </c>
      <c r="R109" s="63" t="str">
        <f>VLOOKUP(A109,Main!A:AB,18,0)</f>
        <v>https://onlinecourses.nptel.ac.in/e-learning/preview/noc26_ma78</v>
      </c>
      <c r="S109" s="63" t="str">
        <f>VLOOKUP(A109,Main!A:AB,19,0)</f>
        <v>https://onlinecourses.nptel.ac.in/e-learning/preview/noc26_ma78</v>
      </c>
      <c r="T109" s="61" t="str">
        <f>VLOOKUP(A109,Main!A:AB,20,0)</f>
        <v>noc26_ma78</v>
      </c>
      <c r="U109" s="61" t="str">
        <f>VLOOKUP(A109,Main!A:AB,21,0)</f>
        <v/>
      </c>
      <c r="V109" s="61" t="str">
        <f>VLOOKUP(A109,Main!A:AB,22,0)</f>
        <v/>
      </c>
      <c r="W109" s="61" t="str">
        <f>VLOOKUP(A109,Main!A:AB,23,0)</f>
        <v/>
      </c>
      <c r="X109" s="63" t="str">
        <f>VLOOKUP(A109,Main!A:AB,24,0)</f>
        <v>https://nptel.ac.in/courses/111105001</v>
      </c>
      <c r="Y109" s="63" t="str">
        <f>VLOOKUP(A109,Main!A:AB,25,0)</f>
        <v>https://nptel.ac.in/courses/111105001</v>
      </c>
      <c r="Z109" s="61">
        <f>VLOOKUP(A109,Main!A:AB,26,0)</f>
        <v>111105001</v>
      </c>
    </row>
    <row r="110">
      <c r="A110" s="47" t="s">
        <v>5418</v>
      </c>
      <c r="B110" s="61" t="str">
        <f>VLOOKUP(A110,Main!A:AB,2,0)</f>
        <v>Mathematics</v>
      </c>
      <c r="C110" s="61" t="str">
        <f>VLOOKUP(A110,Main!A:AB,3,0)</f>
        <v>EXCELing with Mathematical Modeling</v>
      </c>
      <c r="D110" s="61" t="str">
        <f>VLOOKUP(A110,Main!A:AB,4,0)</f>
        <v>Prof. Sandip Banerjee</v>
      </c>
      <c r="E110" s="61" t="str">
        <f>VLOOKUP(A110,Main!A:AB,5,0)</f>
        <v>IIT Roorkee</v>
      </c>
      <c r="F110" s="61" t="str">
        <f>VLOOKUP(A110,Main!A:AB,6,0)</f>
        <v>IIT Roorkee</v>
      </c>
      <c r="G110" s="61" t="str">
        <f>VLOOKUP(A110,Main!A:AB,7,0)</f>
        <v>12 Weeks</v>
      </c>
      <c r="H110" s="61" t="str">
        <f>VLOOKUP(A110,Main!A:AB,8,0)</f>
        <v>Rerun</v>
      </c>
      <c r="I110" s="62">
        <f>VLOOKUP(A110,Main!A:AB,9,0)</f>
        <v>46223</v>
      </c>
      <c r="J110" s="62">
        <f>VLOOKUP(A110,Main!A:AB,10,0)</f>
        <v>46304</v>
      </c>
      <c r="K110" s="62">
        <f>VLOOKUP(A110,Main!A:AB,11,0)</f>
        <v>46320</v>
      </c>
      <c r="L110" s="62">
        <f>VLOOKUP(A110,Main!A:AB,12,0)</f>
        <v>46230</v>
      </c>
      <c r="M110" s="62">
        <f>VLOOKUP(A110,Main!A:AB,13,0)</f>
        <v>46248</v>
      </c>
      <c r="N110" s="61" t="str">
        <f>VLOOKUP(A110,Main!A:AB,14,0)</f>
        <v>UG/PG</v>
      </c>
      <c r="O110" s="61" t="str">
        <f>VLOOKUP(A110,Main!A:AB,15,0)</f>
        <v>Core</v>
      </c>
      <c r="P110" s="61" t="str">
        <f>VLOOKUP(A110,Main!A:AB,16,0)</f>
        <v>Yes</v>
      </c>
      <c r="Q110" s="61" t="str">
        <f>VLOOKUP(A110,Main!A:AB,17,0)</f>
        <v/>
      </c>
      <c r="R110" s="63" t="str">
        <f>VLOOKUP(A110,Main!A:AB,18,0)</f>
        <v>https://onlinecourses.nptel.ac.in/e-learning/preview/noc26_ma99</v>
      </c>
      <c r="S110" s="63" t="str">
        <f>VLOOKUP(A110,Main!A:AB,19,0)</f>
        <v>https://onlinecourses.nptel.ac.in/e-learning/preview/noc26_ma99</v>
      </c>
      <c r="T110" s="61" t="str">
        <f>VLOOKUP(A110,Main!A:AB,20,0)</f>
        <v>noc26_ma99</v>
      </c>
      <c r="U110" s="63" t="str">
        <f>VLOOKUP(A110,Main!A:AB,21,0)</f>
        <v>https://onlinecourses.nptel.ac.in/noc25_ma96/preview</v>
      </c>
      <c r="V110" s="63" t="str">
        <f>VLOOKUP(A110,Main!A:AB,22,0)</f>
        <v>https://onlinecourses.nptel.ac.in/noc25_ma96/preview</v>
      </c>
      <c r="W110" s="61" t="str">
        <f>VLOOKUP(A110,Main!A:AB,23,0)</f>
        <v>noc25_ma96</v>
      </c>
      <c r="X110" s="63" t="str">
        <f>VLOOKUP(A110,Main!A:AB,24,0)</f>
        <v>https://nptel.ac.in/courses/111107523</v>
      </c>
      <c r="Y110" s="63" t="str">
        <f>VLOOKUP(A110,Main!A:AB,25,0)</f>
        <v>https://nptel.ac.in/courses/111107523</v>
      </c>
      <c r="Z110" s="61">
        <f>VLOOKUP(A110,Main!A:AB,26,0)</f>
        <v>111107523</v>
      </c>
    </row>
    <row r="111">
      <c r="A111" s="47" t="s">
        <v>5441</v>
      </c>
      <c r="B111" s="61" t="str">
        <f>VLOOKUP(A111,Main!A:AB,2,0)</f>
        <v>Mechanical Engineering</v>
      </c>
      <c r="C111" s="61" t="str">
        <f>VLOOKUP(A111,Main!A:AB,3,0)</f>
        <v>Geophysical Fluid Dynamics</v>
      </c>
      <c r="D111" s="61" t="str">
        <f>VLOOKUP(A111,Main!A:AB,4,0)</f>
        <v>Prof. Ritabrata Thakur</v>
      </c>
      <c r="E111" s="61" t="str">
        <f>VLOOKUP(A111,Main!A:AB,5,0)</f>
        <v>IIT Delhi</v>
      </c>
      <c r="F111" s="61" t="str">
        <f>VLOOKUP(A111,Main!A:AB,6,0)</f>
        <v>IIT Delhi</v>
      </c>
      <c r="G111" s="61" t="str">
        <f>VLOOKUP(A111,Main!A:AB,7,0)</f>
        <v>12 Weeks</v>
      </c>
      <c r="H111" s="61" t="str">
        <f>VLOOKUP(A111,Main!A:AB,8,0)</f>
        <v>New</v>
      </c>
      <c r="I111" s="62">
        <f>VLOOKUP(A111,Main!A:AB,9,0)</f>
        <v>46223</v>
      </c>
      <c r="J111" s="62">
        <f>VLOOKUP(A111,Main!A:AB,10,0)</f>
        <v>46304</v>
      </c>
      <c r="K111" s="62">
        <f>VLOOKUP(A111,Main!A:AB,11,0)</f>
        <v>46320</v>
      </c>
      <c r="L111" s="62">
        <f>VLOOKUP(A111,Main!A:AB,12,0)</f>
        <v>46230</v>
      </c>
      <c r="M111" s="62">
        <f>VLOOKUP(A111,Main!A:AB,13,0)</f>
        <v>46248</v>
      </c>
      <c r="N111" s="61" t="str">
        <f>VLOOKUP(A111,Main!A:AB,14,0)</f>
        <v>UG/PG</v>
      </c>
      <c r="O111" s="61" t="str">
        <f>VLOOKUP(A111,Main!A:AB,15,0)</f>
        <v>Elective</v>
      </c>
      <c r="P111" s="61" t="str">
        <f>VLOOKUP(A111,Main!A:AB,16,0)</f>
        <v>Yes</v>
      </c>
      <c r="Q111" s="61" t="str">
        <f>VLOOKUP(A111,Main!A:AB,17,0)</f>
        <v>Computational Thermo Fluids</v>
      </c>
      <c r="R111" s="63" t="str">
        <f>VLOOKUP(A111,Main!A:AB,18,0)</f>
        <v>https://onlinecourses.nptel.ac.in/e-learning/preview/noc26_me108</v>
      </c>
      <c r="S111" s="63" t="str">
        <f>VLOOKUP(A111,Main!A:AB,19,0)</f>
        <v>https://onlinecourses.nptel.ac.in/e-learning/preview/noc26_me108</v>
      </c>
      <c r="T111" s="61" t="str">
        <f>VLOOKUP(A111,Main!A:AB,20,0)</f>
        <v>noc26_me108</v>
      </c>
      <c r="U111" s="61" t="str">
        <f>VLOOKUP(A111,Main!A:AB,21,0)</f>
        <v/>
      </c>
      <c r="V111" s="61" t="str">
        <f>VLOOKUP(A111,Main!A:AB,22,0)</f>
        <v/>
      </c>
      <c r="W111" s="61" t="str">
        <f>VLOOKUP(A111,Main!A:AB,23,0)</f>
        <v/>
      </c>
      <c r="X111" s="63" t="str">
        <f>VLOOKUP(A111,Main!A:AB,24,0)</f>
        <v>https://nptel.ac.in/courses/112102001</v>
      </c>
      <c r="Y111" s="63" t="str">
        <f>VLOOKUP(A111,Main!A:AB,25,0)</f>
        <v>https://nptel.ac.in/courses/112102001</v>
      </c>
      <c r="Z111" s="61">
        <f>VLOOKUP(A111,Main!A:AB,26,0)</f>
        <v>112102001</v>
      </c>
    </row>
    <row r="112">
      <c r="A112" s="47" t="s">
        <v>5605</v>
      </c>
      <c r="B112" s="61" t="str">
        <f>VLOOKUP(A112,Main!A:AB,2,0)</f>
        <v>Mechanical Engineering, Electronics and Electrical Engineering</v>
      </c>
      <c r="C112" s="61" t="str">
        <f>VLOOKUP(A112,Main!A:AB,3,0)</f>
        <v>Design of Mechatronic Systems</v>
      </c>
      <c r="D112" s="61" t="str">
        <f>VLOOKUP(A112,Main!A:AB,4,0)</f>
        <v>Prof. Prasanna Gandhi</v>
      </c>
      <c r="E112" s="61" t="str">
        <f>VLOOKUP(A112,Main!A:AB,5,0)</f>
        <v>IIT Bombay</v>
      </c>
      <c r="F112" s="61" t="str">
        <f>VLOOKUP(A112,Main!A:AB,6,0)</f>
        <v>IIT Bombay</v>
      </c>
      <c r="G112" s="61" t="str">
        <f>VLOOKUP(A112,Main!A:AB,7,0)</f>
        <v>12 Weeks</v>
      </c>
      <c r="H112" s="61" t="str">
        <f>VLOOKUP(A112,Main!A:AB,8,0)</f>
        <v>Rerun</v>
      </c>
      <c r="I112" s="62">
        <f>VLOOKUP(A112,Main!A:AB,9,0)</f>
        <v>46223</v>
      </c>
      <c r="J112" s="62">
        <f>VLOOKUP(A112,Main!A:AB,10,0)</f>
        <v>46304</v>
      </c>
      <c r="K112" s="62">
        <f>VLOOKUP(A112,Main!A:AB,11,0)</f>
        <v>46320</v>
      </c>
      <c r="L112" s="62">
        <f>VLOOKUP(A112,Main!A:AB,12,0)</f>
        <v>46230</v>
      </c>
      <c r="M112" s="62">
        <f>VLOOKUP(A112,Main!A:AB,13,0)</f>
        <v>46248</v>
      </c>
      <c r="N112" s="61" t="str">
        <f>VLOOKUP(A112,Main!A:AB,14,0)</f>
        <v>UG/PG</v>
      </c>
      <c r="O112" s="61" t="str">
        <f>VLOOKUP(A112,Main!A:AB,15,0)</f>
        <v>Elective</v>
      </c>
      <c r="P112" s="61" t="str">
        <f>VLOOKUP(A112,Main!A:AB,16,0)</f>
        <v>Yes</v>
      </c>
      <c r="Q112" s="61" t="str">
        <f>VLOOKUP(A112,Main!A:AB,17,0)</f>
        <v>Manufacturing Processes and Technology
Product Design
Robotics</v>
      </c>
      <c r="R112" s="63" t="str">
        <f>VLOOKUP(A112,Main!A:AB,18,0)</f>
        <v>https://onlinecourses.nptel.ac.in/e-learning/preview/noc26_me133</v>
      </c>
      <c r="S112" s="63" t="str">
        <f>VLOOKUP(A112,Main!A:AB,19,0)</f>
        <v>https://onlinecourses.nptel.ac.in/e-learning/preview/noc26_me133</v>
      </c>
      <c r="T112" s="61" t="str">
        <f>VLOOKUP(A112,Main!A:AB,20,0)</f>
        <v>noc26_me133</v>
      </c>
      <c r="U112" s="63" t="str">
        <f>VLOOKUP(A112,Main!A:AB,21,0)</f>
        <v>https://onlinecourses.nptel.ac.in/noc25_me179/preview</v>
      </c>
      <c r="V112" s="63" t="str">
        <f>VLOOKUP(A112,Main!A:AB,22,0)</f>
        <v>https://onlinecourses.nptel.ac.in/noc25_me179/preview</v>
      </c>
      <c r="W112" s="61" t="str">
        <f>VLOOKUP(A112,Main!A:AB,23,0)</f>
        <v>noc25_me179</v>
      </c>
      <c r="X112" s="63" t="str">
        <f>VLOOKUP(A112,Main!A:AB,24,0)</f>
        <v>https://nptel.ac.in/courses/112101304</v>
      </c>
      <c r="Y112" s="63" t="str">
        <f>VLOOKUP(A112,Main!A:AB,25,0)</f>
        <v>https://nptel.ac.in/courses/112101304</v>
      </c>
      <c r="Z112" s="61">
        <f>VLOOKUP(A112,Main!A:AB,26,0)</f>
        <v>112101304</v>
      </c>
    </row>
    <row r="113">
      <c r="A113" s="47" t="s">
        <v>5652</v>
      </c>
      <c r="B113" s="61" t="str">
        <f>VLOOKUP(A113,Main!A:AB,2,0)</f>
        <v>Mechanical Engineering</v>
      </c>
      <c r="C113" s="61" t="str">
        <f>VLOOKUP(A113,Main!A:AB,3,0)</f>
        <v>Microrobotics</v>
      </c>
      <c r="D113" s="61" t="str">
        <f>VLOOKUP(A113,Main!A:AB,4,0)</f>
        <v>Prof. I. A. Palani</v>
      </c>
      <c r="E113" s="61" t="str">
        <f>VLOOKUP(A113,Main!A:AB,5,0)</f>
        <v>IIT Indore</v>
      </c>
      <c r="F113" s="61" t="str">
        <f>VLOOKUP(A113,Main!A:AB,6,0)</f>
        <v>IIT Madras</v>
      </c>
      <c r="G113" s="61" t="str">
        <f>VLOOKUP(A113,Main!A:AB,7,0)</f>
        <v>12 Weeks</v>
      </c>
      <c r="H113" s="61" t="str">
        <f>VLOOKUP(A113,Main!A:AB,8,0)</f>
        <v>Rerun</v>
      </c>
      <c r="I113" s="62">
        <f>VLOOKUP(A113,Main!A:AB,9,0)</f>
        <v>46223</v>
      </c>
      <c r="J113" s="62">
        <f>VLOOKUP(A113,Main!A:AB,10,0)</f>
        <v>46304</v>
      </c>
      <c r="K113" s="62">
        <f>VLOOKUP(A113,Main!A:AB,11,0)</f>
        <v>46320</v>
      </c>
      <c r="L113" s="62">
        <f>VLOOKUP(A113,Main!A:AB,12,0)</f>
        <v>46230</v>
      </c>
      <c r="M113" s="62">
        <f>VLOOKUP(A113,Main!A:AB,13,0)</f>
        <v>46248</v>
      </c>
      <c r="N113" s="61" t="str">
        <f>VLOOKUP(A113,Main!A:AB,14,0)</f>
        <v>UG/PG</v>
      </c>
      <c r="O113" s="61" t="str">
        <f>VLOOKUP(A113,Main!A:AB,15,0)</f>
        <v>Elective</v>
      </c>
      <c r="P113" s="61" t="str">
        <f>VLOOKUP(A113,Main!A:AB,16,0)</f>
        <v>Yes</v>
      </c>
      <c r="Q113" s="61" t="str">
        <f>VLOOKUP(A113,Main!A:AB,17,0)</f>
        <v>Robotics</v>
      </c>
      <c r="R113" s="63" t="str">
        <f>VLOOKUP(A113,Main!A:AB,18,0)</f>
        <v>https://onlinecourses.nptel.ac.in/e-learning/preview/noc26_me139</v>
      </c>
      <c r="S113" s="63" t="str">
        <f>VLOOKUP(A113,Main!A:AB,19,0)</f>
        <v>https://onlinecourses.nptel.ac.in/e-learning/preview/noc26_me139</v>
      </c>
      <c r="T113" s="61" t="str">
        <f>VLOOKUP(A113,Main!A:AB,20,0)</f>
        <v>noc26_me139</v>
      </c>
      <c r="U113" s="63" t="str">
        <f>VLOOKUP(A113,Main!A:AB,21,0)</f>
        <v>https://onlinecourses.nptel.ac.in/noc25_me177/preview</v>
      </c>
      <c r="V113" s="63" t="str">
        <f>VLOOKUP(A113,Main!A:AB,22,0)</f>
        <v>https://onlinecourses.nptel.ac.in/noc25_me177/preview</v>
      </c>
      <c r="W113" s="61" t="str">
        <f>VLOOKUP(A113,Main!A:AB,23,0)</f>
        <v>noc25_me177</v>
      </c>
      <c r="X113" s="63" t="str">
        <f>VLOOKUP(A113,Main!A:AB,24,0)</f>
        <v>https://nptel.ac.in/courses/112106772</v>
      </c>
      <c r="Y113" s="63" t="str">
        <f>VLOOKUP(A113,Main!A:AB,25,0)</f>
        <v>https://nptel.ac.in/courses/112106772</v>
      </c>
      <c r="Z113" s="61">
        <f>VLOOKUP(A113,Main!A:AB,26,0)</f>
        <v>112106772</v>
      </c>
    </row>
    <row r="114">
      <c r="A114" s="47" t="s">
        <v>5665</v>
      </c>
      <c r="B114" s="61" t="str">
        <f>VLOOKUP(A114,Main!A:AB,2,0)</f>
        <v>Mechanical Engineering, Chemical Engineering</v>
      </c>
      <c r="C114" s="61" t="str">
        <f>VLOOKUP(A114,Main!A:AB,3,0)</f>
        <v>Sustainable Energy Technology</v>
      </c>
      <c r="D114" s="61" t="str">
        <f>VLOOKUP(A114,Main!A:AB,4,0)</f>
        <v>Prof. Sayak Banerjee</v>
      </c>
      <c r="E114" s="61" t="str">
        <f>VLOOKUP(A114,Main!A:AB,5,0)</f>
        <v>IIT Hyderabad</v>
      </c>
      <c r="F114" s="61" t="str">
        <f>VLOOKUP(A114,Main!A:AB,6,0)</f>
        <v>IIT Madras</v>
      </c>
      <c r="G114" s="61" t="str">
        <f>VLOOKUP(A114,Main!A:AB,7,0)</f>
        <v>12 Weeks</v>
      </c>
      <c r="H114" s="61" t="str">
        <f>VLOOKUP(A114,Main!A:AB,8,0)</f>
        <v>Rerun</v>
      </c>
      <c r="I114" s="62">
        <f>VLOOKUP(A114,Main!A:AB,9,0)</f>
        <v>46223</v>
      </c>
      <c r="J114" s="62">
        <f>VLOOKUP(A114,Main!A:AB,10,0)</f>
        <v>46304</v>
      </c>
      <c r="K114" s="62">
        <f>VLOOKUP(A114,Main!A:AB,11,0)</f>
        <v>46320</v>
      </c>
      <c r="L114" s="62">
        <f>VLOOKUP(A114,Main!A:AB,12,0)</f>
        <v>46230</v>
      </c>
      <c r="M114" s="62">
        <f>VLOOKUP(A114,Main!A:AB,13,0)</f>
        <v>46248</v>
      </c>
      <c r="N114" s="61" t="str">
        <f>VLOOKUP(A114,Main!A:AB,14,0)</f>
        <v>UG/PG</v>
      </c>
      <c r="O114" s="61" t="str">
        <f>VLOOKUP(A114,Main!A:AB,15,0)</f>
        <v>Elective</v>
      </c>
      <c r="P114" s="61" t="str">
        <f>VLOOKUP(A114,Main!A:AB,16,0)</f>
        <v>Yes</v>
      </c>
      <c r="Q114" s="61" t="str">
        <f>VLOOKUP(A114,Main!A:AB,17,0)</f>
        <v>Energy and Environment</v>
      </c>
      <c r="R114" s="63" t="str">
        <f>VLOOKUP(A114,Main!A:AB,18,0)</f>
        <v>https://onlinecourses.nptel.ac.in/e-learning/preview/noc26_me141</v>
      </c>
      <c r="S114" s="63" t="str">
        <f>VLOOKUP(A114,Main!A:AB,19,0)</f>
        <v>https://onlinecourses.nptel.ac.in/e-learning/preview/noc26_me141</v>
      </c>
      <c r="T114" s="61" t="str">
        <f>VLOOKUP(A114,Main!A:AB,20,0)</f>
        <v>noc26_me141</v>
      </c>
      <c r="U114" s="63" t="str">
        <f>VLOOKUP(A114,Main!A:AB,21,0)</f>
        <v>https://onlinecourses.nptel.ac.in/noc25_me178/preview</v>
      </c>
      <c r="V114" s="63" t="str">
        <f>VLOOKUP(A114,Main!A:AB,22,0)</f>
        <v>https://onlinecourses.nptel.ac.in/noc25_me178/preview</v>
      </c>
      <c r="W114" s="61" t="str">
        <f>VLOOKUP(A114,Main!A:AB,23,0)</f>
        <v>noc25_me178</v>
      </c>
      <c r="X114" s="63" t="str">
        <f>VLOOKUP(A114,Main!A:AB,24,0)</f>
        <v>https://nptel.ac.in/courses/112106318</v>
      </c>
      <c r="Y114" s="63" t="str">
        <f>VLOOKUP(A114,Main!A:AB,25,0)</f>
        <v>https://nptel.ac.in/courses/112106318</v>
      </c>
      <c r="Z114" s="61">
        <f>VLOOKUP(A114,Main!A:AB,26,0)</f>
        <v>112106318</v>
      </c>
    </row>
    <row r="115">
      <c r="A115" s="47" t="s">
        <v>5744</v>
      </c>
      <c r="B115" s="61" t="str">
        <f>VLOOKUP(A115,Main!A:AB,2,0)</f>
        <v>Mechanical Engineering</v>
      </c>
      <c r="C115" s="61" t="str">
        <f>VLOOKUP(A115,Main!A:AB,3,0)</f>
        <v>Joining Technologies for Metals</v>
      </c>
      <c r="D115" s="61" t="str">
        <f>VLOOKUP(A115,Main!A:AB,4,0)</f>
        <v>Prof. Dheerendra Kumar Dwivedi</v>
      </c>
      <c r="E115" s="61" t="str">
        <f>VLOOKUP(A115,Main!A:AB,5,0)</f>
        <v>IIT Roorkee</v>
      </c>
      <c r="F115" s="61" t="str">
        <f>VLOOKUP(A115,Main!A:AB,6,0)</f>
        <v>IIT Roorkee</v>
      </c>
      <c r="G115" s="61" t="str">
        <f>VLOOKUP(A115,Main!A:AB,7,0)</f>
        <v>12 Weeks</v>
      </c>
      <c r="H115" s="61" t="str">
        <f>VLOOKUP(A115,Main!A:AB,8,0)</f>
        <v>Rerun</v>
      </c>
      <c r="I115" s="62">
        <f>VLOOKUP(A115,Main!A:AB,9,0)</f>
        <v>46223</v>
      </c>
      <c r="J115" s="62">
        <f>VLOOKUP(A115,Main!A:AB,10,0)</f>
        <v>46304</v>
      </c>
      <c r="K115" s="62">
        <f>VLOOKUP(A115,Main!A:AB,11,0)</f>
        <v>46320</v>
      </c>
      <c r="L115" s="62">
        <f>VLOOKUP(A115,Main!A:AB,12,0)</f>
        <v>46230</v>
      </c>
      <c r="M115" s="62">
        <f>VLOOKUP(A115,Main!A:AB,13,0)</f>
        <v>46248</v>
      </c>
      <c r="N115" s="61" t="str">
        <f>VLOOKUP(A115,Main!A:AB,14,0)</f>
        <v>UG/PG</v>
      </c>
      <c r="O115" s="61" t="str">
        <f>VLOOKUP(A115,Main!A:AB,15,0)</f>
        <v>Core</v>
      </c>
      <c r="P115" s="61" t="str">
        <f>VLOOKUP(A115,Main!A:AB,16,0)</f>
        <v>Yes</v>
      </c>
      <c r="Q115" s="61" t="str">
        <f>VLOOKUP(A115,Main!A:AB,17,0)</f>
        <v>Materials Joining</v>
      </c>
      <c r="R115" s="63" t="str">
        <f>VLOOKUP(A115,Main!A:AB,18,0)</f>
        <v>https://onlinecourses.nptel.ac.in/e-learning/preview/noc26_me152</v>
      </c>
      <c r="S115" s="63" t="str">
        <f>VLOOKUP(A115,Main!A:AB,19,0)</f>
        <v>https://onlinecourses.nptel.ac.in/e-learning/preview/noc26_me152</v>
      </c>
      <c r="T115" s="61" t="str">
        <f>VLOOKUP(A115,Main!A:AB,20,0)</f>
        <v>noc26_me152</v>
      </c>
      <c r="U115" s="63" t="str">
        <f>VLOOKUP(A115,Main!A:AB,21,0)</f>
        <v>https://onlinecourses.nptel.ac.in/noc25_me120/preview</v>
      </c>
      <c r="V115" s="63" t="str">
        <f>VLOOKUP(A115,Main!A:AB,22,0)</f>
        <v>https://onlinecourses.nptel.ac.in/noc25_me120/preview</v>
      </c>
      <c r="W115" s="61" t="str">
        <f>VLOOKUP(A115,Main!A:AB,23,0)</f>
        <v>noc25_me120</v>
      </c>
      <c r="X115" s="63" t="str">
        <f>VLOOKUP(A115,Main!A:AB,24,0)</f>
        <v>https://nptel.ac.in/courses/112107213</v>
      </c>
      <c r="Y115" s="63" t="str">
        <f>VLOOKUP(A115,Main!A:AB,25,0)</f>
        <v>https://nptel.ac.in/courses/112107213</v>
      </c>
      <c r="Z115" s="61">
        <f>VLOOKUP(A115,Main!A:AB,26,0)</f>
        <v>112107213</v>
      </c>
    </row>
    <row r="116">
      <c r="A116" s="47" t="s">
        <v>5786</v>
      </c>
      <c r="B116" s="61" t="str">
        <f>VLOOKUP(A116,Main!A:AB,2,0)</f>
        <v>Mechanical Engineering</v>
      </c>
      <c r="C116" s="61" t="str">
        <f>VLOOKUP(A116,Main!A:AB,3,0)</f>
        <v>Metal Additive Manufacturing</v>
      </c>
      <c r="D116" s="61" t="str">
        <f>VLOOKUP(A116,Main!A:AB,4,0)</f>
        <v>Prof. Janakranjan Ramkumar,
Prof. Amandeep Singh Oberoi</v>
      </c>
      <c r="E116" s="61" t="str">
        <f>VLOOKUP(A116,Main!A:AB,5,0)</f>
        <v>IIT Kanpur</v>
      </c>
      <c r="F116" s="61" t="str">
        <f>VLOOKUP(A116,Main!A:AB,6,0)</f>
        <v>IIT Kanpur</v>
      </c>
      <c r="G116" s="61" t="str">
        <f>VLOOKUP(A116,Main!A:AB,7,0)</f>
        <v>12 Weeks</v>
      </c>
      <c r="H116" s="61" t="str">
        <f>VLOOKUP(A116,Main!A:AB,8,0)</f>
        <v>Rerun</v>
      </c>
      <c r="I116" s="62">
        <f>VLOOKUP(A116,Main!A:AB,9,0)</f>
        <v>46223</v>
      </c>
      <c r="J116" s="62">
        <f>VLOOKUP(A116,Main!A:AB,10,0)</f>
        <v>46304</v>
      </c>
      <c r="K116" s="62">
        <f>VLOOKUP(A116,Main!A:AB,11,0)</f>
        <v>46320</v>
      </c>
      <c r="L116" s="62">
        <f>VLOOKUP(A116,Main!A:AB,12,0)</f>
        <v>46230</v>
      </c>
      <c r="M116" s="62">
        <f>VLOOKUP(A116,Main!A:AB,13,0)</f>
        <v>46248</v>
      </c>
      <c r="N116" s="61" t="str">
        <f>VLOOKUP(A116,Main!A:AB,14,0)</f>
        <v>UG/PG</v>
      </c>
      <c r="O116" s="61" t="str">
        <f>VLOOKUP(A116,Main!A:AB,15,0)</f>
        <v>Elective</v>
      </c>
      <c r="P116" s="61" t="str">
        <f>VLOOKUP(A116,Main!A:AB,16,0)</f>
        <v>Yes</v>
      </c>
      <c r="Q116" s="61" t="str">
        <f>VLOOKUP(A116,Main!A:AB,17,0)</f>
        <v>Manufacturing Processes and Technology</v>
      </c>
      <c r="R116" s="63" t="str">
        <f>VLOOKUP(A116,Main!A:AB,18,0)</f>
        <v>https://onlinecourses.nptel.ac.in/e-learning/preview/noc26_me158</v>
      </c>
      <c r="S116" s="63" t="str">
        <f>VLOOKUP(A116,Main!A:AB,19,0)</f>
        <v>https://onlinecourses.nptel.ac.in/e-learning/preview/noc26_me158</v>
      </c>
      <c r="T116" s="61" t="str">
        <f>VLOOKUP(A116,Main!A:AB,20,0)</f>
        <v>noc26_me158</v>
      </c>
      <c r="U116" s="63" t="str">
        <f>VLOOKUP(A116,Main!A:AB,21,0)</f>
        <v>https://onlinecourses.nptel.ac.in/noc25_me130/preview</v>
      </c>
      <c r="V116" s="63" t="str">
        <f>VLOOKUP(A116,Main!A:AB,22,0)</f>
        <v>https://onlinecourses.nptel.ac.in/noc25_me130/preview</v>
      </c>
      <c r="W116" s="61" t="str">
        <f>VLOOKUP(A116,Main!A:AB,23,0)</f>
        <v>noc25_me130</v>
      </c>
      <c r="X116" s="63" t="str">
        <f>VLOOKUP(A116,Main!A:AB,24,0)</f>
        <v>https://nptel.ac.in/courses/112104312</v>
      </c>
      <c r="Y116" s="63" t="str">
        <f>VLOOKUP(A116,Main!A:AB,25,0)</f>
        <v>https://nptel.ac.in/courses/112104312</v>
      </c>
      <c r="Z116" s="61">
        <f>VLOOKUP(A116,Main!A:AB,26,0)</f>
        <v>112104312</v>
      </c>
    </row>
    <row r="117">
      <c r="A117" s="47" t="s">
        <v>5825</v>
      </c>
      <c r="B117" s="61" t="str">
        <f>VLOOKUP(A117,Main!A:AB,2,0)</f>
        <v>Mechanical Engineering</v>
      </c>
      <c r="C117" s="61" t="str">
        <f>VLOOKUP(A117,Main!A:AB,3,0)</f>
        <v>Engineering Mechanics</v>
      </c>
      <c r="D117" s="61" t="str">
        <f>VLOOKUP(A117,Main!A:AB,4,0)</f>
        <v>Prof. K. Ramesh,
Prof. Hariprasad</v>
      </c>
      <c r="E117" s="61" t="str">
        <f>VLOOKUP(A117,Main!A:AB,5,0)</f>
        <v>IIT Madras
Amrita Vishwa Vidyapeetham</v>
      </c>
      <c r="F117" s="61" t="str">
        <f>VLOOKUP(A117,Main!A:AB,6,0)</f>
        <v>IIT Madras</v>
      </c>
      <c r="G117" s="61" t="str">
        <f>VLOOKUP(A117,Main!A:AB,7,0)</f>
        <v>12 Weeks</v>
      </c>
      <c r="H117" s="61" t="str">
        <f>VLOOKUP(A117,Main!A:AB,8,0)</f>
        <v>Rerun</v>
      </c>
      <c r="I117" s="62">
        <f>VLOOKUP(A117,Main!A:AB,9,0)</f>
        <v>46223</v>
      </c>
      <c r="J117" s="62">
        <f>VLOOKUP(A117,Main!A:AB,10,0)</f>
        <v>46304</v>
      </c>
      <c r="K117" s="62">
        <f>VLOOKUP(A117,Main!A:AB,11,0)</f>
        <v>46320</v>
      </c>
      <c r="L117" s="62">
        <f>VLOOKUP(A117,Main!A:AB,12,0)</f>
        <v>46230</v>
      </c>
      <c r="M117" s="62">
        <f>VLOOKUP(A117,Main!A:AB,13,0)</f>
        <v>46248</v>
      </c>
      <c r="N117" s="61" t="str">
        <f>VLOOKUP(A117,Main!A:AB,14,0)</f>
        <v>UG</v>
      </c>
      <c r="O117" s="61" t="str">
        <f>VLOOKUP(A117,Main!A:AB,15,0)</f>
        <v>Core</v>
      </c>
      <c r="P117" s="61" t="str">
        <f>VLOOKUP(A117,Main!A:AB,16,0)</f>
        <v>No</v>
      </c>
      <c r="Q117" s="61" t="str">
        <f>VLOOKUP(A117,Main!A:AB,17,0)</f>
        <v>Computational Engineering
Advanced Mechanics
Advanced Dynamics and Vibration
Computational Mechanics</v>
      </c>
      <c r="R117" s="63" t="str">
        <f>VLOOKUP(A117,Main!A:AB,18,0)</f>
        <v>https://onlinecourses.nptel.ac.in/e-learning/preview/noc26_me164</v>
      </c>
      <c r="S117" s="63" t="str">
        <f>VLOOKUP(A117,Main!A:AB,19,0)</f>
        <v>https://onlinecourses.nptel.ac.in/e-learning/preview/noc26_me164</v>
      </c>
      <c r="T117" s="61" t="str">
        <f>VLOOKUP(A117,Main!A:AB,20,0)</f>
        <v>noc26_me164</v>
      </c>
      <c r="U117" s="63" t="str">
        <f>VLOOKUP(A117,Main!A:AB,21,0)</f>
        <v>https://onlinecourses.nptel.ac.in/noc25_me108/preview</v>
      </c>
      <c r="V117" s="63" t="str">
        <f>VLOOKUP(A117,Main!A:AB,22,0)</f>
        <v>https://onlinecourses.nptel.ac.in/noc25_me108/preview</v>
      </c>
      <c r="W117" s="61" t="str">
        <f>VLOOKUP(A117,Main!A:AB,23,0)</f>
        <v>noc25_me108</v>
      </c>
      <c r="X117" s="63" t="str">
        <f>VLOOKUP(A117,Main!A:AB,24,0)</f>
        <v>https://nptel.ac.in/courses/112106286</v>
      </c>
      <c r="Y117" s="63" t="str">
        <f>VLOOKUP(A117,Main!A:AB,25,0)</f>
        <v>https://nptel.ac.in/courses/112106286</v>
      </c>
      <c r="Z117" s="61">
        <f>VLOOKUP(A117,Main!A:AB,26,0)</f>
        <v>112106286</v>
      </c>
    </row>
    <row r="118">
      <c r="A118" s="47" t="s">
        <v>5869</v>
      </c>
      <c r="B118" s="61" t="str">
        <f>VLOOKUP(A118,Main!A:AB,2,0)</f>
        <v>Mechanical Engineering</v>
      </c>
      <c r="C118" s="61" t="str">
        <f>VLOOKUP(A118,Main!A:AB,3,0)</f>
        <v>Advanced Fluid Mechanics - IITKGP</v>
      </c>
      <c r="D118" s="61" t="str">
        <f>VLOOKUP(A118,Main!A:AB,4,0)</f>
        <v>Prof. Suman Chakraborty</v>
      </c>
      <c r="E118" s="61" t="str">
        <f>VLOOKUP(A118,Main!A:AB,5,0)</f>
        <v>IIT Kharagpur</v>
      </c>
      <c r="F118" s="61" t="str">
        <f>VLOOKUP(A118,Main!A:AB,6,0)</f>
        <v>IIT Kharagpur</v>
      </c>
      <c r="G118" s="61" t="str">
        <f>VLOOKUP(A118,Main!A:AB,7,0)</f>
        <v>12 Weeks</v>
      </c>
      <c r="H118" s="61" t="str">
        <f>VLOOKUP(A118,Main!A:AB,8,0)</f>
        <v>Rerun</v>
      </c>
      <c r="I118" s="62">
        <f>VLOOKUP(A118,Main!A:AB,9,0)</f>
        <v>46223</v>
      </c>
      <c r="J118" s="62">
        <f>VLOOKUP(A118,Main!A:AB,10,0)</f>
        <v>46304</v>
      </c>
      <c r="K118" s="62">
        <f>VLOOKUP(A118,Main!A:AB,11,0)</f>
        <v>46320</v>
      </c>
      <c r="L118" s="62">
        <f>VLOOKUP(A118,Main!A:AB,12,0)</f>
        <v>46230</v>
      </c>
      <c r="M118" s="62">
        <f>VLOOKUP(A118,Main!A:AB,13,0)</f>
        <v>46248</v>
      </c>
      <c r="N118" s="61" t="str">
        <f>VLOOKUP(A118,Main!A:AB,14,0)</f>
        <v>UG/PG</v>
      </c>
      <c r="O118" s="61" t="str">
        <f>VLOOKUP(A118,Main!A:AB,15,0)</f>
        <v>Core</v>
      </c>
      <c r="P118" s="61" t="str">
        <f>VLOOKUP(A118,Main!A:AB,16,0)</f>
        <v>Yes</v>
      </c>
      <c r="Q118" s="61" t="str">
        <f>VLOOKUP(A118,Main!A:AB,17,0)</f>
        <v>Computational Thermo Fluids</v>
      </c>
      <c r="R118" s="63" t="str">
        <f>VLOOKUP(A118,Main!A:AB,18,0)</f>
        <v>https://onlinecourses.nptel.ac.in/e-learning/preview/noc26_me170</v>
      </c>
      <c r="S118" s="63" t="str">
        <f>VLOOKUP(A118,Main!A:AB,19,0)</f>
        <v>https://onlinecourses.nptel.ac.in/e-learning/preview/noc26_me170</v>
      </c>
      <c r="T118" s="61" t="str">
        <f>VLOOKUP(A118,Main!A:AB,20,0)</f>
        <v>noc26_me170</v>
      </c>
      <c r="U118" s="63" t="str">
        <f>VLOOKUP(A118,Main!A:AB,21,0)</f>
        <v>https://onlinecourses.nptel.ac.in/noc25_me174/preview</v>
      </c>
      <c r="V118" s="63" t="str">
        <f>VLOOKUP(A118,Main!A:AB,22,0)</f>
        <v>https://onlinecourses.nptel.ac.in/noc25_me174/preview</v>
      </c>
      <c r="W118" s="61" t="str">
        <f>VLOOKUP(A118,Main!A:AB,23,0)</f>
        <v>noc25_me174</v>
      </c>
      <c r="X118" s="63" t="str">
        <f>VLOOKUP(A118,Main!A:AB,24,0)</f>
        <v>https://nptel.ac.in/courses/112105218</v>
      </c>
      <c r="Y118" s="63" t="str">
        <f>VLOOKUP(A118,Main!A:AB,25,0)</f>
        <v>https://nptel.ac.in/courses/112105218</v>
      </c>
      <c r="Z118" s="61">
        <f>VLOOKUP(A118,Main!A:AB,26,0)</f>
        <v>112105218</v>
      </c>
    </row>
    <row r="119">
      <c r="A119" s="47" t="s">
        <v>5905</v>
      </c>
      <c r="B119" s="61" t="str">
        <f>VLOOKUP(A119,Main!A:AB,2,0)</f>
        <v>Mechanical Engineering</v>
      </c>
      <c r="C119" s="61" t="str">
        <f>VLOOKUP(A119,Main!A:AB,3,0)</f>
        <v>Engineering Graphics and Design</v>
      </c>
      <c r="D119" s="61" t="str">
        <f>VLOOKUP(A119,Main!A:AB,4,0)</f>
        <v>Prof. Naresh Datla,
Prof. S.R. Kale</v>
      </c>
      <c r="E119" s="61" t="str">
        <f>VLOOKUP(A119,Main!A:AB,5,0)</f>
        <v>IIT Delhi</v>
      </c>
      <c r="F119" s="61" t="str">
        <f>VLOOKUP(A119,Main!A:AB,6,0)</f>
        <v>IIT Delhi</v>
      </c>
      <c r="G119" s="61" t="str">
        <f>VLOOKUP(A119,Main!A:AB,7,0)</f>
        <v>12 Weeks</v>
      </c>
      <c r="H119" s="61" t="str">
        <f>VLOOKUP(A119,Main!A:AB,8,0)</f>
        <v>Rerun</v>
      </c>
      <c r="I119" s="62">
        <f>VLOOKUP(A119,Main!A:AB,9,0)</f>
        <v>46223</v>
      </c>
      <c r="J119" s="62">
        <f>VLOOKUP(A119,Main!A:AB,10,0)</f>
        <v>46304</v>
      </c>
      <c r="K119" s="62">
        <f>VLOOKUP(A119,Main!A:AB,11,0)</f>
        <v>46320</v>
      </c>
      <c r="L119" s="62">
        <f>VLOOKUP(A119,Main!A:AB,12,0)</f>
        <v>46230</v>
      </c>
      <c r="M119" s="62">
        <f>VLOOKUP(A119,Main!A:AB,13,0)</f>
        <v>46248</v>
      </c>
      <c r="N119" s="61" t="str">
        <f>VLOOKUP(A119,Main!A:AB,14,0)</f>
        <v>UG</v>
      </c>
      <c r="O119" s="61" t="str">
        <f>VLOOKUP(A119,Main!A:AB,15,0)</f>
        <v>Core</v>
      </c>
      <c r="P119" s="61" t="str">
        <f>VLOOKUP(A119,Main!A:AB,16,0)</f>
        <v>No</v>
      </c>
      <c r="Q119" s="61" t="str">
        <f>VLOOKUP(A119,Main!A:AB,17,0)</f>
        <v/>
      </c>
      <c r="R119" s="63" t="str">
        <f>VLOOKUP(A119,Main!A:AB,18,0)</f>
        <v>https://onlinecourses.nptel.ac.in/e-learning/preview/noc26_me175</v>
      </c>
      <c r="S119" s="63" t="str">
        <f>VLOOKUP(A119,Main!A:AB,19,0)</f>
        <v>https://onlinecourses.nptel.ac.in/e-learning/preview/noc26_me175</v>
      </c>
      <c r="T119" s="61" t="str">
        <f>VLOOKUP(A119,Main!A:AB,20,0)</f>
        <v>noc26_me175</v>
      </c>
      <c r="U119" s="63" t="str">
        <f>VLOOKUP(A119,Main!A:AB,21,0)</f>
        <v>https://onlinecourses.nptel.ac.in/noc25_me173/preview</v>
      </c>
      <c r="V119" s="63" t="str">
        <f>VLOOKUP(A119,Main!A:AB,22,0)</f>
        <v>https://onlinecourses.nptel.ac.in/noc25_me173/preview</v>
      </c>
      <c r="W119" s="61" t="str">
        <f>VLOOKUP(A119,Main!A:AB,23,0)</f>
        <v>noc25_me173</v>
      </c>
      <c r="X119" s="63" t="str">
        <f>VLOOKUP(A119,Main!A:AB,24,0)</f>
        <v>https://nptel.ac.in/courses/112102304</v>
      </c>
      <c r="Y119" s="63" t="str">
        <f>VLOOKUP(A119,Main!A:AB,25,0)</f>
        <v>https://nptel.ac.in/courses/112102304</v>
      </c>
      <c r="Z119" s="61">
        <f>VLOOKUP(A119,Main!A:AB,26,0)</f>
        <v>112102304</v>
      </c>
    </row>
    <row r="120">
      <c r="A120" s="47" t="s">
        <v>5950</v>
      </c>
      <c r="B120" s="61" t="str">
        <f>VLOOKUP(A120,Main!A:AB,2,0)</f>
        <v>Mechanical Engineering</v>
      </c>
      <c r="C120" s="61" t="str">
        <f>VLOOKUP(A120,Main!A:AB,3,0)</f>
        <v>Applied Thermodynamics for Engineers</v>
      </c>
      <c r="D120" s="61" t="str">
        <f>VLOOKUP(A120,Main!A:AB,4,0)</f>
        <v>Prof. Dipankar N. Basu</v>
      </c>
      <c r="E120" s="61" t="str">
        <f>VLOOKUP(A120,Main!A:AB,5,0)</f>
        <v>IIT Guwahati</v>
      </c>
      <c r="F120" s="61" t="str">
        <f>VLOOKUP(A120,Main!A:AB,6,0)</f>
        <v>IIT Guwahati</v>
      </c>
      <c r="G120" s="61" t="str">
        <f>VLOOKUP(A120,Main!A:AB,7,0)</f>
        <v>12 Weeks</v>
      </c>
      <c r="H120" s="61" t="str">
        <f>VLOOKUP(A120,Main!A:AB,8,0)</f>
        <v>Rerun</v>
      </c>
      <c r="I120" s="62">
        <f>VLOOKUP(A120,Main!A:AB,9,0)</f>
        <v>46223</v>
      </c>
      <c r="J120" s="62">
        <f>VLOOKUP(A120,Main!A:AB,10,0)</f>
        <v>46304</v>
      </c>
      <c r="K120" s="62">
        <f>VLOOKUP(A120,Main!A:AB,11,0)</f>
        <v>46320</v>
      </c>
      <c r="L120" s="62">
        <f>VLOOKUP(A120,Main!A:AB,12,0)</f>
        <v>46230</v>
      </c>
      <c r="M120" s="62">
        <f>VLOOKUP(A120,Main!A:AB,13,0)</f>
        <v>46248</v>
      </c>
      <c r="N120" s="61" t="str">
        <f>VLOOKUP(A120,Main!A:AB,14,0)</f>
        <v>UG</v>
      </c>
      <c r="O120" s="61" t="str">
        <f>VLOOKUP(A120,Main!A:AB,15,0)</f>
        <v>Core</v>
      </c>
      <c r="P120" s="61" t="str">
        <f>VLOOKUP(A120,Main!A:AB,16,0)</f>
        <v>No</v>
      </c>
      <c r="Q120" s="61" t="str">
        <f>VLOOKUP(A120,Main!A:AB,17,0)</f>
        <v>Propulsion
Energy Systems</v>
      </c>
      <c r="R120" s="63" t="str">
        <f>VLOOKUP(A120,Main!A:AB,18,0)</f>
        <v>https://onlinecourses.nptel.ac.in/e-learning/preview/noc26_me181</v>
      </c>
      <c r="S120" s="63" t="str">
        <f>VLOOKUP(A120,Main!A:AB,19,0)</f>
        <v>https://onlinecourses.nptel.ac.in/e-learning/preview/noc26_me181</v>
      </c>
      <c r="T120" s="61" t="str">
        <f>VLOOKUP(A120,Main!A:AB,20,0)</f>
        <v>noc26_me181</v>
      </c>
      <c r="U120" s="63" t="str">
        <f>VLOOKUP(A120,Main!A:AB,21,0)</f>
        <v>https://onlinecourses.nptel.ac.in/noc25_me145/preview</v>
      </c>
      <c r="V120" s="63" t="str">
        <f>VLOOKUP(A120,Main!A:AB,22,0)</f>
        <v>https://onlinecourses.nptel.ac.in/noc25_me145/preview</v>
      </c>
      <c r="W120" s="61" t="str">
        <f>VLOOKUP(A120,Main!A:AB,23,0)</f>
        <v>noc25_me145</v>
      </c>
      <c r="X120" s="63" t="str">
        <f>VLOOKUP(A120,Main!A:AB,24,0)</f>
        <v>https://nptel.ac.in/courses/112103275</v>
      </c>
      <c r="Y120" s="63" t="str">
        <f>VLOOKUP(A120,Main!A:AB,25,0)</f>
        <v>https://nptel.ac.in/courses/112103275</v>
      </c>
      <c r="Z120" s="61">
        <f>VLOOKUP(A120,Main!A:AB,26,0)</f>
        <v>112103275</v>
      </c>
    </row>
    <row r="121">
      <c r="A121" s="47" t="s">
        <v>5991</v>
      </c>
      <c r="B121" s="61" t="str">
        <f>VLOOKUP(A121,Main!A:AB,2,0)</f>
        <v>Mechanical Engineering</v>
      </c>
      <c r="C121" s="61" t="str">
        <f>VLOOKUP(A121,Main!A:AB,3,0)</f>
        <v>Computational Continuum Mechanics</v>
      </c>
      <c r="D121" s="61" t="str">
        <f>VLOOKUP(A121,Main!A:AB,4,0)</f>
        <v>Prof. Sachin Singh Gautam</v>
      </c>
      <c r="E121" s="61" t="str">
        <f>VLOOKUP(A121,Main!A:AB,5,0)</f>
        <v>IIT Guwahati</v>
      </c>
      <c r="F121" s="61" t="str">
        <f>VLOOKUP(A121,Main!A:AB,6,0)</f>
        <v>IIT Guwahati</v>
      </c>
      <c r="G121" s="61" t="str">
        <f>VLOOKUP(A121,Main!A:AB,7,0)</f>
        <v>12 Weeks</v>
      </c>
      <c r="H121" s="61" t="str">
        <f>VLOOKUP(A121,Main!A:AB,8,0)</f>
        <v>Rerun</v>
      </c>
      <c r="I121" s="62">
        <f>VLOOKUP(A121,Main!A:AB,9,0)</f>
        <v>46223</v>
      </c>
      <c r="J121" s="62">
        <f>VLOOKUP(A121,Main!A:AB,10,0)</f>
        <v>46304</v>
      </c>
      <c r="K121" s="62">
        <f>VLOOKUP(A121,Main!A:AB,11,0)</f>
        <v>46320</v>
      </c>
      <c r="L121" s="62">
        <f>VLOOKUP(A121,Main!A:AB,12,0)</f>
        <v>46230</v>
      </c>
      <c r="M121" s="62">
        <f>VLOOKUP(A121,Main!A:AB,13,0)</f>
        <v>46248</v>
      </c>
      <c r="N121" s="61" t="str">
        <f>VLOOKUP(A121,Main!A:AB,14,0)</f>
        <v>PG</v>
      </c>
      <c r="O121" s="61" t="str">
        <f>VLOOKUP(A121,Main!A:AB,15,0)</f>
        <v>Elective</v>
      </c>
      <c r="P121" s="61" t="str">
        <f>VLOOKUP(A121,Main!A:AB,16,0)</f>
        <v>Yes</v>
      </c>
      <c r="Q121" s="61" t="str">
        <f>VLOOKUP(A121,Main!A:AB,17,0)</f>
        <v>Computational Thermo Fluids
Advanced Mechanics
Advanced Dynamics and Vibration
Computational Mechanics</v>
      </c>
      <c r="R121" s="63" t="str">
        <f>VLOOKUP(A121,Main!A:AB,18,0)</f>
        <v>https://onlinecourses.nptel.ac.in/e-learning/preview/noc26_me187</v>
      </c>
      <c r="S121" s="63" t="str">
        <f>VLOOKUP(A121,Main!A:AB,19,0)</f>
        <v>https://onlinecourses.nptel.ac.in/e-learning/preview/noc26_me187</v>
      </c>
      <c r="T121" s="61" t="str">
        <f>VLOOKUP(A121,Main!A:AB,20,0)</f>
        <v>noc26_me187</v>
      </c>
      <c r="U121" s="63" t="str">
        <f>VLOOKUP(A121,Main!A:AB,21,0)</f>
        <v>https://onlinecourses.nptel.ac.in/noc25_me137/preview</v>
      </c>
      <c r="V121" s="63" t="str">
        <f>VLOOKUP(A121,Main!A:AB,22,0)</f>
        <v>https://onlinecourses.nptel.ac.in/noc25_me137/preview</v>
      </c>
      <c r="W121" s="61" t="str">
        <f>VLOOKUP(A121,Main!A:AB,23,0)</f>
        <v>noc25_me137</v>
      </c>
      <c r="X121" s="63" t="str">
        <f>VLOOKUP(A121,Main!A:AB,24,0)</f>
        <v>https://nptel.ac.in/courses/112103296</v>
      </c>
      <c r="Y121" s="63" t="str">
        <f>VLOOKUP(A121,Main!A:AB,25,0)</f>
        <v>https://nptel.ac.in/courses/112103296</v>
      </c>
      <c r="Z121" s="61">
        <f>VLOOKUP(A121,Main!A:AB,26,0)</f>
        <v>112103296</v>
      </c>
    </row>
    <row r="122">
      <c r="A122" s="47" t="s">
        <v>6040</v>
      </c>
      <c r="B122" s="61" t="str">
        <f>VLOOKUP(A122,Main!A:AB,2,0)</f>
        <v>Mechanical Engineering</v>
      </c>
      <c r="C122" s="61" t="str">
        <f>VLOOKUP(A122,Main!A:AB,3,0)</f>
        <v>Thermal Management of Electronics</v>
      </c>
      <c r="D122" s="61" t="str">
        <f>VLOOKUP(A122,Main!A:AB,4,0)</f>
        <v>Prof. Sarthak Nag,
Prof. Parmod Kumar</v>
      </c>
      <c r="E122" s="61" t="str">
        <f>VLOOKUP(A122,Main!A:AB,5,0)</f>
        <v>IIT Mandi</v>
      </c>
      <c r="F122" s="61" t="str">
        <f>VLOOKUP(A122,Main!A:AB,6,0)</f>
        <v>IIT Madras</v>
      </c>
      <c r="G122" s="61" t="str">
        <f>VLOOKUP(A122,Main!A:AB,7,0)</f>
        <v>8 Weeks</v>
      </c>
      <c r="H122" s="61" t="str">
        <f>VLOOKUP(A122,Main!A:AB,8,0)</f>
        <v>New</v>
      </c>
      <c r="I122" s="62">
        <f>VLOOKUP(A122,Main!A:AB,9,0)</f>
        <v>46251</v>
      </c>
      <c r="J122" s="62">
        <f>VLOOKUP(A122,Main!A:AB,10,0)</f>
        <v>46304</v>
      </c>
      <c r="K122" s="62">
        <f>VLOOKUP(A122,Main!A:AB,11,0)</f>
        <v>46320</v>
      </c>
      <c r="L122" s="62">
        <f>VLOOKUP(A122,Main!A:AB,12,0)</f>
        <v>46251</v>
      </c>
      <c r="M122" s="62">
        <f>VLOOKUP(A122,Main!A:AB,13,0)</f>
        <v>46262</v>
      </c>
      <c r="N122" s="61" t="str">
        <f>VLOOKUP(A122,Main!A:AB,14,0)</f>
        <v>UG/PG</v>
      </c>
      <c r="O122" s="61" t="str">
        <f>VLOOKUP(A122,Main!A:AB,15,0)</f>
        <v>Elective</v>
      </c>
      <c r="P122" s="61" t="str">
        <f>VLOOKUP(A122,Main!A:AB,16,0)</f>
        <v>Yes</v>
      </c>
      <c r="Q122" s="61" t="str">
        <f>VLOOKUP(A122,Main!A:AB,17,0)</f>
        <v>Energy Systems</v>
      </c>
      <c r="R122" s="63" t="str">
        <f>VLOOKUP(A122,Main!A:AB,18,0)</f>
        <v>https://onlinecourses.nptel.ac.in/e-learning/preview/noc26_me194</v>
      </c>
      <c r="S122" s="63" t="str">
        <f>VLOOKUP(A122,Main!A:AB,19,0)</f>
        <v>https://onlinecourses.nptel.ac.in/e-learning/preview/noc26_me194</v>
      </c>
      <c r="T122" s="61" t="str">
        <f>VLOOKUP(A122,Main!A:AB,20,0)</f>
        <v>noc26_me194</v>
      </c>
      <c r="U122" s="61" t="str">
        <f>VLOOKUP(A122,Main!A:AB,21,0)</f>
        <v/>
      </c>
      <c r="V122" s="61" t="str">
        <f>VLOOKUP(A122,Main!A:AB,22,0)</f>
        <v/>
      </c>
      <c r="W122" s="61" t="str">
        <f>VLOOKUP(A122,Main!A:AB,23,0)</f>
        <v/>
      </c>
      <c r="X122" s="63" t="str">
        <f>VLOOKUP(A122,Main!A:AB,24,0)</f>
        <v>https://nptel.ac.in/courses/112106005</v>
      </c>
      <c r="Y122" s="63" t="str">
        <f>VLOOKUP(A122,Main!A:AB,25,0)</f>
        <v>https://nptel.ac.in/courses/112106005</v>
      </c>
      <c r="Z122" s="61">
        <f>VLOOKUP(A122,Main!A:AB,26,0)</f>
        <v>112106005</v>
      </c>
    </row>
    <row r="123">
      <c r="A123" s="47" t="s">
        <v>6161</v>
      </c>
      <c r="B123" s="61" t="str">
        <f>VLOOKUP(A123,Main!A:AB,2,0)</f>
        <v>Management</v>
      </c>
      <c r="C123" s="61" t="str">
        <f>VLOOKUP(A123,Main!A:AB,3,0)</f>
        <v>Managerial Skills for Interpersonal Dynamics</v>
      </c>
      <c r="D123" s="61" t="str">
        <f>VLOOKUP(A123,Main!A:AB,4,0)</f>
        <v>Prof. Santosh Rangnekar</v>
      </c>
      <c r="E123" s="61" t="str">
        <f>VLOOKUP(A123,Main!A:AB,5,0)</f>
        <v>IIT Roorkee</v>
      </c>
      <c r="F123" s="61" t="str">
        <f>VLOOKUP(A123,Main!A:AB,6,0)</f>
        <v>IIT Roorkee</v>
      </c>
      <c r="G123" s="61" t="str">
        <f>VLOOKUP(A123,Main!A:AB,7,0)</f>
        <v>12 Weeks</v>
      </c>
      <c r="H123" s="61" t="str">
        <f>VLOOKUP(A123,Main!A:AB,8,0)</f>
        <v>Rerun</v>
      </c>
      <c r="I123" s="62">
        <f>VLOOKUP(A123,Main!A:AB,9,0)</f>
        <v>46223</v>
      </c>
      <c r="J123" s="62">
        <f>VLOOKUP(A123,Main!A:AB,10,0)</f>
        <v>46304</v>
      </c>
      <c r="K123" s="62">
        <f>VLOOKUP(A123,Main!A:AB,11,0)</f>
        <v>46320</v>
      </c>
      <c r="L123" s="62">
        <f>VLOOKUP(A123,Main!A:AB,12,0)</f>
        <v>46230</v>
      </c>
      <c r="M123" s="62">
        <f>VLOOKUP(A123,Main!A:AB,13,0)</f>
        <v>46248</v>
      </c>
      <c r="N123" s="61" t="str">
        <f>VLOOKUP(A123,Main!A:AB,14,0)</f>
        <v>UG/PG</v>
      </c>
      <c r="O123" s="61" t="str">
        <f>VLOOKUP(A123,Main!A:AB,15,0)</f>
        <v>Elective</v>
      </c>
      <c r="P123" s="61" t="str">
        <f>VLOOKUP(A123,Main!A:AB,16,0)</f>
        <v>Yes</v>
      </c>
      <c r="Q123" s="61" t="str">
        <f>VLOOKUP(A123,Main!A:AB,17,0)</f>
        <v/>
      </c>
      <c r="R123" s="63" t="str">
        <f>VLOOKUP(A123,Main!A:AB,18,0)</f>
        <v>https://onlinecourses.nptel.ac.in/e-learning/preview/noc26_mg107</v>
      </c>
      <c r="S123" s="63" t="str">
        <f>VLOOKUP(A123,Main!A:AB,19,0)</f>
        <v>https://onlinecourses.nptel.ac.in/e-learning/preview/noc26_mg107</v>
      </c>
      <c r="T123" s="61" t="str">
        <f>VLOOKUP(A123,Main!A:AB,20,0)</f>
        <v>noc26_mg107</v>
      </c>
      <c r="U123" s="63" t="str">
        <f>VLOOKUP(A123,Main!A:AB,21,0)</f>
        <v>https://onlinecourses.nptel.ac.in/noc25_mg91/preview</v>
      </c>
      <c r="V123" s="63" t="str">
        <f>VLOOKUP(A123,Main!A:AB,22,0)</f>
        <v>https://onlinecourses.nptel.ac.in/noc25_mg91/preview</v>
      </c>
      <c r="W123" s="61" t="str">
        <f>VLOOKUP(A123,Main!A:AB,23,0)</f>
        <v>noc25_mg91</v>
      </c>
      <c r="X123" s="63" t="str">
        <f>VLOOKUP(A123,Main!A:AB,24,0)</f>
        <v>https://nptel.ac.in/courses/110107143</v>
      </c>
      <c r="Y123" s="63" t="str">
        <f>VLOOKUP(A123,Main!A:AB,25,0)</f>
        <v>https://nptel.ac.in/courses/110107143</v>
      </c>
      <c r="Z123" s="61">
        <f>VLOOKUP(A123,Main!A:AB,26,0)</f>
        <v>110107143</v>
      </c>
    </row>
    <row r="124">
      <c r="A124" s="47" t="s">
        <v>6243</v>
      </c>
      <c r="B124" s="61" t="str">
        <f>VLOOKUP(A124,Main!A:AB,2,0)</f>
        <v>Management/ Economics</v>
      </c>
      <c r="C124" s="61" t="str">
        <f>VLOOKUP(A124,Main!A:AB,3,0)</f>
        <v>Principles of Behavioral Economics</v>
      </c>
      <c r="D124" s="61" t="str">
        <f>VLOOKUP(A124,Main!A:AB,4,0)</f>
        <v>Prof. Sujata Kar</v>
      </c>
      <c r="E124" s="61" t="str">
        <f>VLOOKUP(A124,Main!A:AB,5,0)</f>
        <v>IIT Roorkee</v>
      </c>
      <c r="F124" s="61" t="str">
        <f>VLOOKUP(A124,Main!A:AB,6,0)</f>
        <v>IIT Roorkee</v>
      </c>
      <c r="G124" s="61" t="str">
        <f>VLOOKUP(A124,Main!A:AB,7,0)</f>
        <v>12 Weeks</v>
      </c>
      <c r="H124" s="61" t="str">
        <f>VLOOKUP(A124,Main!A:AB,8,0)</f>
        <v>Rerun</v>
      </c>
      <c r="I124" s="62">
        <f>VLOOKUP(A124,Main!A:AB,9,0)</f>
        <v>46223</v>
      </c>
      <c r="J124" s="62">
        <f>VLOOKUP(A124,Main!A:AB,10,0)</f>
        <v>46304</v>
      </c>
      <c r="K124" s="62">
        <f>VLOOKUP(A124,Main!A:AB,11,0)</f>
        <v>46320</v>
      </c>
      <c r="L124" s="62">
        <f>VLOOKUP(A124,Main!A:AB,12,0)</f>
        <v>46230</v>
      </c>
      <c r="M124" s="62">
        <f>VLOOKUP(A124,Main!A:AB,13,0)</f>
        <v>46248</v>
      </c>
      <c r="N124" s="61" t="str">
        <f>VLOOKUP(A124,Main!A:AB,14,0)</f>
        <v>UG/PG</v>
      </c>
      <c r="O124" s="61" t="str">
        <f>VLOOKUP(A124,Main!A:AB,15,0)</f>
        <v>Elective</v>
      </c>
      <c r="P124" s="61" t="str">
        <f>VLOOKUP(A124,Main!A:AB,16,0)</f>
        <v>Yes</v>
      </c>
      <c r="Q124" s="61" t="str">
        <f>VLOOKUP(A124,Main!A:AB,17,0)</f>
        <v>Economics
Managerial Economics
Economics &amp; Finance</v>
      </c>
      <c r="R124" s="63" t="str">
        <f>VLOOKUP(A124,Main!A:AB,18,0)</f>
        <v>https://onlinecourses.nptel.ac.in/e-learning/preview/noc26_mg119</v>
      </c>
      <c r="S124" s="63" t="str">
        <f>VLOOKUP(A124,Main!A:AB,19,0)</f>
        <v>https://onlinecourses.nptel.ac.in/e-learning/preview/noc26_mg119</v>
      </c>
      <c r="T124" s="61" t="str">
        <f>VLOOKUP(A124,Main!A:AB,20,0)</f>
        <v>noc26_mg119</v>
      </c>
      <c r="U124" s="63" t="str">
        <f>VLOOKUP(A124,Main!A:AB,21,0)</f>
        <v>https://onlinecourses.nptel.ac.in/noc25_mg156/preview</v>
      </c>
      <c r="V124" s="63" t="str">
        <f>VLOOKUP(A124,Main!A:AB,22,0)</f>
        <v>https://onlinecourses.nptel.ac.in/noc25_mg156/preview</v>
      </c>
      <c r="W124" s="61" t="str">
        <f>VLOOKUP(A124,Main!A:AB,23,0)</f>
        <v>noc25_mg156</v>
      </c>
      <c r="X124" s="63" t="str">
        <f>VLOOKUP(A124,Main!A:AB,24,0)</f>
        <v>https://nptel.ac.in/courses/110107759</v>
      </c>
      <c r="Y124" s="63" t="str">
        <f>VLOOKUP(A124,Main!A:AB,25,0)</f>
        <v>https://nptel.ac.in/courses/110107759</v>
      </c>
      <c r="Z124" s="61">
        <f>VLOOKUP(A124,Main!A:AB,26,0)</f>
        <v>110107759</v>
      </c>
    </row>
    <row r="125">
      <c r="A125" s="47" t="s">
        <v>6324</v>
      </c>
      <c r="B125" s="61" t="str">
        <f>VLOOKUP(A125,Main!A:AB,2,0)</f>
        <v>Management</v>
      </c>
      <c r="C125" s="61" t="str">
        <f>VLOOKUP(A125,Main!A:AB,3,0)</f>
        <v>Automation in Production Systems and Management</v>
      </c>
      <c r="D125" s="61" t="str">
        <f>VLOOKUP(A125,Main!A:AB,4,0)</f>
        <v>Prof. Pradip Kumar Ray</v>
      </c>
      <c r="E125" s="61" t="str">
        <f>VLOOKUP(A125,Main!A:AB,5,0)</f>
        <v>IIT Kharagpur</v>
      </c>
      <c r="F125" s="61" t="str">
        <f>VLOOKUP(A125,Main!A:AB,6,0)</f>
        <v>IIT Kharagpur</v>
      </c>
      <c r="G125" s="61" t="str">
        <f>VLOOKUP(A125,Main!A:AB,7,0)</f>
        <v>12 Weeks</v>
      </c>
      <c r="H125" s="61" t="str">
        <f>VLOOKUP(A125,Main!A:AB,8,0)</f>
        <v>Rerun</v>
      </c>
      <c r="I125" s="62">
        <f>VLOOKUP(A125,Main!A:AB,9,0)</f>
        <v>46223</v>
      </c>
      <c r="J125" s="62">
        <f>VLOOKUP(A125,Main!A:AB,10,0)</f>
        <v>46304</v>
      </c>
      <c r="K125" s="62">
        <f>VLOOKUP(A125,Main!A:AB,11,0)</f>
        <v>46320</v>
      </c>
      <c r="L125" s="62">
        <f>VLOOKUP(A125,Main!A:AB,12,0)</f>
        <v>46230</v>
      </c>
      <c r="M125" s="62">
        <f>VLOOKUP(A125,Main!A:AB,13,0)</f>
        <v>46248</v>
      </c>
      <c r="N125" s="61" t="str">
        <f>VLOOKUP(A125,Main!A:AB,14,0)</f>
        <v>UG/PG</v>
      </c>
      <c r="O125" s="61" t="str">
        <f>VLOOKUP(A125,Main!A:AB,15,0)</f>
        <v>Elective</v>
      </c>
      <c r="P125" s="61" t="str">
        <f>VLOOKUP(A125,Main!A:AB,16,0)</f>
        <v>Yes</v>
      </c>
      <c r="Q125" s="61" t="str">
        <f>VLOOKUP(A125,Main!A:AB,17,0)</f>
        <v>Operations
Managerial Economics</v>
      </c>
      <c r="R125" s="63" t="str">
        <f>VLOOKUP(A125,Main!A:AB,18,0)</f>
        <v>https://onlinecourses.nptel.ac.in/e-learning/preview/noc26_mg130</v>
      </c>
      <c r="S125" s="63" t="str">
        <f>VLOOKUP(A125,Main!A:AB,19,0)</f>
        <v>https://onlinecourses.nptel.ac.in/e-learning/preview/noc26_mg130</v>
      </c>
      <c r="T125" s="61" t="str">
        <f>VLOOKUP(A125,Main!A:AB,20,0)</f>
        <v>noc26_mg130</v>
      </c>
      <c r="U125" s="63" t="str">
        <f>VLOOKUP(A125,Main!A:AB,21,0)</f>
        <v>https://onlinecourses.nptel.ac.in/noc25_mg135/preview</v>
      </c>
      <c r="V125" s="63" t="str">
        <f>VLOOKUP(A125,Main!A:AB,22,0)</f>
        <v>https://onlinecourses.nptel.ac.in/noc25_mg135/preview</v>
      </c>
      <c r="W125" s="61" t="str">
        <f>VLOOKUP(A125,Main!A:AB,23,0)</f>
        <v>noc25_mg135</v>
      </c>
      <c r="X125" s="63" t="str">
        <f>VLOOKUP(A125,Main!A:AB,24,0)</f>
        <v>https://nptel.ac.in/courses/110105155</v>
      </c>
      <c r="Y125" s="63" t="str">
        <f>VLOOKUP(A125,Main!A:AB,25,0)</f>
        <v>https://nptel.ac.in/courses/110105155</v>
      </c>
      <c r="Z125" s="61">
        <f>VLOOKUP(A125,Main!A:AB,26,0)</f>
        <v>110105155</v>
      </c>
    </row>
    <row r="126">
      <c r="A126" s="47" t="s">
        <v>6360</v>
      </c>
      <c r="B126" s="61" t="str">
        <f>VLOOKUP(A126,Main!A:AB,2,0)</f>
        <v>Management</v>
      </c>
      <c r="C126" s="61" t="str">
        <f>VLOOKUP(A126,Main!A:AB,3,0)</f>
        <v>Industrial Safety Engineering</v>
      </c>
      <c r="D126" s="61" t="str">
        <f>VLOOKUP(A126,Main!A:AB,4,0)</f>
        <v>Prof. Jhareswar Maiti</v>
      </c>
      <c r="E126" s="61" t="str">
        <f>VLOOKUP(A126,Main!A:AB,5,0)</f>
        <v>IIT Kharagpur</v>
      </c>
      <c r="F126" s="61" t="str">
        <f>VLOOKUP(A126,Main!A:AB,6,0)</f>
        <v>IIT Kharagpur</v>
      </c>
      <c r="G126" s="61" t="str">
        <f>VLOOKUP(A126,Main!A:AB,7,0)</f>
        <v>12 Weeks</v>
      </c>
      <c r="H126" s="61" t="str">
        <f>VLOOKUP(A126,Main!A:AB,8,0)</f>
        <v>Rerun</v>
      </c>
      <c r="I126" s="62">
        <f>VLOOKUP(A126,Main!A:AB,9,0)</f>
        <v>46223</v>
      </c>
      <c r="J126" s="62">
        <f>VLOOKUP(A126,Main!A:AB,10,0)</f>
        <v>46304</v>
      </c>
      <c r="K126" s="62">
        <f>VLOOKUP(A126,Main!A:AB,11,0)</f>
        <v>46320</v>
      </c>
      <c r="L126" s="62">
        <f>VLOOKUP(A126,Main!A:AB,12,0)</f>
        <v>46230</v>
      </c>
      <c r="M126" s="62">
        <f>VLOOKUP(A126,Main!A:AB,13,0)</f>
        <v>46248</v>
      </c>
      <c r="N126" s="61" t="str">
        <f>VLOOKUP(A126,Main!A:AB,14,0)</f>
        <v>PG</v>
      </c>
      <c r="O126" s="61" t="str">
        <f>VLOOKUP(A126,Main!A:AB,15,0)</f>
        <v>Elective</v>
      </c>
      <c r="P126" s="61" t="str">
        <f>VLOOKUP(A126,Main!A:AB,16,0)</f>
        <v>Yes</v>
      </c>
      <c r="Q126" s="61" t="str">
        <f>VLOOKUP(A126,Main!A:AB,17,0)</f>
        <v/>
      </c>
      <c r="R126" s="63" t="str">
        <f>VLOOKUP(A126,Main!A:AB,18,0)</f>
        <v>https://onlinecourses.nptel.ac.in/e-learning/preview/noc26_mg135</v>
      </c>
      <c r="S126" s="63" t="str">
        <f>VLOOKUP(A126,Main!A:AB,19,0)</f>
        <v>https://onlinecourses.nptel.ac.in/e-learning/preview/noc26_mg135</v>
      </c>
      <c r="T126" s="61" t="str">
        <f>VLOOKUP(A126,Main!A:AB,20,0)</f>
        <v>noc26_mg135</v>
      </c>
      <c r="U126" s="63" t="str">
        <f>VLOOKUP(A126,Main!A:AB,21,0)</f>
        <v>https://onlinecourses.nptel.ac.in/noc25_mg142/preview</v>
      </c>
      <c r="V126" s="63" t="str">
        <f>VLOOKUP(A126,Main!A:AB,22,0)</f>
        <v>https://onlinecourses.nptel.ac.in/noc25_mg142/preview</v>
      </c>
      <c r="W126" s="61" t="str">
        <f>VLOOKUP(A126,Main!A:AB,23,0)</f>
        <v>noc25_mg142</v>
      </c>
      <c r="X126" s="63" t="str">
        <f>VLOOKUP(A126,Main!A:AB,24,0)</f>
        <v>https://nptel.ac.in/courses/110105094</v>
      </c>
      <c r="Y126" s="63" t="str">
        <f>VLOOKUP(A126,Main!A:AB,25,0)</f>
        <v>https://nptel.ac.in/courses/110105094</v>
      </c>
      <c r="Z126" s="61">
        <f>VLOOKUP(A126,Main!A:AB,26,0)</f>
        <v>110105094</v>
      </c>
    </row>
    <row r="127">
      <c r="A127" s="47" t="s">
        <v>6398</v>
      </c>
      <c r="B127" s="61" t="str">
        <f>VLOOKUP(A127,Main!A:AB,2,0)</f>
        <v>Management</v>
      </c>
      <c r="C127" s="61" t="str">
        <f>VLOOKUP(A127,Main!A:AB,3,0)</f>
        <v>Gender Justice and Workplace Security</v>
      </c>
      <c r="D127" s="61" t="str">
        <f>VLOOKUP(A127,Main!A:AB,4,0)</f>
        <v>Prof. Dipa Dube</v>
      </c>
      <c r="E127" s="61" t="str">
        <f>VLOOKUP(A127,Main!A:AB,5,0)</f>
        <v>IIT Kharagpur</v>
      </c>
      <c r="F127" s="61" t="str">
        <f>VLOOKUP(A127,Main!A:AB,6,0)</f>
        <v>IIT Kharagpur</v>
      </c>
      <c r="G127" s="61" t="str">
        <f>VLOOKUP(A127,Main!A:AB,7,0)</f>
        <v>4 Weeks</v>
      </c>
      <c r="H127" s="61" t="str">
        <f>VLOOKUP(A127,Main!A:AB,8,0)</f>
        <v>Rerun</v>
      </c>
      <c r="I127" s="62">
        <f>VLOOKUP(A127,Main!A:AB,9,0)</f>
        <v>46251</v>
      </c>
      <c r="J127" s="62">
        <f>VLOOKUP(A127,Main!A:AB,10,0)</f>
        <v>46276</v>
      </c>
      <c r="K127" s="62">
        <f>VLOOKUP(A127,Main!A:AB,11,0)</f>
        <v>46320</v>
      </c>
      <c r="L127" s="62">
        <f>VLOOKUP(A127,Main!A:AB,12,0)</f>
        <v>46251</v>
      </c>
      <c r="M127" s="62">
        <f>VLOOKUP(A127,Main!A:AB,13,0)</f>
        <v>46262</v>
      </c>
      <c r="N127" s="61" t="str">
        <f>VLOOKUP(A127,Main!A:AB,14,0)</f>
        <v>UG</v>
      </c>
      <c r="O127" s="61" t="str">
        <f>VLOOKUP(A127,Main!A:AB,15,0)</f>
        <v>Elective</v>
      </c>
      <c r="P127" s="61" t="str">
        <f>VLOOKUP(A127,Main!A:AB,16,0)</f>
        <v>Yes</v>
      </c>
      <c r="Q127" s="61" t="str">
        <f>VLOOKUP(A127,Main!A:AB,17,0)</f>
        <v>Human Resource Management</v>
      </c>
      <c r="R127" s="63" t="str">
        <f>VLOOKUP(A127,Main!A:AB,18,0)</f>
        <v>https://onlinecourses.nptel.ac.in/e-learning/preview/noc26_mg143</v>
      </c>
      <c r="S127" s="63" t="str">
        <f>VLOOKUP(A127,Main!A:AB,19,0)</f>
        <v>https://onlinecourses.nptel.ac.in/e-learning/preview/noc26_mg143</v>
      </c>
      <c r="T127" s="61" t="str">
        <f>VLOOKUP(A127,Main!A:AB,20,0)</f>
        <v>noc26_mg143</v>
      </c>
      <c r="U127" s="63" t="str">
        <f>VLOOKUP(A127,Main!A:AB,21,0)</f>
        <v>https://onlinecourses.nptel.ac.in/noc25_mg131/preview</v>
      </c>
      <c r="V127" s="63" t="str">
        <f>VLOOKUP(A127,Main!A:AB,22,0)</f>
        <v>https://onlinecourses.nptel.ac.in/noc25_mg131/preview</v>
      </c>
      <c r="W127" s="61" t="str">
        <f>VLOOKUP(A127,Main!A:AB,23,0)</f>
        <v>noc25_mg131</v>
      </c>
      <c r="X127" s="63" t="str">
        <f>VLOOKUP(A127,Main!A:AB,24,0)</f>
        <v>https://nptel.ac.in/courses/110105080</v>
      </c>
      <c r="Y127" s="63" t="str">
        <f>VLOOKUP(A127,Main!A:AB,25,0)</f>
        <v>https://nptel.ac.in/courses/110105080</v>
      </c>
      <c r="Z127" s="61">
        <f>VLOOKUP(A127,Main!A:AB,26,0)</f>
        <v>110105080</v>
      </c>
    </row>
    <row r="128">
      <c r="A128" s="47" t="s">
        <v>6411</v>
      </c>
      <c r="B128" s="61" t="str">
        <f>VLOOKUP(A128,Main!A:AB,2,0)</f>
        <v>Management</v>
      </c>
      <c r="C128" s="61" t="str">
        <f>VLOOKUP(A128,Main!A:AB,3,0)</f>
        <v>Innovation, Business Models and Entrepreneurship</v>
      </c>
      <c r="D128" s="61" t="str">
        <f>VLOOKUP(A128,Main!A:AB,4,0)</f>
        <v>Prof. Rajat Agrawal
Prof. Vinay Sharma</v>
      </c>
      <c r="E128" s="61" t="str">
        <f>VLOOKUP(A128,Main!A:AB,5,0)</f>
        <v>IIT Roorkee</v>
      </c>
      <c r="F128" s="61" t="str">
        <f>VLOOKUP(A128,Main!A:AB,6,0)</f>
        <v>IIT Roorkee</v>
      </c>
      <c r="G128" s="61" t="str">
        <f>VLOOKUP(A128,Main!A:AB,7,0)</f>
        <v>8 Weeks</v>
      </c>
      <c r="H128" s="61" t="str">
        <f>VLOOKUP(A128,Main!A:AB,8,0)</f>
        <v>Rerun</v>
      </c>
      <c r="I128" s="62">
        <f>VLOOKUP(A128,Main!A:AB,9,0)</f>
        <v>46251</v>
      </c>
      <c r="J128" s="62">
        <f>VLOOKUP(A128,Main!A:AB,10,0)</f>
        <v>46304</v>
      </c>
      <c r="K128" s="62">
        <f>VLOOKUP(A128,Main!A:AB,11,0)</f>
        <v>46320</v>
      </c>
      <c r="L128" s="62">
        <f>VLOOKUP(A128,Main!A:AB,12,0)</f>
        <v>46251</v>
      </c>
      <c r="M128" s="62">
        <f>VLOOKUP(A128,Main!A:AB,13,0)</f>
        <v>46262</v>
      </c>
      <c r="N128" s="61" t="str">
        <f>VLOOKUP(A128,Main!A:AB,14,0)</f>
        <v>UG/PG</v>
      </c>
      <c r="O128" s="61" t="str">
        <f>VLOOKUP(A128,Main!A:AB,15,0)</f>
        <v>Elective</v>
      </c>
      <c r="P128" s="61" t="str">
        <f>VLOOKUP(A128,Main!A:AB,16,0)</f>
        <v>Yes</v>
      </c>
      <c r="Q128" s="61" t="str">
        <f>VLOOKUP(A128,Main!A:AB,17,0)</f>
        <v>Patents and Intellectual Property Rights</v>
      </c>
      <c r="R128" s="63" t="str">
        <f>VLOOKUP(A128,Main!A:AB,18,0)</f>
        <v>https://onlinecourses.nptel.ac.in/e-learning/preview/noc26_mg145</v>
      </c>
      <c r="S128" s="63" t="str">
        <f>VLOOKUP(A128,Main!A:AB,19,0)</f>
        <v>https://onlinecourses.nptel.ac.in/e-learning/preview/noc26_mg145</v>
      </c>
      <c r="T128" s="61" t="str">
        <f>VLOOKUP(A128,Main!A:AB,20,0)</f>
        <v>noc26_mg145</v>
      </c>
      <c r="U128" s="63" t="str">
        <f>VLOOKUP(A128,Main!A:AB,21,0)</f>
        <v>https://onlinecourses.nptel.ac.in/noc25_mg95/preview</v>
      </c>
      <c r="V128" s="63" t="str">
        <f>VLOOKUP(A128,Main!A:AB,22,0)</f>
        <v>https://onlinecourses.nptel.ac.in/noc25_mg95/preview</v>
      </c>
      <c r="W128" s="61" t="str">
        <f>VLOOKUP(A128,Main!A:AB,23,0)</f>
        <v>noc25_mg95</v>
      </c>
      <c r="X128" s="63" t="str">
        <f>VLOOKUP(A128,Main!A:AB,24,0)</f>
        <v>https://nptel.ac.in/courses/110107094</v>
      </c>
      <c r="Y128" s="63" t="str">
        <f>VLOOKUP(A128,Main!A:AB,25,0)</f>
        <v>https://nptel.ac.in/courses/110107094</v>
      </c>
      <c r="Z128" s="61">
        <f>VLOOKUP(A128,Main!A:AB,26,0)</f>
        <v>110107094</v>
      </c>
    </row>
    <row r="129">
      <c r="A129" s="47" t="s">
        <v>6455</v>
      </c>
      <c r="B129" s="61" t="str">
        <f>VLOOKUP(A129,Main!A:AB,2,0)</f>
        <v>Management</v>
      </c>
      <c r="C129" s="61" t="str">
        <f>VLOOKUP(A129,Main!A:AB,3,0)</f>
        <v>Economics of Health and Health Care</v>
      </c>
      <c r="D129" s="61" t="str">
        <f>VLOOKUP(A129,Main!A:AB,4,0)</f>
        <v>Prof. Angan Sengupta</v>
      </c>
      <c r="E129" s="61" t="str">
        <f>VLOOKUP(A129,Main!A:AB,5,0)</f>
        <v>Amrita Vishwa Vidyapeetham, Bangalore</v>
      </c>
      <c r="F129" s="61" t="str">
        <f>VLOOKUP(A129,Main!A:AB,6,0)</f>
        <v>IIT Kanpur</v>
      </c>
      <c r="G129" s="61" t="str">
        <f>VLOOKUP(A129,Main!A:AB,7,0)</f>
        <v>8 Weeks</v>
      </c>
      <c r="H129" s="61" t="str">
        <f>VLOOKUP(A129,Main!A:AB,8,0)</f>
        <v>Rerun</v>
      </c>
      <c r="I129" s="62">
        <f>VLOOKUP(A129,Main!A:AB,9,0)</f>
        <v>46251</v>
      </c>
      <c r="J129" s="62">
        <f>VLOOKUP(A129,Main!A:AB,10,0)</f>
        <v>46304</v>
      </c>
      <c r="K129" s="62">
        <f>VLOOKUP(A129,Main!A:AB,11,0)</f>
        <v>46320</v>
      </c>
      <c r="L129" s="62">
        <f>VLOOKUP(A129,Main!A:AB,12,0)</f>
        <v>46251</v>
      </c>
      <c r="M129" s="62">
        <f>VLOOKUP(A129,Main!A:AB,13,0)</f>
        <v>46262</v>
      </c>
      <c r="N129" s="61" t="str">
        <f>VLOOKUP(A129,Main!A:AB,14,0)</f>
        <v>PG</v>
      </c>
      <c r="O129" s="61" t="str">
        <f>VLOOKUP(A129,Main!A:AB,15,0)</f>
        <v>Elective</v>
      </c>
      <c r="P129" s="61" t="str">
        <f>VLOOKUP(A129,Main!A:AB,16,0)</f>
        <v>Yes</v>
      </c>
      <c r="Q129" s="61" t="str">
        <f>VLOOKUP(A129,Main!A:AB,17,0)</f>
        <v>Economics</v>
      </c>
      <c r="R129" s="63" t="str">
        <f>VLOOKUP(A129,Main!A:AB,18,0)</f>
        <v>https://onlinecourses.nptel.ac.in/e-learning/preview/noc26_mg151</v>
      </c>
      <c r="S129" s="63" t="str">
        <f>VLOOKUP(A129,Main!A:AB,19,0)</f>
        <v>https://onlinecourses.nptel.ac.in/e-learning/preview/noc26_mg151</v>
      </c>
      <c r="T129" s="61" t="str">
        <f>VLOOKUP(A129,Main!A:AB,20,0)</f>
        <v>noc26_mg151</v>
      </c>
      <c r="U129" s="63" t="str">
        <f>VLOOKUP(A129,Main!A:AB,21,0)</f>
        <v>https://onlinecourses.nptel.ac.in/noc25_mg114/preview</v>
      </c>
      <c r="V129" s="63" t="str">
        <f>VLOOKUP(A129,Main!A:AB,22,0)</f>
        <v>https://onlinecourses.nptel.ac.in/noc25_mg114/preview</v>
      </c>
      <c r="W129" s="61" t="str">
        <f>VLOOKUP(A129,Main!A:AB,23,0)</f>
        <v>noc25_mg114</v>
      </c>
      <c r="X129" s="63" t="str">
        <f>VLOOKUP(A129,Main!A:AB,24,0)</f>
        <v>https://nptel.ac.in/courses/110104095</v>
      </c>
      <c r="Y129" s="63" t="str">
        <f>VLOOKUP(A129,Main!A:AB,25,0)</f>
        <v>https://nptel.ac.in/courses/110104095</v>
      </c>
      <c r="Z129" s="61">
        <f>VLOOKUP(A129,Main!A:AB,26,0)</f>
        <v>110104095</v>
      </c>
    </row>
    <row r="130">
      <c r="A130" s="47" t="s">
        <v>6663</v>
      </c>
      <c r="B130" s="61" t="str">
        <f>VLOOKUP(A130,Main!A:AB,2,0)</f>
        <v>Metallurgical Engineering and Materials Sciences</v>
      </c>
      <c r="C130" s="61" t="str">
        <f>VLOOKUP(A130,Main!A:AB,3,0)</f>
        <v>Computational Methods in Materials Science and Engineering</v>
      </c>
      <c r="D130" s="61" t="str">
        <f>VLOOKUP(A130,Main!A:AB,4,0)</f>
        <v>Prof. Saswata Bhattacharya,
Prof. Anuj Goyal</v>
      </c>
      <c r="E130" s="61" t="str">
        <f>VLOOKUP(A130,Main!A:AB,5,0)</f>
        <v>IIT Hyderabad</v>
      </c>
      <c r="F130" s="61" t="str">
        <f>VLOOKUP(A130,Main!A:AB,6,0)</f>
        <v>IIT Madras</v>
      </c>
      <c r="G130" s="61" t="str">
        <f>VLOOKUP(A130,Main!A:AB,7,0)</f>
        <v>12 Weeks</v>
      </c>
      <c r="H130" s="61" t="str">
        <f>VLOOKUP(A130,Main!A:AB,8,0)</f>
        <v>New</v>
      </c>
      <c r="I130" s="62">
        <f>VLOOKUP(A130,Main!A:AB,9,0)</f>
        <v>46223</v>
      </c>
      <c r="J130" s="62">
        <f>VLOOKUP(A130,Main!A:AB,10,0)</f>
        <v>46304</v>
      </c>
      <c r="K130" s="62">
        <f>VLOOKUP(A130,Main!A:AB,11,0)</f>
        <v>46320</v>
      </c>
      <c r="L130" s="62">
        <f>VLOOKUP(A130,Main!A:AB,12,0)</f>
        <v>46230</v>
      </c>
      <c r="M130" s="62">
        <f>VLOOKUP(A130,Main!A:AB,13,0)</f>
        <v>46248</v>
      </c>
      <c r="N130" s="61" t="str">
        <f>VLOOKUP(A130,Main!A:AB,14,0)</f>
        <v>UG/PG</v>
      </c>
      <c r="O130" s="61" t="str">
        <f>VLOOKUP(A130,Main!A:AB,15,0)</f>
        <v>Core</v>
      </c>
      <c r="P130" s="61" t="str">
        <f>VLOOKUP(A130,Main!A:AB,16,0)</f>
        <v>Yes</v>
      </c>
      <c r="Q130" s="61" t="str">
        <f>VLOOKUP(A130,Main!A:AB,17,0)</f>
        <v/>
      </c>
      <c r="R130" s="63" t="str">
        <f>VLOOKUP(A130,Main!A:AB,18,0)</f>
        <v>https://onlinecourses.nptel.ac.in/e-learning/preview/noc26_mm51</v>
      </c>
      <c r="S130" s="63" t="str">
        <f>VLOOKUP(A130,Main!A:AB,19,0)</f>
        <v>https://onlinecourses.nptel.ac.in/e-learning/preview/noc26_mm51</v>
      </c>
      <c r="T130" s="61" t="str">
        <f>VLOOKUP(A130,Main!A:AB,20,0)</f>
        <v>noc26_mm51</v>
      </c>
      <c r="U130" s="61" t="str">
        <f>VLOOKUP(A130,Main!A:AB,21,0)</f>
        <v/>
      </c>
      <c r="V130" s="61" t="str">
        <f>VLOOKUP(A130,Main!A:AB,22,0)</f>
        <v/>
      </c>
      <c r="W130" s="61" t="str">
        <f>VLOOKUP(A130,Main!A:AB,23,0)</f>
        <v/>
      </c>
      <c r="X130" s="63" t="str">
        <f>VLOOKUP(A130,Main!A:AB,24,0)</f>
        <v>https://nptel.ac.in/courses/113106003</v>
      </c>
      <c r="Y130" s="63" t="str">
        <f>VLOOKUP(A130,Main!A:AB,25,0)</f>
        <v>https://nptel.ac.in/courses/113106003</v>
      </c>
      <c r="Z130" s="61">
        <f>VLOOKUP(A130,Main!A:AB,26,0)</f>
        <v>113106003</v>
      </c>
    </row>
    <row r="131">
      <c r="A131" s="47" t="s">
        <v>6668</v>
      </c>
      <c r="B131" s="61" t="str">
        <f>VLOOKUP(A131,Main!A:AB,2,0)</f>
        <v>Metallurgical and Materials Engineering</v>
      </c>
      <c r="C131" s="61" t="str">
        <f>VLOOKUP(A131,Main!A:AB,3,0)</f>
        <v>Principles of Functional Materials Synthesis</v>
      </c>
      <c r="D131" s="61" t="str">
        <f>VLOOKUP(A131,Main!A:AB,4,0)</f>
        <v>Prof. Pavan Nukala</v>
      </c>
      <c r="E131" s="61" t="str">
        <f>VLOOKUP(A131,Main!A:AB,5,0)</f>
        <v>IISc Bangalore</v>
      </c>
      <c r="F131" s="61" t="str">
        <f>VLOOKUP(A131,Main!A:AB,6,0)</f>
        <v>IISc Bangalore</v>
      </c>
      <c r="G131" s="61" t="str">
        <f>VLOOKUP(A131,Main!A:AB,7,0)</f>
        <v>12 Weeks</v>
      </c>
      <c r="H131" s="61" t="str">
        <f>VLOOKUP(A131,Main!A:AB,8,0)</f>
        <v>New</v>
      </c>
      <c r="I131" s="62">
        <f>VLOOKUP(A131,Main!A:AB,9,0)</f>
        <v>46223</v>
      </c>
      <c r="J131" s="62">
        <f>VLOOKUP(A131,Main!A:AB,10,0)</f>
        <v>46304</v>
      </c>
      <c r="K131" s="62">
        <f>VLOOKUP(A131,Main!A:AB,11,0)</f>
        <v>46320</v>
      </c>
      <c r="L131" s="62">
        <f>VLOOKUP(A131,Main!A:AB,12,0)</f>
        <v>46230</v>
      </c>
      <c r="M131" s="62">
        <f>VLOOKUP(A131,Main!A:AB,13,0)</f>
        <v>46248</v>
      </c>
      <c r="N131" s="61" t="str">
        <f>VLOOKUP(A131,Main!A:AB,14,0)</f>
        <v>UG/PG</v>
      </c>
      <c r="O131" s="61" t="str">
        <f>VLOOKUP(A131,Main!A:AB,15,0)</f>
        <v>Core</v>
      </c>
      <c r="P131" s="61" t="str">
        <f>VLOOKUP(A131,Main!A:AB,16,0)</f>
        <v>Yes</v>
      </c>
      <c r="Q131" s="61" t="str">
        <f>VLOOKUP(A131,Main!A:AB,17,0)</f>
        <v/>
      </c>
      <c r="R131" s="63" t="str">
        <f>VLOOKUP(A131,Main!A:AB,18,0)</f>
        <v>https://onlinecourses.nptel.ac.in/e-learning/preview/noc26_mm53</v>
      </c>
      <c r="S131" s="63" t="str">
        <f>VLOOKUP(A131,Main!A:AB,19,0)</f>
        <v>https://onlinecourses.nptel.ac.in/e-learning/preview/noc26_mm53</v>
      </c>
      <c r="T131" s="61" t="str">
        <f>VLOOKUP(A131,Main!A:AB,20,0)</f>
        <v>noc26_mm53</v>
      </c>
      <c r="U131" s="61" t="str">
        <f>VLOOKUP(A131,Main!A:AB,21,0)</f>
        <v/>
      </c>
      <c r="V131" s="61" t="str">
        <f>VLOOKUP(A131,Main!A:AB,22,0)</f>
        <v/>
      </c>
      <c r="W131" s="61" t="str">
        <f>VLOOKUP(A131,Main!A:AB,23,0)</f>
        <v/>
      </c>
      <c r="X131" s="63" t="str">
        <f>VLOOKUP(A131,Main!A:AB,24,0)</f>
        <v>https://nptel.ac.in/courses/113108001</v>
      </c>
      <c r="Y131" s="63" t="str">
        <f>VLOOKUP(A131,Main!A:AB,25,0)</f>
        <v>https://nptel.ac.in/courses/113108001</v>
      </c>
      <c r="Z131" s="61">
        <f>VLOOKUP(A131,Main!A:AB,26,0)</f>
        <v>113108001</v>
      </c>
    </row>
    <row r="132">
      <c r="A132" s="47" t="s">
        <v>6775</v>
      </c>
      <c r="B132" s="61" t="str">
        <f>VLOOKUP(A132,Main!A:AB,2,0)</f>
        <v>Metallurgical and Materials Engineering</v>
      </c>
      <c r="C132" s="61" t="str">
        <f>VLOOKUP(A132,Main!A:AB,3,0)</f>
        <v>Powder Metallurgy</v>
      </c>
      <c r="D132" s="61" t="str">
        <f>VLOOKUP(A132,Main!A:AB,4,0)</f>
        <v>Prof. Ranjit Bauri</v>
      </c>
      <c r="E132" s="61" t="str">
        <f>VLOOKUP(A132,Main!A:AB,5,0)</f>
        <v>IIT Madras</v>
      </c>
      <c r="F132" s="61" t="str">
        <f>VLOOKUP(A132,Main!A:AB,6,0)</f>
        <v>IIT Madras</v>
      </c>
      <c r="G132" s="61" t="str">
        <f>VLOOKUP(A132,Main!A:AB,7,0)</f>
        <v>12 Weeks</v>
      </c>
      <c r="H132" s="61" t="str">
        <f>VLOOKUP(A132,Main!A:AB,8,0)</f>
        <v>Rerun</v>
      </c>
      <c r="I132" s="62">
        <f>VLOOKUP(A132,Main!A:AB,9,0)</f>
        <v>46223</v>
      </c>
      <c r="J132" s="62">
        <f>VLOOKUP(A132,Main!A:AB,10,0)</f>
        <v>46304</v>
      </c>
      <c r="K132" s="62">
        <f>VLOOKUP(A132,Main!A:AB,11,0)</f>
        <v>46320</v>
      </c>
      <c r="L132" s="62">
        <f>VLOOKUP(A132,Main!A:AB,12,0)</f>
        <v>46230</v>
      </c>
      <c r="M132" s="62">
        <f>VLOOKUP(A132,Main!A:AB,13,0)</f>
        <v>46248</v>
      </c>
      <c r="N132" s="61" t="str">
        <f>VLOOKUP(A132,Main!A:AB,14,0)</f>
        <v>UG/PG</v>
      </c>
      <c r="O132" s="61" t="str">
        <f>VLOOKUP(A132,Main!A:AB,15,0)</f>
        <v>Elective</v>
      </c>
      <c r="P132" s="61" t="str">
        <f>VLOOKUP(A132,Main!A:AB,16,0)</f>
        <v>Yes</v>
      </c>
      <c r="Q132" s="61" t="str">
        <f>VLOOKUP(A132,Main!A:AB,17,0)</f>
        <v>Minor in Metallurgy</v>
      </c>
      <c r="R132" s="63" t="str">
        <f>VLOOKUP(A132,Main!A:AB,18,0)</f>
        <v>https://onlinecourses.nptel.ac.in/e-learning/preview/noc26_mm69</v>
      </c>
      <c r="S132" s="63" t="str">
        <f>VLOOKUP(A132,Main!A:AB,19,0)</f>
        <v>https://onlinecourses.nptel.ac.in/e-learning/preview/noc26_mm69</v>
      </c>
      <c r="T132" s="61" t="str">
        <f>VLOOKUP(A132,Main!A:AB,20,0)</f>
        <v>noc26_mm69</v>
      </c>
      <c r="U132" s="63" t="str">
        <f>VLOOKUP(A132,Main!A:AB,21,0)</f>
        <v>https://onlinecourses.nptel.ac.in/noc25_mm42/preview</v>
      </c>
      <c r="V132" s="63" t="str">
        <f>VLOOKUP(A132,Main!A:AB,22,0)</f>
        <v>https://onlinecourses.nptel.ac.in/noc25_mm42/preview</v>
      </c>
      <c r="W132" s="61" t="str">
        <f>VLOOKUP(A132,Main!A:AB,23,0)</f>
        <v>noc25_mm42</v>
      </c>
      <c r="X132" s="63" t="str">
        <f>VLOOKUP(A132,Main!A:AB,24,0)</f>
        <v>https://nptel.ac.in/courses/113106098</v>
      </c>
      <c r="Y132" s="63" t="str">
        <f>VLOOKUP(A132,Main!A:AB,25,0)</f>
        <v>https://nptel.ac.in/courses/113106098</v>
      </c>
      <c r="Z132" s="61">
        <f>VLOOKUP(A132,Main!A:AB,26,0)</f>
        <v>113106098</v>
      </c>
    </row>
    <row r="133">
      <c r="A133" s="47" t="s">
        <v>6819</v>
      </c>
      <c r="B133" s="61" t="str">
        <f>VLOOKUP(A133,Main!A:AB,2,0)</f>
        <v>Materials Science and Engineering</v>
      </c>
      <c r="C133" s="61" t="str">
        <f>VLOOKUP(A133,Main!A:AB,3,0)</f>
        <v>Nanomaterials and their Properties</v>
      </c>
      <c r="D133" s="61" t="str">
        <f>VLOOKUP(A133,Main!A:AB,4,0)</f>
        <v>Prof. Krishanu Biswas</v>
      </c>
      <c r="E133" s="61" t="str">
        <f>VLOOKUP(A133,Main!A:AB,5,0)</f>
        <v>IIT Kanpur</v>
      </c>
      <c r="F133" s="61" t="str">
        <f>VLOOKUP(A133,Main!A:AB,6,0)</f>
        <v>IIT Kanpur</v>
      </c>
      <c r="G133" s="61" t="str">
        <f>VLOOKUP(A133,Main!A:AB,7,0)</f>
        <v>12 Weeks</v>
      </c>
      <c r="H133" s="61" t="str">
        <f>VLOOKUP(A133,Main!A:AB,8,0)</f>
        <v>Rerun</v>
      </c>
      <c r="I133" s="62">
        <f>VLOOKUP(A133,Main!A:AB,9,0)</f>
        <v>46223</v>
      </c>
      <c r="J133" s="62">
        <f>VLOOKUP(A133,Main!A:AB,10,0)</f>
        <v>46304</v>
      </c>
      <c r="K133" s="62">
        <f>VLOOKUP(A133,Main!A:AB,11,0)</f>
        <v>46320</v>
      </c>
      <c r="L133" s="62">
        <f>VLOOKUP(A133,Main!A:AB,12,0)</f>
        <v>46230</v>
      </c>
      <c r="M133" s="62">
        <f>VLOOKUP(A133,Main!A:AB,13,0)</f>
        <v>46248</v>
      </c>
      <c r="N133" s="61" t="str">
        <f>VLOOKUP(A133,Main!A:AB,14,0)</f>
        <v>UG/PG</v>
      </c>
      <c r="O133" s="61" t="str">
        <f>VLOOKUP(A133,Main!A:AB,15,0)</f>
        <v>Elective</v>
      </c>
      <c r="P133" s="61" t="str">
        <f>VLOOKUP(A133,Main!A:AB,16,0)</f>
        <v>Yes</v>
      </c>
      <c r="Q133" s="61" t="str">
        <f>VLOOKUP(A133,Main!A:AB,17,0)</f>
        <v>Minor in Materials Science</v>
      </c>
      <c r="R133" s="63" t="str">
        <f>VLOOKUP(A133,Main!A:AB,18,0)</f>
        <v>https://onlinecourses.nptel.ac.in/e-learning/preview/noc26_mm75</v>
      </c>
      <c r="S133" s="63" t="str">
        <f>VLOOKUP(A133,Main!A:AB,19,0)</f>
        <v>https://onlinecourses.nptel.ac.in/e-learning/preview/noc26_mm75</v>
      </c>
      <c r="T133" s="61" t="str">
        <f>VLOOKUP(A133,Main!A:AB,20,0)</f>
        <v>noc26_mm75</v>
      </c>
      <c r="U133" s="63" t="str">
        <f>VLOOKUP(A133,Main!A:AB,21,0)</f>
        <v>https://onlinecourses.nptel.ac.in/noc25_mm36/preview</v>
      </c>
      <c r="V133" s="63" t="str">
        <f>VLOOKUP(A133,Main!A:AB,22,0)</f>
        <v>https://onlinecourses.nptel.ac.in/noc25_mm36/preview</v>
      </c>
      <c r="W133" s="61" t="str">
        <f>VLOOKUP(A133,Main!A:AB,23,0)</f>
        <v>noc25_mm36</v>
      </c>
      <c r="X133" s="63" t="str">
        <f>VLOOKUP(A133,Main!A:AB,24,0)</f>
        <v>https://nptel.ac.in/courses/113104102</v>
      </c>
      <c r="Y133" s="63" t="str">
        <f>VLOOKUP(A133,Main!A:AB,25,0)</f>
        <v>https://nptel.ac.in/courses/113104102</v>
      </c>
      <c r="Z133" s="61">
        <f>VLOOKUP(A133,Main!A:AB,26,0)</f>
        <v>113104102</v>
      </c>
    </row>
    <row r="134">
      <c r="A134" s="47" t="s">
        <v>6850</v>
      </c>
      <c r="B134" s="61" t="str">
        <f>VLOOKUP(A134,Main!A:AB,2,0)</f>
        <v>Metallurgical and Materials Engineering</v>
      </c>
      <c r="C134" s="61" t="str">
        <f>VLOOKUP(A134,Main!A:AB,3,0)</f>
        <v>Surface Mining Technology</v>
      </c>
      <c r="D134" s="61" t="str">
        <f>VLOOKUP(A134,Main!A:AB,4,0)</f>
        <v>Prof. Kaushik Dey</v>
      </c>
      <c r="E134" s="61" t="str">
        <f>VLOOKUP(A134,Main!A:AB,5,0)</f>
        <v>IIT Kharagpur</v>
      </c>
      <c r="F134" s="61" t="str">
        <f>VLOOKUP(A134,Main!A:AB,6,0)</f>
        <v>IIT Kharagpur</v>
      </c>
      <c r="G134" s="61" t="str">
        <f>VLOOKUP(A134,Main!A:AB,7,0)</f>
        <v>12 Weeks</v>
      </c>
      <c r="H134" s="61" t="str">
        <f>VLOOKUP(A134,Main!A:AB,8,0)</f>
        <v>Rerun</v>
      </c>
      <c r="I134" s="62">
        <f>VLOOKUP(A134,Main!A:AB,9,0)</f>
        <v>46223</v>
      </c>
      <c r="J134" s="62">
        <f>VLOOKUP(A134,Main!A:AB,10,0)</f>
        <v>46304</v>
      </c>
      <c r="K134" s="62">
        <f>VLOOKUP(A134,Main!A:AB,11,0)</f>
        <v>46320</v>
      </c>
      <c r="L134" s="62">
        <f>VLOOKUP(A134,Main!A:AB,12,0)</f>
        <v>46230</v>
      </c>
      <c r="M134" s="62">
        <f>VLOOKUP(A134,Main!A:AB,13,0)</f>
        <v>46248</v>
      </c>
      <c r="N134" s="61" t="str">
        <f>VLOOKUP(A134,Main!A:AB,14,0)</f>
        <v>UG/PG</v>
      </c>
      <c r="O134" s="61" t="str">
        <f>VLOOKUP(A134,Main!A:AB,15,0)</f>
        <v>Core</v>
      </c>
      <c r="P134" s="61" t="str">
        <f>VLOOKUP(A134,Main!A:AB,16,0)</f>
        <v>Yes</v>
      </c>
      <c r="Q134" s="61" t="str">
        <f>VLOOKUP(A134,Main!A:AB,17,0)</f>
        <v>Sustainable Surface Mining Engineering</v>
      </c>
      <c r="R134" s="63" t="str">
        <f>VLOOKUP(A134,Main!A:AB,18,0)</f>
        <v>https://onlinecourses.nptel.ac.in/e-learning/preview/noc26_mm80</v>
      </c>
      <c r="S134" s="63" t="str">
        <f>VLOOKUP(A134,Main!A:AB,19,0)</f>
        <v>https://onlinecourses.nptel.ac.in/e-learning/preview/noc26_mm80</v>
      </c>
      <c r="T134" s="61" t="str">
        <f>VLOOKUP(A134,Main!A:AB,20,0)</f>
        <v>noc26_mm80</v>
      </c>
      <c r="U134" s="63" t="str">
        <f>VLOOKUP(A134,Main!A:AB,21,0)</f>
        <v>https://onlinecourses.nptel.ac.in/noc25_mm54/preview</v>
      </c>
      <c r="V134" s="63" t="str">
        <f>VLOOKUP(A134,Main!A:AB,22,0)</f>
        <v>https://onlinecourses.nptel.ac.in/noc25_mm54/preview</v>
      </c>
      <c r="W134" s="61" t="str">
        <f>VLOOKUP(A134,Main!A:AB,23,0)</f>
        <v>noc25_mm54</v>
      </c>
      <c r="X134" s="63" t="str">
        <f>VLOOKUP(A134,Main!A:AB,24,0)</f>
        <v>https://nptel.ac.in/courses/123105007</v>
      </c>
      <c r="Y134" s="63" t="str">
        <f>VLOOKUP(A134,Main!A:AB,25,0)</f>
        <v>https://nptel.ac.in/courses/123105007</v>
      </c>
      <c r="Z134" s="61">
        <f>VLOOKUP(A134,Main!A:AB,26,0)</f>
        <v>123105007</v>
      </c>
    </row>
    <row r="135">
      <c r="A135" s="47" t="s">
        <v>6893</v>
      </c>
      <c r="B135" s="61" t="str">
        <f>VLOOKUP(A135,Main!A:AB,2,0)</f>
        <v>Mining Engineering</v>
      </c>
      <c r="C135" s="61" t="str">
        <f>VLOOKUP(A135,Main!A:AB,3,0)</f>
        <v>Underground Mining of Metalliferous Deposits</v>
      </c>
      <c r="D135" s="61" t="str">
        <f>VLOOKUP(A135,Main!A:AB,4,0)</f>
        <v>Prof. Bibhuti Bhusan Mandal,
Prof. Kaushik Dey</v>
      </c>
      <c r="E135" s="61" t="str">
        <f>VLOOKUP(A135,Main!A:AB,5,0)</f>
        <v>IIT Kharagpur</v>
      </c>
      <c r="F135" s="61" t="str">
        <f>VLOOKUP(A135,Main!A:AB,6,0)</f>
        <v>IIT Kharagpur</v>
      </c>
      <c r="G135" s="61" t="str">
        <f>VLOOKUP(A135,Main!A:AB,7,0)</f>
        <v>12 Weeks</v>
      </c>
      <c r="H135" s="61" t="str">
        <f>VLOOKUP(A135,Main!A:AB,8,0)</f>
        <v>Rerun</v>
      </c>
      <c r="I135" s="62">
        <f>VLOOKUP(A135,Main!A:AB,9,0)</f>
        <v>46223</v>
      </c>
      <c r="J135" s="62">
        <f>VLOOKUP(A135,Main!A:AB,10,0)</f>
        <v>46304</v>
      </c>
      <c r="K135" s="62">
        <f>VLOOKUP(A135,Main!A:AB,11,0)</f>
        <v>46320</v>
      </c>
      <c r="L135" s="62">
        <f>VLOOKUP(A135,Main!A:AB,12,0)</f>
        <v>46230</v>
      </c>
      <c r="M135" s="62">
        <f>VLOOKUP(A135,Main!A:AB,13,0)</f>
        <v>46248</v>
      </c>
      <c r="N135" s="61" t="str">
        <f>VLOOKUP(A135,Main!A:AB,14,0)</f>
        <v>UG/PG</v>
      </c>
      <c r="O135" s="61" t="str">
        <f>VLOOKUP(A135,Main!A:AB,15,0)</f>
        <v>Core</v>
      </c>
      <c r="P135" s="61" t="str">
        <f>VLOOKUP(A135,Main!A:AB,16,0)</f>
        <v>Yes</v>
      </c>
      <c r="Q135" s="61" t="str">
        <f>VLOOKUP(A135,Main!A:AB,17,0)</f>
        <v/>
      </c>
      <c r="R135" s="63" t="str">
        <f>VLOOKUP(A135,Main!A:AB,18,0)</f>
        <v>https://onlinecourses.nptel.ac.in/e-learning/preview/noc26_mm86</v>
      </c>
      <c r="S135" s="63" t="str">
        <f>VLOOKUP(A135,Main!A:AB,19,0)</f>
        <v>https://onlinecourses.nptel.ac.in/e-learning/preview/noc26_mm86</v>
      </c>
      <c r="T135" s="61" t="str">
        <f>VLOOKUP(A135,Main!A:AB,20,0)</f>
        <v>noc26_mm86</v>
      </c>
      <c r="U135" s="63" t="str">
        <f>VLOOKUP(A135,Main!A:AB,21,0)</f>
        <v>https://onlinecourses.nptel.ac.in/noc25_mm69/preview</v>
      </c>
      <c r="V135" s="63" t="str">
        <f>VLOOKUP(A135,Main!A:AB,22,0)</f>
        <v>https://onlinecourses.nptel.ac.in/noc25_mm69/preview</v>
      </c>
      <c r="W135" s="61" t="str">
        <f>VLOOKUP(A135,Main!A:AB,23,0)</f>
        <v>noc25_mm69</v>
      </c>
      <c r="X135" s="63" t="str">
        <f>VLOOKUP(A135,Main!A:AB,24,0)</f>
        <v>https://nptel.ac.in/courses/123105006</v>
      </c>
      <c r="Y135" s="63" t="str">
        <f>VLOOKUP(A135,Main!A:AB,25,0)</f>
        <v>https://nptel.ac.in/courses/123105006</v>
      </c>
      <c r="Z135" s="61">
        <f>VLOOKUP(A135,Main!A:AB,26,0)</f>
        <v>123105006</v>
      </c>
    </row>
    <row r="136">
      <c r="A136" s="47" t="s">
        <v>6927</v>
      </c>
      <c r="B136" s="61" t="str">
        <f>VLOOKUP(A136,Main!A:AB,2,0)</f>
        <v>Metallurgical Engineering and Materials Sciences</v>
      </c>
      <c r="C136" s="61" t="str">
        <f>VLOOKUP(A136,Main!A:AB,3,0)</f>
        <v>Metallurgical and Electronic Waste Recycling</v>
      </c>
      <c r="D136" s="61" t="str">
        <f>VLOOKUP(A136,Main!A:AB,4,0)</f>
        <v>Prof. Arunabh Meshram</v>
      </c>
      <c r="E136" s="61" t="str">
        <f>VLOOKUP(A136,Main!A:AB,5,0)</f>
        <v>IIT Kanpur</v>
      </c>
      <c r="F136" s="61" t="str">
        <f>VLOOKUP(A136,Main!A:AB,6,0)</f>
        <v>IIT Kanpur</v>
      </c>
      <c r="G136" s="61" t="str">
        <f>VLOOKUP(A136,Main!A:AB,7,0)</f>
        <v>8 Weeks</v>
      </c>
      <c r="H136" s="61" t="str">
        <f>VLOOKUP(A136,Main!A:AB,8,0)</f>
        <v>Rerun</v>
      </c>
      <c r="I136" s="62">
        <f>VLOOKUP(A136,Main!A:AB,9,0)</f>
        <v>46251</v>
      </c>
      <c r="J136" s="62">
        <f>VLOOKUP(A136,Main!A:AB,10,0)</f>
        <v>46304</v>
      </c>
      <c r="K136" s="62">
        <f>VLOOKUP(A136,Main!A:AB,11,0)</f>
        <v>46320</v>
      </c>
      <c r="L136" s="62">
        <f>VLOOKUP(A136,Main!A:AB,12,0)</f>
        <v>46251</v>
      </c>
      <c r="M136" s="62">
        <f>VLOOKUP(A136,Main!A:AB,13,0)</f>
        <v>46262</v>
      </c>
      <c r="N136" s="61" t="str">
        <f>VLOOKUP(A136,Main!A:AB,14,0)</f>
        <v>PG</v>
      </c>
      <c r="O136" s="61" t="str">
        <f>VLOOKUP(A136,Main!A:AB,15,0)</f>
        <v>Elective</v>
      </c>
      <c r="P136" s="61" t="str">
        <f>VLOOKUP(A136,Main!A:AB,16,0)</f>
        <v>Yes</v>
      </c>
      <c r="Q136" s="61" t="str">
        <f>VLOOKUP(A136,Main!A:AB,17,0)</f>
        <v>Minor in Metallurgy</v>
      </c>
      <c r="R136" s="63" t="str">
        <f>VLOOKUP(A136,Main!A:AB,18,0)</f>
        <v>https://onlinecourses.nptel.ac.in/e-learning/preview/noc26_mm91</v>
      </c>
      <c r="S136" s="63" t="str">
        <f>VLOOKUP(A136,Main!A:AB,19,0)</f>
        <v>https://onlinecourses.nptel.ac.in/e-learning/preview/noc26_mm91</v>
      </c>
      <c r="T136" s="61" t="str">
        <f>VLOOKUP(A136,Main!A:AB,20,0)</f>
        <v>noc26_mm91</v>
      </c>
      <c r="U136" s="63" t="str">
        <f>VLOOKUP(A136,Main!A:AB,21,0)</f>
        <v>https://onlinecourses.nptel.ac.in/noc25_mm57/preview</v>
      </c>
      <c r="V136" s="63" t="str">
        <f>VLOOKUP(A136,Main!A:AB,22,0)</f>
        <v>https://onlinecourses.nptel.ac.in/noc25_mm57/preview</v>
      </c>
      <c r="W136" s="61" t="str">
        <f>VLOOKUP(A136,Main!A:AB,23,0)</f>
        <v>noc25_mm57</v>
      </c>
      <c r="X136" s="63" t="str">
        <f>VLOOKUP(A136,Main!A:AB,24,0)</f>
        <v>https://nptel.ac.in/courses/113104529</v>
      </c>
      <c r="Y136" s="63" t="str">
        <f>VLOOKUP(A136,Main!A:AB,25,0)</f>
        <v>https://nptel.ac.in/courses/113104529</v>
      </c>
      <c r="Z136" s="61">
        <f>VLOOKUP(A136,Main!A:AB,26,0)</f>
        <v>113104529</v>
      </c>
    </row>
    <row r="137">
      <c r="A137" s="47" t="s">
        <v>6961</v>
      </c>
      <c r="B137" s="61" t="str">
        <f>VLOOKUP(A137,Main!A:AB,2,0)</f>
        <v>Ocean Engineering</v>
      </c>
      <c r="C137" s="61" t="str">
        <f>VLOOKUP(A137,Main!A:AB,3,0)</f>
        <v>Marine Engineering</v>
      </c>
      <c r="D137" s="61" t="str">
        <f>VLOOKUP(A137,Main!A:AB,4,0)</f>
        <v>Prof. Abdus Samad</v>
      </c>
      <c r="E137" s="61" t="str">
        <f>VLOOKUP(A137,Main!A:AB,5,0)</f>
        <v>IIT Madras</v>
      </c>
      <c r="F137" s="61" t="str">
        <f>VLOOKUP(A137,Main!A:AB,6,0)</f>
        <v>IIT Madras</v>
      </c>
      <c r="G137" s="61" t="str">
        <f>VLOOKUP(A137,Main!A:AB,7,0)</f>
        <v>12 Weeks</v>
      </c>
      <c r="H137" s="61" t="str">
        <f>VLOOKUP(A137,Main!A:AB,8,0)</f>
        <v>Rerun</v>
      </c>
      <c r="I137" s="62">
        <f>VLOOKUP(A137,Main!A:AB,9,0)</f>
        <v>46223</v>
      </c>
      <c r="J137" s="62">
        <f>VLOOKUP(A137,Main!A:AB,10,0)</f>
        <v>46304</v>
      </c>
      <c r="K137" s="62">
        <f>VLOOKUP(A137,Main!A:AB,11,0)</f>
        <v>46320</v>
      </c>
      <c r="L137" s="62">
        <f>VLOOKUP(A137,Main!A:AB,12,0)</f>
        <v>46230</v>
      </c>
      <c r="M137" s="62">
        <f>VLOOKUP(A137,Main!A:AB,13,0)</f>
        <v>46248</v>
      </c>
      <c r="N137" s="61" t="str">
        <f>VLOOKUP(A137,Main!A:AB,14,0)</f>
        <v>UG</v>
      </c>
      <c r="O137" s="61" t="str">
        <f>VLOOKUP(A137,Main!A:AB,15,0)</f>
        <v>Core</v>
      </c>
      <c r="P137" s="61" t="str">
        <f>VLOOKUP(A137,Main!A:AB,16,0)</f>
        <v>No</v>
      </c>
      <c r="Q137" s="61" t="str">
        <f>VLOOKUP(A137,Main!A:AB,17,0)</f>
        <v/>
      </c>
      <c r="R137" s="63" t="str">
        <f>VLOOKUP(A137,Main!A:AB,18,0)</f>
        <v>https://onlinecourses.nptel.ac.in/e-learning/preview/noc26_oe09</v>
      </c>
      <c r="S137" s="63" t="str">
        <f>VLOOKUP(A137,Main!A:AB,19,0)</f>
        <v>https://onlinecourses.nptel.ac.in/e-learning/preview/noc26_oe09</v>
      </c>
      <c r="T137" s="61" t="str">
        <f>VLOOKUP(A137,Main!A:AB,20,0)</f>
        <v>noc26_oe09</v>
      </c>
      <c r="U137" s="63" t="str">
        <f>VLOOKUP(A137,Main!A:AB,21,0)</f>
        <v>https://onlinecourses.nptel.ac.in/noc25_oe07/preview</v>
      </c>
      <c r="V137" s="63" t="str">
        <f>VLOOKUP(A137,Main!A:AB,22,0)</f>
        <v>https://onlinecourses.nptel.ac.in/noc25_oe07/preview</v>
      </c>
      <c r="W137" s="61" t="str">
        <f>VLOOKUP(A137,Main!A:AB,23,0)</f>
        <v>noc25_oe07</v>
      </c>
      <c r="X137" s="63" t="str">
        <f>VLOOKUP(A137,Main!A:AB,24,0)</f>
        <v>https://nptel.ac.in/courses/114106534</v>
      </c>
      <c r="Y137" s="63" t="str">
        <f>VLOOKUP(A137,Main!A:AB,25,0)</f>
        <v>https://nptel.ac.in/courses/114106534</v>
      </c>
      <c r="Z137" s="61">
        <f>VLOOKUP(A137,Main!A:AB,26,0)</f>
        <v>114106534</v>
      </c>
    </row>
    <row r="138">
      <c r="A138" s="47" t="s">
        <v>7055</v>
      </c>
      <c r="B138" s="61" t="str">
        <f>VLOOKUP(A138,Main!A:AB,2,0)</f>
        <v>Physics</v>
      </c>
      <c r="C138" s="61" t="str">
        <f>VLOOKUP(A138,Main!A:AB,3,0)</f>
        <v>Introduction to General Relativity</v>
      </c>
      <c r="D138" s="61" t="str">
        <f>VLOOKUP(A138,Main!A:AB,4,0)</f>
        <v>Prof. Shubho R. Roy,
Prof. Arpan Bhattacharyya</v>
      </c>
      <c r="E138" s="61" t="str">
        <f>VLOOKUP(A138,Main!A:AB,5,0)</f>
        <v>IIT Hyderabad and IIT Gandhinagar</v>
      </c>
      <c r="F138" s="61" t="str">
        <f>VLOOKUP(A138,Main!A:AB,6,0)</f>
        <v>IIT Madras</v>
      </c>
      <c r="G138" s="61" t="str">
        <f>VLOOKUP(A138,Main!A:AB,7,0)</f>
        <v>12 Weeks</v>
      </c>
      <c r="H138" s="61" t="str">
        <f>VLOOKUP(A138,Main!A:AB,8,0)</f>
        <v>Rerun</v>
      </c>
      <c r="I138" s="62">
        <f>VLOOKUP(A138,Main!A:AB,9,0)</f>
        <v>46223</v>
      </c>
      <c r="J138" s="62">
        <f>VLOOKUP(A138,Main!A:AB,10,0)</f>
        <v>46304</v>
      </c>
      <c r="K138" s="62">
        <f>VLOOKUP(A138,Main!A:AB,11,0)</f>
        <v>46320</v>
      </c>
      <c r="L138" s="62">
        <f>VLOOKUP(A138,Main!A:AB,12,0)</f>
        <v>46230</v>
      </c>
      <c r="M138" s="62">
        <f>VLOOKUP(A138,Main!A:AB,13,0)</f>
        <v>46248</v>
      </c>
      <c r="N138" s="61" t="str">
        <f>VLOOKUP(A138,Main!A:AB,14,0)</f>
        <v>UG/PG</v>
      </c>
      <c r="O138" s="61" t="str">
        <f>VLOOKUP(A138,Main!A:AB,15,0)</f>
        <v>Elective</v>
      </c>
      <c r="P138" s="61" t="str">
        <f>VLOOKUP(A138,Main!A:AB,16,0)</f>
        <v>Yes</v>
      </c>
      <c r="Q138" s="61" t="str">
        <f>VLOOKUP(A138,Main!A:AB,17,0)</f>
        <v/>
      </c>
      <c r="R138" s="63" t="str">
        <f>VLOOKUP(A138,Main!A:AB,18,0)</f>
        <v>https://onlinecourses.nptel.ac.in/e-learning/preview/noc26_ph49</v>
      </c>
      <c r="S138" s="63" t="str">
        <f>VLOOKUP(A138,Main!A:AB,19,0)</f>
        <v>https://onlinecourses.nptel.ac.in/e-learning/preview/noc26_ph49</v>
      </c>
      <c r="T138" s="61" t="str">
        <f>VLOOKUP(A138,Main!A:AB,20,0)</f>
        <v>noc26_ph49</v>
      </c>
      <c r="U138" s="63" t="str">
        <f>VLOOKUP(A138,Main!A:AB,21,0)</f>
        <v>https://onlinecourses.nptel.ac.in/noc25_ph55/preview</v>
      </c>
      <c r="V138" s="63" t="str">
        <f>VLOOKUP(A138,Main!A:AB,22,0)</f>
        <v>https://onlinecourses.nptel.ac.in/noc25_ph55/preview</v>
      </c>
      <c r="W138" s="61" t="str">
        <f>VLOOKUP(A138,Main!A:AB,23,0)</f>
        <v>noc25_ph55</v>
      </c>
      <c r="X138" s="63" t="str">
        <f>VLOOKUP(A138,Main!A:AB,24,0)</f>
        <v>https://nptel.ac.in/courses/115106793</v>
      </c>
      <c r="Y138" s="63" t="str">
        <f>VLOOKUP(A138,Main!A:AB,25,0)</f>
        <v>https://nptel.ac.in/courses/115106793</v>
      </c>
      <c r="Z138" s="61">
        <f>VLOOKUP(A138,Main!A:AB,26,0)</f>
        <v>115106793</v>
      </c>
    </row>
    <row r="139">
      <c r="A139" s="47" t="s">
        <v>7097</v>
      </c>
      <c r="B139" s="61" t="str">
        <f>VLOOKUP(A139,Main!A:AB,2,0)</f>
        <v>Physics</v>
      </c>
      <c r="C139" s="61" t="str">
        <f>VLOOKUP(A139,Main!A:AB,3,0)</f>
        <v>Introduction to Electromagnetic Theory (Hindi)</v>
      </c>
      <c r="D139" s="61" t="str">
        <f>VLOOKUP(A139,Main!A:AB,4,0)</f>
        <v>Prof. Manoj Harbola</v>
      </c>
      <c r="E139" s="61" t="str">
        <f>VLOOKUP(A139,Main!A:AB,5,0)</f>
        <v>IIT Kanpur</v>
      </c>
      <c r="F139" s="61" t="str">
        <f>VLOOKUP(A139,Main!A:AB,6,0)</f>
        <v>IIT Kanpur</v>
      </c>
      <c r="G139" s="61" t="str">
        <f>VLOOKUP(A139,Main!A:AB,7,0)</f>
        <v>12 Weeks</v>
      </c>
      <c r="H139" s="61" t="str">
        <f>VLOOKUP(A139,Main!A:AB,8,0)</f>
        <v>Rerun</v>
      </c>
      <c r="I139" s="62">
        <f>VLOOKUP(A139,Main!A:AB,9,0)</f>
        <v>46223</v>
      </c>
      <c r="J139" s="62">
        <f>VLOOKUP(A139,Main!A:AB,10,0)</f>
        <v>46304</v>
      </c>
      <c r="K139" s="62">
        <f>VLOOKUP(A139,Main!A:AB,11,0)</f>
        <v>46320</v>
      </c>
      <c r="L139" s="62">
        <f>VLOOKUP(A139,Main!A:AB,12,0)</f>
        <v>46230</v>
      </c>
      <c r="M139" s="62">
        <f>VLOOKUP(A139,Main!A:AB,13,0)</f>
        <v>46248</v>
      </c>
      <c r="N139" s="61" t="str">
        <f>VLOOKUP(A139,Main!A:AB,14,0)</f>
        <v>UG</v>
      </c>
      <c r="O139" s="61" t="str">
        <f>VLOOKUP(A139,Main!A:AB,15,0)</f>
        <v>Core</v>
      </c>
      <c r="P139" s="61" t="str">
        <f>VLOOKUP(A139,Main!A:AB,16,0)</f>
        <v>No</v>
      </c>
      <c r="Q139" s="61" t="str">
        <f>VLOOKUP(A139,Main!A:AB,17,0)</f>
        <v/>
      </c>
      <c r="R139" s="63" t="str">
        <f>VLOOKUP(A139,Main!A:AB,18,0)</f>
        <v>https://onlinecourses.nptel.ac.in/e-learning/preview/noc26_ph55</v>
      </c>
      <c r="S139" s="63" t="str">
        <f>VLOOKUP(A139,Main!A:AB,19,0)</f>
        <v>https://onlinecourses.nptel.ac.in/e-learning/preview/noc26_ph55</v>
      </c>
      <c r="T139" s="61" t="str">
        <f>VLOOKUP(A139,Main!A:AB,20,0)</f>
        <v>noc26_ph55</v>
      </c>
      <c r="U139" s="63" t="str">
        <f>VLOOKUP(A139,Main!A:AB,21,0)</f>
        <v>https://onlinecourses.nptel.ac.in/noc25_ph41/preview</v>
      </c>
      <c r="V139" s="63" t="str">
        <f>VLOOKUP(A139,Main!A:AB,22,0)</f>
        <v>https://onlinecourses.nptel.ac.in/noc25_ph41/preview</v>
      </c>
      <c r="W139" s="61" t="str">
        <f>VLOOKUP(A139,Main!A:AB,23,0)</f>
        <v>noc25_ph41</v>
      </c>
      <c r="X139" s="63" t="str">
        <f>VLOOKUP(A139,Main!A:AB,24,0)</f>
        <v>https://nptel.ac.in/courses/115104134</v>
      </c>
      <c r="Y139" s="63" t="str">
        <f>VLOOKUP(A139,Main!A:AB,25,0)</f>
        <v>https://nptel.ac.in/courses/115104134</v>
      </c>
      <c r="Z139" s="61">
        <f>VLOOKUP(A139,Main!A:AB,26,0)</f>
        <v>115104134</v>
      </c>
    </row>
    <row r="140">
      <c r="A140" s="47" t="s">
        <v>7131</v>
      </c>
      <c r="B140" s="61" t="str">
        <f>VLOOKUP(A140,Main!A:AB,2,0)</f>
        <v>Physics</v>
      </c>
      <c r="C140" s="61" t="str">
        <f>VLOOKUP(A140,Main!A:AB,3,0)</f>
        <v>Experimental Physics I</v>
      </c>
      <c r="D140" s="61" t="str">
        <f>VLOOKUP(A140,Main!A:AB,4,0)</f>
        <v>Prof. Amal Kumar Das</v>
      </c>
      <c r="E140" s="61" t="str">
        <f>VLOOKUP(A140,Main!A:AB,5,0)</f>
        <v>IIT Kharagpur</v>
      </c>
      <c r="F140" s="61" t="str">
        <f>VLOOKUP(A140,Main!A:AB,6,0)</f>
        <v>IIT Kharagpur</v>
      </c>
      <c r="G140" s="61" t="str">
        <f>VLOOKUP(A140,Main!A:AB,7,0)</f>
        <v>12 Weeks</v>
      </c>
      <c r="H140" s="61" t="str">
        <f>VLOOKUP(A140,Main!A:AB,8,0)</f>
        <v>Rerun</v>
      </c>
      <c r="I140" s="62">
        <f>VLOOKUP(A140,Main!A:AB,9,0)</f>
        <v>46223</v>
      </c>
      <c r="J140" s="62">
        <f>VLOOKUP(A140,Main!A:AB,10,0)</f>
        <v>46304</v>
      </c>
      <c r="K140" s="62">
        <f>VLOOKUP(A140,Main!A:AB,11,0)</f>
        <v>46320</v>
      </c>
      <c r="L140" s="62">
        <f>VLOOKUP(A140,Main!A:AB,12,0)</f>
        <v>46230</v>
      </c>
      <c r="M140" s="62">
        <f>VLOOKUP(A140,Main!A:AB,13,0)</f>
        <v>46248</v>
      </c>
      <c r="N140" s="61" t="str">
        <f>VLOOKUP(A140,Main!A:AB,14,0)</f>
        <v>UG</v>
      </c>
      <c r="O140" s="61" t="str">
        <f>VLOOKUP(A140,Main!A:AB,15,0)</f>
        <v>Core</v>
      </c>
      <c r="P140" s="61" t="str">
        <f>VLOOKUP(A140,Main!A:AB,16,0)</f>
        <v>No</v>
      </c>
      <c r="Q140" s="61" t="str">
        <f>VLOOKUP(A140,Main!A:AB,17,0)</f>
        <v/>
      </c>
      <c r="R140" s="63" t="str">
        <f>VLOOKUP(A140,Main!A:AB,18,0)</f>
        <v>https://onlinecourses.nptel.ac.in/e-learning/preview/noc26_ph60</v>
      </c>
      <c r="S140" s="63" t="str">
        <f>VLOOKUP(A140,Main!A:AB,19,0)</f>
        <v>https://onlinecourses.nptel.ac.in/e-learning/preview/noc26_ph60</v>
      </c>
      <c r="T140" s="61" t="str">
        <f>VLOOKUP(A140,Main!A:AB,20,0)</f>
        <v>noc26_ph60</v>
      </c>
      <c r="U140" s="63" t="str">
        <f>VLOOKUP(A140,Main!A:AB,21,0)</f>
        <v>https://onlinecourses.nptel.ac.in/noc25_ph51/preview</v>
      </c>
      <c r="V140" s="63" t="str">
        <f>VLOOKUP(A140,Main!A:AB,22,0)</f>
        <v>https://onlinecourses.nptel.ac.in/noc25_ph51/preview</v>
      </c>
      <c r="W140" s="61" t="str">
        <f>VLOOKUP(A140,Main!A:AB,23,0)</f>
        <v>noc25_ph51</v>
      </c>
      <c r="X140" s="63" t="str">
        <f>VLOOKUP(A140,Main!A:AB,24,0)</f>
        <v>https://nptel.ac.in/courses/115105110</v>
      </c>
      <c r="Y140" s="63" t="str">
        <f>VLOOKUP(A140,Main!A:AB,25,0)</f>
        <v>https://nptel.ac.in/courses/115105110</v>
      </c>
      <c r="Z140" s="61">
        <f>VLOOKUP(A140,Main!A:AB,26,0)</f>
        <v>115105110</v>
      </c>
    </row>
    <row r="141">
      <c r="A141" s="47" t="s">
        <v>7177</v>
      </c>
      <c r="B141" s="61" t="str">
        <f>VLOOKUP(A141,Main!A:AB,2,0)</f>
        <v>Textile and Fibre Engineering</v>
      </c>
      <c r="C141" s="61" t="str">
        <f>VLOOKUP(A141,Main!A:AB,3,0)</f>
        <v>Principles of Combing, Roving preparation &amp; Ring spinning</v>
      </c>
      <c r="D141" s="61" t="str">
        <f>VLOOKUP(A141,Main!A:AB,4,0)</f>
        <v>Prof. R Chattopadhyay</v>
      </c>
      <c r="E141" s="61" t="str">
        <f>VLOOKUP(A141,Main!A:AB,5,0)</f>
        <v>IIT Delhi</v>
      </c>
      <c r="F141" s="61" t="str">
        <f>VLOOKUP(A141,Main!A:AB,6,0)</f>
        <v>IIT Delhi</v>
      </c>
      <c r="G141" s="61" t="str">
        <f>VLOOKUP(A141,Main!A:AB,7,0)</f>
        <v>12 Weeks</v>
      </c>
      <c r="H141" s="61" t="str">
        <f>VLOOKUP(A141,Main!A:AB,8,0)</f>
        <v>Rerun</v>
      </c>
      <c r="I141" s="62">
        <f>VLOOKUP(A141,Main!A:AB,9,0)</f>
        <v>46223</v>
      </c>
      <c r="J141" s="62">
        <f>VLOOKUP(A141,Main!A:AB,10,0)</f>
        <v>46304</v>
      </c>
      <c r="K141" s="62">
        <f>VLOOKUP(A141,Main!A:AB,11,0)</f>
        <v>46320</v>
      </c>
      <c r="L141" s="62">
        <f>VLOOKUP(A141,Main!A:AB,12,0)</f>
        <v>46230</v>
      </c>
      <c r="M141" s="62">
        <f>VLOOKUP(A141,Main!A:AB,13,0)</f>
        <v>46248</v>
      </c>
      <c r="N141" s="61" t="str">
        <f>VLOOKUP(A141,Main!A:AB,14,0)</f>
        <v>UG</v>
      </c>
      <c r="O141" s="61" t="str">
        <f>VLOOKUP(A141,Main!A:AB,15,0)</f>
        <v>Core</v>
      </c>
      <c r="P141" s="61" t="str">
        <f>VLOOKUP(A141,Main!A:AB,16,0)</f>
        <v>No</v>
      </c>
      <c r="Q141" s="61" t="str">
        <f>VLOOKUP(A141,Main!A:AB,17,0)</f>
        <v/>
      </c>
      <c r="R141" s="63" t="str">
        <f>VLOOKUP(A141,Main!A:AB,18,0)</f>
        <v>https://onlinecourses.nptel.ac.in/e-learning/preview/noc26_te09</v>
      </c>
      <c r="S141" s="63" t="str">
        <f>VLOOKUP(A141,Main!A:AB,19,0)</f>
        <v>https://onlinecourses.nptel.ac.in/e-learning/preview/noc26_te09</v>
      </c>
      <c r="T141" s="61" t="str">
        <f>VLOOKUP(A141,Main!A:AB,20,0)</f>
        <v>noc26_te09</v>
      </c>
      <c r="U141" s="63" t="str">
        <f>VLOOKUP(A141,Main!A:AB,21,0)</f>
        <v>https://onlinecourses.nptel.ac.in/noc25_te08/preview</v>
      </c>
      <c r="V141" s="63" t="str">
        <f>VLOOKUP(A141,Main!A:AB,22,0)</f>
        <v>https://onlinecourses.nptel.ac.in/noc25_te08/preview</v>
      </c>
      <c r="W141" s="61" t="str">
        <f>VLOOKUP(A141,Main!A:AB,23,0)</f>
        <v>noc25_te08</v>
      </c>
      <c r="X141" s="63" t="str">
        <f>VLOOKUP(A141,Main!A:AB,24,0)</f>
        <v>https://nptel.ac.in/courses/116102055</v>
      </c>
      <c r="Y141" s="63" t="str">
        <f>VLOOKUP(A141,Main!A:AB,25,0)</f>
        <v>https://nptel.ac.in/courses/116102055</v>
      </c>
      <c r="Z141" s="61">
        <f>VLOOKUP(A141,Main!A:AB,26,0)</f>
        <v>116102055</v>
      </c>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16.75"/>
    <col customWidth="1" min="9" max="9" width="11.25"/>
    <col customWidth="1" min="13" max="13" width="26.88"/>
    <col customWidth="1" min="15" max="15" width="48.38"/>
  </cols>
  <sheetData>
    <row r="1">
      <c r="I1" s="67" t="s">
        <v>7221</v>
      </c>
      <c r="J1" s="67" t="s">
        <v>7222</v>
      </c>
    </row>
    <row r="2">
      <c r="I2" s="48" t="s">
        <v>53</v>
      </c>
      <c r="J2" s="48">
        <v>153.0</v>
      </c>
      <c r="K2" s="68"/>
    </row>
    <row r="3" hidden="1">
      <c r="I3" s="48" t="s">
        <v>70</v>
      </c>
      <c r="J3" s="48">
        <v>925.0</v>
      </c>
      <c r="K3" s="68"/>
    </row>
    <row r="4">
      <c r="I4" s="48" t="s">
        <v>70</v>
      </c>
      <c r="J4" s="48">
        <v>925.0</v>
      </c>
      <c r="K4" s="68"/>
    </row>
    <row r="5">
      <c r="I5" s="70" t="s">
        <v>7224</v>
      </c>
      <c r="J5" s="71">
        <v>1078.0</v>
      </c>
      <c r="K5" s="68"/>
    </row>
    <row r="6">
      <c r="I6" s="69"/>
      <c r="J6" s="69"/>
      <c r="K6" s="68"/>
    </row>
    <row r="7">
      <c r="I7" s="69"/>
      <c r="J7" s="69"/>
      <c r="K7" s="68"/>
    </row>
    <row r="8">
      <c r="I8" s="67" t="s">
        <v>30</v>
      </c>
      <c r="J8" s="67" t="s">
        <v>7222</v>
      </c>
      <c r="K8" s="68"/>
    </row>
    <row r="9">
      <c r="I9" s="48" t="s">
        <v>316</v>
      </c>
      <c r="J9" s="72">
        <v>89.0</v>
      </c>
      <c r="K9" s="68"/>
    </row>
    <row r="10">
      <c r="I10" s="48" t="s">
        <v>69</v>
      </c>
      <c r="J10" s="72">
        <v>255.0</v>
      </c>
      <c r="K10" s="68"/>
    </row>
    <row r="11">
      <c r="I11" s="48" t="s">
        <v>4</v>
      </c>
      <c r="J11" s="72">
        <v>734.0</v>
      </c>
      <c r="K11" s="68"/>
    </row>
    <row r="12">
      <c r="I12" s="70" t="s">
        <v>7224</v>
      </c>
      <c r="J12" s="71">
        <v>1078.0</v>
      </c>
      <c r="K12" s="68"/>
    </row>
    <row r="13">
      <c r="I13" s="69"/>
      <c r="J13" s="69"/>
      <c r="K13" s="68"/>
    </row>
    <row r="14">
      <c r="I14" s="69"/>
      <c r="J14" s="69"/>
      <c r="K14" s="68"/>
    </row>
    <row r="15">
      <c r="I15" s="69"/>
      <c r="J15" s="69"/>
      <c r="K15" s="68"/>
    </row>
    <row r="16">
      <c r="K16" s="68"/>
    </row>
    <row r="17">
      <c r="K17" s="68"/>
    </row>
    <row r="18">
      <c r="K18" s="68"/>
    </row>
    <row r="19">
      <c r="C19" s="73"/>
      <c r="D19" s="73"/>
      <c r="K19" s="68"/>
    </row>
    <row r="20">
      <c r="C20" s="73"/>
      <c r="D20" s="73"/>
      <c r="K20" s="68"/>
    </row>
    <row r="21">
      <c r="C21" s="73"/>
      <c r="D21" s="73"/>
      <c r="K21" s="68"/>
    </row>
    <row r="22">
      <c r="K22" s="68"/>
    </row>
    <row r="23">
      <c r="K23" s="68"/>
    </row>
    <row r="24">
      <c r="K24" s="68"/>
    </row>
    <row r="25">
      <c r="K25" s="68"/>
    </row>
    <row r="26">
      <c r="K26" s="68"/>
    </row>
    <row r="27">
      <c r="K27" s="68"/>
    </row>
    <row r="28">
      <c r="K28" s="68"/>
    </row>
    <row r="29">
      <c r="K29" s="68"/>
    </row>
    <row r="30">
      <c r="K30" s="68"/>
    </row>
    <row r="31">
      <c r="K31" s="68"/>
    </row>
    <row r="32">
      <c r="K32" s="68"/>
    </row>
    <row r="33">
      <c r="K33" s="68"/>
    </row>
    <row r="34">
      <c r="K34" s="68"/>
    </row>
    <row r="35">
      <c r="K35" s="68"/>
    </row>
    <row r="36">
      <c r="K36" s="68"/>
    </row>
    <row r="37">
      <c r="K37" s="68"/>
    </row>
    <row r="38">
      <c r="K38" s="68"/>
    </row>
    <row r="39">
      <c r="K39" s="68"/>
    </row>
    <row r="40">
      <c r="K40" s="68"/>
    </row>
    <row r="41">
      <c r="K41" s="68"/>
    </row>
    <row r="42">
      <c r="K42" s="68"/>
    </row>
    <row r="43">
      <c r="K43" s="68"/>
    </row>
    <row r="44">
      <c r="K44" s="68"/>
    </row>
    <row r="45">
      <c r="K45" s="68"/>
    </row>
    <row r="46">
      <c r="K46" s="68"/>
    </row>
    <row r="47">
      <c r="K47" s="68"/>
    </row>
    <row r="48">
      <c r="K48" s="68"/>
    </row>
    <row r="49">
      <c r="K49" s="68"/>
    </row>
    <row r="50">
      <c r="K50" s="68"/>
    </row>
    <row r="51">
      <c r="K51" s="68"/>
    </row>
    <row r="52">
      <c r="K52" s="68"/>
    </row>
    <row r="53">
      <c r="K53" s="68"/>
    </row>
    <row r="54">
      <c r="K54" s="68"/>
    </row>
    <row r="55">
      <c r="K55" s="68"/>
    </row>
    <row r="56">
      <c r="K56" s="68"/>
    </row>
    <row r="57">
      <c r="K57" s="68"/>
    </row>
    <row r="58">
      <c r="K58" s="68"/>
    </row>
    <row r="59">
      <c r="K59" s="68"/>
    </row>
    <row r="60">
      <c r="K60" s="68"/>
    </row>
    <row r="61">
      <c r="K61" s="68"/>
    </row>
    <row r="62">
      <c r="K62" s="68"/>
    </row>
    <row r="63">
      <c r="K63" s="68"/>
    </row>
    <row r="64">
      <c r="K64" s="68"/>
    </row>
    <row r="65">
      <c r="K65" s="68"/>
    </row>
    <row r="66">
      <c r="K66" s="68"/>
    </row>
    <row r="67">
      <c r="K67" s="68"/>
    </row>
    <row r="68">
      <c r="K68" s="68"/>
    </row>
    <row r="69">
      <c r="K69" s="68"/>
    </row>
    <row r="70">
      <c r="K70" s="68"/>
    </row>
    <row r="71">
      <c r="K71" s="68"/>
    </row>
    <row r="72">
      <c r="K72" s="68"/>
    </row>
    <row r="73">
      <c r="K73" s="68"/>
    </row>
    <row r="74">
      <c r="K74" s="68"/>
    </row>
    <row r="75">
      <c r="K75" s="68"/>
    </row>
    <row r="76">
      <c r="K76" s="68"/>
    </row>
    <row r="77">
      <c r="K77" s="68"/>
    </row>
    <row r="78">
      <c r="K78" s="68"/>
    </row>
    <row r="79">
      <c r="K79" s="68"/>
    </row>
    <row r="80">
      <c r="K80" s="68"/>
    </row>
    <row r="81">
      <c r="K81" s="68"/>
    </row>
    <row r="82">
      <c r="K82" s="68"/>
    </row>
    <row r="83">
      <c r="K83" s="68"/>
    </row>
    <row r="84">
      <c r="K84" s="68"/>
    </row>
    <row r="85">
      <c r="K85" s="68"/>
    </row>
    <row r="86">
      <c r="K86" s="68"/>
    </row>
    <row r="87">
      <c r="K87" s="68"/>
    </row>
    <row r="88">
      <c r="K88" s="68"/>
    </row>
    <row r="89">
      <c r="K89" s="68"/>
    </row>
    <row r="90">
      <c r="K90" s="68"/>
    </row>
    <row r="91">
      <c r="K91" s="68"/>
    </row>
    <row r="92">
      <c r="K92" s="68"/>
    </row>
    <row r="93">
      <c r="K93" s="68"/>
    </row>
    <row r="94">
      <c r="K94" s="68"/>
    </row>
    <row r="95">
      <c r="K95" s="68"/>
    </row>
    <row r="96">
      <c r="K96" s="68"/>
    </row>
    <row r="97">
      <c r="K97" s="68"/>
    </row>
    <row r="98">
      <c r="K98" s="68"/>
    </row>
    <row r="99">
      <c r="K99" s="68"/>
    </row>
    <row r="100">
      <c r="K100" s="68"/>
    </row>
    <row r="101">
      <c r="K101" s="68"/>
    </row>
    <row r="102">
      <c r="K102" s="68"/>
    </row>
    <row r="103">
      <c r="K103" s="68"/>
    </row>
    <row r="104">
      <c r="K104" s="68"/>
    </row>
    <row r="105">
      <c r="K105" s="68"/>
    </row>
    <row r="106">
      <c r="K106" s="68"/>
    </row>
    <row r="107">
      <c r="K107" s="68"/>
    </row>
    <row r="108">
      <c r="K108" s="68"/>
    </row>
    <row r="109">
      <c r="K109" s="68"/>
    </row>
    <row r="110">
      <c r="K110" s="68"/>
    </row>
    <row r="111">
      <c r="K111" s="68"/>
    </row>
    <row r="112">
      <c r="K112" s="68"/>
    </row>
    <row r="113">
      <c r="K113" s="68"/>
    </row>
    <row r="114">
      <c r="K114" s="68"/>
    </row>
    <row r="115">
      <c r="K115" s="68"/>
    </row>
    <row r="116">
      <c r="K116" s="68"/>
    </row>
    <row r="117">
      <c r="K117" s="68"/>
    </row>
    <row r="118">
      <c r="K118" s="68"/>
    </row>
    <row r="119">
      <c r="K119" s="68"/>
    </row>
    <row r="120">
      <c r="K120" s="68"/>
    </row>
    <row r="121">
      <c r="K121" s="68"/>
    </row>
    <row r="122">
      <c r="K122" s="68"/>
    </row>
    <row r="123">
      <c r="K123" s="68"/>
    </row>
    <row r="124">
      <c r="K124" s="68"/>
    </row>
    <row r="125">
      <c r="K125" s="68"/>
    </row>
    <row r="126">
      <c r="K126" s="68"/>
    </row>
    <row r="127">
      <c r="K127" s="68"/>
    </row>
    <row r="128">
      <c r="K128" s="68"/>
    </row>
    <row r="129">
      <c r="K129" s="68"/>
    </row>
    <row r="130">
      <c r="K130" s="68"/>
    </row>
    <row r="131">
      <c r="K131" s="68"/>
    </row>
    <row r="132">
      <c r="K132" s="68"/>
    </row>
    <row r="133">
      <c r="K133" s="68"/>
    </row>
    <row r="134">
      <c r="K134" s="68"/>
    </row>
    <row r="135">
      <c r="K135" s="68"/>
    </row>
    <row r="136">
      <c r="K136" s="68"/>
    </row>
    <row r="137">
      <c r="K137" s="68"/>
    </row>
    <row r="138">
      <c r="K138" s="68"/>
    </row>
    <row r="139">
      <c r="K139" s="68"/>
    </row>
    <row r="140">
      <c r="K140" s="68"/>
    </row>
    <row r="141">
      <c r="K141" s="68"/>
    </row>
    <row r="142">
      <c r="K142" s="68"/>
    </row>
    <row r="143">
      <c r="K143" s="68"/>
    </row>
    <row r="144">
      <c r="K144" s="68"/>
    </row>
    <row r="145">
      <c r="K145" s="68"/>
    </row>
    <row r="146">
      <c r="K146" s="68"/>
    </row>
    <row r="147">
      <c r="K147" s="68"/>
    </row>
    <row r="148">
      <c r="K148" s="68"/>
    </row>
    <row r="149">
      <c r="K149" s="68"/>
    </row>
    <row r="150">
      <c r="K150" s="68"/>
    </row>
    <row r="151">
      <c r="K151" s="68"/>
    </row>
    <row r="152">
      <c r="K152" s="68"/>
    </row>
    <row r="153">
      <c r="K153" s="68"/>
    </row>
    <row r="154">
      <c r="K154" s="68"/>
    </row>
    <row r="155">
      <c r="K155" s="68"/>
    </row>
    <row r="156">
      <c r="K156" s="68"/>
    </row>
    <row r="157">
      <c r="K157" s="68"/>
    </row>
    <row r="158">
      <c r="K158" s="68"/>
    </row>
    <row r="159">
      <c r="K159" s="68"/>
    </row>
    <row r="160">
      <c r="K160" s="68"/>
    </row>
    <row r="161">
      <c r="K161" s="68"/>
    </row>
    <row r="162">
      <c r="K162" s="68"/>
    </row>
    <row r="163">
      <c r="K163" s="68"/>
    </row>
    <row r="164">
      <c r="K164" s="68"/>
    </row>
    <row r="165">
      <c r="K165" s="68"/>
    </row>
    <row r="166">
      <c r="K166" s="68"/>
    </row>
    <row r="167">
      <c r="K167" s="68"/>
    </row>
    <row r="168">
      <c r="K168" s="68"/>
    </row>
    <row r="169">
      <c r="K169" s="68"/>
    </row>
    <row r="170">
      <c r="K170" s="68"/>
    </row>
    <row r="171">
      <c r="K171" s="68"/>
    </row>
    <row r="172">
      <c r="K172" s="68"/>
    </row>
    <row r="173">
      <c r="K173" s="68"/>
    </row>
    <row r="174">
      <c r="K174" s="68"/>
    </row>
    <row r="175">
      <c r="K175" s="68"/>
    </row>
    <row r="176">
      <c r="K176" s="68"/>
    </row>
    <row r="177">
      <c r="K177" s="68"/>
    </row>
    <row r="178">
      <c r="K178" s="68"/>
    </row>
    <row r="179">
      <c r="K179" s="68"/>
    </row>
    <row r="180">
      <c r="K180" s="68"/>
    </row>
    <row r="181">
      <c r="K181" s="68"/>
    </row>
    <row r="182">
      <c r="K182" s="68"/>
    </row>
    <row r="183">
      <c r="K183" s="68"/>
    </row>
    <row r="184">
      <c r="K184" s="68"/>
    </row>
    <row r="185">
      <c r="K185" s="68"/>
    </row>
    <row r="186">
      <c r="K186" s="68"/>
    </row>
    <row r="187">
      <c r="K187" s="68"/>
    </row>
    <row r="188">
      <c r="K188" s="68"/>
    </row>
    <row r="189">
      <c r="K189" s="68"/>
    </row>
    <row r="190">
      <c r="K190" s="68"/>
    </row>
    <row r="191">
      <c r="K191" s="68"/>
    </row>
    <row r="192">
      <c r="K192" s="68"/>
    </row>
    <row r="193">
      <c r="K193" s="68"/>
    </row>
    <row r="194">
      <c r="K194" s="68"/>
    </row>
    <row r="195">
      <c r="K195" s="68"/>
    </row>
    <row r="196">
      <c r="K196" s="68"/>
    </row>
    <row r="197">
      <c r="K197" s="68"/>
    </row>
    <row r="198">
      <c r="K198" s="68"/>
    </row>
    <row r="199">
      <c r="K199" s="68"/>
    </row>
    <row r="200">
      <c r="K200" s="68"/>
    </row>
    <row r="201">
      <c r="K201" s="68"/>
    </row>
    <row r="202">
      <c r="K202" s="68"/>
    </row>
    <row r="203">
      <c r="K203" s="68"/>
    </row>
    <row r="204">
      <c r="K204" s="68"/>
    </row>
    <row r="205">
      <c r="K205" s="68"/>
    </row>
    <row r="206">
      <c r="K206" s="68"/>
    </row>
    <row r="207">
      <c r="K207" s="68"/>
    </row>
    <row r="208">
      <c r="K208" s="68"/>
    </row>
    <row r="209">
      <c r="K209" s="68"/>
    </row>
    <row r="210">
      <c r="K210" s="68"/>
    </row>
    <row r="211">
      <c r="K211" s="68"/>
    </row>
    <row r="212">
      <c r="K212" s="68"/>
    </row>
    <row r="213">
      <c r="K213" s="68"/>
    </row>
    <row r="214">
      <c r="K214" s="68"/>
    </row>
    <row r="215">
      <c r="K215" s="68"/>
    </row>
    <row r="216">
      <c r="K216" s="68"/>
    </row>
    <row r="217">
      <c r="K217" s="68"/>
    </row>
    <row r="218">
      <c r="K218" s="68"/>
    </row>
    <row r="219">
      <c r="K219" s="68"/>
    </row>
    <row r="220">
      <c r="K220" s="68"/>
    </row>
    <row r="221">
      <c r="K221" s="68"/>
    </row>
    <row r="222">
      <c r="K222" s="68"/>
    </row>
    <row r="223">
      <c r="K223" s="68"/>
    </row>
    <row r="224">
      <c r="K224" s="68"/>
    </row>
    <row r="225">
      <c r="K225" s="68"/>
    </row>
    <row r="226">
      <c r="K226" s="68"/>
    </row>
    <row r="227">
      <c r="K227" s="68"/>
    </row>
    <row r="228">
      <c r="K228" s="68"/>
    </row>
    <row r="229">
      <c r="K229" s="68"/>
    </row>
    <row r="230">
      <c r="K230" s="68"/>
    </row>
    <row r="231">
      <c r="K231" s="68"/>
    </row>
    <row r="232">
      <c r="K232" s="68"/>
    </row>
    <row r="233">
      <c r="K233" s="68"/>
    </row>
    <row r="234">
      <c r="K234" s="68"/>
    </row>
    <row r="235">
      <c r="K235" s="68"/>
    </row>
    <row r="236">
      <c r="K236" s="68"/>
    </row>
    <row r="237">
      <c r="K237" s="68"/>
    </row>
    <row r="238">
      <c r="K238" s="68"/>
    </row>
    <row r="239">
      <c r="K239" s="68"/>
    </row>
    <row r="240">
      <c r="K240" s="68"/>
    </row>
    <row r="241">
      <c r="K241" s="68"/>
    </row>
    <row r="242">
      <c r="K242" s="68"/>
    </row>
    <row r="243">
      <c r="K243" s="68"/>
    </row>
    <row r="244">
      <c r="K244" s="68"/>
    </row>
    <row r="245">
      <c r="K245" s="68"/>
    </row>
    <row r="246">
      <c r="K246" s="68"/>
    </row>
    <row r="247">
      <c r="K247" s="68"/>
    </row>
    <row r="248">
      <c r="K248" s="68"/>
    </row>
    <row r="249">
      <c r="K249" s="68"/>
    </row>
    <row r="250">
      <c r="K250" s="68"/>
    </row>
    <row r="251">
      <c r="K251" s="68"/>
    </row>
    <row r="252">
      <c r="K252" s="68"/>
    </row>
    <row r="253">
      <c r="K253" s="68"/>
    </row>
    <row r="254">
      <c r="K254" s="68"/>
    </row>
    <row r="255">
      <c r="K255" s="68"/>
    </row>
    <row r="256">
      <c r="K256" s="68"/>
    </row>
    <row r="257">
      <c r="K257" s="68"/>
    </row>
    <row r="258">
      <c r="K258" s="68"/>
    </row>
    <row r="259">
      <c r="K259" s="68"/>
    </row>
    <row r="260">
      <c r="K260" s="68"/>
    </row>
    <row r="261">
      <c r="K261" s="68"/>
    </row>
    <row r="262">
      <c r="K262" s="68"/>
    </row>
    <row r="263">
      <c r="K263" s="68"/>
    </row>
    <row r="264">
      <c r="K264" s="68"/>
    </row>
    <row r="265">
      <c r="K265" s="68"/>
    </row>
    <row r="266">
      <c r="K266" s="68"/>
    </row>
    <row r="267">
      <c r="K267" s="68"/>
    </row>
    <row r="268">
      <c r="K268" s="68"/>
    </row>
    <row r="269">
      <c r="K269" s="68"/>
    </row>
    <row r="270">
      <c r="K270" s="68"/>
    </row>
    <row r="271">
      <c r="K271" s="68"/>
    </row>
    <row r="272">
      <c r="K272" s="68"/>
    </row>
    <row r="273">
      <c r="K273" s="68"/>
    </row>
    <row r="274">
      <c r="K274" s="68"/>
    </row>
    <row r="275">
      <c r="K275" s="68"/>
    </row>
    <row r="276">
      <c r="K276" s="68"/>
    </row>
    <row r="277">
      <c r="K277" s="68"/>
    </row>
    <row r="278">
      <c r="K278" s="68"/>
    </row>
    <row r="279">
      <c r="K279" s="68"/>
    </row>
    <row r="280">
      <c r="K280" s="68"/>
    </row>
    <row r="281">
      <c r="K281" s="68"/>
    </row>
    <row r="282">
      <c r="K282" s="68"/>
    </row>
    <row r="283">
      <c r="K283" s="68"/>
    </row>
    <row r="284">
      <c r="K284" s="68"/>
    </row>
    <row r="285">
      <c r="K285" s="68"/>
    </row>
    <row r="286">
      <c r="K286" s="68"/>
    </row>
    <row r="287">
      <c r="K287" s="68"/>
    </row>
    <row r="288">
      <c r="K288" s="68"/>
    </row>
    <row r="289">
      <c r="K289" s="68"/>
    </row>
    <row r="290">
      <c r="K290" s="68"/>
    </row>
    <row r="291">
      <c r="K291" s="68"/>
    </row>
    <row r="292">
      <c r="K292" s="68"/>
    </row>
    <row r="293">
      <c r="K293" s="68"/>
    </row>
    <row r="294">
      <c r="K294" s="68"/>
    </row>
    <row r="295">
      <c r="K295" s="68"/>
    </row>
    <row r="296">
      <c r="K296" s="68"/>
    </row>
    <row r="297">
      <c r="K297" s="68"/>
    </row>
    <row r="298">
      <c r="K298" s="68"/>
    </row>
    <row r="299">
      <c r="K299" s="68"/>
    </row>
    <row r="300">
      <c r="K300" s="68"/>
    </row>
    <row r="301">
      <c r="K301" s="68"/>
    </row>
    <row r="302">
      <c r="K302" s="68"/>
    </row>
    <row r="303">
      <c r="K303" s="68"/>
    </row>
    <row r="304">
      <c r="K304" s="68"/>
    </row>
    <row r="305">
      <c r="K305" s="68"/>
    </row>
    <row r="306">
      <c r="K306" s="68"/>
    </row>
    <row r="307">
      <c r="K307" s="68"/>
    </row>
    <row r="308">
      <c r="K308" s="68"/>
    </row>
    <row r="309">
      <c r="K309" s="68"/>
    </row>
    <row r="310">
      <c r="K310" s="68"/>
    </row>
    <row r="311">
      <c r="K311" s="68"/>
    </row>
    <row r="312">
      <c r="K312" s="68"/>
    </row>
    <row r="313">
      <c r="K313" s="68"/>
    </row>
    <row r="314">
      <c r="K314" s="68"/>
    </row>
    <row r="315">
      <c r="K315" s="68"/>
    </row>
    <row r="316">
      <c r="K316" s="68"/>
    </row>
    <row r="317">
      <c r="K317" s="68"/>
      <c r="O317" s="74"/>
    </row>
    <row r="318">
      <c r="K318" s="68"/>
    </row>
    <row r="319">
      <c r="K319" s="68"/>
    </row>
    <row r="320">
      <c r="K320" s="68"/>
    </row>
    <row r="321">
      <c r="K321" s="68"/>
    </row>
    <row r="322">
      <c r="K322" s="68"/>
    </row>
    <row r="323">
      <c r="K323" s="68"/>
    </row>
    <row r="324">
      <c r="K324" s="68"/>
    </row>
    <row r="325">
      <c r="K325" s="68"/>
    </row>
    <row r="326">
      <c r="K326" s="68"/>
    </row>
    <row r="327">
      <c r="K327" s="68"/>
    </row>
    <row r="328">
      <c r="K328" s="68"/>
    </row>
    <row r="329">
      <c r="K329" s="68"/>
    </row>
    <row r="330">
      <c r="K330" s="68"/>
    </row>
    <row r="331">
      <c r="K331" s="68"/>
    </row>
    <row r="332">
      <c r="K332" s="68"/>
    </row>
    <row r="333">
      <c r="K333" s="68"/>
    </row>
    <row r="334">
      <c r="K334" s="68"/>
    </row>
    <row r="335">
      <c r="K335" s="68"/>
    </row>
    <row r="336">
      <c r="K336" s="68"/>
    </row>
    <row r="337">
      <c r="K337" s="68"/>
    </row>
    <row r="338">
      <c r="K338" s="68"/>
    </row>
    <row r="339">
      <c r="K339" s="68"/>
    </row>
    <row r="340">
      <c r="K340" s="68"/>
    </row>
    <row r="341">
      <c r="K341" s="68"/>
    </row>
    <row r="342">
      <c r="K342" s="68"/>
    </row>
    <row r="343">
      <c r="K343" s="68"/>
    </row>
    <row r="344">
      <c r="K344" s="68"/>
    </row>
    <row r="345">
      <c r="K345" s="68"/>
    </row>
    <row r="346">
      <c r="K346" s="68"/>
    </row>
    <row r="347">
      <c r="K347" s="68"/>
    </row>
    <row r="348">
      <c r="K348" s="68"/>
    </row>
    <row r="349">
      <c r="K349" s="68"/>
    </row>
    <row r="350">
      <c r="K350" s="68"/>
    </row>
    <row r="351">
      <c r="K351" s="68"/>
    </row>
    <row r="352">
      <c r="K352" s="68"/>
    </row>
    <row r="353">
      <c r="K353" s="68"/>
    </row>
    <row r="354">
      <c r="K354" s="68"/>
    </row>
    <row r="355">
      <c r="K355" s="68"/>
    </row>
    <row r="356">
      <c r="K356" s="68"/>
    </row>
    <row r="357">
      <c r="K357" s="68"/>
    </row>
    <row r="358">
      <c r="K358" s="68"/>
    </row>
    <row r="359">
      <c r="K359" s="68"/>
    </row>
    <row r="360">
      <c r="K360" s="68"/>
    </row>
    <row r="361">
      <c r="K361" s="68"/>
    </row>
    <row r="362">
      <c r="K362" s="68"/>
    </row>
    <row r="363">
      <c r="K363" s="68"/>
    </row>
    <row r="364">
      <c r="K364" s="68"/>
    </row>
    <row r="365">
      <c r="K365" s="68"/>
    </row>
    <row r="366">
      <c r="K366" s="68"/>
    </row>
    <row r="367">
      <c r="K367" s="68"/>
    </row>
    <row r="368">
      <c r="K368" s="68"/>
    </row>
    <row r="369">
      <c r="K369" s="68"/>
    </row>
    <row r="370">
      <c r="K370" s="68"/>
    </row>
    <row r="371">
      <c r="K371" s="68"/>
    </row>
    <row r="372">
      <c r="K372" s="68"/>
    </row>
    <row r="373">
      <c r="K373" s="68"/>
    </row>
    <row r="374">
      <c r="K374" s="68"/>
    </row>
    <row r="375">
      <c r="K375" s="68"/>
    </row>
    <row r="376">
      <c r="K376" s="68"/>
    </row>
    <row r="377">
      <c r="K377" s="68"/>
    </row>
    <row r="378">
      <c r="K378" s="68"/>
    </row>
    <row r="379">
      <c r="K379" s="68"/>
    </row>
    <row r="380">
      <c r="K380" s="68"/>
    </row>
    <row r="381">
      <c r="K381" s="68"/>
    </row>
    <row r="382">
      <c r="K382" s="68"/>
    </row>
    <row r="383">
      <c r="K383" s="68"/>
    </row>
    <row r="384">
      <c r="K384" s="68"/>
    </row>
    <row r="385">
      <c r="K385" s="68"/>
    </row>
    <row r="386">
      <c r="K386" s="68"/>
    </row>
    <row r="387">
      <c r="K387" s="68"/>
    </row>
    <row r="388">
      <c r="K388" s="68"/>
    </row>
    <row r="389">
      <c r="K389" s="68"/>
    </row>
    <row r="390">
      <c r="K390" s="68"/>
    </row>
    <row r="391">
      <c r="K391" s="68"/>
    </row>
    <row r="392">
      <c r="K392" s="68"/>
    </row>
    <row r="393">
      <c r="K393" s="68"/>
    </row>
    <row r="394">
      <c r="K394" s="68"/>
    </row>
    <row r="395">
      <c r="K395" s="68"/>
    </row>
    <row r="396">
      <c r="K396" s="68"/>
    </row>
    <row r="397">
      <c r="K397" s="68"/>
    </row>
    <row r="398">
      <c r="K398" s="68"/>
    </row>
    <row r="399">
      <c r="K399" s="68"/>
    </row>
    <row r="400">
      <c r="K400" s="68"/>
    </row>
    <row r="401">
      <c r="K401" s="68"/>
    </row>
    <row r="402">
      <c r="K402" s="68"/>
    </row>
    <row r="403">
      <c r="K403" s="68"/>
    </row>
    <row r="404">
      <c r="K404" s="68"/>
    </row>
    <row r="405">
      <c r="K405" s="68"/>
    </row>
    <row r="406">
      <c r="K406" s="68"/>
    </row>
    <row r="407">
      <c r="K407" s="68"/>
    </row>
    <row r="408">
      <c r="K408" s="68"/>
    </row>
    <row r="409">
      <c r="K409" s="68"/>
    </row>
    <row r="410">
      <c r="K410" s="68"/>
    </row>
    <row r="411">
      <c r="K411" s="68"/>
    </row>
    <row r="412">
      <c r="K412" s="68"/>
    </row>
    <row r="413">
      <c r="K413" s="68"/>
    </row>
    <row r="414">
      <c r="K414" s="68"/>
    </row>
    <row r="415">
      <c r="K415" s="68"/>
    </row>
    <row r="416">
      <c r="K416" s="68"/>
    </row>
    <row r="417">
      <c r="K417" s="68"/>
    </row>
    <row r="418">
      <c r="K418" s="68"/>
    </row>
    <row r="419">
      <c r="K419" s="68"/>
    </row>
    <row r="420">
      <c r="K420" s="68"/>
    </row>
    <row r="421">
      <c r="K421" s="68"/>
    </row>
    <row r="422">
      <c r="K422" s="68"/>
    </row>
    <row r="423">
      <c r="K423" s="68"/>
    </row>
    <row r="424">
      <c r="K424" s="68"/>
    </row>
    <row r="425">
      <c r="K425" s="68"/>
    </row>
    <row r="426">
      <c r="K426" s="68"/>
    </row>
    <row r="427">
      <c r="K427" s="68"/>
    </row>
    <row r="428">
      <c r="K428" s="68"/>
    </row>
    <row r="429">
      <c r="K429" s="68"/>
    </row>
    <row r="430">
      <c r="K430" s="68"/>
    </row>
    <row r="431">
      <c r="K431" s="68"/>
    </row>
    <row r="432">
      <c r="K432" s="68"/>
    </row>
    <row r="433">
      <c r="K433" s="68"/>
    </row>
    <row r="434">
      <c r="K434" s="68"/>
    </row>
    <row r="435">
      <c r="K435" s="68"/>
    </row>
    <row r="436">
      <c r="K436" s="68"/>
    </row>
    <row r="437">
      <c r="K437" s="68"/>
    </row>
    <row r="438">
      <c r="K438" s="68"/>
    </row>
    <row r="439">
      <c r="K439" s="68"/>
    </row>
    <row r="440">
      <c r="K440" s="68"/>
    </row>
    <row r="441">
      <c r="K441" s="68"/>
    </row>
    <row r="442">
      <c r="K442" s="68"/>
    </row>
    <row r="443">
      <c r="K443" s="68"/>
    </row>
    <row r="444">
      <c r="K444" s="68"/>
    </row>
    <row r="445">
      <c r="K445" s="68"/>
    </row>
    <row r="446">
      <c r="K446" s="68"/>
    </row>
    <row r="447">
      <c r="K447" s="68"/>
    </row>
    <row r="448">
      <c r="K448" s="68"/>
    </row>
    <row r="449">
      <c r="K449" s="68"/>
    </row>
    <row r="450">
      <c r="K450" s="68"/>
    </row>
    <row r="451">
      <c r="K451" s="68"/>
    </row>
    <row r="452">
      <c r="K452" s="68"/>
    </row>
    <row r="453">
      <c r="K453" s="68"/>
    </row>
    <row r="454">
      <c r="K454" s="68"/>
    </row>
    <row r="455">
      <c r="K455" s="68"/>
    </row>
    <row r="456">
      <c r="K456" s="68"/>
    </row>
    <row r="457">
      <c r="K457" s="68"/>
    </row>
    <row r="458">
      <c r="K458" s="68"/>
    </row>
    <row r="459">
      <c r="K459" s="68"/>
    </row>
    <row r="460">
      <c r="K460" s="68"/>
    </row>
    <row r="461">
      <c r="K461" s="68"/>
    </row>
    <row r="462">
      <c r="K462" s="68"/>
    </row>
    <row r="463">
      <c r="K463" s="68"/>
    </row>
    <row r="464">
      <c r="K464" s="68"/>
    </row>
    <row r="465">
      <c r="K465" s="68"/>
    </row>
    <row r="466">
      <c r="K466" s="68"/>
    </row>
    <row r="467">
      <c r="K467" s="68"/>
    </row>
    <row r="468">
      <c r="K468" s="68"/>
    </row>
    <row r="469">
      <c r="K469" s="68"/>
    </row>
    <row r="470">
      <c r="K470" s="68"/>
    </row>
    <row r="471">
      <c r="K471" s="68"/>
    </row>
    <row r="472">
      <c r="K472" s="68"/>
    </row>
    <row r="473">
      <c r="K473" s="68"/>
    </row>
    <row r="474">
      <c r="K474" s="68"/>
    </row>
    <row r="475">
      <c r="K475" s="68"/>
    </row>
    <row r="476">
      <c r="K476" s="68"/>
    </row>
    <row r="477">
      <c r="K477" s="68"/>
    </row>
    <row r="478">
      <c r="K478" s="68"/>
    </row>
    <row r="479">
      <c r="K479" s="68"/>
    </row>
    <row r="480">
      <c r="K480" s="68"/>
    </row>
    <row r="481">
      <c r="K481" s="68"/>
    </row>
    <row r="482">
      <c r="K482" s="68"/>
    </row>
    <row r="483">
      <c r="K483" s="68"/>
    </row>
    <row r="484">
      <c r="K484" s="68"/>
    </row>
    <row r="485">
      <c r="K485" s="68"/>
    </row>
    <row r="486">
      <c r="K486" s="68"/>
    </row>
    <row r="487">
      <c r="K487" s="68"/>
    </row>
    <row r="488">
      <c r="K488" s="68"/>
    </row>
    <row r="489">
      <c r="K489" s="68"/>
    </row>
    <row r="490">
      <c r="K490" s="68"/>
    </row>
    <row r="491">
      <c r="K491" s="68"/>
    </row>
    <row r="492">
      <c r="K492" s="68"/>
    </row>
    <row r="493">
      <c r="K493" s="68"/>
    </row>
    <row r="494">
      <c r="K494" s="68"/>
    </row>
    <row r="495">
      <c r="K495" s="68"/>
    </row>
    <row r="496">
      <c r="K496" s="68"/>
    </row>
    <row r="497">
      <c r="K497" s="68"/>
    </row>
    <row r="498">
      <c r="K498" s="68"/>
    </row>
    <row r="499">
      <c r="K499" s="68"/>
    </row>
    <row r="500">
      <c r="K500" s="68"/>
    </row>
    <row r="501">
      <c r="K501" s="68"/>
    </row>
    <row r="502">
      <c r="K502" s="68"/>
    </row>
    <row r="503">
      <c r="K503" s="68"/>
    </row>
    <row r="504">
      <c r="K504" s="68"/>
    </row>
    <row r="505">
      <c r="K505" s="68"/>
    </row>
    <row r="506">
      <c r="K506" s="68"/>
    </row>
    <row r="507">
      <c r="K507" s="68"/>
    </row>
    <row r="508">
      <c r="K508" s="68"/>
    </row>
    <row r="509">
      <c r="K509" s="68"/>
    </row>
    <row r="510">
      <c r="K510" s="68"/>
    </row>
    <row r="511">
      <c r="K511" s="68"/>
    </row>
    <row r="512">
      <c r="K512" s="68"/>
    </row>
    <row r="513">
      <c r="K513" s="68"/>
    </row>
    <row r="514">
      <c r="K514" s="68"/>
    </row>
    <row r="515">
      <c r="K515" s="68"/>
    </row>
    <row r="516">
      <c r="K516" s="68"/>
    </row>
    <row r="517">
      <c r="K517" s="68"/>
    </row>
    <row r="518">
      <c r="K518" s="68"/>
    </row>
    <row r="519">
      <c r="K519" s="68"/>
    </row>
    <row r="520">
      <c r="K520" s="68"/>
    </row>
    <row r="521">
      <c r="K521" s="68"/>
    </row>
    <row r="522">
      <c r="K522" s="68"/>
    </row>
    <row r="523">
      <c r="K523" s="68"/>
    </row>
    <row r="524">
      <c r="K524" s="68"/>
    </row>
    <row r="525">
      <c r="K525" s="68"/>
    </row>
    <row r="526">
      <c r="K526" s="68"/>
    </row>
    <row r="527">
      <c r="K527" s="68"/>
    </row>
    <row r="528">
      <c r="K528" s="68"/>
    </row>
    <row r="529">
      <c r="K529" s="68"/>
    </row>
    <row r="530">
      <c r="K530" s="68"/>
    </row>
    <row r="531">
      <c r="K531" s="68"/>
    </row>
    <row r="532">
      <c r="K532" s="68"/>
    </row>
    <row r="533">
      <c r="K533" s="68"/>
    </row>
    <row r="534">
      <c r="K534" s="68"/>
    </row>
    <row r="535">
      <c r="K535" s="68"/>
    </row>
    <row r="536">
      <c r="K536" s="68"/>
    </row>
    <row r="537">
      <c r="K537" s="68"/>
    </row>
    <row r="538">
      <c r="K538" s="68"/>
    </row>
    <row r="539">
      <c r="K539" s="68"/>
    </row>
    <row r="540">
      <c r="K540" s="68"/>
    </row>
    <row r="541">
      <c r="K541" s="68"/>
    </row>
    <row r="542">
      <c r="K542" s="68"/>
    </row>
    <row r="543">
      <c r="K543" s="68"/>
    </row>
    <row r="544">
      <c r="K544" s="68"/>
    </row>
    <row r="545">
      <c r="K545" s="68"/>
    </row>
    <row r="546">
      <c r="K546" s="68"/>
    </row>
    <row r="547">
      <c r="K547" s="68"/>
    </row>
    <row r="548">
      <c r="K548" s="68"/>
    </row>
    <row r="549">
      <c r="K549" s="68"/>
    </row>
    <row r="550">
      <c r="K550" s="68"/>
    </row>
    <row r="551">
      <c r="K551" s="68"/>
    </row>
    <row r="552">
      <c r="K552" s="68"/>
    </row>
    <row r="553">
      <c r="K553" s="68"/>
    </row>
    <row r="554">
      <c r="K554" s="68"/>
    </row>
    <row r="555">
      <c r="K555" s="68"/>
    </row>
    <row r="556">
      <c r="K556" s="68"/>
    </row>
    <row r="557">
      <c r="K557" s="68"/>
    </row>
    <row r="558">
      <c r="K558" s="68"/>
    </row>
    <row r="559">
      <c r="K559" s="68"/>
    </row>
    <row r="560">
      <c r="K560" s="68"/>
    </row>
    <row r="561">
      <c r="K561" s="68"/>
    </row>
    <row r="562">
      <c r="K562" s="68"/>
    </row>
    <row r="563">
      <c r="K563" s="68"/>
    </row>
    <row r="564">
      <c r="K564" s="68"/>
    </row>
    <row r="565">
      <c r="K565" s="68"/>
    </row>
    <row r="566">
      <c r="K566" s="68"/>
    </row>
    <row r="567">
      <c r="K567" s="68"/>
    </row>
    <row r="568">
      <c r="K568" s="68"/>
    </row>
    <row r="569">
      <c r="K569" s="68"/>
    </row>
    <row r="570">
      <c r="K570" s="68"/>
    </row>
    <row r="571">
      <c r="K571" s="68"/>
    </row>
    <row r="572">
      <c r="K572" s="68"/>
    </row>
    <row r="573">
      <c r="K573" s="68"/>
    </row>
    <row r="574">
      <c r="K574" s="68"/>
    </row>
    <row r="575">
      <c r="K575" s="68"/>
    </row>
    <row r="576">
      <c r="K576" s="68"/>
    </row>
    <row r="577">
      <c r="K577" s="68"/>
    </row>
    <row r="578">
      <c r="K578" s="68"/>
    </row>
    <row r="579">
      <c r="K579" s="68"/>
    </row>
    <row r="580">
      <c r="K580" s="68"/>
    </row>
    <row r="581">
      <c r="K581" s="68"/>
    </row>
    <row r="582">
      <c r="K582" s="68"/>
    </row>
    <row r="583">
      <c r="K583" s="68"/>
    </row>
    <row r="584">
      <c r="K584" s="68"/>
    </row>
    <row r="585">
      <c r="K585" s="68"/>
    </row>
    <row r="586">
      <c r="K586" s="68"/>
    </row>
    <row r="587">
      <c r="K587" s="68"/>
    </row>
    <row r="588">
      <c r="K588" s="68"/>
    </row>
    <row r="589">
      <c r="K589" s="68"/>
    </row>
    <row r="590">
      <c r="K590" s="68"/>
    </row>
    <row r="591">
      <c r="K591" s="68"/>
    </row>
    <row r="592">
      <c r="K592" s="68"/>
    </row>
    <row r="593">
      <c r="K593" s="68"/>
    </row>
    <row r="594">
      <c r="K594" s="68"/>
    </row>
    <row r="595">
      <c r="K595" s="68"/>
    </row>
    <row r="596">
      <c r="K596" s="68"/>
    </row>
    <row r="597">
      <c r="K597" s="68"/>
    </row>
    <row r="598">
      <c r="K598" s="68"/>
    </row>
    <row r="599">
      <c r="K599" s="68"/>
    </row>
    <row r="600">
      <c r="K600" s="68"/>
    </row>
    <row r="601">
      <c r="K601" s="68"/>
    </row>
    <row r="602">
      <c r="K602" s="68"/>
    </row>
    <row r="603">
      <c r="K603" s="68"/>
    </row>
    <row r="604">
      <c r="K604" s="68"/>
    </row>
    <row r="605">
      <c r="K605" s="68"/>
    </row>
    <row r="606">
      <c r="K606" s="68"/>
    </row>
    <row r="607">
      <c r="K607" s="68"/>
    </row>
    <row r="608">
      <c r="K608" s="68"/>
    </row>
    <row r="609">
      <c r="K609" s="68"/>
    </row>
    <row r="610">
      <c r="K610" s="68"/>
    </row>
    <row r="611">
      <c r="K611" s="68"/>
    </row>
    <row r="612">
      <c r="K612" s="68"/>
    </row>
    <row r="613">
      <c r="K613" s="68"/>
    </row>
    <row r="614">
      <c r="K614" s="68"/>
    </row>
    <row r="615">
      <c r="K615" s="68"/>
    </row>
    <row r="616">
      <c r="K616" s="68"/>
    </row>
    <row r="617">
      <c r="K617" s="68"/>
    </row>
    <row r="618">
      <c r="K618" s="68"/>
    </row>
    <row r="619">
      <c r="K619" s="68"/>
    </row>
    <row r="620">
      <c r="K620" s="68"/>
    </row>
    <row r="621">
      <c r="K621" s="68"/>
    </row>
    <row r="622">
      <c r="K622" s="68"/>
    </row>
    <row r="623">
      <c r="K623" s="68"/>
    </row>
    <row r="624">
      <c r="K624" s="68"/>
    </row>
    <row r="625">
      <c r="K625" s="68"/>
    </row>
    <row r="626">
      <c r="K626" s="68"/>
    </row>
    <row r="627">
      <c r="K627" s="68"/>
    </row>
    <row r="628">
      <c r="K628" s="68"/>
    </row>
    <row r="629">
      <c r="K629" s="68"/>
    </row>
    <row r="630">
      <c r="K630" s="68"/>
    </row>
    <row r="631">
      <c r="K631" s="68"/>
    </row>
    <row r="632">
      <c r="K632" s="68"/>
    </row>
    <row r="633">
      <c r="K633" s="68"/>
    </row>
    <row r="634">
      <c r="K634" s="68"/>
    </row>
    <row r="635">
      <c r="K635" s="68"/>
    </row>
    <row r="636">
      <c r="K636" s="68"/>
    </row>
    <row r="637">
      <c r="K637" s="68"/>
    </row>
    <row r="638">
      <c r="K638" s="68"/>
    </row>
    <row r="639">
      <c r="K639" s="68"/>
    </row>
    <row r="640">
      <c r="K640" s="68"/>
    </row>
    <row r="641">
      <c r="K641" s="68"/>
    </row>
    <row r="642">
      <c r="K642" s="68"/>
    </row>
    <row r="643">
      <c r="K643" s="68"/>
    </row>
    <row r="644">
      <c r="K644" s="68"/>
    </row>
    <row r="645">
      <c r="K645" s="68"/>
    </row>
    <row r="646">
      <c r="K646" s="68"/>
    </row>
    <row r="647">
      <c r="K647" s="68"/>
    </row>
    <row r="648">
      <c r="K648" s="68"/>
    </row>
    <row r="649">
      <c r="K649" s="68"/>
    </row>
    <row r="650">
      <c r="K650" s="68"/>
    </row>
    <row r="651">
      <c r="K651" s="68"/>
    </row>
    <row r="652">
      <c r="K652" s="68"/>
    </row>
    <row r="653">
      <c r="K653" s="68"/>
    </row>
    <row r="654">
      <c r="K654" s="68"/>
    </row>
    <row r="655">
      <c r="K655" s="68"/>
    </row>
    <row r="656">
      <c r="K656" s="68"/>
    </row>
    <row r="657">
      <c r="K657" s="68"/>
    </row>
    <row r="658">
      <c r="K658" s="68"/>
    </row>
    <row r="659">
      <c r="K659" s="68"/>
    </row>
    <row r="660">
      <c r="K660" s="68"/>
    </row>
    <row r="661">
      <c r="K661" s="68"/>
    </row>
    <row r="662">
      <c r="K662" s="68"/>
    </row>
    <row r="663">
      <c r="K663" s="68"/>
    </row>
    <row r="664">
      <c r="K664" s="68"/>
    </row>
    <row r="665">
      <c r="K665" s="68"/>
    </row>
    <row r="666">
      <c r="K666" s="68"/>
    </row>
    <row r="667">
      <c r="K667" s="68"/>
    </row>
    <row r="668">
      <c r="K668" s="68"/>
    </row>
    <row r="669">
      <c r="K669" s="68"/>
    </row>
    <row r="670">
      <c r="K670" s="68"/>
    </row>
    <row r="671">
      <c r="K671" s="68"/>
    </row>
    <row r="672">
      <c r="K672" s="68"/>
    </row>
    <row r="673">
      <c r="K673" s="68"/>
    </row>
    <row r="674">
      <c r="K674" s="68"/>
    </row>
    <row r="675">
      <c r="K675" s="68"/>
    </row>
    <row r="676">
      <c r="K676" s="68"/>
    </row>
    <row r="677">
      <c r="K677" s="68"/>
    </row>
    <row r="678">
      <c r="K678" s="68"/>
    </row>
    <row r="679">
      <c r="K679" s="68"/>
    </row>
    <row r="680">
      <c r="K680" s="68"/>
    </row>
    <row r="681">
      <c r="K681" s="68"/>
    </row>
    <row r="682">
      <c r="K682" s="68"/>
    </row>
    <row r="683">
      <c r="K683" s="68"/>
    </row>
    <row r="684">
      <c r="K684" s="68"/>
    </row>
    <row r="685">
      <c r="K685" s="68"/>
    </row>
    <row r="686">
      <c r="K686" s="68"/>
    </row>
    <row r="687">
      <c r="K687" s="68"/>
    </row>
    <row r="688">
      <c r="K688" s="68"/>
    </row>
    <row r="689">
      <c r="K689" s="68"/>
    </row>
    <row r="690">
      <c r="K690" s="68"/>
    </row>
    <row r="691">
      <c r="K691" s="68"/>
    </row>
    <row r="692">
      <c r="K692" s="68"/>
    </row>
    <row r="693">
      <c r="K693" s="68"/>
    </row>
    <row r="694">
      <c r="K694" s="68"/>
    </row>
    <row r="695">
      <c r="K695" s="68"/>
    </row>
    <row r="696">
      <c r="K696" s="68"/>
    </row>
    <row r="697">
      <c r="K697" s="68"/>
    </row>
    <row r="698">
      <c r="K698" s="68"/>
    </row>
    <row r="699">
      <c r="K699" s="68"/>
    </row>
    <row r="700">
      <c r="K700" s="68"/>
    </row>
    <row r="701">
      <c r="K701" s="68"/>
    </row>
    <row r="702">
      <c r="K702" s="68"/>
    </row>
    <row r="703">
      <c r="K703" s="68"/>
    </row>
    <row r="704">
      <c r="K704" s="68"/>
    </row>
    <row r="705">
      <c r="K705" s="68"/>
    </row>
    <row r="706">
      <c r="K706" s="68"/>
    </row>
    <row r="707">
      <c r="K707" s="68"/>
    </row>
    <row r="708">
      <c r="K708" s="68"/>
    </row>
    <row r="709">
      <c r="K709" s="68"/>
    </row>
    <row r="710">
      <c r="K710" s="68"/>
    </row>
    <row r="711">
      <c r="K711" s="68"/>
    </row>
    <row r="712">
      <c r="K712" s="68"/>
    </row>
    <row r="713">
      <c r="K713" s="68"/>
    </row>
    <row r="714">
      <c r="K714" s="68"/>
    </row>
    <row r="715">
      <c r="K715" s="68"/>
    </row>
    <row r="716">
      <c r="K716" s="68"/>
    </row>
    <row r="717">
      <c r="K717" s="68"/>
    </row>
    <row r="718">
      <c r="K718" s="68"/>
    </row>
    <row r="719">
      <c r="K719" s="68"/>
    </row>
    <row r="720">
      <c r="K720" s="68"/>
    </row>
    <row r="721">
      <c r="K721" s="68"/>
    </row>
    <row r="722">
      <c r="K722" s="68"/>
    </row>
    <row r="723">
      <c r="K723" s="68"/>
    </row>
    <row r="724">
      <c r="K724" s="68"/>
    </row>
    <row r="725">
      <c r="K725" s="68"/>
    </row>
    <row r="726">
      <c r="K726" s="68"/>
    </row>
    <row r="727">
      <c r="K727" s="68"/>
    </row>
    <row r="728">
      <c r="K728" s="68"/>
    </row>
    <row r="729">
      <c r="K729" s="68"/>
    </row>
    <row r="730">
      <c r="K730" s="68"/>
    </row>
    <row r="731">
      <c r="K731" s="68"/>
    </row>
    <row r="732">
      <c r="K732" s="68"/>
    </row>
    <row r="733">
      <c r="K733" s="68"/>
    </row>
    <row r="734">
      <c r="K734" s="68"/>
    </row>
    <row r="735">
      <c r="K735" s="68"/>
    </row>
    <row r="736">
      <c r="K736" s="68"/>
    </row>
    <row r="737">
      <c r="K737" s="68"/>
    </row>
    <row r="738">
      <c r="K738" s="68"/>
    </row>
    <row r="739">
      <c r="K739" s="68"/>
    </row>
    <row r="740">
      <c r="K740" s="68"/>
    </row>
    <row r="741">
      <c r="K741" s="68"/>
    </row>
    <row r="742">
      <c r="K742" s="68"/>
    </row>
    <row r="743">
      <c r="K743" s="68"/>
    </row>
    <row r="744">
      <c r="K744" s="68"/>
    </row>
    <row r="745">
      <c r="K745" s="68"/>
    </row>
    <row r="746">
      <c r="K746" s="68"/>
    </row>
    <row r="747">
      <c r="K747" s="68"/>
    </row>
    <row r="748">
      <c r="K748" s="68"/>
    </row>
    <row r="749">
      <c r="K749" s="68"/>
    </row>
    <row r="750">
      <c r="K750" s="68"/>
    </row>
    <row r="751">
      <c r="K751" s="68"/>
    </row>
    <row r="752">
      <c r="K752" s="68"/>
    </row>
    <row r="753">
      <c r="K753" s="68"/>
    </row>
    <row r="754">
      <c r="K754" s="68"/>
    </row>
    <row r="755">
      <c r="K755" s="68"/>
    </row>
    <row r="756">
      <c r="K756" s="68"/>
    </row>
    <row r="757">
      <c r="K757" s="68"/>
    </row>
    <row r="758">
      <c r="K758" s="68"/>
    </row>
    <row r="759">
      <c r="K759" s="68"/>
    </row>
    <row r="760">
      <c r="K760" s="68"/>
    </row>
    <row r="761">
      <c r="K761" s="68"/>
    </row>
    <row r="762">
      <c r="K762" s="68"/>
    </row>
    <row r="763">
      <c r="K763" s="68"/>
    </row>
    <row r="764">
      <c r="K764" s="68"/>
    </row>
    <row r="765">
      <c r="K765" s="68"/>
    </row>
    <row r="766">
      <c r="K766" s="68"/>
    </row>
    <row r="767">
      <c r="K767" s="68"/>
    </row>
    <row r="768">
      <c r="K768" s="68"/>
    </row>
    <row r="769">
      <c r="K769" s="68"/>
    </row>
    <row r="770">
      <c r="K770" s="68"/>
    </row>
    <row r="771">
      <c r="K771" s="68"/>
    </row>
    <row r="772">
      <c r="K772" s="68"/>
    </row>
    <row r="773">
      <c r="K773" s="68"/>
    </row>
    <row r="774">
      <c r="K774" s="68"/>
    </row>
    <row r="775">
      <c r="K775" s="68"/>
    </row>
    <row r="776">
      <c r="K776" s="68"/>
    </row>
    <row r="777">
      <c r="K777" s="68"/>
    </row>
    <row r="778">
      <c r="K778" s="68"/>
    </row>
    <row r="779">
      <c r="K779" s="68"/>
    </row>
    <row r="780">
      <c r="K780" s="68"/>
    </row>
    <row r="781">
      <c r="K781" s="68"/>
    </row>
    <row r="782">
      <c r="K782" s="68"/>
    </row>
    <row r="783">
      <c r="K783" s="68"/>
    </row>
    <row r="784">
      <c r="K784" s="68"/>
    </row>
    <row r="785">
      <c r="K785" s="68"/>
    </row>
    <row r="786">
      <c r="K786" s="68"/>
    </row>
    <row r="787">
      <c r="K787" s="68"/>
    </row>
    <row r="788">
      <c r="K788" s="68"/>
    </row>
    <row r="789">
      <c r="K789" s="68"/>
    </row>
    <row r="790">
      <c r="K790" s="68"/>
    </row>
    <row r="791">
      <c r="K791" s="68"/>
    </row>
    <row r="792">
      <c r="K792" s="68"/>
    </row>
    <row r="793">
      <c r="K793" s="68"/>
    </row>
    <row r="794">
      <c r="K794" s="68"/>
    </row>
    <row r="795">
      <c r="K795" s="68"/>
    </row>
    <row r="796">
      <c r="K796" s="68"/>
    </row>
    <row r="797">
      <c r="K797" s="68"/>
    </row>
    <row r="798">
      <c r="K798" s="68"/>
    </row>
    <row r="799">
      <c r="K799" s="68"/>
    </row>
    <row r="800">
      <c r="K800" s="68"/>
    </row>
    <row r="801">
      <c r="K801" s="68"/>
    </row>
    <row r="802">
      <c r="K802" s="68"/>
    </row>
    <row r="803">
      <c r="K803" s="68"/>
    </row>
    <row r="804">
      <c r="K804" s="68"/>
    </row>
    <row r="805">
      <c r="K805" s="68"/>
    </row>
    <row r="806">
      <c r="K806" s="68"/>
    </row>
    <row r="807">
      <c r="K807" s="68"/>
    </row>
    <row r="808">
      <c r="K808" s="68"/>
    </row>
    <row r="809">
      <c r="K809" s="68"/>
    </row>
    <row r="810">
      <c r="K810" s="68"/>
    </row>
    <row r="811">
      <c r="K811" s="68"/>
    </row>
    <row r="812">
      <c r="K812" s="68"/>
    </row>
    <row r="813">
      <c r="K813" s="68"/>
    </row>
    <row r="814">
      <c r="K814" s="68"/>
    </row>
    <row r="815">
      <c r="K815" s="68"/>
    </row>
    <row r="816">
      <c r="K816" s="68"/>
    </row>
    <row r="817">
      <c r="K817" s="68"/>
    </row>
    <row r="818">
      <c r="K818" s="68"/>
    </row>
    <row r="819">
      <c r="K819" s="68"/>
    </row>
    <row r="820">
      <c r="K820" s="68"/>
    </row>
    <row r="821">
      <c r="K821" s="68"/>
    </row>
    <row r="822">
      <c r="K822" s="68"/>
    </row>
    <row r="823">
      <c r="K823" s="68"/>
    </row>
    <row r="824">
      <c r="K824" s="68"/>
    </row>
    <row r="825">
      <c r="K825" s="68"/>
    </row>
    <row r="826">
      <c r="K826" s="68"/>
    </row>
    <row r="827">
      <c r="K827" s="68"/>
    </row>
    <row r="828">
      <c r="K828" s="68"/>
    </row>
    <row r="829">
      <c r="K829" s="68"/>
    </row>
    <row r="830">
      <c r="K830" s="68"/>
    </row>
    <row r="831">
      <c r="K831" s="68"/>
    </row>
    <row r="832">
      <c r="K832" s="68"/>
    </row>
    <row r="833">
      <c r="K833" s="68"/>
    </row>
    <row r="834">
      <c r="K834" s="68"/>
    </row>
    <row r="835">
      <c r="K835" s="68"/>
    </row>
    <row r="836">
      <c r="K836" s="68"/>
    </row>
    <row r="837">
      <c r="K837" s="68"/>
    </row>
    <row r="838">
      <c r="K838" s="68"/>
    </row>
    <row r="839">
      <c r="K839" s="68"/>
    </row>
    <row r="840">
      <c r="K840" s="68"/>
    </row>
    <row r="841">
      <c r="K841" s="68"/>
    </row>
    <row r="842">
      <c r="K842" s="68"/>
    </row>
    <row r="843">
      <c r="K843" s="68"/>
    </row>
    <row r="844">
      <c r="K844" s="68"/>
    </row>
    <row r="845">
      <c r="K845" s="68"/>
    </row>
    <row r="846">
      <c r="K846" s="68"/>
    </row>
    <row r="847">
      <c r="K847" s="68"/>
    </row>
    <row r="848">
      <c r="K848" s="68"/>
    </row>
    <row r="849">
      <c r="K849" s="68"/>
    </row>
    <row r="850">
      <c r="K850" s="68"/>
    </row>
    <row r="851">
      <c r="K851" s="68"/>
    </row>
    <row r="852">
      <c r="K852" s="68"/>
    </row>
    <row r="853">
      <c r="K853" s="68"/>
    </row>
    <row r="854">
      <c r="K854" s="68"/>
    </row>
    <row r="855">
      <c r="K855" s="68"/>
    </row>
    <row r="856">
      <c r="K856" s="68"/>
    </row>
    <row r="857">
      <c r="K857" s="68"/>
    </row>
    <row r="858">
      <c r="K858" s="68"/>
    </row>
    <row r="859">
      <c r="K859" s="68"/>
    </row>
    <row r="860">
      <c r="K860" s="68"/>
    </row>
    <row r="861">
      <c r="K861" s="68"/>
    </row>
    <row r="862">
      <c r="K862" s="68"/>
    </row>
    <row r="863">
      <c r="K863" s="68"/>
    </row>
    <row r="864">
      <c r="K864" s="68"/>
    </row>
    <row r="865">
      <c r="K865" s="68"/>
    </row>
    <row r="866">
      <c r="K866" s="68"/>
    </row>
    <row r="867">
      <c r="K867" s="68"/>
    </row>
    <row r="868">
      <c r="K868" s="68"/>
    </row>
    <row r="869">
      <c r="K869" s="68"/>
    </row>
    <row r="870">
      <c r="K870" s="68"/>
    </row>
    <row r="871">
      <c r="K871" s="68"/>
    </row>
    <row r="872">
      <c r="K872" s="68"/>
    </row>
    <row r="873">
      <c r="K873" s="68"/>
    </row>
    <row r="874">
      <c r="K874" s="68"/>
    </row>
    <row r="875">
      <c r="K875" s="68"/>
    </row>
    <row r="876">
      <c r="K876" s="68"/>
    </row>
    <row r="877">
      <c r="K877" s="68"/>
    </row>
    <row r="878">
      <c r="K878" s="68"/>
    </row>
    <row r="879">
      <c r="K879" s="68"/>
    </row>
    <row r="880">
      <c r="K880" s="68"/>
    </row>
    <row r="881">
      <c r="K881" s="68"/>
    </row>
    <row r="882">
      <c r="K882" s="68"/>
    </row>
    <row r="883">
      <c r="K883" s="68"/>
    </row>
    <row r="884">
      <c r="K884" s="68"/>
    </row>
    <row r="885">
      <c r="K885" s="68"/>
    </row>
    <row r="886">
      <c r="K886" s="68"/>
    </row>
    <row r="887">
      <c r="K887" s="68"/>
    </row>
    <row r="888">
      <c r="K888" s="68"/>
    </row>
    <row r="889">
      <c r="K889" s="68"/>
    </row>
    <row r="890">
      <c r="K890" s="68"/>
    </row>
    <row r="891">
      <c r="K891" s="68"/>
    </row>
    <row r="892">
      <c r="K892" s="68"/>
    </row>
    <row r="893">
      <c r="K893" s="68"/>
    </row>
    <row r="894">
      <c r="K894" s="68"/>
    </row>
    <row r="895">
      <c r="K895" s="68"/>
    </row>
    <row r="896">
      <c r="K896" s="68"/>
    </row>
    <row r="897">
      <c r="K897" s="68"/>
    </row>
    <row r="898">
      <c r="K898" s="68"/>
    </row>
    <row r="899">
      <c r="K899" s="68"/>
    </row>
    <row r="900">
      <c r="K900" s="68"/>
    </row>
    <row r="901">
      <c r="K901" s="68"/>
    </row>
    <row r="902">
      <c r="K902" s="68"/>
    </row>
    <row r="903">
      <c r="K903" s="68"/>
    </row>
    <row r="904">
      <c r="K904" s="68"/>
    </row>
    <row r="905">
      <c r="K905" s="68"/>
    </row>
    <row r="906">
      <c r="K906" s="68"/>
    </row>
    <row r="907">
      <c r="K907" s="68"/>
    </row>
    <row r="908">
      <c r="K908" s="68"/>
    </row>
    <row r="909">
      <c r="K909" s="68"/>
    </row>
    <row r="910">
      <c r="K910" s="68"/>
    </row>
    <row r="911">
      <c r="K911" s="68"/>
    </row>
    <row r="912">
      <c r="K912" s="68"/>
    </row>
    <row r="913">
      <c r="K913" s="68"/>
    </row>
    <row r="914">
      <c r="K914" s="68"/>
    </row>
    <row r="915">
      <c r="K915" s="68"/>
    </row>
    <row r="916">
      <c r="K916" s="68"/>
    </row>
    <row r="917">
      <c r="K917" s="68"/>
    </row>
    <row r="918">
      <c r="K918" s="68"/>
    </row>
    <row r="919">
      <c r="K919" s="68"/>
    </row>
    <row r="920">
      <c r="K920" s="68"/>
    </row>
    <row r="921">
      <c r="K921" s="68"/>
    </row>
    <row r="922">
      <c r="K922" s="68"/>
    </row>
    <row r="923">
      <c r="K923" s="68"/>
    </row>
    <row r="924">
      <c r="K924" s="68"/>
    </row>
    <row r="925">
      <c r="K925" s="68"/>
    </row>
    <row r="926">
      <c r="K926" s="68"/>
    </row>
    <row r="927">
      <c r="K927" s="68"/>
    </row>
    <row r="928">
      <c r="K928" s="68"/>
    </row>
    <row r="929">
      <c r="K929" s="68"/>
    </row>
    <row r="930">
      <c r="K930" s="68"/>
    </row>
    <row r="931">
      <c r="K931" s="68"/>
    </row>
    <row r="932">
      <c r="K932" s="68"/>
    </row>
    <row r="933">
      <c r="K933" s="68"/>
    </row>
    <row r="934">
      <c r="K934" s="68"/>
    </row>
    <row r="935">
      <c r="K935" s="68"/>
    </row>
    <row r="936">
      <c r="K936" s="68"/>
    </row>
    <row r="937">
      <c r="K937" s="68"/>
    </row>
    <row r="938">
      <c r="K938" s="68"/>
    </row>
    <row r="939">
      <c r="K939" s="68"/>
    </row>
    <row r="940">
      <c r="K940" s="68"/>
    </row>
    <row r="941">
      <c r="K941" s="68"/>
    </row>
    <row r="942">
      <c r="K942" s="68"/>
    </row>
    <row r="943">
      <c r="K943" s="68"/>
    </row>
    <row r="944">
      <c r="K944" s="68"/>
    </row>
    <row r="945">
      <c r="K945" s="68"/>
    </row>
    <row r="946">
      <c r="K946" s="68"/>
    </row>
    <row r="947">
      <c r="K947" s="68"/>
    </row>
    <row r="948">
      <c r="K948" s="68"/>
    </row>
    <row r="949">
      <c r="K949" s="68"/>
    </row>
    <row r="950">
      <c r="K950" s="68"/>
    </row>
    <row r="951">
      <c r="K951" s="68"/>
    </row>
    <row r="952">
      <c r="K952" s="68"/>
    </row>
    <row r="953">
      <c r="K953" s="68"/>
    </row>
    <row r="954">
      <c r="K954" s="68"/>
    </row>
    <row r="955">
      <c r="K955" s="68"/>
    </row>
    <row r="956">
      <c r="K956" s="68"/>
    </row>
    <row r="957">
      <c r="K957" s="68"/>
    </row>
    <row r="958">
      <c r="K958" s="68"/>
    </row>
    <row r="959">
      <c r="K959" s="68"/>
    </row>
    <row r="960">
      <c r="K960" s="68"/>
    </row>
    <row r="961">
      <c r="K961" s="68"/>
    </row>
    <row r="962">
      <c r="K962" s="68"/>
    </row>
    <row r="963">
      <c r="K963" s="68"/>
    </row>
    <row r="964">
      <c r="K964" s="68"/>
    </row>
    <row r="965">
      <c r="K965" s="68"/>
    </row>
    <row r="966">
      <c r="K966" s="68"/>
    </row>
    <row r="967">
      <c r="K967" s="68"/>
    </row>
    <row r="968">
      <c r="K968" s="68"/>
    </row>
    <row r="969">
      <c r="K969" s="68"/>
    </row>
    <row r="970">
      <c r="K970" s="68"/>
    </row>
    <row r="971">
      <c r="K971" s="68"/>
    </row>
    <row r="972">
      <c r="K972" s="68"/>
    </row>
    <row r="973">
      <c r="K973" s="68"/>
    </row>
    <row r="974">
      <c r="K974" s="68"/>
    </row>
    <row r="975">
      <c r="K975" s="68"/>
    </row>
    <row r="976">
      <c r="K976" s="68"/>
    </row>
    <row r="977">
      <c r="K977" s="68"/>
    </row>
    <row r="978">
      <c r="K978" s="68"/>
    </row>
    <row r="979">
      <c r="K979" s="68"/>
    </row>
    <row r="980">
      <c r="K980" s="68"/>
    </row>
    <row r="981">
      <c r="K981" s="68"/>
    </row>
    <row r="982">
      <c r="K982" s="68"/>
    </row>
    <row r="983">
      <c r="K983" s="68"/>
    </row>
    <row r="984">
      <c r="K984" s="68"/>
    </row>
    <row r="985">
      <c r="K985" s="68"/>
    </row>
    <row r="986">
      <c r="K986" s="68"/>
    </row>
    <row r="987">
      <c r="K987" s="68"/>
    </row>
    <row r="988">
      <c r="K988" s="68"/>
    </row>
    <row r="989">
      <c r="K989" s="68"/>
    </row>
    <row r="990">
      <c r="K990" s="68"/>
    </row>
    <row r="991">
      <c r="K991" s="68"/>
    </row>
    <row r="992">
      <c r="K992" s="68"/>
    </row>
    <row r="993">
      <c r="K993" s="68"/>
    </row>
    <row r="994">
      <c r="K994" s="68"/>
    </row>
    <row r="995">
      <c r="K995" s="68"/>
    </row>
    <row r="996">
      <c r="K996" s="68"/>
    </row>
    <row r="997">
      <c r="K997" s="68"/>
    </row>
    <row r="998">
      <c r="K998" s="68"/>
    </row>
    <row r="999">
      <c r="K999" s="68"/>
    </row>
    <row r="1000">
      <c r="K1000" s="68"/>
    </row>
    <row r="1001">
      <c r="K1001" s="68"/>
    </row>
    <row r="1002">
      <c r="K1002" s="68"/>
    </row>
    <row r="1003">
      <c r="K1003" s="68"/>
    </row>
    <row r="1004">
      <c r="K1004" s="68"/>
    </row>
    <row r="1005">
      <c r="K1005" s="68"/>
    </row>
    <row r="1006">
      <c r="K1006" s="68"/>
    </row>
    <row r="1007">
      <c r="K1007" s="68"/>
    </row>
    <row r="1008">
      <c r="K1008" s="68"/>
    </row>
    <row r="1009">
      <c r="K1009" s="68"/>
    </row>
    <row r="1010">
      <c r="K1010" s="68"/>
    </row>
    <row r="1011">
      <c r="K1011" s="68"/>
    </row>
    <row r="1012">
      <c r="K1012" s="68"/>
    </row>
    <row r="1013">
      <c r="K1013" s="68"/>
    </row>
    <row r="1014">
      <c r="K1014" s="68"/>
    </row>
    <row r="1015">
      <c r="K1015" s="68"/>
    </row>
    <row r="1016">
      <c r="K1016" s="68"/>
    </row>
    <row r="1017">
      <c r="K1017" s="68"/>
    </row>
    <row r="1018">
      <c r="K1018" s="68"/>
    </row>
    <row r="1019">
      <c r="K1019" s="68"/>
    </row>
    <row r="1020">
      <c r="K1020" s="68"/>
    </row>
    <row r="1021">
      <c r="K1021" s="68"/>
    </row>
    <row r="1022">
      <c r="K1022" s="68"/>
    </row>
    <row r="1023">
      <c r="K1023" s="68"/>
    </row>
    <row r="1024">
      <c r="K1024" s="68"/>
    </row>
    <row r="1025">
      <c r="K1025" s="68"/>
    </row>
    <row r="1026">
      <c r="K1026" s="68"/>
    </row>
    <row r="1027">
      <c r="K1027" s="68"/>
    </row>
    <row r="1028">
      <c r="K1028" s="68"/>
    </row>
    <row r="1029">
      <c r="K1029" s="68"/>
    </row>
    <row r="1030">
      <c r="K1030" s="68"/>
    </row>
    <row r="1031">
      <c r="K1031" s="68"/>
    </row>
    <row r="1032">
      <c r="K1032" s="68"/>
    </row>
    <row r="1033">
      <c r="K1033" s="68"/>
    </row>
    <row r="1034">
      <c r="K1034" s="68"/>
    </row>
    <row r="1035">
      <c r="K1035" s="68"/>
    </row>
    <row r="1036">
      <c r="K1036" s="68"/>
    </row>
    <row r="1037">
      <c r="K1037" s="68"/>
    </row>
    <row r="1038">
      <c r="K1038" s="68"/>
    </row>
    <row r="1039">
      <c r="K1039" s="68"/>
    </row>
    <row r="1040">
      <c r="K1040" s="68"/>
    </row>
    <row r="1041">
      <c r="K1041" s="68"/>
    </row>
    <row r="1042">
      <c r="K1042" s="68"/>
    </row>
    <row r="1043">
      <c r="K1043" s="68"/>
    </row>
    <row r="1044">
      <c r="K1044" s="68"/>
    </row>
    <row r="1045">
      <c r="K1045" s="68"/>
    </row>
    <row r="1046">
      <c r="K1046" s="68"/>
    </row>
    <row r="1047">
      <c r="K1047" s="68"/>
    </row>
    <row r="1048">
      <c r="K1048" s="68"/>
    </row>
    <row r="1049">
      <c r="K1049" s="68"/>
    </row>
    <row r="1050">
      <c r="K1050" s="68"/>
    </row>
    <row r="1051">
      <c r="K1051" s="68"/>
    </row>
    <row r="1052">
      <c r="K1052" s="68"/>
    </row>
    <row r="1053">
      <c r="K1053" s="68"/>
    </row>
    <row r="1054">
      <c r="K1054" s="68"/>
    </row>
    <row r="1055">
      <c r="K1055" s="68"/>
    </row>
    <row r="1056">
      <c r="K1056" s="68"/>
    </row>
    <row r="1057">
      <c r="K1057" s="68"/>
    </row>
    <row r="1058">
      <c r="K1058" s="68"/>
    </row>
    <row r="1059">
      <c r="K1059" s="68"/>
    </row>
    <row r="1060">
      <c r="K1060" s="68"/>
    </row>
    <row r="1061">
      <c r="K1061" s="68"/>
    </row>
    <row r="1062">
      <c r="K1062" s="68"/>
    </row>
    <row r="1063">
      <c r="K1063" s="68"/>
    </row>
    <row r="1064">
      <c r="K1064" s="68"/>
    </row>
    <row r="1065">
      <c r="K1065" s="68"/>
    </row>
    <row r="1066">
      <c r="K1066" s="68"/>
    </row>
    <row r="1067">
      <c r="K1067" s="68"/>
    </row>
    <row r="1068">
      <c r="K1068" s="68"/>
    </row>
    <row r="1069">
      <c r="K1069" s="68"/>
    </row>
    <row r="1070">
      <c r="K1070" s="68"/>
    </row>
    <row r="1071">
      <c r="K1071" s="68"/>
    </row>
    <row r="1072">
      <c r="K1072" s="68"/>
    </row>
    <row r="1073">
      <c r="K1073" s="68"/>
    </row>
    <row r="1074">
      <c r="K1074" s="68"/>
    </row>
    <row r="1075">
      <c r="K1075" s="68"/>
    </row>
    <row r="1076">
      <c r="K1076" s="68"/>
    </row>
    <row r="1077">
      <c r="K1077" s="68"/>
    </row>
    <row r="1078">
      <c r="K1078" s="68"/>
    </row>
    <row r="1079">
      <c r="K1079" s="68"/>
    </row>
    <row r="1080">
      <c r="K1080" s="68"/>
    </row>
    <row r="1081">
      <c r="K1081" s="68"/>
    </row>
    <row r="1082">
      <c r="K1082" s="68"/>
    </row>
    <row r="1083">
      <c r="K1083" s="68"/>
    </row>
    <row r="1084">
      <c r="K1084" s="68"/>
    </row>
    <row r="1085">
      <c r="K1085" s="68"/>
    </row>
    <row r="1086">
      <c r="K1086" s="68"/>
    </row>
    <row r="1087">
      <c r="K1087" s="68"/>
    </row>
  </sheetData>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4" width="25.38"/>
    <col customWidth="1" min="17" max="17" width="28.5"/>
    <col customWidth="1" min="18" max="18" width="49.5"/>
    <col customWidth="1" hidden="1" min="19" max="19" width="49.5"/>
    <col customWidth="1" hidden="1" min="20" max="20" width="11.5"/>
    <col customWidth="1" min="21" max="21" width="11.5"/>
    <col customWidth="1" hidden="1" min="22" max="22" width="11.5"/>
    <col customWidth="1" hidden="1" min="23" max="23" width="10.88"/>
    <col customWidth="1" min="24" max="24" width="28.75"/>
    <col customWidth="1" hidden="1" min="25" max="25" width="28.75"/>
    <col customWidth="1" hidden="1" min="26" max="26" width="10.13"/>
  </cols>
  <sheetData>
    <row r="1">
      <c r="A1" s="19" t="s">
        <v>24</v>
      </c>
      <c r="B1" s="20" t="s">
        <v>25</v>
      </c>
      <c r="C1" s="20" t="s">
        <v>26</v>
      </c>
      <c r="D1" s="20" t="s">
        <v>27</v>
      </c>
      <c r="E1" s="21" t="s">
        <v>28</v>
      </c>
      <c r="F1" s="21" t="s">
        <v>29</v>
      </c>
      <c r="G1" s="21" t="s">
        <v>30</v>
      </c>
      <c r="H1" s="21" t="s">
        <v>31</v>
      </c>
      <c r="I1" s="21" t="s">
        <v>32</v>
      </c>
      <c r="J1" s="21" t="s">
        <v>33</v>
      </c>
      <c r="K1" s="21" t="s">
        <v>34</v>
      </c>
      <c r="L1" s="21" t="s">
        <v>35</v>
      </c>
      <c r="M1" s="21" t="s">
        <v>36</v>
      </c>
      <c r="N1" s="21" t="s">
        <v>37</v>
      </c>
      <c r="O1" s="21" t="s">
        <v>38</v>
      </c>
      <c r="P1" s="21" t="s">
        <v>39</v>
      </c>
      <c r="Q1" s="21" t="s">
        <v>40</v>
      </c>
      <c r="R1" s="21" t="s">
        <v>41</v>
      </c>
      <c r="S1" s="60" t="s">
        <v>42</v>
      </c>
      <c r="T1" s="60" t="s">
        <v>42</v>
      </c>
      <c r="U1" s="21" t="s">
        <v>43</v>
      </c>
      <c r="V1" s="25" t="s">
        <v>43</v>
      </c>
      <c r="W1" s="25" t="s">
        <v>44</v>
      </c>
      <c r="X1" s="21" t="s">
        <v>45</v>
      </c>
      <c r="Y1" s="25" t="s">
        <v>46</v>
      </c>
      <c r="Z1" s="25" t="s">
        <v>46</v>
      </c>
      <c r="AA1" s="8"/>
      <c r="AB1" s="8"/>
    </row>
    <row r="2">
      <c r="A2" s="47" t="s">
        <v>48</v>
      </c>
      <c r="B2" s="61" t="str">
        <f>VLOOKUP(A2,Main!A:AB,2,0)</f>
        <v>Aerospace Engineering/Mechanical Engineering</v>
      </c>
      <c r="C2" s="61" t="str">
        <f>VLOOKUP(A2,Main!A:AB,3,0)</f>
        <v>Computational Fluid Dynamics using the Finite Element Method</v>
      </c>
      <c r="D2" s="61" t="str">
        <f>VLOOKUP(A2,Main!A:AB,4,0)</f>
        <v>Prof. Sanjay Mittal</v>
      </c>
      <c r="E2" s="61" t="str">
        <f>VLOOKUP(A2,Main!A:AB,5,0)</f>
        <v>IIT Kanpur</v>
      </c>
      <c r="F2" s="61" t="str">
        <f>VLOOKUP(A2,Main!A:AB,6,0)</f>
        <v>IIT Kanpur</v>
      </c>
      <c r="G2" s="61" t="str">
        <f>VLOOKUP(A2,Main!A:AB,7,0)</f>
        <v>12 Weeks</v>
      </c>
      <c r="H2" s="61" t="str">
        <f>VLOOKUP(A2,Main!A:AB,8,0)</f>
        <v>New</v>
      </c>
      <c r="I2" s="62">
        <f>VLOOKUP(A2,Main!A:AB,9,0)</f>
        <v>46223</v>
      </c>
      <c r="J2" s="62">
        <f>VLOOKUP(A2,Main!A:AB,10,0)</f>
        <v>46304</v>
      </c>
      <c r="K2" s="62">
        <f>VLOOKUP(A2,Main!A:AB,11,0)</f>
        <v>46312</v>
      </c>
      <c r="L2" s="62">
        <f>VLOOKUP(A2,Main!A:AB,12,0)</f>
        <v>46230</v>
      </c>
      <c r="M2" s="62">
        <f>VLOOKUP(A2,Main!A:AB,13,0)</f>
        <v>46248</v>
      </c>
      <c r="N2" s="61" t="str">
        <f>VLOOKUP(A2,Main!A:AB,14,0)</f>
        <v>UG/PG</v>
      </c>
      <c r="O2" s="61" t="str">
        <f>VLOOKUP(A2,Main!A:AB,15,0)</f>
        <v>Elective</v>
      </c>
      <c r="P2" s="61" t="str">
        <f>VLOOKUP(A2,Main!A:AB,16,0)</f>
        <v>Yes</v>
      </c>
      <c r="Q2" s="61" t="str">
        <f>VLOOKUP(A2,Main!A:AB,17,0)</f>
        <v>Flight Mechanics, 
Computational Engineering, Computational Thermo Fluids, Energy Systems</v>
      </c>
      <c r="R2" s="63" t="str">
        <f>VLOOKUP(A2,Main!A:AB,18,0)</f>
        <v>https://onlinecourses.nptel.ac.in/e-learning/preview/noc26_ae21</v>
      </c>
      <c r="S2" s="63" t="str">
        <f>VLOOKUP(A2,Main!A:AB,19,0)</f>
        <v>https://onlinecourses.nptel.ac.in/e-learning/preview/noc26_ae21</v>
      </c>
      <c r="T2" s="61" t="str">
        <f>VLOOKUP(A2,Main!A:AB,20,0)</f>
        <v>noc26_ae21</v>
      </c>
      <c r="U2" s="61" t="str">
        <f>VLOOKUP(A2,Main!A:AB,21,0)</f>
        <v/>
      </c>
      <c r="V2" s="61" t="str">
        <f>VLOOKUP(A2,Main!A:AB,22,0)</f>
        <v/>
      </c>
      <c r="W2" s="61" t="str">
        <f>VLOOKUP(A2,Main!A:AB,23,0)</f>
        <v/>
      </c>
      <c r="X2" s="63" t="str">
        <f>VLOOKUP(A2,Main!A:AB,24,0)</f>
        <v>https://nptel.ac.in/courses/101104001</v>
      </c>
      <c r="Y2" s="63" t="str">
        <f>VLOOKUP(A2,Main!A:AB,25,0)</f>
        <v>https://nptel.ac.in/courses/101104001</v>
      </c>
      <c r="Z2" s="61">
        <f>VLOOKUP(A2,Main!A:AB,26,0)</f>
        <v>101104001</v>
      </c>
    </row>
    <row r="3">
      <c r="A3" s="47" t="s">
        <v>58</v>
      </c>
      <c r="B3" s="61" t="str">
        <f>VLOOKUP(A3,Main!A:AB,2,0)</f>
        <v>Aerospace Engineering</v>
      </c>
      <c r="C3" s="61" t="str">
        <f>VLOOKUP(A3,Main!A:AB,3,0)</f>
        <v>Principles of Perception and Planning for Aerial Vehicles</v>
      </c>
      <c r="D3" s="61" t="str">
        <f>VLOOKUP(A3,Main!A:AB,4,0)</f>
        <v>Prof. K Madhava Krishna
Dr. Harikumar Kandath
Dr. Antony Thomas</v>
      </c>
      <c r="E3" s="61" t="str">
        <f>VLOOKUP(A3,Main!A:AB,5,0)</f>
        <v>IIIT Hyderabad</v>
      </c>
      <c r="F3" s="61" t="str">
        <f>VLOOKUP(A3,Main!A:AB,6,0)</f>
        <v>IIT Madras</v>
      </c>
      <c r="G3" s="61" t="str">
        <f>VLOOKUP(A3,Main!A:AB,7,0)</f>
        <v>12 Weeks</v>
      </c>
      <c r="H3" s="61" t="str">
        <f>VLOOKUP(A3,Main!A:AB,8,0)</f>
        <v>New</v>
      </c>
      <c r="I3" s="62">
        <f>VLOOKUP(A3,Main!A:AB,9,0)</f>
        <v>46223</v>
      </c>
      <c r="J3" s="62">
        <f>VLOOKUP(A3,Main!A:AB,10,0)</f>
        <v>46304</v>
      </c>
      <c r="K3" s="62">
        <f>VLOOKUP(A3,Main!A:AB,11,0)</f>
        <v>46318</v>
      </c>
      <c r="L3" s="62">
        <f>VLOOKUP(A3,Main!A:AB,12,0)</f>
        <v>46230</v>
      </c>
      <c r="M3" s="62">
        <f>VLOOKUP(A3,Main!A:AB,13,0)</f>
        <v>46248</v>
      </c>
      <c r="N3" s="61" t="str">
        <f>VLOOKUP(A3,Main!A:AB,14,0)</f>
        <v>UG/PG</v>
      </c>
      <c r="O3" s="61" t="str">
        <f>VLOOKUP(A3,Main!A:AB,15,0)</f>
        <v>Elective</v>
      </c>
      <c r="P3" s="61" t="str">
        <f>VLOOKUP(A3,Main!A:AB,16,0)</f>
        <v>Yes</v>
      </c>
      <c r="Q3" s="61" t="str">
        <f>VLOOKUP(A3,Main!A:AB,17,0)</f>
        <v>Flight Mechanics</v>
      </c>
      <c r="R3" s="63" t="str">
        <f>VLOOKUP(A3,Main!A:AB,18,0)</f>
        <v>https://onlinecourses.nptel.ac.in/e-learning/preview/noc26_ae22</v>
      </c>
      <c r="S3" s="63" t="str">
        <f>VLOOKUP(A3,Main!A:AB,19,0)</f>
        <v>https://onlinecourses.nptel.ac.in/e-learning/preview/noc26_ae22</v>
      </c>
      <c r="T3" s="61" t="str">
        <f>VLOOKUP(A3,Main!A:AB,20,0)</f>
        <v>noc26_ae22</v>
      </c>
      <c r="U3" s="61" t="str">
        <f>VLOOKUP(A3,Main!A:AB,21,0)</f>
        <v/>
      </c>
      <c r="V3" s="61" t="str">
        <f>VLOOKUP(A3,Main!A:AB,22,0)</f>
        <v/>
      </c>
      <c r="W3" s="61" t="str">
        <f>VLOOKUP(A3,Main!A:AB,23,0)</f>
        <v/>
      </c>
      <c r="X3" s="63" t="str">
        <f>VLOOKUP(A3,Main!A:AB,24,0)</f>
        <v>https://nptel.ac.in/courses/101106001</v>
      </c>
      <c r="Y3" s="63" t="str">
        <f>VLOOKUP(A3,Main!A:AB,25,0)</f>
        <v>https://nptel.ac.in/courses/101106001</v>
      </c>
      <c r="Z3" s="61">
        <f>VLOOKUP(A3,Main!A:AB,26,0)</f>
        <v>101106001</v>
      </c>
    </row>
    <row r="4">
      <c r="A4" s="47" t="s">
        <v>302</v>
      </c>
      <c r="B4" s="61" t="str">
        <f>VLOOKUP(A4,Main!A:AB,2,0)</f>
        <v>Architecture and Planning</v>
      </c>
      <c r="C4" s="61" t="str">
        <f>VLOOKUP(A4,Main!A:AB,3,0)</f>
        <v>Low-Cost Building Materials and Techniques</v>
      </c>
      <c r="D4" s="61" t="str">
        <f>VLOOKUP(A4,Main!A:AB,4,0)</f>
        <v>Prof. Vishal Chettry</v>
      </c>
      <c r="E4" s="61" t="str">
        <f>VLOOKUP(A4,Main!A:AB,5,0)</f>
        <v>IIT (BHU) Varanasi</v>
      </c>
      <c r="F4" s="61" t="str">
        <f>VLOOKUP(A4,Main!A:AB,6,0)</f>
        <v>IIT Madras</v>
      </c>
      <c r="G4" s="61" t="str">
        <f>VLOOKUP(A4,Main!A:AB,7,0)</f>
        <v>12 Weeks</v>
      </c>
      <c r="H4" s="61" t="str">
        <f>VLOOKUP(A4,Main!A:AB,8,0)</f>
        <v>New</v>
      </c>
      <c r="I4" s="62">
        <f>VLOOKUP(A4,Main!A:AB,9,0)</f>
        <v>46223</v>
      </c>
      <c r="J4" s="62">
        <f>VLOOKUP(A4,Main!A:AB,10,0)</f>
        <v>46304</v>
      </c>
      <c r="K4" s="62">
        <f>VLOOKUP(A4,Main!A:AB,11,0)</f>
        <v>46320</v>
      </c>
      <c r="L4" s="62">
        <f>VLOOKUP(A4,Main!A:AB,12,0)</f>
        <v>46230</v>
      </c>
      <c r="M4" s="62">
        <f>VLOOKUP(A4,Main!A:AB,13,0)</f>
        <v>46248</v>
      </c>
      <c r="N4" s="61" t="str">
        <f>VLOOKUP(A4,Main!A:AB,14,0)</f>
        <v>UG</v>
      </c>
      <c r="O4" s="61" t="str">
        <f>VLOOKUP(A4,Main!A:AB,15,0)</f>
        <v>Elective</v>
      </c>
      <c r="P4" s="61" t="str">
        <f>VLOOKUP(A4,Main!A:AB,16,0)</f>
        <v>Yes</v>
      </c>
      <c r="Q4" s="61" t="str">
        <f>VLOOKUP(A4,Main!A:AB,17,0)</f>
        <v/>
      </c>
      <c r="R4" s="63" t="str">
        <f>VLOOKUP(A4,Main!A:AB,18,0)</f>
        <v>https://onlinecourses.nptel.ac.in/e-learning/preview/noc26_ar18</v>
      </c>
      <c r="S4" s="63" t="str">
        <f>VLOOKUP(A4,Main!A:AB,19,0)</f>
        <v>https://onlinecourses.nptel.ac.in/e-learning/preview/noc26_ar18</v>
      </c>
      <c r="T4" s="61" t="str">
        <f>VLOOKUP(A4,Main!A:AB,20,0)</f>
        <v>noc26_ar18</v>
      </c>
      <c r="U4" s="61" t="str">
        <f>VLOOKUP(A4,Main!A:AB,21,0)</f>
        <v/>
      </c>
      <c r="V4" s="61" t="str">
        <f>VLOOKUP(A4,Main!A:AB,22,0)</f>
        <v/>
      </c>
      <c r="W4" s="61" t="str">
        <f>VLOOKUP(A4,Main!A:AB,23,0)</f>
        <v/>
      </c>
      <c r="X4" s="63" t="str">
        <f>VLOOKUP(A4,Main!A:AB,24,0)</f>
        <v>https://nptel.ac.in/courses/124106001</v>
      </c>
      <c r="Y4" s="63" t="str">
        <f>VLOOKUP(A4,Main!A:AB,25,0)</f>
        <v>https://nptel.ac.in/courses/124106001</v>
      </c>
      <c r="Z4" s="61">
        <f>VLOOKUP(A4,Main!A:AB,26,0)</f>
        <v>124106001</v>
      </c>
    </row>
    <row r="5">
      <c r="A5" s="47" t="s">
        <v>308</v>
      </c>
      <c r="B5" s="61" t="str">
        <f>VLOOKUP(A5,Main!A:AB,2,0)</f>
        <v>Architecture and Planning</v>
      </c>
      <c r="C5" s="61" t="str">
        <f>VLOOKUP(A5,Main!A:AB,3,0)</f>
        <v>Tall Building Architecture</v>
      </c>
      <c r="D5" s="61" t="str">
        <f>VLOOKUP(A5,Main!A:AB,4,0)</f>
        <v>Prof. Sumana Gupta,
Prof. Shankha Pratim Bhattacharya</v>
      </c>
      <c r="E5" s="61" t="str">
        <f>VLOOKUP(A5,Main!A:AB,5,0)</f>
        <v>IIT Kharagpur</v>
      </c>
      <c r="F5" s="61" t="str">
        <f>VLOOKUP(A5,Main!A:AB,6,0)</f>
        <v>IIT Kharagpur</v>
      </c>
      <c r="G5" s="61" t="str">
        <f>VLOOKUP(A5,Main!A:AB,7,0)</f>
        <v>12 Weeks</v>
      </c>
      <c r="H5" s="61" t="str">
        <f>VLOOKUP(A5,Main!A:AB,8,0)</f>
        <v>New</v>
      </c>
      <c r="I5" s="62">
        <f>VLOOKUP(A5,Main!A:AB,9,0)</f>
        <v>46223</v>
      </c>
      <c r="J5" s="62">
        <f>VLOOKUP(A5,Main!A:AB,10,0)</f>
        <v>46304</v>
      </c>
      <c r="K5" s="62">
        <f>VLOOKUP(A5,Main!A:AB,11,0)</f>
        <v>46311</v>
      </c>
      <c r="L5" s="62">
        <f>VLOOKUP(A5,Main!A:AB,12,0)</f>
        <v>46230</v>
      </c>
      <c r="M5" s="62">
        <f>VLOOKUP(A5,Main!A:AB,13,0)</f>
        <v>46248</v>
      </c>
      <c r="N5" s="61" t="str">
        <f>VLOOKUP(A5,Main!A:AB,14,0)</f>
        <v>UG/PG</v>
      </c>
      <c r="O5" s="61" t="str">
        <f>VLOOKUP(A5,Main!A:AB,15,0)</f>
        <v>Elective</v>
      </c>
      <c r="P5" s="61" t="str">
        <f>VLOOKUP(A5,Main!A:AB,16,0)</f>
        <v>Yes</v>
      </c>
      <c r="Q5" s="61" t="str">
        <f>VLOOKUP(A5,Main!A:AB,17,0)</f>
        <v/>
      </c>
      <c r="R5" s="63" t="str">
        <f>VLOOKUP(A5,Main!A:AB,18,0)</f>
        <v>https://onlinecourses.nptel.ac.in/e-learning/preview/noc26_ar19</v>
      </c>
      <c r="S5" s="63" t="str">
        <f>VLOOKUP(A5,Main!A:AB,19,0)</f>
        <v>https://onlinecourses.nptel.ac.in/e-learning/preview/noc26_ar19</v>
      </c>
      <c r="T5" s="61" t="str">
        <f>VLOOKUP(A5,Main!A:AB,20,0)</f>
        <v>noc26_ar19</v>
      </c>
      <c r="U5" s="61" t="str">
        <f>VLOOKUP(A5,Main!A:AB,21,0)</f>
        <v/>
      </c>
      <c r="V5" s="61" t="str">
        <f>VLOOKUP(A5,Main!A:AB,22,0)</f>
        <v/>
      </c>
      <c r="W5" s="61" t="str">
        <f>VLOOKUP(A5,Main!A:AB,23,0)</f>
        <v/>
      </c>
      <c r="X5" s="63" t="str">
        <f>VLOOKUP(A5,Main!A:AB,24,0)</f>
        <v>https://nptel.ac.in/courses/124105002</v>
      </c>
      <c r="Y5" s="63" t="str">
        <f>VLOOKUP(A5,Main!A:AB,25,0)</f>
        <v>https://nptel.ac.in/courses/124105002</v>
      </c>
      <c r="Z5" s="61">
        <f>VLOOKUP(A5,Main!A:AB,26,0)</f>
        <v>124105002</v>
      </c>
    </row>
    <row r="6">
      <c r="A6" s="47" t="s">
        <v>435</v>
      </c>
      <c r="B6" s="61" t="str">
        <f>VLOOKUP(A6,Main!A:AB,2,0)</f>
        <v>Architecture and Planning</v>
      </c>
      <c r="C6" s="61" t="str">
        <f>VLOOKUP(A6,Main!A:AB,3,0)</f>
        <v>Finishing Materials and Systems for Building Applications</v>
      </c>
      <c r="D6" s="61" t="str">
        <f>VLOOKUP(A6,Main!A:AB,4,0)</f>
        <v>Prof. Aaditya Pratap Sanyal</v>
      </c>
      <c r="E6" s="61" t="str">
        <f>VLOOKUP(A6,Main!A:AB,5,0)</f>
        <v>IIT (BHU) Varanasi</v>
      </c>
      <c r="F6" s="61" t="str">
        <f>VLOOKUP(A6,Main!A:AB,6,0)</f>
        <v>IIT Madras</v>
      </c>
      <c r="G6" s="61" t="str">
        <f>VLOOKUP(A6,Main!A:AB,7,0)</f>
        <v>8 Weeks</v>
      </c>
      <c r="H6" s="61" t="str">
        <f>VLOOKUP(A6,Main!A:AB,8,0)</f>
        <v>New</v>
      </c>
      <c r="I6" s="62">
        <f>VLOOKUP(A6,Main!A:AB,9,0)</f>
        <v>46251</v>
      </c>
      <c r="J6" s="62">
        <f>VLOOKUP(A6,Main!A:AB,10,0)</f>
        <v>46304</v>
      </c>
      <c r="K6" s="62">
        <f>VLOOKUP(A6,Main!A:AB,11,0)</f>
        <v>46313</v>
      </c>
      <c r="L6" s="62">
        <f>VLOOKUP(A6,Main!A:AB,12,0)</f>
        <v>46251</v>
      </c>
      <c r="M6" s="62">
        <f>VLOOKUP(A6,Main!A:AB,13,0)</f>
        <v>46262</v>
      </c>
      <c r="N6" s="61" t="str">
        <f>VLOOKUP(A6,Main!A:AB,14,0)</f>
        <v>UG/PG</v>
      </c>
      <c r="O6" s="61" t="str">
        <f>VLOOKUP(A6,Main!A:AB,15,0)</f>
        <v>Elective</v>
      </c>
      <c r="P6" s="61" t="str">
        <f>VLOOKUP(A6,Main!A:AB,16,0)</f>
        <v>Yes</v>
      </c>
      <c r="Q6" s="61" t="str">
        <f>VLOOKUP(A6,Main!A:AB,17,0)</f>
        <v/>
      </c>
      <c r="R6" s="63" t="str">
        <f>VLOOKUP(A6,Main!A:AB,18,0)</f>
        <v>https://onlinecourses.nptel.ac.in/e-learning/preview/noc26_ar37</v>
      </c>
      <c r="S6" s="63" t="str">
        <f>VLOOKUP(A6,Main!A:AB,19,0)</f>
        <v>https://onlinecourses.nptel.ac.in/e-learning/preview/noc26_ar37</v>
      </c>
      <c r="T6" s="61" t="str">
        <f>VLOOKUP(A6,Main!A:AB,20,0)</f>
        <v>noc26_ar37</v>
      </c>
      <c r="U6" s="61" t="str">
        <f>VLOOKUP(A6,Main!A:AB,21,0)</f>
        <v/>
      </c>
      <c r="V6" s="61" t="str">
        <f>VLOOKUP(A6,Main!A:AB,22,0)</f>
        <v/>
      </c>
      <c r="W6" s="61" t="str">
        <f>VLOOKUP(A6,Main!A:AB,23,0)</f>
        <v/>
      </c>
      <c r="X6" s="63" t="str">
        <f>VLOOKUP(A6,Main!A:AB,24,0)</f>
        <v>https://nptel.ac.in/courses/124106002</v>
      </c>
      <c r="Y6" s="63" t="str">
        <f>VLOOKUP(A6,Main!A:AB,25,0)</f>
        <v>https://nptel.ac.in/courses/124106002</v>
      </c>
      <c r="Z6" s="61">
        <f>VLOOKUP(A6,Main!A:AB,26,0)</f>
        <v>124106002</v>
      </c>
    </row>
    <row r="7">
      <c r="A7" s="47" t="s">
        <v>439</v>
      </c>
      <c r="B7" s="61" t="str">
        <f>VLOOKUP(A7,Main!A:AB,2,0)</f>
        <v>Architecture and Planning</v>
      </c>
      <c r="C7" s="61" t="str">
        <f>VLOOKUP(A7,Main!A:AB,3,0)</f>
        <v>Intelligent and Smart Buildings in the Context of Futuristic Architecture</v>
      </c>
      <c r="D7" s="61" t="str">
        <f>VLOOKUP(A7,Main!A:AB,4,0)</f>
        <v>Prof. P. S. Chani,
Prof. Venu Shree</v>
      </c>
      <c r="E7" s="61" t="str">
        <f>VLOOKUP(A7,Main!A:AB,5,0)</f>
        <v>
IIT Roorkee
NIT Hamirpur</v>
      </c>
      <c r="F7" s="61" t="str">
        <f>VLOOKUP(A7,Main!A:AB,6,0)</f>
        <v>IIT Roorkee</v>
      </c>
      <c r="G7" s="61" t="str">
        <f>VLOOKUP(A7,Main!A:AB,7,0)</f>
        <v>8 Weeks</v>
      </c>
      <c r="H7" s="61" t="str">
        <f>VLOOKUP(A7,Main!A:AB,8,0)</f>
        <v>New</v>
      </c>
      <c r="I7" s="62">
        <f>VLOOKUP(A7,Main!A:AB,9,0)</f>
        <v>46251</v>
      </c>
      <c r="J7" s="62">
        <f>VLOOKUP(A7,Main!A:AB,10,0)</f>
        <v>46304</v>
      </c>
      <c r="K7" s="62">
        <f>VLOOKUP(A7,Main!A:AB,11,0)</f>
        <v>46312</v>
      </c>
      <c r="L7" s="62">
        <f>VLOOKUP(A7,Main!A:AB,12,0)</f>
        <v>46251</v>
      </c>
      <c r="M7" s="62">
        <f>VLOOKUP(A7,Main!A:AB,13,0)</f>
        <v>46262</v>
      </c>
      <c r="N7" s="61" t="str">
        <f>VLOOKUP(A7,Main!A:AB,14,0)</f>
        <v>UG/PG</v>
      </c>
      <c r="O7" s="61" t="str">
        <f>VLOOKUP(A7,Main!A:AB,15,0)</f>
        <v>Elective</v>
      </c>
      <c r="P7" s="61" t="str">
        <f>VLOOKUP(A7,Main!A:AB,16,0)</f>
        <v>Yes</v>
      </c>
      <c r="Q7" s="61" t="str">
        <f>VLOOKUP(A7,Main!A:AB,17,0)</f>
        <v/>
      </c>
      <c r="R7" s="63" t="str">
        <f>VLOOKUP(A7,Main!A:AB,18,0)</f>
        <v>https://onlinecourses.nptel.ac.in/e-learning/preview/noc26_ar38</v>
      </c>
      <c r="S7" s="63" t="str">
        <f>VLOOKUP(A7,Main!A:AB,19,0)</f>
        <v>https://onlinecourses.nptel.ac.in/e-learning/preview/noc26_ar38</v>
      </c>
      <c r="T7" s="61" t="str">
        <f>VLOOKUP(A7,Main!A:AB,20,0)</f>
        <v>noc26_ar38</v>
      </c>
      <c r="U7" s="61" t="str">
        <f>VLOOKUP(A7,Main!A:AB,21,0)</f>
        <v/>
      </c>
      <c r="V7" s="61" t="str">
        <f>VLOOKUP(A7,Main!A:AB,22,0)</f>
        <v/>
      </c>
      <c r="W7" s="61" t="str">
        <f>VLOOKUP(A7,Main!A:AB,23,0)</f>
        <v/>
      </c>
      <c r="X7" s="63" t="str">
        <f>VLOOKUP(A7,Main!A:AB,24,0)</f>
        <v>https://nptel.ac.in/courses/124107003</v>
      </c>
      <c r="Y7" s="63" t="str">
        <f>VLOOKUP(A7,Main!A:AB,25,0)</f>
        <v>https://nptel.ac.in/courses/124107003</v>
      </c>
      <c r="Z7" s="61">
        <f>VLOOKUP(A7,Main!A:AB,26,0)</f>
        <v>124107003</v>
      </c>
    </row>
    <row r="8">
      <c r="A8" s="47" t="s">
        <v>484</v>
      </c>
      <c r="B8" s="61" t="str">
        <f>VLOOKUP(A8,Main!A:AB,2,0)</f>
        <v>Biosciences and Bioengineering</v>
      </c>
      <c r="C8" s="61" t="str">
        <f>VLOOKUP(A8,Main!A:AB,3,0)</f>
        <v>Epigenetics</v>
      </c>
      <c r="D8" s="61" t="str">
        <f>VLOOKUP(A8,Main!A:AB,4,0)</f>
        <v>Prof. Arumugam Rajavelu</v>
      </c>
      <c r="E8" s="61" t="str">
        <f>VLOOKUP(A8,Main!A:AB,5,0)</f>
        <v>IIT Madras</v>
      </c>
      <c r="F8" s="61" t="str">
        <f>VLOOKUP(A8,Main!A:AB,6,0)</f>
        <v>IIT Madras</v>
      </c>
      <c r="G8" s="61" t="str">
        <f>VLOOKUP(A8,Main!A:AB,7,0)</f>
        <v>12 Weeks</v>
      </c>
      <c r="H8" s="61" t="str">
        <f>VLOOKUP(A8,Main!A:AB,8,0)</f>
        <v>New</v>
      </c>
      <c r="I8" s="62">
        <f>VLOOKUP(A8,Main!A:AB,9,0)</f>
        <v>46223</v>
      </c>
      <c r="J8" s="62">
        <f>VLOOKUP(A8,Main!A:AB,10,0)</f>
        <v>46304</v>
      </c>
      <c r="K8" s="62">
        <f>VLOOKUP(A8,Main!A:AB,11,0)</f>
        <v>46312</v>
      </c>
      <c r="L8" s="62">
        <f>VLOOKUP(A8,Main!A:AB,12,0)</f>
        <v>46230</v>
      </c>
      <c r="M8" s="62">
        <f>VLOOKUP(A8,Main!A:AB,13,0)</f>
        <v>46248</v>
      </c>
      <c r="N8" s="61" t="str">
        <f>VLOOKUP(A8,Main!A:AB,14,0)</f>
        <v>UG/PG</v>
      </c>
      <c r="O8" s="61" t="str">
        <f>VLOOKUP(A8,Main!A:AB,15,0)</f>
        <v>Elective</v>
      </c>
      <c r="P8" s="61" t="str">
        <f>VLOOKUP(A8,Main!A:AB,16,0)</f>
        <v>Yes</v>
      </c>
      <c r="Q8" s="61" t="str">
        <f>VLOOKUP(A8,Main!A:AB,17,0)</f>
        <v>Biosciences</v>
      </c>
      <c r="R8" s="63" t="str">
        <f>VLOOKUP(A8,Main!A:AB,18,0)</f>
        <v>https://onlinecourses.nptel.ac.in/e-learning/preview/noc26_bt51</v>
      </c>
      <c r="S8" s="63" t="str">
        <f>VLOOKUP(A8,Main!A:AB,19,0)</f>
        <v>https://onlinecourses.nptel.ac.in/e-learning/preview/noc26_bt51</v>
      </c>
      <c r="T8" s="61" t="str">
        <f>VLOOKUP(A8,Main!A:AB,20,0)</f>
        <v>noc26_bt51</v>
      </c>
      <c r="U8" s="61" t="str">
        <f>VLOOKUP(A8,Main!A:AB,21,0)</f>
        <v/>
      </c>
      <c r="V8" s="61" t="str">
        <f>VLOOKUP(A8,Main!A:AB,22,0)</f>
        <v/>
      </c>
      <c r="W8" s="61" t="str">
        <f>VLOOKUP(A8,Main!A:AB,23,0)</f>
        <v/>
      </c>
      <c r="X8" s="63" t="str">
        <f>VLOOKUP(A8,Main!A:AB,24,0)</f>
        <v>https://nptel.ac.in/courses/102106001</v>
      </c>
      <c r="Y8" s="63" t="str">
        <f>VLOOKUP(A8,Main!A:AB,25,0)</f>
        <v>https://nptel.ac.in/courses/102106001</v>
      </c>
      <c r="Z8" s="61">
        <f>VLOOKUP(A8,Main!A:AB,26,0)</f>
        <v>102106001</v>
      </c>
    </row>
    <row r="9">
      <c r="A9" s="47" t="s">
        <v>489</v>
      </c>
      <c r="B9" s="61" t="str">
        <f>VLOOKUP(A9,Main!A:AB,2,0)</f>
        <v>Biosciences and Bioengineering</v>
      </c>
      <c r="C9" s="61" t="str">
        <f>VLOOKUP(A9,Main!A:AB,3,0)</f>
        <v>Fundamentals of General Immunology</v>
      </c>
      <c r="D9" s="61" t="str">
        <f>VLOOKUP(A9,Main!A:AB,4,0)</f>
        <v>Prof. Sachin Kumar</v>
      </c>
      <c r="E9" s="61" t="str">
        <f>VLOOKUP(A9,Main!A:AB,5,0)</f>
        <v>IIT Guwahati</v>
      </c>
      <c r="F9" s="61" t="str">
        <f>VLOOKUP(A9,Main!A:AB,6,0)</f>
        <v>IIT Guwahati</v>
      </c>
      <c r="G9" s="61" t="str">
        <f>VLOOKUP(A9,Main!A:AB,7,0)</f>
        <v>12 Weeks</v>
      </c>
      <c r="H9" s="61" t="str">
        <f>VLOOKUP(A9,Main!A:AB,8,0)</f>
        <v>New</v>
      </c>
      <c r="I9" s="62">
        <f>VLOOKUP(A9,Main!A:AB,9,0)</f>
        <v>46223</v>
      </c>
      <c r="J9" s="62">
        <f>VLOOKUP(A9,Main!A:AB,10,0)</f>
        <v>46304</v>
      </c>
      <c r="K9" s="62">
        <f>VLOOKUP(A9,Main!A:AB,11,0)</f>
        <v>46319</v>
      </c>
      <c r="L9" s="62">
        <f>VLOOKUP(A9,Main!A:AB,12,0)</f>
        <v>46230</v>
      </c>
      <c r="M9" s="62">
        <f>VLOOKUP(A9,Main!A:AB,13,0)</f>
        <v>46248</v>
      </c>
      <c r="N9" s="61" t="str">
        <f>VLOOKUP(A9,Main!A:AB,14,0)</f>
        <v>UG/PG</v>
      </c>
      <c r="O9" s="61" t="str">
        <f>VLOOKUP(A9,Main!A:AB,15,0)</f>
        <v>Core</v>
      </c>
      <c r="P9" s="61" t="str">
        <f>VLOOKUP(A9,Main!A:AB,16,0)</f>
        <v>Yes</v>
      </c>
      <c r="Q9" s="61" t="str">
        <f>VLOOKUP(A9,Main!A:AB,17,0)</f>
        <v>Biosciences</v>
      </c>
      <c r="R9" s="63" t="str">
        <f>VLOOKUP(A9,Main!A:AB,18,0)</f>
        <v>https://onlinecourses.nptel.ac.in/e-learning/preview/noc26_bt52</v>
      </c>
      <c r="S9" s="63" t="str">
        <f>VLOOKUP(A9,Main!A:AB,19,0)</f>
        <v>https://onlinecourses.nptel.ac.in/e-learning/preview/noc26_bt52</v>
      </c>
      <c r="T9" s="61" t="str">
        <f>VLOOKUP(A9,Main!A:AB,20,0)</f>
        <v>noc26_bt52</v>
      </c>
      <c r="U9" s="61" t="str">
        <f>VLOOKUP(A9,Main!A:AB,21,0)</f>
        <v/>
      </c>
      <c r="V9" s="61" t="str">
        <f>VLOOKUP(A9,Main!A:AB,22,0)</f>
        <v/>
      </c>
      <c r="W9" s="61" t="str">
        <f>VLOOKUP(A9,Main!A:AB,23,0)</f>
        <v/>
      </c>
      <c r="X9" s="63" t="str">
        <f>VLOOKUP(A9,Main!A:AB,24,0)</f>
        <v>https://nptel.ac.in/courses/102103001</v>
      </c>
      <c r="Y9" s="63" t="str">
        <f>VLOOKUP(A9,Main!A:AB,25,0)</f>
        <v>https://nptel.ac.in/courses/102103001</v>
      </c>
      <c r="Z9" s="61">
        <f>VLOOKUP(A9,Main!A:AB,26,0)</f>
        <v>102103001</v>
      </c>
    </row>
    <row r="10">
      <c r="A10" s="47" t="s">
        <v>493</v>
      </c>
      <c r="B10" s="61" t="str">
        <f>VLOOKUP(A10,Main!A:AB,2,0)</f>
        <v>Biotechnology and Bioengineering</v>
      </c>
      <c r="C10" s="61" t="str">
        <f>VLOOKUP(A10,Main!A:AB,3,0)</f>
        <v>Transport Phenomena in Bioprocess Engineering</v>
      </c>
      <c r="D10" s="61" t="str">
        <f>VLOOKUP(A10,Main!A:AB,4,0)</f>
        <v>Prof. Selvaraju Narayanasamy</v>
      </c>
      <c r="E10" s="61" t="str">
        <f>VLOOKUP(A10,Main!A:AB,5,0)</f>
        <v>IIT Guwahati</v>
      </c>
      <c r="F10" s="61" t="str">
        <f>VLOOKUP(A10,Main!A:AB,6,0)</f>
        <v>IIT Guwahati</v>
      </c>
      <c r="G10" s="61" t="str">
        <f>VLOOKUP(A10,Main!A:AB,7,0)</f>
        <v>12 Weeks</v>
      </c>
      <c r="H10" s="61" t="str">
        <f>VLOOKUP(A10,Main!A:AB,8,0)</f>
        <v>New</v>
      </c>
      <c r="I10" s="62">
        <f>VLOOKUP(A10,Main!A:AB,9,0)</f>
        <v>46223</v>
      </c>
      <c r="J10" s="62">
        <f>VLOOKUP(A10,Main!A:AB,10,0)</f>
        <v>46304</v>
      </c>
      <c r="K10" s="62">
        <f>VLOOKUP(A10,Main!A:AB,11,0)</f>
        <v>46320</v>
      </c>
      <c r="L10" s="62">
        <f>VLOOKUP(A10,Main!A:AB,12,0)</f>
        <v>46230</v>
      </c>
      <c r="M10" s="62">
        <f>VLOOKUP(A10,Main!A:AB,13,0)</f>
        <v>46248</v>
      </c>
      <c r="N10" s="61" t="str">
        <f>VLOOKUP(A10,Main!A:AB,14,0)</f>
        <v>UG</v>
      </c>
      <c r="O10" s="61" t="str">
        <f>VLOOKUP(A10,Main!A:AB,15,0)</f>
        <v>Core</v>
      </c>
      <c r="P10" s="61" t="str">
        <f>VLOOKUP(A10,Main!A:AB,16,0)</f>
        <v>No</v>
      </c>
      <c r="Q10" s="61" t="str">
        <f>VLOOKUP(A10,Main!A:AB,17,0)</f>
        <v>Bioprocesses</v>
      </c>
      <c r="R10" s="63" t="str">
        <f>VLOOKUP(A10,Main!A:AB,18,0)</f>
        <v>https://onlinecourses.nptel.ac.in/e-learning/preview/noc26_bt53</v>
      </c>
      <c r="S10" s="63" t="str">
        <f>VLOOKUP(A10,Main!A:AB,19,0)</f>
        <v>https://onlinecourses.nptel.ac.in/e-learning/preview/noc26_bt53</v>
      </c>
      <c r="T10" s="61" t="str">
        <f>VLOOKUP(A10,Main!A:AB,20,0)</f>
        <v>noc26_bt53</v>
      </c>
      <c r="U10" s="61" t="str">
        <f>VLOOKUP(A10,Main!A:AB,21,0)</f>
        <v/>
      </c>
      <c r="V10" s="61" t="str">
        <f>VLOOKUP(A10,Main!A:AB,22,0)</f>
        <v/>
      </c>
      <c r="W10" s="61" t="str">
        <f>VLOOKUP(A10,Main!A:AB,23,0)</f>
        <v/>
      </c>
      <c r="X10" s="63" t="str">
        <f>VLOOKUP(A10,Main!A:AB,24,0)</f>
        <v>https://nptel.ac.in/courses/102103002</v>
      </c>
      <c r="Y10" s="63" t="str">
        <f>VLOOKUP(A10,Main!A:AB,25,0)</f>
        <v>https://nptel.ac.in/courses/102103002</v>
      </c>
      <c r="Z10" s="61">
        <f>VLOOKUP(A10,Main!A:AB,26,0)</f>
        <v>102103002</v>
      </c>
    </row>
    <row r="11">
      <c r="A11" s="47" t="s">
        <v>498</v>
      </c>
      <c r="B11" s="61" t="str">
        <f>VLOOKUP(A11,Main!A:AB,2,0)</f>
        <v>Biotechnology and Bioscience / Bio engineering Engineering</v>
      </c>
      <c r="C11" s="61" t="str">
        <f>VLOOKUP(A11,Main!A:AB,3,0)</f>
        <v>Mechanical Characterization and Modelling of Tissues</v>
      </c>
      <c r="D11" s="61" t="str">
        <f>VLOOKUP(A11,Main!A:AB,4,0)</f>
        <v>Prof. Arnab Chanda</v>
      </c>
      <c r="E11" s="61" t="str">
        <f>VLOOKUP(A11,Main!A:AB,5,0)</f>
        <v>IIT Delhi</v>
      </c>
      <c r="F11" s="61" t="str">
        <f>VLOOKUP(A11,Main!A:AB,6,0)</f>
        <v>IIT Delhi</v>
      </c>
      <c r="G11" s="61" t="str">
        <f>VLOOKUP(A11,Main!A:AB,7,0)</f>
        <v>12 Weeks</v>
      </c>
      <c r="H11" s="61" t="str">
        <f>VLOOKUP(A11,Main!A:AB,8,0)</f>
        <v>New</v>
      </c>
      <c r="I11" s="62">
        <f>VLOOKUP(A11,Main!A:AB,9,0)</f>
        <v>46223</v>
      </c>
      <c r="J11" s="62">
        <f>VLOOKUP(A11,Main!A:AB,10,0)</f>
        <v>46304</v>
      </c>
      <c r="K11" s="62">
        <f>VLOOKUP(A11,Main!A:AB,11,0)</f>
        <v>46312</v>
      </c>
      <c r="L11" s="62">
        <f>VLOOKUP(A11,Main!A:AB,12,0)</f>
        <v>46230</v>
      </c>
      <c r="M11" s="62">
        <f>VLOOKUP(A11,Main!A:AB,13,0)</f>
        <v>46248</v>
      </c>
      <c r="N11" s="61" t="str">
        <f>VLOOKUP(A11,Main!A:AB,14,0)</f>
        <v>PG</v>
      </c>
      <c r="O11" s="61" t="str">
        <f>VLOOKUP(A11,Main!A:AB,15,0)</f>
        <v>Elective</v>
      </c>
      <c r="P11" s="61" t="str">
        <f>VLOOKUP(A11,Main!A:AB,16,0)</f>
        <v>Yes</v>
      </c>
      <c r="Q11" s="61" t="str">
        <f>VLOOKUP(A11,Main!A:AB,17,0)</f>
        <v>Bioengineering</v>
      </c>
      <c r="R11" s="63" t="str">
        <f>VLOOKUP(A11,Main!A:AB,18,0)</f>
        <v>https://onlinecourses.nptel.ac.in/e-learning/preview/noc26_bt54</v>
      </c>
      <c r="S11" s="63" t="str">
        <f>VLOOKUP(A11,Main!A:AB,19,0)</f>
        <v>https://onlinecourses.nptel.ac.in/e-learning/preview/noc26_bt54</v>
      </c>
      <c r="T11" s="61" t="str">
        <f>VLOOKUP(A11,Main!A:AB,20,0)</f>
        <v>noc26_bt54</v>
      </c>
      <c r="U11" s="61" t="str">
        <f>VLOOKUP(A11,Main!A:AB,21,0)</f>
        <v/>
      </c>
      <c r="V11" s="61" t="str">
        <f>VLOOKUP(A11,Main!A:AB,22,0)</f>
        <v/>
      </c>
      <c r="W11" s="61" t="str">
        <f>VLOOKUP(A11,Main!A:AB,23,0)</f>
        <v/>
      </c>
      <c r="X11" s="63" t="str">
        <f>VLOOKUP(A11,Main!A:AB,24,0)</f>
        <v>https://nptel.ac.in/courses/102102001</v>
      </c>
      <c r="Y11" s="63" t="str">
        <f>VLOOKUP(A11,Main!A:AB,25,0)</f>
        <v>https://nptel.ac.in/courses/102102001</v>
      </c>
      <c r="Z11" s="61">
        <f>VLOOKUP(A11,Main!A:AB,26,0)</f>
        <v>102102001</v>
      </c>
    </row>
    <row r="12">
      <c r="A12" s="47" t="s">
        <v>504</v>
      </c>
      <c r="B12" s="61" t="str">
        <f>VLOOKUP(A12,Main!A:AB,2,0)</f>
        <v>Energy, Climate And Sustainability</v>
      </c>
      <c r="C12" s="61" t="str">
        <f>VLOOKUP(A12,Main!A:AB,3,0)</f>
        <v>Biodiversity for Sustainability</v>
      </c>
      <c r="D12" s="61" t="str">
        <f>VLOOKUP(A12,Main!A:AB,4,0)</f>
        <v>Prof. Ankur Awadhiya</v>
      </c>
      <c r="E12" s="61" t="str">
        <f>VLOOKUP(A12,Main!A:AB,5,0)</f>
        <v>IIT Kanpur</v>
      </c>
      <c r="F12" s="61" t="str">
        <f>VLOOKUP(A12,Main!A:AB,6,0)</f>
        <v>IIT Kanpur</v>
      </c>
      <c r="G12" s="61" t="str">
        <f>VLOOKUP(A12,Main!A:AB,7,0)</f>
        <v>12 Weeks</v>
      </c>
      <c r="H12" s="61" t="str">
        <f>VLOOKUP(A12,Main!A:AB,8,0)</f>
        <v>New</v>
      </c>
      <c r="I12" s="62">
        <f>VLOOKUP(A12,Main!A:AB,9,0)</f>
        <v>46223</v>
      </c>
      <c r="J12" s="62">
        <f>VLOOKUP(A12,Main!A:AB,10,0)</f>
        <v>46304</v>
      </c>
      <c r="K12" s="62">
        <f>VLOOKUP(A12,Main!A:AB,11,0)</f>
        <v>46313</v>
      </c>
      <c r="L12" s="62">
        <f>VLOOKUP(A12,Main!A:AB,12,0)</f>
        <v>46230</v>
      </c>
      <c r="M12" s="62">
        <f>VLOOKUP(A12,Main!A:AB,13,0)</f>
        <v>46248</v>
      </c>
      <c r="N12" s="61" t="str">
        <f>VLOOKUP(A12,Main!A:AB,14,0)</f>
        <v>UG/PG</v>
      </c>
      <c r="O12" s="61" t="str">
        <f>VLOOKUP(A12,Main!A:AB,15,0)</f>
        <v>Elective</v>
      </c>
      <c r="P12" s="61" t="str">
        <f>VLOOKUP(A12,Main!A:AB,16,0)</f>
        <v>Yes</v>
      </c>
      <c r="Q12" s="61" t="str">
        <f>VLOOKUP(A12,Main!A:AB,17,0)</f>
        <v/>
      </c>
      <c r="R12" s="63" t="str">
        <f>VLOOKUP(A12,Main!A:AB,18,0)</f>
        <v>https://onlinecourses.nptel.ac.in/e-learning/preview/noc26_bt56</v>
      </c>
      <c r="S12" s="63" t="str">
        <f>VLOOKUP(A12,Main!A:AB,19,0)</f>
        <v>https://onlinecourses.nptel.ac.in/e-learning/preview/noc26_bt56</v>
      </c>
      <c r="T12" s="61" t="str">
        <f>VLOOKUP(A12,Main!A:AB,20,0)</f>
        <v>noc26_bt56</v>
      </c>
      <c r="U12" s="61" t="str">
        <f>VLOOKUP(A12,Main!A:AB,21,0)</f>
        <v/>
      </c>
      <c r="V12" s="61" t="str">
        <f>VLOOKUP(A12,Main!A:AB,22,0)</f>
        <v/>
      </c>
      <c r="W12" s="61" t="str">
        <f>VLOOKUP(A12,Main!A:AB,23,0)</f>
        <v/>
      </c>
      <c r="X12" s="63" t="str">
        <f>VLOOKUP(A12,Main!A:AB,24,0)</f>
        <v>https://nptel.ac.in/courses/102104001</v>
      </c>
      <c r="Y12" s="63" t="str">
        <f>VLOOKUP(A12,Main!A:AB,25,0)</f>
        <v>https://nptel.ac.in/courses/102104001</v>
      </c>
      <c r="Z12" s="61">
        <f>VLOOKUP(A12,Main!A:AB,26,0)</f>
        <v>102104001</v>
      </c>
    </row>
    <row r="13">
      <c r="A13" s="47" t="s">
        <v>777</v>
      </c>
      <c r="B13" s="61" t="str">
        <f>VLOOKUP(A13,Main!A:AB,2,0)</f>
        <v>Biosciences and Bioengineering</v>
      </c>
      <c r="C13" s="61" t="str">
        <f>VLOOKUP(A13,Main!A:AB,3,0)</f>
        <v>Evolution in the Genomic Era</v>
      </c>
      <c r="D13" s="61" t="str">
        <f>VLOOKUP(A13,Main!A:AB,4,0)</f>
        <v>Prof. Nagarjun Vijay</v>
      </c>
      <c r="E13" s="61" t="str">
        <f>VLOOKUP(A13,Main!A:AB,5,0)</f>
        <v>IISER Bhopal</v>
      </c>
      <c r="F13" s="61" t="str">
        <f>VLOOKUP(A13,Main!A:AB,6,0)</f>
        <v>IIT Madras</v>
      </c>
      <c r="G13" s="61" t="str">
        <f>VLOOKUP(A13,Main!A:AB,7,0)</f>
        <v>8 Weeks</v>
      </c>
      <c r="H13" s="61" t="str">
        <f>VLOOKUP(A13,Main!A:AB,8,0)</f>
        <v>New</v>
      </c>
      <c r="I13" s="62">
        <f>VLOOKUP(A13,Main!A:AB,9,0)</f>
        <v>46251</v>
      </c>
      <c r="J13" s="62">
        <f>VLOOKUP(A13,Main!A:AB,10,0)</f>
        <v>46304</v>
      </c>
      <c r="K13" s="62">
        <f>VLOOKUP(A13,Main!A:AB,11,0)</f>
        <v>46312</v>
      </c>
      <c r="L13" s="62">
        <f>VLOOKUP(A13,Main!A:AB,12,0)</f>
        <v>46251</v>
      </c>
      <c r="M13" s="62">
        <f>VLOOKUP(A13,Main!A:AB,13,0)</f>
        <v>46262</v>
      </c>
      <c r="N13" s="61" t="str">
        <f>VLOOKUP(A13,Main!A:AB,14,0)</f>
        <v>PG</v>
      </c>
      <c r="O13" s="61" t="str">
        <f>VLOOKUP(A13,Main!A:AB,15,0)</f>
        <v>Core</v>
      </c>
      <c r="P13" s="61" t="str">
        <f>VLOOKUP(A13,Main!A:AB,16,0)</f>
        <v>Yes</v>
      </c>
      <c r="Q13" s="61" t="str">
        <f>VLOOKUP(A13,Main!A:AB,17,0)</f>
        <v>Biosciences</v>
      </c>
      <c r="R13" s="63" t="str">
        <f>VLOOKUP(A13,Main!A:AB,18,0)</f>
        <v>https://onlinecourses.nptel.ac.in/e-learning/preview/noc26_bt96</v>
      </c>
      <c r="S13" s="63" t="str">
        <f>VLOOKUP(A13,Main!A:AB,19,0)</f>
        <v>https://onlinecourses.nptel.ac.in/e-learning/preview/noc26_bt96</v>
      </c>
      <c r="T13" s="61" t="str">
        <f>VLOOKUP(A13,Main!A:AB,20,0)</f>
        <v>noc26_bt96</v>
      </c>
      <c r="U13" s="61" t="str">
        <f>VLOOKUP(A13,Main!A:AB,21,0)</f>
        <v/>
      </c>
      <c r="V13" s="61" t="str">
        <f>VLOOKUP(A13,Main!A:AB,22,0)</f>
        <v/>
      </c>
      <c r="W13" s="61" t="str">
        <f>VLOOKUP(A13,Main!A:AB,23,0)</f>
        <v/>
      </c>
      <c r="X13" s="63" t="str">
        <f>VLOOKUP(A13,Main!A:AB,24,0)</f>
        <v>https://nptel.ac.in/courses/102106002</v>
      </c>
      <c r="Y13" s="63" t="str">
        <f>VLOOKUP(A13,Main!A:AB,25,0)</f>
        <v>https://nptel.ac.in/courses/102106002</v>
      </c>
      <c r="Z13" s="61">
        <f>VLOOKUP(A13,Main!A:AB,26,0)</f>
        <v>102106002</v>
      </c>
    </row>
    <row r="14">
      <c r="A14" s="47" t="s">
        <v>1262</v>
      </c>
      <c r="B14" s="61" t="str">
        <f>VLOOKUP(A14,Main!A:AB,2,0)</f>
        <v>Civil Engineering - Construction Management</v>
      </c>
      <c r="C14" s="61" t="str">
        <f>VLOOKUP(A14,Main!A:AB,3,0)</f>
        <v>Introduction to Lean Construction - Module II: Advanced Concepts and Tools</v>
      </c>
      <c r="D14" s="61" t="str">
        <f>VLOOKUP(A14,Main!A:AB,4,0)</f>
        <v>Prof. Koshy Varghese,
Prof. N. Raghavan,
Prof. Ganesh Devkar</v>
      </c>
      <c r="E14" s="61" t="str">
        <f>VLOOKUP(A14,Main!A:AB,5,0)</f>
        <v>IIT Madras
CEPT University</v>
      </c>
      <c r="F14" s="61" t="str">
        <f>VLOOKUP(A14,Main!A:AB,6,0)</f>
        <v>IIT Madras</v>
      </c>
      <c r="G14" s="61" t="str">
        <f>VLOOKUP(A14,Main!A:AB,7,0)</f>
        <v>4 Weeks</v>
      </c>
      <c r="H14" s="61" t="str">
        <f>VLOOKUP(A14,Main!A:AB,8,0)</f>
        <v>New</v>
      </c>
      <c r="I14" s="62">
        <f>VLOOKUP(A14,Main!A:AB,9,0)</f>
        <v>46251</v>
      </c>
      <c r="J14" s="62">
        <f>VLOOKUP(A14,Main!A:AB,10,0)</f>
        <v>46276</v>
      </c>
      <c r="K14" s="62">
        <f>VLOOKUP(A14,Main!A:AB,11,0)</f>
        <v>46320</v>
      </c>
      <c r="L14" s="62">
        <f>VLOOKUP(A14,Main!A:AB,12,0)</f>
        <v>46251</v>
      </c>
      <c r="M14" s="62">
        <f>VLOOKUP(A14,Main!A:AB,13,0)</f>
        <v>46262</v>
      </c>
      <c r="N14" s="61" t="str">
        <f>VLOOKUP(A14,Main!A:AB,14,0)</f>
        <v>UG/PG</v>
      </c>
      <c r="O14" s="61" t="str">
        <f>VLOOKUP(A14,Main!A:AB,15,0)</f>
        <v>Elective</v>
      </c>
      <c r="P14" s="61" t="str">
        <f>VLOOKUP(A14,Main!A:AB,16,0)</f>
        <v>Yes</v>
      </c>
      <c r="Q14" s="61" t="str">
        <f>VLOOKUP(A14,Main!A:AB,17,0)</f>
        <v>Construction Materials and Technology</v>
      </c>
      <c r="R14" s="63" t="str">
        <f>VLOOKUP(A14,Main!A:AB,18,0)</f>
        <v>https://onlinecourses.nptel.ac.in/e-learning/preview/noc26_ce163</v>
      </c>
      <c r="S14" s="63" t="str">
        <f>VLOOKUP(A14,Main!A:AB,19,0)</f>
        <v>https://onlinecourses.nptel.ac.in/e-learning/preview/noc26_ce163</v>
      </c>
      <c r="T14" s="61" t="str">
        <f>VLOOKUP(A14,Main!A:AB,20,0)</f>
        <v>noc26_ce163</v>
      </c>
      <c r="U14" s="61" t="str">
        <f>VLOOKUP(A14,Main!A:AB,21,0)</f>
        <v/>
      </c>
      <c r="V14" s="61" t="str">
        <f>VLOOKUP(A14,Main!A:AB,22,0)</f>
        <v/>
      </c>
      <c r="W14" s="61" t="str">
        <f>VLOOKUP(A14,Main!A:AB,23,0)</f>
        <v/>
      </c>
      <c r="X14" s="63" t="str">
        <f>VLOOKUP(A14,Main!A:AB,24,0)</f>
        <v>https://nptel.ac.in/courses/105106006</v>
      </c>
      <c r="Y14" s="63" t="str">
        <f>VLOOKUP(A14,Main!A:AB,25,0)</f>
        <v>https://nptel.ac.in/courses/105106006</v>
      </c>
      <c r="Z14" s="61">
        <f>VLOOKUP(A14,Main!A:AB,26,0)</f>
        <v>105106006</v>
      </c>
    </row>
    <row r="15">
      <c r="A15" s="47" t="s">
        <v>1269</v>
      </c>
      <c r="B15" s="61" t="str">
        <f>VLOOKUP(A15,Main!A:AB,2,0)</f>
        <v>Environmental Science; Civil Engineering, Earth Science</v>
      </c>
      <c r="C15" s="61" t="str">
        <f>VLOOKUP(A15,Main!A:AB,3,0)</f>
        <v>Isotope Geochemistry</v>
      </c>
      <c r="D15" s="61" t="str">
        <f>VLOOKUP(A15,Main!A:AB,4,0)</f>
        <v>Prof. Gyana Ranjan Tripathy</v>
      </c>
      <c r="E15" s="61" t="str">
        <f>VLOOKUP(A15,Main!A:AB,5,0)</f>
        <v>IISER Pune</v>
      </c>
      <c r="F15" s="61" t="str">
        <f>VLOOKUP(A15,Main!A:AB,6,0)</f>
        <v>IIT Madras</v>
      </c>
      <c r="G15" s="61" t="str">
        <f>VLOOKUP(A15,Main!A:AB,7,0)</f>
        <v>8 Weeks</v>
      </c>
      <c r="H15" s="61" t="str">
        <f>VLOOKUP(A15,Main!A:AB,8,0)</f>
        <v>New</v>
      </c>
      <c r="I15" s="62">
        <f>VLOOKUP(A15,Main!A:AB,9,0)</f>
        <v>46251</v>
      </c>
      <c r="J15" s="62">
        <f>VLOOKUP(A15,Main!A:AB,10,0)</f>
        <v>46304</v>
      </c>
      <c r="K15" s="62">
        <f>VLOOKUP(A15,Main!A:AB,11,0)</f>
        <v>46312</v>
      </c>
      <c r="L15" s="62">
        <f>VLOOKUP(A15,Main!A:AB,12,0)</f>
        <v>46251</v>
      </c>
      <c r="M15" s="62">
        <f>VLOOKUP(A15,Main!A:AB,13,0)</f>
        <v>46262</v>
      </c>
      <c r="N15" s="61" t="str">
        <f>VLOOKUP(A15,Main!A:AB,14,0)</f>
        <v>UG/PG</v>
      </c>
      <c r="O15" s="61" t="str">
        <f>VLOOKUP(A15,Main!A:AB,15,0)</f>
        <v>Elective</v>
      </c>
      <c r="P15" s="61" t="str">
        <f>VLOOKUP(A15,Main!A:AB,16,0)</f>
        <v>Yes</v>
      </c>
      <c r="Q15" s="61" t="str">
        <f>VLOOKUP(A15,Main!A:AB,17,0)</f>
        <v>Environment</v>
      </c>
      <c r="R15" s="63" t="str">
        <f>VLOOKUP(A15,Main!A:AB,18,0)</f>
        <v>https://onlinecourses.nptel.ac.in/e-learning/preview/noc26_ce165</v>
      </c>
      <c r="S15" s="63" t="str">
        <f>VLOOKUP(A15,Main!A:AB,19,0)</f>
        <v>https://onlinecourses.nptel.ac.in/e-learning/preview/noc26_ce165</v>
      </c>
      <c r="T15" s="61" t="str">
        <f>VLOOKUP(A15,Main!A:AB,20,0)</f>
        <v>noc26_ce165</v>
      </c>
      <c r="U15" s="61" t="str">
        <f>VLOOKUP(A15,Main!A:AB,21,0)</f>
        <v/>
      </c>
      <c r="V15" s="61" t="str">
        <f>VLOOKUP(A15,Main!A:AB,22,0)</f>
        <v/>
      </c>
      <c r="W15" s="61" t="str">
        <f>VLOOKUP(A15,Main!A:AB,23,0)</f>
        <v/>
      </c>
      <c r="X15" s="63" t="str">
        <f>VLOOKUP(A15,Main!A:AB,24,0)</f>
        <v>https://nptel.ac.in/courses/105106005</v>
      </c>
      <c r="Y15" s="63" t="str">
        <f>VLOOKUP(A15,Main!A:AB,25,0)</f>
        <v>https://nptel.ac.in/courses/105106005</v>
      </c>
      <c r="Z15" s="61">
        <f>VLOOKUP(A15,Main!A:AB,26,0)</f>
        <v>105106005</v>
      </c>
    </row>
    <row r="16">
      <c r="A16" s="47" t="s">
        <v>1283</v>
      </c>
      <c r="B16" s="61" t="str">
        <f>VLOOKUP(A16,Main!A:AB,2,0)</f>
        <v>Energy, Climate and Sustainability, Mechanical Engineering</v>
      </c>
      <c r="C16" s="61" t="str">
        <f>VLOOKUP(A16,Main!A:AB,3,0)</f>
        <v>The Nuclear Energy Option</v>
      </c>
      <c r="D16" s="61" t="str">
        <f>VLOOKUP(A16,Main!A:AB,4,0)</f>
        <v>Prof. Sreenivas Jayanti</v>
      </c>
      <c r="E16" s="61" t="str">
        <f>VLOOKUP(A16,Main!A:AB,5,0)</f>
        <v>IIT Madras</v>
      </c>
      <c r="F16" s="61" t="str">
        <f>VLOOKUP(A16,Main!A:AB,6,0)</f>
        <v>IIT Madras</v>
      </c>
      <c r="G16" s="61" t="str">
        <f>VLOOKUP(A16,Main!A:AB,7,0)</f>
        <v>12 Weeks</v>
      </c>
      <c r="H16" s="61" t="str">
        <f>VLOOKUP(A16,Main!A:AB,8,0)</f>
        <v>New</v>
      </c>
      <c r="I16" s="62">
        <f>VLOOKUP(A16,Main!A:AB,9,0)</f>
        <v>46223</v>
      </c>
      <c r="J16" s="62">
        <f>VLOOKUP(A16,Main!A:AB,10,0)</f>
        <v>46304</v>
      </c>
      <c r="K16" s="62">
        <f>VLOOKUP(A16,Main!A:AB,11,0)</f>
        <v>46318</v>
      </c>
      <c r="L16" s="62">
        <f>VLOOKUP(A16,Main!A:AB,12,0)</f>
        <v>46230</v>
      </c>
      <c r="M16" s="62">
        <f>VLOOKUP(A16,Main!A:AB,13,0)</f>
        <v>46248</v>
      </c>
      <c r="N16" s="61" t="str">
        <f>VLOOKUP(A16,Main!A:AB,14,0)</f>
        <v>UG/PG</v>
      </c>
      <c r="O16" s="61" t="str">
        <f>VLOOKUP(A16,Main!A:AB,15,0)</f>
        <v>Elective</v>
      </c>
      <c r="P16" s="61" t="str">
        <f>VLOOKUP(A16,Main!A:AB,16,0)</f>
        <v>Yes</v>
      </c>
      <c r="Q16" s="61" t="str">
        <f>VLOOKUP(A16,Main!A:AB,17,0)</f>
        <v>Energy Systems</v>
      </c>
      <c r="R16" s="63" t="str">
        <f>VLOOKUP(A16,Main!A:AB,18,0)</f>
        <v>https://onlinecourses.nptel.ac.in/e-learning/preview/noc26_ce82</v>
      </c>
      <c r="S16" s="63" t="str">
        <f>VLOOKUP(A16,Main!A:AB,19,0)</f>
        <v>https://onlinecourses.nptel.ac.in/e-learning/preview/noc26_ce82</v>
      </c>
      <c r="T16" s="61" t="str">
        <f>VLOOKUP(A16,Main!A:AB,20,0)</f>
        <v>noc26_ce82</v>
      </c>
      <c r="U16" s="61" t="str">
        <f>VLOOKUP(A16,Main!A:AB,21,0)</f>
        <v/>
      </c>
      <c r="V16" s="61" t="str">
        <f>VLOOKUP(A16,Main!A:AB,22,0)</f>
        <v/>
      </c>
      <c r="W16" s="61" t="str">
        <f>VLOOKUP(A16,Main!A:AB,23,0)</f>
        <v/>
      </c>
      <c r="X16" s="63" t="str">
        <f>VLOOKUP(A16,Main!A:AB,24,0)</f>
        <v>https://nptel.ac.in/courses/105106001</v>
      </c>
      <c r="Y16" s="63" t="str">
        <f>VLOOKUP(A16,Main!A:AB,25,0)</f>
        <v>https://nptel.ac.in/courses/105106001</v>
      </c>
      <c r="Z16" s="61">
        <f>VLOOKUP(A16,Main!A:AB,26,0)</f>
        <v>105106001</v>
      </c>
    </row>
    <row r="17">
      <c r="A17" s="47" t="s">
        <v>1289</v>
      </c>
      <c r="B17" s="61" t="str">
        <f>VLOOKUP(A17,Main!A:AB,2,0)</f>
        <v>Civil Engineering, Mechanical Engineering and Aerospace Engineering</v>
      </c>
      <c r="C17" s="61" t="str">
        <f>VLOOKUP(A17,Main!A:AB,3,0)</f>
        <v>Advanced Plasticity of Solid Continua</v>
      </c>
      <c r="D17" s="61" t="str">
        <f>VLOOKUP(A17,Main!A:AB,4,0)</f>
        <v>Prof. Debasish Roy</v>
      </c>
      <c r="E17" s="61" t="str">
        <f>VLOOKUP(A17,Main!A:AB,5,0)</f>
        <v>IISc Bangalore</v>
      </c>
      <c r="F17" s="61" t="str">
        <f>VLOOKUP(A17,Main!A:AB,6,0)</f>
        <v>IISc Bangalore</v>
      </c>
      <c r="G17" s="61" t="str">
        <f>VLOOKUP(A17,Main!A:AB,7,0)</f>
        <v>12 Weeks</v>
      </c>
      <c r="H17" s="61" t="str">
        <f>VLOOKUP(A17,Main!A:AB,8,0)</f>
        <v>New</v>
      </c>
      <c r="I17" s="62">
        <f>VLOOKUP(A17,Main!A:AB,9,0)</f>
        <v>46223</v>
      </c>
      <c r="J17" s="62">
        <f>VLOOKUP(A17,Main!A:AB,10,0)</f>
        <v>46304</v>
      </c>
      <c r="K17" s="62">
        <f>VLOOKUP(A17,Main!A:AB,11,0)</f>
        <v>46319</v>
      </c>
      <c r="L17" s="62">
        <f>VLOOKUP(A17,Main!A:AB,12,0)</f>
        <v>46230</v>
      </c>
      <c r="M17" s="62">
        <f>VLOOKUP(A17,Main!A:AB,13,0)</f>
        <v>46248</v>
      </c>
      <c r="N17" s="61" t="str">
        <f>VLOOKUP(A17,Main!A:AB,14,0)</f>
        <v>PG</v>
      </c>
      <c r="O17" s="61" t="str">
        <f>VLOOKUP(A17,Main!A:AB,15,0)</f>
        <v>Elective</v>
      </c>
      <c r="P17" s="61" t="str">
        <f>VLOOKUP(A17,Main!A:AB,16,0)</f>
        <v>Yes</v>
      </c>
      <c r="Q17" s="61" t="str">
        <f>VLOOKUP(A17,Main!A:AB,17,0)</f>
        <v/>
      </c>
      <c r="R17" s="63" t="str">
        <f>VLOOKUP(A17,Main!A:AB,18,0)</f>
        <v>https://onlinecourses.nptel.ac.in/e-learning/preview/noc26_ce83</v>
      </c>
      <c r="S17" s="63" t="str">
        <f>VLOOKUP(A17,Main!A:AB,19,0)</f>
        <v>https://onlinecourses.nptel.ac.in/e-learning/preview/noc26_ce83</v>
      </c>
      <c r="T17" s="61" t="str">
        <f>VLOOKUP(A17,Main!A:AB,20,0)</f>
        <v>noc26_ce83</v>
      </c>
      <c r="U17" s="61" t="str">
        <f>VLOOKUP(A17,Main!A:AB,21,0)</f>
        <v/>
      </c>
      <c r="V17" s="61" t="str">
        <f>VLOOKUP(A17,Main!A:AB,22,0)</f>
        <v/>
      </c>
      <c r="W17" s="61" t="str">
        <f>VLOOKUP(A17,Main!A:AB,23,0)</f>
        <v/>
      </c>
      <c r="X17" s="63" t="str">
        <f>VLOOKUP(A17,Main!A:AB,24,0)</f>
        <v>https://nptel.ac.in/courses/105108001</v>
      </c>
      <c r="Y17" s="63" t="str">
        <f>VLOOKUP(A17,Main!A:AB,25,0)</f>
        <v>https://nptel.ac.in/courses/105108001</v>
      </c>
      <c r="Z17" s="61">
        <f>VLOOKUP(A17,Main!A:AB,26,0)</f>
        <v>105108001</v>
      </c>
    </row>
    <row r="18">
      <c r="A18" s="47" t="s">
        <v>1294</v>
      </c>
      <c r="B18" s="61" t="str">
        <f>VLOOKUP(A18,Main!A:AB,2,0)</f>
        <v>Civil Engineering</v>
      </c>
      <c r="C18" s="61" t="str">
        <f>VLOOKUP(A18,Main!A:AB,3,0)</f>
        <v>Wave Propagation through Periodic Structures and Metamaterials</v>
      </c>
      <c r="D18" s="61" t="str">
        <f>VLOOKUP(A18,Main!A:AB,4,0)</f>
        <v>Prof. Arnab Banerjee</v>
      </c>
      <c r="E18" s="61" t="str">
        <f>VLOOKUP(A18,Main!A:AB,5,0)</f>
        <v>IIT Delhi</v>
      </c>
      <c r="F18" s="61" t="str">
        <f>VLOOKUP(A18,Main!A:AB,6,0)</f>
        <v>IIT Delhi</v>
      </c>
      <c r="G18" s="61" t="str">
        <f>VLOOKUP(A18,Main!A:AB,7,0)</f>
        <v>12 Weeks</v>
      </c>
      <c r="H18" s="61" t="str">
        <f>VLOOKUP(A18,Main!A:AB,8,0)</f>
        <v>New</v>
      </c>
      <c r="I18" s="62">
        <f>VLOOKUP(A18,Main!A:AB,9,0)</f>
        <v>46223</v>
      </c>
      <c r="J18" s="62">
        <f>VLOOKUP(A18,Main!A:AB,10,0)</f>
        <v>46304</v>
      </c>
      <c r="K18" s="62">
        <f>VLOOKUP(A18,Main!A:AB,11,0)</f>
        <v>46320</v>
      </c>
      <c r="L18" s="62">
        <f>VLOOKUP(A18,Main!A:AB,12,0)</f>
        <v>46230</v>
      </c>
      <c r="M18" s="62">
        <f>VLOOKUP(A18,Main!A:AB,13,0)</f>
        <v>46248</v>
      </c>
      <c r="N18" s="61" t="str">
        <f>VLOOKUP(A18,Main!A:AB,14,0)</f>
        <v>PG</v>
      </c>
      <c r="O18" s="61" t="str">
        <f>VLOOKUP(A18,Main!A:AB,15,0)</f>
        <v>Elective</v>
      </c>
      <c r="P18" s="61" t="str">
        <f>VLOOKUP(A18,Main!A:AB,16,0)</f>
        <v>Yes</v>
      </c>
      <c r="Q18" s="61" t="str">
        <f>VLOOKUP(A18,Main!A:AB,17,0)</f>
        <v/>
      </c>
      <c r="R18" s="63" t="str">
        <f>VLOOKUP(A18,Main!A:AB,18,0)</f>
        <v>https://onlinecourses.nptel.ac.in/e-learning/preview/noc26_ce84</v>
      </c>
      <c r="S18" s="63" t="str">
        <f>VLOOKUP(A18,Main!A:AB,19,0)</f>
        <v>https://onlinecourses.nptel.ac.in/e-learning/preview/noc26_ce84</v>
      </c>
      <c r="T18" s="61" t="str">
        <f>VLOOKUP(A18,Main!A:AB,20,0)</f>
        <v>noc26_ce84</v>
      </c>
      <c r="U18" s="61" t="str">
        <f>VLOOKUP(A18,Main!A:AB,21,0)</f>
        <v/>
      </c>
      <c r="V18" s="61" t="str">
        <f>VLOOKUP(A18,Main!A:AB,22,0)</f>
        <v/>
      </c>
      <c r="W18" s="61" t="str">
        <f>VLOOKUP(A18,Main!A:AB,23,0)</f>
        <v/>
      </c>
      <c r="X18" s="63" t="str">
        <f>VLOOKUP(A18,Main!A:AB,24,0)</f>
        <v>https://nptel.ac.in/courses/105102001</v>
      </c>
      <c r="Y18" s="63" t="str">
        <f>VLOOKUP(A18,Main!A:AB,25,0)</f>
        <v>https://nptel.ac.in/courses/105102001</v>
      </c>
      <c r="Z18" s="61">
        <f>VLOOKUP(A18,Main!A:AB,26,0)</f>
        <v>105102001</v>
      </c>
    </row>
    <row r="19">
      <c r="A19" s="47" t="s">
        <v>1297</v>
      </c>
      <c r="B19" s="61" t="str">
        <f>VLOOKUP(A19,Main!A:AB,2,0)</f>
        <v>Civil Engineering
Architecture and Planning
Design Engineering</v>
      </c>
      <c r="C19" s="61" t="str">
        <f>VLOOKUP(A19,Main!A:AB,3,0)</f>
        <v>Design of Steel-Concrete Composite Structures</v>
      </c>
      <c r="D19" s="61" t="str">
        <f>VLOOKUP(A19,Main!A:AB,4,0)</f>
        <v>Prof. Anil Agarwal</v>
      </c>
      <c r="E19" s="61" t="str">
        <f>VLOOKUP(A19,Main!A:AB,5,0)</f>
        <v>IIT Hyderabad</v>
      </c>
      <c r="F19" s="61" t="str">
        <f>VLOOKUP(A19,Main!A:AB,6,0)</f>
        <v>IIT Madras</v>
      </c>
      <c r="G19" s="61" t="str">
        <f>VLOOKUP(A19,Main!A:AB,7,0)</f>
        <v>12 Weeks</v>
      </c>
      <c r="H19" s="61" t="str">
        <f>VLOOKUP(A19,Main!A:AB,8,0)</f>
        <v>New</v>
      </c>
      <c r="I19" s="62">
        <f>VLOOKUP(A19,Main!A:AB,9,0)</f>
        <v>46223</v>
      </c>
      <c r="J19" s="62">
        <f>VLOOKUP(A19,Main!A:AB,10,0)</f>
        <v>46304</v>
      </c>
      <c r="K19" s="62">
        <f>VLOOKUP(A19,Main!A:AB,11,0)</f>
        <v>46312</v>
      </c>
      <c r="L19" s="62">
        <f>VLOOKUP(A19,Main!A:AB,12,0)</f>
        <v>46230</v>
      </c>
      <c r="M19" s="62">
        <f>VLOOKUP(A19,Main!A:AB,13,0)</f>
        <v>46248</v>
      </c>
      <c r="N19" s="61" t="str">
        <f>VLOOKUP(A19,Main!A:AB,14,0)</f>
        <v>PG</v>
      </c>
      <c r="O19" s="61" t="str">
        <f>VLOOKUP(A19,Main!A:AB,15,0)</f>
        <v>Elective</v>
      </c>
      <c r="P19" s="61" t="str">
        <f>VLOOKUP(A19,Main!A:AB,16,0)</f>
        <v>Yes</v>
      </c>
      <c r="Q19" s="61" t="str">
        <f>VLOOKUP(A19,Main!A:AB,17,0)</f>
        <v>Structural Design</v>
      </c>
      <c r="R19" s="63" t="str">
        <f>VLOOKUP(A19,Main!A:AB,18,0)</f>
        <v>https://onlinecourses.nptel.ac.in/e-learning/preview/noc26_ce85</v>
      </c>
      <c r="S19" s="63" t="str">
        <f>VLOOKUP(A19,Main!A:AB,19,0)</f>
        <v>https://onlinecourses.nptel.ac.in/e-learning/preview/noc26_ce85</v>
      </c>
      <c r="T19" s="61" t="str">
        <f>VLOOKUP(A19,Main!A:AB,20,0)</f>
        <v>noc26_ce85</v>
      </c>
      <c r="U19" s="61" t="str">
        <f>VLOOKUP(A19,Main!A:AB,21,0)</f>
        <v/>
      </c>
      <c r="V19" s="61" t="str">
        <f>VLOOKUP(A19,Main!A:AB,22,0)</f>
        <v/>
      </c>
      <c r="W19" s="61" t="str">
        <f>VLOOKUP(A19,Main!A:AB,23,0)</f>
        <v/>
      </c>
      <c r="X19" s="63" t="str">
        <f>VLOOKUP(A19,Main!A:AB,24,0)</f>
        <v>https://nptel.ac.in/courses/105106002</v>
      </c>
      <c r="Y19" s="63" t="str">
        <f>VLOOKUP(A19,Main!A:AB,25,0)</f>
        <v>https://nptel.ac.in/courses/105106002</v>
      </c>
      <c r="Z19" s="61">
        <f>VLOOKUP(A19,Main!A:AB,26,0)</f>
        <v>105106002</v>
      </c>
    </row>
    <row r="20">
      <c r="A20" s="47" t="s">
        <v>1302</v>
      </c>
      <c r="B20" s="61" t="str">
        <f>VLOOKUP(A20,Main!A:AB,2,0)</f>
        <v>Civil Engineering, Environment, Ecology, Data Science and Artificial Intelligence</v>
      </c>
      <c r="C20" s="61" t="str">
        <f>VLOOKUP(A20,Main!A:AB,3,0)</f>
        <v>Statistical and Machine Learning Methods: Basics and Applications</v>
      </c>
      <c r="D20" s="61" t="str">
        <f>VLOOKUP(A20,Main!A:AB,4,0)</f>
        <v>Prof. Rajib Maity</v>
      </c>
      <c r="E20" s="61" t="str">
        <f>VLOOKUP(A20,Main!A:AB,5,0)</f>
        <v>IIT Kharagpur</v>
      </c>
      <c r="F20" s="61" t="str">
        <f>VLOOKUP(A20,Main!A:AB,6,0)</f>
        <v>IIT Kharagpur</v>
      </c>
      <c r="G20" s="61" t="str">
        <f>VLOOKUP(A20,Main!A:AB,7,0)</f>
        <v>12 Weeks</v>
      </c>
      <c r="H20" s="61" t="str">
        <f>VLOOKUP(A20,Main!A:AB,8,0)</f>
        <v>New</v>
      </c>
      <c r="I20" s="62">
        <f>VLOOKUP(A20,Main!A:AB,9,0)</f>
        <v>46223</v>
      </c>
      <c r="J20" s="62">
        <f>VLOOKUP(A20,Main!A:AB,10,0)</f>
        <v>46304</v>
      </c>
      <c r="K20" s="62">
        <f>VLOOKUP(A20,Main!A:AB,11,0)</f>
        <v>46318</v>
      </c>
      <c r="L20" s="62">
        <f>VLOOKUP(A20,Main!A:AB,12,0)</f>
        <v>46230</v>
      </c>
      <c r="M20" s="62">
        <f>VLOOKUP(A20,Main!A:AB,13,0)</f>
        <v>46248</v>
      </c>
      <c r="N20" s="61" t="str">
        <f>VLOOKUP(A20,Main!A:AB,14,0)</f>
        <v>UG/PG</v>
      </c>
      <c r="O20" s="61" t="str">
        <f>VLOOKUP(A20,Main!A:AB,15,0)</f>
        <v>Elective</v>
      </c>
      <c r="P20" s="61" t="str">
        <f>VLOOKUP(A20,Main!A:AB,16,0)</f>
        <v>Yes</v>
      </c>
      <c r="Q20" s="61" t="str">
        <f>VLOOKUP(A20,Main!A:AB,17,0)</f>
        <v/>
      </c>
      <c r="R20" s="63" t="str">
        <f>VLOOKUP(A20,Main!A:AB,18,0)</f>
        <v>https://onlinecourses.nptel.ac.in/e-learning/preview/noc26_ce87</v>
      </c>
      <c r="S20" s="63" t="str">
        <f>VLOOKUP(A20,Main!A:AB,19,0)</f>
        <v>https://onlinecourses.nptel.ac.in/e-learning/preview/noc26_ce87</v>
      </c>
      <c r="T20" s="61" t="str">
        <f>VLOOKUP(A20,Main!A:AB,20,0)</f>
        <v>noc26_ce87</v>
      </c>
      <c r="U20" s="61" t="str">
        <f>VLOOKUP(A20,Main!A:AB,21,0)</f>
        <v/>
      </c>
      <c r="V20" s="61" t="str">
        <f>VLOOKUP(A20,Main!A:AB,22,0)</f>
        <v/>
      </c>
      <c r="W20" s="61" t="str">
        <f>VLOOKUP(A20,Main!A:AB,23,0)</f>
        <v/>
      </c>
      <c r="X20" s="63" t="str">
        <f>VLOOKUP(A20,Main!A:AB,24,0)</f>
        <v>https://nptel.ac.in/courses/105105001</v>
      </c>
      <c r="Y20" s="63" t="str">
        <f>VLOOKUP(A20,Main!A:AB,25,0)</f>
        <v>https://nptel.ac.in/courses/105105001</v>
      </c>
      <c r="Z20" s="61">
        <f>VLOOKUP(A20,Main!A:AB,26,0)</f>
        <v>105105001</v>
      </c>
    </row>
    <row r="21">
      <c r="A21" s="47" t="s">
        <v>1307</v>
      </c>
      <c r="B21" s="61" t="str">
        <f>VLOOKUP(A21,Main!A:AB,2,0)</f>
        <v>Civil Engineering</v>
      </c>
      <c r="C21" s="61" t="str">
        <f>VLOOKUP(A21,Main!A:AB,3,0)</f>
        <v>Meshfree Methods and Peridynamics for Fracture Mechanics</v>
      </c>
      <c r="D21" s="61" t="str">
        <f>VLOOKUP(A21,Main!A:AB,4,0)</f>
        <v>Prof. Pranesh Roy</v>
      </c>
      <c r="E21" s="61" t="str">
        <f>VLOOKUP(A21,Main!A:AB,5,0)</f>
        <v>IIT-ISM Dhanbad</v>
      </c>
      <c r="F21" s="61" t="str">
        <f>VLOOKUP(A21,Main!A:AB,6,0)</f>
        <v>IIT Kharagpur</v>
      </c>
      <c r="G21" s="61" t="str">
        <f>VLOOKUP(A21,Main!A:AB,7,0)</f>
        <v>12 Weeks</v>
      </c>
      <c r="H21" s="61" t="str">
        <f>VLOOKUP(A21,Main!A:AB,8,0)</f>
        <v>New</v>
      </c>
      <c r="I21" s="62">
        <f>VLOOKUP(A21,Main!A:AB,9,0)</f>
        <v>46223</v>
      </c>
      <c r="J21" s="62">
        <f>VLOOKUP(A21,Main!A:AB,10,0)</f>
        <v>46304</v>
      </c>
      <c r="K21" s="62">
        <f>VLOOKUP(A21,Main!A:AB,11,0)</f>
        <v>46319</v>
      </c>
      <c r="L21" s="62">
        <f>VLOOKUP(A21,Main!A:AB,12,0)</f>
        <v>46230</v>
      </c>
      <c r="M21" s="62">
        <f>VLOOKUP(A21,Main!A:AB,13,0)</f>
        <v>46248</v>
      </c>
      <c r="N21" s="61" t="str">
        <f>VLOOKUP(A21,Main!A:AB,14,0)</f>
        <v>PG</v>
      </c>
      <c r="O21" s="61" t="str">
        <f>VLOOKUP(A21,Main!A:AB,15,0)</f>
        <v>Elective</v>
      </c>
      <c r="P21" s="61" t="str">
        <f>VLOOKUP(A21,Main!A:AB,16,0)</f>
        <v>Yes</v>
      </c>
      <c r="Q21" s="61" t="str">
        <f>VLOOKUP(A21,Main!A:AB,17,0)</f>
        <v>Structural Analysis</v>
      </c>
      <c r="R21" s="63" t="str">
        <f>VLOOKUP(A21,Main!A:AB,18,0)</f>
        <v>https://onlinecourses.nptel.ac.in/e-learning/preview/noc26_ce88</v>
      </c>
      <c r="S21" s="63" t="str">
        <f>VLOOKUP(A21,Main!A:AB,19,0)</f>
        <v>https://onlinecourses.nptel.ac.in/e-learning/preview/noc26_ce88</v>
      </c>
      <c r="T21" s="61" t="str">
        <f>VLOOKUP(A21,Main!A:AB,20,0)</f>
        <v>noc26_ce88</v>
      </c>
      <c r="U21" s="61" t="str">
        <f>VLOOKUP(A21,Main!A:AB,21,0)</f>
        <v/>
      </c>
      <c r="V21" s="61" t="str">
        <f>VLOOKUP(A21,Main!A:AB,22,0)</f>
        <v/>
      </c>
      <c r="W21" s="61" t="str">
        <f>VLOOKUP(A21,Main!A:AB,23,0)</f>
        <v/>
      </c>
      <c r="X21" s="63" t="str">
        <f>VLOOKUP(A21,Main!A:AB,24,0)</f>
        <v>https://nptel.ac.in/courses/105105002</v>
      </c>
      <c r="Y21" s="63" t="str">
        <f>VLOOKUP(A21,Main!A:AB,25,0)</f>
        <v>https://nptel.ac.in/courses/105105002</v>
      </c>
      <c r="Z21" s="61">
        <f>VLOOKUP(A21,Main!A:AB,26,0)</f>
        <v>105105002</v>
      </c>
    </row>
    <row r="22">
      <c r="A22" s="47" t="s">
        <v>1311</v>
      </c>
      <c r="B22" s="61" t="str">
        <f>VLOOKUP(A22,Main!A:AB,2,0)</f>
        <v>Civil Engineering</v>
      </c>
      <c r="C22" s="61" t="str">
        <f>VLOOKUP(A22,Main!A:AB,3,0)</f>
        <v>Strength and Deformation Characteristics of Soils</v>
      </c>
      <c r="D22" s="61" t="str">
        <f>VLOOKUP(A22,Main!A:AB,4,0)</f>
        <v>Prof. Paramita Bhattacharya</v>
      </c>
      <c r="E22" s="61" t="str">
        <f>VLOOKUP(A22,Main!A:AB,5,0)</f>
        <v>IIT Kharagpur</v>
      </c>
      <c r="F22" s="61" t="str">
        <f>VLOOKUP(A22,Main!A:AB,6,0)</f>
        <v>IIT Kharagpur</v>
      </c>
      <c r="G22" s="61" t="str">
        <f>VLOOKUP(A22,Main!A:AB,7,0)</f>
        <v>12 Weeks</v>
      </c>
      <c r="H22" s="61" t="str">
        <f>VLOOKUP(A22,Main!A:AB,8,0)</f>
        <v>New</v>
      </c>
      <c r="I22" s="62">
        <f>VLOOKUP(A22,Main!A:AB,9,0)</f>
        <v>46223</v>
      </c>
      <c r="J22" s="62">
        <f>VLOOKUP(A22,Main!A:AB,10,0)</f>
        <v>46304</v>
      </c>
      <c r="K22" s="62">
        <f>VLOOKUP(A22,Main!A:AB,11,0)</f>
        <v>46320</v>
      </c>
      <c r="L22" s="62">
        <f>VLOOKUP(A22,Main!A:AB,12,0)</f>
        <v>46230</v>
      </c>
      <c r="M22" s="62">
        <f>VLOOKUP(A22,Main!A:AB,13,0)</f>
        <v>46248</v>
      </c>
      <c r="N22" s="61" t="str">
        <f>VLOOKUP(A22,Main!A:AB,14,0)</f>
        <v>PG</v>
      </c>
      <c r="O22" s="61" t="str">
        <f>VLOOKUP(A22,Main!A:AB,15,0)</f>
        <v>Core</v>
      </c>
      <c r="P22" s="61" t="str">
        <f>VLOOKUP(A22,Main!A:AB,16,0)</f>
        <v>Yes</v>
      </c>
      <c r="Q22" s="61" t="str">
        <f>VLOOKUP(A22,Main!A:AB,17,0)</f>
        <v/>
      </c>
      <c r="R22" s="63" t="str">
        <f>VLOOKUP(A22,Main!A:AB,18,0)</f>
        <v>https://onlinecourses.nptel.ac.in/e-learning/preview/noc26_ce89</v>
      </c>
      <c r="S22" s="63" t="str">
        <f>VLOOKUP(A22,Main!A:AB,19,0)</f>
        <v>https://onlinecourses.nptel.ac.in/e-learning/preview/noc26_ce89</v>
      </c>
      <c r="T22" s="61" t="str">
        <f>VLOOKUP(A22,Main!A:AB,20,0)</f>
        <v>noc26_ce89</v>
      </c>
      <c r="U22" s="61" t="str">
        <f>VLOOKUP(A22,Main!A:AB,21,0)</f>
        <v/>
      </c>
      <c r="V22" s="61" t="str">
        <f>VLOOKUP(A22,Main!A:AB,22,0)</f>
        <v/>
      </c>
      <c r="W22" s="61" t="str">
        <f>VLOOKUP(A22,Main!A:AB,23,0)</f>
        <v/>
      </c>
      <c r="X22" s="63" t="str">
        <f>VLOOKUP(A22,Main!A:AB,24,0)</f>
        <v>https://nptel.ac.in/courses/105105003</v>
      </c>
      <c r="Y22" s="63" t="str">
        <f>VLOOKUP(A22,Main!A:AB,25,0)</f>
        <v>https://nptel.ac.in/courses/105105003</v>
      </c>
      <c r="Z22" s="61">
        <f>VLOOKUP(A22,Main!A:AB,26,0)</f>
        <v>105105003</v>
      </c>
    </row>
    <row r="23">
      <c r="A23" s="47" t="s">
        <v>1315</v>
      </c>
      <c r="B23" s="61" t="str">
        <f>VLOOKUP(A23,Main!A:AB,2,0)</f>
        <v>Applied Geophysics</v>
      </c>
      <c r="C23" s="61" t="str">
        <f>VLOOKUP(A23,Main!A:AB,3,0)</f>
        <v>Seismological Data Analysis</v>
      </c>
      <c r="D23" s="61" t="str">
        <f>VLOOKUP(A23,Main!A:AB,4,0)</f>
        <v>Prof. Mohit Agrawal</v>
      </c>
      <c r="E23" s="61" t="str">
        <f>VLOOKUP(A23,Main!A:AB,5,0)</f>
        <v>IIT-ISM Dhanbad</v>
      </c>
      <c r="F23" s="61" t="str">
        <f>VLOOKUP(A23,Main!A:AB,6,0)</f>
        <v>IIT Kharagpur</v>
      </c>
      <c r="G23" s="61" t="str">
        <f>VLOOKUP(A23,Main!A:AB,7,0)</f>
        <v>12 Weeks</v>
      </c>
      <c r="H23" s="61" t="str">
        <f>VLOOKUP(A23,Main!A:AB,8,0)</f>
        <v>New</v>
      </c>
      <c r="I23" s="62">
        <f>VLOOKUP(A23,Main!A:AB,9,0)</f>
        <v>46223</v>
      </c>
      <c r="J23" s="62">
        <f>VLOOKUP(A23,Main!A:AB,10,0)</f>
        <v>46304</v>
      </c>
      <c r="K23" s="62">
        <f>VLOOKUP(A23,Main!A:AB,11,0)</f>
        <v>46318</v>
      </c>
      <c r="L23" s="62">
        <f>VLOOKUP(A23,Main!A:AB,12,0)</f>
        <v>46230</v>
      </c>
      <c r="M23" s="62">
        <f>VLOOKUP(A23,Main!A:AB,13,0)</f>
        <v>46248</v>
      </c>
      <c r="N23" s="61" t="str">
        <f>VLOOKUP(A23,Main!A:AB,14,0)</f>
        <v>UG/PG</v>
      </c>
      <c r="O23" s="61" t="str">
        <f>VLOOKUP(A23,Main!A:AB,15,0)</f>
        <v>Elective</v>
      </c>
      <c r="P23" s="61" t="str">
        <f>VLOOKUP(A23,Main!A:AB,16,0)</f>
        <v>Yes</v>
      </c>
      <c r="Q23" s="61" t="str">
        <f>VLOOKUP(A23,Main!A:AB,17,0)</f>
        <v/>
      </c>
      <c r="R23" s="63" t="str">
        <f>VLOOKUP(A23,Main!A:AB,18,0)</f>
        <v>https://onlinecourses.nptel.ac.in/e-learning/preview/noc26_ce90</v>
      </c>
      <c r="S23" s="63" t="str">
        <f>VLOOKUP(A23,Main!A:AB,19,0)</f>
        <v>https://onlinecourses.nptel.ac.in/e-learning/preview/noc26_ce90</v>
      </c>
      <c r="T23" s="61" t="str">
        <f>VLOOKUP(A23,Main!A:AB,20,0)</f>
        <v>noc26_ce90</v>
      </c>
      <c r="U23" s="61" t="str">
        <f>VLOOKUP(A23,Main!A:AB,21,0)</f>
        <v/>
      </c>
      <c r="V23" s="61" t="str">
        <f>VLOOKUP(A23,Main!A:AB,22,0)</f>
        <v/>
      </c>
      <c r="W23" s="61" t="str">
        <f>VLOOKUP(A23,Main!A:AB,23,0)</f>
        <v/>
      </c>
      <c r="X23" s="63" t="str">
        <f>VLOOKUP(A23,Main!A:AB,24,0)</f>
        <v>https://nptel.ac.in/courses/105105004</v>
      </c>
      <c r="Y23" s="63" t="str">
        <f>VLOOKUP(A23,Main!A:AB,25,0)</f>
        <v>https://nptel.ac.in/courses/105105004</v>
      </c>
      <c r="Z23" s="61">
        <f>VLOOKUP(A23,Main!A:AB,26,0)</f>
        <v>105105004</v>
      </c>
    </row>
    <row r="24">
      <c r="A24" s="47" t="s">
        <v>1319</v>
      </c>
      <c r="B24" s="61" t="str">
        <f>VLOOKUP(A24,Main!A:AB,2,0)</f>
        <v>Earth Sciences and Civil Engineering</v>
      </c>
      <c r="C24" s="61" t="str">
        <f>VLOOKUP(A24,Main!A:AB,3,0)</f>
        <v>Rock Slope Engineering</v>
      </c>
      <c r="D24" s="61" t="str">
        <f>VLOOKUP(A24,Main!A:AB,4,0)</f>
        <v>Prof. R.K. Dubey</v>
      </c>
      <c r="E24" s="61" t="str">
        <f>VLOOKUP(A24,Main!A:AB,5,0)</f>
        <v>IIT-ISM Dhanbad</v>
      </c>
      <c r="F24" s="61" t="str">
        <f>VLOOKUP(A24,Main!A:AB,6,0)</f>
        <v>IIT Kharagpur</v>
      </c>
      <c r="G24" s="61" t="str">
        <f>VLOOKUP(A24,Main!A:AB,7,0)</f>
        <v>12 Weeks</v>
      </c>
      <c r="H24" s="61" t="str">
        <f>VLOOKUP(A24,Main!A:AB,8,0)</f>
        <v>New</v>
      </c>
      <c r="I24" s="62">
        <f>VLOOKUP(A24,Main!A:AB,9,0)</f>
        <v>46223</v>
      </c>
      <c r="J24" s="62">
        <f>VLOOKUP(A24,Main!A:AB,10,0)</f>
        <v>46304</v>
      </c>
      <c r="K24" s="62">
        <f>VLOOKUP(A24,Main!A:AB,11,0)</f>
        <v>46318</v>
      </c>
      <c r="L24" s="62">
        <f>VLOOKUP(A24,Main!A:AB,12,0)</f>
        <v>46230</v>
      </c>
      <c r="M24" s="62">
        <f>VLOOKUP(A24,Main!A:AB,13,0)</f>
        <v>46248</v>
      </c>
      <c r="N24" s="61" t="str">
        <f>VLOOKUP(A24,Main!A:AB,14,0)</f>
        <v>UG/PG</v>
      </c>
      <c r="O24" s="61" t="str">
        <f>VLOOKUP(A24,Main!A:AB,15,0)</f>
        <v>Core</v>
      </c>
      <c r="P24" s="61" t="str">
        <f>VLOOKUP(A24,Main!A:AB,16,0)</f>
        <v>Yes</v>
      </c>
      <c r="Q24" s="61" t="str">
        <f>VLOOKUP(A24,Main!A:AB,17,0)</f>
        <v/>
      </c>
      <c r="R24" s="63" t="str">
        <f>VLOOKUP(A24,Main!A:AB,18,0)</f>
        <v>https://onlinecourses.nptel.ac.in/e-learning/preview/noc26_ce91</v>
      </c>
      <c r="S24" s="63" t="str">
        <f>VLOOKUP(A24,Main!A:AB,19,0)</f>
        <v>https://onlinecourses.nptel.ac.in/e-learning/preview/noc26_ce91</v>
      </c>
      <c r="T24" s="61" t="str">
        <f>VLOOKUP(A24,Main!A:AB,20,0)</f>
        <v>noc26_ce91</v>
      </c>
      <c r="U24" s="61" t="str">
        <f>VLOOKUP(A24,Main!A:AB,21,0)</f>
        <v/>
      </c>
      <c r="V24" s="61" t="str">
        <f>VLOOKUP(A24,Main!A:AB,22,0)</f>
        <v/>
      </c>
      <c r="W24" s="61" t="str">
        <f>VLOOKUP(A24,Main!A:AB,23,0)</f>
        <v/>
      </c>
      <c r="X24" s="63" t="str">
        <f>VLOOKUP(A24,Main!A:AB,24,0)</f>
        <v>https://nptel.ac.in/courses/105105005</v>
      </c>
      <c r="Y24" s="63" t="str">
        <f>VLOOKUP(A24,Main!A:AB,25,0)</f>
        <v>https://nptel.ac.in/courses/105105005</v>
      </c>
      <c r="Z24" s="61">
        <f>VLOOKUP(A24,Main!A:AB,26,0)</f>
        <v>105105005</v>
      </c>
    </row>
    <row r="25">
      <c r="A25" s="47" t="s">
        <v>1431</v>
      </c>
      <c r="B25" s="61" t="str">
        <f>VLOOKUP(A25,Main!A:AB,2,0)</f>
        <v>Pharmaceutical Engineering</v>
      </c>
      <c r="C25" s="61" t="str">
        <f>VLOOKUP(A25,Main!A:AB,3,0)</f>
        <v>Pharmaceutical Jurisprudence and Practice</v>
      </c>
      <c r="D25" s="61" t="str">
        <f>VLOOKUP(A25,Main!A:AB,4,0)</f>
        <v>Prof. Ruchi Chawla</v>
      </c>
      <c r="E25" s="61" t="str">
        <f>VLOOKUP(A25,Main!A:AB,5,0)</f>
        <v>IIT (BHU) Varanasi</v>
      </c>
      <c r="F25" s="61" t="str">
        <f>VLOOKUP(A25,Main!A:AB,6,0)</f>
        <v>IIT Madras</v>
      </c>
      <c r="G25" s="61" t="str">
        <f>VLOOKUP(A25,Main!A:AB,7,0)</f>
        <v>8 Weeks</v>
      </c>
      <c r="H25" s="61" t="str">
        <f>VLOOKUP(A25,Main!A:AB,8,0)</f>
        <v>New</v>
      </c>
      <c r="I25" s="62">
        <f>VLOOKUP(A25,Main!A:AB,9,0)</f>
        <v>46251</v>
      </c>
      <c r="J25" s="62">
        <f>VLOOKUP(A25,Main!A:AB,10,0)</f>
        <v>46304</v>
      </c>
      <c r="K25" s="62">
        <f>VLOOKUP(A25,Main!A:AB,11,0)</f>
        <v>46313</v>
      </c>
      <c r="L25" s="62">
        <f>VLOOKUP(A25,Main!A:AB,12,0)</f>
        <v>46251</v>
      </c>
      <c r="M25" s="62">
        <f>VLOOKUP(A25,Main!A:AB,13,0)</f>
        <v>46262</v>
      </c>
      <c r="N25" s="61" t="str">
        <f>VLOOKUP(A25,Main!A:AB,14,0)</f>
        <v>UG/PG</v>
      </c>
      <c r="O25" s="61" t="str">
        <f>VLOOKUP(A25,Main!A:AB,15,0)</f>
        <v>Elective</v>
      </c>
      <c r="P25" s="61" t="str">
        <f>VLOOKUP(A25,Main!A:AB,16,0)</f>
        <v>Yes</v>
      </c>
      <c r="Q25" s="61" t="str">
        <f>VLOOKUP(A25,Main!A:AB,17,0)</f>
        <v/>
      </c>
      <c r="R25" s="63" t="str">
        <f>VLOOKUP(A25,Main!A:AB,18,0)</f>
        <v>https://onlinecourses.nptel.ac.in/e-learning/preview/noc26_ch109</v>
      </c>
      <c r="S25" s="63" t="str">
        <f>VLOOKUP(A25,Main!A:AB,19,0)</f>
        <v>https://onlinecourses.nptel.ac.in/e-learning/preview/noc26_ch109</v>
      </c>
      <c r="T25" s="61" t="str">
        <f>VLOOKUP(A25,Main!A:AB,20,0)</f>
        <v>noc26_ch109</v>
      </c>
      <c r="U25" s="61" t="str">
        <f>VLOOKUP(A25,Main!A:AB,21,0)</f>
        <v/>
      </c>
      <c r="V25" s="61" t="str">
        <f>VLOOKUP(A25,Main!A:AB,22,0)</f>
        <v/>
      </c>
      <c r="W25" s="61" t="str">
        <f>VLOOKUP(A25,Main!A:AB,23,0)</f>
        <v/>
      </c>
      <c r="X25" s="63" t="str">
        <f>VLOOKUP(A25,Main!A:AB,24,0)</f>
        <v>https://nptel.ac.in/courses/103106003</v>
      </c>
      <c r="Y25" s="63" t="str">
        <f>VLOOKUP(A25,Main!A:AB,25,0)</f>
        <v>https://nptel.ac.in/courses/103106003</v>
      </c>
      <c r="Z25" s="61">
        <f>VLOOKUP(A25,Main!A:AB,26,0)</f>
        <v>103106003</v>
      </c>
    </row>
    <row r="26">
      <c r="A26" s="47" t="s">
        <v>1451</v>
      </c>
      <c r="B26" s="61" t="str">
        <f>VLOOKUP(A26,Main!A:AB,2,0)</f>
        <v>Pharmaceutical Engineering</v>
      </c>
      <c r="C26" s="61" t="str">
        <f>VLOOKUP(A26,Main!A:AB,3,0)</f>
        <v>Medicinal Chemistry of Antimicrobial Agent</v>
      </c>
      <c r="D26" s="61" t="str">
        <f>VLOOKUP(A26,Main!A:AB,4,0)</f>
        <v>Prof. Deepak Kumar</v>
      </c>
      <c r="E26" s="61" t="str">
        <f>VLOOKUP(A26,Main!A:AB,5,0)</f>
        <v>IIT (BHU) Varanasi</v>
      </c>
      <c r="F26" s="61" t="str">
        <f>VLOOKUP(A26,Main!A:AB,6,0)</f>
        <v>IIT Madras</v>
      </c>
      <c r="G26" s="61" t="str">
        <f>VLOOKUP(A26,Main!A:AB,7,0)</f>
        <v>12 Weeks</v>
      </c>
      <c r="H26" s="61" t="str">
        <f>VLOOKUP(A26,Main!A:AB,8,0)</f>
        <v>New</v>
      </c>
      <c r="I26" s="62">
        <f>VLOOKUP(A26,Main!A:AB,9,0)</f>
        <v>46223</v>
      </c>
      <c r="J26" s="62">
        <f>VLOOKUP(A26,Main!A:AB,10,0)</f>
        <v>46304</v>
      </c>
      <c r="K26" s="62">
        <f>VLOOKUP(A26,Main!A:AB,11,0)</f>
        <v>46320</v>
      </c>
      <c r="L26" s="62">
        <f>VLOOKUP(A26,Main!A:AB,12,0)</f>
        <v>46230</v>
      </c>
      <c r="M26" s="62">
        <f>VLOOKUP(A26,Main!A:AB,13,0)</f>
        <v>46248</v>
      </c>
      <c r="N26" s="61" t="str">
        <f>VLOOKUP(A26,Main!A:AB,14,0)</f>
        <v>UG/PG</v>
      </c>
      <c r="O26" s="61" t="str">
        <f>VLOOKUP(A26,Main!A:AB,15,0)</f>
        <v>Elective</v>
      </c>
      <c r="P26" s="61" t="str">
        <f>VLOOKUP(A26,Main!A:AB,16,0)</f>
        <v>Yes</v>
      </c>
      <c r="Q26" s="61" t="str">
        <f>VLOOKUP(A26,Main!A:AB,17,0)</f>
        <v/>
      </c>
      <c r="R26" s="63" t="str">
        <f>VLOOKUP(A26,Main!A:AB,18,0)</f>
        <v>https://onlinecourses.nptel.ac.in/e-learning/preview/noc26_ch52</v>
      </c>
      <c r="S26" s="63" t="str">
        <f>VLOOKUP(A26,Main!A:AB,19,0)</f>
        <v>https://onlinecourses.nptel.ac.in/e-learning/preview/noc26_ch52</v>
      </c>
      <c r="T26" s="61" t="str">
        <f>VLOOKUP(A26,Main!A:AB,20,0)</f>
        <v>noc26_ch52</v>
      </c>
      <c r="U26" s="61" t="str">
        <f>VLOOKUP(A26,Main!A:AB,21,0)</f>
        <v/>
      </c>
      <c r="V26" s="61" t="str">
        <f>VLOOKUP(A26,Main!A:AB,22,0)</f>
        <v/>
      </c>
      <c r="W26" s="61" t="str">
        <f>VLOOKUP(A26,Main!A:AB,23,0)</f>
        <v/>
      </c>
      <c r="X26" s="63" t="str">
        <f>VLOOKUP(A26,Main!A:AB,24,0)</f>
        <v>https://nptel.ac.in/courses/103106001</v>
      </c>
      <c r="Y26" s="63" t="str">
        <f>VLOOKUP(A26,Main!A:AB,25,0)</f>
        <v>https://nptel.ac.in/courses/103106001</v>
      </c>
      <c r="Z26" s="61">
        <f>VLOOKUP(A26,Main!A:AB,26,0)</f>
        <v>103106001</v>
      </c>
    </row>
    <row r="27">
      <c r="A27" s="47" t="s">
        <v>1455</v>
      </c>
      <c r="B27" s="61" t="str">
        <f>VLOOKUP(A27,Main!A:AB,2,0)</f>
        <v>Petroleum Engineering; Chemical Engineering, Geology and Geophysics</v>
      </c>
      <c r="C27" s="61" t="str">
        <f>VLOOKUP(A27,Main!A:AB,3,0)</f>
        <v>Applied Reservoir Engineering</v>
      </c>
      <c r="D27" s="61" t="str">
        <f>VLOOKUP(A27,Main!A:AB,4,0)</f>
        <v>Prof. Keka Ojha</v>
      </c>
      <c r="E27" s="61" t="str">
        <f>VLOOKUP(A27,Main!A:AB,5,0)</f>
        <v>IIT-ISM Dhanbad</v>
      </c>
      <c r="F27" s="61" t="str">
        <f>VLOOKUP(A27,Main!A:AB,6,0)</f>
        <v>IIT Kharagpur</v>
      </c>
      <c r="G27" s="61" t="str">
        <f>VLOOKUP(A27,Main!A:AB,7,0)</f>
        <v>12 Weeks</v>
      </c>
      <c r="H27" s="61" t="str">
        <f>VLOOKUP(A27,Main!A:AB,8,0)</f>
        <v>New</v>
      </c>
      <c r="I27" s="62">
        <f>VLOOKUP(A27,Main!A:AB,9,0)</f>
        <v>46223</v>
      </c>
      <c r="J27" s="62">
        <f>VLOOKUP(A27,Main!A:AB,10,0)</f>
        <v>46304</v>
      </c>
      <c r="K27" s="62">
        <f>VLOOKUP(A27,Main!A:AB,11,0)</f>
        <v>46320</v>
      </c>
      <c r="L27" s="62">
        <f>VLOOKUP(A27,Main!A:AB,12,0)</f>
        <v>46230</v>
      </c>
      <c r="M27" s="62">
        <f>VLOOKUP(A27,Main!A:AB,13,0)</f>
        <v>46248</v>
      </c>
      <c r="N27" s="61" t="str">
        <f>VLOOKUP(A27,Main!A:AB,14,0)</f>
        <v>UG/PG</v>
      </c>
      <c r="O27" s="61" t="str">
        <f>VLOOKUP(A27,Main!A:AB,15,0)</f>
        <v>Core</v>
      </c>
      <c r="P27" s="61" t="str">
        <f>VLOOKUP(A27,Main!A:AB,16,0)</f>
        <v>Yes</v>
      </c>
      <c r="Q27" s="61" t="str">
        <f>VLOOKUP(A27,Main!A:AB,17,0)</f>
        <v>Minor 3</v>
      </c>
      <c r="R27" s="63" t="str">
        <f>VLOOKUP(A27,Main!A:AB,18,0)</f>
        <v>https://onlinecourses.nptel.ac.in/e-learning/preview/noc26_ch53</v>
      </c>
      <c r="S27" s="63" t="str">
        <f>VLOOKUP(A27,Main!A:AB,19,0)</f>
        <v>https://onlinecourses.nptel.ac.in/e-learning/preview/noc26_ch53</v>
      </c>
      <c r="T27" s="61" t="str">
        <f>VLOOKUP(A27,Main!A:AB,20,0)</f>
        <v>noc26_ch53</v>
      </c>
      <c r="U27" s="61" t="str">
        <f>VLOOKUP(A27,Main!A:AB,21,0)</f>
        <v/>
      </c>
      <c r="V27" s="61" t="str">
        <f>VLOOKUP(A27,Main!A:AB,22,0)</f>
        <v/>
      </c>
      <c r="W27" s="61" t="str">
        <f>VLOOKUP(A27,Main!A:AB,23,0)</f>
        <v/>
      </c>
      <c r="X27" s="63" t="str">
        <f>VLOOKUP(A27,Main!A:AB,24,0)</f>
        <v>https://nptel.ac.in/courses/103105001</v>
      </c>
      <c r="Y27" s="63" t="str">
        <f>VLOOKUP(A27,Main!A:AB,25,0)</f>
        <v>https://nptel.ac.in/courses/103105001</v>
      </c>
      <c r="Z27" s="61">
        <f>VLOOKUP(A27,Main!A:AB,26,0)</f>
        <v>103105001</v>
      </c>
    </row>
    <row r="28">
      <c r="A28" s="47" t="s">
        <v>1461</v>
      </c>
      <c r="B28" s="61" t="str">
        <f>VLOOKUP(A28,Main!A:AB,2,0)</f>
        <v>Chemical Engineering</v>
      </c>
      <c r="C28" s="61" t="str">
        <f>VLOOKUP(A28,Main!A:AB,3,0)</f>
        <v>Introduction to Scaling Analysis and Perturbation Methods for Chemical Engineers</v>
      </c>
      <c r="D28" s="61" t="str">
        <f>VLOOKUP(A28,Main!A:AB,4,0)</f>
        <v>Prof. Sourav Sengupta</v>
      </c>
      <c r="E28" s="61" t="str">
        <f>VLOOKUP(A28,Main!A:AB,5,0)</f>
        <v>IIT-ISM Dhanbad</v>
      </c>
      <c r="F28" s="61" t="str">
        <f>VLOOKUP(A28,Main!A:AB,6,0)</f>
        <v>IIT Kharagpur</v>
      </c>
      <c r="G28" s="61" t="str">
        <f>VLOOKUP(A28,Main!A:AB,7,0)</f>
        <v>12 Weeks</v>
      </c>
      <c r="H28" s="61" t="str">
        <f>VLOOKUP(A28,Main!A:AB,8,0)</f>
        <v>New</v>
      </c>
      <c r="I28" s="62">
        <f>VLOOKUP(A28,Main!A:AB,9,0)</f>
        <v>46223</v>
      </c>
      <c r="J28" s="62">
        <f>VLOOKUP(A28,Main!A:AB,10,0)</f>
        <v>46304</v>
      </c>
      <c r="K28" s="62">
        <f>VLOOKUP(A28,Main!A:AB,11,0)</f>
        <v>46311</v>
      </c>
      <c r="L28" s="62">
        <f>VLOOKUP(A28,Main!A:AB,12,0)</f>
        <v>46230</v>
      </c>
      <c r="M28" s="62">
        <f>VLOOKUP(A28,Main!A:AB,13,0)</f>
        <v>46248</v>
      </c>
      <c r="N28" s="61" t="str">
        <f>VLOOKUP(A28,Main!A:AB,14,0)</f>
        <v>UG/PG</v>
      </c>
      <c r="O28" s="61" t="str">
        <f>VLOOKUP(A28,Main!A:AB,15,0)</f>
        <v>Elective</v>
      </c>
      <c r="P28" s="61" t="str">
        <f>VLOOKUP(A28,Main!A:AB,16,0)</f>
        <v>Yes</v>
      </c>
      <c r="Q28" s="61" t="str">
        <f>VLOOKUP(A28,Main!A:AB,17,0)</f>
        <v>Computational Chemical Engineering</v>
      </c>
      <c r="R28" s="63" t="str">
        <f>VLOOKUP(A28,Main!A:AB,18,0)</f>
        <v>https://onlinecourses.nptel.ac.in/e-learning/preview/noc26_ch54</v>
      </c>
      <c r="S28" s="63" t="str">
        <f>VLOOKUP(A28,Main!A:AB,19,0)</f>
        <v>https://onlinecourses.nptel.ac.in/e-learning/preview/noc26_ch54</v>
      </c>
      <c r="T28" s="61" t="str">
        <f>VLOOKUP(A28,Main!A:AB,20,0)</f>
        <v>noc26_ch54</v>
      </c>
      <c r="U28" s="61" t="str">
        <f>VLOOKUP(A28,Main!A:AB,21,0)</f>
        <v/>
      </c>
      <c r="V28" s="61" t="str">
        <f>VLOOKUP(A28,Main!A:AB,22,0)</f>
        <v/>
      </c>
      <c r="W28" s="61" t="str">
        <f>VLOOKUP(A28,Main!A:AB,23,0)</f>
        <v/>
      </c>
      <c r="X28" s="63" t="str">
        <f>VLOOKUP(A28,Main!A:AB,24,0)</f>
        <v>https://nptel.ac.in/courses/103105002</v>
      </c>
      <c r="Y28" s="63" t="str">
        <f>VLOOKUP(A28,Main!A:AB,25,0)</f>
        <v>https://nptel.ac.in/courses/103105002</v>
      </c>
      <c r="Z28" s="61">
        <f>VLOOKUP(A28,Main!A:AB,26,0)</f>
        <v>103105002</v>
      </c>
    </row>
    <row r="29">
      <c r="A29" s="47" t="s">
        <v>1465</v>
      </c>
      <c r="B29" s="61" t="str">
        <f>VLOOKUP(A29,Main!A:AB,2,0)</f>
        <v>Pharmaceutical Sciences, 
Clinical Pharmacotherapeutics</v>
      </c>
      <c r="C29" s="61" t="str">
        <f>VLOOKUP(A29,Main!A:AB,3,0)</f>
        <v>General Pharmacotherapeutics</v>
      </c>
      <c r="D29" s="61" t="str">
        <f>VLOOKUP(A29,Main!A:AB,4,0)</f>
        <v>Prof. Vinod Tiwari</v>
      </c>
      <c r="E29" s="61" t="str">
        <f>VLOOKUP(A29,Main!A:AB,5,0)</f>
        <v>IIT (BHU) Varanasi</v>
      </c>
      <c r="F29" s="61" t="str">
        <f>VLOOKUP(A29,Main!A:AB,6,0)</f>
        <v>IIT Madras</v>
      </c>
      <c r="G29" s="61" t="str">
        <f>VLOOKUP(A29,Main!A:AB,7,0)</f>
        <v>12 Weeks</v>
      </c>
      <c r="H29" s="61" t="str">
        <f>VLOOKUP(A29,Main!A:AB,8,0)</f>
        <v>New</v>
      </c>
      <c r="I29" s="62">
        <f>VLOOKUP(A29,Main!A:AB,9,0)</f>
        <v>46223</v>
      </c>
      <c r="J29" s="62">
        <f>VLOOKUP(A29,Main!A:AB,10,0)</f>
        <v>46304</v>
      </c>
      <c r="K29" s="62">
        <f>VLOOKUP(A29,Main!A:AB,11,0)</f>
        <v>46319</v>
      </c>
      <c r="L29" s="62">
        <f>VLOOKUP(A29,Main!A:AB,12,0)</f>
        <v>46230</v>
      </c>
      <c r="M29" s="62">
        <f>VLOOKUP(A29,Main!A:AB,13,0)</f>
        <v>46248</v>
      </c>
      <c r="N29" s="61" t="str">
        <f>VLOOKUP(A29,Main!A:AB,14,0)</f>
        <v>UG/PG</v>
      </c>
      <c r="O29" s="61" t="str">
        <f>VLOOKUP(A29,Main!A:AB,15,0)</f>
        <v>Core</v>
      </c>
      <c r="P29" s="61" t="str">
        <f>VLOOKUP(A29,Main!A:AB,16,0)</f>
        <v>Yes</v>
      </c>
      <c r="Q29" s="61" t="str">
        <f>VLOOKUP(A29,Main!A:AB,17,0)</f>
        <v/>
      </c>
      <c r="R29" s="63" t="str">
        <f>VLOOKUP(A29,Main!A:AB,18,0)</f>
        <v>https://onlinecourses.nptel.ac.in/e-learning/preview/noc26_ch55</v>
      </c>
      <c r="S29" s="63" t="str">
        <f>VLOOKUP(A29,Main!A:AB,19,0)</f>
        <v>https://onlinecourses.nptel.ac.in/e-learning/preview/noc26_ch55</v>
      </c>
      <c r="T29" s="61" t="str">
        <f>VLOOKUP(A29,Main!A:AB,20,0)</f>
        <v>noc26_ch55</v>
      </c>
      <c r="U29" s="61" t="str">
        <f>VLOOKUP(A29,Main!A:AB,21,0)</f>
        <v/>
      </c>
      <c r="V29" s="61" t="str">
        <f>VLOOKUP(A29,Main!A:AB,22,0)</f>
        <v/>
      </c>
      <c r="W29" s="61" t="str">
        <f>VLOOKUP(A29,Main!A:AB,23,0)</f>
        <v/>
      </c>
      <c r="X29" s="63" t="str">
        <f>VLOOKUP(A29,Main!A:AB,24,0)</f>
        <v>https://nptel.ac.in/courses/103106002</v>
      </c>
      <c r="Y29" s="63" t="str">
        <f>VLOOKUP(A29,Main!A:AB,25,0)</f>
        <v>https://nptel.ac.in/courses/103106002</v>
      </c>
      <c r="Z29" s="61">
        <f>VLOOKUP(A29,Main!A:AB,26,0)</f>
        <v>103106002</v>
      </c>
    </row>
    <row r="30">
      <c r="A30" s="47" t="s">
        <v>1470</v>
      </c>
      <c r="B30" s="61" t="str">
        <f>VLOOKUP(A30,Main!A:AB,2,0)</f>
        <v>Chemical Engineering</v>
      </c>
      <c r="C30" s="61" t="str">
        <f>VLOOKUP(A30,Main!A:AB,3,0)</f>
        <v>Analysis and Modeling in Chemical Engineering</v>
      </c>
      <c r="D30" s="61" t="str">
        <f>VLOOKUP(A30,Main!A:AB,4,0)</f>
        <v>Prof. Prateek Kumar Jha</v>
      </c>
      <c r="E30" s="61" t="str">
        <f>VLOOKUP(A30,Main!A:AB,5,0)</f>
        <v>IIT Roorkee</v>
      </c>
      <c r="F30" s="61" t="str">
        <f>VLOOKUP(A30,Main!A:AB,6,0)</f>
        <v>IIT Roorkee</v>
      </c>
      <c r="G30" s="61" t="str">
        <f>VLOOKUP(A30,Main!A:AB,7,0)</f>
        <v>12 Weeks</v>
      </c>
      <c r="H30" s="61" t="str">
        <f>VLOOKUP(A30,Main!A:AB,8,0)</f>
        <v>New</v>
      </c>
      <c r="I30" s="62">
        <f>VLOOKUP(A30,Main!A:AB,9,0)</f>
        <v>46223</v>
      </c>
      <c r="J30" s="62">
        <f>VLOOKUP(A30,Main!A:AB,10,0)</f>
        <v>46304</v>
      </c>
      <c r="K30" s="62">
        <f>VLOOKUP(A30,Main!A:AB,11,0)</f>
        <v>46312</v>
      </c>
      <c r="L30" s="62">
        <f>VLOOKUP(A30,Main!A:AB,12,0)</f>
        <v>46230</v>
      </c>
      <c r="M30" s="62">
        <f>VLOOKUP(A30,Main!A:AB,13,0)</f>
        <v>46248</v>
      </c>
      <c r="N30" s="61" t="str">
        <f>VLOOKUP(A30,Main!A:AB,14,0)</f>
        <v>UG/PG</v>
      </c>
      <c r="O30" s="61" t="str">
        <f>VLOOKUP(A30,Main!A:AB,15,0)</f>
        <v>Elective</v>
      </c>
      <c r="P30" s="61" t="str">
        <f>VLOOKUP(A30,Main!A:AB,16,0)</f>
        <v>Yes</v>
      </c>
      <c r="Q30" s="61" t="str">
        <f>VLOOKUP(A30,Main!A:AB,17,0)</f>
        <v>Computational Chemical Engineering</v>
      </c>
      <c r="R30" s="63" t="str">
        <f>VLOOKUP(A30,Main!A:AB,18,0)</f>
        <v>https://onlinecourses.nptel.ac.in/e-learning/preview/noc26_ch56</v>
      </c>
      <c r="S30" s="63" t="str">
        <f>VLOOKUP(A30,Main!A:AB,19,0)</f>
        <v>https://onlinecourses.nptel.ac.in/e-learning/preview/noc26_ch56</v>
      </c>
      <c r="T30" s="61" t="str">
        <f>VLOOKUP(A30,Main!A:AB,20,0)</f>
        <v>noc26_ch56</v>
      </c>
      <c r="U30" s="61" t="str">
        <f>VLOOKUP(A30,Main!A:AB,21,0)</f>
        <v/>
      </c>
      <c r="V30" s="61" t="str">
        <f>VLOOKUP(A30,Main!A:AB,22,0)</f>
        <v/>
      </c>
      <c r="W30" s="61" t="str">
        <f>VLOOKUP(A30,Main!A:AB,23,0)</f>
        <v/>
      </c>
      <c r="X30" s="63" t="str">
        <f>VLOOKUP(A30,Main!A:AB,24,0)</f>
        <v>https://nptel.ac.in/courses/103107001</v>
      </c>
      <c r="Y30" s="63" t="str">
        <f>VLOOKUP(A30,Main!A:AB,25,0)</f>
        <v>https://nptel.ac.in/courses/103107001</v>
      </c>
      <c r="Z30" s="61">
        <f>VLOOKUP(A30,Main!A:AB,26,0)</f>
        <v>103107001</v>
      </c>
    </row>
    <row r="31">
      <c r="A31" s="47" t="s">
        <v>1474</v>
      </c>
      <c r="B31" s="61" t="str">
        <f>VLOOKUP(A31,Main!A:AB,2,0)</f>
        <v>Chemical Engineering</v>
      </c>
      <c r="C31" s="61" t="str">
        <f>VLOOKUP(A31,Main!A:AB,3,0)</f>
        <v>Principles of Chemical Reaction Engineering</v>
      </c>
      <c r="D31" s="61" t="str">
        <f>VLOOKUP(A31,Main!A:AB,4,0)</f>
        <v>Prof.  Koustuv Ray
Prof. Kshetramohan Sahoo</v>
      </c>
      <c r="E31" s="61" t="str">
        <f>VLOOKUP(A31,Main!A:AB,5,0)</f>
        <v>IIT Kharagpur</v>
      </c>
      <c r="F31" s="61" t="str">
        <f>VLOOKUP(A31,Main!A:AB,6,0)</f>
        <v>IIT Kharagpur</v>
      </c>
      <c r="G31" s="61" t="str">
        <f>VLOOKUP(A31,Main!A:AB,7,0)</f>
        <v>12 Weeks</v>
      </c>
      <c r="H31" s="61" t="str">
        <f>VLOOKUP(A31,Main!A:AB,8,0)</f>
        <v>New</v>
      </c>
      <c r="I31" s="62">
        <f>VLOOKUP(A31,Main!A:AB,9,0)</f>
        <v>46223</v>
      </c>
      <c r="J31" s="62">
        <f>VLOOKUP(A31,Main!A:AB,10,0)</f>
        <v>46304</v>
      </c>
      <c r="K31" s="62">
        <f>VLOOKUP(A31,Main!A:AB,11,0)</f>
        <v>46312</v>
      </c>
      <c r="L31" s="62">
        <f>VLOOKUP(A31,Main!A:AB,12,0)</f>
        <v>46230</v>
      </c>
      <c r="M31" s="62">
        <f>VLOOKUP(A31,Main!A:AB,13,0)</f>
        <v>46248</v>
      </c>
      <c r="N31" s="61" t="str">
        <f>VLOOKUP(A31,Main!A:AB,14,0)</f>
        <v>UG/PG</v>
      </c>
      <c r="O31" s="61" t="str">
        <f>VLOOKUP(A31,Main!A:AB,15,0)</f>
        <v>Core</v>
      </c>
      <c r="P31" s="61" t="str">
        <f>VLOOKUP(A31,Main!A:AB,16,0)</f>
        <v>Yes</v>
      </c>
      <c r="Q31" s="61" t="str">
        <f>VLOOKUP(A31,Main!A:AB,17,0)</f>
        <v>Minor 1, Minor 2, Minor 3</v>
      </c>
      <c r="R31" s="63" t="str">
        <f>VLOOKUP(A31,Main!A:AB,18,0)</f>
        <v>https://onlinecourses.nptel.ac.in/e-learning/preview/noc26_ch57</v>
      </c>
      <c r="S31" s="63" t="str">
        <f>VLOOKUP(A31,Main!A:AB,19,0)</f>
        <v>https://onlinecourses.nptel.ac.in/e-learning/preview/noc26_ch57</v>
      </c>
      <c r="T31" s="61" t="str">
        <f>VLOOKUP(A31,Main!A:AB,20,0)</f>
        <v>noc26_ch57</v>
      </c>
      <c r="U31" s="61" t="str">
        <f>VLOOKUP(A31,Main!A:AB,21,0)</f>
        <v/>
      </c>
      <c r="V31" s="61" t="str">
        <f>VLOOKUP(A31,Main!A:AB,22,0)</f>
        <v/>
      </c>
      <c r="W31" s="61" t="str">
        <f>VLOOKUP(A31,Main!A:AB,23,0)</f>
        <v/>
      </c>
      <c r="X31" s="63" t="str">
        <f>VLOOKUP(A31,Main!A:AB,24,0)</f>
        <v>https://nptel.ac.in/courses/103105003</v>
      </c>
      <c r="Y31" s="63" t="str">
        <f>VLOOKUP(A31,Main!A:AB,25,0)</f>
        <v>https://nptel.ac.in/courses/103105003</v>
      </c>
      <c r="Z31" s="61">
        <f>VLOOKUP(A31,Main!A:AB,26,0)</f>
        <v>103105003</v>
      </c>
    </row>
    <row r="32">
      <c r="A32" s="47" t="s">
        <v>1779</v>
      </c>
      <c r="B32" s="61" t="str">
        <f>VLOOKUP(A32,Main!A:AB,2,0)</f>
        <v>Computer Science and Engineering</v>
      </c>
      <c r="C32" s="61" t="str">
        <f>VLOOKUP(A32,Main!A:AB,3,0)</f>
        <v>Privacy Enabling Techniques (PETS)</v>
      </c>
      <c r="D32" s="61" t="str">
        <f>VLOOKUP(A32,Main!A:AB,4,0)</f>
        <v>Prof. Debdeep Mukhopadhyay</v>
      </c>
      <c r="E32" s="61" t="str">
        <f>VLOOKUP(A32,Main!A:AB,5,0)</f>
        <v>IIT Kharagpur</v>
      </c>
      <c r="F32" s="61" t="str">
        <f>VLOOKUP(A32,Main!A:AB,6,0)</f>
        <v>IIT Kharagpur</v>
      </c>
      <c r="G32" s="61" t="str">
        <f>VLOOKUP(A32,Main!A:AB,7,0)</f>
        <v>12 Weeks</v>
      </c>
      <c r="H32" s="61" t="str">
        <f>VLOOKUP(A32,Main!A:AB,8,0)</f>
        <v>New</v>
      </c>
      <c r="I32" s="62">
        <f>VLOOKUP(A32,Main!A:AB,9,0)</f>
        <v>46223</v>
      </c>
      <c r="J32" s="62">
        <f>VLOOKUP(A32,Main!A:AB,10,0)</f>
        <v>46304</v>
      </c>
      <c r="K32" s="62">
        <f>VLOOKUP(A32,Main!A:AB,11,0)</f>
        <v>46311</v>
      </c>
      <c r="L32" s="62">
        <f>VLOOKUP(A32,Main!A:AB,12,0)</f>
        <v>46230</v>
      </c>
      <c r="M32" s="62">
        <f>VLOOKUP(A32,Main!A:AB,13,0)</f>
        <v>46248</v>
      </c>
      <c r="N32" s="61" t="str">
        <f>VLOOKUP(A32,Main!A:AB,14,0)</f>
        <v>UG/PG</v>
      </c>
      <c r="O32" s="61" t="str">
        <f>VLOOKUP(A32,Main!A:AB,15,0)</f>
        <v>Elective</v>
      </c>
      <c r="P32" s="61" t="str">
        <f>VLOOKUP(A32,Main!A:AB,16,0)</f>
        <v>Yes</v>
      </c>
      <c r="Q32" s="61" t="str">
        <f>VLOOKUP(A32,Main!A:AB,17,0)</f>
        <v/>
      </c>
      <c r="R32" s="63" t="str">
        <f>VLOOKUP(A32,Main!A:AB,18,0)</f>
        <v>https://onlinecourses.nptel.ac.in/e-learning/preview/noc26_cs100</v>
      </c>
      <c r="S32" s="63" t="str">
        <f>VLOOKUP(A32,Main!A:AB,19,0)</f>
        <v>https://onlinecourses.nptel.ac.in/e-learning/preview/noc26_cs100</v>
      </c>
      <c r="T32" s="61" t="str">
        <f>VLOOKUP(A32,Main!A:AB,20,0)</f>
        <v>noc26_cs100</v>
      </c>
      <c r="U32" s="61" t="str">
        <f>VLOOKUP(A32,Main!A:AB,21,0)</f>
        <v/>
      </c>
      <c r="V32" s="61" t="str">
        <f>VLOOKUP(A32,Main!A:AB,22,0)</f>
        <v/>
      </c>
      <c r="W32" s="61" t="str">
        <f>VLOOKUP(A32,Main!A:AB,23,0)</f>
        <v/>
      </c>
      <c r="X32" s="63" t="str">
        <f>VLOOKUP(A32,Main!A:AB,24,0)</f>
        <v>https://nptel.ac.in/courses/106105001</v>
      </c>
      <c r="Y32" s="63" t="str">
        <f>VLOOKUP(A32,Main!A:AB,25,0)</f>
        <v>https://nptel.ac.in/courses/106105001</v>
      </c>
      <c r="Z32" s="61">
        <f>VLOOKUP(A32,Main!A:AB,26,0)</f>
        <v>106105001</v>
      </c>
    </row>
    <row r="33">
      <c r="A33" s="47" t="s">
        <v>1784</v>
      </c>
      <c r="B33" s="61" t="str">
        <f>VLOOKUP(A33,Main!A:AB,2,0)</f>
        <v>Computer Science and Engineering</v>
      </c>
      <c r="C33" s="61" t="str">
        <f>VLOOKUP(A33,Main!A:AB,3,0)</f>
        <v>Theory and Practice of Modern Cryptography</v>
      </c>
      <c r="D33" s="61" t="str">
        <f>VLOOKUP(A33,Main!A:AB,4,0)</f>
        <v>Prof. Sourav Mukhopadhyay</v>
      </c>
      <c r="E33" s="61" t="str">
        <f>VLOOKUP(A33,Main!A:AB,5,0)</f>
        <v>IIT Kharagpur</v>
      </c>
      <c r="F33" s="61" t="str">
        <f>VLOOKUP(A33,Main!A:AB,6,0)</f>
        <v>IIT Kharagpur</v>
      </c>
      <c r="G33" s="61" t="str">
        <f>VLOOKUP(A33,Main!A:AB,7,0)</f>
        <v>12 Weeks</v>
      </c>
      <c r="H33" s="61" t="str">
        <f>VLOOKUP(A33,Main!A:AB,8,0)</f>
        <v>New</v>
      </c>
      <c r="I33" s="62">
        <f>VLOOKUP(A33,Main!A:AB,9,0)</f>
        <v>46223</v>
      </c>
      <c r="J33" s="62">
        <f>VLOOKUP(A33,Main!A:AB,10,0)</f>
        <v>46304</v>
      </c>
      <c r="K33" s="62">
        <f>VLOOKUP(A33,Main!A:AB,11,0)</f>
        <v>46312</v>
      </c>
      <c r="L33" s="62">
        <f>VLOOKUP(A33,Main!A:AB,12,0)</f>
        <v>46230</v>
      </c>
      <c r="M33" s="62">
        <f>VLOOKUP(A33,Main!A:AB,13,0)</f>
        <v>46248</v>
      </c>
      <c r="N33" s="61" t="str">
        <f>VLOOKUP(A33,Main!A:AB,14,0)</f>
        <v>UG/PG</v>
      </c>
      <c r="O33" s="61" t="str">
        <f>VLOOKUP(A33,Main!A:AB,15,0)</f>
        <v>Core</v>
      </c>
      <c r="P33" s="61" t="str">
        <f>VLOOKUP(A33,Main!A:AB,16,0)</f>
        <v>Yes</v>
      </c>
      <c r="Q33" s="61" t="str">
        <f>VLOOKUP(A33,Main!A:AB,17,0)</f>
        <v/>
      </c>
      <c r="R33" s="63" t="str">
        <f>VLOOKUP(A33,Main!A:AB,18,0)</f>
        <v>https://onlinecourses.nptel.ac.in/e-learning/preview/noc26_cs101</v>
      </c>
      <c r="S33" s="63" t="str">
        <f>VLOOKUP(A33,Main!A:AB,19,0)</f>
        <v>https://onlinecourses.nptel.ac.in/e-learning/preview/noc26_cs101</v>
      </c>
      <c r="T33" s="61" t="str">
        <f>VLOOKUP(A33,Main!A:AB,20,0)</f>
        <v>noc26_cs101</v>
      </c>
      <c r="U33" s="61" t="str">
        <f>VLOOKUP(A33,Main!A:AB,21,0)</f>
        <v/>
      </c>
      <c r="V33" s="61" t="str">
        <f>VLOOKUP(A33,Main!A:AB,22,0)</f>
        <v/>
      </c>
      <c r="W33" s="61" t="str">
        <f>VLOOKUP(A33,Main!A:AB,23,0)</f>
        <v/>
      </c>
      <c r="X33" s="63" t="str">
        <f>VLOOKUP(A33,Main!A:AB,24,0)</f>
        <v>https://nptel.ac.in/courses/106105002</v>
      </c>
      <c r="Y33" s="63" t="str">
        <f>VLOOKUP(A33,Main!A:AB,25,0)</f>
        <v>https://nptel.ac.in/courses/106105002</v>
      </c>
      <c r="Z33" s="61">
        <f>VLOOKUP(A33,Main!A:AB,26,0)</f>
        <v>106105002</v>
      </c>
    </row>
    <row r="34">
      <c r="A34" s="47" t="s">
        <v>1788</v>
      </c>
      <c r="B34" s="61" t="str">
        <f>VLOOKUP(A34,Main!A:AB,2,0)</f>
        <v>Computer Science and Engineering</v>
      </c>
      <c r="C34" s="61" t="str">
        <f>VLOOKUP(A34,Main!A:AB,3,0)</f>
        <v>Foundations of Machine Learning</v>
      </c>
      <c r="D34" s="61" t="str">
        <f>VLOOKUP(A34,Main!A:AB,4,0)</f>
        <v>Prof. J. SakethaNath</v>
      </c>
      <c r="E34" s="61" t="str">
        <f>VLOOKUP(A34,Main!A:AB,5,0)</f>
        <v>IIT Hyderabad</v>
      </c>
      <c r="F34" s="61" t="str">
        <f>VLOOKUP(A34,Main!A:AB,6,0)</f>
        <v>IIT Madras</v>
      </c>
      <c r="G34" s="61" t="str">
        <f>VLOOKUP(A34,Main!A:AB,7,0)</f>
        <v>12 Weeks</v>
      </c>
      <c r="H34" s="61" t="str">
        <f>VLOOKUP(A34,Main!A:AB,8,0)</f>
        <v>New</v>
      </c>
      <c r="I34" s="62">
        <f>VLOOKUP(A34,Main!A:AB,9,0)</f>
        <v>46223</v>
      </c>
      <c r="J34" s="62">
        <f>VLOOKUP(A34,Main!A:AB,10,0)</f>
        <v>46304</v>
      </c>
      <c r="K34" s="62">
        <f>VLOOKUP(A34,Main!A:AB,11,0)</f>
        <v>46313</v>
      </c>
      <c r="L34" s="62">
        <f>VLOOKUP(A34,Main!A:AB,12,0)</f>
        <v>46230</v>
      </c>
      <c r="M34" s="62">
        <f>VLOOKUP(A34,Main!A:AB,13,0)</f>
        <v>46248</v>
      </c>
      <c r="N34" s="61" t="str">
        <f>VLOOKUP(A34,Main!A:AB,14,0)</f>
        <v>UG</v>
      </c>
      <c r="O34" s="61" t="str">
        <f>VLOOKUP(A34,Main!A:AB,15,0)</f>
        <v>Core</v>
      </c>
      <c r="P34" s="61" t="str">
        <f>VLOOKUP(A34,Main!A:AB,16,0)</f>
        <v>No</v>
      </c>
      <c r="Q34" s="61" t="str">
        <f>VLOOKUP(A34,Main!A:AB,17,0)</f>
        <v/>
      </c>
      <c r="R34" s="63" t="str">
        <f>VLOOKUP(A34,Main!A:AB,18,0)</f>
        <v>https://onlinecourses.nptel.ac.in/e-learning/preview/noc26_cs102</v>
      </c>
      <c r="S34" s="63" t="str">
        <f>VLOOKUP(A34,Main!A:AB,19,0)</f>
        <v>https://onlinecourses.nptel.ac.in/e-learning/preview/noc26_cs102</v>
      </c>
      <c r="T34" s="61" t="str">
        <f>VLOOKUP(A34,Main!A:AB,20,0)</f>
        <v>noc26_cs102</v>
      </c>
      <c r="U34" s="61" t="str">
        <f>VLOOKUP(A34,Main!A:AB,21,0)</f>
        <v/>
      </c>
      <c r="V34" s="61" t="str">
        <f>VLOOKUP(A34,Main!A:AB,22,0)</f>
        <v/>
      </c>
      <c r="W34" s="61" t="str">
        <f>VLOOKUP(A34,Main!A:AB,23,0)</f>
        <v/>
      </c>
      <c r="X34" s="63" t="str">
        <f>VLOOKUP(A34,Main!A:AB,24,0)</f>
        <v>https://nptel.ac.in/courses/106106001</v>
      </c>
      <c r="Y34" s="63" t="str">
        <f>VLOOKUP(A34,Main!A:AB,25,0)</f>
        <v>https://nptel.ac.in/courses/106106001</v>
      </c>
      <c r="Z34" s="61">
        <f>VLOOKUP(A34,Main!A:AB,26,0)</f>
        <v>106106001</v>
      </c>
    </row>
    <row r="35">
      <c r="A35" s="47" t="s">
        <v>1792</v>
      </c>
      <c r="B35" s="61" t="str">
        <f>VLOOKUP(A35,Main!A:AB,2,0)</f>
        <v>Computer Science and Engineering</v>
      </c>
      <c r="C35" s="61" t="str">
        <f>VLOOKUP(A35,Main!A:AB,3,0)</f>
        <v>Foundations of Immersive Design for AR/VR</v>
      </c>
      <c r="D35" s="61" t="str">
        <f>VLOOKUP(A35,Main!A:AB,4,0)</f>
        <v>Prof. Amar Kumar Behera</v>
      </c>
      <c r="E35" s="61" t="str">
        <f>VLOOKUP(A35,Main!A:AB,5,0)</f>
        <v>IIT Kanpur</v>
      </c>
      <c r="F35" s="61" t="str">
        <f>VLOOKUP(A35,Main!A:AB,6,0)</f>
        <v>IIT Kanpur</v>
      </c>
      <c r="G35" s="61" t="str">
        <f>VLOOKUP(A35,Main!A:AB,7,0)</f>
        <v>12 Weeks</v>
      </c>
      <c r="H35" s="61" t="str">
        <f>VLOOKUP(A35,Main!A:AB,8,0)</f>
        <v>New</v>
      </c>
      <c r="I35" s="62">
        <f>VLOOKUP(A35,Main!A:AB,9,0)</f>
        <v>46223</v>
      </c>
      <c r="J35" s="62">
        <f>VLOOKUP(A35,Main!A:AB,10,0)</f>
        <v>46304</v>
      </c>
      <c r="K35" s="62">
        <f>VLOOKUP(A35,Main!A:AB,11,0)</f>
        <v>46318</v>
      </c>
      <c r="L35" s="62">
        <f>VLOOKUP(A35,Main!A:AB,12,0)</f>
        <v>46230</v>
      </c>
      <c r="M35" s="62">
        <f>VLOOKUP(A35,Main!A:AB,13,0)</f>
        <v>46248</v>
      </c>
      <c r="N35" s="61" t="str">
        <f>VLOOKUP(A35,Main!A:AB,14,0)</f>
        <v>UG/PG</v>
      </c>
      <c r="O35" s="61" t="str">
        <f>VLOOKUP(A35,Main!A:AB,15,0)</f>
        <v>Elective</v>
      </c>
      <c r="P35" s="61" t="str">
        <f>VLOOKUP(A35,Main!A:AB,16,0)</f>
        <v>Yes</v>
      </c>
      <c r="Q35" s="61" t="str">
        <f>VLOOKUP(A35,Main!A:AB,17,0)</f>
        <v/>
      </c>
      <c r="R35" s="63" t="str">
        <f>VLOOKUP(A35,Main!A:AB,18,0)</f>
        <v>https://onlinecourses.nptel.ac.in/e-learning/preview/noc26_cs103</v>
      </c>
      <c r="S35" s="63" t="str">
        <f>VLOOKUP(A35,Main!A:AB,19,0)</f>
        <v>https://onlinecourses.nptel.ac.in/e-learning/preview/noc26_cs103</v>
      </c>
      <c r="T35" s="61" t="str">
        <f>VLOOKUP(A35,Main!A:AB,20,0)</f>
        <v>noc26_cs103</v>
      </c>
      <c r="U35" s="61" t="str">
        <f>VLOOKUP(A35,Main!A:AB,21,0)</f>
        <v/>
      </c>
      <c r="V35" s="61" t="str">
        <f>VLOOKUP(A35,Main!A:AB,22,0)</f>
        <v/>
      </c>
      <c r="W35" s="61" t="str">
        <f>VLOOKUP(A35,Main!A:AB,23,0)</f>
        <v/>
      </c>
      <c r="X35" s="63" t="str">
        <f>VLOOKUP(A35,Main!A:AB,24,0)</f>
        <v>https://nptel.ac.in/courses/106104001</v>
      </c>
      <c r="Y35" s="63" t="str">
        <f>VLOOKUP(A35,Main!A:AB,25,0)</f>
        <v>https://nptel.ac.in/courses/106104001</v>
      </c>
      <c r="Z35" s="61">
        <f>VLOOKUP(A35,Main!A:AB,26,0)</f>
        <v>106104001</v>
      </c>
    </row>
    <row r="36">
      <c r="A36" s="47" t="s">
        <v>1796</v>
      </c>
      <c r="B36" s="61" t="str">
        <f>VLOOKUP(A36,Main!A:AB,2,0)</f>
        <v>Computer Science and Engineering</v>
      </c>
      <c r="C36" s="61" t="str">
        <f>VLOOKUP(A36,Main!A:AB,3,0)</f>
        <v>Generative AI for Computer Vision</v>
      </c>
      <c r="D36" s="61" t="str">
        <f>VLOOKUP(A36,Main!A:AB,4,0)</f>
        <v>Prof. Arijit Sur</v>
      </c>
      <c r="E36" s="61" t="str">
        <f>VLOOKUP(A36,Main!A:AB,5,0)</f>
        <v>IIT Guwahati</v>
      </c>
      <c r="F36" s="61" t="str">
        <f>VLOOKUP(A36,Main!A:AB,6,0)</f>
        <v>IIT Guwahati</v>
      </c>
      <c r="G36" s="61" t="str">
        <f>VLOOKUP(A36,Main!A:AB,7,0)</f>
        <v>12 Weeks</v>
      </c>
      <c r="H36" s="61" t="str">
        <f>VLOOKUP(A36,Main!A:AB,8,0)</f>
        <v>New</v>
      </c>
      <c r="I36" s="62">
        <f>VLOOKUP(A36,Main!A:AB,9,0)</f>
        <v>46223</v>
      </c>
      <c r="J36" s="62">
        <f>VLOOKUP(A36,Main!A:AB,10,0)</f>
        <v>46304</v>
      </c>
      <c r="K36" s="62">
        <f>VLOOKUP(A36,Main!A:AB,11,0)</f>
        <v>46319</v>
      </c>
      <c r="L36" s="62">
        <f>VLOOKUP(A36,Main!A:AB,12,0)</f>
        <v>46230</v>
      </c>
      <c r="M36" s="62">
        <f>VLOOKUP(A36,Main!A:AB,13,0)</f>
        <v>46248</v>
      </c>
      <c r="N36" s="61" t="str">
        <f>VLOOKUP(A36,Main!A:AB,14,0)</f>
        <v>UG/PG</v>
      </c>
      <c r="O36" s="61" t="str">
        <f>VLOOKUP(A36,Main!A:AB,15,0)</f>
        <v>Elective</v>
      </c>
      <c r="P36" s="61" t="str">
        <f>VLOOKUP(A36,Main!A:AB,16,0)</f>
        <v>Yes</v>
      </c>
      <c r="Q36" s="61" t="str">
        <f>VLOOKUP(A36,Main!A:AB,17,0)</f>
        <v>Data Science</v>
      </c>
      <c r="R36" s="63" t="str">
        <f>VLOOKUP(A36,Main!A:AB,18,0)</f>
        <v>https://onlinecourses.nptel.ac.in/e-learning/preview/noc26_cs104</v>
      </c>
      <c r="S36" s="63" t="str">
        <f>VLOOKUP(A36,Main!A:AB,19,0)</f>
        <v>https://onlinecourses.nptel.ac.in/e-learning/preview/noc26_cs104</v>
      </c>
      <c r="T36" s="61" t="str">
        <f>VLOOKUP(A36,Main!A:AB,20,0)</f>
        <v>noc26_cs104</v>
      </c>
      <c r="U36" s="61" t="str">
        <f>VLOOKUP(A36,Main!A:AB,21,0)</f>
        <v/>
      </c>
      <c r="V36" s="61" t="str">
        <f>VLOOKUP(A36,Main!A:AB,22,0)</f>
        <v/>
      </c>
      <c r="W36" s="61" t="str">
        <f>VLOOKUP(A36,Main!A:AB,23,0)</f>
        <v/>
      </c>
      <c r="X36" s="63" t="str">
        <f>VLOOKUP(A36,Main!A:AB,24,0)</f>
        <v>https://nptel.ac.in/courses/106103001</v>
      </c>
      <c r="Y36" s="63" t="str">
        <f>VLOOKUP(A36,Main!A:AB,25,0)</f>
        <v>https://nptel.ac.in/courses/106103001</v>
      </c>
      <c r="Z36" s="61">
        <f>VLOOKUP(A36,Main!A:AB,26,0)</f>
        <v>106103001</v>
      </c>
    </row>
    <row r="37">
      <c r="A37" s="47" t="s">
        <v>2362</v>
      </c>
      <c r="B37" s="61" t="str">
        <f>VLOOKUP(A37,Main!A:AB,2,0)</f>
        <v>Mechanical/Electrical/Electronics/Computer Science/Robotics and AI</v>
      </c>
      <c r="C37" s="61" t="str">
        <f>VLOOKUP(A37,Main!A:AB,3,0)</f>
        <v>Introduction to Application of Artificial Intelligence to Robotics</v>
      </c>
      <c r="D37" s="61" t="str">
        <f>VLOOKUP(A37,Main!A:AB,4,0)</f>
        <v>Prof. Pushparaj Mani Pathak</v>
      </c>
      <c r="E37" s="61" t="str">
        <f>VLOOKUP(A37,Main!A:AB,5,0)</f>
        <v>IIT Roorkee</v>
      </c>
      <c r="F37" s="61" t="str">
        <f>VLOOKUP(A37,Main!A:AB,6,0)</f>
        <v>IIT Roorkee</v>
      </c>
      <c r="G37" s="61" t="str">
        <f>VLOOKUP(A37,Main!A:AB,7,0)</f>
        <v>12 Weeks</v>
      </c>
      <c r="H37" s="61" t="str">
        <f>VLOOKUP(A37,Main!A:AB,8,0)</f>
        <v>New</v>
      </c>
      <c r="I37" s="62">
        <f>VLOOKUP(A37,Main!A:AB,9,0)</f>
        <v>46223</v>
      </c>
      <c r="J37" s="62">
        <f>VLOOKUP(A37,Main!A:AB,10,0)</f>
        <v>46304</v>
      </c>
      <c r="K37" s="62">
        <f>VLOOKUP(A37,Main!A:AB,11,0)</f>
        <v>46319</v>
      </c>
      <c r="L37" s="62">
        <f>VLOOKUP(A37,Main!A:AB,12,0)</f>
        <v>46230</v>
      </c>
      <c r="M37" s="62">
        <f>VLOOKUP(A37,Main!A:AB,13,0)</f>
        <v>46248</v>
      </c>
      <c r="N37" s="61" t="str">
        <f>VLOOKUP(A37,Main!A:AB,14,0)</f>
        <v>UG/PG</v>
      </c>
      <c r="O37" s="61" t="str">
        <f>VLOOKUP(A37,Main!A:AB,15,0)</f>
        <v>Core</v>
      </c>
      <c r="P37" s="61" t="str">
        <f>VLOOKUP(A37,Main!A:AB,16,0)</f>
        <v>Yes</v>
      </c>
      <c r="Q37" s="61" t="str">
        <f>VLOOKUP(A37,Main!A:AB,17,0)</f>
        <v>Robotics, 
Control and Instrumentation</v>
      </c>
      <c r="R37" s="63" t="str">
        <f>VLOOKUP(A37,Main!A:AB,18,0)</f>
        <v>https://onlinecourses.nptel.ac.in/e-learning/preview/noc26_cs183</v>
      </c>
      <c r="S37" s="63" t="str">
        <f>VLOOKUP(A37,Main!A:AB,19,0)</f>
        <v>https://onlinecourses.nptel.ac.in/e-learning/preview/noc26_cs183</v>
      </c>
      <c r="T37" s="61" t="str">
        <f>VLOOKUP(A37,Main!A:AB,20,0)</f>
        <v>noc26_cs183</v>
      </c>
      <c r="U37" s="61" t="str">
        <f>VLOOKUP(A37,Main!A:AB,21,0)</f>
        <v/>
      </c>
      <c r="V37" s="61" t="str">
        <f>VLOOKUP(A37,Main!A:AB,22,0)</f>
        <v/>
      </c>
      <c r="W37" s="61" t="str">
        <f>VLOOKUP(A37,Main!A:AB,23,0)</f>
        <v/>
      </c>
      <c r="X37" s="63" t="str">
        <f>VLOOKUP(A37,Main!A:AB,24,0)</f>
        <v>https://nptel.ac.in/courses/106107001</v>
      </c>
      <c r="Y37" s="63" t="str">
        <f>VLOOKUP(A37,Main!A:AB,25,0)</f>
        <v>https://nptel.ac.in/courses/106107001</v>
      </c>
      <c r="Z37" s="61">
        <f>VLOOKUP(A37,Main!A:AB,26,0)</f>
        <v>106107001</v>
      </c>
    </row>
    <row r="38">
      <c r="A38" s="47" t="s">
        <v>2410</v>
      </c>
      <c r="B38" s="61" t="str">
        <f>VLOOKUP(A38,Main!A:AB,2,0)</f>
        <v>Computer Science and Engineering</v>
      </c>
      <c r="C38" s="61" t="str">
        <f>VLOOKUP(A38,Main!A:AB,3,0)</f>
        <v>Functional Programming with OCaml</v>
      </c>
      <c r="D38" s="61" t="str">
        <f>VLOOKUP(A38,Main!A:AB,4,0)</f>
        <v>Prof. K C Sivaramakrishnan</v>
      </c>
      <c r="E38" s="61" t="str">
        <f>VLOOKUP(A38,Main!A:AB,5,0)</f>
        <v>IIT Madras</v>
      </c>
      <c r="F38" s="61" t="str">
        <f>VLOOKUP(A38,Main!A:AB,6,0)</f>
        <v>IIT Madras</v>
      </c>
      <c r="G38" s="61" t="str">
        <f>VLOOKUP(A38,Main!A:AB,7,0)</f>
        <v>12 Weeks</v>
      </c>
      <c r="H38" s="61" t="str">
        <f>VLOOKUP(A38,Main!A:AB,8,0)</f>
        <v>New</v>
      </c>
      <c r="I38" s="62">
        <f>VLOOKUP(A38,Main!A:AB,9,0)</f>
        <v>46223</v>
      </c>
      <c r="J38" s="62">
        <f>VLOOKUP(A38,Main!A:AB,10,0)</f>
        <v>46304</v>
      </c>
      <c r="K38" s="62">
        <f>VLOOKUP(A38,Main!A:AB,11,0)</f>
        <v>46320</v>
      </c>
      <c r="L38" s="62">
        <f>VLOOKUP(A38,Main!A:AB,12,0)</f>
        <v>46230</v>
      </c>
      <c r="M38" s="62">
        <f>VLOOKUP(A38,Main!A:AB,13,0)</f>
        <v>46248</v>
      </c>
      <c r="N38" s="61" t="str">
        <f>VLOOKUP(A38,Main!A:AB,14,0)</f>
        <v>UG/PG</v>
      </c>
      <c r="O38" s="61" t="str">
        <f>VLOOKUP(A38,Main!A:AB,15,0)</f>
        <v>Elective</v>
      </c>
      <c r="P38" s="61" t="str">
        <f>VLOOKUP(A38,Main!A:AB,16,0)</f>
        <v>Yes</v>
      </c>
      <c r="Q38" s="61" t="str">
        <f>VLOOKUP(A38,Main!A:AB,17,0)</f>
        <v>Programming
Systems</v>
      </c>
      <c r="R38" s="63" t="str">
        <f>VLOOKUP(A38,Main!A:AB,18,0)</f>
        <v>https://onlinecourses.nptel.ac.in/e-learning/preview/noc26_cs90</v>
      </c>
      <c r="S38" s="63" t="str">
        <f>VLOOKUP(A38,Main!A:AB,19,0)</f>
        <v>https://onlinecourses.nptel.ac.in/e-learning/preview/noc26_cs90</v>
      </c>
      <c r="T38" s="61" t="str">
        <f>VLOOKUP(A38,Main!A:AB,20,0)</f>
        <v>noc26_cs90</v>
      </c>
      <c r="U38" s="61" t="str">
        <f>VLOOKUP(A38,Main!A:AB,21,0)</f>
        <v/>
      </c>
      <c r="V38" s="61" t="str">
        <f>VLOOKUP(A38,Main!A:AB,22,0)</f>
        <v/>
      </c>
      <c r="W38" s="61" t="str">
        <f>VLOOKUP(A38,Main!A:AB,23,0)</f>
        <v/>
      </c>
      <c r="X38" s="63" t="str">
        <f>VLOOKUP(A38,Main!A:AB,24,0)</f>
        <v>https://nptel.ac.in/courses/106106002</v>
      </c>
      <c r="Y38" s="63" t="str">
        <f>VLOOKUP(A38,Main!A:AB,25,0)</f>
        <v>https://nptel.ac.in/courses/106106002</v>
      </c>
      <c r="Z38" s="61">
        <f>VLOOKUP(A38,Main!A:AB,26,0)</f>
        <v>106106002</v>
      </c>
    </row>
    <row r="39">
      <c r="A39" s="47" t="s">
        <v>2414</v>
      </c>
      <c r="B39" s="61" t="str">
        <f>VLOOKUP(A39,Main!A:AB,2,0)</f>
        <v>Statistics and data science</v>
      </c>
      <c r="C39" s="61" t="str">
        <f>VLOOKUP(A39,Main!A:AB,3,0)</f>
        <v>Exploratory Data Analysis for Data Science with R Software (Hindi)</v>
      </c>
      <c r="D39" s="61" t="str">
        <f>VLOOKUP(A39,Main!A:AB,4,0)</f>
        <v>Prof. Shalabh</v>
      </c>
      <c r="E39" s="61" t="str">
        <f>VLOOKUP(A39,Main!A:AB,5,0)</f>
        <v>IIT Kanpur</v>
      </c>
      <c r="F39" s="61" t="str">
        <f>VLOOKUP(A39,Main!A:AB,6,0)</f>
        <v>IIT Kanpur</v>
      </c>
      <c r="G39" s="61" t="str">
        <f>VLOOKUP(A39,Main!A:AB,7,0)</f>
        <v>12 Weeks</v>
      </c>
      <c r="H39" s="61" t="str">
        <f>VLOOKUP(A39,Main!A:AB,8,0)</f>
        <v>New</v>
      </c>
      <c r="I39" s="62">
        <f>VLOOKUP(A39,Main!A:AB,9,0)</f>
        <v>46223</v>
      </c>
      <c r="J39" s="62">
        <f>VLOOKUP(A39,Main!A:AB,10,0)</f>
        <v>46304</v>
      </c>
      <c r="K39" s="62">
        <f>VLOOKUP(A39,Main!A:AB,11,0)</f>
        <v>46319</v>
      </c>
      <c r="L39" s="62">
        <f>VLOOKUP(A39,Main!A:AB,12,0)</f>
        <v>46230</v>
      </c>
      <c r="M39" s="62">
        <f>VLOOKUP(A39,Main!A:AB,13,0)</f>
        <v>46248</v>
      </c>
      <c r="N39" s="61" t="str">
        <f>VLOOKUP(A39,Main!A:AB,14,0)</f>
        <v>UG</v>
      </c>
      <c r="O39" s="61" t="str">
        <f>VLOOKUP(A39,Main!A:AB,15,0)</f>
        <v>Core</v>
      </c>
      <c r="P39" s="61" t="str">
        <f>VLOOKUP(A39,Main!A:AB,16,0)</f>
        <v>No</v>
      </c>
      <c r="Q39" s="61" t="str">
        <f>VLOOKUP(A39,Main!A:AB,17,0)</f>
        <v/>
      </c>
      <c r="R39" s="63" t="str">
        <f>VLOOKUP(A39,Main!A:AB,18,0)</f>
        <v>https://onlinecourses.nptel.ac.in/e-learning/preview/noc26_cs91</v>
      </c>
      <c r="S39" s="63" t="str">
        <f>VLOOKUP(A39,Main!A:AB,19,0)</f>
        <v>https://onlinecourses.nptel.ac.in/e-learning/preview/noc26_cs91</v>
      </c>
      <c r="T39" s="61" t="str">
        <f>VLOOKUP(A39,Main!A:AB,20,0)</f>
        <v>noc26_cs91</v>
      </c>
      <c r="U39" s="61" t="str">
        <f>VLOOKUP(A39,Main!A:AB,21,0)</f>
        <v/>
      </c>
      <c r="V39" s="61" t="str">
        <f>VLOOKUP(A39,Main!A:AB,22,0)</f>
        <v/>
      </c>
      <c r="W39" s="61" t="str">
        <f>VLOOKUP(A39,Main!A:AB,23,0)</f>
        <v/>
      </c>
      <c r="X39" s="63" t="str">
        <f>VLOOKUP(A39,Main!A:AB,24,0)</f>
        <v>https://nptel.ac.in/courses/106104002</v>
      </c>
      <c r="Y39" s="63" t="str">
        <f>VLOOKUP(A39,Main!A:AB,25,0)</f>
        <v>https://nptel.ac.in/courses/106104002</v>
      </c>
      <c r="Z39" s="61">
        <f>VLOOKUP(A39,Main!A:AB,26,0)</f>
        <v>106104002</v>
      </c>
    </row>
    <row r="40">
      <c r="A40" s="47" t="s">
        <v>2419</v>
      </c>
      <c r="B40" s="61" t="str">
        <f>VLOOKUP(A40,Main!A:AB,2,0)</f>
        <v>Computer Science and Engineering</v>
      </c>
      <c r="C40" s="61" t="str">
        <f>VLOOKUP(A40,Main!A:AB,3,0)</f>
        <v>Formal Methods for System Verification</v>
      </c>
      <c r="D40" s="61" t="str">
        <f>VLOOKUP(A40,Main!A:AB,4,0)</f>
        <v>Prof. Chandan Karfa</v>
      </c>
      <c r="E40" s="61" t="str">
        <f>VLOOKUP(A40,Main!A:AB,5,0)</f>
        <v>IIT Guwahati</v>
      </c>
      <c r="F40" s="61" t="str">
        <f>VLOOKUP(A40,Main!A:AB,6,0)</f>
        <v>IIT Guwahati</v>
      </c>
      <c r="G40" s="61" t="str">
        <f>VLOOKUP(A40,Main!A:AB,7,0)</f>
        <v>12 Weeks</v>
      </c>
      <c r="H40" s="61" t="str">
        <f>VLOOKUP(A40,Main!A:AB,8,0)</f>
        <v>New</v>
      </c>
      <c r="I40" s="62">
        <f>VLOOKUP(A40,Main!A:AB,9,0)</f>
        <v>46223</v>
      </c>
      <c r="J40" s="62">
        <f>VLOOKUP(A40,Main!A:AB,10,0)</f>
        <v>46304</v>
      </c>
      <c r="K40" s="62">
        <f>VLOOKUP(A40,Main!A:AB,11,0)</f>
        <v>46320</v>
      </c>
      <c r="L40" s="62">
        <f>VLOOKUP(A40,Main!A:AB,12,0)</f>
        <v>46230</v>
      </c>
      <c r="M40" s="62">
        <f>VLOOKUP(A40,Main!A:AB,13,0)</f>
        <v>46248</v>
      </c>
      <c r="N40" s="61" t="str">
        <f>VLOOKUP(A40,Main!A:AB,14,0)</f>
        <v>UG/PG</v>
      </c>
      <c r="O40" s="61" t="str">
        <f>VLOOKUP(A40,Main!A:AB,15,0)</f>
        <v>Elective</v>
      </c>
      <c r="P40" s="61" t="str">
        <f>VLOOKUP(A40,Main!A:AB,16,0)</f>
        <v>Yes</v>
      </c>
      <c r="Q40" s="61" t="str">
        <f>VLOOKUP(A40,Main!A:AB,17,0)</f>
        <v>Systems</v>
      </c>
      <c r="R40" s="63" t="str">
        <f>VLOOKUP(A40,Main!A:AB,18,0)</f>
        <v>https://onlinecourses.nptel.ac.in/e-learning/preview/noc26_cs92</v>
      </c>
      <c r="S40" s="63" t="str">
        <f>VLOOKUP(A40,Main!A:AB,19,0)</f>
        <v>https://onlinecourses.nptel.ac.in/e-learning/preview/noc26_cs92</v>
      </c>
      <c r="T40" s="61" t="str">
        <f>VLOOKUP(A40,Main!A:AB,20,0)</f>
        <v>noc26_cs92</v>
      </c>
      <c r="U40" s="61" t="str">
        <f>VLOOKUP(A40,Main!A:AB,21,0)</f>
        <v/>
      </c>
      <c r="V40" s="61" t="str">
        <f>VLOOKUP(A40,Main!A:AB,22,0)</f>
        <v/>
      </c>
      <c r="W40" s="61" t="str">
        <f>VLOOKUP(A40,Main!A:AB,23,0)</f>
        <v/>
      </c>
      <c r="X40" s="63" t="str">
        <f>VLOOKUP(A40,Main!A:AB,24,0)</f>
        <v>https://nptel.ac.in/courses/106103002</v>
      </c>
      <c r="Y40" s="63" t="str">
        <f>VLOOKUP(A40,Main!A:AB,25,0)</f>
        <v>https://nptel.ac.in/courses/106103002</v>
      </c>
      <c r="Z40" s="61">
        <f>VLOOKUP(A40,Main!A:AB,26,0)</f>
        <v>106103002</v>
      </c>
    </row>
    <row r="41">
      <c r="A41" s="47" t="s">
        <v>2422</v>
      </c>
      <c r="B41" s="61" t="str">
        <f>VLOOKUP(A41,Main!A:AB,2,0)</f>
        <v>Information Systems</v>
      </c>
      <c r="C41" s="61" t="str">
        <f>VLOOKUP(A41,Main!A:AB,3,0)</f>
        <v>Digital Transformation and Technological Innovation</v>
      </c>
      <c r="D41" s="61" t="str">
        <f>VLOOKUP(A41,Main!A:AB,4,0)</f>
        <v>Prof. Gaurav Dixit</v>
      </c>
      <c r="E41" s="61" t="str">
        <f>VLOOKUP(A41,Main!A:AB,5,0)</f>
        <v>IIT Roorkee</v>
      </c>
      <c r="F41" s="61" t="str">
        <f>VLOOKUP(A41,Main!A:AB,6,0)</f>
        <v>IIT Roorkee</v>
      </c>
      <c r="G41" s="61" t="str">
        <f>VLOOKUP(A41,Main!A:AB,7,0)</f>
        <v>12 Weeks</v>
      </c>
      <c r="H41" s="61" t="str">
        <f>VLOOKUP(A41,Main!A:AB,8,0)</f>
        <v>New</v>
      </c>
      <c r="I41" s="62">
        <f>VLOOKUP(A41,Main!A:AB,9,0)</f>
        <v>46223</v>
      </c>
      <c r="J41" s="62">
        <f>VLOOKUP(A41,Main!A:AB,10,0)</f>
        <v>46304</v>
      </c>
      <c r="K41" s="62">
        <f>VLOOKUP(A41,Main!A:AB,11,0)</f>
        <v>46311</v>
      </c>
      <c r="L41" s="62">
        <f>VLOOKUP(A41,Main!A:AB,12,0)</f>
        <v>46230</v>
      </c>
      <c r="M41" s="62">
        <f>VLOOKUP(A41,Main!A:AB,13,0)</f>
        <v>46248</v>
      </c>
      <c r="N41" s="61" t="str">
        <f>VLOOKUP(A41,Main!A:AB,14,0)</f>
        <v>PG</v>
      </c>
      <c r="O41" s="61" t="str">
        <f>VLOOKUP(A41,Main!A:AB,15,0)</f>
        <v>Core</v>
      </c>
      <c r="P41" s="61" t="str">
        <f>VLOOKUP(A41,Main!A:AB,16,0)</f>
        <v>Yes</v>
      </c>
      <c r="Q41" s="61" t="str">
        <f>VLOOKUP(A41,Main!A:AB,17,0)</f>
        <v/>
      </c>
      <c r="R41" s="63" t="str">
        <f>VLOOKUP(A41,Main!A:AB,18,0)</f>
        <v>https://onlinecourses.nptel.ac.in/e-learning/preview/noc26_cs93</v>
      </c>
      <c r="S41" s="63" t="str">
        <f>VLOOKUP(A41,Main!A:AB,19,0)</f>
        <v>https://onlinecourses.nptel.ac.in/e-learning/preview/noc26_cs93</v>
      </c>
      <c r="T41" s="61" t="str">
        <f>VLOOKUP(A41,Main!A:AB,20,0)</f>
        <v>noc26_cs93</v>
      </c>
      <c r="U41" s="61" t="str">
        <f>VLOOKUP(A41,Main!A:AB,21,0)</f>
        <v/>
      </c>
      <c r="V41" s="61" t="str">
        <f>VLOOKUP(A41,Main!A:AB,22,0)</f>
        <v/>
      </c>
      <c r="W41" s="61" t="str">
        <f>VLOOKUP(A41,Main!A:AB,23,0)</f>
        <v/>
      </c>
      <c r="X41" s="63" t="str">
        <f>VLOOKUP(A41,Main!A:AB,24,0)</f>
        <v>https://nptel.ac.in/courses/106107002</v>
      </c>
      <c r="Y41" s="63" t="str">
        <f>VLOOKUP(A41,Main!A:AB,25,0)</f>
        <v>https://nptel.ac.in/courses/106107002</v>
      </c>
      <c r="Z41" s="61">
        <f>VLOOKUP(A41,Main!A:AB,26,0)</f>
        <v>106107002</v>
      </c>
    </row>
    <row r="42">
      <c r="A42" s="47" t="s">
        <v>2427</v>
      </c>
      <c r="B42" s="61" t="str">
        <f>VLOOKUP(A42,Main!A:AB,2,0)</f>
        <v>Computer Science</v>
      </c>
      <c r="C42" s="61" t="str">
        <f>VLOOKUP(A42,Main!A:AB,3,0)</f>
        <v>Intermediary Algorithm</v>
      </c>
      <c r="D42" s="61" t="str">
        <f>VLOOKUP(A42,Main!A:AB,4,0)</f>
        <v>Prof. C Pandu Rangan</v>
      </c>
      <c r="E42" s="61" t="str">
        <f>VLOOKUP(A42,Main!A:AB,5,0)</f>
        <v>IISc Bangalore</v>
      </c>
      <c r="F42" s="61" t="str">
        <f>VLOOKUP(A42,Main!A:AB,6,0)</f>
        <v>IISc Bangalore</v>
      </c>
      <c r="G42" s="61" t="str">
        <f>VLOOKUP(A42,Main!A:AB,7,0)</f>
        <v>12 Weeks</v>
      </c>
      <c r="H42" s="61" t="str">
        <f>VLOOKUP(A42,Main!A:AB,8,0)</f>
        <v>New</v>
      </c>
      <c r="I42" s="62">
        <f>VLOOKUP(A42,Main!A:AB,9,0)</f>
        <v>46223</v>
      </c>
      <c r="J42" s="62">
        <f>VLOOKUP(A42,Main!A:AB,10,0)</f>
        <v>46304</v>
      </c>
      <c r="K42" s="62">
        <f>VLOOKUP(A42,Main!A:AB,11,0)</f>
        <v>46312</v>
      </c>
      <c r="L42" s="62">
        <f>VLOOKUP(A42,Main!A:AB,12,0)</f>
        <v>46230</v>
      </c>
      <c r="M42" s="62">
        <f>VLOOKUP(A42,Main!A:AB,13,0)</f>
        <v>46248</v>
      </c>
      <c r="N42" s="61" t="str">
        <f>VLOOKUP(A42,Main!A:AB,14,0)</f>
        <v>UG/PG</v>
      </c>
      <c r="O42" s="61" t="str">
        <f>VLOOKUP(A42,Main!A:AB,15,0)</f>
        <v>Elective</v>
      </c>
      <c r="P42" s="61" t="str">
        <f>VLOOKUP(A42,Main!A:AB,16,0)</f>
        <v>Yes</v>
      </c>
      <c r="Q42" s="61" t="str">
        <f>VLOOKUP(A42,Main!A:AB,17,0)</f>
        <v>Foundations of Computing</v>
      </c>
      <c r="R42" s="63" t="str">
        <f>VLOOKUP(A42,Main!A:AB,18,0)</f>
        <v>https://onlinecourses.nptel.ac.in/e-learning/preview/noc26_cs94</v>
      </c>
      <c r="S42" s="63" t="str">
        <f>VLOOKUP(A42,Main!A:AB,19,0)</f>
        <v>https://onlinecourses.nptel.ac.in/e-learning/preview/noc26_cs94</v>
      </c>
      <c r="T42" s="61" t="str">
        <f>VLOOKUP(A42,Main!A:AB,20,0)</f>
        <v>noc26_cs94</v>
      </c>
      <c r="U42" s="61" t="str">
        <f>VLOOKUP(A42,Main!A:AB,21,0)</f>
        <v/>
      </c>
      <c r="V42" s="61" t="str">
        <f>VLOOKUP(A42,Main!A:AB,22,0)</f>
        <v/>
      </c>
      <c r="W42" s="61" t="str">
        <f>VLOOKUP(A42,Main!A:AB,23,0)</f>
        <v/>
      </c>
      <c r="X42" s="63" t="str">
        <f>VLOOKUP(A42,Main!A:AB,24,0)</f>
        <v>https://nptel.ac.in/courses/106108001</v>
      </c>
      <c r="Y42" s="63" t="str">
        <f>VLOOKUP(A42,Main!A:AB,25,0)</f>
        <v>https://nptel.ac.in/courses/106108001</v>
      </c>
      <c r="Z42" s="61">
        <f>VLOOKUP(A42,Main!A:AB,26,0)</f>
        <v>106108001</v>
      </c>
    </row>
    <row r="43">
      <c r="A43" s="47" t="s">
        <v>2431</v>
      </c>
      <c r="B43" s="61" t="str">
        <f>VLOOKUP(A43,Main!A:AB,2,0)</f>
        <v>Computer Science</v>
      </c>
      <c r="C43" s="61" t="str">
        <f>VLOOKUP(A43,Main!A:AB,3,0)</f>
        <v>Fundamentals of Generative AI and Large Language Models: Theory and Practice</v>
      </c>
      <c r="D43" s="61" t="str">
        <f>VLOOKUP(A43,Main!A:AB,4,0)</f>
        <v>Prof. Sriram Ganapathy,
Prof. Ashwini Kodipalli,
Prof. Baishali Garai</v>
      </c>
      <c r="E43" s="61" t="str">
        <f>VLOOKUP(A43,Main!A:AB,5,0)</f>
        <v>IISc Bangalore
PES University
RV University</v>
      </c>
      <c r="F43" s="61" t="str">
        <f>VLOOKUP(A43,Main!A:AB,6,0)</f>
        <v>IISc Bangalore</v>
      </c>
      <c r="G43" s="61" t="str">
        <f>VLOOKUP(A43,Main!A:AB,7,0)</f>
        <v>12 Weeks</v>
      </c>
      <c r="H43" s="61" t="str">
        <f>VLOOKUP(A43,Main!A:AB,8,0)</f>
        <v>New</v>
      </c>
      <c r="I43" s="62">
        <f>VLOOKUP(A43,Main!A:AB,9,0)</f>
        <v>46223</v>
      </c>
      <c r="J43" s="62">
        <f>VLOOKUP(A43,Main!A:AB,10,0)</f>
        <v>46304</v>
      </c>
      <c r="K43" s="62">
        <f>VLOOKUP(A43,Main!A:AB,11,0)</f>
        <v>46313</v>
      </c>
      <c r="L43" s="62">
        <f>VLOOKUP(A43,Main!A:AB,12,0)</f>
        <v>46230</v>
      </c>
      <c r="M43" s="62">
        <f>VLOOKUP(A43,Main!A:AB,13,0)</f>
        <v>46248</v>
      </c>
      <c r="N43" s="61" t="str">
        <f>VLOOKUP(A43,Main!A:AB,14,0)</f>
        <v>UG/PG</v>
      </c>
      <c r="O43" s="61" t="str">
        <f>VLOOKUP(A43,Main!A:AB,15,0)</f>
        <v>Core</v>
      </c>
      <c r="P43" s="61" t="str">
        <f>VLOOKUP(A43,Main!A:AB,16,0)</f>
        <v>Yes</v>
      </c>
      <c r="Q43" s="61" t="str">
        <f>VLOOKUP(A43,Main!A:AB,17,0)</f>
        <v>Artificial Intelligence
Data Science</v>
      </c>
      <c r="R43" s="63" t="str">
        <f>VLOOKUP(A43,Main!A:AB,18,0)</f>
        <v>https://onlinecourses.nptel.ac.in/e-learning/preview/noc26_cs95</v>
      </c>
      <c r="S43" s="63" t="str">
        <f>VLOOKUP(A43,Main!A:AB,19,0)</f>
        <v>https://onlinecourses.nptel.ac.in/e-learning/preview/noc26_cs95</v>
      </c>
      <c r="T43" s="61" t="str">
        <f>VLOOKUP(A43,Main!A:AB,20,0)</f>
        <v>noc26_cs95</v>
      </c>
      <c r="U43" s="61" t="str">
        <f>VLOOKUP(A43,Main!A:AB,21,0)</f>
        <v/>
      </c>
      <c r="V43" s="61" t="str">
        <f>VLOOKUP(A43,Main!A:AB,22,0)</f>
        <v/>
      </c>
      <c r="W43" s="61" t="str">
        <f>VLOOKUP(A43,Main!A:AB,23,0)</f>
        <v/>
      </c>
      <c r="X43" s="63" t="str">
        <f>VLOOKUP(A43,Main!A:AB,24,0)</f>
        <v>https://nptel.ac.in/courses/106108002</v>
      </c>
      <c r="Y43" s="63" t="str">
        <f>VLOOKUP(A43,Main!A:AB,25,0)</f>
        <v>https://nptel.ac.in/courses/106108002</v>
      </c>
      <c r="Z43" s="61">
        <f>VLOOKUP(A43,Main!A:AB,26,0)</f>
        <v>106108002</v>
      </c>
    </row>
    <row r="44">
      <c r="A44" s="47" t="s">
        <v>2436</v>
      </c>
      <c r="B44" s="61" t="str">
        <f>VLOOKUP(A44,Main!A:AB,2,0)</f>
        <v>Computer Science and Engineering</v>
      </c>
      <c r="C44" s="61" t="str">
        <f>VLOOKUP(A44,Main!A:AB,3,0)</f>
        <v>Computer System Optimizations for ML</v>
      </c>
      <c r="D44" s="61" t="str">
        <f>VLOOKUP(A44,Main!A:AB,4,0)</f>
        <v>Prof. Sumit K. Mandal</v>
      </c>
      <c r="E44" s="61" t="str">
        <f>VLOOKUP(A44,Main!A:AB,5,0)</f>
        <v>IISc Bangalore</v>
      </c>
      <c r="F44" s="61" t="str">
        <f>VLOOKUP(A44,Main!A:AB,6,0)</f>
        <v>IISc Bangalore</v>
      </c>
      <c r="G44" s="61" t="str">
        <f>VLOOKUP(A44,Main!A:AB,7,0)</f>
        <v>12 Weeks</v>
      </c>
      <c r="H44" s="61" t="str">
        <f>VLOOKUP(A44,Main!A:AB,8,0)</f>
        <v>New</v>
      </c>
      <c r="I44" s="62">
        <f>VLOOKUP(A44,Main!A:AB,9,0)</f>
        <v>46223</v>
      </c>
      <c r="J44" s="62">
        <f>VLOOKUP(A44,Main!A:AB,10,0)</f>
        <v>46304</v>
      </c>
      <c r="K44" s="62">
        <f>VLOOKUP(A44,Main!A:AB,11,0)</f>
        <v>46318</v>
      </c>
      <c r="L44" s="62">
        <f>VLOOKUP(A44,Main!A:AB,12,0)</f>
        <v>46230</v>
      </c>
      <c r="M44" s="62">
        <f>VLOOKUP(A44,Main!A:AB,13,0)</f>
        <v>46248</v>
      </c>
      <c r="N44" s="61" t="str">
        <f>VLOOKUP(A44,Main!A:AB,14,0)</f>
        <v>UG/PG</v>
      </c>
      <c r="O44" s="61" t="str">
        <f>VLOOKUP(A44,Main!A:AB,15,0)</f>
        <v>Elective</v>
      </c>
      <c r="P44" s="61" t="str">
        <f>VLOOKUP(A44,Main!A:AB,16,0)</f>
        <v>Yes</v>
      </c>
      <c r="Q44" s="61" t="str">
        <f>VLOOKUP(A44,Main!A:AB,17,0)</f>
        <v>Artificial Intelligence
Data Science</v>
      </c>
      <c r="R44" s="63" t="str">
        <f>VLOOKUP(A44,Main!A:AB,18,0)</f>
        <v>https://onlinecourses.nptel.ac.in/e-learning/preview/noc26_cs96</v>
      </c>
      <c r="S44" s="63" t="str">
        <f>VLOOKUP(A44,Main!A:AB,19,0)</f>
        <v>https://onlinecourses.nptel.ac.in/e-learning/preview/noc26_cs96</v>
      </c>
      <c r="T44" s="61" t="str">
        <f>VLOOKUP(A44,Main!A:AB,20,0)</f>
        <v>noc26_cs96</v>
      </c>
      <c r="U44" s="61" t="str">
        <f>VLOOKUP(A44,Main!A:AB,21,0)</f>
        <v/>
      </c>
      <c r="V44" s="61" t="str">
        <f>VLOOKUP(A44,Main!A:AB,22,0)</f>
        <v/>
      </c>
      <c r="W44" s="61" t="str">
        <f>VLOOKUP(A44,Main!A:AB,23,0)</f>
        <v/>
      </c>
      <c r="X44" s="63" t="str">
        <f>VLOOKUP(A44,Main!A:AB,24,0)</f>
        <v>https://nptel.ac.in/courses/106108003</v>
      </c>
      <c r="Y44" s="63" t="str">
        <f>VLOOKUP(A44,Main!A:AB,25,0)</f>
        <v>https://nptel.ac.in/courses/106108003</v>
      </c>
      <c r="Z44" s="61">
        <f>VLOOKUP(A44,Main!A:AB,26,0)</f>
        <v>106108003</v>
      </c>
    </row>
    <row r="45">
      <c r="A45" s="47" t="s">
        <v>2440</v>
      </c>
      <c r="B45" s="61" t="str">
        <f>VLOOKUP(A45,Main!A:AB,2,0)</f>
        <v>Computer Science and Engineering</v>
      </c>
      <c r="C45" s="61" t="str">
        <f>VLOOKUP(A45,Main!A:AB,3,0)</f>
        <v>Mathematical Foundations of Generative AI</v>
      </c>
      <c r="D45" s="61" t="str">
        <f>VLOOKUP(A45,Main!A:AB,4,0)</f>
        <v>Prof. Prathosh A. P</v>
      </c>
      <c r="E45" s="61" t="str">
        <f>VLOOKUP(A45,Main!A:AB,5,0)</f>
        <v>IISc Bangalore</v>
      </c>
      <c r="F45" s="61" t="str">
        <f>VLOOKUP(A45,Main!A:AB,6,0)</f>
        <v>IISc Bangalore</v>
      </c>
      <c r="G45" s="61" t="str">
        <f>VLOOKUP(A45,Main!A:AB,7,0)</f>
        <v>12 Weeks</v>
      </c>
      <c r="H45" s="61" t="str">
        <f>VLOOKUP(A45,Main!A:AB,8,0)</f>
        <v>New</v>
      </c>
      <c r="I45" s="62">
        <f>VLOOKUP(A45,Main!A:AB,9,0)</f>
        <v>46223</v>
      </c>
      <c r="J45" s="62">
        <f>VLOOKUP(A45,Main!A:AB,10,0)</f>
        <v>46304</v>
      </c>
      <c r="K45" s="62">
        <f>VLOOKUP(A45,Main!A:AB,11,0)</f>
        <v>46319</v>
      </c>
      <c r="L45" s="62">
        <f>VLOOKUP(A45,Main!A:AB,12,0)</f>
        <v>46230</v>
      </c>
      <c r="M45" s="62">
        <f>VLOOKUP(A45,Main!A:AB,13,0)</f>
        <v>46248</v>
      </c>
      <c r="N45" s="61" t="str">
        <f>VLOOKUP(A45,Main!A:AB,14,0)</f>
        <v>UG/PG</v>
      </c>
      <c r="O45" s="61" t="str">
        <f>VLOOKUP(A45,Main!A:AB,15,0)</f>
        <v>Elective</v>
      </c>
      <c r="P45" s="61" t="str">
        <f>VLOOKUP(A45,Main!A:AB,16,0)</f>
        <v>Yes</v>
      </c>
      <c r="Q45" s="61" t="str">
        <f>VLOOKUP(A45,Main!A:AB,17,0)</f>
        <v>Artificial Intelligence
Data Science</v>
      </c>
      <c r="R45" s="63" t="str">
        <f>VLOOKUP(A45,Main!A:AB,18,0)</f>
        <v>https://onlinecourses.nptel.ac.in/e-learning/preview/noc26_cs97</v>
      </c>
      <c r="S45" s="63" t="str">
        <f>VLOOKUP(A45,Main!A:AB,19,0)</f>
        <v>https://onlinecourses.nptel.ac.in/e-learning/preview/noc26_cs97</v>
      </c>
      <c r="T45" s="61" t="str">
        <f>VLOOKUP(A45,Main!A:AB,20,0)</f>
        <v>noc26_cs97</v>
      </c>
      <c r="U45" s="61" t="str">
        <f>VLOOKUP(A45,Main!A:AB,21,0)</f>
        <v/>
      </c>
      <c r="V45" s="61" t="str">
        <f>VLOOKUP(A45,Main!A:AB,22,0)</f>
        <v/>
      </c>
      <c r="W45" s="61" t="str">
        <f>VLOOKUP(A45,Main!A:AB,23,0)</f>
        <v/>
      </c>
      <c r="X45" s="63" t="str">
        <f>VLOOKUP(A45,Main!A:AB,24,0)</f>
        <v>https://nptel.ac.in/courses/106108004</v>
      </c>
      <c r="Y45" s="63" t="str">
        <f>VLOOKUP(A45,Main!A:AB,25,0)</f>
        <v>https://nptel.ac.in/courses/106108004</v>
      </c>
      <c r="Z45" s="61">
        <f>VLOOKUP(A45,Main!A:AB,26,0)</f>
        <v>106108004</v>
      </c>
    </row>
    <row r="46">
      <c r="A46" s="47" t="s">
        <v>2444</v>
      </c>
      <c r="B46" s="61" t="str">
        <f>VLOOKUP(A46,Main!A:AB,2,0)</f>
        <v>Computer Science and Engineering
Civil Engineering
Environmental Science</v>
      </c>
      <c r="C46" s="61" t="str">
        <f>VLOOKUP(A46,Main!A:AB,3,0)</f>
        <v>AI for Earth Observation</v>
      </c>
      <c r="D46" s="61" t="str">
        <f>VLOOKUP(A46,Main!A:AB,4,0)</f>
        <v>Prof. Sudipan Saha</v>
      </c>
      <c r="E46" s="61" t="str">
        <f>VLOOKUP(A46,Main!A:AB,5,0)</f>
        <v>IIT Delhi</v>
      </c>
      <c r="F46" s="61" t="str">
        <f>VLOOKUP(A46,Main!A:AB,6,0)</f>
        <v>IIT Delhi</v>
      </c>
      <c r="G46" s="61" t="str">
        <f>VLOOKUP(A46,Main!A:AB,7,0)</f>
        <v>12 Weeks</v>
      </c>
      <c r="H46" s="61" t="str">
        <f>VLOOKUP(A46,Main!A:AB,8,0)</f>
        <v>New</v>
      </c>
      <c r="I46" s="62">
        <f>VLOOKUP(A46,Main!A:AB,9,0)</f>
        <v>46223</v>
      </c>
      <c r="J46" s="62">
        <f>VLOOKUP(A46,Main!A:AB,10,0)</f>
        <v>46304</v>
      </c>
      <c r="K46" s="62">
        <f>VLOOKUP(A46,Main!A:AB,11,0)</f>
        <v>46311</v>
      </c>
      <c r="L46" s="62">
        <f>VLOOKUP(A46,Main!A:AB,12,0)</f>
        <v>46230</v>
      </c>
      <c r="M46" s="62">
        <f>VLOOKUP(A46,Main!A:AB,13,0)</f>
        <v>46248</v>
      </c>
      <c r="N46" s="61" t="str">
        <f>VLOOKUP(A46,Main!A:AB,14,0)</f>
        <v>UG/PG</v>
      </c>
      <c r="O46" s="61" t="str">
        <f>VLOOKUP(A46,Main!A:AB,15,0)</f>
        <v>Elective</v>
      </c>
      <c r="P46" s="61" t="str">
        <f>VLOOKUP(A46,Main!A:AB,16,0)</f>
        <v>Yes</v>
      </c>
      <c r="Q46" s="61" t="str">
        <f>VLOOKUP(A46,Main!A:AB,17,0)</f>
        <v>Data Science</v>
      </c>
      <c r="R46" s="63" t="str">
        <f>VLOOKUP(A46,Main!A:AB,18,0)</f>
        <v>https://onlinecourses.nptel.ac.in/e-learning/preview/noc26_cs98</v>
      </c>
      <c r="S46" s="63" t="str">
        <f>VLOOKUP(A46,Main!A:AB,19,0)</f>
        <v>https://onlinecourses.nptel.ac.in/e-learning/preview/noc26_cs98</v>
      </c>
      <c r="T46" s="61" t="str">
        <f>VLOOKUP(A46,Main!A:AB,20,0)</f>
        <v>noc26_cs98</v>
      </c>
      <c r="U46" s="61" t="str">
        <f>VLOOKUP(A46,Main!A:AB,21,0)</f>
        <v/>
      </c>
      <c r="V46" s="61" t="str">
        <f>VLOOKUP(A46,Main!A:AB,22,0)</f>
        <v/>
      </c>
      <c r="W46" s="61" t="str">
        <f>VLOOKUP(A46,Main!A:AB,23,0)</f>
        <v/>
      </c>
      <c r="X46" s="63" t="str">
        <f>VLOOKUP(A46,Main!A:AB,24,0)</f>
        <v>https://nptel.ac.in/courses/106102001</v>
      </c>
      <c r="Y46" s="63" t="str">
        <f>VLOOKUP(A46,Main!A:AB,25,0)</f>
        <v>https://nptel.ac.in/courses/106102001</v>
      </c>
      <c r="Z46" s="61">
        <f>VLOOKUP(A46,Main!A:AB,26,0)</f>
        <v>106102001</v>
      </c>
    </row>
    <row r="47">
      <c r="A47" s="47" t="s">
        <v>2449</v>
      </c>
      <c r="B47" s="61" t="str">
        <f>VLOOKUP(A47,Main!A:AB,2,0)</f>
        <v>Computer Science and Engineering</v>
      </c>
      <c r="C47" s="61" t="str">
        <f>VLOOKUP(A47,Main!A:AB,3,0)</f>
        <v>Computer Networks</v>
      </c>
      <c r="D47" s="61" t="str">
        <f>VLOOKUP(A47,Main!A:AB,4,0)</f>
        <v>Prof. Neminath Hubballi</v>
      </c>
      <c r="E47" s="61" t="str">
        <f>VLOOKUP(A47,Main!A:AB,5,0)</f>
        <v>IIT Indore</v>
      </c>
      <c r="F47" s="61" t="str">
        <f>VLOOKUP(A47,Main!A:AB,6,0)</f>
        <v>IIT Madras</v>
      </c>
      <c r="G47" s="61" t="str">
        <f>VLOOKUP(A47,Main!A:AB,7,0)</f>
        <v>12 Weeks</v>
      </c>
      <c r="H47" s="61" t="str">
        <f>VLOOKUP(A47,Main!A:AB,8,0)</f>
        <v>New</v>
      </c>
      <c r="I47" s="62">
        <f>VLOOKUP(A47,Main!A:AB,9,0)</f>
        <v>46223</v>
      </c>
      <c r="J47" s="62">
        <f>VLOOKUP(A47,Main!A:AB,10,0)</f>
        <v>46304</v>
      </c>
      <c r="K47" s="62">
        <f>VLOOKUP(A47,Main!A:AB,11,0)</f>
        <v>46320</v>
      </c>
      <c r="L47" s="62">
        <f>VLOOKUP(A47,Main!A:AB,12,0)</f>
        <v>46230</v>
      </c>
      <c r="M47" s="62">
        <f>VLOOKUP(A47,Main!A:AB,13,0)</f>
        <v>46248</v>
      </c>
      <c r="N47" s="61" t="str">
        <f>VLOOKUP(A47,Main!A:AB,14,0)</f>
        <v>UG</v>
      </c>
      <c r="O47" s="61" t="str">
        <f>VLOOKUP(A47,Main!A:AB,15,0)</f>
        <v>Core</v>
      </c>
      <c r="P47" s="61" t="str">
        <f>VLOOKUP(A47,Main!A:AB,16,0)</f>
        <v>No</v>
      </c>
      <c r="Q47" s="61" t="str">
        <f>VLOOKUP(A47,Main!A:AB,17,0)</f>
        <v/>
      </c>
      <c r="R47" s="63" t="str">
        <f>VLOOKUP(A47,Main!A:AB,18,0)</f>
        <v>https://onlinecourses.nptel.ac.in/e-learning/preview/noc26_cs99</v>
      </c>
      <c r="S47" s="63" t="str">
        <f>VLOOKUP(A47,Main!A:AB,19,0)</f>
        <v>https://onlinecourses.nptel.ac.in/e-learning/preview/noc26_cs99</v>
      </c>
      <c r="T47" s="61" t="str">
        <f>VLOOKUP(A47,Main!A:AB,20,0)</f>
        <v>noc26_cs99</v>
      </c>
      <c r="U47" s="61" t="str">
        <f>VLOOKUP(A47,Main!A:AB,21,0)</f>
        <v/>
      </c>
      <c r="V47" s="61" t="str">
        <f>VLOOKUP(A47,Main!A:AB,22,0)</f>
        <v/>
      </c>
      <c r="W47" s="61" t="str">
        <f>VLOOKUP(A47,Main!A:AB,23,0)</f>
        <v/>
      </c>
      <c r="X47" s="63" t="str">
        <f>VLOOKUP(A47,Main!A:AB,24,0)</f>
        <v>https://nptel.ac.in/courses/106106003</v>
      </c>
      <c r="Y47" s="63" t="str">
        <f>VLOOKUP(A47,Main!A:AB,25,0)</f>
        <v>https://nptel.ac.in/courses/106106003</v>
      </c>
      <c r="Z47" s="61">
        <f>VLOOKUP(A47,Main!A:AB,26,0)</f>
        <v>106106003</v>
      </c>
    </row>
    <row r="48">
      <c r="A48" s="47" t="s">
        <v>2704</v>
      </c>
      <c r="B48" s="61" t="str">
        <f>VLOOKUP(A48,Main!A:AB,2,0)</f>
        <v>Design Engineering</v>
      </c>
      <c r="C48" s="61" t="str">
        <f>VLOOKUP(A48,Main!A:AB,3,0)</f>
        <v>User Research Methods</v>
      </c>
      <c r="D48" s="61" t="str">
        <f>VLOOKUP(A48,Main!A:AB,4,0)</f>
        <v>Prof. Sharmistha Banerjee</v>
      </c>
      <c r="E48" s="61" t="str">
        <f>VLOOKUP(A48,Main!A:AB,5,0)</f>
        <v>IIT Guwahati</v>
      </c>
      <c r="F48" s="61" t="str">
        <f>VLOOKUP(A48,Main!A:AB,6,0)</f>
        <v>IIT Guwahati</v>
      </c>
      <c r="G48" s="61" t="str">
        <f>VLOOKUP(A48,Main!A:AB,7,0)</f>
        <v>12 Weeks</v>
      </c>
      <c r="H48" s="61" t="str">
        <f>VLOOKUP(A48,Main!A:AB,8,0)</f>
        <v>New</v>
      </c>
      <c r="I48" s="62">
        <f>VLOOKUP(A48,Main!A:AB,9,0)</f>
        <v>46223</v>
      </c>
      <c r="J48" s="62">
        <f>VLOOKUP(A48,Main!A:AB,10,0)</f>
        <v>46304</v>
      </c>
      <c r="K48" s="62">
        <f>VLOOKUP(A48,Main!A:AB,11,0)</f>
        <v>46311</v>
      </c>
      <c r="L48" s="62">
        <f>VLOOKUP(A48,Main!A:AB,12,0)</f>
        <v>46230</v>
      </c>
      <c r="M48" s="62">
        <f>VLOOKUP(A48,Main!A:AB,13,0)</f>
        <v>46248</v>
      </c>
      <c r="N48" s="61" t="str">
        <f>VLOOKUP(A48,Main!A:AB,14,0)</f>
        <v>UG/PG</v>
      </c>
      <c r="O48" s="61" t="str">
        <f>VLOOKUP(A48,Main!A:AB,15,0)</f>
        <v>Core</v>
      </c>
      <c r="P48" s="61" t="str">
        <f>VLOOKUP(A48,Main!A:AB,16,0)</f>
        <v>Yes</v>
      </c>
      <c r="Q48" s="61" t="str">
        <f>VLOOKUP(A48,Main!A:AB,17,0)</f>
        <v/>
      </c>
      <c r="R48" s="63" t="str">
        <f>VLOOKUP(A48,Main!A:AB,18,0)</f>
        <v>https://onlinecourses.nptel.ac.in/e-learning/preview/noc26_de19</v>
      </c>
      <c r="S48" s="63" t="str">
        <f>VLOOKUP(A48,Main!A:AB,19,0)</f>
        <v>https://onlinecourses.nptel.ac.in/e-learning/preview/noc26_de19</v>
      </c>
      <c r="T48" s="61" t="str">
        <f>VLOOKUP(A48,Main!A:AB,20,0)</f>
        <v>noc26_de19</v>
      </c>
      <c r="U48" s="61" t="str">
        <f>VLOOKUP(A48,Main!A:AB,21,0)</f>
        <v/>
      </c>
      <c r="V48" s="61" t="str">
        <f>VLOOKUP(A48,Main!A:AB,22,0)</f>
        <v/>
      </c>
      <c r="W48" s="61" t="str">
        <f>VLOOKUP(A48,Main!A:AB,23,0)</f>
        <v/>
      </c>
      <c r="X48" s="63" t="str">
        <f>VLOOKUP(A48,Main!A:AB,24,0)</f>
        <v>https://nptel.ac.in/courses/107103001</v>
      </c>
      <c r="Y48" s="63" t="str">
        <f>VLOOKUP(A48,Main!A:AB,25,0)</f>
        <v>https://nptel.ac.in/courses/107103001</v>
      </c>
      <c r="Z48" s="61">
        <f>VLOOKUP(A48,Main!A:AB,26,0)</f>
        <v>107103001</v>
      </c>
    </row>
    <row r="49">
      <c r="A49" s="47" t="s">
        <v>2790</v>
      </c>
      <c r="B49" s="61" t="str">
        <f>VLOOKUP(A49,Main!A:AB,2,0)</f>
        <v>Economic Sciences</v>
      </c>
      <c r="C49" s="61" t="str">
        <f>VLOOKUP(A49,Main!A:AB,3,0)</f>
        <v>International Financial Management</v>
      </c>
      <c r="D49" s="61" t="str">
        <f>VLOOKUP(A49,Main!A:AB,4,0)</f>
        <v>Prof. Ashu Khanna</v>
      </c>
      <c r="E49" s="61" t="str">
        <f>VLOOKUP(A49,Main!A:AB,5,0)</f>
        <v>IIT Roorkee</v>
      </c>
      <c r="F49" s="61" t="str">
        <f>VLOOKUP(A49,Main!A:AB,6,0)</f>
        <v>IIT Roorkee</v>
      </c>
      <c r="G49" s="61" t="str">
        <f>VLOOKUP(A49,Main!A:AB,7,0)</f>
        <v>12 Weeks</v>
      </c>
      <c r="H49" s="61" t="str">
        <f>VLOOKUP(A49,Main!A:AB,8,0)</f>
        <v>New</v>
      </c>
      <c r="I49" s="62">
        <f>VLOOKUP(A49,Main!A:AB,9,0)</f>
        <v>46223</v>
      </c>
      <c r="J49" s="62">
        <f>VLOOKUP(A49,Main!A:AB,10,0)</f>
        <v>46304</v>
      </c>
      <c r="K49" s="62">
        <f>VLOOKUP(A49,Main!A:AB,11,0)</f>
        <v>46311</v>
      </c>
      <c r="L49" s="62">
        <f>VLOOKUP(A49,Main!A:AB,12,0)</f>
        <v>46230</v>
      </c>
      <c r="M49" s="62">
        <f>VLOOKUP(A49,Main!A:AB,13,0)</f>
        <v>46248</v>
      </c>
      <c r="N49" s="61" t="str">
        <f>VLOOKUP(A49,Main!A:AB,14,0)</f>
        <v>UG/PG</v>
      </c>
      <c r="O49" s="61" t="str">
        <f>VLOOKUP(A49,Main!A:AB,15,0)</f>
        <v>Core</v>
      </c>
      <c r="P49" s="61" t="str">
        <f>VLOOKUP(A49,Main!A:AB,16,0)</f>
        <v>Yes</v>
      </c>
      <c r="Q49" s="61" t="str">
        <f>VLOOKUP(A49,Main!A:AB,17,0)</f>
        <v>Economics &amp; Finance, 
Managerial Economics</v>
      </c>
      <c r="R49" s="63" t="str">
        <f>VLOOKUP(A49,Main!A:AB,18,0)</f>
        <v>https://onlinecourses.nptel.ac.in/e-learning/preview/noc26_ec11</v>
      </c>
      <c r="S49" s="63" t="str">
        <f>VLOOKUP(A49,Main!A:AB,19,0)</f>
        <v>https://onlinecourses.nptel.ac.in/e-learning/preview/noc26_ec11</v>
      </c>
      <c r="T49" s="61" t="str">
        <f>VLOOKUP(A49,Main!A:AB,20,0)</f>
        <v>noc26_ec11</v>
      </c>
      <c r="U49" s="61" t="str">
        <f>VLOOKUP(A49,Main!A:AB,21,0)</f>
        <v/>
      </c>
      <c r="V49" s="61" t="str">
        <f>VLOOKUP(A49,Main!A:AB,22,0)</f>
        <v/>
      </c>
      <c r="W49" s="61" t="str">
        <f>VLOOKUP(A49,Main!A:AB,23,0)</f>
        <v/>
      </c>
      <c r="X49" s="63" t="str">
        <f>VLOOKUP(A49,Main!A:AB,24,0)</f>
        <v>https://nptel.ac.in/courses/130107001</v>
      </c>
      <c r="Y49" s="63" t="str">
        <f>VLOOKUP(A49,Main!A:AB,25,0)</f>
        <v>https://nptel.ac.in/courses/130107001</v>
      </c>
      <c r="Z49" s="61">
        <f>VLOOKUP(A49,Main!A:AB,26,0)</f>
        <v>130107001</v>
      </c>
    </row>
    <row r="50">
      <c r="A50" s="47" t="s">
        <v>2796</v>
      </c>
      <c r="B50" s="61" t="str">
        <f>VLOOKUP(A50,Main!A:AB,2,0)</f>
        <v>Economic Sciences</v>
      </c>
      <c r="C50" s="61" t="str">
        <f>VLOOKUP(A50,Main!A:AB,3,0)</f>
        <v>Applied Production Analysis using MATLAB</v>
      </c>
      <c r="D50" s="61" t="str">
        <f>VLOOKUP(A50,Main!A:AB,4,0)</f>
        <v>Prof. Vipin V</v>
      </c>
      <c r="E50" s="61" t="str">
        <f>VLOOKUP(A50,Main!A:AB,5,0)</f>
        <v>IISER Bhopal</v>
      </c>
      <c r="F50" s="61" t="str">
        <f>VLOOKUP(A50,Main!A:AB,6,0)</f>
        <v>IIT Madras</v>
      </c>
      <c r="G50" s="61" t="str">
        <f>VLOOKUP(A50,Main!A:AB,7,0)</f>
        <v>12 Weeks</v>
      </c>
      <c r="H50" s="61" t="str">
        <f>VLOOKUP(A50,Main!A:AB,8,0)</f>
        <v>New</v>
      </c>
      <c r="I50" s="62">
        <f>VLOOKUP(A50,Main!A:AB,9,0)</f>
        <v>46223</v>
      </c>
      <c r="J50" s="62">
        <f>VLOOKUP(A50,Main!A:AB,10,0)</f>
        <v>46304</v>
      </c>
      <c r="K50" s="62">
        <f>VLOOKUP(A50,Main!A:AB,11,0)</f>
        <v>46312</v>
      </c>
      <c r="L50" s="62">
        <f>VLOOKUP(A50,Main!A:AB,12,0)</f>
        <v>46230</v>
      </c>
      <c r="M50" s="62">
        <f>VLOOKUP(A50,Main!A:AB,13,0)</f>
        <v>46248</v>
      </c>
      <c r="N50" s="61" t="str">
        <f>VLOOKUP(A50,Main!A:AB,14,0)</f>
        <v>UG/PG</v>
      </c>
      <c r="O50" s="61" t="str">
        <f>VLOOKUP(A50,Main!A:AB,15,0)</f>
        <v>Elective</v>
      </c>
      <c r="P50" s="61" t="str">
        <f>VLOOKUP(A50,Main!A:AB,16,0)</f>
        <v>Yes</v>
      </c>
      <c r="Q50" s="61" t="str">
        <f>VLOOKUP(A50,Main!A:AB,17,0)</f>
        <v>Managerial Economics</v>
      </c>
      <c r="R50" s="63" t="str">
        <f>VLOOKUP(A50,Main!A:AB,18,0)</f>
        <v>https://onlinecourses.nptel.ac.in/e-learning/preview/noc26_ec12</v>
      </c>
      <c r="S50" s="63" t="str">
        <f>VLOOKUP(A50,Main!A:AB,19,0)</f>
        <v>https://onlinecourses.nptel.ac.in/e-learning/preview/noc26_ec12</v>
      </c>
      <c r="T50" s="61" t="str">
        <f>VLOOKUP(A50,Main!A:AB,20,0)</f>
        <v>noc26_ec12</v>
      </c>
      <c r="U50" s="61" t="str">
        <f>VLOOKUP(A50,Main!A:AB,21,0)</f>
        <v/>
      </c>
      <c r="V50" s="61" t="str">
        <f>VLOOKUP(A50,Main!A:AB,22,0)</f>
        <v/>
      </c>
      <c r="W50" s="61" t="str">
        <f>VLOOKUP(A50,Main!A:AB,23,0)</f>
        <v/>
      </c>
      <c r="X50" s="63" t="str">
        <f>VLOOKUP(A50,Main!A:AB,24,0)</f>
        <v>https://nptel.ac.in/courses/130106002</v>
      </c>
      <c r="Y50" s="63" t="str">
        <f>VLOOKUP(A50,Main!A:AB,25,0)</f>
        <v>https://nptel.ac.in/courses/130106002</v>
      </c>
      <c r="Z50" s="61">
        <f>VLOOKUP(A50,Main!A:AB,26,0)</f>
        <v>130106002</v>
      </c>
    </row>
    <row r="51">
      <c r="A51" s="47" t="s">
        <v>2859</v>
      </c>
      <c r="B51" s="61" t="str">
        <f>VLOOKUP(A51,Main!A:AB,2,0)</f>
        <v>Statistics, Finance, Economics, Engineering</v>
      </c>
      <c r="C51" s="61" t="str">
        <f>VLOOKUP(A51,Main!A:AB,3,0)</f>
        <v>Computational Finance 1</v>
      </c>
      <c r="D51" s="61" t="str">
        <f>VLOOKUP(A51,Main!A:AB,4,0)</f>
        <v>Prof. Sourish Das,
Prof. Bikramaditya Datta</v>
      </c>
      <c r="E51" s="61" t="str">
        <f>VLOOKUP(A51,Main!A:AB,5,0)</f>
        <v>Chennai Mathematical Institute
IIT Kanpur</v>
      </c>
      <c r="F51" s="61" t="str">
        <f>VLOOKUP(A51,Main!A:AB,6,0)</f>
        <v>IIT Madras</v>
      </c>
      <c r="G51" s="61" t="str">
        <f>VLOOKUP(A51,Main!A:AB,7,0)</f>
        <v>8 Weeks</v>
      </c>
      <c r="H51" s="61" t="str">
        <f>VLOOKUP(A51,Main!A:AB,8,0)</f>
        <v>New</v>
      </c>
      <c r="I51" s="62">
        <f>VLOOKUP(A51,Main!A:AB,9,0)</f>
        <v>46251</v>
      </c>
      <c r="J51" s="62">
        <f>VLOOKUP(A51,Main!A:AB,10,0)</f>
        <v>46304</v>
      </c>
      <c r="K51" s="62">
        <f>VLOOKUP(A51,Main!A:AB,11,0)</f>
        <v>46312</v>
      </c>
      <c r="L51" s="62">
        <f>VLOOKUP(A51,Main!A:AB,12,0)</f>
        <v>46251</v>
      </c>
      <c r="M51" s="62">
        <f>VLOOKUP(A51,Main!A:AB,13,0)</f>
        <v>46262</v>
      </c>
      <c r="N51" s="61" t="str">
        <f>VLOOKUP(A51,Main!A:AB,14,0)</f>
        <v>UG/PG</v>
      </c>
      <c r="O51" s="61" t="str">
        <f>VLOOKUP(A51,Main!A:AB,15,0)</f>
        <v>Core</v>
      </c>
      <c r="P51" s="61" t="str">
        <f>VLOOKUP(A51,Main!A:AB,16,0)</f>
        <v>Yes</v>
      </c>
      <c r="Q51" s="61" t="str">
        <f>VLOOKUP(A51,Main!A:AB,17,0)</f>
        <v>Economics &amp; Finance</v>
      </c>
      <c r="R51" s="63" t="str">
        <f>VLOOKUP(A51,Main!A:AB,18,0)</f>
        <v>https://onlinecourses.nptel.ac.in/e-learning/preview/noc26_ec21</v>
      </c>
      <c r="S51" s="63" t="str">
        <f>VLOOKUP(A51,Main!A:AB,19,0)</f>
        <v>https://onlinecourses.nptel.ac.in/e-learning/preview/noc26_ec21</v>
      </c>
      <c r="T51" s="61" t="str">
        <f>VLOOKUP(A51,Main!A:AB,20,0)</f>
        <v>noc26_ec21</v>
      </c>
      <c r="U51" s="61" t="str">
        <f>VLOOKUP(A51,Main!A:AB,21,0)</f>
        <v/>
      </c>
      <c r="V51" s="61" t="str">
        <f>VLOOKUP(A51,Main!A:AB,22,0)</f>
        <v/>
      </c>
      <c r="W51" s="61" t="str">
        <f>VLOOKUP(A51,Main!A:AB,23,0)</f>
        <v/>
      </c>
      <c r="X51" s="63" t="str">
        <f>VLOOKUP(A51,Main!A:AB,24,0)</f>
        <v>https://nptel.ac.in/courses/130106003</v>
      </c>
      <c r="Y51" s="63" t="str">
        <f>VLOOKUP(A51,Main!A:AB,25,0)</f>
        <v>https://nptel.ac.in/courses/130106003</v>
      </c>
      <c r="Z51" s="61">
        <f>VLOOKUP(A51,Main!A:AB,26,0)</f>
        <v>130106003</v>
      </c>
    </row>
    <row r="52">
      <c r="A52" s="47" t="s">
        <v>2866</v>
      </c>
      <c r="B52" s="61" t="str">
        <f>VLOOKUP(A52,Main!A:AB,2,0)</f>
        <v>Economic Sciences</v>
      </c>
      <c r="C52" s="61" t="str">
        <f>VLOOKUP(A52,Main!A:AB,3,0)</f>
        <v>Introduction to Alternative Finance</v>
      </c>
      <c r="D52" s="61" t="str">
        <f>VLOOKUP(A52,Main!A:AB,4,0)</f>
        <v>Prof. Wasim Ahmad</v>
      </c>
      <c r="E52" s="61" t="str">
        <f>VLOOKUP(A52,Main!A:AB,5,0)</f>
        <v>IIT Kanpur</v>
      </c>
      <c r="F52" s="61" t="str">
        <f>VLOOKUP(A52,Main!A:AB,6,0)</f>
        <v>IIT Kanpur</v>
      </c>
      <c r="G52" s="61" t="str">
        <f>VLOOKUP(A52,Main!A:AB,7,0)</f>
        <v>8 Weeks</v>
      </c>
      <c r="H52" s="61" t="str">
        <f>VLOOKUP(A52,Main!A:AB,8,0)</f>
        <v>New</v>
      </c>
      <c r="I52" s="62">
        <f>VLOOKUP(A52,Main!A:AB,9,0)</f>
        <v>46251</v>
      </c>
      <c r="J52" s="62">
        <f>VLOOKUP(A52,Main!A:AB,10,0)</f>
        <v>46304</v>
      </c>
      <c r="K52" s="62">
        <f>VLOOKUP(A52,Main!A:AB,11,0)</f>
        <v>46319</v>
      </c>
      <c r="L52" s="62">
        <f>VLOOKUP(A52,Main!A:AB,12,0)</f>
        <v>46251</v>
      </c>
      <c r="M52" s="62">
        <f>VLOOKUP(A52,Main!A:AB,13,0)</f>
        <v>46262</v>
      </c>
      <c r="N52" s="61" t="str">
        <f>VLOOKUP(A52,Main!A:AB,14,0)</f>
        <v>UG/PG</v>
      </c>
      <c r="O52" s="61" t="str">
        <f>VLOOKUP(A52,Main!A:AB,15,0)</f>
        <v>Core</v>
      </c>
      <c r="P52" s="61" t="str">
        <f>VLOOKUP(A52,Main!A:AB,16,0)</f>
        <v>Yes</v>
      </c>
      <c r="Q52" s="61" t="str">
        <f>VLOOKUP(A52,Main!A:AB,17,0)</f>
        <v>Economics &amp; Finance</v>
      </c>
      <c r="R52" s="63" t="str">
        <f>VLOOKUP(A52,Main!A:AB,18,0)</f>
        <v>https://onlinecourses.nptel.ac.in/e-learning/preview/noc26_ec22</v>
      </c>
      <c r="S52" s="63" t="str">
        <f>VLOOKUP(A52,Main!A:AB,19,0)</f>
        <v>https://onlinecourses.nptel.ac.in/e-learning/preview/noc26_ec22</v>
      </c>
      <c r="T52" s="61" t="str">
        <f>VLOOKUP(A52,Main!A:AB,20,0)</f>
        <v>noc26_ec22</v>
      </c>
      <c r="U52" s="61" t="str">
        <f>VLOOKUP(A52,Main!A:AB,21,0)</f>
        <v/>
      </c>
      <c r="V52" s="61" t="str">
        <f>VLOOKUP(A52,Main!A:AB,22,0)</f>
        <v/>
      </c>
      <c r="W52" s="61" t="str">
        <f>VLOOKUP(A52,Main!A:AB,23,0)</f>
        <v/>
      </c>
      <c r="X52" s="63" t="str">
        <f>VLOOKUP(A52,Main!A:AB,24,0)</f>
        <v>https://nptel.ac.in/courses/130104001</v>
      </c>
      <c r="Y52" s="63" t="str">
        <f>VLOOKUP(A52,Main!A:AB,25,0)</f>
        <v>https://nptel.ac.in/courses/130104001</v>
      </c>
      <c r="Z52" s="61">
        <f>VLOOKUP(A52,Main!A:AB,26,0)</f>
        <v>130104001</v>
      </c>
    </row>
    <row r="53">
      <c r="A53" s="47" t="s">
        <v>2877</v>
      </c>
      <c r="B53" s="61" t="str">
        <f>VLOOKUP(A53,Main!A:AB,2,0)</f>
        <v>Electrical and Electronics Engineering</v>
      </c>
      <c r="C53" s="61" t="str">
        <f>VLOOKUP(A53,Main!A:AB,3,0)</f>
        <v>Optimal Control Systems</v>
      </c>
      <c r="D53" s="61" t="str">
        <f>VLOOKUP(A53,Main!A:AB,4,0)</f>
        <v>Prof. Dwaipayan Mukherjee</v>
      </c>
      <c r="E53" s="61" t="str">
        <f>VLOOKUP(A53,Main!A:AB,5,0)</f>
        <v>IIT Bombay</v>
      </c>
      <c r="F53" s="61" t="str">
        <f>VLOOKUP(A53,Main!A:AB,6,0)</f>
        <v>IIT Bombay</v>
      </c>
      <c r="G53" s="61" t="str">
        <f>VLOOKUP(A53,Main!A:AB,7,0)</f>
        <v>12 Weeks</v>
      </c>
      <c r="H53" s="61" t="str">
        <f>VLOOKUP(A53,Main!A:AB,8,0)</f>
        <v>New</v>
      </c>
      <c r="I53" s="62">
        <f>VLOOKUP(A53,Main!A:AB,9,0)</f>
        <v>46223</v>
      </c>
      <c r="J53" s="62">
        <f>VLOOKUP(A53,Main!A:AB,10,0)</f>
        <v>46304</v>
      </c>
      <c r="K53" s="62">
        <f>VLOOKUP(A53,Main!A:AB,11,0)</f>
        <v>46318</v>
      </c>
      <c r="L53" s="62">
        <f>VLOOKUP(A53,Main!A:AB,12,0)</f>
        <v>46230</v>
      </c>
      <c r="M53" s="62">
        <f>VLOOKUP(A53,Main!A:AB,13,0)</f>
        <v>46248</v>
      </c>
      <c r="N53" s="61" t="str">
        <f>VLOOKUP(A53,Main!A:AB,14,0)</f>
        <v>PG</v>
      </c>
      <c r="O53" s="61" t="str">
        <f>VLOOKUP(A53,Main!A:AB,15,0)</f>
        <v>Core</v>
      </c>
      <c r="P53" s="61" t="str">
        <f>VLOOKUP(A53,Main!A:AB,16,0)</f>
        <v>Yes</v>
      </c>
      <c r="Q53" s="61" t="str">
        <f>VLOOKUP(A53,Main!A:AB,17,0)</f>
        <v>Communication and Signal Processing
Control and Instrumentation</v>
      </c>
      <c r="R53" s="63" t="str">
        <f>VLOOKUP(A53,Main!A:AB,18,0)</f>
        <v>https://onlinecourses.nptel.ac.in/e-learning/preview/noc26_ee100</v>
      </c>
      <c r="S53" s="63" t="str">
        <f>VLOOKUP(A53,Main!A:AB,19,0)</f>
        <v>https://onlinecourses.nptel.ac.in/e-learning/preview/noc26_ee100</v>
      </c>
      <c r="T53" s="61" t="str">
        <f>VLOOKUP(A53,Main!A:AB,20,0)</f>
        <v>noc26_ee100</v>
      </c>
      <c r="U53" s="61" t="str">
        <f>VLOOKUP(A53,Main!A:AB,21,0)</f>
        <v/>
      </c>
      <c r="V53" s="61" t="str">
        <f>VLOOKUP(A53,Main!A:AB,22,0)</f>
        <v/>
      </c>
      <c r="W53" s="61" t="str">
        <f>VLOOKUP(A53,Main!A:AB,23,0)</f>
        <v/>
      </c>
      <c r="X53" s="63" t="str">
        <f>VLOOKUP(A53,Main!A:AB,24,0)</f>
        <v>https://nptel.ac.in/courses/108101006</v>
      </c>
      <c r="Y53" s="63" t="str">
        <f>VLOOKUP(A53,Main!A:AB,25,0)</f>
        <v>https://nptel.ac.in/courses/108101006</v>
      </c>
      <c r="Z53" s="61">
        <f>VLOOKUP(A53,Main!A:AB,26,0)</f>
        <v>108101006</v>
      </c>
    </row>
    <row r="54">
      <c r="A54" s="47" t="s">
        <v>2882</v>
      </c>
      <c r="B54" s="61" t="str">
        <f>VLOOKUP(A54,Main!A:AB,2,0)</f>
        <v>Electrical Engineering
Electronics and Communication Engineering
Physics</v>
      </c>
      <c r="C54" s="61" t="str">
        <f>VLOOKUP(A54,Main!A:AB,3,0)</f>
        <v>Semiconductor Devices to Sensors: Principles, Design, and Application</v>
      </c>
      <c r="D54" s="61" t="str">
        <f>VLOOKUP(A54,Main!A:AB,4,0)</f>
        <v>Prof. Mitradip Bhattacharjee</v>
      </c>
      <c r="E54" s="61" t="str">
        <f>VLOOKUP(A54,Main!A:AB,5,0)</f>
        <v>IISER Bhopal</v>
      </c>
      <c r="F54" s="61" t="str">
        <f>VLOOKUP(A54,Main!A:AB,6,0)</f>
        <v>IIT Madras</v>
      </c>
      <c r="G54" s="61" t="str">
        <f>VLOOKUP(A54,Main!A:AB,7,0)</f>
        <v>12 Weeks</v>
      </c>
      <c r="H54" s="61" t="str">
        <f>VLOOKUP(A54,Main!A:AB,8,0)</f>
        <v>New</v>
      </c>
      <c r="I54" s="62">
        <f>VLOOKUP(A54,Main!A:AB,9,0)</f>
        <v>46223</v>
      </c>
      <c r="J54" s="62">
        <f>VLOOKUP(A54,Main!A:AB,10,0)</f>
        <v>46304</v>
      </c>
      <c r="K54" s="62">
        <f>VLOOKUP(A54,Main!A:AB,11,0)</f>
        <v>46320</v>
      </c>
      <c r="L54" s="62">
        <f>VLOOKUP(A54,Main!A:AB,12,0)</f>
        <v>46230</v>
      </c>
      <c r="M54" s="62">
        <f>VLOOKUP(A54,Main!A:AB,13,0)</f>
        <v>46248</v>
      </c>
      <c r="N54" s="61" t="str">
        <f>VLOOKUP(A54,Main!A:AB,14,0)</f>
        <v>UG/PG</v>
      </c>
      <c r="O54" s="61" t="str">
        <f>VLOOKUP(A54,Main!A:AB,15,0)</f>
        <v>Elective</v>
      </c>
      <c r="P54" s="61" t="str">
        <f>VLOOKUP(A54,Main!A:AB,16,0)</f>
        <v>Yes</v>
      </c>
      <c r="Q54" s="61" t="str">
        <f>VLOOKUP(A54,Main!A:AB,17,0)</f>
        <v>VLSI Design</v>
      </c>
      <c r="R54" s="63" t="str">
        <f>VLOOKUP(A54,Main!A:AB,18,0)</f>
        <v>https://onlinecourses.nptel.ac.in/e-learning/preview/noc26_ee101</v>
      </c>
      <c r="S54" s="63" t="str">
        <f>VLOOKUP(A54,Main!A:AB,19,0)</f>
        <v>https://onlinecourses.nptel.ac.in/e-learning/preview/noc26_ee101</v>
      </c>
      <c r="T54" s="61" t="str">
        <f>VLOOKUP(A54,Main!A:AB,20,0)</f>
        <v>noc26_ee101</v>
      </c>
      <c r="U54" s="61" t="str">
        <f>VLOOKUP(A54,Main!A:AB,21,0)</f>
        <v/>
      </c>
      <c r="V54" s="61" t="str">
        <f>VLOOKUP(A54,Main!A:AB,22,0)</f>
        <v/>
      </c>
      <c r="W54" s="61" t="str">
        <f>VLOOKUP(A54,Main!A:AB,23,0)</f>
        <v/>
      </c>
      <c r="X54" s="63" t="str">
        <f>VLOOKUP(A54,Main!A:AB,24,0)</f>
        <v>https://nptel.ac.in/courses/108106001</v>
      </c>
      <c r="Y54" s="63" t="str">
        <f>VLOOKUP(A54,Main!A:AB,25,0)</f>
        <v>https://nptel.ac.in/courses/108106001</v>
      </c>
      <c r="Z54" s="61">
        <f>VLOOKUP(A54,Main!A:AB,26,0)</f>
        <v>108106001</v>
      </c>
    </row>
    <row r="55">
      <c r="A55" s="47" t="s">
        <v>2888</v>
      </c>
      <c r="B55" s="61" t="str">
        <f>VLOOKUP(A55,Main!A:AB,2,0)</f>
        <v>Electrical and Electronics Engineering</v>
      </c>
      <c r="C55" s="61" t="str">
        <f>VLOOKUP(A55,Main!A:AB,3,0)</f>
        <v>Two-Dimensional Signal Processing: Principles and Practices</v>
      </c>
      <c r="D55" s="61" t="str">
        <f>VLOOKUP(A55,Main!A:AB,4,0)</f>
        <v>Prof. P. Sumathi</v>
      </c>
      <c r="E55" s="61" t="str">
        <f>VLOOKUP(A55,Main!A:AB,5,0)</f>
        <v>IIT Roorkee</v>
      </c>
      <c r="F55" s="61" t="str">
        <f>VLOOKUP(A55,Main!A:AB,6,0)</f>
        <v>IIT Roorkee</v>
      </c>
      <c r="G55" s="61" t="str">
        <f>VLOOKUP(A55,Main!A:AB,7,0)</f>
        <v>12 Weeks</v>
      </c>
      <c r="H55" s="61" t="str">
        <f>VLOOKUP(A55,Main!A:AB,8,0)</f>
        <v>New</v>
      </c>
      <c r="I55" s="62">
        <f>VLOOKUP(A55,Main!A:AB,9,0)</f>
        <v>46223</v>
      </c>
      <c r="J55" s="62">
        <f>VLOOKUP(A55,Main!A:AB,10,0)</f>
        <v>46304</v>
      </c>
      <c r="K55" s="62">
        <f>VLOOKUP(A55,Main!A:AB,11,0)</f>
        <v>46311</v>
      </c>
      <c r="L55" s="62">
        <f>VLOOKUP(A55,Main!A:AB,12,0)</f>
        <v>46230</v>
      </c>
      <c r="M55" s="62">
        <f>VLOOKUP(A55,Main!A:AB,13,0)</f>
        <v>46248</v>
      </c>
      <c r="N55" s="61" t="str">
        <f>VLOOKUP(A55,Main!A:AB,14,0)</f>
        <v>PG</v>
      </c>
      <c r="O55" s="61" t="str">
        <f>VLOOKUP(A55,Main!A:AB,15,0)</f>
        <v>Elective</v>
      </c>
      <c r="P55" s="61" t="str">
        <f>VLOOKUP(A55,Main!A:AB,16,0)</f>
        <v>Yes</v>
      </c>
      <c r="Q55" s="61" t="str">
        <f>VLOOKUP(A55,Main!A:AB,17,0)</f>
        <v>Communication and Signal Processing</v>
      </c>
      <c r="R55" s="63" t="str">
        <f>VLOOKUP(A55,Main!A:AB,18,0)</f>
        <v>https://onlinecourses.nptel.ac.in/e-learning/preview/noc26_ee102</v>
      </c>
      <c r="S55" s="63" t="str">
        <f>VLOOKUP(A55,Main!A:AB,19,0)</f>
        <v>https://onlinecourses.nptel.ac.in/e-learning/preview/noc26_ee102</v>
      </c>
      <c r="T55" s="61" t="str">
        <f>VLOOKUP(A55,Main!A:AB,20,0)</f>
        <v>noc26_ee102</v>
      </c>
      <c r="U55" s="61" t="str">
        <f>VLOOKUP(A55,Main!A:AB,21,0)</f>
        <v/>
      </c>
      <c r="V55" s="61" t="str">
        <f>VLOOKUP(A55,Main!A:AB,22,0)</f>
        <v/>
      </c>
      <c r="W55" s="61" t="str">
        <f>VLOOKUP(A55,Main!A:AB,23,0)</f>
        <v/>
      </c>
      <c r="X55" s="63" t="str">
        <f>VLOOKUP(A55,Main!A:AB,24,0)</f>
        <v>https://nptel.ac.in/courses/108107001</v>
      </c>
      <c r="Y55" s="63" t="str">
        <f>VLOOKUP(A55,Main!A:AB,25,0)</f>
        <v>https://nptel.ac.in/courses/108107001</v>
      </c>
      <c r="Z55" s="61">
        <f>VLOOKUP(A55,Main!A:AB,26,0)</f>
        <v>108107001</v>
      </c>
    </row>
    <row r="56">
      <c r="A56" s="47" t="s">
        <v>2893</v>
      </c>
      <c r="B56" s="61" t="str">
        <f>VLOOKUP(A56,Main!A:AB,2,0)</f>
        <v>Electrical and Electronics Engineering</v>
      </c>
      <c r="C56" s="61" t="str">
        <f>VLOOKUP(A56,Main!A:AB,3,0)</f>
        <v>Electric Vehicle: Its Components, Charging Infrastructure and Grid Integration Solution</v>
      </c>
      <c r="D56" s="61" t="str">
        <f>VLOOKUP(A56,Main!A:AB,4,0)</f>
        <v>Prof. Siba Kumar Patro
Prof. Narayana Prasad Padhy
Prof. Ramkrishna Pasumarthy</v>
      </c>
      <c r="E56" s="61" t="str">
        <f>VLOOKUP(A56,Main!A:AB,5,0)</f>
        <v>IIT Roorkee</v>
      </c>
      <c r="F56" s="61" t="str">
        <f>VLOOKUP(A56,Main!A:AB,6,0)</f>
        <v>IIT Roorkee</v>
      </c>
      <c r="G56" s="61" t="str">
        <f>VLOOKUP(A56,Main!A:AB,7,0)</f>
        <v>12 Weeks</v>
      </c>
      <c r="H56" s="61" t="str">
        <f>VLOOKUP(A56,Main!A:AB,8,0)</f>
        <v>New</v>
      </c>
      <c r="I56" s="62">
        <f>VLOOKUP(A56,Main!A:AB,9,0)</f>
        <v>46223</v>
      </c>
      <c r="J56" s="62">
        <f>VLOOKUP(A56,Main!A:AB,10,0)</f>
        <v>46304</v>
      </c>
      <c r="K56" s="62">
        <f>VLOOKUP(A56,Main!A:AB,11,0)</f>
        <v>46311</v>
      </c>
      <c r="L56" s="62">
        <f>VLOOKUP(A56,Main!A:AB,12,0)</f>
        <v>46230</v>
      </c>
      <c r="M56" s="62">
        <f>VLOOKUP(A56,Main!A:AB,13,0)</f>
        <v>46248</v>
      </c>
      <c r="N56" s="61" t="str">
        <f>VLOOKUP(A56,Main!A:AB,14,0)</f>
        <v>UG</v>
      </c>
      <c r="O56" s="61" t="str">
        <f>VLOOKUP(A56,Main!A:AB,15,0)</f>
        <v>Elective</v>
      </c>
      <c r="P56" s="61" t="str">
        <f>VLOOKUP(A56,Main!A:AB,16,0)</f>
        <v>Yes</v>
      </c>
      <c r="Q56" s="61" t="str">
        <f>VLOOKUP(A56,Main!A:AB,17,0)</f>
        <v>Power Systems and Power Electronics</v>
      </c>
      <c r="R56" s="63" t="str">
        <f>VLOOKUP(A56,Main!A:AB,18,0)</f>
        <v>https://onlinecourses.nptel.ac.in/e-learning/preview/noc26_ee103</v>
      </c>
      <c r="S56" s="63" t="str">
        <f>VLOOKUP(A56,Main!A:AB,19,0)</f>
        <v>https://onlinecourses.nptel.ac.in/e-learning/preview/noc26_ee103</v>
      </c>
      <c r="T56" s="61" t="str">
        <f>VLOOKUP(A56,Main!A:AB,20,0)</f>
        <v>noc26_ee103</v>
      </c>
      <c r="U56" s="61" t="str">
        <f>VLOOKUP(A56,Main!A:AB,21,0)</f>
        <v/>
      </c>
      <c r="V56" s="61" t="str">
        <f>VLOOKUP(A56,Main!A:AB,22,0)</f>
        <v/>
      </c>
      <c r="W56" s="61" t="str">
        <f>VLOOKUP(A56,Main!A:AB,23,0)</f>
        <v/>
      </c>
      <c r="X56" s="63" t="str">
        <f>VLOOKUP(A56,Main!A:AB,24,0)</f>
        <v>https://nptel.ac.in/courses/108107002</v>
      </c>
      <c r="Y56" s="63" t="str">
        <f>VLOOKUP(A56,Main!A:AB,25,0)</f>
        <v>https://nptel.ac.in/courses/108107002</v>
      </c>
      <c r="Z56" s="61">
        <f>VLOOKUP(A56,Main!A:AB,26,0)</f>
        <v>108107002</v>
      </c>
    </row>
    <row r="57">
      <c r="A57" s="47" t="s">
        <v>3535</v>
      </c>
      <c r="B57" s="61" t="str">
        <f>VLOOKUP(A57,Main!A:AB,2,0)</f>
        <v>Electronics and Communication Engineering, Electrical Engineering, Computer Science and Engineering, Multidisciplinary</v>
      </c>
      <c r="C57" s="61" t="str">
        <f>VLOOKUP(A57,Main!A:AB,3,0)</f>
        <v>Software-Defined Radio (SDR) Hands-on for Communication Systems Design</v>
      </c>
      <c r="D57" s="61" t="str">
        <f>VLOOKUP(A57,Main!A:AB,4,0)</f>
        <v>Prof. Suraj Srivastava</v>
      </c>
      <c r="E57" s="61" t="str">
        <f>VLOOKUP(A57,Main!A:AB,5,0)</f>
        <v>IIT Jodhpur</v>
      </c>
      <c r="F57" s="61" t="str">
        <f>VLOOKUP(A57,Main!A:AB,6,0)</f>
        <v>IIT Kanpur</v>
      </c>
      <c r="G57" s="61" t="str">
        <f>VLOOKUP(A57,Main!A:AB,7,0)</f>
        <v>8 Weeks</v>
      </c>
      <c r="H57" s="61" t="str">
        <f>VLOOKUP(A57,Main!A:AB,8,0)</f>
        <v>New</v>
      </c>
      <c r="I57" s="62">
        <f>VLOOKUP(A57,Main!A:AB,9,0)</f>
        <v>46251</v>
      </c>
      <c r="J57" s="62">
        <f>VLOOKUP(A57,Main!A:AB,10,0)</f>
        <v>46304</v>
      </c>
      <c r="K57" s="62">
        <f>VLOOKUP(A57,Main!A:AB,11,0)</f>
        <v>46318</v>
      </c>
      <c r="L57" s="62">
        <f>VLOOKUP(A57,Main!A:AB,12,0)</f>
        <v>46251</v>
      </c>
      <c r="M57" s="62">
        <f>VLOOKUP(A57,Main!A:AB,13,0)</f>
        <v>46262</v>
      </c>
      <c r="N57" s="61" t="str">
        <f>VLOOKUP(A57,Main!A:AB,14,0)</f>
        <v>UG/PG</v>
      </c>
      <c r="O57" s="61" t="str">
        <f>VLOOKUP(A57,Main!A:AB,15,0)</f>
        <v>Core</v>
      </c>
      <c r="P57" s="61" t="str">
        <f>VLOOKUP(A57,Main!A:AB,16,0)</f>
        <v>Yes</v>
      </c>
      <c r="Q57" s="61" t="str">
        <f>VLOOKUP(A57,Main!A:AB,17,0)</f>
        <v>Communication and Signal Processing</v>
      </c>
      <c r="R57" s="63" t="str">
        <f>VLOOKUP(A57,Main!A:AB,18,0)</f>
        <v>https://onlinecourses.nptel.ac.in/e-learning/preview/noc26_ee197</v>
      </c>
      <c r="S57" s="63" t="str">
        <f>VLOOKUP(A57,Main!A:AB,19,0)</f>
        <v>https://onlinecourses.nptel.ac.in/e-learning/preview/noc26_ee197</v>
      </c>
      <c r="T57" s="61" t="str">
        <f>VLOOKUP(A57,Main!A:AB,20,0)</f>
        <v>noc26_ee197</v>
      </c>
      <c r="U57" s="61" t="str">
        <f>VLOOKUP(A57,Main!A:AB,21,0)</f>
        <v/>
      </c>
      <c r="V57" s="61" t="str">
        <f>VLOOKUP(A57,Main!A:AB,22,0)</f>
        <v/>
      </c>
      <c r="W57" s="61" t="str">
        <f>VLOOKUP(A57,Main!A:AB,23,0)</f>
        <v/>
      </c>
      <c r="X57" s="63" t="str">
        <f>VLOOKUP(A57,Main!A:AB,24,0)</f>
        <v>https://nptel.ac.in/courses/108104002</v>
      </c>
      <c r="Y57" s="63" t="str">
        <f>VLOOKUP(A57,Main!A:AB,25,0)</f>
        <v>https://nptel.ac.in/courses/108104002</v>
      </c>
      <c r="Z57" s="61">
        <f>VLOOKUP(A57,Main!A:AB,26,0)</f>
        <v>108104002</v>
      </c>
    </row>
    <row r="58">
      <c r="A58" s="47" t="s">
        <v>3573</v>
      </c>
      <c r="B58" s="61" t="str">
        <f>VLOOKUP(A58,Main!A:AB,2,0)</f>
        <v>Electrical and Electronics Engineering</v>
      </c>
      <c r="C58" s="61" t="str">
        <f>VLOOKUP(A58,Main!A:AB,3,0)</f>
        <v>Simulation of Modern Power Systems</v>
      </c>
      <c r="D58" s="61" t="str">
        <f>VLOOKUP(A58,Main!A:AB,4,0)</f>
        <v>Prof. Abheejeet Mohapatra</v>
      </c>
      <c r="E58" s="61" t="str">
        <f>VLOOKUP(A58,Main!A:AB,5,0)</f>
        <v>IIT Kanpur</v>
      </c>
      <c r="F58" s="61" t="str">
        <f>VLOOKUP(A58,Main!A:AB,6,0)</f>
        <v>IIT Kanpur</v>
      </c>
      <c r="G58" s="61" t="str">
        <f>VLOOKUP(A58,Main!A:AB,7,0)</f>
        <v>12 Weeks</v>
      </c>
      <c r="H58" s="61" t="str">
        <f>VLOOKUP(A58,Main!A:AB,8,0)</f>
        <v>New</v>
      </c>
      <c r="I58" s="62">
        <f>VLOOKUP(A58,Main!A:AB,9,0)</f>
        <v>46223</v>
      </c>
      <c r="J58" s="62">
        <f>VLOOKUP(A58,Main!A:AB,10,0)</f>
        <v>46304</v>
      </c>
      <c r="K58" s="62">
        <f>VLOOKUP(A58,Main!A:AB,11,0)</f>
        <v>46313</v>
      </c>
      <c r="L58" s="62">
        <f>VLOOKUP(A58,Main!A:AB,12,0)</f>
        <v>46230</v>
      </c>
      <c r="M58" s="62">
        <f>VLOOKUP(A58,Main!A:AB,13,0)</f>
        <v>46248</v>
      </c>
      <c r="N58" s="61" t="str">
        <f>VLOOKUP(A58,Main!A:AB,14,0)</f>
        <v>PG</v>
      </c>
      <c r="O58" s="61" t="str">
        <f>VLOOKUP(A58,Main!A:AB,15,0)</f>
        <v>Elective</v>
      </c>
      <c r="P58" s="61" t="str">
        <f>VLOOKUP(A58,Main!A:AB,16,0)</f>
        <v>Yes</v>
      </c>
      <c r="Q58" s="61" t="str">
        <f>VLOOKUP(A58,Main!A:AB,17,0)</f>
        <v>Power Systems and Power Electronics</v>
      </c>
      <c r="R58" s="63" t="str">
        <f>VLOOKUP(A58,Main!A:AB,18,0)</f>
        <v>https://onlinecourses.nptel.ac.in/e-learning/preview/noc26_ee93</v>
      </c>
      <c r="S58" s="63" t="str">
        <f>VLOOKUP(A58,Main!A:AB,19,0)</f>
        <v>https://onlinecourses.nptel.ac.in/e-learning/preview/noc26_ee93</v>
      </c>
      <c r="T58" s="61" t="str">
        <f>VLOOKUP(A58,Main!A:AB,20,0)</f>
        <v>noc26_ee93</v>
      </c>
      <c r="U58" s="61" t="str">
        <f>VLOOKUP(A58,Main!A:AB,21,0)</f>
        <v/>
      </c>
      <c r="V58" s="61" t="str">
        <f>VLOOKUP(A58,Main!A:AB,22,0)</f>
        <v/>
      </c>
      <c r="W58" s="61" t="str">
        <f>VLOOKUP(A58,Main!A:AB,23,0)</f>
        <v/>
      </c>
      <c r="X58" s="63" t="str">
        <f>VLOOKUP(A58,Main!A:AB,24,0)</f>
        <v>https://nptel.ac.in/courses/108104001</v>
      </c>
      <c r="Y58" s="63" t="str">
        <f>VLOOKUP(A58,Main!A:AB,25,0)</f>
        <v>https://nptel.ac.in/courses/108104001</v>
      </c>
      <c r="Z58" s="61">
        <f>VLOOKUP(A58,Main!A:AB,26,0)</f>
        <v>108104001</v>
      </c>
    </row>
    <row r="59">
      <c r="A59" s="47" t="s">
        <v>3576</v>
      </c>
      <c r="B59" s="61" t="str">
        <f>VLOOKUP(A59,Main!A:AB,2,0)</f>
        <v>Electronics and Communication Engineering</v>
      </c>
      <c r="C59" s="61" t="str">
        <f>VLOOKUP(A59,Main!A:AB,3,0)</f>
        <v>Analog and Digital communications II (Hinglish)</v>
      </c>
      <c r="D59" s="61" t="str">
        <f>VLOOKUP(A59,Main!A:AB,4,0)</f>
        <v>Prof. Ribhu</v>
      </c>
      <c r="E59" s="61" t="str">
        <f>VLOOKUP(A59,Main!A:AB,5,0)</f>
        <v>IIT Guwahati</v>
      </c>
      <c r="F59" s="61" t="str">
        <f>VLOOKUP(A59,Main!A:AB,6,0)</f>
        <v>IIT Guwahati</v>
      </c>
      <c r="G59" s="61" t="str">
        <f>VLOOKUP(A59,Main!A:AB,7,0)</f>
        <v>12 Weeks</v>
      </c>
      <c r="H59" s="61" t="str">
        <f>VLOOKUP(A59,Main!A:AB,8,0)</f>
        <v>New</v>
      </c>
      <c r="I59" s="62">
        <f>VLOOKUP(A59,Main!A:AB,9,0)</f>
        <v>46223</v>
      </c>
      <c r="J59" s="62">
        <f>VLOOKUP(A59,Main!A:AB,10,0)</f>
        <v>46304</v>
      </c>
      <c r="K59" s="62">
        <f>VLOOKUP(A59,Main!A:AB,11,0)</f>
        <v>46318</v>
      </c>
      <c r="L59" s="62">
        <f>VLOOKUP(A59,Main!A:AB,12,0)</f>
        <v>46230</v>
      </c>
      <c r="M59" s="62">
        <f>VLOOKUP(A59,Main!A:AB,13,0)</f>
        <v>46248</v>
      </c>
      <c r="N59" s="61" t="str">
        <f>VLOOKUP(A59,Main!A:AB,14,0)</f>
        <v>UG</v>
      </c>
      <c r="O59" s="61" t="str">
        <f>VLOOKUP(A59,Main!A:AB,15,0)</f>
        <v>Core</v>
      </c>
      <c r="P59" s="61" t="str">
        <f>VLOOKUP(A59,Main!A:AB,16,0)</f>
        <v>No</v>
      </c>
      <c r="Q59" s="61" t="str">
        <f>VLOOKUP(A59,Main!A:AB,17,0)</f>
        <v>VLSI Design
Communication and Signal Processing
Control and Instrumentation
Photonics</v>
      </c>
      <c r="R59" s="63" t="str">
        <f>VLOOKUP(A59,Main!A:AB,18,0)</f>
        <v>https://onlinecourses.nptel.ac.in/e-learning/preview/noc26_ee94</v>
      </c>
      <c r="S59" s="63" t="str">
        <f>VLOOKUP(A59,Main!A:AB,19,0)</f>
        <v>https://onlinecourses.nptel.ac.in/e-learning/preview/noc26_ee94</v>
      </c>
      <c r="T59" s="61" t="str">
        <f>VLOOKUP(A59,Main!A:AB,20,0)</f>
        <v>noc26_ee94</v>
      </c>
      <c r="U59" s="61" t="str">
        <f>VLOOKUP(A59,Main!A:AB,21,0)</f>
        <v/>
      </c>
      <c r="V59" s="61" t="str">
        <f>VLOOKUP(A59,Main!A:AB,22,0)</f>
        <v/>
      </c>
      <c r="W59" s="61" t="str">
        <f>VLOOKUP(A59,Main!A:AB,23,0)</f>
        <v/>
      </c>
      <c r="X59" s="63" t="str">
        <f>VLOOKUP(A59,Main!A:AB,24,0)</f>
        <v>https://nptel.ac.in/courses/108103001</v>
      </c>
      <c r="Y59" s="63" t="str">
        <f>VLOOKUP(A59,Main!A:AB,25,0)</f>
        <v>https://nptel.ac.in/courses/108103001</v>
      </c>
      <c r="Z59" s="61">
        <f>VLOOKUP(A59,Main!A:AB,26,0)</f>
        <v>108103001</v>
      </c>
    </row>
    <row r="60">
      <c r="A60" s="47" t="s">
        <v>3580</v>
      </c>
      <c r="B60" s="61" t="str">
        <f>VLOOKUP(A60,Main!A:AB,2,0)</f>
        <v>Electronics and Electrical Engineering</v>
      </c>
      <c r="C60" s="61" t="str">
        <f>VLOOKUP(A60,Main!A:AB,3,0)</f>
        <v>Modern Display Technologies: Flat Panel Displays</v>
      </c>
      <c r="D60" s="61" t="str">
        <f>VLOOKUP(A60,Main!A:AB,4,0)</f>
        <v>Prof. Debabrata Sikdar</v>
      </c>
      <c r="E60" s="61" t="str">
        <f>VLOOKUP(A60,Main!A:AB,5,0)</f>
        <v>IIT Guwahati</v>
      </c>
      <c r="F60" s="61" t="str">
        <f>VLOOKUP(A60,Main!A:AB,6,0)</f>
        <v>IIT Guwahati</v>
      </c>
      <c r="G60" s="61" t="str">
        <f>VLOOKUP(A60,Main!A:AB,7,0)</f>
        <v>12 Weeks</v>
      </c>
      <c r="H60" s="61" t="str">
        <f>VLOOKUP(A60,Main!A:AB,8,0)</f>
        <v>New</v>
      </c>
      <c r="I60" s="62">
        <f>VLOOKUP(A60,Main!A:AB,9,0)</f>
        <v>46223</v>
      </c>
      <c r="J60" s="62">
        <f>VLOOKUP(A60,Main!A:AB,10,0)</f>
        <v>46304</v>
      </c>
      <c r="K60" s="62">
        <f>VLOOKUP(A60,Main!A:AB,11,0)</f>
        <v>46319</v>
      </c>
      <c r="L60" s="62">
        <f>VLOOKUP(A60,Main!A:AB,12,0)</f>
        <v>46230</v>
      </c>
      <c r="M60" s="62">
        <f>VLOOKUP(A60,Main!A:AB,13,0)</f>
        <v>46248</v>
      </c>
      <c r="N60" s="61" t="str">
        <f>VLOOKUP(A60,Main!A:AB,14,0)</f>
        <v>PG</v>
      </c>
      <c r="O60" s="61" t="str">
        <f>VLOOKUP(A60,Main!A:AB,15,0)</f>
        <v>Elective</v>
      </c>
      <c r="P60" s="61" t="str">
        <f>VLOOKUP(A60,Main!A:AB,16,0)</f>
        <v>Yes</v>
      </c>
      <c r="Q60" s="61" t="str">
        <f>VLOOKUP(A60,Main!A:AB,17,0)</f>
        <v>VLSI Design</v>
      </c>
      <c r="R60" s="63" t="str">
        <f>VLOOKUP(A60,Main!A:AB,18,0)</f>
        <v>https://onlinecourses.nptel.ac.in/e-learning/preview/noc26_ee95</v>
      </c>
      <c r="S60" s="63" t="str">
        <f>VLOOKUP(A60,Main!A:AB,19,0)</f>
        <v>https://onlinecourses.nptel.ac.in/e-learning/preview/noc26_ee95</v>
      </c>
      <c r="T60" s="61" t="str">
        <f>VLOOKUP(A60,Main!A:AB,20,0)</f>
        <v>noc26_ee95</v>
      </c>
      <c r="U60" s="61" t="str">
        <f>VLOOKUP(A60,Main!A:AB,21,0)</f>
        <v/>
      </c>
      <c r="V60" s="61" t="str">
        <f>VLOOKUP(A60,Main!A:AB,22,0)</f>
        <v/>
      </c>
      <c r="W60" s="61" t="str">
        <f>VLOOKUP(A60,Main!A:AB,23,0)</f>
        <v/>
      </c>
      <c r="X60" s="63" t="str">
        <f>VLOOKUP(A60,Main!A:AB,24,0)</f>
        <v>https://nptel.ac.in/courses/108103002</v>
      </c>
      <c r="Y60" s="63" t="str">
        <f>VLOOKUP(A60,Main!A:AB,25,0)</f>
        <v>https://nptel.ac.in/courses/108103002</v>
      </c>
      <c r="Z60" s="61">
        <f>VLOOKUP(A60,Main!A:AB,26,0)</f>
        <v>108103002</v>
      </c>
    </row>
    <row r="61">
      <c r="A61" s="47" t="s">
        <v>3583</v>
      </c>
      <c r="B61" s="61" t="str">
        <f>VLOOKUP(A61,Main!A:AB,2,0)</f>
        <v>Electrical Engineering, Electronics and Communication</v>
      </c>
      <c r="C61" s="61" t="str">
        <f>VLOOKUP(A61,Main!A:AB,3,0)</f>
        <v>AI driven Perception, Learning and Mapping for Drones</v>
      </c>
      <c r="D61" s="61" t="str">
        <f>VLOOKUP(A61,Main!A:AB,4,0)</f>
        <v>Prof. Suresh Sundaram,
Prof. Aniruddh Sikdar</v>
      </c>
      <c r="E61" s="61" t="str">
        <f>VLOOKUP(A61,Main!A:AB,5,0)</f>
        <v>IISc Bangalore</v>
      </c>
      <c r="F61" s="61" t="str">
        <f>VLOOKUP(A61,Main!A:AB,6,0)</f>
        <v>IISc Bangalore</v>
      </c>
      <c r="G61" s="61" t="str">
        <f>VLOOKUP(A61,Main!A:AB,7,0)</f>
        <v>12 Weeks</v>
      </c>
      <c r="H61" s="61" t="str">
        <f>VLOOKUP(A61,Main!A:AB,8,0)</f>
        <v>New</v>
      </c>
      <c r="I61" s="62">
        <f>VLOOKUP(A61,Main!A:AB,9,0)</f>
        <v>46223</v>
      </c>
      <c r="J61" s="62">
        <f>VLOOKUP(A61,Main!A:AB,10,0)</f>
        <v>46304</v>
      </c>
      <c r="K61" s="62">
        <f>VLOOKUP(A61,Main!A:AB,11,0)</f>
        <v>46320</v>
      </c>
      <c r="L61" s="62">
        <f>VLOOKUP(A61,Main!A:AB,12,0)</f>
        <v>46230</v>
      </c>
      <c r="M61" s="62">
        <f>VLOOKUP(A61,Main!A:AB,13,0)</f>
        <v>46248</v>
      </c>
      <c r="N61" s="61" t="str">
        <f>VLOOKUP(A61,Main!A:AB,14,0)</f>
        <v>UG</v>
      </c>
      <c r="O61" s="61" t="str">
        <f>VLOOKUP(A61,Main!A:AB,15,0)</f>
        <v>Elective</v>
      </c>
      <c r="P61" s="61" t="str">
        <f>VLOOKUP(A61,Main!A:AB,16,0)</f>
        <v>Yes</v>
      </c>
      <c r="Q61" s="61" t="str">
        <f>VLOOKUP(A61,Main!A:AB,17,0)</f>
        <v>Communication and Signal Processing 
Control and Instrumentation</v>
      </c>
      <c r="R61" s="63" t="str">
        <f>VLOOKUP(A61,Main!A:AB,18,0)</f>
        <v>https://onlinecourses.nptel.ac.in/e-learning/preview/noc26_ee96</v>
      </c>
      <c r="S61" s="63" t="str">
        <f>VLOOKUP(A61,Main!A:AB,19,0)</f>
        <v>https://onlinecourses.nptel.ac.in/e-learning/preview/noc26_ee96</v>
      </c>
      <c r="T61" s="61" t="str">
        <f>VLOOKUP(A61,Main!A:AB,20,0)</f>
        <v>noc26_ee96</v>
      </c>
      <c r="U61" s="61" t="str">
        <f>VLOOKUP(A61,Main!A:AB,21,0)</f>
        <v/>
      </c>
      <c r="V61" s="61" t="str">
        <f>VLOOKUP(A61,Main!A:AB,22,0)</f>
        <v/>
      </c>
      <c r="W61" s="61" t="str">
        <f>VLOOKUP(A61,Main!A:AB,23,0)</f>
        <v/>
      </c>
      <c r="X61" s="63" t="str">
        <f>VLOOKUP(A61,Main!A:AB,24,0)</f>
        <v>https://nptel.ac.in/courses/108108001</v>
      </c>
      <c r="Y61" s="63" t="str">
        <f>VLOOKUP(A61,Main!A:AB,25,0)</f>
        <v>https://nptel.ac.in/courses/108108001</v>
      </c>
      <c r="Z61" s="61">
        <f>VLOOKUP(A61,Main!A:AB,26,0)</f>
        <v>108108001</v>
      </c>
    </row>
    <row r="62">
      <c r="A62" s="47" t="s">
        <v>3589</v>
      </c>
      <c r="B62" s="61" t="str">
        <f>VLOOKUP(A62,Main!A:AB,2,0)</f>
        <v>Electronics and Communication Engineering</v>
      </c>
      <c r="C62" s="61" t="str">
        <f>VLOOKUP(A62,Main!A:AB,3,0)</f>
        <v>Network Theory</v>
      </c>
      <c r="D62" s="61" t="str">
        <f>VLOOKUP(A62,Main!A:AB,4,0)</f>
        <v>Prof. Shouri Chatterjee</v>
      </c>
      <c r="E62" s="61" t="str">
        <f>VLOOKUP(A62,Main!A:AB,5,0)</f>
        <v>IIT Delhi</v>
      </c>
      <c r="F62" s="61" t="str">
        <f>VLOOKUP(A62,Main!A:AB,6,0)</f>
        <v>IIT Delhi</v>
      </c>
      <c r="G62" s="61" t="str">
        <f>VLOOKUP(A62,Main!A:AB,7,0)</f>
        <v>12 Weeks</v>
      </c>
      <c r="H62" s="61" t="str">
        <f>VLOOKUP(A62,Main!A:AB,8,0)</f>
        <v>New</v>
      </c>
      <c r="I62" s="62">
        <f>VLOOKUP(A62,Main!A:AB,9,0)</f>
        <v>46223</v>
      </c>
      <c r="J62" s="62">
        <f>VLOOKUP(A62,Main!A:AB,10,0)</f>
        <v>46304</v>
      </c>
      <c r="K62" s="62">
        <f>VLOOKUP(A62,Main!A:AB,11,0)</f>
        <v>46311</v>
      </c>
      <c r="L62" s="62">
        <f>VLOOKUP(A62,Main!A:AB,12,0)</f>
        <v>46230</v>
      </c>
      <c r="M62" s="62">
        <f>VLOOKUP(A62,Main!A:AB,13,0)</f>
        <v>46248</v>
      </c>
      <c r="N62" s="61" t="str">
        <f>VLOOKUP(A62,Main!A:AB,14,0)</f>
        <v>UG</v>
      </c>
      <c r="O62" s="61" t="str">
        <f>VLOOKUP(A62,Main!A:AB,15,0)</f>
        <v>Core</v>
      </c>
      <c r="P62" s="61" t="str">
        <f>VLOOKUP(A62,Main!A:AB,16,0)</f>
        <v>No</v>
      </c>
      <c r="Q62" s="61" t="str">
        <f>VLOOKUP(A62,Main!A:AB,17,0)</f>
        <v>VLSI Design
Communication and Signal Processing
Power Systems and Power Electronics
Control and Instrumentation
Photonics</v>
      </c>
      <c r="R62" s="63" t="str">
        <f>VLOOKUP(A62,Main!A:AB,18,0)</f>
        <v>https://onlinecourses.nptel.ac.in/e-learning/preview/noc26_ee97</v>
      </c>
      <c r="S62" s="63" t="str">
        <f>VLOOKUP(A62,Main!A:AB,19,0)</f>
        <v>https://onlinecourses.nptel.ac.in/e-learning/preview/noc26_ee97</v>
      </c>
      <c r="T62" s="61" t="str">
        <f>VLOOKUP(A62,Main!A:AB,20,0)</f>
        <v>noc26_ee97</v>
      </c>
      <c r="U62" s="61" t="str">
        <f>VLOOKUP(A62,Main!A:AB,21,0)</f>
        <v/>
      </c>
      <c r="V62" s="61" t="str">
        <f>VLOOKUP(A62,Main!A:AB,22,0)</f>
        <v/>
      </c>
      <c r="W62" s="61" t="str">
        <f>VLOOKUP(A62,Main!A:AB,23,0)</f>
        <v/>
      </c>
      <c r="X62" s="63" t="str">
        <f>VLOOKUP(A62,Main!A:AB,24,0)</f>
        <v>https://nptel.ac.in/courses/108102001</v>
      </c>
      <c r="Y62" s="63" t="str">
        <f>VLOOKUP(A62,Main!A:AB,25,0)</f>
        <v>https://nptel.ac.in/courses/108102001</v>
      </c>
      <c r="Z62" s="61">
        <f>VLOOKUP(A62,Main!A:AB,26,0)</f>
        <v>108102001</v>
      </c>
    </row>
    <row r="63">
      <c r="A63" s="47" t="s">
        <v>3594</v>
      </c>
      <c r="B63" s="61" t="str">
        <f>VLOOKUP(A63,Main!A:AB,2,0)</f>
        <v>Electrical and Electronics Engineering</v>
      </c>
      <c r="C63" s="61" t="str">
        <f>VLOOKUP(A63,Main!A:AB,3,0)</f>
        <v>Grid-Connected Power Converters - Operating Principles</v>
      </c>
      <c r="D63" s="61" t="str">
        <f>VLOOKUP(A63,Main!A:AB,4,0)</f>
        <v>Prof. V Seshadri Sravan Kumar</v>
      </c>
      <c r="E63" s="61" t="str">
        <f>VLOOKUP(A63,Main!A:AB,5,0)</f>
        <v>IIT Hyderabad</v>
      </c>
      <c r="F63" s="61" t="str">
        <f>VLOOKUP(A63,Main!A:AB,6,0)</f>
        <v>IIT Madras</v>
      </c>
      <c r="G63" s="61" t="str">
        <f>VLOOKUP(A63,Main!A:AB,7,0)</f>
        <v>4 Weeks</v>
      </c>
      <c r="H63" s="61" t="str">
        <f>VLOOKUP(A63,Main!A:AB,8,0)</f>
        <v>New</v>
      </c>
      <c r="I63" s="62">
        <f>VLOOKUP(A63,Main!A:AB,9,0)</f>
        <v>46251</v>
      </c>
      <c r="J63" s="62">
        <f>VLOOKUP(A63,Main!A:AB,10,0)</f>
        <v>46276</v>
      </c>
      <c r="K63" s="62">
        <f>VLOOKUP(A63,Main!A:AB,11,0)</f>
        <v>46312</v>
      </c>
      <c r="L63" s="62">
        <f>VLOOKUP(A63,Main!A:AB,12,0)</f>
        <v>46251</v>
      </c>
      <c r="M63" s="62">
        <f>VLOOKUP(A63,Main!A:AB,13,0)</f>
        <v>46262</v>
      </c>
      <c r="N63" s="61" t="str">
        <f>VLOOKUP(A63,Main!A:AB,14,0)</f>
        <v>UG/PG</v>
      </c>
      <c r="O63" s="61" t="str">
        <f>VLOOKUP(A63,Main!A:AB,15,0)</f>
        <v>Elective</v>
      </c>
      <c r="P63" s="61" t="str">
        <f>VLOOKUP(A63,Main!A:AB,16,0)</f>
        <v>Yes</v>
      </c>
      <c r="Q63" s="61" t="str">
        <f>VLOOKUP(A63,Main!A:AB,17,0)</f>
        <v>Power Systems and Power Electronics
Control and Instrumentation</v>
      </c>
      <c r="R63" s="63" t="str">
        <f>VLOOKUP(A63,Main!A:AB,18,0)</f>
        <v>https://onlinecourses.nptel.ac.in/e-learning/preview/noc26_ee98</v>
      </c>
      <c r="S63" s="63" t="str">
        <f>VLOOKUP(A63,Main!A:AB,19,0)</f>
        <v>https://onlinecourses.nptel.ac.in/e-learning/preview/noc26_ee98</v>
      </c>
      <c r="T63" s="61" t="str">
        <f>VLOOKUP(A63,Main!A:AB,20,0)</f>
        <v>noc26_ee98</v>
      </c>
      <c r="U63" s="61" t="str">
        <f>VLOOKUP(A63,Main!A:AB,21,0)</f>
        <v/>
      </c>
      <c r="V63" s="61" t="str">
        <f>VLOOKUP(A63,Main!A:AB,22,0)</f>
        <v/>
      </c>
      <c r="W63" s="61" t="str">
        <f>VLOOKUP(A63,Main!A:AB,23,0)</f>
        <v/>
      </c>
      <c r="X63" s="63" t="str">
        <f>VLOOKUP(A63,Main!A:AB,24,0)</f>
        <v>https://nptel.ac.in/courses/108106003</v>
      </c>
      <c r="Y63" s="63" t="str">
        <f>VLOOKUP(A63,Main!A:AB,25,0)</f>
        <v>https://nptel.ac.in/courses/108106003</v>
      </c>
      <c r="Z63" s="61">
        <f>VLOOKUP(A63,Main!A:AB,26,0)</f>
        <v>108106003</v>
      </c>
    </row>
    <row r="64">
      <c r="A64" s="47" t="s">
        <v>3599</v>
      </c>
      <c r="B64" s="61" t="str">
        <f>VLOOKUP(A64,Main!A:AB,2,0)</f>
        <v>Electrical Engineering, Computer Science</v>
      </c>
      <c r="C64" s="61" t="str">
        <f>VLOOKUP(A64,Main!A:AB,3,0)</f>
        <v>Matrix Theory and Applications</v>
      </c>
      <c r="D64" s="61" t="str">
        <f>VLOOKUP(A64,Main!A:AB,4,0)</f>
        <v>Prof. Aditya Siripuram</v>
      </c>
      <c r="E64" s="61" t="str">
        <f>VLOOKUP(A64,Main!A:AB,5,0)</f>
        <v>IIT Hyderabad</v>
      </c>
      <c r="F64" s="61" t="str">
        <f>VLOOKUP(A64,Main!A:AB,6,0)</f>
        <v>IIT Madras</v>
      </c>
      <c r="G64" s="61" t="str">
        <f>VLOOKUP(A64,Main!A:AB,7,0)</f>
        <v>12 Weeks</v>
      </c>
      <c r="H64" s="61" t="str">
        <f>VLOOKUP(A64,Main!A:AB,8,0)</f>
        <v>New</v>
      </c>
      <c r="I64" s="62">
        <f>VLOOKUP(A64,Main!A:AB,9,0)</f>
        <v>46223</v>
      </c>
      <c r="J64" s="62">
        <f>VLOOKUP(A64,Main!A:AB,10,0)</f>
        <v>46304</v>
      </c>
      <c r="K64" s="62">
        <f>VLOOKUP(A64,Main!A:AB,11,0)</f>
        <v>46313</v>
      </c>
      <c r="L64" s="62">
        <f>VLOOKUP(A64,Main!A:AB,12,0)</f>
        <v>46230</v>
      </c>
      <c r="M64" s="62">
        <f>VLOOKUP(A64,Main!A:AB,13,0)</f>
        <v>46248</v>
      </c>
      <c r="N64" s="61" t="str">
        <f>VLOOKUP(A64,Main!A:AB,14,0)</f>
        <v>UG/PG</v>
      </c>
      <c r="O64" s="61" t="str">
        <f>VLOOKUP(A64,Main!A:AB,15,0)</f>
        <v>Elective</v>
      </c>
      <c r="P64" s="61" t="str">
        <f>VLOOKUP(A64,Main!A:AB,16,0)</f>
        <v>Yes</v>
      </c>
      <c r="Q64" s="61" t="str">
        <f>VLOOKUP(A64,Main!A:AB,17,0)</f>
        <v>Communication and Signal Processing
Control and Instrumentation
Foundations of Computing</v>
      </c>
      <c r="R64" s="63" t="str">
        <f>VLOOKUP(A64,Main!A:AB,18,0)</f>
        <v>https://onlinecourses.nptel.ac.in/e-learning/preview/noc26_ee99</v>
      </c>
      <c r="S64" s="63" t="str">
        <f>VLOOKUP(A64,Main!A:AB,19,0)</f>
        <v>https://onlinecourses.nptel.ac.in/e-learning/preview/noc26_ee99</v>
      </c>
      <c r="T64" s="61" t="str">
        <f>VLOOKUP(A64,Main!A:AB,20,0)</f>
        <v>noc26_ee99</v>
      </c>
      <c r="U64" s="61" t="str">
        <f>VLOOKUP(A64,Main!A:AB,21,0)</f>
        <v/>
      </c>
      <c r="V64" s="61" t="str">
        <f>VLOOKUP(A64,Main!A:AB,22,0)</f>
        <v/>
      </c>
      <c r="W64" s="61" t="str">
        <f>VLOOKUP(A64,Main!A:AB,23,0)</f>
        <v/>
      </c>
      <c r="X64" s="63" t="str">
        <f>VLOOKUP(A64,Main!A:AB,24,0)</f>
        <v>https://nptel.ac.in/courses/108106002</v>
      </c>
      <c r="Y64" s="63" t="str">
        <f>VLOOKUP(A64,Main!A:AB,25,0)</f>
        <v>https://nptel.ac.in/courses/108106002</v>
      </c>
      <c r="Z64" s="61">
        <f>VLOOKUP(A64,Main!A:AB,26,0)</f>
        <v>108106002</v>
      </c>
    </row>
    <row r="65">
      <c r="A65" s="47" t="s">
        <v>3605</v>
      </c>
      <c r="B65" s="61" t="str">
        <f>VLOOKUP(A65,Main!A:AB,2,0)</f>
        <v>Sports Science</v>
      </c>
      <c r="C65" s="61" t="str">
        <f>VLOOKUP(A65,Main!A:AB,3,0)</f>
        <v>Basics of Food and Nutrition</v>
      </c>
      <c r="D65" s="61" t="str">
        <f>VLOOKUP(A65,Main!A:AB,4,0)</f>
        <v>Dr. V. Supriya</v>
      </c>
      <c r="E65" s="61" t="str">
        <f>VLOOKUP(A65,Main!A:AB,5,0)</f>
        <v>Sri Ramachandra Institute of Higher Education and Research</v>
      </c>
      <c r="F65" s="61" t="str">
        <f>VLOOKUP(A65,Main!A:AB,6,0)</f>
        <v>IIT Madras</v>
      </c>
      <c r="G65" s="61" t="str">
        <f>VLOOKUP(A65,Main!A:AB,7,0)</f>
        <v>8 Weeks</v>
      </c>
      <c r="H65" s="61" t="str">
        <f>VLOOKUP(A65,Main!A:AB,8,0)</f>
        <v>New</v>
      </c>
      <c r="I65" s="62">
        <f>VLOOKUP(A65,Main!A:AB,9,0)</f>
        <v>46251</v>
      </c>
      <c r="J65" s="62">
        <f>VLOOKUP(A65,Main!A:AB,10,0)</f>
        <v>46304</v>
      </c>
      <c r="K65" s="62">
        <f>VLOOKUP(A65,Main!A:AB,11,0)</f>
        <v>46312</v>
      </c>
      <c r="L65" s="62">
        <f>VLOOKUP(A65,Main!A:AB,12,0)</f>
        <v>46251</v>
      </c>
      <c r="M65" s="62">
        <f>VLOOKUP(A65,Main!A:AB,13,0)</f>
        <v>46262</v>
      </c>
      <c r="N65" s="61" t="str">
        <f>VLOOKUP(A65,Main!A:AB,14,0)</f>
        <v>UG</v>
      </c>
      <c r="O65" s="61" t="str">
        <f>VLOOKUP(A65,Main!A:AB,15,0)</f>
        <v>Elective</v>
      </c>
      <c r="P65" s="61" t="str">
        <f>VLOOKUP(A65,Main!A:AB,16,0)</f>
        <v>Yes</v>
      </c>
      <c r="Q65" s="61" t="str">
        <f>VLOOKUP(A65,Main!A:AB,17,0)</f>
        <v/>
      </c>
      <c r="R65" s="63" t="str">
        <f>VLOOKUP(A65,Main!A:AB,18,0)</f>
        <v>https://onlinecourses.nptel.ac.in/e-learning/preview/noc26_ge100</v>
      </c>
      <c r="S65" s="63" t="str">
        <f>VLOOKUP(A65,Main!A:AB,19,0)</f>
        <v>https://onlinecourses.nptel.ac.in/e-learning/preview/noc26_ge100</v>
      </c>
      <c r="T65" s="61" t="str">
        <f>VLOOKUP(A65,Main!A:AB,20,0)</f>
        <v>noc26_ge100</v>
      </c>
      <c r="U65" s="61" t="str">
        <f>VLOOKUP(A65,Main!A:AB,21,0)</f>
        <v/>
      </c>
      <c r="V65" s="61" t="str">
        <f>VLOOKUP(A65,Main!A:AB,22,0)</f>
        <v/>
      </c>
      <c r="W65" s="61" t="str">
        <f>VLOOKUP(A65,Main!A:AB,23,0)</f>
        <v/>
      </c>
      <c r="X65" s="63" t="str">
        <f>VLOOKUP(A65,Main!A:AB,24,0)</f>
        <v>https://nptel.ac.in/courses/127106005</v>
      </c>
      <c r="Y65" s="63" t="str">
        <f>VLOOKUP(A65,Main!A:AB,25,0)</f>
        <v>https://nptel.ac.in/courses/127106005</v>
      </c>
      <c r="Z65" s="61">
        <f>VLOOKUP(A65,Main!A:AB,26,0)</f>
        <v>127106005</v>
      </c>
    </row>
    <row r="66">
      <c r="A66" s="47" t="s">
        <v>3662</v>
      </c>
      <c r="B66" s="61" t="str">
        <f>VLOOKUP(A66,Main!A:AB,2,0)</f>
        <v>Multidisciplinary</v>
      </c>
      <c r="C66" s="61" t="str">
        <f>VLOOKUP(A66,Main!A:AB,3,0)</f>
        <v>Nonlinear Dynamics and Chaos</v>
      </c>
      <c r="D66" s="61" t="str">
        <f>VLOOKUP(A66,Main!A:AB,4,0)</f>
        <v>Prof. Mahesh Panchagnula</v>
      </c>
      <c r="E66" s="61" t="str">
        <f>VLOOKUP(A66,Main!A:AB,5,0)</f>
        <v>IIT Madras</v>
      </c>
      <c r="F66" s="61" t="str">
        <f>VLOOKUP(A66,Main!A:AB,6,0)</f>
        <v>IIT Madras</v>
      </c>
      <c r="G66" s="61" t="str">
        <f>VLOOKUP(A66,Main!A:AB,7,0)</f>
        <v>12 Weeks</v>
      </c>
      <c r="H66" s="61" t="str">
        <f>VLOOKUP(A66,Main!A:AB,8,0)</f>
        <v>New</v>
      </c>
      <c r="I66" s="62">
        <f>VLOOKUP(A66,Main!A:AB,9,0)</f>
        <v>46223</v>
      </c>
      <c r="J66" s="62">
        <f>VLOOKUP(A66,Main!A:AB,10,0)</f>
        <v>46304</v>
      </c>
      <c r="K66" s="62">
        <f>VLOOKUP(A66,Main!A:AB,11,0)</f>
        <v>46312</v>
      </c>
      <c r="L66" s="62">
        <f>VLOOKUP(A66,Main!A:AB,12,0)</f>
        <v>46230</v>
      </c>
      <c r="M66" s="62">
        <f>VLOOKUP(A66,Main!A:AB,13,0)</f>
        <v>46248</v>
      </c>
      <c r="N66" s="61" t="str">
        <f>VLOOKUP(A66,Main!A:AB,14,0)</f>
        <v>PG</v>
      </c>
      <c r="O66" s="61" t="str">
        <f>VLOOKUP(A66,Main!A:AB,15,0)</f>
        <v>Elective</v>
      </c>
      <c r="P66" s="61" t="str">
        <f>VLOOKUP(A66,Main!A:AB,16,0)</f>
        <v>Yes</v>
      </c>
      <c r="Q66" s="61" t="str">
        <f>VLOOKUP(A66,Main!A:AB,17,0)</f>
        <v/>
      </c>
      <c r="R66" s="63" t="str">
        <f>VLOOKUP(A66,Main!A:AB,18,0)</f>
        <v>https://onlinecourses.nptel.ac.in/e-learning/preview/noc26_ge47</v>
      </c>
      <c r="S66" s="63" t="str">
        <f>VLOOKUP(A66,Main!A:AB,19,0)</f>
        <v>https://onlinecourses.nptel.ac.in/e-learning/preview/noc26_ge47</v>
      </c>
      <c r="T66" s="61" t="str">
        <f>VLOOKUP(A66,Main!A:AB,20,0)</f>
        <v>noc26_ge47</v>
      </c>
      <c r="U66" s="61" t="str">
        <f>VLOOKUP(A66,Main!A:AB,21,0)</f>
        <v/>
      </c>
      <c r="V66" s="61" t="str">
        <f>VLOOKUP(A66,Main!A:AB,22,0)</f>
        <v/>
      </c>
      <c r="W66" s="61" t="str">
        <f>VLOOKUP(A66,Main!A:AB,23,0)</f>
        <v/>
      </c>
      <c r="X66" s="63" t="str">
        <f>VLOOKUP(A66,Main!A:AB,24,0)</f>
        <v>https://nptel.ac.in/courses/127106013</v>
      </c>
      <c r="Y66" s="63" t="str">
        <f>VLOOKUP(A66,Main!A:AB,25,0)</f>
        <v>https://nptel.ac.in/courses/127106013</v>
      </c>
      <c r="Z66" s="61">
        <f>VLOOKUP(A66,Main!A:AB,26,0)</f>
        <v>127106013</v>
      </c>
    </row>
    <row r="67">
      <c r="A67" s="47" t="s">
        <v>3666</v>
      </c>
      <c r="B67" s="61" t="str">
        <f>VLOOKUP(A67,Main!A:AB,2,0)</f>
        <v>Electrical Engineering, Electronics Communication (Control System Engineering, Signal Processing and Communication), Aerospace Engineering (Control System Specialization only), Automobile Engineering, Robotics and Signal Processing</v>
      </c>
      <c r="C67" s="61" t="str">
        <f>VLOOKUP(A67,Main!A:AB,3,0)</f>
        <v>Perception Algorithms for Autonomous Systems</v>
      </c>
      <c r="D67" s="61" t="str">
        <f>VLOOKUP(A67,Main!A:AB,4,0)</f>
        <v>Prof. Anirban Roy</v>
      </c>
      <c r="E67" s="61" t="str">
        <f>VLOOKUP(A67,Main!A:AB,5,0)</f>
        <v>IIT Kanpur</v>
      </c>
      <c r="F67" s="61" t="str">
        <f>VLOOKUP(A67,Main!A:AB,6,0)</f>
        <v>IIT Kanpur</v>
      </c>
      <c r="G67" s="61" t="str">
        <f>VLOOKUP(A67,Main!A:AB,7,0)</f>
        <v>12 Weeks</v>
      </c>
      <c r="H67" s="61" t="str">
        <f>VLOOKUP(A67,Main!A:AB,8,0)</f>
        <v>New</v>
      </c>
      <c r="I67" s="62">
        <f>VLOOKUP(A67,Main!A:AB,9,0)</f>
        <v>46223</v>
      </c>
      <c r="J67" s="62">
        <f>VLOOKUP(A67,Main!A:AB,10,0)</f>
        <v>46304</v>
      </c>
      <c r="K67" s="62">
        <f>VLOOKUP(A67,Main!A:AB,11,0)</f>
        <v>46313</v>
      </c>
      <c r="L67" s="62">
        <f>VLOOKUP(A67,Main!A:AB,12,0)</f>
        <v>46230</v>
      </c>
      <c r="M67" s="62">
        <f>VLOOKUP(A67,Main!A:AB,13,0)</f>
        <v>46248</v>
      </c>
      <c r="N67" s="61" t="str">
        <f>VLOOKUP(A67,Main!A:AB,14,0)</f>
        <v>UG/PG</v>
      </c>
      <c r="O67" s="61" t="str">
        <f>VLOOKUP(A67,Main!A:AB,15,0)</f>
        <v>Elective</v>
      </c>
      <c r="P67" s="61" t="str">
        <f>VLOOKUP(A67,Main!A:AB,16,0)</f>
        <v>Yes</v>
      </c>
      <c r="Q67" s="61" t="str">
        <f>VLOOKUP(A67,Main!A:AB,17,0)</f>
        <v>Flight Mechanics, 
Robotics, 
Communication and Signal Processing
Control and Instrumentation</v>
      </c>
      <c r="R67" s="63" t="str">
        <f>VLOOKUP(A67,Main!A:AB,18,0)</f>
        <v>https://onlinecourses.nptel.ac.in/e-learning/preview/noc26_ge48</v>
      </c>
      <c r="S67" s="63" t="str">
        <f>VLOOKUP(A67,Main!A:AB,19,0)</f>
        <v>https://onlinecourses.nptel.ac.in/e-learning/preview/noc26_ge48</v>
      </c>
      <c r="T67" s="61" t="str">
        <f>VLOOKUP(A67,Main!A:AB,20,0)</f>
        <v>noc26_ge48</v>
      </c>
      <c r="U67" s="61" t="str">
        <f>VLOOKUP(A67,Main!A:AB,21,0)</f>
        <v/>
      </c>
      <c r="V67" s="61" t="str">
        <f>VLOOKUP(A67,Main!A:AB,22,0)</f>
        <v/>
      </c>
      <c r="W67" s="61" t="str">
        <f>VLOOKUP(A67,Main!A:AB,23,0)</f>
        <v/>
      </c>
      <c r="X67" s="63" t="str">
        <f>VLOOKUP(A67,Main!A:AB,24,0)</f>
        <v>https://nptel.ac.in/courses/127104001</v>
      </c>
      <c r="Y67" s="63" t="str">
        <f>VLOOKUP(A67,Main!A:AB,25,0)</f>
        <v>https://nptel.ac.in/courses/127104001</v>
      </c>
      <c r="Z67" s="61">
        <f>VLOOKUP(A67,Main!A:AB,26,0)</f>
        <v>127104001</v>
      </c>
    </row>
    <row r="68">
      <c r="A68" s="47" t="s">
        <v>3672</v>
      </c>
      <c r="B68" s="61" t="str">
        <f>VLOOKUP(A68,Main!A:AB,2,0)</f>
        <v>Interdisciplinary</v>
      </c>
      <c r="C68" s="61" t="str">
        <f>VLOOKUP(A68,Main!A:AB,3,0)</f>
        <v>Application of AI in Reliability Engineering - Prognostics and Systems Health Management (PHM)</v>
      </c>
      <c r="D68" s="61" t="str">
        <f>VLOOKUP(A68,Main!A:AB,4,0)</f>
        <v>Prof. Prabhakar V Varde</v>
      </c>
      <c r="E68" s="61" t="str">
        <f>VLOOKUP(A68,Main!A:AB,5,0)</f>
        <v>Homi Bhabha National Institute (HBNI)</v>
      </c>
      <c r="F68" s="61" t="str">
        <f>VLOOKUP(A68,Main!A:AB,6,0)</f>
        <v>IIT Bombay</v>
      </c>
      <c r="G68" s="61" t="str">
        <f>VLOOKUP(A68,Main!A:AB,7,0)</f>
        <v>12 Weeks</v>
      </c>
      <c r="H68" s="61" t="str">
        <f>VLOOKUP(A68,Main!A:AB,8,0)</f>
        <v>New</v>
      </c>
      <c r="I68" s="62">
        <f>VLOOKUP(A68,Main!A:AB,9,0)</f>
        <v>46223</v>
      </c>
      <c r="J68" s="62">
        <f>VLOOKUP(A68,Main!A:AB,10,0)</f>
        <v>46304</v>
      </c>
      <c r="K68" s="62">
        <f>VLOOKUP(A68,Main!A:AB,11,0)</f>
        <v>46312</v>
      </c>
      <c r="L68" s="62">
        <f>VLOOKUP(A68,Main!A:AB,12,0)</f>
        <v>46230</v>
      </c>
      <c r="M68" s="62">
        <f>VLOOKUP(A68,Main!A:AB,13,0)</f>
        <v>46248</v>
      </c>
      <c r="N68" s="61" t="str">
        <f>VLOOKUP(A68,Main!A:AB,14,0)</f>
        <v>UG/PG</v>
      </c>
      <c r="O68" s="61" t="str">
        <f>VLOOKUP(A68,Main!A:AB,15,0)</f>
        <v>Elective</v>
      </c>
      <c r="P68" s="61" t="str">
        <f>VLOOKUP(A68,Main!A:AB,16,0)</f>
        <v>Yes</v>
      </c>
      <c r="Q68" s="61" t="str">
        <f>VLOOKUP(A68,Main!A:AB,17,0)</f>
        <v/>
      </c>
      <c r="R68" s="63" t="str">
        <f>VLOOKUP(A68,Main!A:AB,18,0)</f>
        <v>https://onlinecourses.nptel.ac.in/e-learning/preview/noc26_ge49</v>
      </c>
      <c r="S68" s="63" t="str">
        <f>VLOOKUP(A68,Main!A:AB,19,0)</f>
        <v>https://onlinecourses.nptel.ac.in/e-learning/preview/noc26_ge49</v>
      </c>
      <c r="T68" s="61" t="str">
        <f>VLOOKUP(A68,Main!A:AB,20,0)</f>
        <v>noc26_ge49</v>
      </c>
      <c r="U68" s="61" t="str">
        <f>VLOOKUP(A68,Main!A:AB,21,0)</f>
        <v/>
      </c>
      <c r="V68" s="61" t="str">
        <f>VLOOKUP(A68,Main!A:AB,22,0)</f>
        <v/>
      </c>
      <c r="W68" s="61" t="str">
        <f>VLOOKUP(A68,Main!A:AB,23,0)</f>
        <v/>
      </c>
      <c r="X68" s="63" t="str">
        <f>VLOOKUP(A68,Main!A:AB,24,0)</f>
        <v>https://nptel.ac.in/courses/127101001</v>
      </c>
      <c r="Y68" s="63" t="str">
        <f>VLOOKUP(A68,Main!A:AB,25,0)</f>
        <v>https://nptel.ac.in/courses/127101001</v>
      </c>
      <c r="Z68" s="61">
        <f>VLOOKUP(A68,Main!A:AB,26,0)</f>
        <v>127101001</v>
      </c>
    </row>
    <row r="69">
      <c r="A69" s="47" t="s">
        <v>3677</v>
      </c>
      <c r="B69" s="61" t="str">
        <f>VLOOKUP(A69,Main!A:AB,2,0)</f>
        <v>Public Health and Healthcare</v>
      </c>
      <c r="C69" s="61" t="str">
        <f>VLOOKUP(A69,Main!A:AB,3,0)</f>
        <v>Nutritional Epidemiology: A Way Towards a Healthy Life</v>
      </c>
      <c r="D69" s="61" t="str">
        <f>VLOOKUP(A69,Main!A:AB,4,0)</f>
        <v>Prof. Dhananjay D Mankar</v>
      </c>
      <c r="E69" s="61" t="str">
        <f>VLOOKUP(A69,Main!A:AB,5,0)</f>
        <v>Tata Institute of Social Sciences, Mumbai</v>
      </c>
      <c r="F69" s="61" t="str">
        <f>VLOOKUP(A69,Main!A:AB,6,0)</f>
        <v>IIT Bombay</v>
      </c>
      <c r="G69" s="61" t="str">
        <f>VLOOKUP(A69,Main!A:AB,7,0)</f>
        <v>12 Weeks</v>
      </c>
      <c r="H69" s="61" t="str">
        <f>VLOOKUP(A69,Main!A:AB,8,0)</f>
        <v>New</v>
      </c>
      <c r="I69" s="62">
        <f>VLOOKUP(A69,Main!A:AB,9,0)</f>
        <v>46223</v>
      </c>
      <c r="J69" s="62">
        <f>VLOOKUP(A69,Main!A:AB,10,0)</f>
        <v>46304</v>
      </c>
      <c r="K69" s="62">
        <f>VLOOKUP(A69,Main!A:AB,11,0)</f>
        <v>46319</v>
      </c>
      <c r="L69" s="62">
        <f>VLOOKUP(A69,Main!A:AB,12,0)</f>
        <v>46230</v>
      </c>
      <c r="M69" s="62">
        <f>VLOOKUP(A69,Main!A:AB,13,0)</f>
        <v>46248</v>
      </c>
      <c r="N69" s="61" t="str">
        <f>VLOOKUP(A69,Main!A:AB,14,0)</f>
        <v>UG/PG</v>
      </c>
      <c r="O69" s="61" t="str">
        <f>VLOOKUP(A69,Main!A:AB,15,0)</f>
        <v>Elective</v>
      </c>
      <c r="P69" s="61" t="str">
        <f>VLOOKUP(A69,Main!A:AB,16,0)</f>
        <v>Yes</v>
      </c>
      <c r="Q69" s="61" t="str">
        <f>VLOOKUP(A69,Main!A:AB,17,0)</f>
        <v/>
      </c>
      <c r="R69" s="63" t="str">
        <f>VLOOKUP(A69,Main!A:AB,18,0)</f>
        <v>https://onlinecourses.nptel.ac.in/e-learning/preview/noc26_ge50</v>
      </c>
      <c r="S69" s="63" t="str">
        <f>VLOOKUP(A69,Main!A:AB,19,0)</f>
        <v>https://onlinecourses.nptel.ac.in/e-learning/preview/noc26_ge50</v>
      </c>
      <c r="T69" s="61" t="str">
        <f>VLOOKUP(A69,Main!A:AB,20,0)</f>
        <v>noc26_ge50</v>
      </c>
      <c r="U69" s="61" t="str">
        <f>VLOOKUP(A69,Main!A:AB,21,0)</f>
        <v/>
      </c>
      <c r="V69" s="61" t="str">
        <f>VLOOKUP(A69,Main!A:AB,22,0)</f>
        <v/>
      </c>
      <c r="W69" s="61" t="str">
        <f>VLOOKUP(A69,Main!A:AB,23,0)</f>
        <v/>
      </c>
      <c r="X69" s="63" t="str">
        <f>VLOOKUP(A69,Main!A:AB,24,0)</f>
        <v>https://nptel.ac.in/courses/127101002</v>
      </c>
      <c r="Y69" s="63" t="str">
        <f>VLOOKUP(A69,Main!A:AB,25,0)</f>
        <v>https://nptel.ac.in/courses/127101002</v>
      </c>
      <c r="Z69" s="61">
        <f>VLOOKUP(A69,Main!A:AB,26,0)</f>
        <v>127101002</v>
      </c>
    </row>
    <row r="70">
      <c r="A70" s="47" t="s">
        <v>3683</v>
      </c>
      <c r="B70" s="61" t="str">
        <f>VLOOKUP(A70,Main!A:AB,2,0)</f>
        <v>Centre for Educational Technology</v>
      </c>
      <c r="C70" s="61" t="str">
        <f>VLOOKUP(A70,Main!A:AB,3,0)</f>
        <v>Designing AI-driven Personalised Learning Environments</v>
      </c>
      <c r="D70" s="61" t="str">
        <f>VLOOKUP(A70,Main!A:AB,4,0)</f>
        <v>Prof. Ramkumar Rajendran</v>
      </c>
      <c r="E70" s="61" t="str">
        <f>VLOOKUP(A70,Main!A:AB,5,0)</f>
        <v>IIT Bombay</v>
      </c>
      <c r="F70" s="61" t="str">
        <f>VLOOKUP(A70,Main!A:AB,6,0)</f>
        <v>IIT Bombay</v>
      </c>
      <c r="G70" s="61" t="str">
        <f>VLOOKUP(A70,Main!A:AB,7,0)</f>
        <v>12 Weeks</v>
      </c>
      <c r="H70" s="61" t="str">
        <f>VLOOKUP(A70,Main!A:AB,8,0)</f>
        <v>New</v>
      </c>
      <c r="I70" s="62">
        <f>VLOOKUP(A70,Main!A:AB,9,0)</f>
        <v>46223</v>
      </c>
      <c r="J70" s="62">
        <f>VLOOKUP(A70,Main!A:AB,10,0)</f>
        <v>46304</v>
      </c>
      <c r="K70" s="62">
        <f>VLOOKUP(A70,Main!A:AB,11,0)</f>
        <v>46311</v>
      </c>
      <c r="L70" s="62">
        <f>VLOOKUP(A70,Main!A:AB,12,0)</f>
        <v>46230</v>
      </c>
      <c r="M70" s="62">
        <f>VLOOKUP(A70,Main!A:AB,13,0)</f>
        <v>46248</v>
      </c>
      <c r="N70" s="61" t="str">
        <f>VLOOKUP(A70,Main!A:AB,14,0)</f>
        <v>UG/PG</v>
      </c>
      <c r="O70" s="61" t="str">
        <f>VLOOKUP(A70,Main!A:AB,15,0)</f>
        <v>Elective</v>
      </c>
      <c r="P70" s="61" t="str">
        <f>VLOOKUP(A70,Main!A:AB,16,0)</f>
        <v>Yes</v>
      </c>
      <c r="Q70" s="61" t="str">
        <f>VLOOKUP(A70,Main!A:AB,17,0)</f>
        <v>Fundamental and Advanced</v>
      </c>
      <c r="R70" s="63" t="str">
        <f>VLOOKUP(A70,Main!A:AB,18,0)</f>
        <v>https://onlinecourses.nptel.ac.in/e-learning/preview/noc26_ge55</v>
      </c>
      <c r="S70" s="63" t="str">
        <f>VLOOKUP(A70,Main!A:AB,19,0)</f>
        <v>https://onlinecourses.nptel.ac.in/e-learning/preview/noc26_ge55</v>
      </c>
      <c r="T70" s="61" t="str">
        <f>VLOOKUP(A70,Main!A:AB,20,0)</f>
        <v>noc26_ge55</v>
      </c>
      <c r="U70" s="61" t="str">
        <f>VLOOKUP(A70,Main!A:AB,21,0)</f>
        <v/>
      </c>
      <c r="V70" s="61" t="str">
        <f>VLOOKUP(A70,Main!A:AB,22,0)</f>
        <v/>
      </c>
      <c r="W70" s="61" t="str">
        <f>VLOOKUP(A70,Main!A:AB,23,0)</f>
        <v/>
      </c>
      <c r="X70" s="63" t="str">
        <f>VLOOKUP(A70,Main!A:AB,24,0)</f>
        <v>https://nptel.ac.in/courses/127101003</v>
      </c>
      <c r="Y70" s="63" t="str">
        <f>VLOOKUP(A70,Main!A:AB,25,0)</f>
        <v>https://nptel.ac.in/courses/127101003</v>
      </c>
      <c r="Z70" s="61">
        <f>VLOOKUP(A70,Main!A:AB,26,0)</f>
        <v>127101003</v>
      </c>
    </row>
    <row r="71">
      <c r="A71" s="47" t="s">
        <v>3689</v>
      </c>
      <c r="B71" s="61" t="str">
        <f>VLOOKUP(A71,Main!A:AB,2,0)</f>
        <v>Cognitive Science, Psychology, Linguistics, Neuroscience</v>
      </c>
      <c r="C71" s="61" t="str">
        <f>VLOOKUP(A71,Main!A:AB,3,0)</f>
        <v>Mathematical Tools for Cognitive Science</v>
      </c>
      <c r="D71" s="61" t="str">
        <f>VLOOKUP(A71,Main!A:AB,4,0)</f>
        <v>Prof. Himanshu Yadav</v>
      </c>
      <c r="E71" s="61" t="str">
        <f>VLOOKUP(A71,Main!A:AB,5,0)</f>
        <v>IIT Kanpur</v>
      </c>
      <c r="F71" s="61" t="str">
        <f>VLOOKUP(A71,Main!A:AB,6,0)</f>
        <v>IIT Kanpur</v>
      </c>
      <c r="G71" s="61" t="str">
        <f>VLOOKUP(A71,Main!A:AB,7,0)</f>
        <v>12 Weeks</v>
      </c>
      <c r="H71" s="61" t="str">
        <f>VLOOKUP(A71,Main!A:AB,8,0)</f>
        <v>New</v>
      </c>
      <c r="I71" s="62">
        <f>VLOOKUP(A71,Main!A:AB,9,0)</f>
        <v>46223</v>
      </c>
      <c r="J71" s="62">
        <f>VLOOKUP(A71,Main!A:AB,10,0)</f>
        <v>46304</v>
      </c>
      <c r="K71" s="62">
        <f>VLOOKUP(A71,Main!A:AB,11,0)</f>
        <v>46312</v>
      </c>
      <c r="L71" s="62">
        <f>VLOOKUP(A71,Main!A:AB,12,0)</f>
        <v>46230</v>
      </c>
      <c r="M71" s="62">
        <f>VLOOKUP(A71,Main!A:AB,13,0)</f>
        <v>46248</v>
      </c>
      <c r="N71" s="61" t="str">
        <f>VLOOKUP(A71,Main!A:AB,14,0)</f>
        <v>UG/PG</v>
      </c>
      <c r="O71" s="61" t="str">
        <f>VLOOKUP(A71,Main!A:AB,15,0)</f>
        <v>Elective</v>
      </c>
      <c r="P71" s="61" t="str">
        <f>VLOOKUP(A71,Main!A:AB,16,0)</f>
        <v>Yes</v>
      </c>
      <c r="Q71" s="61" t="str">
        <f>VLOOKUP(A71,Main!A:AB,17,0)</f>
        <v/>
      </c>
      <c r="R71" s="63" t="str">
        <f>VLOOKUP(A71,Main!A:AB,18,0)</f>
        <v>https://onlinecourses.nptel.ac.in/e-learning/preview/noc26_ge57</v>
      </c>
      <c r="S71" s="63" t="str">
        <f>VLOOKUP(A71,Main!A:AB,19,0)</f>
        <v>https://onlinecourses.nptel.ac.in/e-learning/preview/noc26_ge57</v>
      </c>
      <c r="T71" s="61" t="str">
        <f>VLOOKUP(A71,Main!A:AB,20,0)</f>
        <v>noc26_ge57</v>
      </c>
      <c r="U71" s="61" t="str">
        <f>VLOOKUP(A71,Main!A:AB,21,0)</f>
        <v/>
      </c>
      <c r="V71" s="61" t="str">
        <f>VLOOKUP(A71,Main!A:AB,22,0)</f>
        <v/>
      </c>
      <c r="W71" s="61" t="str">
        <f>VLOOKUP(A71,Main!A:AB,23,0)</f>
        <v/>
      </c>
      <c r="X71" s="63" t="str">
        <f>VLOOKUP(A71,Main!A:AB,24,0)</f>
        <v>https://nptel.ac.in/courses/127104003</v>
      </c>
      <c r="Y71" s="63" t="str">
        <f>VLOOKUP(A71,Main!A:AB,25,0)</f>
        <v>https://nptel.ac.in/courses/127104003</v>
      </c>
      <c r="Z71" s="61">
        <f>VLOOKUP(A71,Main!A:AB,26,0)</f>
        <v>127104003</v>
      </c>
    </row>
    <row r="72">
      <c r="A72" s="47" t="s">
        <v>3963</v>
      </c>
      <c r="B72" s="61" t="str">
        <f>VLOOKUP(A72,Main!A:AB,2,0)</f>
        <v>Atmospheric Science</v>
      </c>
      <c r="C72" s="61" t="str">
        <f>VLOOKUP(A72,Main!A:AB,3,0)</f>
        <v>Statistical Data Analysis: Application to Atmospheric Science</v>
      </c>
      <c r="D72" s="61" t="str">
        <f>VLOOKUP(A72,Main!A:AB,4,0)</f>
        <v>Prof. Sarita Azad</v>
      </c>
      <c r="E72" s="61" t="str">
        <f>VLOOKUP(A72,Main!A:AB,5,0)</f>
        <v>IIT Mandi</v>
      </c>
      <c r="F72" s="61" t="str">
        <f>VLOOKUP(A72,Main!A:AB,6,0)</f>
        <v>IIT Madras</v>
      </c>
      <c r="G72" s="61" t="str">
        <f>VLOOKUP(A72,Main!A:AB,7,0)</f>
        <v>4 Weeks</v>
      </c>
      <c r="H72" s="61" t="str">
        <f>VLOOKUP(A72,Main!A:AB,8,0)</f>
        <v>New</v>
      </c>
      <c r="I72" s="62">
        <f>VLOOKUP(A72,Main!A:AB,9,0)</f>
        <v>46251</v>
      </c>
      <c r="J72" s="62">
        <f>VLOOKUP(A72,Main!A:AB,10,0)</f>
        <v>46276</v>
      </c>
      <c r="K72" s="62">
        <f>VLOOKUP(A72,Main!A:AB,11,0)</f>
        <v>46313</v>
      </c>
      <c r="L72" s="62">
        <f>VLOOKUP(A72,Main!A:AB,12,0)</f>
        <v>46251</v>
      </c>
      <c r="M72" s="62">
        <f>VLOOKUP(A72,Main!A:AB,13,0)</f>
        <v>46262</v>
      </c>
      <c r="N72" s="61" t="str">
        <f>VLOOKUP(A72,Main!A:AB,14,0)</f>
        <v>UG/PG</v>
      </c>
      <c r="O72" s="61" t="str">
        <f>VLOOKUP(A72,Main!A:AB,15,0)</f>
        <v>Elective</v>
      </c>
      <c r="P72" s="61" t="str">
        <f>VLOOKUP(A72,Main!A:AB,16,0)</f>
        <v>Yes</v>
      </c>
      <c r="Q72" s="61" t="str">
        <f>VLOOKUP(A72,Main!A:AB,17,0)</f>
        <v/>
      </c>
      <c r="R72" s="63" t="str">
        <f>VLOOKUP(A72,Main!A:AB,18,0)</f>
        <v>https://onlinecourses.nptel.ac.in/e-learning/preview/noc26_ge94</v>
      </c>
      <c r="S72" s="63" t="str">
        <f>VLOOKUP(A72,Main!A:AB,19,0)</f>
        <v>https://onlinecourses.nptel.ac.in/e-learning/preview/noc26_ge94</v>
      </c>
      <c r="T72" s="61" t="str">
        <f>VLOOKUP(A72,Main!A:AB,20,0)</f>
        <v>noc26_ge94</v>
      </c>
      <c r="U72" s="61" t="str">
        <f>VLOOKUP(A72,Main!A:AB,21,0)</f>
        <v/>
      </c>
      <c r="V72" s="61" t="str">
        <f>VLOOKUP(A72,Main!A:AB,22,0)</f>
        <v/>
      </c>
      <c r="W72" s="61" t="str">
        <f>VLOOKUP(A72,Main!A:AB,23,0)</f>
        <v/>
      </c>
      <c r="X72" s="63" t="str">
        <f>VLOOKUP(A72,Main!A:AB,24,0)</f>
        <v>https://nptel.ac.in/courses/127106011</v>
      </c>
      <c r="Y72" s="63" t="str">
        <f>VLOOKUP(A72,Main!A:AB,25,0)</f>
        <v>https://nptel.ac.in/courses/127106011</v>
      </c>
      <c r="Z72" s="61">
        <f>VLOOKUP(A72,Main!A:AB,26,0)</f>
        <v>127106011</v>
      </c>
    </row>
    <row r="73">
      <c r="A73" s="47" t="s">
        <v>3968</v>
      </c>
      <c r="B73" s="61" t="str">
        <f>VLOOKUP(A73,Main!A:AB,2,0)</f>
        <v>Multidisciplinary</v>
      </c>
      <c r="C73" s="61" t="str">
        <f>VLOOKUP(A73,Main!A:AB,3,0)</f>
        <v>Technology, Disability, and Technoableism</v>
      </c>
      <c r="D73" s="61" t="str">
        <f>VLOOKUP(A73,Main!A:AB,4,0)</f>
        <v>Prof. Amita Dhanda,
Prof. Nilesh Singit</v>
      </c>
      <c r="E73" s="61" t="str">
        <f>VLOOKUP(A73,Main!A:AB,5,0)</f>
        <v>NALSAR University of Law</v>
      </c>
      <c r="F73" s="61" t="str">
        <f>VLOOKUP(A73,Main!A:AB,6,0)</f>
        <v>IIT Madras</v>
      </c>
      <c r="G73" s="61" t="str">
        <f>VLOOKUP(A73,Main!A:AB,7,0)</f>
        <v>4 Weeks</v>
      </c>
      <c r="H73" s="61" t="str">
        <f>VLOOKUP(A73,Main!A:AB,8,0)</f>
        <v>New</v>
      </c>
      <c r="I73" s="62">
        <f>VLOOKUP(A73,Main!A:AB,9,0)</f>
        <v>46251</v>
      </c>
      <c r="J73" s="62">
        <f>VLOOKUP(A73,Main!A:AB,10,0)</f>
        <v>46276</v>
      </c>
      <c r="K73" s="62">
        <f>VLOOKUP(A73,Main!A:AB,11,0)</f>
        <v>46312</v>
      </c>
      <c r="L73" s="62">
        <f>VLOOKUP(A73,Main!A:AB,12,0)</f>
        <v>46251</v>
      </c>
      <c r="M73" s="62">
        <f>VLOOKUP(A73,Main!A:AB,13,0)</f>
        <v>46262</v>
      </c>
      <c r="N73" s="61" t="str">
        <f>VLOOKUP(A73,Main!A:AB,14,0)</f>
        <v>UG/PG</v>
      </c>
      <c r="O73" s="61" t="str">
        <f>VLOOKUP(A73,Main!A:AB,15,0)</f>
        <v>Elective</v>
      </c>
      <c r="P73" s="61" t="str">
        <f>VLOOKUP(A73,Main!A:AB,16,0)</f>
        <v>Yes</v>
      </c>
      <c r="Q73" s="61" t="str">
        <f>VLOOKUP(A73,Main!A:AB,17,0)</f>
        <v/>
      </c>
      <c r="R73" s="63" t="str">
        <f>VLOOKUP(A73,Main!A:AB,18,0)</f>
        <v>https://onlinecourses.nptel.ac.in/e-learning/preview/noc26_ge95</v>
      </c>
      <c r="S73" s="63" t="str">
        <f>VLOOKUP(A73,Main!A:AB,19,0)</f>
        <v>https://onlinecourses.nptel.ac.in/e-learning/preview/noc26_ge95</v>
      </c>
      <c r="T73" s="61" t="str">
        <f>VLOOKUP(A73,Main!A:AB,20,0)</f>
        <v>noc26_ge95</v>
      </c>
      <c r="U73" s="61" t="str">
        <f>VLOOKUP(A73,Main!A:AB,21,0)</f>
        <v/>
      </c>
      <c r="V73" s="61" t="str">
        <f>VLOOKUP(A73,Main!A:AB,22,0)</f>
        <v/>
      </c>
      <c r="W73" s="61" t="str">
        <f>VLOOKUP(A73,Main!A:AB,23,0)</f>
        <v/>
      </c>
      <c r="X73" s="63" t="str">
        <f>VLOOKUP(A73,Main!A:AB,24,0)</f>
        <v>https://nptel.ac.in/courses/127106012</v>
      </c>
      <c r="Y73" s="63" t="str">
        <f>VLOOKUP(A73,Main!A:AB,25,0)</f>
        <v>https://nptel.ac.in/courses/127106012</v>
      </c>
      <c r="Z73" s="61">
        <f>VLOOKUP(A73,Main!A:AB,26,0)</f>
        <v>127106012</v>
      </c>
    </row>
    <row r="74">
      <c r="A74" s="47" t="s">
        <v>3973</v>
      </c>
      <c r="B74" s="61" t="str">
        <f>VLOOKUP(A74,Main!A:AB,2,0)</f>
        <v>Multidisciplinary</v>
      </c>
      <c r="C74" s="61" t="str">
        <f>VLOOKUP(A74,Main!A:AB,3,0)</f>
        <v>AI for Clinicians</v>
      </c>
      <c r="D74" s="61" t="str">
        <f>VLOOKUP(A74,Main!A:AB,4,0)</f>
        <v>Prof. Balaji Srinivasan and 
Prof. Ganapathy Krishnamurthi</v>
      </c>
      <c r="E74" s="61" t="str">
        <f>VLOOKUP(A74,Main!A:AB,5,0)</f>
        <v>IIT Madras</v>
      </c>
      <c r="F74" s="61" t="str">
        <f>VLOOKUP(A74,Main!A:AB,6,0)</f>
        <v>IIT Madras</v>
      </c>
      <c r="G74" s="61" t="str">
        <f>VLOOKUP(A74,Main!A:AB,7,0)</f>
        <v>8 Weeks</v>
      </c>
      <c r="H74" s="61" t="str">
        <f>VLOOKUP(A74,Main!A:AB,8,0)</f>
        <v>New</v>
      </c>
      <c r="I74" s="62">
        <f>VLOOKUP(A74,Main!A:AB,9,0)</f>
        <v>46251</v>
      </c>
      <c r="J74" s="62">
        <f>VLOOKUP(A74,Main!A:AB,10,0)</f>
        <v>46304</v>
      </c>
      <c r="K74" s="62">
        <f>VLOOKUP(A74,Main!A:AB,11,0)</f>
        <v>46311</v>
      </c>
      <c r="L74" s="62">
        <f>VLOOKUP(A74,Main!A:AB,12,0)</f>
        <v>46251</v>
      </c>
      <c r="M74" s="62">
        <f>VLOOKUP(A74,Main!A:AB,13,0)</f>
        <v>46262</v>
      </c>
      <c r="N74" s="61" t="str">
        <f>VLOOKUP(A74,Main!A:AB,14,0)</f>
        <v>PG</v>
      </c>
      <c r="O74" s="61" t="str">
        <f>VLOOKUP(A74,Main!A:AB,15,0)</f>
        <v>Elective</v>
      </c>
      <c r="P74" s="61" t="str">
        <f>VLOOKUP(A74,Main!A:AB,16,0)</f>
        <v>Yes</v>
      </c>
      <c r="Q74" s="61" t="str">
        <f>VLOOKUP(A74,Main!A:AB,17,0)</f>
        <v/>
      </c>
      <c r="R74" s="63" t="str">
        <f>VLOOKUP(A74,Main!A:AB,18,0)</f>
        <v>https://onlinecourses.nptel.ac.in/e-learning/preview/noc26_ge96</v>
      </c>
      <c r="S74" s="63" t="str">
        <f>VLOOKUP(A74,Main!A:AB,19,0)</f>
        <v>https://onlinecourses.nptel.ac.in/e-learning/preview/noc26_ge96</v>
      </c>
      <c r="T74" s="61" t="str">
        <f>VLOOKUP(A74,Main!A:AB,20,0)</f>
        <v>noc26_ge96</v>
      </c>
      <c r="U74" s="61" t="str">
        <f>VLOOKUP(A74,Main!A:AB,21,0)</f>
        <v/>
      </c>
      <c r="V74" s="61" t="str">
        <f>VLOOKUP(A74,Main!A:AB,22,0)</f>
        <v/>
      </c>
      <c r="W74" s="61" t="str">
        <f>VLOOKUP(A74,Main!A:AB,23,0)</f>
        <v/>
      </c>
      <c r="X74" s="63" t="str">
        <f>VLOOKUP(A74,Main!A:AB,24,0)</f>
        <v>https://nptel.ac.in/courses/127106006</v>
      </c>
      <c r="Y74" s="63" t="str">
        <f>VLOOKUP(A74,Main!A:AB,25,0)</f>
        <v>https://nptel.ac.in/courses/127106006</v>
      </c>
      <c r="Z74" s="61">
        <f>VLOOKUP(A74,Main!A:AB,26,0)</f>
        <v>127106006</v>
      </c>
    </row>
    <row r="75">
      <c r="A75" s="47" t="s">
        <v>3977</v>
      </c>
      <c r="B75" s="61" t="str">
        <f>VLOOKUP(A75,Main!A:AB,2,0)</f>
        <v>Healthcare Institutes</v>
      </c>
      <c r="C75" s="61" t="str">
        <f>VLOOKUP(A75,Main!A:AB,3,0)</f>
        <v>Healthcare Administration &amp; Management</v>
      </c>
      <c r="D75" s="61" t="str">
        <f>VLOOKUP(A75,Main!A:AB,4,0)</f>
        <v>Prof. Jithesh V,
Prof. Neeraj Garg,
Prof. Deepti Sahran</v>
      </c>
      <c r="E75" s="61" t="str">
        <f>VLOOKUP(A75,Main!A:AB,5,0)</f>
        <v>Armed Forces Medical College, Pune</v>
      </c>
      <c r="F75" s="61" t="str">
        <f>VLOOKUP(A75,Main!A:AB,6,0)</f>
        <v>IIT Madras</v>
      </c>
      <c r="G75" s="61" t="str">
        <f>VLOOKUP(A75,Main!A:AB,7,0)</f>
        <v>8 Weeks</v>
      </c>
      <c r="H75" s="61" t="str">
        <f>VLOOKUP(A75,Main!A:AB,8,0)</f>
        <v>New</v>
      </c>
      <c r="I75" s="62">
        <f>VLOOKUP(A75,Main!A:AB,9,0)</f>
        <v>46251</v>
      </c>
      <c r="J75" s="62">
        <f>VLOOKUP(A75,Main!A:AB,10,0)</f>
        <v>46304</v>
      </c>
      <c r="K75" s="62">
        <f>VLOOKUP(A75,Main!A:AB,11,0)</f>
        <v>46320</v>
      </c>
      <c r="L75" s="62">
        <f>VLOOKUP(A75,Main!A:AB,12,0)</f>
        <v>46251</v>
      </c>
      <c r="M75" s="62">
        <f>VLOOKUP(A75,Main!A:AB,13,0)</f>
        <v>46262</v>
      </c>
      <c r="N75" s="61" t="str">
        <f>VLOOKUP(A75,Main!A:AB,14,0)</f>
        <v>UG/PG</v>
      </c>
      <c r="O75" s="61" t="str">
        <f>VLOOKUP(A75,Main!A:AB,15,0)</f>
        <v>Elective</v>
      </c>
      <c r="P75" s="61" t="str">
        <f>VLOOKUP(A75,Main!A:AB,16,0)</f>
        <v>Yes</v>
      </c>
      <c r="Q75" s="61" t="str">
        <f>VLOOKUP(A75,Main!A:AB,17,0)</f>
        <v/>
      </c>
      <c r="R75" s="63" t="str">
        <f>VLOOKUP(A75,Main!A:AB,18,0)</f>
        <v>https://onlinecourses.nptel.ac.in/e-learning/preview/noc26_ge97</v>
      </c>
      <c r="S75" s="63" t="str">
        <f>VLOOKUP(A75,Main!A:AB,19,0)</f>
        <v>https://onlinecourses.nptel.ac.in/e-learning/preview/noc26_ge97</v>
      </c>
      <c r="T75" s="61" t="str">
        <f>VLOOKUP(A75,Main!A:AB,20,0)</f>
        <v>noc26_ge97</v>
      </c>
      <c r="U75" s="61" t="str">
        <f>VLOOKUP(A75,Main!A:AB,21,0)</f>
        <v/>
      </c>
      <c r="V75" s="61" t="str">
        <f>VLOOKUP(A75,Main!A:AB,22,0)</f>
        <v/>
      </c>
      <c r="W75" s="61" t="str">
        <f>VLOOKUP(A75,Main!A:AB,23,0)</f>
        <v/>
      </c>
      <c r="X75" s="63" t="str">
        <f>VLOOKUP(A75,Main!A:AB,24,0)</f>
        <v>https://nptel.ac.in/courses/127106007</v>
      </c>
      <c r="Y75" s="63" t="str">
        <f>VLOOKUP(A75,Main!A:AB,25,0)</f>
        <v>https://nptel.ac.in/courses/127106007</v>
      </c>
      <c r="Z75" s="61">
        <f>VLOOKUP(A75,Main!A:AB,26,0)</f>
        <v>127106007</v>
      </c>
    </row>
    <row r="76">
      <c r="A76" s="47" t="s">
        <v>3983</v>
      </c>
      <c r="B76" s="61" t="str">
        <f>VLOOKUP(A76,Main!A:AB,2,0)</f>
        <v>Energy, Climate, and Sustainability
Multidisciplinary</v>
      </c>
      <c r="C76" s="61" t="str">
        <f>VLOOKUP(A76,Main!A:AB,3,0)</f>
        <v>Renewable Energy Sources: Fundamentals and Technologies</v>
      </c>
      <c r="D76" s="61" t="str">
        <f>VLOOKUP(A76,Main!A:AB,4,0)</f>
        <v>Prof. Sonal K Thengane</v>
      </c>
      <c r="E76" s="61" t="str">
        <f>VLOOKUP(A76,Main!A:AB,5,0)</f>
        <v>IIT Roorkee</v>
      </c>
      <c r="F76" s="61" t="str">
        <f>VLOOKUP(A76,Main!A:AB,6,0)</f>
        <v>IIT Roorkee</v>
      </c>
      <c r="G76" s="61" t="str">
        <f>VLOOKUP(A76,Main!A:AB,7,0)</f>
        <v>8 Weeks</v>
      </c>
      <c r="H76" s="61" t="str">
        <f>VLOOKUP(A76,Main!A:AB,8,0)</f>
        <v>New</v>
      </c>
      <c r="I76" s="62">
        <f>VLOOKUP(A76,Main!A:AB,9,0)</f>
        <v>46251</v>
      </c>
      <c r="J76" s="62">
        <f>VLOOKUP(A76,Main!A:AB,10,0)</f>
        <v>46304</v>
      </c>
      <c r="K76" s="62">
        <f>VLOOKUP(A76,Main!A:AB,11,0)</f>
        <v>46311</v>
      </c>
      <c r="L76" s="62">
        <f>VLOOKUP(A76,Main!A:AB,12,0)</f>
        <v>46251</v>
      </c>
      <c r="M76" s="62">
        <f>VLOOKUP(A76,Main!A:AB,13,0)</f>
        <v>46262</v>
      </c>
      <c r="N76" s="61" t="str">
        <f>VLOOKUP(A76,Main!A:AB,14,0)</f>
        <v>UG/PG</v>
      </c>
      <c r="O76" s="61" t="str">
        <f>VLOOKUP(A76,Main!A:AB,15,0)</f>
        <v>Elective</v>
      </c>
      <c r="P76" s="61" t="str">
        <f>VLOOKUP(A76,Main!A:AB,16,0)</f>
        <v>Yes</v>
      </c>
      <c r="Q76" s="61" t="str">
        <f>VLOOKUP(A76,Main!A:AB,17,0)</f>
        <v>Energy Systems</v>
      </c>
      <c r="R76" s="63" t="str">
        <f>VLOOKUP(A76,Main!A:AB,18,0)</f>
        <v>https://onlinecourses.nptel.ac.in/e-learning/preview/noc26_ge98</v>
      </c>
      <c r="S76" s="63" t="str">
        <f>VLOOKUP(A76,Main!A:AB,19,0)</f>
        <v>https://onlinecourses.nptel.ac.in/e-learning/preview/noc26_ge98</v>
      </c>
      <c r="T76" s="61" t="str">
        <f>VLOOKUP(A76,Main!A:AB,20,0)</f>
        <v>noc26_ge98</v>
      </c>
      <c r="U76" s="61" t="str">
        <f>VLOOKUP(A76,Main!A:AB,21,0)</f>
        <v/>
      </c>
      <c r="V76" s="61" t="str">
        <f>VLOOKUP(A76,Main!A:AB,22,0)</f>
        <v/>
      </c>
      <c r="W76" s="61" t="str">
        <f>VLOOKUP(A76,Main!A:AB,23,0)</f>
        <v/>
      </c>
      <c r="X76" s="63" t="str">
        <f>VLOOKUP(A76,Main!A:AB,24,0)</f>
        <v>https://nptel.ac.in/courses/127107001</v>
      </c>
      <c r="Y76" s="63" t="str">
        <f>VLOOKUP(A76,Main!A:AB,25,0)</f>
        <v>https://nptel.ac.in/courses/127107001</v>
      </c>
      <c r="Z76" s="61">
        <f>VLOOKUP(A76,Main!A:AB,26,0)</f>
        <v>127107001</v>
      </c>
    </row>
    <row r="77">
      <c r="A77" s="47" t="s">
        <v>3988</v>
      </c>
      <c r="B77" s="61" t="str">
        <f>VLOOKUP(A77,Main!A:AB,2,0)</f>
        <v>Humanities and Social Sciences</v>
      </c>
      <c r="C77" s="61" t="str">
        <f>VLOOKUP(A77,Main!A:AB,3,0)</f>
        <v>Mind Body and Wellness</v>
      </c>
      <c r="D77" s="61" t="str">
        <f>VLOOKUP(A77,Main!A:AB,4,0)</f>
        <v>Dr. D. C. Mathangi</v>
      </c>
      <c r="E77" s="61" t="str">
        <f>VLOOKUP(A77,Main!A:AB,5,0)</f>
        <v>Sri Ramachandra Institute of Higher Education and Research</v>
      </c>
      <c r="F77" s="61" t="str">
        <f>VLOOKUP(A77,Main!A:AB,6,0)</f>
        <v>IIT Madras</v>
      </c>
      <c r="G77" s="61" t="str">
        <f>VLOOKUP(A77,Main!A:AB,7,0)</f>
        <v>8 Weeks</v>
      </c>
      <c r="H77" s="61" t="str">
        <f>VLOOKUP(A77,Main!A:AB,8,0)</f>
        <v>New</v>
      </c>
      <c r="I77" s="62">
        <f>VLOOKUP(A77,Main!A:AB,9,0)</f>
        <v>46251</v>
      </c>
      <c r="J77" s="62">
        <f>VLOOKUP(A77,Main!A:AB,10,0)</f>
        <v>46304</v>
      </c>
      <c r="K77" s="62">
        <f>VLOOKUP(A77,Main!A:AB,11,0)</f>
        <v>46311</v>
      </c>
      <c r="L77" s="62">
        <f>VLOOKUP(A77,Main!A:AB,12,0)</f>
        <v>46251</v>
      </c>
      <c r="M77" s="62">
        <f>VLOOKUP(A77,Main!A:AB,13,0)</f>
        <v>46262</v>
      </c>
      <c r="N77" s="61" t="str">
        <f>VLOOKUP(A77,Main!A:AB,14,0)</f>
        <v>UG</v>
      </c>
      <c r="O77" s="61" t="str">
        <f>VLOOKUP(A77,Main!A:AB,15,0)</f>
        <v>Elective</v>
      </c>
      <c r="P77" s="61" t="str">
        <f>VLOOKUP(A77,Main!A:AB,16,0)</f>
        <v>Yes</v>
      </c>
      <c r="Q77" s="61" t="str">
        <f>VLOOKUP(A77,Main!A:AB,17,0)</f>
        <v/>
      </c>
      <c r="R77" s="63" t="str">
        <f>VLOOKUP(A77,Main!A:AB,18,0)</f>
        <v>https://onlinecourses.nptel.ac.in/e-learning/preview/noc26_ge99</v>
      </c>
      <c r="S77" s="63" t="str">
        <f>VLOOKUP(A77,Main!A:AB,19,0)</f>
        <v>https://onlinecourses.nptel.ac.in/e-learning/preview/noc26_ge99</v>
      </c>
      <c r="T77" s="61" t="str">
        <f>VLOOKUP(A77,Main!A:AB,20,0)</f>
        <v>noc26_ge99</v>
      </c>
      <c r="U77" s="61" t="str">
        <f>VLOOKUP(A77,Main!A:AB,21,0)</f>
        <v/>
      </c>
      <c r="V77" s="61" t="str">
        <f>VLOOKUP(A77,Main!A:AB,22,0)</f>
        <v/>
      </c>
      <c r="W77" s="61" t="str">
        <f>VLOOKUP(A77,Main!A:AB,23,0)</f>
        <v/>
      </c>
      <c r="X77" s="63" t="str">
        <f>VLOOKUP(A77,Main!A:AB,24,0)</f>
        <v>https://nptel.ac.in/courses/127106008</v>
      </c>
      <c r="Y77" s="63" t="str">
        <f>VLOOKUP(A77,Main!A:AB,25,0)</f>
        <v>https://nptel.ac.in/courses/127106008</v>
      </c>
      <c r="Z77" s="61">
        <f>VLOOKUP(A77,Main!A:AB,26,0)</f>
        <v>127106008</v>
      </c>
    </row>
    <row r="78">
      <c r="A78" s="47" t="s">
        <v>3992</v>
      </c>
      <c r="B78" s="61" t="str">
        <f>VLOOKUP(A78,Main!A:AB,2,0)</f>
        <v>Humanities and Social Sciences</v>
      </c>
      <c r="C78" s="61" t="str">
        <f>VLOOKUP(A78,Main!A:AB,3,0)</f>
        <v>Visual Cultures: Art History and Visual Communication</v>
      </c>
      <c r="D78" s="61" t="str">
        <f>VLOOKUP(A78,Main!A:AB,4,0)</f>
        <v>Prof. Babitha Justin</v>
      </c>
      <c r="E78" s="61" t="str">
        <f>VLOOKUP(A78,Main!A:AB,5,0)</f>
        <v>Indian Institute of Space Science and Technology</v>
      </c>
      <c r="F78" s="61" t="str">
        <f>VLOOKUP(A78,Main!A:AB,6,0)</f>
        <v>IIT Madras</v>
      </c>
      <c r="G78" s="61" t="str">
        <f>VLOOKUP(A78,Main!A:AB,7,0)</f>
        <v>12 Weeks</v>
      </c>
      <c r="H78" s="61" t="str">
        <f>VLOOKUP(A78,Main!A:AB,8,0)</f>
        <v>New</v>
      </c>
      <c r="I78" s="62">
        <f>VLOOKUP(A78,Main!A:AB,9,0)</f>
        <v>46223</v>
      </c>
      <c r="J78" s="62">
        <f>VLOOKUP(A78,Main!A:AB,10,0)</f>
        <v>46304</v>
      </c>
      <c r="K78" s="62">
        <f>VLOOKUP(A78,Main!A:AB,11,0)</f>
        <v>46318</v>
      </c>
      <c r="L78" s="62">
        <f>VLOOKUP(A78,Main!A:AB,12,0)</f>
        <v>46230</v>
      </c>
      <c r="M78" s="62">
        <f>VLOOKUP(A78,Main!A:AB,13,0)</f>
        <v>46248</v>
      </c>
      <c r="N78" s="61" t="str">
        <f>VLOOKUP(A78,Main!A:AB,14,0)</f>
        <v>PG</v>
      </c>
      <c r="O78" s="61" t="str">
        <f>VLOOKUP(A78,Main!A:AB,15,0)</f>
        <v>Elective</v>
      </c>
      <c r="P78" s="61" t="str">
        <f>VLOOKUP(A78,Main!A:AB,16,0)</f>
        <v>Yes</v>
      </c>
      <c r="Q78" s="61" t="str">
        <f>VLOOKUP(A78,Main!A:AB,17,0)</f>
        <v/>
      </c>
      <c r="R78" s="63" t="str">
        <f>VLOOKUP(A78,Main!A:AB,18,0)</f>
        <v>https://onlinecourses.nptel.ac.in/e-learning/preview/noc26_hs121</v>
      </c>
      <c r="S78" s="63" t="str">
        <f>VLOOKUP(A78,Main!A:AB,19,0)</f>
        <v>https://onlinecourses.nptel.ac.in/e-learning/preview/noc26_hs121</v>
      </c>
      <c r="T78" s="61" t="str">
        <f>VLOOKUP(A78,Main!A:AB,20,0)</f>
        <v>noc26_hs121</v>
      </c>
      <c r="U78" s="61" t="str">
        <f>VLOOKUP(A78,Main!A:AB,21,0)</f>
        <v/>
      </c>
      <c r="V78" s="61" t="str">
        <f>VLOOKUP(A78,Main!A:AB,22,0)</f>
        <v/>
      </c>
      <c r="W78" s="61" t="str">
        <f>VLOOKUP(A78,Main!A:AB,23,0)</f>
        <v/>
      </c>
      <c r="X78" s="63" t="str">
        <f>VLOOKUP(A78,Main!A:AB,24,0)</f>
        <v>https://nptel.ac.in/courses/109106001</v>
      </c>
      <c r="Y78" s="63" t="str">
        <f>VLOOKUP(A78,Main!A:AB,25,0)</f>
        <v>https://nptel.ac.in/courses/109106001</v>
      </c>
      <c r="Z78" s="61">
        <f>VLOOKUP(A78,Main!A:AB,26,0)</f>
        <v>109106001</v>
      </c>
    </row>
    <row r="79">
      <c r="A79" s="47" t="s">
        <v>3997</v>
      </c>
      <c r="B79" s="61" t="str">
        <f>VLOOKUP(A79,Main!A:AB,2,0)</f>
        <v>Humanities and Social Sciences</v>
      </c>
      <c r="C79" s="61" t="str">
        <f>VLOOKUP(A79,Main!A:AB,3,0)</f>
        <v>Food Narratives and Cultural Studies</v>
      </c>
      <c r="D79" s="61" t="str">
        <f>VLOOKUP(A79,Main!A:AB,4,0)</f>
        <v>Prof. Gigy J Alex</v>
      </c>
      <c r="E79" s="61" t="str">
        <f>VLOOKUP(A79,Main!A:AB,5,0)</f>
        <v>Indian Institute of Space Science and Technology</v>
      </c>
      <c r="F79" s="61" t="str">
        <f>VLOOKUP(A79,Main!A:AB,6,0)</f>
        <v>IIT Madras</v>
      </c>
      <c r="G79" s="61" t="str">
        <f>VLOOKUP(A79,Main!A:AB,7,0)</f>
        <v>12 Weeks</v>
      </c>
      <c r="H79" s="61" t="str">
        <f>VLOOKUP(A79,Main!A:AB,8,0)</f>
        <v>New</v>
      </c>
      <c r="I79" s="62">
        <f>VLOOKUP(A79,Main!A:AB,9,0)</f>
        <v>46223</v>
      </c>
      <c r="J79" s="62">
        <f>VLOOKUP(A79,Main!A:AB,10,0)</f>
        <v>46304</v>
      </c>
      <c r="K79" s="62">
        <f>VLOOKUP(A79,Main!A:AB,11,0)</f>
        <v>46311</v>
      </c>
      <c r="L79" s="62">
        <f>VLOOKUP(A79,Main!A:AB,12,0)</f>
        <v>46230</v>
      </c>
      <c r="M79" s="62">
        <f>VLOOKUP(A79,Main!A:AB,13,0)</f>
        <v>46248</v>
      </c>
      <c r="N79" s="61" t="str">
        <f>VLOOKUP(A79,Main!A:AB,14,0)</f>
        <v>UG/PG</v>
      </c>
      <c r="O79" s="61" t="str">
        <f>VLOOKUP(A79,Main!A:AB,15,0)</f>
        <v>Core</v>
      </c>
      <c r="P79" s="61" t="str">
        <f>VLOOKUP(A79,Main!A:AB,16,0)</f>
        <v>Yes</v>
      </c>
      <c r="Q79" s="61" t="str">
        <f>VLOOKUP(A79,Main!A:AB,17,0)</f>
        <v>English Studies</v>
      </c>
      <c r="R79" s="63" t="str">
        <f>VLOOKUP(A79,Main!A:AB,18,0)</f>
        <v>https://onlinecourses.nptel.ac.in/e-learning/preview/noc26_hs124</v>
      </c>
      <c r="S79" s="63" t="str">
        <f>VLOOKUP(A79,Main!A:AB,19,0)</f>
        <v>https://onlinecourses.nptel.ac.in/e-learning/preview/noc26_hs124</v>
      </c>
      <c r="T79" s="61" t="str">
        <f>VLOOKUP(A79,Main!A:AB,20,0)</f>
        <v>noc26_hs124</v>
      </c>
      <c r="U79" s="61" t="str">
        <f>VLOOKUP(A79,Main!A:AB,21,0)</f>
        <v/>
      </c>
      <c r="V79" s="61" t="str">
        <f>VLOOKUP(A79,Main!A:AB,22,0)</f>
        <v/>
      </c>
      <c r="W79" s="61" t="str">
        <f>VLOOKUP(A79,Main!A:AB,23,0)</f>
        <v/>
      </c>
      <c r="X79" s="63" t="str">
        <f>VLOOKUP(A79,Main!A:AB,24,0)</f>
        <v>https://nptel.ac.in/courses/109106004</v>
      </c>
      <c r="Y79" s="63" t="str">
        <f>VLOOKUP(A79,Main!A:AB,25,0)</f>
        <v>https://nptel.ac.in/courses/109106004</v>
      </c>
      <c r="Z79" s="61">
        <f>VLOOKUP(A79,Main!A:AB,26,0)</f>
        <v>109106004</v>
      </c>
    </row>
    <row r="80">
      <c r="A80" s="47" t="s">
        <v>4002</v>
      </c>
      <c r="B80" s="61" t="str">
        <f>VLOOKUP(A80,Main!A:AB,2,0)</f>
        <v>Autonomous Mobility Systems</v>
      </c>
      <c r="C80" s="61" t="str">
        <f>VLOOKUP(A80,Main!A:AB,3,0)</f>
        <v>Introduction to Autonomous Systems</v>
      </c>
      <c r="D80" s="61" t="str">
        <f>VLOOKUP(A80,Main!A:AB,4,0)</f>
        <v>Prof. Ashok Joshi</v>
      </c>
      <c r="E80" s="61" t="str">
        <f>VLOOKUP(A80,Main!A:AB,5,0)</f>
        <v>IIT Bombay</v>
      </c>
      <c r="F80" s="61" t="str">
        <f>VLOOKUP(A80,Main!A:AB,6,0)</f>
        <v>IIT Bombay</v>
      </c>
      <c r="G80" s="61" t="str">
        <f>VLOOKUP(A80,Main!A:AB,7,0)</f>
        <v>12 Weeks</v>
      </c>
      <c r="H80" s="61" t="str">
        <f>VLOOKUP(A80,Main!A:AB,8,0)</f>
        <v>New</v>
      </c>
      <c r="I80" s="62">
        <f>VLOOKUP(A80,Main!A:AB,9,0)</f>
        <v>46223</v>
      </c>
      <c r="J80" s="62">
        <f>VLOOKUP(A80,Main!A:AB,10,0)</f>
        <v>46304</v>
      </c>
      <c r="K80" s="62">
        <f>VLOOKUP(A80,Main!A:AB,11,0)</f>
        <v>46312</v>
      </c>
      <c r="L80" s="62">
        <f>VLOOKUP(A80,Main!A:AB,12,0)</f>
        <v>46230</v>
      </c>
      <c r="M80" s="62">
        <f>VLOOKUP(A80,Main!A:AB,13,0)</f>
        <v>46248</v>
      </c>
      <c r="N80" s="61" t="str">
        <f>VLOOKUP(A80,Main!A:AB,14,0)</f>
        <v>UG/PG</v>
      </c>
      <c r="O80" s="61" t="str">
        <f>VLOOKUP(A80,Main!A:AB,15,0)</f>
        <v>Core</v>
      </c>
      <c r="P80" s="61" t="str">
        <f>VLOOKUP(A80,Main!A:AB,16,0)</f>
        <v>Yes</v>
      </c>
      <c r="Q80" s="61" t="str">
        <f>VLOOKUP(A80,Main!A:AB,17,0)</f>
        <v/>
      </c>
      <c r="R80" s="63" t="str">
        <f>VLOOKUP(A80,Main!A:AB,18,0)</f>
        <v>https://onlinecourses.nptel.ac.in/e-learning/preview/noc26_hs125</v>
      </c>
      <c r="S80" s="63" t="str">
        <f>VLOOKUP(A80,Main!A:AB,19,0)</f>
        <v>https://onlinecourses.nptel.ac.in/e-learning/preview/noc26_hs125</v>
      </c>
      <c r="T80" s="61" t="str">
        <f>VLOOKUP(A80,Main!A:AB,20,0)</f>
        <v>noc26_hs125</v>
      </c>
      <c r="U80" s="61" t="str">
        <f>VLOOKUP(A80,Main!A:AB,21,0)</f>
        <v/>
      </c>
      <c r="V80" s="61" t="str">
        <f>VLOOKUP(A80,Main!A:AB,22,0)</f>
        <v/>
      </c>
      <c r="W80" s="61" t="str">
        <f>VLOOKUP(A80,Main!A:AB,23,0)</f>
        <v/>
      </c>
      <c r="X80" s="63" t="str">
        <f>VLOOKUP(A80,Main!A:AB,24,0)</f>
        <v>https://nptel.ac.in/courses/109101005</v>
      </c>
      <c r="Y80" s="63" t="str">
        <f>VLOOKUP(A80,Main!A:AB,25,0)</f>
        <v>https://nptel.ac.in/courses/109101005</v>
      </c>
      <c r="Z80" s="61">
        <f>VLOOKUP(A80,Main!A:AB,26,0)</f>
        <v>109101005</v>
      </c>
    </row>
    <row r="81">
      <c r="A81" s="47" t="s">
        <v>4007</v>
      </c>
      <c r="B81" s="61" t="str">
        <f>VLOOKUP(A81,Main!A:AB,2,0)</f>
        <v>Humanities and Social Sciences- Economics, Public policy, Public Administration, Social Sciences</v>
      </c>
      <c r="C81" s="61" t="str">
        <f>VLOOKUP(A81,Main!A:AB,3,0)</f>
        <v>Fundamentals of Public Policy and Analysis</v>
      </c>
      <c r="D81" s="61" t="str">
        <f>VLOOKUP(A81,Main!A:AB,4,0)</f>
        <v>Prof.. Diptimayee Nayak,
Prof. Sukhpal Singh</v>
      </c>
      <c r="E81" s="61" t="str">
        <f>VLOOKUP(A81,Main!A:AB,5,0)</f>
        <v>IIT Roorkee</v>
      </c>
      <c r="F81" s="61" t="str">
        <f>VLOOKUP(A81,Main!A:AB,6,0)</f>
        <v>IIT Roorkee</v>
      </c>
      <c r="G81" s="61" t="str">
        <f>VLOOKUP(A81,Main!A:AB,7,0)</f>
        <v>12 Weeks</v>
      </c>
      <c r="H81" s="61" t="str">
        <f>VLOOKUP(A81,Main!A:AB,8,0)</f>
        <v>New</v>
      </c>
      <c r="I81" s="62">
        <f>VLOOKUP(A81,Main!A:AB,9,0)</f>
        <v>46223</v>
      </c>
      <c r="J81" s="62">
        <f>VLOOKUP(A81,Main!A:AB,10,0)</f>
        <v>46304</v>
      </c>
      <c r="K81" s="62">
        <f>VLOOKUP(A81,Main!A:AB,11,0)</f>
        <v>46313</v>
      </c>
      <c r="L81" s="62">
        <f>VLOOKUP(A81,Main!A:AB,12,0)</f>
        <v>46230</v>
      </c>
      <c r="M81" s="62">
        <f>VLOOKUP(A81,Main!A:AB,13,0)</f>
        <v>46248</v>
      </c>
      <c r="N81" s="61" t="str">
        <f>VLOOKUP(A81,Main!A:AB,14,0)</f>
        <v>UG/PG</v>
      </c>
      <c r="O81" s="61" t="str">
        <f>VLOOKUP(A81,Main!A:AB,15,0)</f>
        <v>Core</v>
      </c>
      <c r="P81" s="61" t="str">
        <f>VLOOKUP(A81,Main!A:AB,16,0)</f>
        <v>Yes</v>
      </c>
      <c r="Q81" s="61" t="str">
        <f>VLOOKUP(A81,Main!A:AB,17,0)</f>
        <v>Economics</v>
      </c>
      <c r="R81" s="63" t="str">
        <f>VLOOKUP(A81,Main!A:AB,18,0)</f>
        <v>https://onlinecourses.nptel.ac.in/e-learning/preview/noc26_hs126</v>
      </c>
      <c r="S81" s="63" t="str">
        <f>VLOOKUP(A81,Main!A:AB,19,0)</f>
        <v>https://onlinecourses.nptel.ac.in/e-learning/preview/noc26_hs126</v>
      </c>
      <c r="T81" s="61" t="str">
        <f>VLOOKUP(A81,Main!A:AB,20,0)</f>
        <v>noc26_hs126</v>
      </c>
      <c r="U81" s="61" t="str">
        <f>VLOOKUP(A81,Main!A:AB,21,0)</f>
        <v/>
      </c>
      <c r="V81" s="61" t="str">
        <f>VLOOKUP(A81,Main!A:AB,22,0)</f>
        <v/>
      </c>
      <c r="W81" s="61" t="str">
        <f>VLOOKUP(A81,Main!A:AB,23,0)</f>
        <v/>
      </c>
      <c r="X81" s="63" t="str">
        <f>VLOOKUP(A81,Main!A:AB,24,0)</f>
        <v>https://nptel.ac.in/courses/109107001</v>
      </c>
      <c r="Y81" s="63" t="str">
        <f>VLOOKUP(A81,Main!A:AB,25,0)</f>
        <v>https://nptel.ac.in/courses/109107001</v>
      </c>
      <c r="Z81" s="61">
        <f>VLOOKUP(A81,Main!A:AB,26,0)</f>
        <v>109107001</v>
      </c>
    </row>
    <row r="82">
      <c r="A82" s="47" t="s">
        <v>4012</v>
      </c>
      <c r="B82" s="61" t="str">
        <f>VLOOKUP(A82,Main!A:AB,2,0)</f>
        <v>Humanities and Social Sciences</v>
      </c>
      <c r="C82" s="61" t="str">
        <f>VLOOKUP(A82,Main!A:AB,3,0)</f>
        <v>Foundations of Psychology: Concepts and Applications</v>
      </c>
      <c r="D82" s="61" t="str">
        <f>VLOOKUP(A82,Main!A:AB,4,0)</f>
        <v>Prof. Dilwar Hussain</v>
      </c>
      <c r="E82" s="61" t="str">
        <f>VLOOKUP(A82,Main!A:AB,5,0)</f>
        <v>IIT Guwahati</v>
      </c>
      <c r="F82" s="61" t="str">
        <f>VLOOKUP(A82,Main!A:AB,6,0)</f>
        <v>IIT Guwahati</v>
      </c>
      <c r="G82" s="61" t="str">
        <f>VLOOKUP(A82,Main!A:AB,7,0)</f>
        <v>12 Weeks</v>
      </c>
      <c r="H82" s="61" t="str">
        <f>VLOOKUP(A82,Main!A:AB,8,0)</f>
        <v>New</v>
      </c>
      <c r="I82" s="62">
        <f>VLOOKUP(A82,Main!A:AB,9,0)</f>
        <v>46223</v>
      </c>
      <c r="J82" s="62">
        <f>VLOOKUP(A82,Main!A:AB,10,0)</f>
        <v>46304</v>
      </c>
      <c r="K82" s="62">
        <f>VLOOKUP(A82,Main!A:AB,11,0)</f>
        <v>46318</v>
      </c>
      <c r="L82" s="62">
        <f>VLOOKUP(A82,Main!A:AB,12,0)</f>
        <v>46230</v>
      </c>
      <c r="M82" s="62">
        <f>VLOOKUP(A82,Main!A:AB,13,0)</f>
        <v>46248</v>
      </c>
      <c r="N82" s="61" t="str">
        <f>VLOOKUP(A82,Main!A:AB,14,0)</f>
        <v>UG/PG</v>
      </c>
      <c r="O82" s="61" t="str">
        <f>VLOOKUP(A82,Main!A:AB,15,0)</f>
        <v>Elective</v>
      </c>
      <c r="P82" s="61" t="str">
        <f>VLOOKUP(A82,Main!A:AB,16,0)</f>
        <v>Yes</v>
      </c>
      <c r="Q82" s="61" t="str">
        <f>VLOOKUP(A82,Main!A:AB,17,0)</f>
        <v/>
      </c>
      <c r="R82" s="63" t="str">
        <f>VLOOKUP(A82,Main!A:AB,18,0)</f>
        <v>https://onlinecourses.nptel.ac.in/e-learning/preview/noc26_hs127</v>
      </c>
      <c r="S82" s="63" t="str">
        <f>VLOOKUP(A82,Main!A:AB,19,0)</f>
        <v>https://onlinecourses.nptel.ac.in/e-learning/preview/noc26_hs127</v>
      </c>
      <c r="T82" s="61" t="str">
        <f>VLOOKUP(A82,Main!A:AB,20,0)</f>
        <v>noc26_hs127</v>
      </c>
      <c r="U82" s="61" t="str">
        <f>VLOOKUP(A82,Main!A:AB,21,0)</f>
        <v/>
      </c>
      <c r="V82" s="61" t="str">
        <f>VLOOKUP(A82,Main!A:AB,22,0)</f>
        <v/>
      </c>
      <c r="W82" s="61" t="str">
        <f>VLOOKUP(A82,Main!A:AB,23,0)</f>
        <v/>
      </c>
      <c r="X82" s="63" t="str">
        <f>VLOOKUP(A82,Main!A:AB,24,0)</f>
        <v>https://nptel.ac.in/courses/109103001</v>
      </c>
      <c r="Y82" s="63" t="str">
        <f>VLOOKUP(A82,Main!A:AB,25,0)</f>
        <v>https://nptel.ac.in/courses/109103001</v>
      </c>
      <c r="Z82" s="61">
        <f>VLOOKUP(A82,Main!A:AB,26,0)</f>
        <v>109103001</v>
      </c>
    </row>
    <row r="83">
      <c r="A83" s="47" t="s">
        <v>4016</v>
      </c>
      <c r="B83" s="61" t="str">
        <f>VLOOKUP(A83,Main!A:AB,2,0)</f>
        <v>Humanities and Social Sciences</v>
      </c>
      <c r="C83" s="61" t="str">
        <f>VLOOKUP(A83,Main!A:AB,3,0)</f>
        <v>Health and Disability in Humanities</v>
      </c>
      <c r="D83" s="61" t="str">
        <f>VLOOKUP(A83,Main!A:AB,4,0)</f>
        <v>Prof. Smita Jha</v>
      </c>
      <c r="E83" s="61" t="str">
        <f>VLOOKUP(A83,Main!A:AB,5,0)</f>
        <v>IIT Roorkee</v>
      </c>
      <c r="F83" s="61" t="str">
        <f>VLOOKUP(A83,Main!A:AB,6,0)</f>
        <v>IIT Roorkee</v>
      </c>
      <c r="G83" s="61" t="str">
        <f>VLOOKUP(A83,Main!A:AB,7,0)</f>
        <v>12 Weeks</v>
      </c>
      <c r="H83" s="61" t="str">
        <f>VLOOKUP(A83,Main!A:AB,8,0)</f>
        <v>New</v>
      </c>
      <c r="I83" s="62">
        <f>VLOOKUP(A83,Main!A:AB,9,0)</f>
        <v>46223</v>
      </c>
      <c r="J83" s="62">
        <f>VLOOKUP(A83,Main!A:AB,10,0)</f>
        <v>46304</v>
      </c>
      <c r="K83" s="62">
        <f>VLOOKUP(A83,Main!A:AB,11,0)</f>
        <v>46312</v>
      </c>
      <c r="L83" s="62">
        <f>VLOOKUP(A83,Main!A:AB,12,0)</f>
        <v>46230</v>
      </c>
      <c r="M83" s="62">
        <f>VLOOKUP(A83,Main!A:AB,13,0)</f>
        <v>46248</v>
      </c>
      <c r="N83" s="61" t="str">
        <f>VLOOKUP(A83,Main!A:AB,14,0)</f>
        <v>UG</v>
      </c>
      <c r="O83" s="61" t="str">
        <f>VLOOKUP(A83,Main!A:AB,15,0)</f>
        <v>Elective</v>
      </c>
      <c r="P83" s="61" t="str">
        <f>VLOOKUP(A83,Main!A:AB,16,0)</f>
        <v>Yes</v>
      </c>
      <c r="Q83" s="61" t="str">
        <f>VLOOKUP(A83,Main!A:AB,17,0)</f>
        <v/>
      </c>
      <c r="R83" s="63" t="str">
        <f>VLOOKUP(A83,Main!A:AB,18,0)</f>
        <v>https://onlinecourses.nptel.ac.in/e-learning/preview/noc26_hs131</v>
      </c>
      <c r="S83" s="63" t="str">
        <f>VLOOKUP(A83,Main!A:AB,19,0)</f>
        <v>https://onlinecourses.nptel.ac.in/e-learning/preview/noc26_hs131</v>
      </c>
      <c r="T83" s="61" t="str">
        <f>VLOOKUP(A83,Main!A:AB,20,0)</f>
        <v>noc26_hs131</v>
      </c>
      <c r="U83" s="61" t="str">
        <f>VLOOKUP(A83,Main!A:AB,21,0)</f>
        <v/>
      </c>
      <c r="V83" s="61" t="str">
        <f>VLOOKUP(A83,Main!A:AB,22,0)</f>
        <v/>
      </c>
      <c r="W83" s="61" t="str">
        <f>VLOOKUP(A83,Main!A:AB,23,0)</f>
        <v/>
      </c>
      <c r="X83" s="63" t="str">
        <f>VLOOKUP(A83,Main!A:AB,24,0)</f>
        <v>https://nptel.ac.in/courses/109107002</v>
      </c>
      <c r="Y83" s="63" t="str">
        <f>VLOOKUP(A83,Main!A:AB,25,0)</f>
        <v>https://nptel.ac.in/courses/109107002</v>
      </c>
      <c r="Z83" s="61">
        <f>VLOOKUP(A83,Main!A:AB,26,0)</f>
        <v>109107002</v>
      </c>
    </row>
    <row r="84">
      <c r="A84" s="47" t="s">
        <v>4020</v>
      </c>
      <c r="B84" s="61" t="str">
        <f>VLOOKUP(A84,Main!A:AB,2,0)</f>
        <v>Humanities and Social Sciences</v>
      </c>
      <c r="C84" s="61" t="str">
        <f>VLOOKUP(A84,Main!A:AB,3,0)</f>
        <v>Developing Soft Skills and Leadership through Indian Knowledge System</v>
      </c>
      <c r="D84" s="61" t="str">
        <f>VLOOKUP(A84,Main!A:AB,4,0)</f>
        <v>Prof. Nagendra Kumar
Prof. Anurag Kumar</v>
      </c>
      <c r="E84" s="61" t="str">
        <f>VLOOKUP(A84,Main!A:AB,5,0)</f>
        <v>IIT Roorkee
SMVD University, Katra, Jammu</v>
      </c>
      <c r="F84" s="61" t="str">
        <f>VLOOKUP(A84,Main!A:AB,6,0)</f>
        <v>IIT Roorkee</v>
      </c>
      <c r="G84" s="61" t="str">
        <f>VLOOKUP(A84,Main!A:AB,7,0)</f>
        <v>12 Weeks</v>
      </c>
      <c r="H84" s="61" t="str">
        <f>VLOOKUP(A84,Main!A:AB,8,0)</f>
        <v>New</v>
      </c>
      <c r="I84" s="62">
        <f>VLOOKUP(A84,Main!A:AB,9,0)</f>
        <v>46223</v>
      </c>
      <c r="J84" s="62">
        <f>VLOOKUP(A84,Main!A:AB,10,0)</f>
        <v>46304</v>
      </c>
      <c r="K84" s="62">
        <f>VLOOKUP(A84,Main!A:AB,11,0)</f>
        <v>46318</v>
      </c>
      <c r="L84" s="62">
        <f>VLOOKUP(A84,Main!A:AB,12,0)</f>
        <v>46230</v>
      </c>
      <c r="M84" s="62">
        <f>VLOOKUP(A84,Main!A:AB,13,0)</f>
        <v>46248</v>
      </c>
      <c r="N84" s="61" t="str">
        <f>VLOOKUP(A84,Main!A:AB,14,0)</f>
        <v>UG</v>
      </c>
      <c r="O84" s="61" t="str">
        <f>VLOOKUP(A84,Main!A:AB,15,0)</f>
        <v>Core</v>
      </c>
      <c r="P84" s="61" t="str">
        <f>VLOOKUP(A84,Main!A:AB,16,0)</f>
        <v>No</v>
      </c>
      <c r="Q84" s="61" t="str">
        <f>VLOOKUP(A84,Main!A:AB,17,0)</f>
        <v/>
      </c>
      <c r="R84" s="63" t="str">
        <f>VLOOKUP(A84,Main!A:AB,18,0)</f>
        <v>https://onlinecourses.nptel.ac.in/e-learning/preview/noc26_hs133</v>
      </c>
      <c r="S84" s="63" t="str">
        <f>VLOOKUP(A84,Main!A:AB,19,0)</f>
        <v>https://onlinecourses.nptel.ac.in/e-learning/preview/noc26_hs133</v>
      </c>
      <c r="T84" s="61" t="str">
        <f>VLOOKUP(A84,Main!A:AB,20,0)</f>
        <v>noc26_hs133</v>
      </c>
      <c r="U84" s="61" t="str">
        <f>VLOOKUP(A84,Main!A:AB,21,0)</f>
        <v/>
      </c>
      <c r="V84" s="61" t="str">
        <f>VLOOKUP(A84,Main!A:AB,22,0)</f>
        <v/>
      </c>
      <c r="W84" s="61" t="str">
        <f>VLOOKUP(A84,Main!A:AB,23,0)</f>
        <v/>
      </c>
      <c r="X84" s="63" t="str">
        <f>VLOOKUP(A84,Main!A:AB,24,0)</f>
        <v>https://nptel.ac.in/courses/109107003</v>
      </c>
      <c r="Y84" s="63" t="str">
        <f>VLOOKUP(A84,Main!A:AB,25,0)</f>
        <v>https://nptel.ac.in/courses/109107003</v>
      </c>
      <c r="Z84" s="61">
        <f>VLOOKUP(A84,Main!A:AB,26,0)</f>
        <v>109107003</v>
      </c>
    </row>
    <row r="85">
      <c r="A85" s="47" t="s">
        <v>4633</v>
      </c>
      <c r="B85" s="61" t="str">
        <f>VLOOKUP(A85,Main!A:AB,2,0)</f>
        <v>Humanities and Social Sciences</v>
      </c>
      <c r="C85" s="61" t="str">
        <f>VLOOKUP(A85,Main!A:AB,3,0)</f>
        <v>Ecological Economics</v>
      </c>
      <c r="D85" s="61" t="str">
        <f>VLOOKUP(A85,Main!A:AB,4,0)</f>
        <v>Prof. Anamika Barua</v>
      </c>
      <c r="E85" s="61" t="str">
        <f>VLOOKUP(A85,Main!A:AB,5,0)</f>
        <v>IIT Guwahati</v>
      </c>
      <c r="F85" s="61" t="str">
        <f>VLOOKUP(A85,Main!A:AB,6,0)</f>
        <v>IIT Guwahati</v>
      </c>
      <c r="G85" s="61" t="str">
        <f>VLOOKUP(A85,Main!A:AB,7,0)</f>
        <v>4 Weeks</v>
      </c>
      <c r="H85" s="61" t="str">
        <f>VLOOKUP(A85,Main!A:AB,8,0)</f>
        <v>New</v>
      </c>
      <c r="I85" s="62">
        <f>VLOOKUP(A85,Main!A:AB,9,0)</f>
        <v>46251</v>
      </c>
      <c r="J85" s="62">
        <f>VLOOKUP(A85,Main!A:AB,10,0)</f>
        <v>46276</v>
      </c>
      <c r="K85" s="62">
        <f>VLOOKUP(A85,Main!A:AB,11,0)</f>
        <v>46320</v>
      </c>
      <c r="L85" s="62">
        <f>VLOOKUP(A85,Main!A:AB,12,0)</f>
        <v>46251</v>
      </c>
      <c r="M85" s="62">
        <f>VLOOKUP(A85,Main!A:AB,13,0)</f>
        <v>46262</v>
      </c>
      <c r="N85" s="61" t="str">
        <f>VLOOKUP(A85,Main!A:AB,14,0)</f>
        <v>PG</v>
      </c>
      <c r="O85" s="61" t="str">
        <f>VLOOKUP(A85,Main!A:AB,15,0)</f>
        <v>Elective</v>
      </c>
      <c r="P85" s="61" t="str">
        <f>VLOOKUP(A85,Main!A:AB,16,0)</f>
        <v>Yes</v>
      </c>
      <c r="Q85" s="61" t="str">
        <f>VLOOKUP(A85,Main!A:AB,17,0)</f>
        <v/>
      </c>
      <c r="R85" s="63" t="str">
        <f>VLOOKUP(A85,Main!A:AB,18,0)</f>
        <v>https://onlinecourses.nptel.ac.in/e-learning/preview/noc26_hs223</v>
      </c>
      <c r="S85" s="63" t="str">
        <f>VLOOKUP(A85,Main!A:AB,19,0)</f>
        <v>https://onlinecourses.nptel.ac.in/e-learning/preview/noc26_hs223</v>
      </c>
      <c r="T85" s="61" t="str">
        <f>VLOOKUP(A85,Main!A:AB,20,0)</f>
        <v>noc26_hs223</v>
      </c>
      <c r="U85" s="61" t="str">
        <f>VLOOKUP(A85,Main!A:AB,21,0)</f>
        <v/>
      </c>
      <c r="V85" s="61" t="str">
        <f>VLOOKUP(A85,Main!A:AB,22,0)</f>
        <v/>
      </c>
      <c r="W85" s="61" t="str">
        <f>VLOOKUP(A85,Main!A:AB,23,0)</f>
        <v/>
      </c>
      <c r="X85" s="63" t="str">
        <f>VLOOKUP(A85,Main!A:AB,24,0)</f>
        <v>https://nptel.ac.in/courses/109103003</v>
      </c>
      <c r="Y85" s="63" t="str">
        <f>VLOOKUP(A85,Main!A:AB,25,0)</f>
        <v>https://nptel.ac.in/courses/109103003</v>
      </c>
      <c r="Z85" s="61">
        <f>VLOOKUP(A85,Main!A:AB,26,0)</f>
        <v>109103003</v>
      </c>
    </row>
    <row r="86">
      <c r="A86" s="47" t="s">
        <v>4637</v>
      </c>
      <c r="B86" s="61" t="str">
        <f>VLOOKUP(A86,Main!A:AB,2,0)</f>
        <v>Humanities and Social Sciences</v>
      </c>
      <c r="C86" s="61" t="str">
        <f>VLOOKUP(A86,Main!A:AB,3,0)</f>
        <v>Research Writing</v>
      </c>
      <c r="D86" s="61" t="str">
        <f>VLOOKUP(A86,Main!A:AB,4,0)</f>
        <v>Prof. Rajeshwari Dutt</v>
      </c>
      <c r="E86" s="61" t="str">
        <f>VLOOKUP(A86,Main!A:AB,5,0)</f>
        <v>IIT Mandi</v>
      </c>
      <c r="F86" s="61" t="str">
        <f>VLOOKUP(A86,Main!A:AB,6,0)</f>
        <v>IIT Madras</v>
      </c>
      <c r="G86" s="61" t="str">
        <f>VLOOKUP(A86,Main!A:AB,7,0)</f>
        <v>4 Weeks</v>
      </c>
      <c r="H86" s="61" t="str">
        <f>VLOOKUP(A86,Main!A:AB,8,0)</f>
        <v>New</v>
      </c>
      <c r="I86" s="62">
        <f>VLOOKUP(A86,Main!A:AB,9,0)</f>
        <v>46251</v>
      </c>
      <c r="J86" s="62">
        <f>VLOOKUP(A86,Main!A:AB,10,0)</f>
        <v>46276</v>
      </c>
      <c r="K86" s="62">
        <f>VLOOKUP(A86,Main!A:AB,11,0)</f>
        <v>46311</v>
      </c>
      <c r="L86" s="62">
        <f>VLOOKUP(A86,Main!A:AB,12,0)</f>
        <v>46251</v>
      </c>
      <c r="M86" s="62">
        <f>VLOOKUP(A86,Main!A:AB,13,0)</f>
        <v>46262</v>
      </c>
      <c r="N86" s="61" t="str">
        <f>VLOOKUP(A86,Main!A:AB,14,0)</f>
        <v>UG/PG</v>
      </c>
      <c r="O86" s="61" t="str">
        <f>VLOOKUP(A86,Main!A:AB,15,0)</f>
        <v>Elective</v>
      </c>
      <c r="P86" s="61" t="str">
        <f>VLOOKUP(A86,Main!A:AB,16,0)</f>
        <v>Yes</v>
      </c>
      <c r="Q86" s="61" t="str">
        <f>VLOOKUP(A86,Main!A:AB,17,0)</f>
        <v/>
      </c>
      <c r="R86" s="63" t="str">
        <f>VLOOKUP(A86,Main!A:AB,18,0)</f>
        <v>https://onlinecourses.nptel.ac.in/e-learning/preview/noc26_hs224</v>
      </c>
      <c r="S86" s="63" t="str">
        <f>VLOOKUP(A86,Main!A:AB,19,0)</f>
        <v>https://onlinecourses.nptel.ac.in/e-learning/preview/noc26_hs224</v>
      </c>
      <c r="T86" s="61" t="str">
        <f>VLOOKUP(A86,Main!A:AB,20,0)</f>
        <v>noc26_hs224</v>
      </c>
      <c r="U86" s="61" t="str">
        <f>VLOOKUP(A86,Main!A:AB,21,0)</f>
        <v/>
      </c>
      <c r="V86" s="61" t="str">
        <f>VLOOKUP(A86,Main!A:AB,22,0)</f>
        <v/>
      </c>
      <c r="W86" s="61" t="str">
        <f>VLOOKUP(A86,Main!A:AB,23,0)</f>
        <v/>
      </c>
      <c r="X86" s="63" t="str">
        <f>VLOOKUP(A86,Main!A:AB,24,0)</f>
        <v>https://nptel.ac.in/courses/109106006</v>
      </c>
      <c r="Y86" s="63" t="str">
        <f>VLOOKUP(A86,Main!A:AB,25,0)</f>
        <v>https://nptel.ac.in/courses/109106006</v>
      </c>
      <c r="Z86" s="61">
        <f>VLOOKUP(A86,Main!A:AB,26,0)</f>
        <v>109106006</v>
      </c>
    </row>
    <row r="87">
      <c r="A87" s="47" t="s">
        <v>4641</v>
      </c>
      <c r="B87" s="61" t="str">
        <f>VLOOKUP(A87,Main!A:AB,2,0)</f>
        <v>Faculty, Humanities and Social Sciences</v>
      </c>
      <c r="C87" s="61" t="str">
        <f>VLOOKUP(A87,Main!A:AB,3,0)</f>
        <v>Curriculum and Course Design</v>
      </c>
      <c r="D87" s="61" t="str">
        <f>VLOOKUP(A87,Main!A:AB,4,0)</f>
        <v>Prof. K. Rajanikanth,
Prof. N. J. Rao</v>
      </c>
      <c r="E87" s="61" t="str">
        <f>VLOOKUP(A87,Main!A:AB,5,0)</f>
        <v>MSRIT
IISc Bangalore</v>
      </c>
      <c r="F87" s="61" t="str">
        <f>VLOOKUP(A87,Main!A:AB,6,0)</f>
        <v>IISc Bangalore</v>
      </c>
      <c r="G87" s="61" t="str">
        <f>VLOOKUP(A87,Main!A:AB,7,0)</f>
        <v>8 Weeks</v>
      </c>
      <c r="H87" s="61" t="str">
        <f>VLOOKUP(A87,Main!A:AB,8,0)</f>
        <v>New</v>
      </c>
      <c r="I87" s="62">
        <f>VLOOKUP(A87,Main!A:AB,9,0)</f>
        <v>46251</v>
      </c>
      <c r="J87" s="62">
        <f>VLOOKUP(A87,Main!A:AB,10,0)</f>
        <v>46304</v>
      </c>
      <c r="K87" s="62">
        <f>VLOOKUP(A87,Main!A:AB,11,0)</f>
        <v>46313</v>
      </c>
      <c r="L87" s="62">
        <f>VLOOKUP(A87,Main!A:AB,12,0)</f>
        <v>46251</v>
      </c>
      <c r="M87" s="62">
        <f>VLOOKUP(A87,Main!A:AB,13,0)</f>
        <v>46262</v>
      </c>
      <c r="N87" s="61" t="str">
        <f>VLOOKUP(A87,Main!A:AB,14,0)</f>
        <v>PG</v>
      </c>
      <c r="O87" s="61" t="str">
        <f>VLOOKUP(A87,Main!A:AB,15,0)</f>
        <v>Core</v>
      </c>
      <c r="P87" s="61" t="str">
        <f>VLOOKUP(A87,Main!A:AB,16,0)</f>
        <v>Yes</v>
      </c>
      <c r="Q87" s="61" t="str">
        <f>VLOOKUP(A87,Main!A:AB,17,0)</f>
        <v>Fundamental</v>
      </c>
      <c r="R87" s="63" t="str">
        <f>VLOOKUP(A87,Main!A:AB,18,0)</f>
        <v>https://onlinecourses.nptel.ac.in/e-learning/preview/noc26_hs225</v>
      </c>
      <c r="S87" s="63" t="str">
        <f>VLOOKUP(A87,Main!A:AB,19,0)</f>
        <v>https://onlinecourses.nptel.ac.in/e-learning/preview/noc26_hs225</v>
      </c>
      <c r="T87" s="61" t="str">
        <f>VLOOKUP(A87,Main!A:AB,20,0)</f>
        <v>noc26_hs225</v>
      </c>
      <c r="U87" s="61" t="str">
        <f>VLOOKUP(A87,Main!A:AB,21,0)</f>
        <v/>
      </c>
      <c r="V87" s="61" t="str">
        <f>VLOOKUP(A87,Main!A:AB,22,0)</f>
        <v/>
      </c>
      <c r="W87" s="61" t="str">
        <f>VLOOKUP(A87,Main!A:AB,23,0)</f>
        <v/>
      </c>
      <c r="X87" s="63" t="str">
        <f>VLOOKUP(A87,Main!A:AB,24,0)</f>
        <v>https://nptel.ac.in/courses/109108001</v>
      </c>
      <c r="Y87" s="63" t="str">
        <f>VLOOKUP(A87,Main!A:AB,25,0)</f>
        <v>https://nptel.ac.in/courses/109108001</v>
      </c>
      <c r="Z87" s="61">
        <f>VLOOKUP(A87,Main!A:AB,26,0)</f>
        <v>109108001</v>
      </c>
    </row>
    <row r="88">
      <c r="A88" s="47" t="s">
        <v>4648</v>
      </c>
      <c r="B88" s="61" t="str">
        <f>VLOOKUP(A88,Main!A:AB,2,0)</f>
        <v>Humanities and Social Sciences</v>
      </c>
      <c r="C88" s="61" t="str">
        <f>VLOOKUP(A88,Main!A:AB,3,0)</f>
        <v>Introduction to Medical Humanities</v>
      </c>
      <c r="D88" s="61" t="str">
        <f>VLOOKUP(A88,Main!A:AB,4,0)</f>
        <v>Prof. Priyanka Tripathi</v>
      </c>
      <c r="E88" s="61" t="str">
        <f>VLOOKUP(A88,Main!A:AB,5,0)</f>
        <v>IIT Patna</v>
      </c>
      <c r="F88" s="61" t="str">
        <f>VLOOKUP(A88,Main!A:AB,6,0)</f>
        <v>IIT Kanpur</v>
      </c>
      <c r="G88" s="61" t="str">
        <f>VLOOKUP(A88,Main!A:AB,7,0)</f>
        <v>8 Weeks</v>
      </c>
      <c r="H88" s="61" t="str">
        <f>VLOOKUP(A88,Main!A:AB,8,0)</f>
        <v>New</v>
      </c>
      <c r="I88" s="62">
        <f>VLOOKUP(A88,Main!A:AB,9,0)</f>
        <v>46251</v>
      </c>
      <c r="J88" s="62">
        <f>VLOOKUP(A88,Main!A:AB,10,0)</f>
        <v>46304</v>
      </c>
      <c r="K88" s="62">
        <f>VLOOKUP(A88,Main!A:AB,11,0)</f>
        <v>46319</v>
      </c>
      <c r="L88" s="62">
        <f>VLOOKUP(A88,Main!A:AB,12,0)</f>
        <v>46251</v>
      </c>
      <c r="M88" s="62">
        <f>VLOOKUP(A88,Main!A:AB,13,0)</f>
        <v>46262</v>
      </c>
      <c r="N88" s="61" t="str">
        <f>VLOOKUP(A88,Main!A:AB,14,0)</f>
        <v>UG/PG</v>
      </c>
      <c r="O88" s="61" t="str">
        <f>VLOOKUP(A88,Main!A:AB,15,0)</f>
        <v>Core</v>
      </c>
      <c r="P88" s="61" t="str">
        <f>VLOOKUP(A88,Main!A:AB,16,0)</f>
        <v>Yes</v>
      </c>
      <c r="Q88" s="61" t="str">
        <f>VLOOKUP(A88,Main!A:AB,17,0)</f>
        <v/>
      </c>
      <c r="R88" s="63" t="str">
        <f>VLOOKUP(A88,Main!A:AB,18,0)</f>
        <v>https://onlinecourses.nptel.ac.in/e-learning/preview/noc26_hs226</v>
      </c>
      <c r="S88" s="63" t="str">
        <f>VLOOKUP(A88,Main!A:AB,19,0)</f>
        <v>https://onlinecourses.nptel.ac.in/e-learning/preview/noc26_hs226</v>
      </c>
      <c r="T88" s="61" t="str">
        <f>VLOOKUP(A88,Main!A:AB,20,0)</f>
        <v>noc26_hs226</v>
      </c>
      <c r="U88" s="61" t="str">
        <f>VLOOKUP(A88,Main!A:AB,21,0)</f>
        <v/>
      </c>
      <c r="V88" s="61" t="str">
        <f>VLOOKUP(A88,Main!A:AB,22,0)</f>
        <v/>
      </c>
      <c r="W88" s="61" t="str">
        <f>VLOOKUP(A88,Main!A:AB,23,0)</f>
        <v/>
      </c>
      <c r="X88" s="63" t="str">
        <f>VLOOKUP(A88,Main!A:AB,24,0)</f>
        <v>https://nptel.ac.in/courses/109104001</v>
      </c>
      <c r="Y88" s="63" t="str">
        <f>VLOOKUP(A88,Main!A:AB,25,0)</f>
        <v>https://nptel.ac.in/courses/109104001</v>
      </c>
      <c r="Z88" s="61">
        <f>VLOOKUP(A88,Main!A:AB,26,0)</f>
        <v>109104001</v>
      </c>
    </row>
    <row r="89">
      <c r="A89" s="47" t="s">
        <v>4652</v>
      </c>
      <c r="B89" s="61" t="str">
        <f>VLOOKUP(A89,Main!A:AB,2,0)</f>
        <v>Humanities and Social Sciences</v>
      </c>
      <c r="C89" s="61" t="str">
        <f>VLOOKUP(A89,Main!A:AB,3,0)</f>
        <v>Literature, Religion, and the Secular: Cultural Perspectives for English Literary Studies through a Reading of Postsecular Theory</v>
      </c>
      <c r="D89" s="61" t="str">
        <f>VLOOKUP(A89,Main!A:AB,4,0)</f>
        <v>Prof. Shuhita Bhattacharjee</v>
      </c>
      <c r="E89" s="61" t="str">
        <f>VLOOKUP(A89,Main!A:AB,5,0)</f>
        <v>IIT Hyderabad</v>
      </c>
      <c r="F89" s="61" t="str">
        <f>VLOOKUP(A89,Main!A:AB,6,0)</f>
        <v>IIT Madras</v>
      </c>
      <c r="G89" s="61" t="str">
        <f>VLOOKUP(A89,Main!A:AB,7,0)</f>
        <v>8 Weeks</v>
      </c>
      <c r="H89" s="61" t="str">
        <f>VLOOKUP(A89,Main!A:AB,8,0)</f>
        <v>New</v>
      </c>
      <c r="I89" s="62">
        <f>VLOOKUP(A89,Main!A:AB,9,0)</f>
        <v>46251</v>
      </c>
      <c r="J89" s="62">
        <f>VLOOKUP(A89,Main!A:AB,10,0)</f>
        <v>46304</v>
      </c>
      <c r="K89" s="62">
        <f>VLOOKUP(A89,Main!A:AB,11,0)</f>
        <v>46320</v>
      </c>
      <c r="L89" s="62">
        <f>VLOOKUP(A89,Main!A:AB,12,0)</f>
        <v>46251</v>
      </c>
      <c r="M89" s="62">
        <f>VLOOKUP(A89,Main!A:AB,13,0)</f>
        <v>46262</v>
      </c>
      <c r="N89" s="61" t="str">
        <f>VLOOKUP(A89,Main!A:AB,14,0)</f>
        <v>PG</v>
      </c>
      <c r="O89" s="61" t="str">
        <f>VLOOKUP(A89,Main!A:AB,15,0)</f>
        <v>Elective</v>
      </c>
      <c r="P89" s="61" t="str">
        <f>VLOOKUP(A89,Main!A:AB,16,0)</f>
        <v>Yes</v>
      </c>
      <c r="Q89" s="61" t="str">
        <f>VLOOKUP(A89,Main!A:AB,17,0)</f>
        <v/>
      </c>
      <c r="R89" s="63" t="str">
        <f>VLOOKUP(A89,Main!A:AB,18,0)</f>
        <v>https://onlinecourses.nptel.ac.in/e-learning/preview/noc26_hs228</v>
      </c>
      <c r="S89" s="63" t="str">
        <f>VLOOKUP(A89,Main!A:AB,19,0)</f>
        <v>https://onlinecourses.nptel.ac.in/e-learning/preview/noc26_hs228</v>
      </c>
      <c r="T89" s="61" t="str">
        <f>VLOOKUP(A89,Main!A:AB,20,0)</f>
        <v>noc26_hs228</v>
      </c>
      <c r="U89" s="61" t="str">
        <f>VLOOKUP(A89,Main!A:AB,21,0)</f>
        <v/>
      </c>
      <c r="V89" s="61" t="str">
        <f>VLOOKUP(A89,Main!A:AB,22,0)</f>
        <v/>
      </c>
      <c r="W89" s="61" t="str">
        <f>VLOOKUP(A89,Main!A:AB,23,0)</f>
        <v/>
      </c>
      <c r="X89" s="63" t="str">
        <f>VLOOKUP(A89,Main!A:AB,24,0)</f>
        <v>https://nptel.ac.in/courses/109106005</v>
      </c>
      <c r="Y89" s="63" t="str">
        <f>VLOOKUP(A89,Main!A:AB,25,0)</f>
        <v>https://nptel.ac.in/courses/109106005</v>
      </c>
      <c r="Z89" s="61">
        <f>VLOOKUP(A89,Main!A:AB,26,0)</f>
        <v>109106005</v>
      </c>
    </row>
    <row r="90">
      <c r="A90" s="47" t="s">
        <v>4656</v>
      </c>
      <c r="B90" s="61" t="str">
        <f>VLOOKUP(A90,Main!A:AB,2,0)</f>
        <v>Humanities and Social Sciences</v>
      </c>
      <c r="C90" s="61" t="str">
        <f>VLOOKUP(A90,Main!A:AB,3,0)</f>
        <v>Linguistic Typology Through Indian Languages</v>
      </c>
      <c r="D90" s="61" t="str">
        <f>VLOOKUP(A90,Main!A:AB,4,0)</f>
        <v>Prof. Bornini Lahiri
Prof. Dripta Piplai (Mondal)</v>
      </c>
      <c r="E90" s="61" t="str">
        <f>VLOOKUP(A90,Main!A:AB,5,0)</f>
        <v>IIT Kharagpur</v>
      </c>
      <c r="F90" s="61" t="str">
        <f>VLOOKUP(A90,Main!A:AB,6,0)</f>
        <v>IIT Kharagpur</v>
      </c>
      <c r="G90" s="61" t="str">
        <f>VLOOKUP(A90,Main!A:AB,7,0)</f>
        <v>8 Weeks</v>
      </c>
      <c r="H90" s="61" t="str">
        <f>VLOOKUP(A90,Main!A:AB,8,0)</f>
        <v>New</v>
      </c>
      <c r="I90" s="62">
        <f>VLOOKUP(A90,Main!A:AB,9,0)</f>
        <v>46251</v>
      </c>
      <c r="J90" s="62">
        <f>VLOOKUP(A90,Main!A:AB,10,0)</f>
        <v>46304</v>
      </c>
      <c r="K90" s="62">
        <f>VLOOKUP(A90,Main!A:AB,11,0)</f>
        <v>46311</v>
      </c>
      <c r="L90" s="62">
        <f>VLOOKUP(A90,Main!A:AB,12,0)</f>
        <v>46251</v>
      </c>
      <c r="M90" s="62">
        <f>VLOOKUP(A90,Main!A:AB,13,0)</f>
        <v>46262</v>
      </c>
      <c r="N90" s="61" t="str">
        <f>VLOOKUP(A90,Main!A:AB,14,0)</f>
        <v>UG/PG</v>
      </c>
      <c r="O90" s="61" t="str">
        <f>VLOOKUP(A90,Main!A:AB,15,0)</f>
        <v>Elective</v>
      </c>
      <c r="P90" s="61" t="str">
        <f>VLOOKUP(A90,Main!A:AB,16,0)</f>
        <v>Yes</v>
      </c>
      <c r="Q90" s="61" t="str">
        <f>VLOOKUP(A90,Main!A:AB,17,0)</f>
        <v/>
      </c>
      <c r="R90" s="63" t="str">
        <f>VLOOKUP(A90,Main!A:AB,18,0)</f>
        <v>https://onlinecourses.nptel.ac.in/e-learning/preview/noc26_hs229</v>
      </c>
      <c r="S90" s="63" t="str">
        <f>VLOOKUP(A90,Main!A:AB,19,0)</f>
        <v>https://onlinecourses.nptel.ac.in/e-learning/preview/noc26_hs229</v>
      </c>
      <c r="T90" s="61" t="str">
        <f>VLOOKUP(A90,Main!A:AB,20,0)</f>
        <v>noc26_hs229</v>
      </c>
      <c r="U90" s="61" t="str">
        <f>VLOOKUP(A90,Main!A:AB,21,0)</f>
        <v/>
      </c>
      <c r="V90" s="61" t="str">
        <f>VLOOKUP(A90,Main!A:AB,22,0)</f>
        <v/>
      </c>
      <c r="W90" s="61" t="str">
        <f>VLOOKUP(A90,Main!A:AB,23,0)</f>
        <v/>
      </c>
      <c r="X90" s="63" t="str">
        <f>VLOOKUP(A90,Main!A:AB,24,0)</f>
        <v>https://nptel.ac.in/courses/109105006</v>
      </c>
      <c r="Y90" s="63" t="str">
        <f>VLOOKUP(A90,Main!A:AB,25,0)</f>
        <v>https://nptel.ac.in/courses/109105006</v>
      </c>
      <c r="Z90" s="61">
        <f>VLOOKUP(A90,Main!A:AB,26,0)</f>
        <v>109105006</v>
      </c>
    </row>
    <row r="91">
      <c r="A91" s="47" t="s">
        <v>4660</v>
      </c>
      <c r="B91" s="61" t="str">
        <f>VLOOKUP(A91,Main!A:AB,2,0)</f>
        <v>Sociology</v>
      </c>
      <c r="C91" s="61" t="str">
        <f>VLOOKUP(A91,Main!A:AB,3,0)</f>
        <v>Sociology of Media and Communication</v>
      </c>
      <c r="D91" s="61" t="str">
        <f>VLOOKUP(A91,Main!A:AB,4,0)</f>
        <v>Prof. Rituparna Patgiri</v>
      </c>
      <c r="E91" s="61" t="str">
        <f>VLOOKUP(A91,Main!A:AB,5,0)</f>
        <v>IIT Guwahati</v>
      </c>
      <c r="F91" s="61" t="str">
        <f>VLOOKUP(A91,Main!A:AB,6,0)</f>
        <v>IIT Guwahati</v>
      </c>
      <c r="G91" s="61" t="str">
        <f>VLOOKUP(A91,Main!A:AB,7,0)</f>
        <v>8 Weeks</v>
      </c>
      <c r="H91" s="61" t="str">
        <f>VLOOKUP(A91,Main!A:AB,8,0)</f>
        <v>New</v>
      </c>
      <c r="I91" s="62">
        <f>VLOOKUP(A91,Main!A:AB,9,0)</f>
        <v>46251</v>
      </c>
      <c r="J91" s="62">
        <f>VLOOKUP(A91,Main!A:AB,10,0)</f>
        <v>46304</v>
      </c>
      <c r="K91" s="62">
        <f>VLOOKUP(A91,Main!A:AB,11,0)</f>
        <v>46312</v>
      </c>
      <c r="L91" s="62">
        <f>VLOOKUP(A91,Main!A:AB,12,0)</f>
        <v>46251</v>
      </c>
      <c r="M91" s="62">
        <f>VLOOKUP(A91,Main!A:AB,13,0)</f>
        <v>46262</v>
      </c>
      <c r="N91" s="61" t="str">
        <f>VLOOKUP(A91,Main!A:AB,14,0)</f>
        <v>UG/PG</v>
      </c>
      <c r="O91" s="61" t="str">
        <f>VLOOKUP(A91,Main!A:AB,15,0)</f>
        <v>Core</v>
      </c>
      <c r="P91" s="61" t="str">
        <f>VLOOKUP(A91,Main!A:AB,16,0)</f>
        <v>Yes</v>
      </c>
      <c r="Q91" s="61" t="str">
        <f>VLOOKUP(A91,Main!A:AB,17,0)</f>
        <v/>
      </c>
      <c r="R91" s="63" t="str">
        <f>VLOOKUP(A91,Main!A:AB,18,0)</f>
        <v>https://onlinecourses.nptel.ac.in/e-learning/preview/noc26_hs230</v>
      </c>
      <c r="S91" s="63" t="str">
        <f>VLOOKUP(A91,Main!A:AB,19,0)</f>
        <v>https://onlinecourses.nptel.ac.in/e-learning/preview/noc26_hs230</v>
      </c>
      <c r="T91" s="61" t="str">
        <f>VLOOKUP(A91,Main!A:AB,20,0)</f>
        <v>noc26_hs230</v>
      </c>
      <c r="U91" s="61" t="str">
        <f>VLOOKUP(A91,Main!A:AB,21,0)</f>
        <v/>
      </c>
      <c r="V91" s="61" t="str">
        <f>VLOOKUP(A91,Main!A:AB,22,0)</f>
        <v/>
      </c>
      <c r="W91" s="61" t="str">
        <f>VLOOKUP(A91,Main!A:AB,23,0)</f>
        <v/>
      </c>
      <c r="X91" s="63" t="str">
        <f>VLOOKUP(A91,Main!A:AB,24,0)</f>
        <v>https://nptel.ac.in/courses/109103002</v>
      </c>
      <c r="Y91" s="63" t="str">
        <f>VLOOKUP(A91,Main!A:AB,25,0)</f>
        <v>https://nptel.ac.in/courses/109103002</v>
      </c>
      <c r="Z91" s="61">
        <f>VLOOKUP(A91,Main!A:AB,26,0)</f>
        <v>109103002</v>
      </c>
    </row>
    <row r="92">
      <c r="A92" s="47" t="s">
        <v>4833</v>
      </c>
      <c r="B92" s="61" t="str">
        <f>VLOOKUP(A92,Main!A:AB,2,0)</f>
        <v>Law</v>
      </c>
      <c r="C92" s="61" t="str">
        <f>VLOOKUP(A92,Main!A:AB,3,0)</f>
        <v>Banking and Finance Laws</v>
      </c>
      <c r="D92" s="61" t="str">
        <f>VLOOKUP(A92,Main!A:AB,4,0)</f>
        <v>Prof. K. Vidyullatha Reddy</v>
      </c>
      <c r="E92" s="61" t="str">
        <f>VLOOKUP(A92,Main!A:AB,5,0)</f>
        <v>NALSAR University of Law</v>
      </c>
      <c r="F92" s="61" t="str">
        <f>VLOOKUP(A92,Main!A:AB,6,0)</f>
        <v>IIT Madras</v>
      </c>
      <c r="G92" s="61" t="str">
        <f>VLOOKUP(A92,Main!A:AB,7,0)</f>
        <v>12 Weeks</v>
      </c>
      <c r="H92" s="61" t="str">
        <f>VLOOKUP(A92,Main!A:AB,8,0)</f>
        <v>New</v>
      </c>
      <c r="I92" s="62">
        <f>VLOOKUP(A92,Main!A:AB,9,0)</f>
        <v>46223</v>
      </c>
      <c r="J92" s="62">
        <f>VLOOKUP(A92,Main!A:AB,10,0)</f>
        <v>46304</v>
      </c>
      <c r="K92" s="62">
        <f>VLOOKUP(A92,Main!A:AB,11,0)</f>
        <v>46319</v>
      </c>
      <c r="L92" s="62">
        <f>VLOOKUP(A92,Main!A:AB,12,0)</f>
        <v>46230</v>
      </c>
      <c r="M92" s="62">
        <f>VLOOKUP(A92,Main!A:AB,13,0)</f>
        <v>46248</v>
      </c>
      <c r="N92" s="61" t="str">
        <f>VLOOKUP(A92,Main!A:AB,14,0)</f>
        <v>UG</v>
      </c>
      <c r="O92" s="61" t="str">
        <f>VLOOKUP(A92,Main!A:AB,15,0)</f>
        <v>Elective</v>
      </c>
      <c r="P92" s="61" t="str">
        <f>VLOOKUP(A92,Main!A:AB,16,0)</f>
        <v>Yes</v>
      </c>
      <c r="Q92" s="61" t="str">
        <f>VLOOKUP(A92,Main!A:AB,17,0)</f>
        <v/>
      </c>
      <c r="R92" s="63" t="str">
        <f>VLOOKUP(A92,Main!A:AB,18,0)</f>
        <v>https://onlinecourses.nptel.ac.in/e-learning/preview/noc26_lw11</v>
      </c>
      <c r="S92" s="63" t="str">
        <f>VLOOKUP(A92,Main!A:AB,19,0)</f>
        <v>https://onlinecourses.nptel.ac.in/e-learning/preview/noc26_lw11</v>
      </c>
      <c r="T92" s="61" t="str">
        <f>VLOOKUP(A92,Main!A:AB,20,0)</f>
        <v>noc26_lw11</v>
      </c>
      <c r="U92" s="61" t="str">
        <f>VLOOKUP(A92,Main!A:AB,21,0)</f>
        <v/>
      </c>
      <c r="V92" s="61" t="str">
        <f>VLOOKUP(A92,Main!A:AB,22,0)</f>
        <v/>
      </c>
      <c r="W92" s="61" t="str">
        <f>VLOOKUP(A92,Main!A:AB,23,0)</f>
        <v/>
      </c>
      <c r="X92" s="63" t="str">
        <f>VLOOKUP(A92,Main!A:AB,24,0)</f>
        <v>https://nptel.ac.in/courses/129106004</v>
      </c>
      <c r="Y92" s="63" t="str">
        <f>VLOOKUP(A92,Main!A:AB,25,0)</f>
        <v>https://nptel.ac.in/courses/129106004</v>
      </c>
      <c r="Z92" s="61">
        <f>VLOOKUP(A92,Main!A:AB,26,0)</f>
        <v>129106004</v>
      </c>
    </row>
    <row r="93">
      <c r="A93" s="47" t="s">
        <v>4838</v>
      </c>
      <c r="B93" s="61" t="str">
        <f>VLOOKUP(A93,Main!A:AB,2,0)</f>
        <v>Law</v>
      </c>
      <c r="C93" s="61" t="str">
        <f>VLOOKUP(A93,Main!A:AB,3,0)</f>
        <v>Law of Dispute Resolution in International Trade</v>
      </c>
      <c r="D93" s="61" t="str">
        <f>VLOOKUP(A93,Main!A:AB,4,0)</f>
        <v>Prof. Kapil Sharma</v>
      </c>
      <c r="E93" s="61" t="str">
        <f>VLOOKUP(A93,Main!A:AB,5,0)</f>
        <v>NALSAR University of Law</v>
      </c>
      <c r="F93" s="61" t="str">
        <f>VLOOKUP(A93,Main!A:AB,6,0)</f>
        <v>IIT Madras</v>
      </c>
      <c r="G93" s="61" t="str">
        <f>VLOOKUP(A93,Main!A:AB,7,0)</f>
        <v>12 Weeks</v>
      </c>
      <c r="H93" s="61" t="str">
        <f>VLOOKUP(A93,Main!A:AB,8,0)</f>
        <v>New</v>
      </c>
      <c r="I93" s="62">
        <f>VLOOKUP(A93,Main!A:AB,9,0)</f>
        <v>46223</v>
      </c>
      <c r="J93" s="62">
        <f>VLOOKUP(A93,Main!A:AB,10,0)</f>
        <v>46304</v>
      </c>
      <c r="K93" s="62">
        <f>VLOOKUP(A93,Main!A:AB,11,0)</f>
        <v>46320</v>
      </c>
      <c r="L93" s="62">
        <f>VLOOKUP(A93,Main!A:AB,12,0)</f>
        <v>46230</v>
      </c>
      <c r="M93" s="62">
        <f>VLOOKUP(A93,Main!A:AB,13,0)</f>
        <v>46248</v>
      </c>
      <c r="N93" s="61" t="str">
        <f>VLOOKUP(A93,Main!A:AB,14,0)</f>
        <v>UG/PG</v>
      </c>
      <c r="O93" s="61" t="str">
        <f>VLOOKUP(A93,Main!A:AB,15,0)</f>
        <v>Elective</v>
      </c>
      <c r="P93" s="61" t="str">
        <f>VLOOKUP(A93,Main!A:AB,16,0)</f>
        <v>Yes</v>
      </c>
      <c r="Q93" s="61" t="str">
        <f>VLOOKUP(A93,Main!A:AB,17,0)</f>
        <v/>
      </c>
      <c r="R93" s="63" t="str">
        <f>VLOOKUP(A93,Main!A:AB,18,0)</f>
        <v>https://onlinecourses.nptel.ac.in/e-learning/preview/noc26_lw12</v>
      </c>
      <c r="S93" s="63" t="str">
        <f>VLOOKUP(A93,Main!A:AB,19,0)</f>
        <v>https://onlinecourses.nptel.ac.in/e-learning/preview/noc26_lw12</v>
      </c>
      <c r="T93" s="61" t="str">
        <f>VLOOKUP(A93,Main!A:AB,20,0)</f>
        <v>noc26_lw12</v>
      </c>
      <c r="U93" s="61" t="str">
        <f>VLOOKUP(A93,Main!A:AB,21,0)</f>
        <v/>
      </c>
      <c r="V93" s="61" t="str">
        <f>VLOOKUP(A93,Main!A:AB,22,0)</f>
        <v/>
      </c>
      <c r="W93" s="61" t="str">
        <f>VLOOKUP(A93,Main!A:AB,23,0)</f>
        <v/>
      </c>
      <c r="X93" s="63" t="str">
        <f>VLOOKUP(A93,Main!A:AB,24,0)</f>
        <v>https://nptel.ac.in/courses/129106005</v>
      </c>
      <c r="Y93" s="63" t="str">
        <f>VLOOKUP(A93,Main!A:AB,25,0)</f>
        <v>https://nptel.ac.in/courses/129106005</v>
      </c>
      <c r="Z93" s="61">
        <f>VLOOKUP(A93,Main!A:AB,26,0)</f>
        <v>129106005</v>
      </c>
    </row>
    <row r="94">
      <c r="A94" s="47" t="s">
        <v>4914</v>
      </c>
      <c r="B94" s="61" t="str">
        <f>VLOOKUP(A94,Main!A:AB,2,0)</f>
        <v>Law</v>
      </c>
      <c r="C94" s="61" t="str">
        <f>VLOOKUP(A94,Main!A:AB,3,0)</f>
        <v>Music and Entertainment Industry Law</v>
      </c>
      <c r="D94" s="61" t="str">
        <f>VLOOKUP(A94,Main!A:AB,4,0)</f>
        <v>Prof. Narendran Thiruthy</v>
      </c>
      <c r="E94" s="61" t="str">
        <f>VLOOKUP(A94,Main!A:AB,5,0)</f>
        <v>IIT Kharagpur</v>
      </c>
      <c r="F94" s="61" t="str">
        <f>VLOOKUP(A94,Main!A:AB,6,0)</f>
        <v>IIT Kharagpur</v>
      </c>
      <c r="G94" s="61" t="str">
        <f>VLOOKUP(A94,Main!A:AB,7,0)</f>
        <v>4 Weeks</v>
      </c>
      <c r="H94" s="61" t="str">
        <f>VLOOKUP(A94,Main!A:AB,8,0)</f>
        <v>New</v>
      </c>
      <c r="I94" s="62">
        <f>VLOOKUP(A94,Main!A:AB,9,0)</f>
        <v>46251</v>
      </c>
      <c r="J94" s="62">
        <f>VLOOKUP(A94,Main!A:AB,10,0)</f>
        <v>46276</v>
      </c>
      <c r="K94" s="62">
        <f>VLOOKUP(A94,Main!A:AB,11,0)</f>
        <v>46311</v>
      </c>
      <c r="L94" s="62">
        <f>VLOOKUP(A94,Main!A:AB,12,0)</f>
        <v>46251</v>
      </c>
      <c r="M94" s="62">
        <f>VLOOKUP(A94,Main!A:AB,13,0)</f>
        <v>46262</v>
      </c>
      <c r="N94" s="61" t="str">
        <f>VLOOKUP(A94,Main!A:AB,14,0)</f>
        <v>UG/PG</v>
      </c>
      <c r="O94" s="61" t="str">
        <f>VLOOKUP(A94,Main!A:AB,15,0)</f>
        <v>Elective</v>
      </c>
      <c r="P94" s="61" t="str">
        <f>VLOOKUP(A94,Main!A:AB,16,0)</f>
        <v>Yes</v>
      </c>
      <c r="Q94" s="61" t="str">
        <f>VLOOKUP(A94,Main!A:AB,17,0)</f>
        <v/>
      </c>
      <c r="R94" s="63" t="str">
        <f>VLOOKUP(A94,Main!A:AB,18,0)</f>
        <v>https://onlinecourses.nptel.ac.in/e-learning/preview/noc26_lw23</v>
      </c>
      <c r="S94" s="63" t="str">
        <f>VLOOKUP(A94,Main!A:AB,19,0)</f>
        <v>https://onlinecourses.nptel.ac.in/e-learning/preview/noc26_lw23</v>
      </c>
      <c r="T94" s="61" t="str">
        <f>VLOOKUP(A94,Main!A:AB,20,0)</f>
        <v>noc26_lw23</v>
      </c>
      <c r="U94" s="61" t="str">
        <f>VLOOKUP(A94,Main!A:AB,21,0)</f>
        <v/>
      </c>
      <c r="V94" s="61" t="str">
        <f>VLOOKUP(A94,Main!A:AB,22,0)</f>
        <v/>
      </c>
      <c r="W94" s="61" t="str">
        <f>VLOOKUP(A94,Main!A:AB,23,0)</f>
        <v/>
      </c>
      <c r="X94" s="63" t="str">
        <f>VLOOKUP(A94,Main!A:AB,24,0)</f>
        <v>https://nptel.ac.in/courses/129105001</v>
      </c>
      <c r="Y94" s="63" t="str">
        <f>VLOOKUP(A94,Main!A:AB,25,0)</f>
        <v>https://nptel.ac.in/courses/129105001</v>
      </c>
      <c r="Z94" s="61">
        <f>VLOOKUP(A94,Main!A:AB,26,0)</f>
        <v>129105001</v>
      </c>
    </row>
    <row r="95">
      <c r="A95" s="47" t="s">
        <v>4918</v>
      </c>
      <c r="B95" s="61" t="str">
        <f>VLOOKUP(A95,Main!A:AB,2,0)</f>
        <v>Law</v>
      </c>
      <c r="C95" s="61" t="str">
        <f>VLOOKUP(A95,Main!A:AB,3,0)</f>
        <v>Governance of Artificial Intelligence</v>
      </c>
      <c r="D95" s="61" t="str">
        <f>VLOOKUP(A95,Main!A:AB,4,0)</f>
        <v>Prof. Krishna Ravi Srinivas</v>
      </c>
      <c r="E95" s="61" t="str">
        <f>VLOOKUP(A95,Main!A:AB,5,0)</f>
        <v>NALSAR University of Law</v>
      </c>
      <c r="F95" s="61" t="str">
        <f>VLOOKUP(A95,Main!A:AB,6,0)</f>
        <v>IIT Madras</v>
      </c>
      <c r="G95" s="61" t="str">
        <f>VLOOKUP(A95,Main!A:AB,7,0)</f>
        <v>8 Weeks</v>
      </c>
      <c r="H95" s="61" t="str">
        <f>VLOOKUP(A95,Main!A:AB,8,0)</f>
        <v>New</v>
      </c>
      <c r="I95" s="62">
        <f>VLOOKUP(A95,Main!A:AB,9,0)</f>
        <v>46251</v>
      </c>
      <c r="J95" s="62">
        <f>VLOOKUP(A95,Main!A:AB,10,0)</f>
        <v>46304</v>
      </c>
      <c r="K95" s="62">
        <f>VLOOKUP(A95,Main!A:AB,11,0)</f>
        <v>46320</v>
      </c>
      <c r="L95" s="62">
        <f>VLOOKUP(A95,Main!A:AB,12,0)</f>
        <v>46251</v>
      </c>
      <c r="M95" s="62">
        <f>VLOOKUP(A95,Main!A:AB,13,0)</f>
        <v>46262</v>
      </c>
      <c r="N95" s="61" t="str">
        <f>VLOOKUP(A95,Main!A:AB,14,0)</f>
        <v>UG/PG</v>
      </c>
      <c r="O95" s="61" t="str">
        <f>VLOOKUP(A95,Main!A:AB,15,0)</f>
        <v>Elective</v>
      </c>
      <c r="P95" s="61" t="str">
        <f>VLOOKUP(A95,Main!A:AB,16,0)</f>
        <v>Yes</v>
      </c>
      <c r="Q95" s="61" t="str">
        <f>VLOOKUP(A95,Main!A:AB,17,0)</f>
        <v/>
      </c>
      <c r="R95" s="63" t="str">
        <f>VLOOKUP(A95,Main!A:AB,18,0)</f>
        <v>https://onlinecourses.nptel.ac.in/e-learning/preview/noc26_lw24</v>
      </c>
      <c r="S95" s="63" t="str">
        <f>VLOOKUP(A95,Main!A:AB,19,0)</f>
        <v>https://onlinecourses.nptel.ac.in/e-learning/preview/noc26_lw24</v>
      </c>
      <c r="T95" s="61" t="str">
        <f>VLOOKUP(A95,Main!A:AB,20,0)</f>
        <v>noc26_lw24</v>
      </c>
      <c r="U95" s="61" t="str">
        <f>VLOOKUP(A95,Main!A:AB,21,0)</f>
        <v/>
      </c>
      <c r="V95" s="61" t="str">
        <f>VLOOKUP(A95,Main!A:AB,22,0)</f>
        <v/>
      </c>
      <c r="W95" s="61" t="str">
        <f>VLOOKUP(A95,Main!A:AB,23,0)</f>
        <v/>
      </c>
      <c r="X95" s="63" t="str">
        <f>VLOOKUP(A95,Main!A:AB,24,0)</f>
        <v>https://nptel.ac.in/courses/129106007</v>
      </c>
      <c r="Y95" s="63" t="str">
        <f>VLOOKUP(A95,Main!A:AB,25,0)</f>
        <v>https://nptel.ac.in/courses/129106007</v>
      </c>
      <c r="Z95" s="61">
        <f>VLOOKUP(A95,Main!A:AB,26,0)</f>
        <v>129106007</v>
      </c>
    </row>
    <row r="96">
      <c r="A96" s="47" t="s">
        <v>5233</v>
      </c>
      <c r="B96" s="61" t="str">
        <f>VLOOKUP(A96,Main!A:AB,2,0)</f>
        <v>Computer Science and Engineering,
Mathematics,
Electrical Engineering</v>
      </c>
      <c r="C96" s="61" t="str">
        <f>VLOOKUP(A96,Main!A:AB,3,0)</f>
        <v>Linear Algebra for Machine Learning and Quantum Computing</v>
      </c>
      <c r="D96" s="61" t="str">
        <f>VLOOKUP(A96,Main!A:AB,4,0)</f>
        <v>Prof. Ranveer Singh</v>
      </c>
      <c r="E96" s="61" t="str">
        <f>VLOOKUP(A96,Main!A:AB,5,0)</f>
        <v>IIT Indore</v>
      </c>
      <c r="F96" s="61" t="str">
        <f>VLOOKUP(A96,Main!A:AB,6,0)</f>
        <v>IIT Madras</v>
      </c>
      <c r="G96" s="61" t="str">
        <f>VLOOKUP(A96,Main!A:AB,7,0)</f>
        <v>4 Weeks</v>
      </c>
      <c r="H96" s="61" t="str">
        <f>VLOOKUP(A96,Main!A:AB,8,0)</f>
        <v>New</v>
      </c>
      <c r="I96" s="62">
        <f>VLOOKUP(A96,Main!A:AB,9,0)</f>
        <v>46251</v>
      </c>
      <c r="J96" s="62">
        <f>VLOOKUP(A96,Main!A:AB,10,0)</f>
        <v>46276</v>
      </c>
      <c r="K96" s="62">
        <f>VLOOKUP(A96,Main!A:AB,11,0)</f>
        <v>46312</v>
      </c>
      <c r="L96" s="62">
        <f>VLOOKUP(A96,Main!A:AB,12,0)</f>
        <v>46251</v>
      </c>
      <c r="M96" s="62">
        <f>VLOOKUP(A96,Main!A:AB,13,0)</f>
        <v>46262</v>
      </c>
      <c r="N96" s="61" t="str">
        <f>VLOOKUP(A96,Main!A:AB,14,0)</f>
        <v>UG/PG</v>
      </c>
      <c r="O96" s="61" t="str">
        <f>VLOOKUP(A96,Main!A:AB,15,0)</f>
        <v>Elective</v>
      </c>
      <c r="P96" s="61" t="str">
        <f>VLOOKUP(A96,Main!A:AB,16,0)</f>
        <v>Yes</v>
      </c>
      <c r="Q96" s="61" t="str">
        <f>VLOOKUP(A96,Main!A:AB,17,0)</f>
        <v>Communication and Signal Processing
Control and Instrumentation
Foundations of Computing</v>
      </c>
      <c r="R96" s="63" t="str">
        <f>VLOOKUP(A96,Main!A:AB,18,0)</f>
        <v>https://onlinecourses.nptel.ac.in/e-learning/preview/noc26_ma140</v>
      </c>
      <c r="S96" s="63" t="str">
        <f>VLOOKUP(A96,Main!A:AB,19,0)</f>
        <v>https://onlinecourses.nptel.ac.in/e-learning/preview/noc26_ma140</v>
      </c>
      <c r="T96" s="61" t="str">
        <f>VLOOKUP(A96,Main!A:AB,20,0)</f>
        <v>noc26_ma140</v>
      </c>
      <c r="U96" s="61" t="str">
        <f>VLOOKUP(A96,Main!A:AB,21,0)</f>
        <v/>
      </c>
      <c r="V96" s="61" t="str">
        <f>VLOOKUP(A96,Main!A:AB,22,0)</f>
        <v/>
      </c>
      <c r="W96" s="61" t="str">
        <f>VLOOKUP(A96,Main!A:AB,23,0)</f>
        <v/>
      </c>
      <c r="X96" s="63" t="str">
        <f>VLOOKUP(A96,Main!A:AB,24,0)</f>
        <v>https://nptel.ac.in/courses/111106004</v>
      </c>
      <c r="Y96" s="63" t="str">
        <f>VLOOKUP(A96,Main!A:AB,25,0)</f>
        <v>https://nptel.ac.in/courses/111106004</v>
      </c>
      <c r="Z96" s="61">
        <f>VLOOKUP(A96,Main!A:AB,26,0)</f>
        <v>111106004</v>
      </c>
    </row>
    <row r="97">
      <c r="A97" s="47" t="s">
        <v>5238</v>
      </c>
      <c r="B97" s="61" t="str">
        <f>VLOOKUP(A97,Main!A:AB,2,0)</f>
        <v>Mathematics</v>
      </c>
      <c r="C97" s="61" t="str">
        <f>VLOOKUP(A97,Main!A:AB,3,0)</f>
        <v>Ordinary Differential Equations : Power series, eigenvalues and Green functions</v>
      </c>
      <c r="D97" s="61" t="str">
        <f>VLOOKUP(A97,Main!A:AB,4,0)</f>
        <v>Prof. Somnath Bhattacharyya</v>
      </c>
      <c r="E97" s="61" t="str">
        <f>VLOOKUP(A97,Main!A:AB,5,0)</f>
        <v>IIT Kharagpur</v>
      </c>
      <c r="F97" s="61" t="str">
        <f>VLOOKUP(A97,Main!A:AB,6,0)</f>
        <v>IIT Kharagpur</v>
      </c>
      <c r="G97" s="61" t="str">
        <f>VLOOKUP(A97,Main!A:AB,7,0)</f>
        <v>4 Weeks</v>
      </c>
      <c r="H97" s="61" t="str">
        <f>VLOOKUP(A97,Main!A:AB,8,0)</f>
        <v>New</v>
      </c>
      <c r="I97" s="62">
        <f>VLOOKUP(A97,Main!A:AB,9,0)</f>
        <v>46251</v>
      </c>
      <c r="J97" s="62">
        <f>VLOOKUP(A97,Main!A:AB,10,0)</f>
        <v>46276</v>
      </c>
      <c r="K97" s="62">
        <f>VLOOKUP(A97,Main!A:AB,11,0)</f>
        <v>46320</v>
      </c>
      <c r="L97" s="62">
        <f>VLOOKUP(A97,Main!A:AB,12,0)</f>
        <v>46251</v>
      </c>
      <c r="M97" s="62">
        <f>VLOOKUP(A97,Main!A:AB,13,0)</f>
        <v>46262</v>
      </c>
      <c r="N97" s="61" t="str">
        <f>VLOOKUP(A97,Main!A:AB,14,0)</f>
        <v>UG</v>
      </c>
      <c r="O97" s="61" t="str">
        <f>VLOOKUP(A97,Main!A:AB,15,0)</f>
        <v>Core</v>
      </c>
      <c r="P97" s="61" t="str">
        <f>VLOOKUP(A97,Main!A:AB,16,0)</f>
        <v>No</v>
      </c>
      <c r="Q97" s="61" t="str">
        <f>VLOOKUP(A97,Main!A:AB,17,0)</f>
        <v/>
      </c>
      <c r="R97" s="63" t="str">
        <f>VLOOKUP(A97,Main!A:AB,18,0)</f>
        <v>https://onlinecourses.nptel.ac.in/e-learning/preview/noc26_ma141</v>
      </c>
      <c r="S97" s="63" t="str">
        <f>VLOOKUP(A97,Main!A:AB,19,0)</f>
        <v>https://onlinecourses.nptel.ac.in/e-learning/preview/noc26_ma141</v>
      </c>
      <c r="T97" s="61" t="str">
        <f>VLOOKUP(A97,Main!A:AB,20,0)</f>
        <v>noc26_ma141</v>
      </c>
      <c r="U97" s="61" t="str">
        <f>VLOOKUP(A97,Main!A:AB,21,0)</f>
        <v/>
      </c>
      <c r="V97" s="61" t="str">
        <f>VLOOKUP(A97,Main!A:AB,22,0)</f>
        <v/>
      </c>
      <c r="W97" s="61" t="str">
        <f>VLOOKUP(A97,Main!A:AB,23,0)</f>
        <v/>
      </c>
      <c r="X97" s="63" t="str">
        <f>VLOOKUP(A97,Main!A:AB,24,0)</f>
        <v>https://nptel.ac.in/courses/111105003</v>
      </c>
      <c r="Y97" s="63" t="str">
        <f>VLOOKUP(A97,Main!A:AB,25,0)</f>
        <v>https://nptel.ac.in/courses/111105003</v>
      </c>
      <c r="Z97" s="61">
        <f>VLOOKUP(A97,Main!A:AB,26,0)</f>
        <v>111105003</v>
      </c>
    </row>
    <row r="98">
      <c r="A98" s="47" t="s">
        <v>5242</v>
      </c>
      <c r="B98" s="61" t="str">
        <f>VLOOKUP(A98,Main!A:AB,2,0)</f>
        <v>Mathematics</v>
      </c>
      <c r="C98" s="61" t="str">
        <f>VLOOKUP(A98,Main!A:AB,3,0)</f>
        <v>Commutative Algebra with a Viewpoint towards Algebraic Number Theory</v>
      </c>
      <c r="D98" s="61" t="str">
        <f>VLOOKUP(A98,Main!A:AB,4,0)</f>
        <v>Prof. Bharathwaj Palvannan</v>
      </c>
      <c r="E98" s="61" t="str">
        <f>VLOOKUP(A98,Main!A:AB,5,0)</f>
        <v>IISc Bangalore</v>
      </c>
      <c r="F98" s="61" t="str">
        <f>VLOOKUP(A98,Main!A:AB,6,0)</f>
        <v>IISc Bangalore</v>
      </c>
      <c r="G98" s="61" t="str">
        <f>VLOOKUP(A98,Main!A:AB,7,0)</f>
        <v>8 Weeks</v>
      </c>
      <c r="H98" s="61" t="str">
        <f>VLOOKUP(A98,Main!A:AB,8,0)</f>
        <v>New</v>
      </c>
      <c r="I98" s="62">
        <f>VLOOKUP(A98,Main!A:AB,9,0)</f>
        <v>46251</v>
      </c>
      <c r="J98" s="62">
        <f>VLOOKUP(A98,Main!A:AB,10,0)</f>
        <v>46304</v>
      </c>
      <c r="K98" s="62">
        <f>VLOOKUP(A98,Main!A:AB,11,0)</f>
        <v>46319</v>
      </c>
      <c r="L98" s="62">
        <f>VLOOKUP(A98,Main!A:AB,12,0)</f>
        <v>46251</v>
      </c>
      <c r="M98" s="62">
        <f>VLOOKUP(A98,Main!A:AB,13,0)</f>
        <v>46262</v>
      </c>
      <c r="N98" s="61" t="str">
        <f>VLOOKUP(A98,Main!A:AB,14,0)</f>
        <v>PG</v>
      </c>
      <c r="O98" s="61" t="str">
        <f>VLOOKUP(A98,Main!A:AB,15,0)</f>
        <v>Elective</v>
      </c>
      <c r="P98" s="61" t="str">
        <f>VLOOKUP(A98,Main!A:AB,16,0)</f>
        <v>Yes</v>
      </c>
      <c r="Q98" s="61" t="str">
        <f>VLOOKUP(A98,Main!A:AB,17,0)</f>
        <v>Algebra</v>
      </c>
      <c r="R98" s="63" t="str">
        <f>VLOOKUP(A98,Main!A:AB,18,0)</f>
        <v>https://onlinecourses.nptel.ac.in/e-learning/preview/noc26_ma142</v>
      </c>
      <c r="S98" s="63" t="str">
        <f>VLOOKUP(A98,Main!A:AB,19,0)</f>
        <v>https://onlinecourses.nptel.ac.in/e-learning/preview/noc26_ma142</v>
      </c>
      <c r="T98" s="61" t="str">
        <f>VLOOKUP(A98,Main!A:AB,20,0)</f>
        <v>noc26_ma142</v>
      </c>
      <c r="U98" s="61" t="str">
        <f>VLOOKUP(A98,Main!A:AB,21,0)</f>
        <v/>
      </c>
      <c r="V98" s="61" t="str">
        <f>VLOOKUP(A98,Main!A:AB,22,0)</f>
        <v/>
      </c>
      <c r="W98" s="61" t="str">
        <f>VLOOKUP(A98,Main!A:AB,23,0)</f>
        <v/>
      </c>
      <c r="X98" s="63" t="str">
        <f>VLOOKUP(A98,Main!A:AB,24,0)</f>
        <v>https://nptel.ac.in/courses/111108003</v>
      </c>
      <c r="Y98" s="63" t="str">
        <f>VLOOKUP(A98,Main!A:AB,25,0)</f>
        <v>https://nptel.ac.in/courses/111108003</v>
      </c>
      <c r="Z98" s="61">
        <f>VLOOKUP(A98,Main!A:AB,26,0)</f>
        <v>111108003</v>
      </c>
    </row>
    <row r="99">
      <c r="A99" s="47" t="s">
        <v>5268</v>
      </c>
      <c r="B99" s="61" t="str">
        <f>VLOOKUP(A99,Main!A:AB,2,0)</f>
        <v>Mathematics</v>
      </c>
      <c r="C99" s="61" t="str">
        <f>VLOOKUP(A99,Main!A:AB,3,0)</f>
        <v>The Geometry of Möbius Transformations</v>
      </c>
      <c r="D99" s="61" t="str">
        <f>VLOOKUP(A99,Main!A:AB,4,0)</f>
        <v>Prof. Krishnendu Gongopadhyay</v>
      </c>
      <c r="E99" s="61" t="str">
        <f>VLOOKUP(A99,Main!A:AB,5,0)</f>
        <v>IISER Mohali</v>
      </c>
      <c r="F99" s="61" t="str">
        <f>VLOOKUP(A99,Main!A:AB,6,0)</f>
        <v>IIT Madras</v>
      </c>
      <c r="G99" s="61" t="str">
        <f>VLOOKUP(A99,Main!A:AB,7,0)</f>
        <v>12 Weeks</v>
      </c>
      <c r="H99" s="61" t="str">
        <f>VLOOKUP(A99,Main!A:AB,8,0)</f>
        <v>New</v>
      </c>
      <c r="I99" s="62">
        <f>VLOOKUP(A99,Main!A:AB,9,0)</f>
        <v>46223</v>
      </c>
      <c r="J99" s="62">
        <f>VLOOKUP(A99,Main!A:AB,10,0)</f>
        <v>46304</v>
      </c>
      <c r="K99" s="62">
        <f>VLOOKUP(A99,Main!A:AB,11,0)</f>
        <v>46320</v>
      </c>
      <c r="L99" s="62">
        <f>VLOOKUP(A99,Main!A:AB,12,0)</f>
        <v>46230</v>
      </c>
      <c r="M99" s="62">
        <f>VLOOKUP(A99,Main!A:AB,13,0)</f>
        <v>46248</v>
      </c>
      <c r="N99" s="61" t="str">
        <f>VLOOKUP(A99,Main!A:AB,14,0)</f>
        <v>UG/PG</v>
      </c>
      <c r="O99" s="61" t="str">
        <f>VLOOKUP(A99,Main!A:AB,15,0)</f>
        <v>Elective</v>
      </c>
      <c r="P99" s="61" t="str">
        <f>VLOOKUP(A99,Main!A:AB,16,0)</f>
        <v>Yes</v>
      </c>
      <c r="Q99" s="61" t="str">
        <f>VLOOKUP(A99,Main!A:AB,17,0)</f>
        <v/>
      </c>
      <c r="R99" s="63" t="str">
        <f>VLOOKUP(A99,Main!A:AB,18,0)</f>
        <v>https://onlinecourses.nptel.ac.in/e-learning/preview/noc26_ma71</v>
      </c>
      <c r="S99" s="63" t="str">
        <f>VLOOKUP(A99,Main!A:AB,19,0)</f>
        <v>https://onlinecourses.nptel.ac.in/e-learning/preview/noc26_ma71</v>
      </c>
      <c r="T99" s="61" t="str">
        <f>VLOOKUP(A99,Main!A:AB,20,0)</f>
        <v>noc26_ma71</v>
      </c>
      <c r="U99" s="61" t="str">
        <f>VLOOKUP(A99,Main!A:AB,21,0)</f>
        <v/>
      </c>
      <c r="V99" s="61" t="str">
        <f>VLOOKUP(A99,Main!A:AB,22,0)</f>
        <v/>
      </c>
      <c r="W99" s="61" t="str">
        <f>VLOOKUP(A99,Main!A:AB,23,0)</f>
        <v/>
      </c>
      <c r="X99" s="63" t="str">
        <f>VLOOKUP(A99,Main!A:AB,24,0)</f>
        <v>https://nptel.ac.in/courses/111106001</v>
      </c>
      <c r="Y99" s="63" t="str">
        <f>VLOOKUP(A99,Main!A:AB,25,0)</f>
        <v>https://nptel.ac.in/courses/111106001</v>
      </c>
      <c r="Z99" s="61">
        <f>VLOOKUP(A99,Main!A:AB,26,0)</f>
        <v>111106001</v>
      </c>
    </row>
    <row r="100">
      <c r="A100" s="47" t="s">
        <v>5272</v>
      </c>
      <c r="B100" s="61" t="str">
        <f>VLOOKUP(A100,Main!A:AB,2,0)</f>
        <v>Mathematics</v>
      </c>
      <c r="C100" s="61" t="str">
        <f>VLOOKUP(A100,Main!A:AB,3,0)</f>
        <v>Introduction to Algebraic Structures</v>
      </c>
      <c r="D100" s="61" t="str">
        <f>VLOOKUP(A100,Main!A:AB,4,0)</f>
        <v>Prof. Mahesh Kakde,
Prof. R. Venkatesh</v>
      </c>
      <c r="E100" s="61" t="str">
        <f>VLOOKUP(A100,Main!A:AB,5,0)</f>
        <v>IISc Bangalore</v>
      </c>
      <c r="F100" s="61" t="str">
        <f>VLOOKUP(A100,Main!A:AB,6,0)</f>
        <v>IISc Bangalore</v>
      </c>
      <c r="G100" s="61" t="str">
        <f>VLOOKUP(A100,Main!A:AB,7,0)</f>
        <v>12 Weeks</v>
      </c>
      <c r="H100" s="61" t="str">
        <f>VLOOKUP(A100,Main!A:AB,8,0)</f>
        <v>New</v>
      </c>
      <c r="I100" s="62">
        <f>VLOOKUP(A100,Main!A:AB,9,0)</f>
        <v>46223</v>
      </c>
      <c r="J100" s="62">
        <f>VLOOKUP(A100,Main!A:AB,10,0)</f>
        <v>46304</v>
      </c>
      <c r="K100" s="62">
        <f>VLOOKUP(A100,Main!A:AB,11,0)</f>
        <v>46320</v>
      </c>
      <c r="L100" s="62">
        <f>VLOOKUP(A100,Main!A:AB,12,0)</f>
        <v>46230</v>
      </c>
      <c r="M100" s="62">
        <f>VLOOKUP(A100,Main!A:AB,13,0)</f>
        <v>46248</v>
      </c>
      <c r="N100" s="61" t="str">
        <f>VLOOKUP(A100,Main!A:AB,14,0)</f>
        <v>UG/PG</v>
      </c>
      <c r="O100" s="61" t="str">
        <f>VLOOKUP(A100,Main!A:AB,15,0)</f>
        <v>Core</v>
      </c>
      <c r="P100" s="61" t="str">
        <f>VLOOKUP(A100,Main!A:AB,16,0)</f>
        <v>Yes</v>
      </c>
      <c r="Q100" s="61" t="str">
        <f>VLOOKUP(A100,Main!A:AB,17,0)</f>
        <v>Algebra</v>
      </c>
      <c r="R100" s="63" t="str">
        <f>VLOOKUP(A100,Main!A:AB,18,0)</f>
        <v>https://onlinecourses.nptel.ac.in/e-learning/preview/noc26_ma72</v>
      </c>
      <c r="S100" s="63" t="str">
        <f>VLOOKUP(A100,Main!A:AB,19,0)</f>
        <v>https://onlinecourses.nptel.ac.in/e-learning/preview/noc26_ma72</v>
      </c>
      <c r="T100" s="61" t="str">
        <f>VLOOKUP(A100,Main!A:AB,20,0)</f>
        <v>noc26_ma72</v>
      </c>
      <c r="U100" s="61" t="str">
        <f>VLOOKUP(A100,Main!A:AB,21,0)</f>
        <v/>
      </c>
      <c r="V100" s="61" t="str">
        <f>VLOOKUP(A100,Main!A:AB,22,0)</f>
        <v/>
      </c>
      <c r="W100" s="61" t="str">
        <f>VLOOKUP(A100,Main!A:AB,23,0)</f>
        <v/>
      </c>
      <c r="X100" s="63" t="str">
        <f>VLOOKUP(A100,Main!A:AB,24,0)</f>
        <v>https://nptel.ac.in/courses/111108001</v>
      </c>
      <c r="Y100" s="63" t="str">
        <f>VLOOKUP(A100,Main!A:AB,25,0)</f>
        <v>https://nptel.ac.in/courses/111108001</v>
      </c>
      <c r="Z100" s="61">
        <f>VLOOKUP(A100,Main!A:AB,26,0)</f>
        <v>111108001</v>
      </c>
    </row>
    <row r="101">
      <c r="A101" s="47" t="s">
        <v>5276</v>
      </c>
      <c r="B101" s="61" t="str">
        <f>VLOOKUP(A101,Main!A:AB,2,0)</f>
        <v>Mathematics</v>
      </c>
      <c r="C101" s="61" t="str">
        <f>VLOOKUP(A101,Main!A:AB,3,0)</f>
        <v>Multivariable Differential Calculus and Ordinary Differential Equations</v>
      </c>
      <c r="D101" s="61" t="str">
        <f>VLOOKUP(A101,Main!A:AB,4,0)</f>
        <v>Prof. Vamsi Pritham Pingali</v>
      </c>
      <c r="E101" s="61" t="str">
        <f>VLOOKUP(A101,Main!A:AB,5,0)</f>
        <v>IISc Bangalore</v>
      </c>
      <c r="F101" s="61" t="str">
        <f>VLOOKUP(A101,Main!A:AB,6,0)</f>
        <v>IISc Bangalore</v>
      </c>
      <c r="G101" s="61" t="str">
        <f>VLOOKUP(A101,Main!A:AB,7,0)</f>
        <v>12 Weeks</v>
      </c>
      <c r="H101" s="61" t="str">
        <f>VLOOKUP(A101,Main!A:AB,8,0)</f>
        <v>New</v>
      </c>
      <c r="I101" s="62">
        <f>VLOOKUP(A101,Main!A:AB,9,0)</f>
        <v>46223</v>
      </c>
      <c r="J101" s="62">
        <f>VLOOKUP(A101,Main!A:AB,10,0)</f>
        <v>46304</v>
      </c>
      <c r="K101" s="62">
        <f>VLOOKUP(A101,Main!A:AB,11,0)</f>
        <v>46311</v>
      </c>
      <c r="L101" s="62">
        <f>VLOOKUP(A101,Main!A:AB,12,0)</f>
        <v>46230</v>
      </c>
      <c r="M101" s="62">
        <f>VLOOKUP(A101,Main!A:AB,13,0)</f>
        <v>46248</v>
      </c>
      <c r="N101" s="61" t="str">
        <f>VLOOKUP(A101,Main!A:AB,14,0)</f>
        <v>PG</v>
      </c>
      <c r="O101" s="61" t="str">
        <f>VLOOKUP(A101,Main!A:AB,15,0)</f>
        <v>Core</v>
      </c>
      <c r="P101" s="61" t="str">
        <f>VLOOKUP(A101,Main!A:AB,16,0)</f>
        <v>Yes</v>
      </c>
      <c r="Q101" s="61" t="str">
        <f>VLOOKUP(A101,Main!A:AB,17,0)</f>
        <v/>
      </c>
      <c r="R101" s="63" t="str">
        <f>VLOOKUP(A101,Main!A:AB,18,0)</f>
        <v>https://onlinecourses.nptel.ac.in/e-learning/preview/noc26_ma73</v>
      </c>
      <c r="S101" s="63" t="str">
        <f>VLOOKUP(A101,Main!A:AB,19,0)</f>
        <v>https://onlinecourses.nptel.ac.in/e-learning/preview/noc26_ma73</v>
      </c>
      <c r="T101" s="61" t="str">
        <f>VLOOKUP(A101,Main!A:AB,20,0)</f>
        <v>noc26_ma73</v>
      </c>
      <c r="U101" s="61" t="str">
        <f>VLOOKUP(A101,Main!A:AB,21,0)</f>
        <v/>
      </c>
      <c r="V101" s="61" t="str">
        <f>VLOOKUP(A101,Main!A:AB,22,0)</f>
        <v/>
      </c>
      <c r="W101" s="61" t="str">
        <f>VLOOKUP(A101,Main!A:AB,23,0)</f>
        <v/>
      </c>
      <c r="X101" s="63" t="str">
        <f>VLOOKUP(A101,Main!A:AB,24,0)</f>
        <v>https://nptel.ac.in/courses/111108002</v>
      </c>
      <c r="Y101" s="63" t="str">
        <f>VLOOKUP(A101,Main!A:AB,25,0)</f>
        <v>https://nptel.ac.in/courses/111108002</v>
      </c>
      <c r="Z101" s="61">
        <f>VLOOKUP(A101,Main!A:AB,26,0)</f>
        <v>111108002</v>
      </c>
    </row>
    <row r="102">
      <c r="A102" s="47" t="s">
        <v>5280</v>
      </c>
      <c r="B102" s="61" t="str">
        <f>VLOOKUP(A102,Main!A:AB,2,0)</f>
        <v>Mathematics</v>
      </c>
      <c r="C102" s="61" t="str">
        <f>VLOOKUP(A102,Main!A:AB,3,0)</f>
        <v>Wavelets and Applications</v>
      </c>
      <c r="D102" s="61" t="str">
        <f>VLOOKUP(A102,Main!A:AB,4,0)</f>
        <v>Prof. CS Sastry</v>
      </c>
      <c r="E102" s="61" t="str">
        <f>VLOOKUP(A102,Main!A:AB,5,0)</f>
        <v>IIT Hyderabad</v>
      </c>
      <c r="F102" s="61" t="str">
        <f>VLOOKUP(A102,Main!A:AB,6,0)</f>
        <v>IIT Madras</v>
      </c>
      <c r="G102" s="61" t="str">
        <f>VLOOKUP(A102,Main!A:AB,7,0)</f>
        <v>12 Weeks</v>
      </c>
      <c r="H102" s="61" t="str">
        <f>VLOOKUP(A102,Main!A:AB,8,0)</f>
        <v>New</v>
      </c>
      <c r="I102" s="62">
        <f>VLOOKUP(A102,Main!A:AB,9,0)</f>
        <v>46223</v>
      </c>
      <c r="J102" s="62">
        <f>VLOOKUP(A102,Main!A:AB,10,0)</f>
        <v>46304</v>
      </c>
      <c r="K102" s="62">
        <f>VLOOKUP(A102,Main!A:AB,11,0)</f>
        <v>46312</v>
      </c>
      <c r="L102" s="62">
        <f>VLOOKUP(A102,Main!A:AB,12,0)</f>
        <v>46230</v>
      </c>
      <c r="M102" s="62">
        <f>VLOOKUP(A102,Main!A:AB,13,0)</f>
        <v>46248</v>
      </c>
      <c r="N102" s="61" t="str">
        <f>VLOOKUP(A102,Main!A:AB,14,0)</f>
        <v>UG/PG</v>
      </c>
      <c r="O102" s="61" t="str">
        <f>VLOOKUP(A102,Main!A:AB,15,0)</f>
        <v>Elective</v>
      </c>
      <c r="P102" s="61" t="str">
        <f>VLOOKUP(A102,Main!A:AB,16,0)</f>
        <v>Yes</v>
      </c>
      <c r="Q102" s="61" t="str">
        <f>VLOOKUP(A102,Main!A:AB,17,0)</f>
        <v/>
      </c>
      <c r="R102" s="63" t="str">
        <f>VLOOKUP(A102,Main!A:AB,18,0)</f>
        <v>https://onlinecourses.nptel.ac.in/e-learning/preview/noc26_ma74</v>
      </c>
      <c r="S102" s="63" t="str">
        <f>VLOOKUP(A102,Main!A:AB,19,0)</f>
        <v>https://onlinecourses.nptel.ac.in/e-learning/preview/noc26_ma74</v>
      </c>
      <c r="T102" s="61" t="str">
        <f>VLOOKUP(A102,Main!A:AB,20,0)</f>
        <v>noc26_ma74</v>
      </c>
      <c r="U102" s="61" t="str">
        <f>VLOOKUP(A102,Main!A:AB,21,0)</f>
        <v/>
      </c>
      <c r="V102" s="61" t="str">
        <f>VLOOKUP(A102,Main!A:AB,22,0)</f>
        <v/>
      </c>
      <c r="W102" s="61" t="str">
        <f>VLOOKUP(A102,Main!A:AB,23,0)</f>
        <v/>
      </c>
      <c r="X102" s="63" t="str">
        <f>VLOOKUP(A102,Main!A:AB,24,0)</f>
        <v>https://nptel.ac.in/courses/111106002</v>
      </c>
      <c r="Y102" s="63" t="str">
        <f>VLOOKUP(A102,Main!A:AB,25,0)</f>
        <v>https://nptel.ac.in/courses/111106002</v>
      </c>
      <c r="Z102" s="61">
        <f>VLOOKUP(A102,Main!A:AB,26,0)</f>
        <v>111106002</v>
      </c>
    </row>
    <row r="103">
      <c r="A103" s="47" t="s">
        <v>5284</v>
      </c>
      <c r="B103" s="61" t="str">
        <f>VLOOKUP(A103,Main!A:AB,2,0)</f>
        <v>Mathematics</v>
      </c>
      <c r="C103" s="61" t="str">
        <f>VLOOKUP(A103,Main!A:AB,3,0)</f>
        <v>Math Foundation</v>
      </c>
      <c r="D103" s="61" t="str">
        <f>VLOOKUP(A103,Main!A:AB,4,0)</f>
        <v>Prof. Sukumar D</v>
      </c>
      <c r="E103" s="61" t="str">
        <f>VLOOKUP(A103,Main!A:AB,5,0)</f>
        <v>IIT Hyderabad</v>
      </c>
      <c r="F103" s="61" t="str">
        <f>VLOOKUP(A103,Main!A:AB,6,0)</f>
        <v>IIT Madras</v>
      </c>
      <c r="G103" s="61" t="str">
        <f>VLOOKUP(A103,Main!A:AB,7,0)</f>
        <v>12 Weeks</v>
      </c>
      <c r="H103" s="61" t="str">
        <f>VLOOKUP(A103,Main!A:AB,8,0)</f>
        <v>New</v>
      </c>
      <c r="I103" s="62">
        <f>VLOOKUP(A103,Main!A:AB,9,0)</f>
        <v>46223</v>
      </c>
      <c r="J103" s="62">
        <f>VLOOKUP(A103,Main!A:AB,10,0)</f>
        <v>46304</v>
      </c>
      <c r="K103" s="62">
        <f>VLOOKUP(A103,Main!A:AB,11,0)</f>
        <v>46312</v>
      </c>
      <c r="L103" s="62">
        <f>VLOOKUP(A103,Main!A:AB,12,0)</f>
        <v>46230</v>
      </c>
      <c r="M103" s="62">
        <f>VLOOKUP(A103,Main!A:AB,13,0)</f>
        <v>46248</v>
      </c>
      <c r="N103" s="61" t="str">
        <f>VLOOKUP(A103,Main!A:AB,14,0)</f>
        <v>UG</v>
      </c>
      <c r="O103" s="61" t="str">
        <f>VLOOKUP(A103,Main!A:AB,15,0)</f>
        <v>Core</v>
      </c>
      <c r="P103" s="61" t="str">
        <f>VLOOKUP(A103,Main!A:AB,16,0)</f>
        <v>No</v>
      </c>
      <c r="Q103" s="61" t="str">
        <f>VLOOKUP(A103,Main!A:AB,17,0)</f>
        <v>Foundations</v>
      </c>
      <c r="R103" s="63" t="str">
        <f>VLOOKUP(A103,Main!A:AB,18,0)</f>
        <v>https://onlinecourses.nptel.ac.in/e-learning/preview/noc26_ma75</v>
      </c>
      <c r="S103" s="63" t="str">
        <f>VLOOKUP(A103,Main!A:AB,19,0)</f>
        <v>https://onlinecourses.nptel.ac.in/e-learning/preview/noc26_ma75</v>
      </c>
      <c r="T103" s="61" t="str">
        <f>VLOOKUP(A103,Main!A:AB,20,0)</f>
        <v>noc26_ma75</v>
      </c>
      <c r="U103" s="61" t="str">
        <f>VLOOKUP(A103,Main!A:AB,21,0)</f>
        <v/>
      </c>
      <c r="V103" s="61" t="str">
        <f>VLOOKUP(A103,Main!A:AB,22,0)</f>
        <v/>
      </c>
      <c r="W103" s="61" t="str">
        <f>VLOOKUP(A103,Main!A:AB,23,0)</f>
        <v/>
      </c>
      <c r="X103" s="63" t="str">
        <f>VLOOKUP(A103,Main!A:AB,24,0)</f>
        <v>https://nptel.ac.in/courses/111106003</v>
      </c>
      <c r="Y103" s="63" t="str">
        <f>VLOOKUP(A103,Main!A:AB,25,0)</f>
        <v>https://nptel.ac.in/courses/111106003</v>
      </c>
      <c r="Z103" s="61">
        <f>VLOOKUP(A103,Main!A:AB,26,0)</f>
        <v>111106003</v>
      </c>
    </row>
    <row r="104">
      <c r="A104" s="47" t="s">
        <v>5289</v>
      </c>
      <c r="B104" s="61" t="str">
        <f>VLOOKUP(A104,Main!A:AB,2,0)</f>
        <v>Mathematics</v>
      </c>
      <c r="C104" s="61" t="str">
        <f>VLOOKUP(A104,Main!A:AB,3,0)</f>
        <v>Complex Analysis</v>
      </c>
      <c r="D104" s="61" t="str">
        <f>VLOOKUP(A104,Main!A:AB,4,0)</f>
        <v>Prof. Kaushik Bal</v>
      </c>
      <c r="E104" s="61" t="str">
        <f>VLOOKUP(A104,Main!A:AB,5,0)</f>
        <v>IIT Kanpur</v>
      </c>
      <c r="F104" s="61" t="str">
        <f>VLOOKUP(A104,Main!A:AB,6,0)</f>
        <v>IIT Kanpur</v>
      </c>
      <c r="G104" s="61" t="str">
        <f>VLOOKUP(A104,Main!A:AB,7,0)</f>
        <v>12 Weeks</v>
      </c>
      <c r="H104" s="61" t="str">
        <f>VLOOKUP(A104,Main!A:AB,8,0)</f>
        <v>New</v>
      </c>
      <c r="I104" s="62">
        <f>VLOOKUP(A104,Main!A:AB,9,0)</f>
        <v>46223</v>
      </c>
      <c r="J104" s="62">
        <f>VLOOKUP(A104,Main!A:AB,10,0)</f>
        <v>46304</v>
      </c>
      <c r="K104" s="62">
        <f>VLOOKUP(A104,Main!A:AB,11,0)</f>
        <v>46320</v>
      </c>
      <c r="L104" s="62">
        <f>VLOOKUP(A104,Main!A:AB,12,0)</f>
        <v>46230</v>
      </c>
      <c r="M104" s="62">
        <f>VLOOKUP(A104,Main!A:AB,13,0)</f>
        <v>46248</v>
      </c>
      <c r="N104" s="61" t="str">
        <f>VLOOKUP(A104,Main!A:AB,14,0)</f>
        <v>UG</v>
      </c>
      <c r="O104" s="61" t="str">
        <f>VLOOKUP(A104,Main!A:AB,15,0)</f>
        <v>Core</v>
      </c>
      <c r="P104" s="61" t="str">
        <f>VLOOKUP(A104,Main!A:AB,16,0)</f>
        <v>No</v>
      </c>
      <c r="Q104" s="61" t="str">
        <f>VLOOKUP(A104,Main!A:AB,17,0)</f>
        <v/>
      </c>
      <c r="R104" s="63" t="str">
        <f>VLOOKUP(A104,Main!A:AB,18,0)</f>
        <v>https://onlinecourses.nptel.ac.in/e-learning/preview/noc26_ma77</v>
      </c>
      <c r="S104" s="63" t="str">
        <f>VLOOKUP(A104,Main!A:AB,19,0)</f>
        <v>https://onlinecourses.nptel.ac.in/e-learning/preview/noc26_ma77</v>
      </c>
      <c r="T104" s="61" t="str">
        <f>VLOOKUP(A104,Main!A:AB,20,0)</f>
        <v>noc26_ma77</v>
      </c>
      <c r="U104" s="61" t="str">
        <f>VLOOKUP(A104,Main!A:AB,21,0)</f>
        <v/>
      </c>
      <c r="V104" s="61" t="str">
        <f>VLOOKUP(A104,Main!A:AB,22,0)</f>
        <v/>
      </c>
      <c r="W104" s="61" t="str">
        <f>VLOOKUP(A104,Main!A:AB,23,0)</f>
        <v/>
      </c>
      <c r="X104" s="63" t="str">
        <f>VLOOKUP(A104,Main!A:AB,24,0)</f>
        <v>https://nptel.ac.in/courses/111104001</v>
      </c>
      <c r="Y104" s="63" t="str">
        <f>VLOOKUP(A104,Main!A:AB,25,0)</f>
        <v>https://nptel.ac.in/courses/111104001</v>
      </c>
      <c r="Z104" s="61">
        <f>VLOOKUP(A104,Main!A:AB,26,0)</f>
        <v>111104001</v>
      </c>
    </row>
    <row r="105">
      <c r="A105" s="47" t="s">
        <v>5292</v>
      </c>
      <c r="B105" s="61" t="str">
        <f>VLOOKUP(A105,Main!A:AB,2,0)</f>
        <v>Mathematics &amp; Computing</v>
      </c>
      <c r="C105" s="61" t="str">
        <f>VLOOKUP(A105,Main!A:AB,3,0)</f>
        <v>Design and Analysis of Algorithms with Applications</v>
      </c>
      <c r="D105" s="61" t="str">
        <f>VLOOKUP(A105,Main!A:AB,4,0)</f>
        <v>Prof. Srinivasa Rao Pentyala</v>
      </c>
      <c r="E105" s="61" t="str">
        <f>VLOOKUP(A105,Main!A:AB,5,0)</f>
        <v>IIT-ISM Dhanbad</v>
      </c>
      <c r="F105" s="61" t="str">
        <f>VLOOKUP(A105,Main!A:AB,6,0)</f>
        <v>IIT Kharagpur</v>
      </c>
      <c r="G105" s="61" t="str">
        <f>VLOOKUP(A105,Main!A:AB,7,0)</f>
        <v>12 Weeks</v>
      </c>
      <c r="H105" s="61" t="str">
        <f>VLOOKUP(A105,Main!A:AB,8,0)</f>
        <v>New</v>
      </c>
      <c r="I105" s="62">
        <f>VLOOKUP(A105,Main!A:AB,9,0)</f>
        <v>46223</v>
      </c>
      <c r="J105" s="62">
        <f>VLOOKUP(A105,Main!A:AB,10,0)</f>
        <v>46304</v>
      </c>
      <c r="K105" s="62">
        <f>VLOOKUP(A105,Main!A:AB,11,0)</f>
        <v>46320</v>
      </c>
      <c r="L105" s="62">
        <f>VLOOKUP(A105,Main!A:AB,12,0)</f>
        <v>46230</v>
      </c>
      <c r="M105" s="62">
        <f>VLOOKUP(A105,Main!A:AB,13,0)</f>
        <v>46248</v>
      </c>
      <c r="N105" s="61" t="str">
        <f>VLOOKUP(A105,Main!A:AB,14,0)</f>
        <v>UG/PG</v>
      </c>
      <c r="O105" s="61" t="str">
        <f>VLOOKUP(A105,Main!A:AB,15,0)</f>
        <v>Core</v>
      </c>
      <c r="P105" s="61" t="str">
        <f>VLOOKUP(A105,Main!A:AB,16,0)</f>
        <v>Yes</v>
      </c>
      <c r="Q105" s="61" t="str">
        <f>VLOOKUP(A105,Main!A:AB,17,0)</f>
        <v/>
      </c>
      <c r="R105" s="63" t="str">
        <f>VLOOKUP(A105,Main!A:AB,18,0)</f>
        <v>https://onlinecourses.nptel.ac.in/e-learning/preview/noc26_ma78</v>
      </c>
      <c r="S105" s="63" t="str">
        <f>VLOOKUP(A105,Main!A:AB,19,0)</f>
        <v>https://onlinecourses.nptel.ac.in/e-learning/preview/noc26_ma78</v>
      </c>
      <c r="T105" s="61" t="str">
        <f>VLOOKUP(A105,Main!A:AB,20,0)</f>
        <v>noc26_ma78</v>
      </c>
      <c r="U105" s="61" t="str">
        <f>VLOOKUP(A105,Main!A:AB,21,0)</f>
        <v/>
      </c>
      <c r="V105" s="61" t="str">
        <f>VLOOKUP(A105,Main!A:AB,22,0)</f>
        <v/>
      </c>
      <c r="W105" s="61" t="str">
        <f>VLOOKUP(A105,Main!A:AB,23,0)</f>
        <v/>
      </c>
      <c r="X105" s="63" t="str">
        <f>VLOOKUP(A105,Main!A:AB,24,0)</f>
        <v>https://nptel.ac.in/courses/111105001</v>
      </c>
      <c r="Y105" s="63" t="str">
        <f>VLOOKUP(A105,Main!A:AB,25,0)</f>
        <v>https://nptel.ac.in/courses/111105001</v>
      </c>
      <c r="Z105" s="61">
        <f>VLOOKUP(A105,Main!A:AB,26,0)</f>
        <v>111105001</v>
      </c>
    </row>
    <row r="106">
      <c r="A106" s="47" t="s">
        <v>5297</v>
      </c>
      <c r="B106" s="61" t="str">
        <f>VLOOKUP(A106,Main!A:AB,2,0)</f>
        <v>Mathematics</v>
      </c>
      <c r="C106" s="61" t="str">
        <f>VLOOKUP(A106,Main!A:AB,3,0)</f>
        <v>Fractals and Multifractals</v>
      </c>
      <c r="D106" s="61" t="str">
        <f>VLOOKUP(A106,Main!A:AB,4,0)</f>
        <v>Prof. M. Guru Prem Prasad
Prof. A. Gowrisankar</v>
      </c>
      <c r="E106" s="61" t="str">
        <f>VLOOKUP(A106,Main!A:AB,5,0)</f>
        <v>IIT Guwahati &amp; VIT, Vellore</v>
      </c>
      <c r="F106" s="61" t="str">
        <f>VLOOKUP(A106,Main!A:AB,6,0)</f>
        <v>IIT Guwahati</v>
      </c>
      <c r="G106" s="61" t="str">
        <f>VLOOKUP(A106,Main!A:AB,7,0)</f>
        <v>12 Weeks</v>
      </c>
      <c r="H106" s="61" t="str">
        <f>VLOOKUP(A106,Main!A:AB,8,0)</f>
        <v>New</v>
      </c>
      <c r="I106" s="62">
        <f>VLOOKUP(A106,Main!A:AB,9,0)</f>
        <v>46223</v>
      </c>
      <c r="J106" s="62">
        <f>VLOOKUP(A106,Main!A:AB,10,0)</f>
        <v>46304</v>
      </c>
      <c r="K106" s="62">
        <f>VLOOKUP(A106,Main!A:AB,11,0)</f>
        <v>46311</v>
      </c>
      <c r="L106" s="62">
        <f>VLOOKUP(A106,Main!A:AB,12,0)</f>
        <v>46230</v>
      </c>
      <c r="M106" s="62">
        <f>VLOOKUP(A106,Main!A:AB,13,0)</f>
        <v>46248</v>
      </c>
      <c r="N106" s="61" t="str">
        <f>VLOOKUP(A106,Main!A:AB,14,0)</f>
        <v>UG/PG</v>
      </c>
      <c r="O106" s="61" t="str">
        <f>VLOOKUP(A106,Main!A:AB,15,0)</f>
        <v>Elective</v>
      </c>
      <c r="P106" s="61" t="str">
        <f>VLOOKUP(A106,Main!A:AB,16,0)</f>
        <v>Yes</v>
      </c>
      <c r="Q106" s="61" t="str">
        <f>VLOOKUP(A106,Main!A:AB,17,0)</f>
        <v/>
      </c>
      <c r="R106" s="63" t="str">
        <f>VLOOKUP(A106,Main!A:AB,18,0)</f>
        <v>https://onlinecourses.nptel.ac.in/e-learning/preview/noc26_ma79</v>
      </c>
      <c r="S106" s="63" t="str">
        <f>VLOOKUP(A106,Main!A:AB,19,0)</f>
        <v>https://onlinecourses.nptel.ac.in/e-learning/preview/noc26_ma79</v>
      </c>
      <c r="T106" s="61" t="str">
        <f>VLOOKUP(A106,Main!A:AB,20,0)</f>
        <v>noc26_ma79</v>
      </c>
      <c r="U106" s="61" t="str">
        <f>VLOOKUP(A106,Main!A:AB,21,0)</f>
        <v/>
      </c>
      <c r="V106" s="61" t="str">
        <f>VLOOKUP(A106,Main!A:AB,22,0)</f>
        <v/>
      </c>
      <c r="W106" s="61" t="str">
        <f>VLOOKUP(A106,Main!A:AB,23,0)</f>
        <v/>
      </c>
      <c r="X106" s="63" t="str">
        <f>VLOOKUP(A106,Main!A:AB,24,0)</f>
        <v>https://nptel.ac.in/courses/111103001</v>
      </c>
      <c r="Y106" s="63" t="str">
        <f>VLOOKUP(A106,Main!A:AB,25,0)</f>
        <v>https://nptel.ac.in/courses/111103001</v>
      </c>
      <c r="Z106" s="61">
        <f>VLOOKUP(A106,Main!A:AB,26,0)</f>
        <v>111103001</v>
      </c>
    </row>
    <row r="107">
      <c r="A107" s="47" t="s">
        <v>5302</v>
      </c>
      <c r="B107" s="61" t="str">
        <f>VLOOKUP(A107,Main!A:AB,2,0)</f>
        <v>Mathematics &amp; Computing</v>
      </c>
      <c r="C107" s="61" t="str">
        <f>VLOOKUP(A107,Main!A:AB,3,0)</f>
        <v>Introduction to Software Engineering: A Road Map to Reliable Software Development and Maintenance</v>
      </c>
      <c r="D107" s="61" t="str">
        <f>VLOOKUP(A107,Main!A:AB,4,0)</f>
        <v>Prof. Subhashis Chatterjee</v>
      </c>
      <c r="E107" s="61" t="str">
        <f>VLOOKUP(A107,Main!A:AB,5,0)</f>
        <v>IIT-ISM Dhanbad</v>
      </c>
      <c r="F107" s="61" t="str">
        <f>VLOOKUP(A107,Main!A:AB,6,0)</f>
        <v>IIT Kharagpur</v>
      </c>
      <c r="G107" s="61" t="str">
        <f>VLOOKUP(A107,Main!A:AB,7,0)</f>
        <v>12 Weeks</v>
      </c>
      <c r="H107" s="61" t="str">
        <f>VLOOKUP(A107,Main!A:AB,8,0)</f>
        <v>New</v>
      </c>
      <c r="I107" s="62">
        <f>VLOOKUP(A107,Main!A:AB,9,0)</f>
        <v>46223</v>
      </c>
      <c r="J107" s="62">
        <f>VLOOKUP(A107,Main!A:AB,10,0)</f>
        <v>46304</v>
      </c>
      <c r="K107" s="62">
        <f>VLOOKUP(A107,Main!A:AB,11,0)</f>
        <v>46312</v>
      </c>
      <c r="L107" s="62">
        <f>VLOOKUP(A107,Main!A:AB,12,0)</f>
        <v>46230</v>
      </c>
      <c r="M107" s="62">
        <f>VLOOKUP(A107,Main!A:AB,13,0)</f>
        <v>46248</v>
      </c>
      <c r="N107" s="61" t="str">
        <f>VLOOKUP(A107,Main!A:AB,14,0)</f>
        <v>UG/PG</v>
      </c>
      <c r="O107" s="61" t="str">
        <f>VLOOKUP(A107,Main!A:AB,15,0)</f>
        <v>Core</v>
      </c>
      <c r="P107" s="61" t="str">
        <f>VLOOKUP(A107,Main!A:AB,16,0)</f>
        <v>Yes</v>
      </c>
      <c r="Q107" s="61" t="str">
        <f>VLOOKUP(A107,Main!A:AB,17,0)</f>
        <v/>
      </c>
      <c r="R107" s="63" t="str">
        <f>VLOOKUP(A107,Main!A:AB,18,0)</f>
        <v>https://onlinecourses.nptel.ac.in/e-learning/preview/noc26_ma80</v>
      </c>
      <c r="S107" s="63" t="str">
        <f>VLOOKUP(A107,Main!A:AB,19,0)</f>
        <v>https://onlinecourses.nptel.ac.in/e-learning/preview/noc26_ma80</v>
      </c>
      <c r="T107" s="61" t="str">
        <f>VLOOKUP(A107,Main!A:AB,20,0)</f>
        <v>noc26_ma80</v>
      </c>
      <c r="U107" s="61" t="str">
        <f>VLOOKUP(A107,Main!A:AB,21,0)</f>
        <v/>
      </c>
      <c r="V107" s="61" t="str">
        <f>VLOOKUP(A107,Main!A:AB,22,0)</f>
        <v/>
      </c>
      <c r="W107" s="61" t="str">
        <f>VLOOKUP(A107,Main!A:AB,23,0)</f>
        <v/>
      </c>
      <c r="X107" s="63" t="str">
        <f>VLOOKUP(A107,Main!A:AB,24,0)</f>
        <v>https://nptel.ac.in/courses/111105002</v>
      </c>
      <c r="Y107" s="63" t="str">
        <f>VLOOKUP(A107,Main!A:AB,25,0)</f>
        <v>https://nptel.ac.in/courses/111105002</v>
      </c>
      <c r="Z107" s="61">
        <f>VLOOKUP(A107,Main!A:AB,26,0)</f>
        <v>111105002</v>
      </c>
    </row>
    <row r="108">
      <c r="A108" s="47" t="s">
        <v>5306</v>
      </c>
      <c r="B108" s="61" t="str">
        <f>VLOOKUP(A108,Main!A:AB,2,0)</f>
        <v>Mathematics</v>
      </c>
      <c r="C108" s="61" t="str">
        <f>VLOOKUP(A108,Main!A:AB,3,0)</f>
        <v>Complex Analysis - I</v>
      </c>
      <c r="D108" s="61" t="str">
        <f>VLOOKUP(A108,Main!A:AB,4,0)</f>
        <v>Prof. Arup Chattopadhyay</v>
      </c>
      <c r="E108" s="61" t="str">
        <f>VLOOKUP(A108,Main!A:AB,5,0)</f>
        <v>IIT Guwahati</v>
      </c>
      <c r="F108" s="61" t="str">
        <f>VLOOKUP(A108,Main!A:AB,6,0)</f>
        <v>IIT Guwahati</v>
      </c>
      <c r="G108" s="61" t="str">
        <f>VLOOKUP(A108,Main!A:AB,7,0)</f>
        <v>12 Weeks</v>
      </c>
      <c r="H108" s="61" t="str">
        <f>VLOOKUP(A108,Main!A:AB,8,0)</f>
        <v>New</v>
      </c>
      <c r="I108" s="62">
        <f>VLOOKUP(A108,Main!A:AB,9,0)</f>
        <v>46223</v>
      </c>
      <c r="J108" s="62">
        <f>VLOOKUP(A108,Main!A:AB,10,0)</f>
        <v>46304</v>
      </c>
      <c r="K108" s="62">
        <f>VLOOKUP(A108,Main!A:AB,11,0)</f>
        <v>46311</v>
      </c>
      <c r="L108" s="62">
        <f>VLOOKUP(A108,Main!A:AB,12,0)</f>
        <v>46230</v>
      </c>
      <c r="M108" s="62">
        <f>VLOOKUP(A108,Main!A:AB,13,0)</f>
        <v>46248</v>
      </c>
      <c r="N108" s="61" t="str">
        <f>VLOOKUP(A108,Main!A:AB,14,0)</f>
        <v>UG/PG</v>
      </c>
      <c r="O108" s="61" t="str">
        <f>VLOOKUP(A108,Main!A:AB,15,0)</f>
        <v>Elective</v>
      </c>
      <c r="P108" s="61" t="str">
        <f>VLOOKUP(A108,Main!A:AB,16,0)</f>
        <v>Yes</v>
      </c>
      <c r="Q108" s="61" t="str">
        <f>VLOOKUP(A108,Main!A:AB,17,0)</f>
        <v/>
      </c>
      <c r="R108" s="63" t="str">
        <f>VLOOKUP(A108,Main!A:AB,18,0)</f>
        <v>https://onlinecourses.nptel.ac.in/e-learning/preview/noc26_ma81</v>
      </c>
      <c r="S108" s="63" t="str">
        <f>VLOOKUP(A108,Main!A:AB,19,0)</f>
        <v>https://onlinecourses.nptel.ac.in/e-learning/preview/noc26_ma81</v>
      </c>
      <c r="T108" s="61" t="str">
        <f>VLOOKUP(A108,Main!A:AB,20,0)</f>
        <v>noc26_ma81</v>
      </c>
      <c r="U108" s="61" t="str">
        <f>VLOOKUP(A108,Main!A:AB,21,0)</f>
        <v/>
      </c>
      <c r="V108" s="61" t="str">
        <f>VLOOKUP(A108,Main!A:AB,22,0)</f>
        <v/>
      </c>
      <c r="W108" s="61" t="str">
        <f>VLOOKUP(A108,Main!A:AB,23,0)</f>
        <v/>
      </c>
      <c r="X108" s="63" t="str">
        <f>VLOOKUP(A108,Main!A:AB,24,0)</f>
        <v>https://nptel.ac.in/courses/111103002</v>
      </c>
      <c r="Y108" s="63" t="str">
        <f>VLOOKUP(A108,Main!A:AB,25,0)</f>
        <v>https://nptel.ac.in/courses/111103002</v>
      </c>
      <c r="Z108" s="61">
        <f>VLOOKUP(A108,Main!A:AB,26,0)</f>
        <v>111103002</v>
      </c>
    </row>
    <row r="109">
      <c r="A109" s="47" t="s">
        <v>5425</v>
      </c>
      <c r="B109" s="61" t="str">
        <f>VLOOKUP(A109,Main!A:AB,2,0)</f>
        <v>Mechanical Engineering</v>
      </c>
      <c r="C109" s="61" t="str">
        <f>VLOOKUP(A109,Main!A:AB,3,0)</f>
        <v>Microfluidics and Microsystems</v>
      </c>
      <c r="D109" s="61" t="str">
        <f>VLOOKUP(A109,Main!A:AB,4,0)</f>
        <v>Prof. Ashis Kumar Sen</v>
      </c>
      <c r="E109" s="61" t="str">
        <f>VLOOKUP(A109,Main!A:AB,5,0)</f>
        <v>IIT Madras</v>
      </c>
      <c r="F109" s="61" t="str">
        <f>VLOOKUP(A109,Main!A:AB,6,0)</f>
        <v>IIT Madras</v>
      </c>
      <c r="G109" s="61" t="str">
        <f>VLOOKUP(A109,Main!A:AB,7,0)</f>
        <v>12 Weeks</v>
      </c>
      <c r="H109" s="61" t="str">
        <f>VLOOKUP(A109,Main!A:AB,8,0)</f>
        <v>New</v>
      </c>
      <c r="I109" s="62">
        <f>VLOOKUP(A109,Main!A:AB,9,0)</f>
        <v>46223</v>
      </c>
      <c r="J109" s="62">
        <f>VLOOKUP(A109,Main!A:AB,10,0)</f>
        <v>46304</v>
      </c>
      <c r="K109" s="62">
        <f>VLOOKUP(A109,Main!A:AB,11,0)</f>
        <v>46312</v>
      </c>
      <c r="L109" s="62">
        <f>VLOOKUP(A109,Main!A:AB,12,0)</f>
        <v>46230</v>
      </c>
      <c r="M109" s="62">
        <f>VLOOKUP(A109,Main!A:AB,13,0)</f>
        <v>46248</v>
      </c>
      <c r="N109" s="61" t="str">
        <f>VLOOKUP(A109,Main!A:AB,14,0)</f>
        <v>PG</v>
      </c>
      <c r="O109" s="61" t="str">
        <f>VLOOKUP(A109,Main!A:AB,15,0)</f>
        <v>Elective</v>
      </c>
      <c r="P109" s="61" t="str">
        <f>VLOOKUP(A109,Main!A:AB,16,0)</f>
        <v>Yes</v>
      </c>
      <c r="Q109" s="61" t="str">
        <f>VLOOKUP(A109,Main!A:AB,17,0)</f>
        <v>Energy Systems, Computational Thermo Fluids, Propulsion</v>
      </c>
      <c r="R109" s="63" t="str">
        <f>VLOOKUP(A109,Main!A:AB,18,0)</f>
        <v>https://onlinecourses.nptel.ac.in/e-learning/preview/noc26_me105</v>
      </c>
      <c r="S109" s="63" t="str">
        <f>VLOOKUP(A109,Main!A:AB,19,0)</f>
        <v>https://onlinecourses.nptel.ac.in/e-learning/preview/noc26_me105</v>
      </c>
      <c r="T109" s="61" t="str">
        <f>VLOOKUP(A109,Main!A:AB,20,0)</f>
        <v>noc26_me105</v>
      </c>
      <c r="U109" s="61" t="str">
        <f>VLOOKUP(A109,Main!A:AB,21,0)</f>
        <v/>
      </c>
      <c r="V109" s="61" t="str">
        <f>VLOOKUP(A109,Main!A:AB,22,0)</f>
        <v/>
      </c>
      <c r="W109" s="61" t="str">
        <f>VLOOKUP(A109,Main!A:AB,23,0)</f>
        <v/>
      </c>
      <c r="X109" s="63" t="str">
        <f>VLOOKUP(A109,Main!A:AB,24,0)</f>
        <v>https://nptel.ac.in/courses/112106002</v>
      </c>
      <c r="Y109" s="63" t="str">
        <f>VLOOKUP(A109,Main!A:AB,25,0)</f>
        <v>https://nptel.ac.in/courses/112106002</v>
      </c>
      <c r="Z109" s="61">
        <f>VLOOKUP(A109,Main!A:AB,26,0)</f>
        <v>112106002</v>
      </c>
    </row>
    <row r="110">
      <c r="A110" s="47" t="s">
        <v>5431</v>
      </c>
      <c r="B110" s="61" t="str">
        <f>VLOOKUP(A110,Main!A:AB,2,0)</f>
        <v>Mechanical Engineering</v>
      </c>
      <c r="C110" s="61" t="str">
        <f>VLOOKUP(A110,Main!A:AB,3,0)</f>
        <v>Foundations of Fluid Mechanics</v>
      </c>
      <c r="D110" s="61" t="str">
        <f>VLOOKUP(A110,Main!A:AB,4,0)</f>
        <v>Prof. Anubhab Roy</v>
      </c>
      <c r="E110" s="61" t="str">
        <f>VLOOKUP(A110,Main!A:AB,5,0)</f>
        <v>IIT Madras</v>
      </c>
      <c r="F110" s="61" t="str">
        <f>VLOOKUP(A110,Main!A:AB,6,0)</f>
        <v>IIT Madras</v>
      </c>
      <c r="G110" s="61" t="str">
        <f>VLOOKUP(A110,Main!A:AB,7,0)</f>
        <v>12 Weeks</v>
      </c>
      <c r="H110" s="61" t="str">
        <f>VLOOKUP(A110,Main!A:AB,8,0)</f>
        <v>New</v>
      </c>
      <c r="I110" s="62">
        <f>VLOOKUP(A110,Main!A:AB,9,0)</f>
        <v>46223</v>
      </c>
      <c r="J110" s="62">
        <f>VLOOKUP(A110,Main!A:AB,10,0)</f>
        <v>46304</v>
      </c>
      <c r="K110" s="62">
        <f>VLOOKUP(A110,Main!A:AB,11,0)</f>
        <v>46312</v>
      </c>
      <c r="L110" s="62">
        <f>VLOOKUP(A110,Main!A:AB,12,0)</f>
        <v>46230</v>
      </c>
      <c r="M110" s="62">
        <f>VLOOKUP(A110,Main!A:AB,13,0)</f>
        <v>46248</v>
      </c>
      <c r="N110" s="61" t="str">
        <f>VLOOKUP(A110,Main!A:AB,14,0)</f>
        <v>UG</v>
      </c>
      <c r="O110" s="61" t="str">
        <f>VLOOKUP(A110,Main!A:AB,15,0)</f>
        <v>Core</v>
      </c>
      <c r="P110" s="61" t="str">
        <f>VLOOKUP(A110,Main!A:AB,16,0)</f>
        <v>No</v>
      </c>
      <c r="Q110" s="61" t="str">
        <f>VLOOKUP(A110,Main!A:AB,17,0)</f>
        <v>Computational Thermo Fluids, Propulsion</v>
      </c>
      <c r="R110" s="63" t="str">
        <f>VLOOKUP(A110,Main!A:AB,18,0)</f>
        <v>https://onlinecourses.nptel.ac.in/e-learning/preview/noc26_me106</v>
      </c>
      <c r="S110" s="63" t="str">
        <f>VLOOKUP(A110,Main!A:AB,19,0)</f>
        <v>https://onlinecourses.nptel.ac.in/e-learning/preview/noc26_me106</v>
      </c>
      <c r="T110" s="61" t="str">
        <f>VLOOKUP(A110,Main!A:AB,20,0)</f>
        <v>noc26_me106</v>
      </c>
      <c r="U110" s="61" t="str">
        <f>VLOOKUP(A110,Main!A:AB,21,0)</f>
        <v/>
      </c>
      <c r="V110" s="61" t="str">
        <f>VLOOKUP(A110,Main!A:AB,22,0)</f>
        <v/>
      </c>
      <c r="W110" s="61" t="str">
        <f>VLOOKUP(A110,Main!A:AB,23,0)</f>
        <v/>
      </c>
      <c r="X110" s="63" t="str">
        <f>VLOOKUP(A110,Main!A:AB,24,0)</f>
        <v>https://nptel.ac.in/courses/112106003</v>
      </c>
      <c r="Y110" s="63" t="str">
        <f>VLOOKUP(A110,Main!A:AB,25,0)</f>
        <v>https://nptel.ac.in/courses/112106003</v>
      </c>
      <c r="Z110" s="61">
        <f>VLOOKUP(A110,Main!A:AB,26,0)</f>
        <v>112106003</v>
      </c>
    </row>
    <row r="111">
      <c r="A111" s="47" t="s">
        <v>5436</v>
      </c>
      <c r="B111" s="61" t="str">
        <f>VLOOKUP(A111,Main!A:AB,2,0)</f>
        <v>Mechanical Engineering (Manufacturing Engineering)</v>
      </c>
      <c r="C111" s="61" t="str">
        <f>VLOOKUP(A111,Main!A:AB,3,0)</f>
        <v>Fundamentals of Casting and Solidification</v>
      </c>
      <c r="D111" s="61" t="str">
        <f>VLOOKUP(A111,Main!A:AB,4,0)</f>
        <v>Prof. Virkeshwar Kumar</v>
      </c>
      <c r="E111" s="61" t="str">
        <f>VLOOKUP(A111,Main!A:AB,5,0)</f>
        <v>IIT Kanpur</v>
      </c>
      <c r="F111" s="61" t="str">
        <f>VLOOKUP(A111,Main!A:AB,6,0)</f>
        <v>IIT Kanpur</v>
      </c>
      <c r="G111" s="61" t="str">
        <f>VLOOKUP(A111,Main!A:AB,7,0)</f>
        <v>12 Weeks</v>
      </c>
      <c r="H111" s="61" t="str">
        <f>VLOOKUP(A111,Main!A:AB,8,0)</f>
        <v>New</v>
      </c>
      <c r="I111" s="62">
        <f>VLOOKUP(A111,Main!A:AB,9,0)</f>
        <v>46223</v>
      </c>
      <c r="J111" s="62">
        <f>VLOOKUP(A111,Main!A:AB,10,0)</f>
        <v>46304</v>
      </c>
      <c r="K111" s="62">
        <f>VLOOKUP(A111,Main!A:AB,11,0)</f>
        <v>46319</v>
      </c>
      <c r="L111" s="62">
        <f>VLOOKUP(A111,Main!A:AB,12,0)</f>
        <v>46230</v>
      </c>
      <c r="M111" s="62">
        <f>VLOOKUP(A111,Main!A:AB,13,0)</f>
        <v>46248</v>
      </c>
      <c r="N111" s="61" t="str">
        <f>VLOOKUP(A111,Main!A:AB,14,0)</f>
        <v>UG/PG</v>
      </c>
      <c r="O111" s="61" t="str">
        <f>VLOOKUP(A111,Main!A:AB,15,0)</f>
        <v>Elective</v>
      </c>
      <c r="P111" s="61" t="str">
        <f>VLOOKUP(A111,Main!A:AB,16,0)</f>
        <v>Yes</v>
      </c>
      <c r="Q111" s="61" t="str">
        <f>VLOOKUP(A111,Main!A:AB,17,0)</f>
        <v/>
      </c>
      <c r="R111" s="63" t="str">
        <f>VLOOKUP(A111,Main!A:AB,18,0)</f>
        <v>https://onlinecourses.nptel.ac.in/e-learning/preview/noc26_me107</v>
      </c>
      <c r="S111" s="63" t="str">
        <f>VLOOKUP(A111,Main!A:AB,19,0)</f>
        <v>https://onlinecourses.nptel.ac.in/e-learning/preview/noc26_me107</v>
      </c>
      <c r="T111" s="61" t="str">
        <f>VLOOKUP(A111,Main!A:AB,20,0)</f>
        <v>noc26_me107</v>
      </c>
      <c r="U111" s="61" t="str">
        <f>VLOOKUP(A111,Main!A:AB,21,0)</f>
        <v/>
      </c>
      <c r="V111" s="61" t="str">
        <f>VLOOKUP(A111,Main!A:AB,22,0)</f>
        <v/>
      </c>
      <c r="W111" s="61" t="str">
        <f>VLOOKUP(A111,Main!A:AB,23,0)</f>
        <v/>
      </c>
      <c r="X111" s="63" t="str">
        <f>VLOOKUP(A111,Main!A:AB,24,0)</f>
        <v>https://nptel.ac.in/courses/112104001</v>
      </c>
      <c r="Y111" s="63" t="str">
        <f>VLOOKUP(A111,Main!A:AB,25,0)</f>
        <v>https://nptel.ac.in/courses/112104001</v>
      </c>
      <c r="Z111" s="61">
        <f>VLOOKUP(A111,Main!A:AB,26,0)</f>
        <v>112104001</v>
      </c>
    </row>
    <row r="112">
      <c r="A112" s="47" t="s">
        <v>5441</v>
      </c>
      <c r="B112" s="61" t="str">
        <f>VLOOKUP(A112,Main!A:AB,2,0)</f>
        <v>Mechanical Engineering</v>
      </c>
      <c r="C112" s="61" t="str">
        <f>VLOOKUP(A112,Main!A:AB,3,0)</f>
        <v>Geophysical Fluid Dynamics</v>
      </c>
      <c r="D112" s="61" t="str">
        <f>VLOOKUP(A112,Main!A:AB,4,0)</f>
        <v>Prof. Ritabrata Thakur</v>
      </c>
      <c r="E112" s="61" t="str">
        <f>VLOOKUP(A112,Main!A:AB,5,0)</f>
        <v>IIT Delhi</v>
      </c>
      <c r="F112" s="61" t="str">
        <f>VLOOKUP(A112,Main!A:AB,6,0)</f>
        <v>IIT Delhi</v>
      </c>
      <c r="G112" s="61" t="str">
        <f>VLOOKUP(A112,Main!A:AB,7,0)</f>
        <v>12 Weeks</v>
      </c>
      <c r="H112" s="61" t="str">
        <f>VLOOKUP(A112,Main!A:AB,8,0)</f>
        <v>New</v>
      </c>
      <c r="I112" s="62">
        <f>VLOOKUP(A112,Main!A:AB,9,0)</f>
        <v>46223</v>
      </c>
      <c r="J112" s="62">
        <f>VLOOKUP(A112,Main!A:AB,10,0)</f>
        <v>46304</v>
      </c>
      <c r="K112" s="62">
        <f>VLOOKUP(A112,Main!A:AB,11,0)</f>
        <v>46320</v>
      </c>
      <c r="L112" s="62">
        <f>VLOOKUP(A112,Main!A:AB,12,0)</f>
        <v>46230</v>
      </c>
      <c r="M112" s="62">
        <f>VLOOKUP(A112,Main!A:AB,13,0)</f>
        <v>46248</v>
      </c>
      <c r="N112" s="61" t="str">
        <f>VLOOKUP(A112,Main!A:AB,14,0)</f>
        <v>UG/PG</v>
      </c>
      <c r="O112" s="61" t="str">
        <f>VLOOKUP(A112,Main!A:AB,15,0)</f>
        <v>Elective</v>
      </c>
      <c r="P112" s="61" t="str">
        <f>VLOOKUP(A112,Main!A:AB,16,0)</f>
        <v>Yes</v>
      </c>
      <c r="Q112" s="61" t="str">
        <f>VLOOKUP(A112,Main!A:AB,17,0)</f>
        <v>Computational Thermo Fluids</v>
      </c>
      <c r="R112" s="63" t="str">
        <f>VLOOKUP(A112,Main!A:AB,18,0)</f>
        <v>https://onlinecourses.nptel.ac.in/e-learning/preview/noc26_me108</v>
      </c>
      <c r="S112" s="63" t="str">
        <f>VLOOKUP(A112,Main!A:AB,19,0)</f>
        <v>https://onlinecourses.nptel.ac.in/e-learning/preview/noc26_me108</v>
      </c>
      <c r="T112" s="61" t="str">
        <f>VLOOKUP(A112,Main!A:AB,20,0)</f>
        <v>noc26_me108</v>
      </c>
      <c r="U112" s="61" t="str">
        <f>VLOOKUP(A112,Main!A:AB,21,0)</f>
        <v/>
      </c>
      <c r="V112" s="61" t="str">
        <f>VLOOKUP(A112,Main!A:AB,22,0)</f>
        <v/>
      </c>
      <c r="W112" s="61" t="str">
        <f>VLOOKUP(A112,Main!A:AB,23,0)</f>
        <v/>
      </c>
      <c r="X112" s="63" t="str">
        <f>VLOOKUP(A112,Main!A:AB,24,0)</f>
        <v>https://nptel.ac.in/courses/112102001</v>
      </c>
      <c r="Y112" s="63" t="str">
        <f>VLOOKUP(A112,Main!A:AB,25,0)</f>
        <v>https://nptel.ac.in/courses/112102001</v>
      </c>
      <c r="Z112" s="61">
        <f>VLOOKUP(A112,Main!A:AB,26,0)</f>
        <v>112102001</v>
      </c>
    </row>
    <row r="113">
      <c r="A113" s="47" t="s">
        <v>5445</v>
      </c>
      <c r="B113" s="61" t="str">
        <f>VLOOKUP(A113,Main!A:AB,2,0)</f>
        <v>Product Design</v>
      </c>
      <c r="C113" s="61" t="str">
        <f>VLOOKUP(A113,Main!A:AB,3,0)</f>
        <v>Material Selection for Mechanical Design</v>
      </c>
      <c r="D113" s="61" t="str">
        <f>VLOOKUP(A113,Main!A:AB,4,0)</f>
        <v>Prof. Bishakh Bhattacharya</v>
      </c>
      <c r="E113" s="61" t="str">
        <f>VLOOKUP(A113,Main!A:AB,5,0)</f>
        <v>IIT Kanpur</v>
      </c>
      <c r="F113" s="61" t="str">
        <f>VLOOKUP(A113,Main!A:AB,6,0)</f>
        <v>IIT Kanpur</v>
      </c>
      <c r="G113" s="61" t="str">
        <f>VLOOKUP(A113,Main!A:AB,7,0)</f>
        <v>12 Weeks</v>
      </c>
      <c r="H113" s="61" t="str">
        <f>VLOOKUP(A113,Main!A:AB,8,0)</f>
        <v>New</v>
      </c>
      <c r="I113" s="62">
        <f>VLOOKUP(A113,Main!A:AB,9,0)</f>
        <v>46223</v>
      </c>
      <c r="J113" s="62">
        <f>VLOOKUP(A113,Main!A:AB,10,0)</f>
        <v>46304</v>
      </c>
      <c r="K113" s="62">
        <f>VLOOKUP(A113,Main!A:AB,11,0)</f>
        <v>46311</v>
      </c>
      <c r="L113" s="62">
        <f>VLOOKUP(A113,Main!A:AB,12,0)</f>
        <v>46230</v>
      </c>
      <c r="M113" s="62">
        <f>VLOOKUP(A113,Main!A:AB,13,0)</f>
        <v>46248</v>
      </c>
      <c r="N113" s="61" t="str">
        <f>VLOOKUP(A113,Main!A:AB,14,0)</f>
        <v>UG/PG</v>
      </c>
      <c r="O113" s="61" t="str">
        <f>VLOOKUP(A113,Main!A:AB,15,0)</f>
        <v>Elective</v>
      </c>
      <c r="P113" s="61" t="str">
        <f>VLOOKUP(A113,Main!A:AB,16,0)</f>
        <v>Yes</v>
      </c>
      <c r="Q113" s="61" t="str">
        <f>VLOOKUP(A113,Main!A:AB,17,0)</f>
        <v>Product Design</v>
      </c>
      <c r="R113" s="63" t="str">
        <f>VLOOKUP(A113,Main!A:AB,18,0)</f>
        <v>https://onlinecourses.nptel.ac.in/e-learning/preview/noc26_me109</v>
      </c>
      <c r="S113" s="63" t="str">
        <f>VLOOKUP(A113,Main!A:AB,19,0)</f>
        <v>https://onlinecourses.nptel.ac.in/e-learning/preview/noc26_me109</v>
      </c>
      <c r="T113" s="61" t="str">
        <f>VLOOKUP(A113,Main!A:AB,20,0)</f>
        <v>noc26_me109</v>
      </c>
      <c r="U113" s="61" t="str">
        <f>VLOOKUP(A113,Main!A:AB,21,0)</f>
        <v/>
      </c>
      <c r="V113" s="61" t="str">
        <f>VLOOKUP(A113,Main!A:AB,22,0)</f>
        <v/>
      </c>
      <c r="W113" s="61" t="str">
        <f>VLOOKUP(A113,Main!A:AB,23,0)</f>
        <v/>
      </c>
      <c r="X113" s="63" t="str">
        <f>VLOOKUP(A113,Main!A:AB,24,0)</f>
        <v>https://nptel.ac.in/courses/112104002</v>
      </c>
      <c r="Y113" s="63" t="str">
        <f>VLOOKUP(A113,Main!A:AB,25,0)</f>
        <v>https://nptel.ac.in/courses/112104002</v>
      </c>
      <c r="Z113" s="61">
        <f>VLOOKUP(A113,Main!A:AB,26,0)</f>
        <v>112104002</v>
      </c>
    </row>
    <row r="114">
      <c r="A114" s="47" t="s">
        <v>5449</v>
      </c>
      <c r="B114" s="61" t="str">
        <f>VLOOKUP(A114,Main!A:AB,2,0)</f>
        <v>Mechanical Engineering</v>
      </c>
      <c r="C114" s="61" t="str">
        <f>VLOOKUP(A114,Main!A:AB,3,0)</f>
        <v>Heat Transfer</v>
      </c>
      <c r="D114" s="61" t="str">
        <f>VLOOKUP(A114,Main!A:AB,4,0)</f>
        <v>Prof. S.V. Prabhu,
Prof. Arunkumar Sridharan</v>
      </c>
      <c r="E114" s="61" t="str">
        <f>VLOOKUP(A114,Main!A:AB,5,0)</f>
        <v>IIT Bombay</v>
      </c>
      <c r="F114" s="61" t="str">
        <f>VLOOKUP(A114,Main!A:AB,6,0)</f>
        <v>IIT Bombay</v>
      </c>
      <c r="G114" s="61" t="str">
        <f>VLOOKUP(A114,Main!A:AB,7,0)</f>
        <v>12 Weeks</v>
      </c>
      <c r="H114" s="61" t="str">
        <f>VLOOKUP(A114,Main!A:AB,8,0)</f>
        <v>New</v>
      </c>
      <c r="I114" s="62">
        <f>VLOOKUP(A114,Main!A:AB,9,0)</f>
        <v>46223</v>
      </c>
      <c r="J114" s="62">
        <f>VLOOKUP(A114,Main!A:AB,10,0)</f>
        <v>46304</v>
      </c>
      <c r="K114" s="62">
        <f>VLOOKUP(A114,Main!A:AB,11,0)</f>
        <v>46312</v>
      </c>
      <c r="L114" s="62">
        <f>VLOOKUP(A114,Main!A:AB,12,0)</f>
        <v>46230</v>
      </c>
      <c r="M114" s="62">
        <f>VLOOKUP(A114,Main!A:AB,13,0)</f>
        <v>46248</v>
      </c>
      <c r="N114" s="61" t="str">
        <f>VLOOKUP(A114,Main!A:AB,14,0)</f>
        <v>UG</v>
      </c>
      <c r="O114" s="61" t="str">
        <f>VLOOKUP(A114,Main!A:AB,15,0)</f>
        <v>Core</v>
      </c>
      <c r="P114" s="61" t="str">
        <f>VLOOKUP(A114,Main!A:AB,16,0)</f>
        <v>No</v>
      </c>
      <c r="Q114" s="61" t="str">
        <f>VLOOKUP(A114,Main!A:AB,17,0)</f>
        <v>Computational Thermo Fluids, Energy Systems</v>
      </c>
      <c r="R114" s="63" t="str">
        <f>VLOOKUP(A114,Main!A:AB,18,0)</f>
        <v>https://onlinecourses.nptel.ac.in/e-learning/preview/noc26_me110</v>
      </c>
      <c r="S114" s="63" t="str">
        <f>VLOOKUP(A114,Main!A:AB,19,0)</f>
        <v>https://onlinecourses.nptel.ac.in/e-learning/preview/noc26_me110</v>
      </c>
      <c r="T114" s="61" t="str">
        <f>VLOOKUP(A114,Main!A:AB,20,0)</f>
        <v>noc26_me110</v>
      </c>
      <c r="U114" s="61" t="str">
        <f>VLOOKUP(A114,Main!A:AB,21,0)</f>
        <v/>
      </c>
      <c r="V114" s="61" t="str">
        <f>VLOOKUP(A114,Main!A:AB,22,0)</f>
        <v/>
      </c>
      <c r="W114" s="61" t="str">
        <f>VLOOKUP(A114,Main!A:AB,23,0)</f>
        <v/>
      </c>
      <c r="X114" s="63" t="str">
        <f>VLOOKUP(A114,Main!A:AB,24,0)</f>
        <v>https://nptel.ac.in/courses/112101003</v>
      </c>
      <c r="Y114" s="63" t="str">
        <f>VLOOKUP(A114,Main!A:AB,25,0)</f>
        <v>https://nptel.ac.in/courses/112101003</v>
      </c>
      <c r="Z114" s="61">
        <f>VLOOKUP(A114,Main!A:AB,26,0)</f>
        <v>112101003</v>
      </c>
    </row>
    <row r="115">
      <c r="A115" s="47" t="s">
        <v>5454</v>
      </c>
      <c r="B115" s="61" t="str">
        <f>VLOOKUP(A115,Main!A:AB,2,0)</f>
        <v>Mechanical Engineering, Metallurgy and Materials Science,
Biomedical Engineering, Engineering Design, Electrical
Engineering</v>
      </c>
      <c r="C115" s="61" t="str">
        <f>VLOOKUP(A115,Main!A:AB,3,0)</f>
        <v>Laser-Assisted Measurements and Micro Manufacturing</v>
      </c>
      <c r="D115" s="61" t="str">
        <f>VLOOKUP(A115,Main!A:AB,4,0)</f>
        <v>Prof.Nilesh J Vasa
Prof.Palani Anand Iyamperumal</v>
      </c>
      <c r="E115" s="61" t="str">
        <f>VLOOKUP(A115,Main!A:AB,5,0)</f>
        <v>IIT Indore</v>
      </c>
      <c r="F115" s="61" t="str">
        <f>VLOOKUP(A115,Main!A:AB,6,0)</f>
        <v>IIT Madras</v>
      </c>
      <c r="G115" s="61" t="str">
        <f>VLOOKUP(A115,Main!A:AB,7,0)</f>
        <v>12 Weeks</v>
      </c>
      <c r="H115" s="61" t="str">
        <f>VLOOKUP(A115,Main!A:AB,8,0)</f>
        <v>New</v>
      </c>
      <c r="I115" s="62">
        <f>VLOOKUP(A115,Main!A:AB,9,0)</f>
        <v>46223</v>
      </c>
      <c r="J115" s="62">
        <f>VLOOKUP(A115,Main!A:AB,10,0)</f>
        <v>46304</v>
      </c>
      <c r="K115" s="62">
        <f>VLOOKUP(A115,Main!A:AB,11,0)</f>
        <v>46313</v>
      </c>
      <c r="L115" s="62">
        <f>VLOOKUP(A115,Main!A:AB,12,0)</f>
        <v>46230</v>
      </c>
      <c r="M115" s="62">
        <f>VLOOKUP(A115,Main!A:AB,13,0)</f>
        <v>46248</v>
      </c>
      <c r="N115" s="61" t="str">
        <f>VLOOKUP(A115,Main!A:AB,14,0)</f>
        <v>UG/PG</v>
      </c>
      <c r="O115" s="61" t="str">
        <f>VLOOKUP(A115,Main!A:AB,15,0)</f>
        <v>Elective</v>
      </c>
      <c r="P115" s="61" t="str">
        <f>VLOOKUP(A115,Main!A:AB,16,0)</f>
        <v>Yes</v>
      </c>
      <c r="Q115" s="61" t="str">
        <f>VLOOKUP(A115,Main!A:AB,17,0)</f>
        <v>Control and Instrumentation
Photonics, 
Manufacturing Processes and Technology</v>
      </c>
      <c r="R115" s="63" t="str">
        <f>VLOOKUP(A115,Main!A:AB,18,0)</f>
        <v>https://onlinecourses.nptel.ac.in/e-learning/preview/noc26_me111</v>
      </c>
      <c r="S115" s="63" t="str">
        <f>VLOOKUP(A115,Main!A:AB,19,0)</f>
        <v>https://onlinecourses.nptel.ac.in/e-learning/preview/noc26_me111</v>
      </c>
      <c r="T115" s="61" t="str">
        <f>VLOOKUP(A115,Main!A:AB,20,0)</f>
        <v>noc26_me111</v>
      </c>
      <c r="U115" s="61" t="str">
        <f>VLOOKUP(A115,Main!A:AB,21,0)</f>
        <v/>
      </c>
      <c r="V115" s="61" t="str">
        <f>VLOOKUP(A115,Main!A:AB,22,0)</f>
        <v/>
      </c>
      <c r="W115" s="61" t="str">
        <f>VLOOKUP(A115,Main!A:AB,23,0)</f>
        <v/>
      </c>
      <c r="X115" s="63" t="str">
        <f>VLOOKUP(A115,Main!A:AB,24,0)</f>
        <v>https://nptel.ac.in/courses/112106004</v>
      </c>
      <c r="Y115" s="63" t="str">
        <f>VLOOKUP(A115,Main!A:AB,25,0)</f>
        <v>https://nptel.ac.in/courses/112106004</v>
      </c>
      <c r="Z115" s="61">
        <f>VLOOKUP(A115,Main!A:AB,26,0)</f>
        <v>112106004</v>
      </c>
    </row>
    <row r="116">
      <c r="A116" s="47" t="s">
        <v>6040</v>
      </c>
      <c r="B116" s="61" t="str">
        <f>VLOOKUP(A116,Main!A:AB,2,0)</f>
        <v>Mechanical Engineering</v>
      </c>
      <c r="C116" s="61" t="str">
        <f>VLOOKUP(A116,Main!A:AB,3,0)</f>
        <v>Thermal Management of Electronics</v>
      </c>
      <c r="D116" s="61" t="str">
        <f>VLOOKUP(A116,Main!A:AB,4,0)</f>
        <v>Prof. Sarthak Nag,
Prof. Parmod Kumar</v>
      </c>
      <c r="E116" s="61" t="str">
        <f>VLOOKUP(A116,Main!A:AB,5,0)</f>
        <v>IIT Mandi</v>
      </c>
      <c r="F116" s="61" t="str">
        <f>VLOOKUP(A116,Main!A:AB,6,0)</f>
        <v>IIT Madras</v>
      </c>
      <c r="G116" s="61" t="str">
        <f>VLOOKUP(A116,Main!A:AB,7,0)</f>
        <v>8 Weeks</v>
      </c>
      <c r="H116" s="61" t="str">
        <f>VLOOKUP(A116,Main!A:AB,8,0)</f>
        <v>New</v>
      </c>
      <c r="I116" s="62">
        <f>VLOOKUP(A116,Main!A:AB,9,0)</f>
        <v>46251</v>
      </c>
      <c r="J116" s="62">
        <f>VLOOKUP(A116,Main!A:AB,10,0)</f>
        <v>46304</v>
      </c>
      <c r="K116" s="62">
        <f>VLOOKUP(A116,Main!A:AB,11,0)</f>
        <v>46320</v>
      </c>
      <c r="L116" s="62">
        <f>VLOOKUP(A116,Main!A:AB,12,0)</f>
        <v>46251</v>
      </c>
      <c r="M116" s="62">
        <f>VLOOKUP(A116,Main!A:AB,13,0)</f>
        <v>46262</v>
      </c>
      <c r="N116" s="61" t="str">
        <f>VLOOKUP(A116,Main!A:AB,14,0)</f>
        <v>UG/PG</v>
      </c>
      <c r="O116" s="61" t="str">
        <f>VLOOKUP(A116,Main!A:AB,15,0)</f>
        <v>Elective</v>
      </c>
      <c r="P116" s="61" t="str">
        <f>VLOOKUP(A116,Main!A:AB,16,0)</f>
        <v>Yes</v>
      </c>
      <c r="Q116" s="61" t="str">
        <f>VLOOKUP(A116,Main!A:AB,17,0)</f>
        <v>Energy Systems</v>
      </c>
      <c r="R116" s="63" t="str">
        <f>VLOOKUP(A116,Main!A:AB,18,0)</f>
        <v>https://onlinecourses.nptel.ac.in/e-learning/preview/noc26_me194</v>
      </c>
      <c r="S116" s="63" t="str">
        <f>VLOOKUP(A116,Main!A:AB,19,0)</f>
        <v>https://onlinecourses.nptel.ac.in/e-learning/preview/noc26_me194</v>
      </c>
      <c r="T116" s="61" t="str">
        <f>VLOOKUP(A116,Main!A:AB,20,0)</f>
        <v>noc26_me194</v>
      </c>
      <c r="U116" s="61" t="str">
        <f>VLOOKUP(A116,Main!A:AB,21,0)</f>
        <v/>
      </c>
      <c r="V116" s="61" t="str">
        <f>VLOOKUP(A116,Main!A:AB,22,0)</f>
        <v/>
      </c>
      <c r="W116" s="61" t="str">
        <f>VLOOKUP(A116,Main!A:AB,23,0)</f>
        <v/>
      </c>
      <c r="X116" s="63" t="str">
        <f>VLOOKUP(A116,Main!A:AB,24,0)</f>
        <v>https://nptel.ac.in/courses/112106005</v>
      </c>
      <c r="Y116" s="63" t="str">
        <f>VLOOKUP(A116,Main!A:AB,25,0)</f>
        <v>https://nptel.ac.in/courses/112106005</v>
      </c>
      <c r="Z116" s="61">
        <f>VLOOKUP(A116,Main!A:AB,26,0)</f>
        <v>112106005</v>
      </c>
    </row>
    <row r="117">
      <c r="A117" s="47" t="s">
        <v>6386</v>
      </c>
      <c r="B117" s="61" t="str">
        <f>VLOOKUP(A117,Main!A:AB,2,0)</f>
        <v>Business/ Management</v>
      </c>
      <c r="C117" s="61" t="str">
        <f>VLOOKUP(A117,Main!A:AB,3,0)</f>
        <v>Digital Marketing in the AI era - Part 1</v>
      </c>
      <c r="D117" s="61" t="str">
        <f>VLOOKUP(A117,Main!A:AB,4,0)</f>
        <v>Prof. Prathamesh Vivek Kittur</v>
      </c>
      <c r="E117" s="61" t="str">
        <f>VLOOKUP(A117,Main!A:AB,5,0)</f>
        <v>IIT Madras</v>
      </c>
      <c r="F117" s="61" t="str">
        <f>VLOOKUP(A117,Main!A:AB,6,0)</f>
        <v>IIT Madras</v>
      </c>
      <c r="G117" s="61" t="str">
        <f>VLOOKUP(A117,Main!A:AB,7,0)</f>
        <v>4 Weeks</v>
      </c>
      <c r="H117" s="61" t="str">
        <f>VLOOKUP(A117,Main!A:AB,8,0)</f>
        <v>New</v>
      </c>
      <c r="I117" s="62">
        <f>VLOOKUP(A117,Main!A:AB,9,0)</f>
        <v>46251</v>
      </c>
      <c r="J117" s="62">
        <f>VLOOKUP(A117,Main!A:AB,10,0)</f>
        <v>46276</v>
      </c>
      <c r="K117" s="62">
        <f>VLOOKUP(A117,Main!A:AB,11,0)</f>
        <v>46313</v>
      </c>
      <c r="L117" s="62">
        <f>VLOOKUP(A117,Main!A:AB,12,0)</f>
        <v>46251</v>
      </c>
      <c r="M117" s="62">
        <f>VLOOKUP(A117,Main!A:AB,13,0)</f>
        <v>46262</v>
      </c>
      <c r="N117" s="61" t="str">
        <f>VLOOKUP(A117,Main!A:AB,14,0)</f>
        <v>UG/PG</v>
      </c>
      <c r="O117" s="61" t="str">
        <f>VLOOKUP(A117,Main!A:AB,15,0)</f>
        <v>Elective</v>
      </c>
      <c r="P117" s="61" t="str">
        <f>VLOOKUP(A117,Main!A:AB,16,0)</f>
        <v>Yes</v>
      </c>
      <c r="Q117" s="61" t="str">
        <f>VLOOKUP(A117,Main!A:AB,17,0)</f>
        <v/>
      </c>
      <c r="R117" s="63" t="str">
        <f>VLOOKUP(A117,Main!A:AB,18,0)</f>
        <v>https://onlinecourses.nptel.ac.in/e-learning/preview/noc26_mg139</v>
      </c>
      <c r="S117" s="63" t="str">
        <f>VLOOKUP(A117,Main!A:AB,19,0)</f>
        <v>https://onlinecourses.nptel.ac.in/e-learning/preview/noc26_mg139</v>
      </c>
      <c r="T117" s="61" t="str">
        <f>VLOOKUP(A117,Main!A:AB,20,0)</f>
        <v>noc26_mg139</v>
      </c>
      <c r="U117" s="61" t="str">
        <f>VLOOKUP(A117,Main!A:AB,21,0)</f>
        <v/>
      </c>
      <c r="V117" s="61" t="str">
        <f>VLOOKUP(A117,Main!A:AB,22,0)</f>
        <v/>
      </c>
      <c r="W117" s="61" t="str">
        <f>VLOOKUP(A117,Main!A:AB,23,0)</f>
        <v/>
      </c>
      <c r="X117" s="63" t="str">
        <f>VLOOKUP(A117,Main!A:AB,24,0)</f>
        <v>https://nptel.ac.in/courses/110106002</v>
      </c>
      <c r="Y117" s="63" t="str">
        <f>VLOOKUP(A117,Main!A:AB,25,0)</f>
        <v>https://nptel.ac.in/courses/110106002</v>
      </c>
      <c r="Z117" s="61">
        <f>VLOOKUP(A117,Main!A:AB,26,0)</f>
        <v>110106002</v>
      </c>
    </row>
    <row r="118">
      <c r="A118" s="47" t="s">
        <v>6519</v>
      </c>
      <c r="B118" s="61" t="str">
        <f>VLOOKUP(A118,Main!A:AB,2,0)</f>
        <v>Management</v>
      </c>
      <c r="C118" s="61" t="str">
        <f>VLOOKUP(A118,Main!A:AB,3,0)</f>
        <v>Foundations of Entrepreneurship</v>
      </c>
      <c r="D118" s="61" t="str">
        <f>VLOOKUP(A118,Main!A:AB,4,0)</f>
        <v>Prof. Anuradha Narasimhan</v>
      </c>
      <c r="E118" s="61" t="str">
        <f>VLOOKUP(A118,Main!A:AB,5,0)</f>
        <v>IIT Bombay</v>
      </c>
      <c r="F118" s="61" t="str">
        <f>VLOOKUP(A118,Main!A:AB,6,0)</f>
        <v>IIT Bombay</v>
      </c>
      <c r="G118" s="61" t="str">
        <f>VLOOKUP(A118,Main!A:AB,7,0)</f>
        <v>12 Weeks</v>
      </c>
      <c r="H118" s="61" t="str">
        <f>VLOOKUP(A118,Main!A:AB,8,0)</f>
        <v>New</v>
      </c>
      <c r="I118" s="62">
        <f>VLOOKUP(A118,Main!A:AB,9,0)</f>
        <v>46223</v>
      </c>
      <c r="J118" s="62">
        <f>VLOOKUP(A118,Main!A:AB,10,0)</f>
        <v>46304</v>
      </c>
      <c r="K118" s="62">
        <f>VLOOKUP(A118,Main!A:AB,11,0)</f>
        <v>46312</v>
      </c>
      <c r="L118" s="62">
        <f>VLOOKUP(A118,Main!A:AB,12,0)</f>
        <v>46230</v>
      </c>
      <c r="M118" s="62">
        <f>VLOOKUP(A118,Main!A:AB,13,0)</f>
        <v>46248</v>
      </c>
      <c r="N118" s="61" t="str">
        <f>VLOOKUP(A118,Main!A:AB,14,0)</f>
        <v>UG/PG</v>
      </c>
      <c r="O118" s="61" t="str">
        <f>VLOOKUP(A118,Main!A:AB,15,0)</f>
        <v>Elective</v>
      </c>
      <c r="P118" s="61" t="str">
        <f>VLOOKUP(A118,Main!A:AB,16,0)</f>
        <v>Yes</v>
      </c>
      <c r="Q118" s="61" t="str">
        <f>VLOOKUP(A118,Main!A:AB,17,0)</f>
        <v/>
      </c>
      <c r="R118" s="63" t="str">
        <f>VLOOKUP(A118,Main!A:AB,18,0)</f>
        <v>https://onlinecourses.nptel.ac.in/e-learning/preview/noc26_mg80</v>
      </c>
      <c r="S118" s="63" t="str">
        <f>VLOOKUP(A118,Main!A:AB,19,0)</f>
        <v>https://onlinecourses.nptel.ac.in/e-learning/preview/noc26_mg80</v>
      </c>
      <c r="T118" s="61" t="str">
        <f>VLOOKUP(A118,Main!A:AB,20,0)</f>
        <v>noc26_mg80</v>
      </c>
      <c r="U118" s="61" t="str">
        <f>VLOOKUP(A118,Main!A:AB,21,0)</f>
        <v/>
      </c>
      <c r="V118" s="61" t="str">
        <f>VLOOKUP(A118,Main!A:AB,22,0)</f>
        <v/>
      </c>
      <c r="W118" s="61" t="str">
        <f>VLOOKUP(A118,Main!A:AB,23,0)</f>
        <v/>
      </c>
      <c r="X118" s="63" t="str">
        <f>VLOOKUP(A118,Main!A:AB,24,0)</f>
        <v>https://nptel.ac.in/courses/110101011</v>
      </c>
      <c r="Y118" s="63" t="str">
        <f>VLOOKUP(A118,Main!A:AB,25,0)</f>
        <v>https://nptel.ac.in/courses/110101011</v>
      </c>
      <c r="Z118" s="61">
        <f>VLOOKUP(A118,Main!A:AB,26,0)</f>
        <v>110101011</v>
      </c>
    </row>
    <row r="119">
      <c r="A119" s="47" t="s">
        <v>6649</v>
      </c>
      <c r="B119" s="61" t="str">
        <f>VLOOKUP(A119,Main!A:AB,2,0)</f>
        <v>Materials Science and Engineering</v>
      </c>
      <c r="C119" s="61" t="str">
        <f>VLOOKUP(A119,Main!A:AB,3,0)</f>
        <v>Phase Diagrams and Phase Transformations Ceramic Systems</v>
      </c>
      <c r="D119" s="61" t="str">
        <f>VLOOKUP(A119,Main!A:AB,4,0)</f>
        <v>Prof. Mohammad Imteyaz Ahmad,
Prof. Pavan Pujar</v>
      </c>
      <c r="E119" s="61" t="str">
        <f>VLOOKUP(A119,Main!A:AB,5,0)</f>
        <v>IIT (BHU) Varanasi</v>
      </c>
      <c r="F119" s="61" t="str">
        <f>VLOOKUP(A119,Main!A:AB,6,0)</f>
        <v>IIT Madras</v>
      </c>
      <c r="G119" s="61" t="str">
        <f>VLOOKUP(A119,Main!A:AB,7,0)</f>
        <v>12 Weeks</v>
      </c>
      <c r="H119" s="61" t="str">
        <f>VLOOKUP(A119,Main!A:AB,8,0)</f>
        <v>New</v>
      </c>
      <c r="I119" s="62">
        <f>VLOOKUP(A119,Main!A:AB,9,0)</f>
        <v>46223</v>
      </c>
      <c r="J119" s="62">
        <f>VLOOKUP(A119,Main!A:AB,10,0)</f>
        <v>46304</v>
      </c>
      <c r="K119" s="62">
        <f>VLOOKUP(A119,Main!A:AB,11,0)</f>
        <v>46311</v>
      </c>
      <c r="L119" s="62">
        <f>VLOOKUP(A119,Main!A:AB,12,0)</f>
        <v>46230</v>
      </c>
      <c r="M119" s="62">
        <f>VLOOKUP(A119,Main!A:AB,13,0)</f>
        <v>46248</v>
      </c>
      <c r="N119" s="61" t="str">
        <f>VLOOKUP(A119,Main!A:AB,14,0)</f>
        <v>UG/PG</v>
      </c>
      <c r="O119" s="61" t="str">
        <f>VLOOKUP(A119,Main!A:AB,15,0)</f>
        <v>Elective</v>
      </c>
      <c r="P119" s="61" t="str">
        <f>VLOOKUP(A119,Main!A:AB,16,0)</f>
        <v>Yes</v>
      </c>
      <c r="Q119" s="61" t="str">
        <f>VLOOKUP(A119,Main!A:AB,17,0)</f>
        <v/>
      </c>
      <c r="R119" s="63" t="str">
        <f>VLOOKUP(A119,Main!A:AB,18,0)</f>
        <v>https://onlinecourses.nptel.ac.in/e-learning/preview/noc26_mm48</v>
      </c>
      <c r="S119" s="63" t="str">
        <f>VLOOKUP(A119,Main!A:AB,19,0)</f>
        <v>https://onlinecourses.nptel.ac.in/e-learning/preview/noc26_mm48</v>
      </c>
      <c r="T119" s="61" t="str">
        <f>VLOOKUP(A119,Main!A:AB,20,0)</f>
        <v>noc26_mm48</v>
      </c>
      <c r="U119" s="61" t="str">
        <f>VLOOKUP(A119,Main!A:AB,21,0)</f>
        <v/>
      </c>
      <c r="V119" s="61" t="str">
        <f>VLOOKUP(A119,Main!A:AB,22,0)</f>
        <v/>
      </c>
      <c r="W119" s="61" t="str">
        <f>VLOOKUP(A119,Main!A:AB,23,0)</f>
        <v/>
      </c>
      <c r="X119" s="63" t="str">
        <f>VLOOKUP(A119,Main!A:AB,24,0)</f>
        <v>https://nptel.ac.in/courses/113106001</v>
      </c>
      <c r="Y119" s="63" t="str">
        <f>VLOOKUP(A119,Main!A:AB,25,0)</f>
        <v>https://nptel.ac.in/courses/113106001</v>
      </c>
      <c r="Z119" s="61">
        <f>VLOOKUP(A119,Main!A:AB,26,0)</f>
        <v>113106001</v>
      </c>
    </row>
    <row r="120">
      <c r="A120" s="47" t="s">
        <v>6654</v>
      </c>
      <c r="B120" s="61" t="str">
        <f>VLOOKUP(A120,Main!A:AB,2,0)</f>
        <v>Metallurgical and Materials Engineering, Mechanical Engineering</v>
      </c>
      <c r="C120" s="61" t="str">
        <f>VLOOKUP(A120,Main!A:AB,3,0)</f>
        <v>Stainless Steel Technology</v>
      </c>
      <c r="D120" s="61" t="str">
        <f>VLOOKUP(A120,Main!A:AB,4,0)</f>
        <v>Prof. Sudipta Patra</v>
      </c>
      <c r="E120" s="61" t="str">
        <f>VLOOKUP(A120,Main!A:AB,5,0)</f>
        <v>IIT (BHU) Varanasi</v>
      </c>
      <c r="F120" s="61" t="str">
        <f>VLOOKUP(A120,Main!A:AB,6,0)</f>
        <v>IIT Madras</v>
      </c>
      <c r="G120" s="61" t="str">
        <f>VLOOKUP(A120,Main!A:AB,7,0)</f>
        <v>12 Weeks</v>
      </c>
      <c r="H120" s="61" t="str">
        <f>VLOOKUP(A120,Main!A:AB,8,0)</f>
        <v>New</v>
      </c>
      <c r="I120" s="62">
        <f>VLOOKUP(A120,Main!A:AB,9,0)</f>
        <v>46223</v>
      </c>
      <c r="J120" s="62">
        <f>VLOOKUP(A120,Main!A:AB,10,0)</f>
        <v>46304</v>
      </c>
      <c r="K120" s="62">
        <f>VLOOKUP(A120,Main!A:AB,11,0)</f>
        <v>46312</v>
      </c>
      <c r="L120" s="62">
        <f>VLOOKUP(A120,Main!A:AB,12,0)</f>
        <v>46230</v>
      </c>
      <c r="M120" s="62">
        <f>VLOOKUP(A120,Main!A:AB,13,0)</f>
        <v>46248</v>
      </c>
      <c r="N120" s="61" t="str">
        <f>VLOOKUP(A120,Main!A:AB,14,0)</f>
        <v>UG</v>
      </c>
      <c r="O120" s="61" t="str">
        <f>VLOOKUP(A120,Main!A:AB,15,0)</f>
        <v>Elective</v>
      </c>
      <c r="P120" s="61" t="str">
        <f>VLOOKUP(A120,Main!A:AB,16,0)</f>
        <v>Yes</v>
      </c>
      <c r="Q120" s="61" t="str">
        <f>VLOOKUP(A120,Main!A:AB,17,0)</f>
        <v>Manufacturing Processes and Technology</v>
      </c>
      <c r="R120" s="63" t="str">
        <f>VLOOKUP(A120,Main!A:AB,18,0)</f>
        <v>https://onlinecourses.nptel.ac.in/e-learning/preview/noc26_mm49</v>
      </c>
      <c r="S120" s="63" t="str">
        <f>VLOOKUP(A120,Main!A:AB,19,0)</f>
        <v>https://onlinecourses.nptel.ac.in/e-learning/preview/noc26_mm49</v>
      </c>
      <c r="T120" s="61" t="str">
        <f>VLOOKUP(A120,Main!A:AB,20,0)</f>
        <v>noc26_mm49</v>
      </c>
      <c r="U120" s="61" t="str">
        <f>VLOOKUP(A120,Main!A:AB,21,0)</f>
        <v/>
      </c>
      <c r="V120" s="61" t="str">
        <f>VLOOKUP(A120,Main!A:AB,22,0)</f>
        <v/>
      </c>
      <c r="W120" s="61" t="str">
        <f>VLOOKUP(A120,Main!A:AB,23,0)</f>
        <v/>
      </c>
      <c r="X120" s="63" t="str">
        <f>VLOOKUP(A120,Main!A:AB,24,0)</f>
        <v>https://nptel.ac.in/courses/113106002</v>
      </c>
      <c r="Y120" s="63" t="str">
        <f>VLOOKUP(A120,Main!A:AB,25,0)</f>
        <v>https://nptel.ac.in/courses/113106002</v>
      </c>
      <c r="Z120" s="61">
        <f>VLOOKUP(A120,Main!A:AB,26,0)</f>
        <v>113106002</v>
      </c>
    </row>
    <row r="121">
      <c r="A121" s="47" t="s">
        <v>6659</v>
      </c>
      <c r="B121" s="61" t="str">
        <f>VLOOKUP(A121,Main!A:AB,2,0)</f>
        <v>Materials Science and Engineering</v>
      </c>
      <c r="C121" s="61" t="str">
        <f>VLOOKUP(A121,Main!A:AB,3,0)</f>
        <v>Deep Learning in Material Science and Engineering: From Concepts to Applications</v>
      </c>
      <c r="D121" s="61" t="str">
        <f>VLOOKUP(A121,Main!A:AB,4,0)</f>
        <v>Prof. Krishanu Biswas</v>
      </c>
      <c r="E121" s="61" t="str">
        <f>VLOOKUP(A121,Main!A:AB,5,0)</f>
        <v>IIT Kanpur</v>
      </c>
      <c r="F121" s="61" t="str">
        <f>VLOOKUP(A121,Main!A:AB,6,0)</f>
        <v>IIT Kanpur</v>
      </c>
      <c r="G121" s="61" t="str">
        <f>VLOOKUP(A121,Main!A:AB,7,0)</f>
        <v>12 Weeks</v>
      </c>
      <c r="H121" s="61" t="str">
        <f>VLOOKUP(A121,Main!A:AB,8,0)</f>
        <v>New</v>
      </c>
      <c r="I121" s="62">
        <f>VLOOKUP(A121,Main!A:AB,9,0)</f>
        <v>46223</v>
      </c>
      <c r="J121" s="62">
        <f>VLOOKUP(A121,Main!A:AB,10,0)</f>
        <v>46304</v>
      </c>
      <c r="K121" s="62">
        <f>VLOOKUP(A121,Main!A:AB,11,0)</f>
        <v>46313</v>
      </c>
      <c r="L121" s="62">
        <f>VLOOKUP(A121,Main!A:AB,12,0)</f>
        <v>46230</v>
      </c>
      <c r="M121" s="62">
        <f>VLOOKUP(A121,Main!A:AB,13,0)</f>
        <v>46248</v>
      </c>
      <c r="N121" s="61" t="str">
        <f>VLOOKUP(A121,Main!A:AB,14,0)</f>
        <v>UG/PG</v>
      </c>
      <c r="O121" s="61" t="str">
        <f>VLOOKUP(A121,Main!A:AB,15,0)</f>
        <v>Elective</v>
      </c>
      <c r="P121" s="61" t="str">
        <f>VLOOKUP(A121,Main!A:AB,16,0)</f>
        <v>Yes</v>
      </c>
      <c r="Q121" s="61" t="str">
        <f>VLOOKUP(A121,Main!A:AB,17,0)</f>
        <v/>
      </c>
      <c r="R121" s="63" t="str">
        <f>VLOOKUP(A121,Main!A:AB,18,0)</f>
        <v>https://onlinecourses.nptel.ac.in/e-learning/preview/noc26_mm50</v>
      </c>
      <c r="S121" s="63" t="str">
        <f>VLOOKUP(A121,Main!A:AB,19,0)</f>
        <v>https://onlinecourses.nptel.ac.in/e-learning/preview/noc26_mm50</v>
      </c>
      <c r="T121" s="61" t="str">
        <f>VLOOKUP(A121,Main!A:AB,20,0)</f>
        <v>noc26_mm50</v>
      </c>
      <c r="U121" s="61" t="str">
        <f>VLOOKUP(A121,Main!A:AB,21,0)</f>
        <v/>
      </c>
      <c r="V121" s="61" t="str">
        <f>VLOOKUP(A121,Main!A:AB,22,0)</f>
        <v/>
      </c>
      <c r="W121" s="61" t="str">
        <f>VLOOKUP(A121,Main!A:AB,23,0)</f>
        <v/>
      </c>
      <c r="X121" s="63" t="str">
        <f>VLOOKUP(A121,Main!A:AB,24,0)</f>
        <v>https://nptel.ac.in/courses/113104001</v>
      </c>
      <c r="Y121" s="63" t="str">
        <f>VLOOKUP(A121,Main!A:AB,25,0)</f>
        <v>https://nptel.ac.in/courses/113104001</v>
      </c>
      <c r="Z121" s="61">
        <f>VLOOKUP(A121,Main!A:AB,26,0)</f>
        <v>113104001</v>
      </c>
    </row>
    <row r="122">
      <c r="A122" s="47" t="s">
        <v>6663</v>
      </c>
      <c r="B122" s="61" t="str">
        <f>VLOOKUP(A122,Main!A:AB,2,0)</f>
        <v>Metallurgical Engineering and Materials Sciences</v>
      </c>
      <c r="C122" s="61" t="str">
        <f>VLOOKUP(A122,Main!A:AB,3,0)</f>
        <v>Computational Methods in Materials Science and Engineering</v>
      </c>
      <c r="D122" s="61" t="str">
        <f>VLOOKUP(A122,Main!A:AB,4,0)</f>
        <v>Prof. Saswata Bhattacharya,
Prof. Anuj Goyal</v>
      </c>
      <c r="E122" s="61" t="str">
        <f>VLOOKUP(A122,Main!A:AB,5,0)</f>
        <v>IIT Hyderabad</v>
      </c>
      <c r="F122" s="61" t="str">
        <f>VLOOKUP(A122,Main!A:AB,6,0)</f>
        <v>IIT Madras</v>
      </c>
      <c r="G122" s="61" t="str">
        <f>VLOOKUP(A122,Main!A:AB,7,0)</f>
        <v>12 Weeks</v>
      </c>
      <c r="H122" s="61" t="str">
        <f>VLOOKUP(A122,Main!A:AB,8,0)</f>
        <v>New</v>
      </c>
      <c r="I122" s="62">
        <f>VLOOKUP(A122,Main!A:AB,9,0)</f>
        <v>46223</v>
      </c>
      <c r="J122" s="62">
        <f>VLOOKUP(A122,Main!A:AB,10,0)</f>
        <v>46304</v>
      </c>
      <c r="K122" s="62">
        <f>VLOOKUP(A122,Main!A:AB,11,0)</f>
        <v>46320</v>
      </c>
      <c r="L122" s="62">
        <f>VLOOKUP(A122,Main!A:AB,12,0)</f>
        <v>46230</v>
      </c>
      <c r="M122" s="62">
        <f>VLOOKUP(A122,Main!A:AB,13,0)</f>
        <v>46248</v>
      </c>
      <c r="N122" s="61" t="str">
        <f>VLOOKUP(A122,Main!A:AB,14,0)</f>
        <v>UG/PG</v>
      </c>
      <c r="O122" s="61" t="str">
        <f>VLOOKUP(A122,Main!A:AB,15,0)</f>
        <v>Core</v>
      </c>
      <c r="P122" s="61" t="str">
        <f>VLOOKUP(A122,Main!A:AB,16,0)</f>
        <v>Yes</v>
      </c>
      <c r="Q122" s="61" t="str">
        <f>VLOOKUP(A122,Main!A:AB,17,0)</f>
        <v/>
      </c>
      <c r="R122" s="63" t="str">
        <f>VLOOKUP(A122,Main!A:AB,18,0)</f>
        <v>https://onlinecourses.nptel.ac.in/e-learning/preview/noc26_mm51</v>
      </c>
      <c r="S122" s="63" t="str">
        <f>VLOOKUP(A122,Main!A:AB,19,0)</f>
        <v>https://onlinecourses.nptel.ac.in/e-learning/preview/noc26_mm51</v>
      </c>
      <c r="T122" s="61" t="str">
        <f>VLOOKUP(A122,Main!A:AB,20,0)</f>
        <v>noc26_mm51</v>
      </c>
      <c r="U122" s="61" t="str">
        <f>VLOOKUP(A122,Main!A:AB,21,0)</f>
        <v/>
      </c>
      <c r="V122" s="61" t="str">
        <f>VLOOKUP(A122,Main!A:AB,22,0)</f>
        <v/>
      </c>
      <c r="W122" s="61" t="str">
        <f>VLOOKUP(A122,Main!A:AB,23,0)</f>
        <v/>
      </c>
      <c r="X122" s="63" t="str">
        <f>VLOOKUP(A122,Main!A:AB,24,0)</f>
        <v>https://nptel.ac.in/courses/113106003</v>
      </c>
      <c r="Y122" s="63" t="str">
        <f>VLOOKUP(A122,Main!A:AB,25,0)</f>
        <v>https://nptel.ac.in/courses/113106003</v>
      </c>
      <c r="Z122" s="61">
        <f>VLOOKUP(A122,Main!A:AB,26,0)</f>
        <v>113106003</v>
      </c>
    </row>
    <row r="123">
      <c r="A123" s="47" t="s">
        <v>6668</v>
      </c>
      <c r="B123" s="61" t="str">
        <f>VLOOKUP(A123,Main!A:AB,2,0)</f>
        <v>Metallurgical and Materials Engineering</v>
      </c>
      <c r="C123" s="61" t="str">
        <f>VLOOKUP(A123,Main!A:AB,3,0)</f>
        <v>Principles of Functional Materials Synthesis</v>
      </c>
      <c r="D123" s="61" t="str">
        <f>VLOOKUP(A123,Main!A:AB,4,0)</f>
        <v>Prof. Pavan Nukala</v>
      </c>
      <c r="E123" s="61" t="str">
        <f>VLOOKUP(A123,Main!A:AB,5,0)</f>
        <v>IISc Bangalore</v>
      </c>
      <c r="F123" s="61" t="str">
        <f>VLOOKUP(A123,Main!A:AB,6,0)</f>
        <v>IISc Bangalore</v>
      </c>
      <c r="G123" s="61" t="str">
        <f>VLOOKUP(A123,Main!A:AB,7,0)</f>
        <v>12 Weeks</v>
      </c>
      <c r="H123" s="61" t="str">
        <f>VLOOKUP(A123,Main!A:AB,8,0)</f>
        <v>New</v>
      </c>
      <c r="I123" s="62">
        <f>VLOOKUP(A123,Main!A:AB,9,0)</f>
        <v>46223</v>
      </c>
      <c r="J123" s="62">
        <f>VLOOKUP(A123,Main!A:AB,10,0)</f>
        <v>46304</v>
      </c>
      <c r="K123" s="62">
        <f>VLOOKUP(A123,Main!A:AB,11,0)</f>
        <v>46320</v>
      </c>
      <c r="L123" s="62">
        <f>VLOOKUP(A123,Main!A:AB,12,0)</f>
        <v>46230</v>
      </c>
      <c r="M123" s="62">
        <f>VLOOKUP(A123,Main!A:AB,13,0)</f>
        <v>46248</v>
      </c>
      <c r="N123" s="61" t="str">
        <f>VLOOKUP(A123,Main!A:AB,14,0)</f>
        <v>UG/PG</v>
      </c>
      <c r="O123" s="61" t="str">
        <f>VLOOKUP(A123,Main!A:AB,15,0)</f>
        <v>Core</v>
      </c>
      <c r="P123" s="61" t="str">
        <f>VLOOKUP(A123,Main!A:AB,16,0)</f>
        <v>Yes</v>
      </c>
      <c r="Q123" s="61" t="str">
        <f>VLOOKUP(A123,Main!A:AB,17,0)</f>
        <v/>
      </c>
      <c r="R123" s="63" t="str">
        <f>VLOOKUP(A123,Main!A:AB,18,0)</f>
        <v>https://onlinecourses.nptel.ac.in/e-learning/preview/noc26_mm53</v>
      </c>
      <c r="S123" s="63" t="str">
        <f>VLOOKUP(A123,Main!A:AB,19,0)</f>
        <v>https://onlinecourses.nptel.ac.in/e-learning/preview/noc26_mm53</v>
      </c>
      <c r="T123" s="61" t="str">
        <f>VLOOKUP(A123,Main!A:AB,20,0)</f>
        <v>noc26_mm53</v>
      </c>
      <c r="U123" s="61" t="str">
        <f>VLOOKUP(A123,Main!A:AB,21,0)</f>
        <v/>
      </c>
      <c r="V123" s="61" t="str">
        <f>VLOOKUP(A123,Main!A:AB,22,0)</f>
        <v/>
      </c>
      <c r="W123" s="61" t="str">
        <f>VLOOKUP(A123,Main!A:AB,23,0)</f>
        <v/>
      </c>
      <c r="X123" s="63" t="str">
        <f>VLOOKUP(A123,Main!A:AB,24,0)</f>
        <v>https://nptel.ac.in/courses/113108001</v>
      </c>
      <c r="Y123" s="63" t="str">
        <f>VLOOKUP(A123,Main!A:AB,25,0)</f>
        <v>https://nptel.ac.in/courses/113108001</v>
      </c>
      <c r="Z123" s="61">
        <f>VLOOKUP(A123,Main!A:AB,26,0)</f>
        <v>113108001</v>
      </c>
    </row>
    <row r="124">
      <c r="A124" s="47" t="s">
        <v>6673</v>
      </c>
      <c r="B124" s="61" t="str">
        <f>VLOOKUP(A124,Main!A:AB,2,0)</f>
        <v>Mining Engineering</v>
      </c>
      <c r="C124" s="61" t="str">
        <f>VLOOKUP(A124,Main!A:AB,3,0)</f>
        <v>Ventilation and Climate Control</v>
      </c>
      <c r="D124" s="61" t="str">
        <f>VLOOKUP(A124,Main!A:AB,4,0)</f>
        <v>Prof. Paluchamy B</v>
      </c>
      <c r="E124" s="61" t="str">
        <f>VLOOKUP(A124,Main!A:AB,5,0)</f>
        <v>IIT Kharagpur</v>
      </c>
      <c r="F124" s="61" t="str">
        <f>VLOOKUP(A124,Main!A:AB,6,0)</f>
        <v>IIT Kharagpur</v>
      </c>
      <c r="G124" s="61" t="str">
        <f>VLOOKUP(A124,Main!A:AB,7,0)</f>
        <v>12 Weeks</v>
      </c>
      <c r="H124" s="61" t="str">
        <f>VLOOKUP(A124,Main!A:AB,8,0)</f>
        <v>New</v>
      </c>
      <c r="I124" s="62">
        <f>VLOOKUP(A124,Main!A:AB,9,0)</f>
        <v>46223</v>
      </c>
      <c r="J124" s="62">
        <f>VLOOKUP(A124,Main!A:AB,10,0)</f>
        <v>46304</v>
      </c>
      <c r="K124" s="62">
        <f>VLOOKUP(A124,Main!A:AB,11,0)</f>
        <v>46311</v>
      </c>
      <c r="L124" s="62">
        <f>VLOOKUP(A124,Main!A:AB,12,0)</f>
        <v>46230</v>
      </c>
      <c r="M124" s="62">
        <f>VLOOKUP(A124,Main!A:AB,13,0)</f>
        <v>46248</v>
      </c>
      <c r="N124" s="61" t="str">
        <f>VLOOKUP(A124,Main!A:AB,14,0)</f>
        <v>UG</v>
      </c>
      <c r="O124" s="61" t="str">
        <f>VLOOKUP(A124,Main!A:AB,15,0)</f>
        <v>Core</v>
      </c>
      <c r="P124" s="61" t="str">
        <f>VLOOKUP(A124,Main!A:AB,16,0)</f>
        <v>No</v>
      </c>
      <c r="Q124" s="61" t="str">
        <f>VLOOKUP(A124,Main!A:AB,17,0)</f>
        <v/>
      </c>
      <c r="R124" s="63" t="str">
        <f>VLOOKUP(A124,Main!A:AB,18,0)</f>
        <v>https://onlinecourses.nptel.ac.in/e-learning/preview/noc26_mm54</v>
      </c>
      <c r="S124" s="63" t="str">
        <f>VLOOKUP(A124,Main!A:AB,19,0)</f>
        <v>https://onlinecourses.nptel.ac.in/e-learning/preview/noc26_mm54</v>
      </c>
      <c r="T124" s="61" t="str">
        <f>VLOOKUP(A124,Main!A:AB,20,0)</f>
        <v>noc26_mm54</v>
      </c>
      <c r="U124" s="61" t="str">
        <f>VLOOKUP(A124,Main!A:AB,21,0)</f>
        <v/>
      </c>
      <c r="V124" s="61" t="str">
        <f>VLOOKUP(A124,Main!A:AB,22,0)</f>
        <v/>
      </c>
      <c r="W124" s="61" t="str">
        <f>VLOOKUP(A124,Main!A:AB,23,0)</f>
        <v/>
      </c>
      <c r="X124" s="63" t="str">
        <f>VLOOKUP(A124,Main!A:AB,24,0)</f>
        <v>https://nptel.ac.in/courses/113105001</v>
      </c>
      <c r="Y124" s="63" t="str">
        <f>VLOOKUP(A124,Main!A:AB,25,0)</f>
        <v>https://nptel.ac.in/courses/113105001</v>
      </c>
      <c r="Z124" s="61">
        <f>VLOOKUP(A124,Main!A:AB,26,0)</f>
        <v>113105001</v>
      </c>
    </row>
    <row r="125">
      <c r="A125" s="47" t="s">
        <v>6678</v>
      </c>
      <c r="B125" s="61" t="str">
        <f>VLOOKUP(A125,Main!A:AB,2,0)</f>
        <v>Materials Science and Engineering, Metallurgical Engineering, Mechanical Engineering, Chemical Engineering</v>
      </c>
      <c r="C125" s="61" t="str">
        <f>VLOOKUP(A125,Main!A:AB,3,0)</f>
        <v>Fundamentals of Corrosion (in Bengali)</v>
      </c>
      <c r="D125" s="61" t="str">
        <f>VLOOKUP(A125,Main!A:AB,4,0)</f>
        <v>Prof. Kallol Mondal</v>
      </c>
      <c r="E125" s="61" t="str">
        <f>VLOOKUP(A125,Main!A:AB,5,0)</f>
        <v>IIT Kanpur</v>
      </c>
      <c r="F125" s="61" t="str">
        <f>VLOOKUP(A125,Main!A:AB,6,0)</f>
        <v>IIT Kanpur</v>
      </c>
      <c r="G125" s="61" t="str">
        <f>VLOOKUP(A125,Main!A:AB,7,0)</f>
        <v>12 Weeks</v>
      </c>
      <c r="H125" s="61" t="str">
        <f>VLOOKUP(A125,Main!A:AB,8,0)</f>
        <v>New</v>
      </c>
      <c r="I125" s="62">
        <f>VLOOKUP(A125,Main!A:AB,9,0)</f>
        <v>46223</v>
      </c>
      <c r="J125" s="62">
        <f>VLOOKUP(A125,Main!A:AB,10,0)</f>
        <v>46304</v>
      </c>
      <c r="K125" s="62">
        <f>VLOOKUP(A125,Main!A:AB,11,0)</f>
        <v>46312</v>
      </c>
      <c r="L125" s="62">
        <f>VLOOKUP(A125,Main!A:AB,12,0)</f>
        <v>46230</v>
      </c>
      <c r="M125" s="62">
        <f>VLOOKUP(A125,Main!A:AB,13,0)</f>
        <v>46248</v>
      </c>
      <c r="N125" s="61" t="str">
        <f>VLOOKUP(A125,Main!A:AB,14,0)</f>
        <v>UG/PG</v>
      </c>
      <c r="O125" s="61" t="str">
        <f>VLOOKUP(A125,Main!A:AB,15,0)</f>
        <v>Core</v>
      </c>
      <c r="P125" s="61" t="str">
        <f>VLOOKUP(A125,Main!A:AB,16,0)</f>
        <v>Yes</v>
      </c>
      <c r="Q125" s="61" t="str">
        <f>VLOOKUP(A125,Main!A:AB,17,0)</f>
        <v/>
      </c>
      <c r="R125" s="63" t="str">
        <f>VLOOKUP(A125,Main!A:AB,18,0)</f>
        <v>https://onlinecourses.nptel.ac.in/e-learning/preview/noc26_mm55</v>
      </c>
      <c r="S125" s="63" t="str">
        <f>VLOOKUP(A125,Main!A:AB,19,0)</f>
        <v>https://onlinecourses.nptel.ac.in/e-learning/preview/noc26_mm55</v>
      </c>
      <c r="T125" s="61" t="str">
        <f>VLOOKUP(A125,Main!A:AB,20,0)</f>
        <v>noc26_mm55</v>
      </c>
      <c r="U125" s="61" t="str">
        <f>VLOOKUP(A125,Main!A:AB,21,0)</f>
        <v/>
      </c>
      <c r="V125" s="61" t="str">
        <f>VLOOKUP(A125,Main!A:AB,22,0)</f>
        <v/>
      </c>
      <c r="W125" s="61" t="str">
        <f>VLOOKUP(A125,Main!A:AB,23,0)</f>
        <v/>
      </c>
      <c r="X125" s="63" t="str">
        <f>VLOOKUP(A125,Main!A:AB,24,0)</f>
        <v>https://nptel.ac.in/courses/113104002</v>
      </c>
      <c r="Y125" s="63" t="str">
        <f>VLOOKUP(A125,Main!A:AB,25,0)</f>
        <v>https://nptel.ac.in/courses/113104002</v>
      </c>
      <c r="Z125" s="61">
        <f>VLOOKUP(A125,Main!A:AB,26,0)</f>
        <v>113104002</v>
      </c>
    </row>
    <row r="126">
      <c r="A126" s="47" t="s">
        <v>6967</v>
      </c>
      <c r="B126" s="61" t="str">
        <f>VLOOKUP(A126,Main!A:AB,2,0)</f>
        <v>Materials Science and Engineering, Metallurgical Engineering, Electrical Engineering, Energy Engineering, Physics, Chemistry</v>
      </c>
      <c r="C126" s="61" t="str">
        <f>VLOOKUP(A126,Main!A:AB,3,0)</f>
        <v>Fundamentals of Solar Photovoltaics and Technologies</v>
      </c>
      <c r="D126" s="61" t="str">
        <f>VLOOKUP(A126,Main!A:AB,4,0)</f>
        <v>Prof. Ashish Garg</v>
      </c>
      <c r="E126" s="61" t="str">
        <f>VLOOKUP(A126,Main!A:AB,5,0)</f>
        <v>IIT Kanpur</v>
      </c>
      <c r="F126" s="61" t="str">
        <f>VLOOKUP(A126,Main!A:AB,6,0)</f>
        <v>IIT Kanpur</v>
      </c>
      <c r="G126" s="61" t="str">
        <f>VLOOKUP(A126,Main!A:AB,7,0)</f>
        <v>12 Weeks</v>
      </c>
      <c r="H126" s="61" t="str">
        <f>VLOOKUP(A126,Main!A:AB,8,0)</f>
        <v>New</v>
      </c>
      <c r="I126" s="62">
        <f>VLOOKUP(A126,Main!A:AB,9,0)</f>
        <v>46223</v>
      </c>
      <c r="J126" s="62">
        <f>VLOOKUP(A126,Main!A:AB,10,0)</f>
        <v>46304</v>
      </c>
      <c r="K126" s="62">
        <f>VLOOKUP(A126,Main!A:AB,11,0)</f>
        <v>46311</v>
      </c>
      <c r="L126" s="62">
        <f>VLOOKUP(A126,Main!A:AB,12,0)</f>
        <v>46230</v>
      </c>
      <c r="M126" s="62">
        <f>VLOOKUP(A126,Main!A:AB,13,0)</f>
        <v>46248</v>
      </c>
      <c r="N126" s="61" t="str">
        <f>VLOOKUP(A126,Main!A:AB,14,0)</f>
        <v>UG/PG</v>
      </c>
      <c r="O126" s="61" t="str">
        <f>VLOOKUP(A126,Main!A:AB,15,0)</f>
        <v>Elective</v>
      </c>
      <c r="P126" s="61" t="str">
        <f>VLOOKUP(A126,Main!A:AB,16,0)</f>
        <v>Yes</v>
      </c>
      <c r="Q126" s="61" t="str">
        <f>VLOOKUP(A126,Main!A:AB,17,0)</f>
        <v>VLSI Design</v>
      </c>
      <c r="R126" s="63" t="str">
        <f>VLOOKUP(A126,Main!A:AB,18,0)</f>
        <v>https://onlinecourses.nptel.ac.in/e-learning/preview/noc26_ph34</v>
      </c>
      <c r="S126" s="63" t="str">
        <f>VLOOKUP(A126,Main!A:AB,19,0)</f>
        <v>https://onlinecourses.nptel.ac.in/e-learning/preview/noc26_ph34</v>
      </c>
      <c r="T126" s="61" t="str">
        <f>VLOOKUP(A126,Main!A:AB,20,0)</f>
        <v>noc26_ph34</v>
      </c>
      <c r="U126" s="61" t="str">
        <f>VLOOKUP(A126,Main!A:AB,21,0)</f>
        <v/>
      </c>
      <c r="V126" s="61" t="str">
        <f>VLOOKUP(A126,Main!A:AB,22,0)</f>
        <v/>
      </c>
      <c r="W126" s="61" t="str">
        <f>VLOOKUP(A126,Main!A:AB,23,0)</f>
        <v/>
      </c>
      <c r="X126" s="63" t="str">
        <f>VLOOKUP(A126,Main!A:AB,24,0)</f>
        <v>https://nptel.ac.in/courses/115104001</v>
      </c>
      <c r="Y126" s="63" t="str">
        <f>VLOOKUP(A126,Main!A:AB,25,0)</f>
        <v>https://nptel.ac.in/courses/115104001</v>
      </c>
      <c r="Z126" s="61">
        <f>VLOOKUP(A126,Main!A:AB,26,0)</f>
        <v>115104001</v>
      </c>
    </row>
    <row r="127">
      <c r="A127" s="47" t="s">
        <v>6971</v>
      </c>
      <c r="B127" s="61" t="str">
        <f>VLOOKUP(A127,Main!A:AB,2,0)</f>
        <v>Physics</v>
      </c>
      <c r="C127" s="61" t="str">
        <f>VLOOKUP(A127,Main!A:AB,3,0)</f>
        <v>Electroweak Interactions in the Standard Model of Particle Physics</v>
      </c>
      <c r="D127" s="61" t="str">
        <f>VLOOKUP(A127,Main!A:AB,4,0)</f>
        <v>Prof. Subhaditya Bhattacharya</v>
      </c>
      <c r="E127" s="61" t="str">
        <f>VLOOKUP(A127,Main!A:AB,5,0)</f>
        <v>IIT Guwahati</v>
      </c>
      <c r="F127" s="61" t="str">
        <f>VLOOKUP(A127,Main!A:AB,6,0)</f>
        <v>IIT Guwahati</v>
      </c>
      <c r="G127" s="61" t="str">
        <f>VLOOKUP(A127,Main!A:AB,7,0)</f>
        <v>12 Weeks</v>
      </c>
      <c r="H127" s="61" t="str">
        <f>VLOOKUP(A127,Main!A:AB,8,0)</f>
        <v>New</v>
      </c>
      <c r="I127" s="62">
        <f>VLOOKUP(A127,Main!A:AB,9,0)</f>
        <v>46223</v>
      </c>
      <c r="J127" s="62">
        <f>VLOOKUP(A127,Main!A:AB,10,0)</f>
        <v>46304</v>
      </c>
      <c r="K127" s="62">
        <f>VLOOKUP(A127,Main!A:AB,11,0)</f>
        <v>46312</v>
      </c>
      <c r="L127" s="62">
        <f>VLOOKUP(A127,Main!A:AB,12,0)</f>
        <v>46230</v>
      </c>
      <c r="M127" s="62">
        <f>VLOOKUP(A127,Main!A:AB,13,0)</f>
        <v>46248</v>
      </c>
      <c r="N127" s="61" t="str">
        <f>VLOOKUP(A127,Main!A:AB,14,0)</f>
        <v>PG</v>
      </c>
      <c r="O127" s="61" t="str">
        <f>VLOOKUP(A127,Main!A:AB,15,0)</f>
        <v>Elective</v>
      </c>
      <c r="P127" s="61" t="str">
        <f>VLOOKUP(A127,Main!A:AB,16,0)</f>
        <v>Yes</v>
      </c>
      <c r="Q127" s="61" t="str">
        <f>VLOOKUP(A127,Main!A:AB,17,0)</f>
        <v/>
      </c>
      <c r="R127" s="63" t="str">
        <f>VLOOKUP(A127,Main!A:AB,18,0)</f>
        <v>https://onlinecourses.nptel.ac.in/e-learning/preview/noc26_ph35</v>
      </c>
      <c r="S127" s="63" t="str">
        <f>VLOOKUP(A127,Main!A:AB,19,0)</f>
        <v>https://onlinecourses.nptel.ac.in/e-learning/preview/noc26_ph35</v>
      </c>
      <c r="T127" s="61" t="str">
        <f>VLOOKUP(A127,Main!A:AB,20,0)</f>
        <v>noc26_ph35</v>
      </c>
      <c r="U127" s="61" t="str">
        <f>VLOOKUP(A127,Main!A:AB,21,0)</f>
        <v/>
      </c>
      <c r="V127" s="61" t="str">
        <f>VLOOKUP(A127,Main!A:AB,22,0)</f>
        <v/>
      </c>
      <c r="W127" s="61" t="str">
        <f>VLOOKUP(A127,Main!A:AB,23,0)</f>
        <v/>
      </c>
      <c r="X127" s="63" t="str">
        <f>VLOOKUP(A127,Main!A:AB,24,0)</f>
        <v>https://nptel.ac.in/courses/115103001</v>
      </c>
      <c r="Y127" s="63" t="str">
        <f>VLOOKUP(A127,Main!A:AB,25,0)</f>
        <v>https://nptel.ac.in/courses/115103001</v>
      </c>
      <c r="Z127" s="61">
        <f>VLOOKUP(A127,Main!A:AB,26,0)</f>
        <v>115103001</v>
      </c>
    </row>
    <row r="128">
      <c r="A128" s="47" t="s">
        <v>6976</v>
      </c>
      <c r="B128" s="61" t="str">
        <f>VLOOKUP(A128,Main!A:AB,2,0)</f>
        <v>Physics</v>
      </c>
      <c r="C128" s="61" t="str">
        <f>VLOOKUP(A128,Main!A:AB,3,0)</f>
        <v>Quantum Field Theory and Quantum Entanglement</v>
      </c>
      <c r="D128" s="61" t="str">
        <f>VLOOKUP(A128,Main!A:AB,4,0)</f>
        <v>Prof. Sudhir K Vempati</v>
      </c>
      <c r="E128" s="61" t="str">
        <f>VLOOKUP(A128,Main!A:AB,5,0)</f>
        <v>IISc Bangalore</v>
      </c>
      <c r="F128" s="61" t="str">
        <f>VLOOKUP(A128,Main!A:AB,6,0)</f>
        <v>IISc Bangalore</v>
      </c>
      <c r="G128" s="61" t="str">
        <f>VLOOKUP(A128,Main!A:AB,7,0)</f>
        <v>12 Weeks</v>
      </c>
      <c r="H128" s="61" t="str">
        <f>VLOOKUP(A128,Main!A:AB,8,0)</f>
        <v>New</v>
      </c>
      <c r="I128" s="62">
        <f>VLOOKUP(A128,Main!A:AB,9,0)</f>
        <v>46223</v>
      </c>
      <c r="J128" s="62">
        <f>VLOOKUP(A128,Main!A:AB,10,0)</f>
        <v>46304</v>
      </c>
      <c r="K128" s="62">
        <f>VLOOKUP(A128,Main!A:AB,11,0)</f>
        <v>46313</v>
      </c>
      <c r="L128" s="62">
        <f>VLOOKUP(A128,Main!A:AB,12,0)</f>
        <v>46230</v>
      </c>
      <c r="M128" s="62">
        <f>VLOOKUP(A128,Main!A:AB,13,0)</f>
        <v>46248</v>
      </c>
      <c r="N128" s="61" t="str">
        <f>VLOOKUP(A128,Main!A:AB,14,0)</f>
        <v>PG</v>
      </c>
      <c r="O128" s="61" t="str">
        <f>VLOOKUP(A128,Main!A:AB,15,0)</f>
        <v>Elective</v>
      </c>
      <c r="P128" s="61" t="str">
        <f>VLOOKUP(A128,Main!A:AB,16,0)</f>
        <v>Yes</v>
      </c>
      <c r="Q128" s="61" t="str">
        <f>VLOOKUP(A128,Main!A:AB,17,0)</f>
        <v/>
      </c>
      <c r="R128" s="63" t="str">
        <f>VLOOKUP(A128,Main!A:AB,18,0)</f>
        <v>https://onlinecourses.nptel.ac.in/e-learning/preview/noc26_ph36</v>
      </c>
      <c r="S128" s="63" t="str">
        <f>VLOOKUP(A128,Main!A:AB,19,0)</f>
        <v>https://onlinecourses.nptel.ac.in/e-learning/preview/noc26_ph36</v>
      </c>
      <c r="T128" s="61" t="str">
        <f>VLOOKUP(A128,Main!A:AB,20,0)</f>
        <v>noc26_ph36</v>
      </c>
      <c r="U128" s="61" t="str">
        <f>VLOOKUP(A128,Main!A:AB,21,0)</f>
        <v/>
      </c>
      <c r="V128" s="61" t="str">
        <f>VLOOKUP(A128,Main!A:AB,22,0)</f>
        <v/>
      </c>
      <c r="W128" s="61" t="str">
        <f>VLOOKUP(A128,Main!A:AB,23,0)</f>
        <v/>
      </c>
      <c r="X128" s="63" t="str">
        <f>VLOOKUP(A128,Main!A:AB,24,0)</f>
        <v>https://nptel.ac.in/courses/115108001</v>
      </c>
      <c r="Y128" s="63" t="str">
        <f>VLOOKUP(A128,Main!A:AB,25,0)</f>
        <v>https://nptel.ac.in/courses/115108001</v>
      </c>
      <c r="Z128" s="61">
        <f>VLOOKUP(A128,Main!A:AB,26,0)</f>
        <v>115108001</v>
      </c>
    </row>
    <row r="129">
      <c r="A129" s="47" t="s">
        <v>6980</v>
      </c>
      <c r="B129" s="61" t="str">
        <f>VLOOKUP(A129,Main!A:AB,2,0)</f>
        <v>Physics</v>
      </c>
      <c r="C129" s="61" t="str">
        <f>VLOOKUP(A129,Main!A:AB,3,0)</f>
        <v>Nuclear Physics and Particle Physics through Experiments</v>
      </c>
      <c r="D129" s="61" t="str">
        <f>VLOOKUP(A129,Main!A:AB,4,0)</f>
        <v>Prof. Vivek Datar</v>
      </c>
      <c r="E129" s="61" t="str">
        <f>VLOOKUP(A129,Main!A:AB,5,0)</f>
        <v>Homi Bhabha National Institute (HBNI)</v>
      </c>
      <c r="F129" s="61" t="str">
        <f>VLOOKUP(A129,Main!A:AB,6,0)</f>
        <v>IIT Bombay</v>
      </c>
      <c r="G129" s="61" t="str">
        <f>VLOOKUP(A129,Main!A:AB,7,0)</f>
        <v>12 Weeks</v>
      </c>
      <c r="H129" s="61" t="str">
        <f>VLOOKUP(A129,Main!A:AB,8,0)</f>
        <v>New</v>
      </c>
      <c r="I129" s="62">
        <f>VLOOKUP(A129,Main!A:AB,9,0)</f>
        <v>46223</v>
      </c>
      <c r="J129" s="62">
        <f>VLOOKUP(A129,Main!A:AB,10,0)</f>
        <v>46304</v>
      </c>
      <c r="K129" s="62">
        <f>VLOOKUP(A129,Main!A:AB,11,0)</f>
        <v>46312</v>
      </c>
      <c r="L129" s="62">
        <f>VLOOKUP(A129,Main!A:AB,12,0)</f>
        <v>46230</v>
      </c>
      <c r="M129" s="62">
        <f>VLOOKUP(A129,Main!A:AB,13,0)</f>
        <v>46248</v>
      </c>
      <c r="N129" s="61" t="str">
        <f>VLOOKUP(A129,Main!A:AB,14,0)</f>
        <v>PG</v>
      </c>
      <c r="O129" s="61" t="str">
        <f>VLOOKUP(A129,Main!A:AB,15,0)</f>
        <v>Core</v>
      </c>
      <c r="P129" s="61" t="str">
        <f>VLOOKUP(A129,Main!A:AB,16,0)</f>
        <v>Yes</v>
      </c>
      <c r="Q129" s="61" t="str">
        <f>VLOOKUP(A129,Main!A:AB,17,0)</f>
        <v/>
      </c>
      <c r="R129" s="63" t="str">
        <f>VLOOKUP(A129,Main!A:AB,18,0)</f>
        <v>https://onlinecourses.nptel.ac.in/e-learning/preview/noc26_ph37</v>
      </c>
      <c r="S129" s="63" t="str">
        <f>VLOOKUP(A129,Main!A:AB,19,0)</f>
        <v>https://onlinecourses.nptel.ac.in/e-learning/preview/noc26_ph37</v>
      </c>
      <c r="T129" s="61" t="str">
        <f>VLOOKUP(A129,Main!A:AB,20,0)</f>
        <v>noc26_ph37</v>
      </c>
      <c r="U129" s="61" t="str">
        <f>VLOOKUP(A129,Main!A:AB,21,0)</f>
        <v/>
      </c>
      <c r="V129" s="61" t="str">
        <f>VLOOKUP(A129,Main!A:AB,22,0)</f>
        <v/>
      </c>
      <c r="W129" s="61" t="str">
        <f>VLOOKUP(A129,Main!A:AB,23,0)</f>
        <v/>
      </c>
      <c r="X129" s="63" t="str">
        <f>VLOOKUP(A129,Main!A:AB,24,0)</f>
        <v>https://nptel.ac.in/courses/115101001</v>
      </c>
      <c r="Y129" s="63" t="str">
        <f>VLOOKUP(A129,Main!A:AB,25,0)</f>
        <v>https://nptel.ac.in/courses/115101001</v>
      </c>
      <c r="Z129" s="61">
        <f>VLOOKUP(A129,Main!A:AB,26,0)</f>
        <v>115101001</v>
      </c>
    </row>
    <row r="130">
      <c r="A130" s="47" t="s">
        <v>6984</v>
      </c>
      <c r="B130" s="61" t="str">
        <f>VLOOKUP(A130,Main!A:AB,2,0)</f>
        <v>Physics</v>
      </c>
      <c r="C130" s="61" t="str">
        <f>VLOOKUP(A130,Main!A:AB,3,0)</f>
        <v>Topological Phases of Matter</v>
      </c>
      <c r="D130" s="61" t="str">
        <f>VLOOKUP(A130,Main!A:AB,4,0)</f>
        <v>Prof. Tanmoy Das</v>
      </c>
      <c r="E130" s="61" t="str">
        <f>VLOOKUP(A130,Main!A:AB,5,0)</f>
        <v>IISc Bangalore</v>
      </c>
      <c r="F130" s="61" t="str">
        <f>VLOOKUP(A130,Main!A:AB,6,0)</f>
        <v>IISc Bangalore</v>
      </c>
      <c r="G130" s="61" t="str">
        <f>VLOOKUP(A130,Main!A:AB,7,0)</f>
        <v>12 Weeks</v>
      </c>
      <c r="H130" s="61" t="str">
        <f>VLOOKUP(A130,Main!A:AB,8,0)</f>
        <v>New</v>
      </c>
      <c r="I130" s="62">
        <f>VLOOKUP(A130,Main!A:AB,9,0)</f>
        <v>46223</v>
      </c>
      <c r="J130" s="62">
        <f>VLOOKUP(A130,Main!A:AB,10,0)</f>
        <v>46304</v>
      </c>
      <c r="K130" s="62">
        <f>VLOOKUP(A130,Main!A:AB,11,0)</f>
        <v>46319</v>
      </c>
      <c r="L130" s="62">
        <f>VLOOKUP(A130,Main!A:AB,12,0)</f>
        <v>46230</v>
      </c>
      <c r="M130" s="62">
        <f>VLOOKUP(A130,Main!A:AB,13,0)</f>
        <v>46248</v>
      </c>
      <c r="N130" s="61" t="str">
        <f>VLOOKUP(A130,Main!A:AB,14,0)</f>
        <v>UG/PG</v>
      </c>
      <c r="O130" s="61" t="str">
        <f>VLOOKUP(A130,Main!A:AB,15,0)</f>
        <v>Elective</v>
      </c>
      <c r="P130" s="61" t="str">
        <f>VLOOKUP(A130,Main!A:AB,16,0)</f>
        <v>Yes</v>
      </c>
      <c r="Q130" s="61" t="str">
        <f>VLOOKUP(A130,Main!A:AB,17,0)</f>
        <v/>
      </c>
      <c r="R130" s="63" t="str">
        <f>VLOOKUP(A130,Main!A:AB,18,0)</f>
        <v>https://onlinecourses.nptel.ac.in/e-learning/preview/noc26_ph38</v>
      </c>
      <c r="S130" s="63" t="str">
        <f>VLOOKUP(A130,Main!A:AB,19,0)</f>
        <v>https://onlinecourses.nptel.ac.in/e-learning/preview/noc26_ph38</v>
      </c>
      <c r="T130" s="61" t="str">
        <f>VLOOKUP(A130,Main!A:AB,20,0)</f>
        <v>noc26_ph38</v>
      </c>
      <c r="U130" s="61" t="str">
        <f>VLOOKUP(A130,Main!A:AB,21,0)</f>
        <v/>
      </c>
      <c r="V130" s="61" t="str">
        <f>VLOOKUP(A130,Main!A:AB,22,0)</f>
        <v/>
      </c>
      <c r="W130" s="61" t="str">
        <f>VLOOKUP(A130,Main!A:AB,23,0)</f>
        <v/>
      </c>
      <c r="X130" s="63" t="str">
        <f>VLOOKUP(A130,Main!A:AB,24,0)</f>
        <v>https://nptel.ac.in/courses/115108002</v>
      </c>
      <c r="Y130" s="63" t="str">
        <f>VLOOKUP(A130,Main!A:AB,25,0)</f>
        <v>https://nptel.ac.in/courses/115108002</v>
      </c>
      <c r="Z130" s="61">
        <f>VLOOKUP(A130,Main!A:AB,26,0)</f>
        <v>115108002</v>
      </c>
    </row>
    <row r="131">
      <c r="A131" s="47" t="s">
        <v>6988</v>
      </c>
      <c r="B131" s="61" t="str">
        <f>VLOOKUP(A131,Main!A:AB,2,0)</f>
        <v>Physics</v>
      </c>
      <c r="C131" s="61" t="str">
        <f>VLOOKUP(A131,Main!A:AB,3,0)</f>
        <v>Biophysics</v>
      </c>
      <c r="D131" s="61" t="str">
        <f>VLOOKUP(A131,Main!A:AB,4,0)</f>
        <v>Prof. Amar Nath Gupta</v>
      </c>
      <c r="E131" s="61" t="str">
        <f>VLOOKUP(A131,Main!A:AB,5,0)</f>
        <v>IIT Kharagpur</v>
      </c>
      <c r="F131" s="61" t="str">
        <f>VLOOKUP(A131,Main!A:AB,6,0)</f>
        <v>IIT Kharagpur</v>
      </c>
      <c r="G131" s="61" t="str">
        <f>VLOOKUP(A131,Main!A:AB,7,0)</f>
        <v>12 Weeks</v>
      </c>
      <c r="H131" s="61" t="str">
        <f>VLOOKUP(A131,Main!A:AB,8,0)</f>
        <v>New</v>
      </c>
      <c r="I131" s="62">
        <f>VLOOKUP(A131,Main!A:AB,9,0)</f>
        <v>46223</v>
      </c>
      <c r="J131" s="62">
        <f>VLOOKUP(A131,Main!A:AB,10,0)</f>
        <v>46304</v>
      </c>
      <c r="K131" s="62">
        <f>VLOOKUP(A131,Main!A:AB,11,0)</f>
        <v>46311</v>
      </c>
      <c r="L131" s="62">
        <f>VLOOKUP(A131,Main!A:AB,12,0)</f>
        <v>46230</v>
      </c>
      <c r="M131" s="62">
        <f>VLOOKUP(A131,Main!A:AB,13,0)</f>
        <v>46248</v>
      </c>
      <c r="N131" s="61" t="str">
        <f>VLOOKUP(A131,Main!A:AB,14,0)</f>
        <v>UG/PG</v>
      </c>
      <c r="O131" s="61" t="str">
        <f>VLOOKUP(A131,Main!A:AB,15,0)</f>
        <v>Elective</v>
      </c>
      <c r="P131" s="61" t="str">
        <f>VLOOKUP(A131,Main!A:AB,16,0)</f>
        <v>Yes</v>
      </c>
      <c r="Q131" s="61" t="str">
        <f>VLOOKUP(A131,Main!A:AB,17,0)</f>
        <v/>
      </c>
      <c r="R131" s="63" t="str">
        <f>VLOOKUP(A131,Main!A:AB,18,0)</f>
        <v>https://onlinecourses.nptel.ac.in/e-learning/preview/noc26_ph39</v>
      </c>
      <c r="S131" s="63" t="str">
        <f>VLOOKUP(A131,Main!A:AB,19,0)</f>
        <v>https://onlinecourses.nptel.ac.in/e-learning/preview/noc26_ph39</v>
      </c>
      <c r="T131" s="61" t="str">
        <f>VLOOKUP(A131,Main!A:AB,20,0)</f>
        <v>noc26_ph39</v>
      </c>
      <c r="U131" s="61" t="str">
        <f>VLOOKUP(A131,Main!A:AB,21,0)</f>
        <v/>
      </c>
      <c r="V131" s="61" t="str">
        <f>VLOOKUP(A131,Main!A:AB,22,0)</f>
        <v/>
      </c>
      <c r="W131" s="61" t="str">
        <f>VLOOKUP(A131,Main!A:AB,23,0)</f>
        <v/>
      </c>
      <c r="X131" s="63" t="str">
        <f>VLOOKUP(A131,Main!A:AB,24,0)</f>
        <v>https://nptel.ac.in/courses/115105001</v>
      </c>
      <c r="Y131" s="63" t="str">
        <f>VLOOKUP(A131,Main!A:AB,25,0)</f>
        <v>https://nptel.ac.in/courses/115105001</v>
      </c>
      <c r="Z131" s="61">
        <f>VLOOKUP(A131,Main!A:AB,26,0)</f>
        <v>115105001</v>
      </c>
    </row>
    <row r="132">
      <c r="A132" s="47" t="s">
        <v>7165</v>
      </c>
      <c r="B132" s="61" t="str">
        <f>VLOOKUP(A132,Main!A:AB,2,0)</f>
        <v>Multidisciplinary
Electrical Engineering
Energy Systems Engineering</v>
      </c>
      <c r="C132" s="61" t="str">
        <f>VLOOKUP(A132,Main!A:AB,3,0)</f>
        <v>Solar Photovoltaic System Design</v>
      </c>
      <c r="D132" s="61" t="str">
        <f>VLOOKUP(A132,Main!A:AB,4,0)</f>
        <v>Prof. Rhythm Singh</v>
      </c>
      <c r="E132" s="61" t="str">
        <f>VLOOKUP(A132,Main!A:AB,5,0)</f>
        <v>IIT Roorkee</v>
      </c>
      <c r="F132" s="61" t="str">
        <f>VLOOKUP(A132,Main!A:AB,6,0)</f>
        <v>IIT Roorkee</v>
      </c>
      <c r="G132" s="61" t="str">
        <f>VLOOKUP(A132,Main!A:AB,7,0)</f>
        <v>8 Weeks</v>
      </c>
      <c r="H132" s="61" t="str">
        <f>VLOOKUP(A132,Main!A:AB,8,0)</f>
        <v>New</v>
      </c>
      <c r="I132" s="62">
        <f>VLOOKUP(A132,Main!A:AB,9,0)</f>
        <v>46251</v>
      </c>
      <c r="J132" s="62">
        <f>VLOOKUP(A132,Main!A:AB,10,0)</f>
        <v>46304</v>
      </c>
      <c r="K132" s="62">
        <f>VLOOKUP(A132,Main!A:AB,11,0)</f>
        <v>46311</v>
      </c>
      <c r="L132" s="62">
        <f>VLOOKUP(A132,Main!A:AB,12,0)</f>
        <v>46251</v>
      </c>
      <c r="M132" s="62">
        <f>VLOOKUP(A132,Main!A:AB,13,0)</f>
        <v>46262</v>
      </c>
      <c r="N132" s="61" t="str">
        <f>VLOOKUP(A132,Main!A:AB,14,0)</f>
        <v>UG/PG</v>
      </c>
      <c r="O132" s="61" t="str">
        <f>VLOOKUP(A132,Main!A:AB,15,0)</f>
        <v>Elective</v>
      </c>
      <c r="P132" s="61" t="str">
        <f>VLOOKUP(A132,Main!A:AB,16,0)</f>
        <v>Yes</v>
      </c>
      <c r="Q132" s="61" t="str">
        <f>VLOOKUP(A132,Main!A:AB,17,0)</f>
        <v>VLSI Design</v>
      </c>
      <c r="R132" s="63" t="str">
        <f>VLOOKUP(A132,Main!A:AB,18,0)</f>
        <v>https://onlinecourses.nptel.ac.in/e-learning/preview/noc26_ph65</v>
      </c>
      <c r="S132" s="63" t="str">
        <f>VLOOKUP(A132,Main!A:AB,19,0)</f>
        <v>https://onlinecourses.nptel.ac.in/e-learning/preview/noc26_ph65</v>
      </c>
      <c r="T132" s="61" t="str">
        <f>VLOOKUP(A132,Main!A:AB,20,0)</f>
        <v>noc26_ph65</v>
      </c>
      <c r="U132" s="61" t="str">
        <f>VLOOKUP(A132,Main!A:AB,21,0)</f>
        <v/>
      </c>
      <c r="V132" s="61" t="str">
        <f>VLOOKUP(A132,Main!A:AB,22,0)</f>
        <v/>
      </c>
      <c r="W132" s="61" t="str">
        <f>VLOOKUP(A132,Main!A:AB,23,0)</f>
        <v/>
      </c>
      <c r="X132" s="63" t="str">
        <f>VLOOKUP(A132,Main!A:AB,24,0)</f>
        <v>https://nptel.ac.in/courses/115107001</v>
      </c>
      <c r="Y132" s="63" t="str">
        <f>VLOOKUP(A132,Main!A:AB,25,0)</f>
        <v>https://nptel.ac.in/courses/115107001</v>
      </c>
      <c r="Z132" s="61">
        <f>VLOOKUP(A132,Main!A:AB,26,0)</f>
        <v>115107001</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3" max="5" width="25.5"/>
    <col customWidth="1" min="17" max="17" width="36.25"/>
    <col customWidth="1" min="18" max="18" width="49.5"/>
    <col customWidth="1" hidden="1" min="19" max="19" width="49.5"/>
    <col customWidth="1" hidden="1" min="20" max="20" width="11.5"/>
    <col customWidth="1" min="21" max="21" width="41.63"/>
    <col customWidth="1" hidden="1" min="22" max="22" width="41.63"/>
    <col customWidth="1" hidden="1" min="23" max="23" width="11.5"/>
    <col customWidth="1" min="24" max="24" width="28.75"/>
    <col customWidth="1" hidden="1" min="25" max="25" width="28.75"/>
    <col customWidth="1" hidden="1" min="26" max="26" width="10.13"/>
  </cols>
  <sheetData>
    <row r="1">
      <c r="A1" s="19" t="s">
        <v>24</v>
      </c>
      <c r="B1" s="20" t="s">
        <v>25</v>
      </c>
      <c r="C1" s="20" t="s">
        <v>26</v>
      </c>
      <c r="D1" s="20" t="s">
        <v>27</v>
      </c>
      <c r="E1" s="21" t="s">
        <v>28</v>
      </c>
      <c r="F1" s="21" t="s">
        <v>29</v>
      </c>
      <c r="G1" s="21" t="s">
        <v>30</v>
      </c>
      <c r="H1" s="21" t="s">
        <v>31</v>
      </c>
      <c r="I1" s="21" t="s">
        <v>32</v>
      </c>
      <c r="J1" s="21" t="s">
        <v>33</v>
      </c>
      <c r="K1" s="21" t="s">
        <v>34</v>
      </c>
      <c r="L1" s="21" t="s">
        <v>35</v>
      </c>
      <c r="M1" s="21" t="s">
        <v>36</v>
      </c>
      <c r="N1" s="21" t="s">
        <v>37</v>
      </c>
      <c r="O1" s="21" t="s">
        <v>38</v>
      </c>
      <c r="P1" s="21" t="s">
        <v>39</v>
      </c>
      <c r="Q1" s="21" t="s">
        <v>40</v>
      </c>
      <c r="R1" s="21" t="s">
        <v>41</v>
      </c>
      <c r="S1" s="60" t="s">
        <v>42</v>
      </c>
      <c r="T1" s="60" t="s">
        <v>42</v>
      </c>
      <c r="U1" s="21" t="s">
        <v>43</v>
      </c>
      <c r="V1" s="25" t="s">
        <v>43</v>
      </c>
      <c r="W1" s="25" t="s">
        <v>44</v>
      </c>
      <c r="X1" s="21" t="s">
        <v>45</v>
      </c>
      <c r="Y1" s="25" t="s">
        <v>46</v>
      </c>
      <c r="Z1" s="25" t="s">
        <v>46</v>
      </c>
      <c r="AA1" s="8"/>
      <c r="AB1" s="8"/>
    </row>
    <row r="2">
      <c r="A2" s="47" t="s">
        <v>66</v>
      </c>
      <c r="B2" s="61" t="str">
        <f>VLOOKUP(A2,Main!A:AB,2,0)</f>
        <v>Aerospace Engineering</v>
      </c>
      <c r="C2" s="61" t="str">
        <f>VLOOKUP(A2,Main!A:AB,3,0)</f>
        <v>Introduction to Airplane Performance</v>
      </c>
      <c r="D2" s="61" t="str">
        <f>VLOOKUP(A2,Main!A:AB,4,0)</f>
        <v>Prof. A K Ghosh</v>
      </c>
      <c r="E2" s="61" t="str">
        <f>VLOOKUP(A2,Main!A:AB,5,0)</f>
        <v>IIT Kanpur</v>
      </c>
      <c r="F2" s="61" t="str">
        <f>VLOOKUP(A2,Main!A:AB,6,0)</f>
        <v>IIT Kanpur</v>
      </c>
      <c r="G2" s="61" t="str">
        <f>VLOOKUP(A2,Main!A:AB,7,0)</f>
        <v>8 Weeks</v>
      </c>
      <c r="H2" s="61" t="str">
        <f>VLOOKUP(A2,Main!A:AB,8,0)</f>
        <v>Rerun</v>
      </c>
      <c r="I2" s="62">
        <f>VLOOKUP(A2,Main!A:AB,9,0)</f>
        <v>46223</v>
      </c>
      <c r="J2" s="62">
        <f>VLOOKUP(A2,Main!A:AB,10,0)</f>
        <v>46276</v>
      </c>
      <c r="K2" s="62">
        <f>VLOOKUP(A2,Main!A:AB,11,0)</f>
        <v>46284</v>
      </c>
      <c r="L2" s="62">
        <f>VLOOKUP(A2,Main!A:AB,12,0)</f>
        <v>46230</v>
      </c>
      <c r="M2" s="62">
        <f>VLOOKUP(A2,Main!A:AB,13,0)</f>
        <v>46248</v>
      </c>
      <c r="N2" s="61" t="str">
        <f>VLOOKUP(A2,Main!A:AB,14,0)</f>
        <v>UG</v>
      </c>
      <c r="O2" s="61" t="str">
        <f>VLOOKUP(A2,Main!A:AB,15,0)</f>
        <v>Core</v>
      </c>
      <c r="P2" s="61" t="str">
        <f>VLOOKUP(A2,Main!A:AB,16,0)</f>
        <v>No</v>
      </c>
      <c r="Q2" s="61" t="str">
        <f>VLOOKUP(A2,Main!A:AB,17,0)</f>
        <v>Flight Mechanics</v>
      </c>
      <c r="R2" s="63" t="str">
        <f>VLOOKUP(A2,Main!A:AB,18,0)</f>
        <v>https://onlinecourses.nptel.ac.in/e-learning/preview/noc26_ae23</v>
      </c>
      <c r="S2" s="63" t="str">
        <f>VLOOKUP(A2,Main!A:AB,19,0)</f>
        <v>https://onlinecourses.nptel.ac.in/e-learning/preview/noc26_ae23</v>
      </c>
      <c r="T2" s="61" t="str">
        <f>VLOOKUP(A2,Main!A:AB,20,0)</f>
        <v>noc26_ae23</v>
      </c>
      <c r="U2" s="63" t="str">
        <f>VLOOKUP(A2,Main!A:AB,21,0)</f>
        <v>https://onlinecourses.nptel.ac.in/noc25_ae24/preview</v>
      </c>
      <c r="V2" s="63" t="str">
        <f>VLOOKUP(A2,Main!A:AB,22,0)</f>
        <v>https://onlinecourses.nptel.ac.in/noc25_ae24/preview</v>
      </c>
      <c r="W2" s="61" t="str">
        <f>VLOOKUP(A2,Main!A:AB,23,0)</f>
        <v>noc25_ae24</v>
      </c>
      <c r="X2" s="63" t="str">
        <f>VLOOKUP(A2,Main!A:AB,24,0)</f>
        <v>https://nptel.ac.in/courses/101104061</v>
      </c>
      <c r="Y2" s="63" t="str">
        <f>VLOOKUP(A2,Main!A:AB,25,0)</f>
        <v>https://nptel.ac.in/courses/101104061</v>
      </c>
      <c r="Z2" s="61">
        <f>VLOOKUP(A2,Main!A:AB,26,0)</f>
        <v>101104061</v>
      </c>
    </row>
    <row r="3">
      <c r="A3" s="47" t="s">
        <v>78</v>
      </c>
      <c r="B3" s="61" t="str">
        <f>VLOOKUP(A3,Main!A:AB,2,0)</f>
        <v>Aerospace Engineering</v>
      </c>
      <c r="C3" s="61" t="str">
        <f>VLOOKUP(A3,Main!A:AB,3,0)</f>
        <v>Design of Fixed Wing Unmanned Aerial Vehicles</v>
      </c>
      <c r="D3" s="61" t="str">
        <f>VLOOKUP(A3,Main!A:AB,4,0)</f>
        <v>Prof. Saderla Subrahmanyam</v>
      </c>
      <c r="E3" s="61" t="str">
        <f>VLOOKUP(A3,Main!A:AB,5,0)</f>
        <v>IIT Kanpur</v>
      </c>
      <c r="F3" s="61" t="str">
        <f>VLOOKUP(A3,Main!A:AB,6,0)</f>
        <v>IIT Kanpur</v>
      </c>
      <c r="G3" s="61" t="str">
        <f>VLOOKUP(A3,Main!A:AB,7,0)</f>
        <v>8 Weeks</v>
      </c>
      <c r="H3" s="61" t="str">
        <f>VLOOKUP(A3,Main!A:AB,8,0)</f>
        <v>Rerun</v>
      </c>
      <c r="I3" s="62">
        <f>VLOOKUP(A3,Main!A:AB,9,0)</f>
        <v>46223</v>
      </c>
      <c r="J3" s="62">
        <f>VLOOKUP(A3,Main!A:AB,10,0)</f>
        <v>46276</v>
      </c>
      <c r="K3" s="62">
        <f>VLOOKUP(A3,Main!A:AB,11,0)</f>
        <v>46285</v>
      </c>
      <c r="L3" s="62">
        <f>VLOOKUP(A3,Main!A:AB,12,0)</f>
        <v>46230</v>
      </c>
      <c r="M3" s="62">
        <f>VLOOKUP(A3,Main!A:AB,13,0)</f>
        <v>46248</v>
      </c>
      <c r="N3" s="61" t="str">
        <f>VLOOKUP(A3,Main!A:AB,14,0)</f>
        <v>UG/PG</v>
      </c>
      <c r="O3" s="61" t="str">
        <f>VLOOKUP(A3,Main!A:AB,15,0)</f>
        <v>Elective</v>
      </c>
      <c r="P3" s="61" t="str">
        <f>VLOOKUP(A3,Main!A:AB,16,0)</f>
        <v>Yes</v>
      </c>
      <c r="Q3" s="61" t="str">
        <f>VLOOKUP(A3,Main!A:AB,17,0)</f>
        <v/>
      </c>
      <c r="R3" s="63" t="str">
        <f>VLOOKUP(A3,Main!A:AB,18,0)</f>
        <v>https://onlinecourses.nptel.ac.in/e-learning/preview/noc26_ae24</v>
      </c>
      <c r="S3" s="63" t="str">
        <f>VLOOKUP(A3,Main!A:AB,19,0)</f>
        <v>https://onlinecourses.nptel.ac.in/e-learning/preview/noc26_ae24</v>
      </c>
      <c r="T3" s="61" t="str">
        <f>VLOOKUP(A3,Main!A:AB,20,0)</f>
        <v>noc26_ae24</v>
      </c>
      <c r="U3" s="63" t="str">
        <f>VLOOKUP(A3,Main!A:AB,21,0)</f>
        <v>https://onlinecourses.nptel.ac.in/noc25_ae25/preview</v>
      </c>
      <c r="V3" s="63" t="str">
        <f>VLOOKUP(A3,Main!A:AB,22,0)</f>
        <v>https://onlinecourses.nptel.ac.in/noc25_ae25/preview</v>
      </c>
      <c r="W3" s="61" t="str">
        <f>VLOOKUP(A3,Main!A:AB,23,0)</f>
        <v>noc25_ae25</v>
      </c>
      <c r="X3" s="63" t="str">
        <f>VLOOKUP(A3,Main!A:AB,24,0)</f>
        <v>https://nptel.ac.in/courses/101104073</v>
      </c>
      <c r="Y3" s="63" t="str">
        <f>VLOOKUP(A3,Main!A:AB,25,0)</f>
        <v>https://nptel.ac.in/courses/101104073</v>
      </c>
      <c r="Z3" s="61">
        <f>VLOOKUP(A3,Main!A:AB,26,0)</f>
        <v>101104073</v>
      </c>
    </row>
    <row r="4">
      <c r="A4" s="47" t="s">
        <v>85</v>
      </c>
      <c r="B4" s="61" t="str">
        <f>VLOOKUP(A4,Main!A:AB,2,0)</f>
        <v>Aerospace Engineering</v>
      </c>
      <c r="C4" s="61" t="str">
        <f>VLOOKUP(A4,Main!A:AB,3,0)</f>
        <v>UAV Design - Part II</v>
      </c>
      <c r="D4" s="61" t="str">
        <f>VLOOKUP(A4,Main!A:AB,4,0)</f>
        <v>Prof. Saderla Subrahmanyam</v>
      </c>
      <c r="E4" s="61" t="str">
        <f>VLOOKUP(A4,Main!A:AB,5,0)</f>
        <v>IIT Kanpur</v>
      </c>
      <c r="F4" s="61" t="str">
        <f>VLOOKUP(A4,Main!A:AB,6,0)</f>
        <v>IIT Kanpur</v>
      </c>
      <c r="G4" s="61" t="str">
        <f>VLOOKUP(A4,Main!A:AB,7,0)</f>
        <v>8 Weeks</v>
      </c>
      <c r="H4" s="61" t="str">
        <f>VLOOKUP(A4,Main!A:AB,8,0)</f>
        <v>Rerun</v>
      </c>
      <c r="I4" s="62">
        <f>VLOOKUP(A4,Main!A:AB,9,0)</f>
        <v>46223</v>
      </c>
      <c r="J4" s="62">
        <f>VLOOKUP(A4,Main!A:AB,10,0)</f>
        <v>46276</v>
      </c>
      <c r="K4" s="62">
        <f>VLOOKUP(A4,Main!A:AB,11,0)</f>
        <v>46285</v>
      </c>
      <c r="L4" s="62">
        <f>VLOOKUP(A4,Main!A:AB,12,0)</f>
        <v>46230</v>
      </c>
      <c r="M4" s="62">
        <f>VLOOKUP(A4,Main!A:AB,13,0)</f>
        <v>46248</v>
      </c>
      <c r="N4" s="61" t="str">
        <f>VLOOKUP(A4,Main!A:AB,14,0)</f>
        <v>UG/PG</v>
      </c>
      <c r="O4" s="61" t="str">
        <f>VLOOKUP(A4,Main!A:AB,15,0)</f>
        <v>Elective</v>
      </c>
      <c r="P4" s="61" t="str">
        <f>VLOOKUP(A4,Main!A:AB,16,0)</f>
        <v>Yes</v>
      </c>
      <c r="Q4" s="61" t="str">
        <f>VLOOKUP(A4,Main!A:AB,17,0)</f>
        <v>Flight Mechanics</v>
      </c>
      <c r="R4" s="63" t="str">
        <f>VLOOKUP(A4,Main!A:AB,18,0)</f>
        <v>https://onlinecourses.nptel.ac.in/e-learning/preview/noc26_ae25</v>
      </c>
      <c r="S4" s="63" t="str">
        <f>VLOOKUP(A4,Main!A:AB,19,0)</f>
        <v>https://onlinecourses.nptel.ac.in/e-learning/preview/noc26_ae25</v>
      </c>
      <c r="T4" s="61" t="str">
        <f>VLOOKUP(A4,Main!A:AB,20,0)</f>
        <v>noc26_ae25</v>
      </c>
      <c r="U4" s="63" t="str">
        <f>VLOOKUP(A4,Main!A:AB,21,0)</f>
        <v>https://onlinecourses.nptel.ac.in/noc25_ae26/preview</v>
      </c>
      <c r="V4" s="63" t="str">
        <f>VLOOKUP(A4,Main!A:AB,22,0)</f>
        <v>https://onlinecourses.nptel.ac.in/noc25_ae26/preview</v>
      </c>
      <c r="W4" s="61" t="str">
        <f>VLOOKUP(A4,Main!A:AB,23,0)</f>
        <v>noc25_ae26</v>
      </c>
      <c r="X4" s="63" t="str">
        <f>VLOOKUP(A4,Main!A:AB,24,0)</f>
        <v>https://nptel.ac.in/courses/101104083</v>
      </c>
      <c r="Y4" s="63" t="str">
        <f>VLOOKUP(A4,Main!A:AB,25,0)</f>
        <v>https://nptel.ac.in/courses/101104083</v>
      </c>
      <c r="Z4" s="61">
        <f>VLOOKUP(A4,Main!A:AB,26,0)</f>
        <v>101104083</v>
      </c>
    </row>
    <row r="5">
      <c r="A5" s="47" t="s">
        <v>91</v>
      </c>
      <c r="B5" s="61" t="str">
        <f>VLOOKUP(A5,Main!A:AB,2,0)</f>
        <v>Aerospace Engineering</v>
      </c>
      <c r="C5" s="61" t="str">
        <f>VLOOKUP(A5,Main!A:AB,3,0)</f>
        <v>Aircraft Structures - I</v>
      </c>
      <c r="D5" s="61" t="str">
        <f>VLOOKUP(A5,Main!A:AB,4,0)</f>
        <v>Prof. Anup Ghosh</v>
      </c>
      <c r="E5" s="61" t="str">
        <f>VLOOKUP(A5,Main!A:AB,5,0)</f>
        <v>IIT Kharagpur</v>
      </c>
      <c r="F5" s="61" t="str">
        <f>VLOOKUP(A5,Main!A:AB,6,0)</f>
        <v>IIT Kharagpur</v>
      </c>
      <c r="G5" s="61" t="str">
        <f>VLOOKUP(A5,Main!A:AB,7,0)</f>
        <v>8 Weeks</v>
      </c>
      <c r="H5" s="61" t="str">
        <f>VLOOKUP(A5,Main!A:AB,8,0)</f>
        <v>Rerun</v>
      </c>
      <c r="I5" s="62">
        <f>VLOOKUP(A5,Main!A:AB,9,0)</f>
        <v>46223</v>
      </c>
      <c r="J5" s="62">
        <f>VLOOKUP(A5,Main!A:AB,10,0)</f>
        <v>46276</v>
      </c>
      <c r="K5" s="62">
        <f>VLOOKUP(A5,Main!A:AB,11,0)</f>
        <v>46285</v>
      </c>
      <c r="L5" s="62">
        <f>VLOOKUP(A5,Main!A:AB,12,0)</f>
        <v>46230</v>
      </c>
      <c r="M5" s="62">
        <f>VLOOKUP(A5,Main!A:AB,13,0)</f>
        <v>46248</v>
      </c>
      <c r="N5" s="61" t="str">
        <f>VLOOKUP(A5,Main!A:AB,14,0)</f>
        <v>UG/PG</v>
      </c>
      <c r="O5" s="61" t="str">
        <f>VLOOKUP(A5,Main!A:AB,15,0)</f>
        <v>Core</v>
      </c>
      <c r="P5" s="61" t="str">
        <f>VLOOKUP(A5,Main!A:AB,16,0)</f>
        <v>Yes</v>
      </c>
      <c r="Q5" s="61" t="str">
        <f>VLOOKUP(A5,Main!A:AB,17,0)</f>
        <v/>
      </c>
      <c r="R5" s="63" t="str">
        <f>VLOOKUP(A5,Main!A:AB,18,0)</f>
        <v>https://onlinecourses.nptel.ac.in/e-learning/preview/noc26_ae26</v>
      </c>
      <c r="S5" s="63" t="str">
        <f>VLOOKUP(A5,Main!A:AB,19,0)</f>
        <v>https://onlinecourses.nptel.ac.in/e-learning/preview/noc26_ae26</v>
      </c>
      <c r="T5" s="61" t="str">
        <f>VLOOKUP(A5,Main!A:AB,20,0)</f>
        <v>noc26_ae26</v>
      </c>
      <c r="U5" s="63" t="str">
        <f>VLOOKUP(A5,Main!A:AB,21,0)</f>
        <v>https://onlinecourses.nptel.ac.in/noc25_ae31/preview</v>
      </c>
      <c r="V5" s="63" t="str">
        <f>VLOOKUP(A5,Main!A:AB,22,0)</f>
        <v>https://onlinecourses.nptel.ac.in/noc25_ae31/preview</v>
      </c>
      <c r="W5" s="61" t="str">
        <f>VLOOKUP(A5,Main!A:AB,23,0)</f>
        <v>noc25_ae31</v>
      </c>
      <c r="X5" s="63" t="str">
        <f>VLOOKUP(A5,Main!A:AB,24,0)</f>
        <v>https://nptel.ac.in/courses/101105084</v>
      </c>
      <c r="Y5" s="63" t="str">
        <f>VLOOKUP(A5,Main!A:AB,25,0)</f>
        <v>https://nptel.ac.in/courses/101105084</v>
      </c>
      <c r="Z5" s="61">
        <f>VLOOKUP(A5,Main!A:AB,26,0)</f>
        <v>101105084</v>
      </c>
    </row>
    <row r="6">
      <c r="A6" s="47" t="s">
        <v>99</v>
      </c>
      <c r="B6" s="61" t="str">
        <f>VLOOKUP(A6,Main!A:AB,2,0)</f>
        <v>Aerospace Engineering</v>
      </c>
      <c r="C6" s="61" t="str">
        <f>VLOOKUP(A6,Main!A:AB,3,0)</f>
        <v>Drone Systems and Control</v>
      </c>
      <c r="D6" s="61" t="str">
        <f>VLOOKUP(A6,Main!A:AB,4,0)</f>
        <v>Prof. Suresh Sundaram,
Prof. Rudrashis Majumder</v>
      </c>
      <c r="E6" s="61" t="str">
        <f>VLOOKUP(A6,Main!A:AB,5,0)</f>
        <v>IISc Bangalore</v>
      </c>
      <c r="F6" s="61" t="str">
        <f>VLOOKUP(A6,Main!A:AB,6,0)</f>
        <v>IISc Bangalore</v>
      </c>
      <c r="G6" s="61" t="str">
        <f>VLOOKUP(A6,Main!A:AB,7,0)</f>
        <v>12 Weeks</v>
      </c>
      <c r="H6" s="61" t="str">
        <f>VLOOKUP(A6,Main!A:AB,8,0)</f>
        <v>Rerun</v>
      </c>
      <c r="I6" s="62">
        <f>VLOOKUP(A6,Main!A:AB,9,0)</f>
        <v>46223</v>
      </c>
      <c r="J6" s="62">
        <f>VLOOKUP(A6,Main!A:AB,10,0)</f>
        <v>46304</v>
      </c>
      <c r="K6" s="62">
        <f>VLOOKUP(A6,Main!A:AB,11,0)</f>
        <v>46312</v>
      </c>
      <c r="L6" s="62">
        <f>VLOOKUP(A6,Main!A:AB,12,0)</f>
        <v>46230</v>
      </c>
      <c r="M6" s="62">
        <f>VLOOKUP(A6,Main!A:AB,13,0)</f>
        <v>46248</v>
      </c>
      <c r="N6" s="61" t="str">
        <f>VLOOKUP(A6,Main!A:AB,14,0)</f>
        <v>UG/PG</v>
      </c>
      <c r="O6" s="61" t="str">
        <f>VLOOKUP(A6,Main!A:AB,15,0)</f>
        <v>Elective</v>
      </c>
      <c r="P6" s="61" t="str">
        <f>VLOOKUP(A6,Main!A:AB,16,0)</f>
        <v>Yes</v>
      </c>
      <c r="Q6" s="61" t="str">
        <f>VLOOKUP(A6,Main!A:AB,17,0)</f>
        <v>Flight Mechanics</v>
      </c>
      <c r="R6" s="63" t="str">
        <f>VLOOKUP(A6,Main!A:AB,18,0)</f>
        <v>https://onlinecourses.nptel.ac.in/e-learning/preview/noc26_ae27</v>
      </c>
      <c r="S6" s="63" t="str">
        <f>VLOOKUP(A6,Main!A:AB,19,0)</f>
        <v>https://onlinecourses.nptel.ac.in/e-learning/preview/noc26_ae27</v>
      </c>
      <c r="T6" s="61" t="str">
        <f>VLOOKUP(A6,Main!A:AB,20,0)</f>
        <v>noc26_ae27</v>
      </c>
      <c r="U6" s="63" t="str">
        <f>VLOOKUP(A6,Main!A:AB,21,0)</f>
        <v>https://onlinecourses.nptel.ac.in/noc25_ae30/preview</v>
      </c>
      <c r="V6" s="63" t="str">
        <f>VLOOKUP(A6,Main!A:AB,22,0)</f>
        <v>https://onlinecourses.nptel.ac.in/noc25_ae30/preview</v>
      </c>
      <c r="W6" s="61" t="str">
        <f>VLOOKUP(A6,Main!A:AB,23,0)</f>
        <v>noc25_ae30</v>
      </c>
      <c r="X6" s="63" t="str">
        <f>VLOOKUP(A6,Main!A:AB,24,0)</f>
        <v>https://nptel.ac.in/courses/101108661</v>
      </c>
      <c r="Y6" s="63" t="str">
        <f>VLOOKUP(A6,Main!A:AB,25,0)</f>
        <v>https://nptel.ac.in/courses/101108661</v>
      </c>
      <c r="Z6" s="61">
        <f>VLOOKUP(A6,Main!A:AB,26,0)</f>
        <v>101108661</v>
      </c>
    </row>
    <row r="7">
      <c r="A7" s="47" t="s">
        <v>107</v>
      </c>
      <c r="B7" s="61" t="str">
        <f>VLOOKUP(A7,Main!A:AB,2,0)</f>
        <v>Aerospace Engineering</v>
      </c>
      <c r="C7" s="61" t="str">
        <f>VLOOKUP(A7,Main!A:AB,3,0)</f>
        <v>Introduction to Aerospace Engineering - Flight</v>
      </c>
      <c r="D7" s="61" t="str">
        <f>VLOOKUP(A7,Main!A:AB,4,0)</f>
        <v>Prof. Rajkumar S. Pant</v>
      </c>
      <c r="E7" s="61" t="str">
        <f>VLOOKUP(A7,Main!A:AB,5,0)</f>
        <v>IIT Bombay</v>
      </c>
      <c r="F7" s="61" t="str">
        <f>VLOOKUP(A7,Main!A:AB,6,0)</f>
        <v>IIT Bombay</v>
      </c>
      <c r="G7" s="61" t="str">
        <f>VLOOKUP(A7,Main!A:AB,7,0)</f>
        <v>12 Weeks</v>
      </c>
      <c r="H7" s="61" t="str">
        <f>VLOOKUP(A7,Main!A:AB,8,0)</f>
        <v>Rerun</v>
      </c>
      <c r="I7" s="62">
        <f>VLOOKUP(A7,Main!A:AB,9,0)</f>
        <v>46223</v>
      </c>
      <c r="J7" s="62">
        <f>VLOOKUP(A7,Main!A:AB,10,0)</f>
        <v>46304</v>
      </c>
      <c r="K7" s="62">
        <f>VLOOKUP(A7,Main!A:AB,11,0)</f>
        <v>46313</v>
      </c>
      <c r="L7" s="62">
        <f>VLOOKUP(A7,Main!A:AB,12,0)</f>
        <v>46230</v>
      </c>
      <c r="M7" s="62">
        <f>VLOOKUP(A7,Main!A:AB,13,0)</f>
        <v>46248</v>
      </c>
      <c r="N7" s="61" t="str">
        <f>VLOOKUP(A7,Main!A:AB,14,0)</f>
        <v>UG</v>
      </c>
      <c r="O7" s="61" t="str">
        <f>VLOOKUP(A7,Main!A:AB,15,0)</f>
        <v>Core</v>
      </c>
      <c r="P7" s="61" t="str">
        <f>VLOOKUP(A7,Main!A:AB,16,0)</f>
        <v>No</v>
      </c>
      <c r="Q7" s="61" t="str">
        <f>VLOOKUP(A7,Main!A:AB,17,0)</f>
        <v>Flight Mechanics</v>
      </c>
      <c r="R7" s="63" t="str">
        <f>VLOOKUP(A7,Main!A:AB,18,0)</f>
        <v>https://onlinecourses.nptel.ac.in/e-learning/preview/noc26_ae28</v>
      </c>
      <c r="S7" s="63" t="str">
        <f>VLOOKUP(A7,Main!A:AB,19,0)</f>
        <v>https://onlinecourses.nptel.ac.in/e-learning/preview/noc26_ae28</v>
      </c>
      <c r="T7" s="61" t="str">
        <f>VLOOKUP(A7,Main!A:AB,20,0)</f>
        <v>noc26_ae28</v>
      </c>
      <c r="U7" s="63" t="str">
        <f>VLOOKUP(A7,Main!A:AB,21,0)</f>
        <v>https://onlinecourses.nptel.ac.in/noc25_ae19/preview</v>
      </c>
      <c r="V7" s="63" t="str">
        <f>VLOOKUP(A7,Main!A:AB,22,0)</f>
        <v>https://onlinecourses.nptel.ac.in/noc25_ae19/preview</v>
      </c>
      <c r="W7" s="61" t="str">
        <f>VLOOKUP(A7,Main!A:AB,23,0)</f>
        <v>noc25_ae19</v>
      </c>
      <c r="X7" s="63" t="str">
        <f>VLOOKUP(A7,Main!A:AB,24,0)</f>
        <v>https://nptel.ac.in/courses/101101079</v>
      </c>
      <c r="Y7" s="63" t="str">
        <f>VLOOKUP(A7,Main!A:AB,25,0)</f>
        <v>https://nptel.ac.in/courses/101101079</v>
      </c>
      <c r="Z7" s="61">
        <f>VLOOKUP(A7,Main!A:AB,26,0)</f>
        <v>101101079</v>
      </c>
    </row>
    <row r="8">
      <c r="A8" s="47" t="s">
        <v>115</v>
      </c>
      <c r="B8" s="61" t="str">
        <f>VLOOKUP(A8,Main!A:AB,2,0)</f>
        <v>Aerospace Engineering</v>
      </c>
      <c r="C8" s="61" t="str">
        <f>VLOOKUP(A8,Main!A:AB,3,0)</f>
        <v>Introduction to Aircraft Design</v>
      </c>
      <c r="D8" s="61" t="str">
        <f>VLOOKUP(A8,Main!A:AB,4,0)</f>
        <v>Prof. Rajkumar S. Pant</v>
      </c>
      <c r="E8" s="61" t="str">
        <f>VLOOKUP(A8,Main!A:AB,5,0)</f>
        <v>IIT Bombay</v>
      </c>
      <c r="F8" s="61" t="str">
        <f>VLOOKUP(A8,Main!A:AB,6,0)</f>
        <v>IIT Bombay</v>
      </c>
      <c r="G8" s="61" t="str">
        <f>VLOOKUP(A8,Main!A:AB,7,0)</f>
        <v>12 Weeks</v>
      </c>
      <c r="H8" s="61" t="str">
        <f>VLOOKUP(A8,Main!A:AB,8,0)</f>
        <v>Rerun</v>
      </c>
      <c r="I8" s="62">
        <f>VLOOKUP(A8,Main!A:AB,9,0)</f>
        <v>46223</v>
      </c>
      <c r="J8" s="62">
        <f>VLOOKUP(A8,Main!A:AB,10,0)</f>
        <v>46304</v>
      </c>
      <c r="K8" s="62">
        <f>VLOOKUP(A8,Main!A:AB,11,0)</f>
        <v>46318</v>
      </c>
      <c r="L8" s="62">
        <f>VLOOKUP(A8,Main!A:AB,12,0)</f>
        <v>46230</v>
      </c>
      <c r="M8" s="62">
        <f>VLOOKUP(A8,Main!A:AB,13,0)</f>
        <v>46248</v>
      </c>
      <c r="N8" s="61" t="str">
        <f>VLOOKUP(A8,Main!A:AB,14,0)</f>
        <v>UG/PG</v>
      </c>
      <c r="O8" s="61" t="str">
        <f>VLOOKUP(A8,Main!A:AB,15,0)</f>
        <v>Elective</v>
      </c>
      <c r="P8" s="61" t="str">
        <f>VLOOKUP(A8,Main!A:AB,16,0)</f>
        <v>Yes</v>
      </c>
      <c r="Q8" s="61" t="str">
        <f>VLOOKUP(A8,Main!A:AB,17,0)</f>
        <v>Flight Mechanics</v>
      </c>
      <c r="R8" s="63" t="str">
        <f>VLOOKUP(A8,Main!A:AB,18,0)</f>
        <v>https://onlinecourses.nptel.ac.in/e-learning/preview/noc26_ae29</v>
      </c>
      <c r="S8" s="63" t="str">
        <f>VLOOKUP(A8,Main!A:AB,19,0)</f>
        <v>https://onlinecourses.nptel.ac.in/e-learning/preview/noc26_ae29</v>
      </c>
      <c r="T8" s="61" t="str">
        <f>VLOOKUP(A8,Main!A:AB,20,0)</f>
        <v>noc26_ae29</v>
      </c>
      <c r="U8" s="63" t="str">
        <f>VLOOKUP(A8,Main!A:AB,21,0)</f>
        <v>https://onlinecourses.nptel.ac.in/noc25_ae20/preview</v>
      </c>
      <c r="V8" s="63" t="str">
        <f>VLOOKUP(A8,Main!A:AB,22,0)</f>
        <v>https://onlinecourses.nptel.ac.in/noc25_ae20/preview</v>
      </c>
      <c r="W8" s="61" t="str">
        <f>VLOOKUP(A8,Main!A:AB,23,0)</f>
        <v>noc25_ae20</v>
      </c>
      <c r="X8" s="63" t="str">
        <f>VLOOKUP(A8,Main!A:AB,24,0)</f>
        <v>https://nptel.ac.in/courses/101101083</v>
      </c>
      <c r="Y8" s="63" t="str">
        <f>VLOOKUP(A8,Main!A:AB,25,0)</f>
        <v>https://nptel.ac.in/courses/101101083</v>
      </c>
      <c r="Z8" s="61">
        <f>VLOOKUP(A8,Main!A:AB,26,0)</f>
        <v>101101083</v>
      </c>
    </row>
    <row r="9">
      <c r="A9" s="47" t="s">
        <v>121</v>
      </c>
      <c r="B9" s="61" t="str">
        <f>VLOOKUP(A9,Main!A:AB,2,0)</f>
        <v>Aerospace Engineering</v>
      </c>
      <c r="C9" s="61" t="str">
        <f>VLOOKUP(A9,Main!A:AB,3,0)</f>
        <v>Rocket Propulsion</v>
      </c>
      <c r="D9" s="61" t="str">
        <f>VLOOKUP(A9,Main!A:AB,4,0)</f>
        <v>Prof. K. Ramamurthi,
Prof. P.A. Ramakrishna</v>
      </c>
      <c r="E9" s="61" t="str">
        <f>VLOOKUP(A9,Main!A:AB,5,0)</f>
        <v>IIT Madras</v>
      </c>
      <c r="F9" s="61" t="str">
        <f>VLOOKUP(A9,Main!A:AB,6,0)</f>
        <v>IIT Madras</v>
      </c>
      <c r="G9" s="61" t="str">
        <f>VLOOKUP(A9,Main!A:AB,7,0)</f>
        <v>12 Weeks</v>
      </c>
      <c r="H9" s="61" t="str">
        <f>VLOOKUP(A9,Main!A:AB,8,0)</f>
        <v>Rerun</v>
      </c>
      <c r="I9" s="62">
        <f>VLOOKUP(A9,Main!A:AB,9,0)</f>
        <v>46223</v>
      </c>
      <c r="J9" s="62">
        <f>VLOOKUP(A9,Main!A:AB,10,0)</f>
        <v>46304</v>
      </c>
      <c r="K9" s="62">
        <f>VLOOKUP(A9,Main!A:AB,11,0)</f>
        <v>46319</v>
      </c>
      <c r="L9" s="62">
        <f>VLOOKUP(A9,Main!A:AB,12,0)</f>
        <v>46230</v>
      </c>
      <c r="M9" s="62">
        <f>VLOOKUP(A9,Main!A:AB,13,0)</f>
        <v>46248</v>
      </c>
      <c r="N9" s="61" t="str">
        <f>VLOOKUP(A9,Main!A:AB,14,0)</f>
        <v>UG/PG</v>
      </c>
      <c r="O9" s="61" t="str">
        <f>VLOOKUP(A9,Main!A:AB,15,0)</f>
        <v>Elective</v>
      </c>
      <c r="P9" s="61" t="str">
        <f>VLOOKUP(A9,Main!A:AB,16,0)</f>
        <v>Yes</v>
      </c>
      <c r="Q9" s="61" t="str">
        <f>VLOOKUP(A9,Main!A:AB,17,0)</f>
        <v>Propulsion</v>
      </c>
      <c r="R9" s="63" t="str">
        <f>VLOOKUP(A9,Main!A:AB,18,0)</f>
        <v>https://onlinecourses.nptel.ac.in/e-learning/preview/noc26_ae30</v>
      </c>
      <c r="S9" s="63" t="str">
        <f>VLOOKUP(A9,Main!A:AB,19,0)</f>
        <v>https://onlinecourses.nptel.ac.in/e-learning/preview/noc26_ae30</v>
      </c>
      <c r="T9" s="61" t="str">
        <f>VLOOKUP(A9,Main!A:AB,20,0)</f>
        <v>noc26_ae30</v>
      </c>
      <c r="U9" s="63" t="str">
        <f>VLOOKUP(A9,Main!A:AB,21,0)</f>
        <v>https://onlinecourses.nptel.ac.in/noc25_ae18/preview</v>
      </c>
      <c r="V9" s="63" t="str">
        <f>VLOOKUP(A9,Main!A:AB,22,0)</f>
        <v>https://onlinecourses.nptel.ac.in/noc25_ae18/preview</v>
      </c>
      <c r="W9" s="61" t="str">
        <f>VLOOKUP(A9,Main!A:AB,23,0)</f>
        <v>noc25_ae18</v>
      </c>
      <c r="X9" s="63" t="str">
        <f>VLOOKUP(A9,Main!A:AB,24,0)</f>
        <v>https://nptel.ac.in/courses/101106082</v>
      </c>
      <c r="Y9" s="63" t="str">
        <f>VLOOKUP(A9,Main!A:AB,25,0)</f>
        <v>https://nptel.ac.in/courses/101106082</v>
      </c>
      <c r="Z9" s="61">
        <f>VLOOKUP(A9,Main!A:AB,26,0)</f>
        <v>101106082</v>
      </c>
    </row>
    <row r="10">
      <c r="A10" s="47" t="s">
        <v>129</v>
      </c>
      <c r="B10" s="61" t="str">
        <f>VLOOKUP(A10,Main!A:AB,2,0)</f>
        <v>Aerospace Engineering</v>
      </c>
      <c r="C10" s="61" t="str">
        <f>VLOOKUP(A10,Main!A:AB,3,0)</f>
        <v>Aircraft Stability and Control</v>
      </c>
      <c r="D10" s="61" t="str">
        <f>VLOOKUP(A10,Main!A:AB,4,0)</f>
        <v>Prof. A K Ghosh</v>
      </c>
      <c r="E10" s="61" t="str">
        <f>VLOOKUP(A10,Main!A:AB,5,0)</f>
        <v>IIT Kanpur</v>
      </c>
      <c r="F10" s="61" t="str">
        <f>VLOOKUP(A10,Main!A:AB,6,0)</f>
        <v>IIT Kanpur</v>
      </c>
      <c r="G10" s="61" t="str">
        <f>VLOOKUP(A10,Main!A:AB,7,0)</f>
        <v>12 Weeks</v>
      </c>
      <c r="H10" s="61" t="str">
        <f>VLOOKUP(A10,Main!A:AB,8,0)</f>
        <v>Rerun</v>
      </c>
      <c r="I10" s="62">
        <f>VLOOKUP(A10,Main!A:AB,9,0)</f>
        <v>46223</v>
      </c>
      <c r="J10" s="62">
        <f>VLOOKUP(A10,Main!A:AB,10,0)</f>
        <v>46304</v>
      </c>
      <c r="K10" s="62">
        <f>VLOOKUP(A10,Main!A:AB,11,0)</f>
        <v>46320</v>
      </c>
      <c r="L10" s="62">
        <f>VLOOKUP(A10,Main!A:AB,12,0)</f>
        <v>46230</v>
      </c>
      <c r="M10" s="62">
        <f>VLOOKUP(A10,Main!A:AB,13,0)</f>
        <v>46248</v>
      </c>
      <c r="N10" s="61" t="str">
        <f>VLOOKUP(A10,Main!A:AB,14,0)</f>
        <v>UG</v>
      </c>
      <c r="O10" s="61" t="str">
        <f>VLOOKUP(A10,Main!A:AB,15,0)</f>
        <v>Core</v>
      </c>
      <c r="P10" s="61" t="str">
        <f>VLOOKUP(A10,Main!A:AB,16,0)</f>
        <v>No</v>
      </c>
      <c r="Q10" s="61" t="str">
        <f>VLOOKUP(A10,Main!A:AB,17,0)</f>
        <v>Flight Mechanics</v>
      </c>
      <c r="R10" s="63" t="str">
        <f>VLOOKUP(A10,Main!A:AB,18,0)</f>
        <v>https://onlinecourses.nptel.ac.in/e-learning/preview/noc26_ae31</v>
      </c>
      <c r="S10" s="63" t="str">
        <f>VLOOKUP(A10,Main!A:AB,19,0)</f>
        <v>https://onlinecourses.nptel.ac.in/e-learning/preview/noc26_ae31</v>
      </c>
      <c r="T10" s="61" t="str">
        <f>VLOOKUP(A10,Main!A:AB,20,0)</f>
        <v>noc26_ae31</v>
      </c>
      <c r="U10" s="63" t="str">
        <f>VLOOKUP(A10,Main!A:AB,21,0)</f>
        <v>https://onlinecourses.nptel.ac.in/noc25_ae23/preview</v>
      </c>
      <c r="V10" s="63" t="str">
        <f>VLOOKUP(A10,Main!A:AB,22,0)</f>
        <v>https://onlinecourses.nptel.ac.in/noc25_ae23/preview</v>
      </c>
      <c r="W10" s="61" t="str">
        <f>VLOOKUP(A10,Main!A:AB,23,0)</f>
        <v>noc25_ae23</v>
      </c>
      <c r="X10" s="63" t="str">
        <f>VLOOKUP(A10,Main!A:AB,24,0)</f>
        <v>https://nptel.ac.in/courses/101104062</v>
      </c>
      <c r="Y10" s="63" t="str">
        <f>VLOOKUP(A10,Main!A:AB,25,0)</f>
        <v>https://nptel.ac.in/courses/101104062</v>
      </c>
      <c r="Z10" s="61">
        <f>VLOOKUP(A10,Main!A:AB,26,0)</f>
        <v>101104062</v>
      </c>
    </row>
    <row r="11">
      <c r="A11" s="47" t="s">
        <v>135</v>
      </c>
      <c r="B11" s="61" t="str">
        <f>VLOOKUP(A11,Main!A:AB,2,0)</f>
        <v>Aerospace Engineering</v>
      </c>
      <c r="C11" s="61" t="str">
        <f>VLOOKUP(A11,Main!A:AB,3,0)</f>
        <v>Introduction to Airbreathing Propulsion</v>
      </c>
      <c r="D11" s="61" t="str">
        <f>VLOOKUP(A11,Main!A:AB,4,0)</f>
        <v>Prof. Ashoke De</v>
      </c>
      <c r="E11" s="61" t="str">
        <f>VLOOKUP(A11,Main!A:AB,5,0)</f>
        <v>IIT Kanpur</v>
      </c>
      <c r="F11" s="61" t="str">
        <f>VLOOKUP(A11,Main!A:AB,6,0)</f>
        <v>IIT Kanpur</v>
      </c>
      <c r="G11" s="61" t="str">
        <f>VLOOKUP(A11,Main!A:AB,7,0)</f>
        <v>12 Weeks</v>
      </c>
      <c r="H11" s="61" t="str">
        <f>VLOOKUP(A11,Main!A:AB,8,0)</f>
        <v>Rerun</v>
      </c>
      <c r="I11" s="62">
        <f>VLOOKUP(A11,Main!A:AB,9,0)</f>
        <v>46223</v>
      </c>
      <c r="J11" s="62">
        <f>VLOOKUP(A11,Main!A:AB,10,0)</f>
        <v>46304</v>
      </c>
      <c r="K11" s="62">
        <f>VLOOKUP(A11,Main!A:AB,11,0)</f>
        <v>46311</v>
      </c>
      <c r="L11" s="62">
        <f>VLOOKUP(A11,Main!A:AB,12,0)</f>
        <v>46230</v>
      </c>
      <c r="M11" s="62">
        <f>VLOOKUP(A11,Main!A:AB,13,0)</f>
        <v>46248</v>
      </c>
      <c r="N11" s="61" t="str">
        <f>VLOOKUP(A11,Main!A:AB,14,0)</f>
        <v>UG/PG</v>
      </c>
      <c r="O11" s="61" t="str">
        <f>VLOOKUP(A11,Main!A:AB,15,0)</f>
        <v>Elective</v>
      </c>
      <c r="P11" s="61" t="str">
        <f>VLOOKUP(A11,Main!A:AB,16,0)</f>
        <v>Yes</v>
      </c>
      <c r="Q11" s="61" t="str">
        <f>VLOOKUP(A11,Main!A:AB,17,0)</f>
        <v>Flight Mechanics</v>
      </c>
      <c r="R11" s="63" t="str">
        <f>VLOOKUP(A11,Main!A:AB,18,0)</f>
        <v>https://onlinecourses.nptel.ac.in/e-learning/preview/noc26_ae32</v>
      </c>
      <c r="S11" s="63" t="str">
        <f>VLOOKUP(A11,Main!A:AB,19,0)</f>
        <v>https://onlinecourses.nptel.ac.in/e-learning/preview/noc26_ae32</v>
      </c>
      <c r="T11" s="61" t="str">
        <f>VLOOKUP(A11,Main!A:AB,20,0)</f>
        <v>noc26_ae32</v>
      </c>
      <c r="U11" s="63" t="str">
        <f>VLOOKUP(A11,Main!A:AB,21,0)</f>
        <v>https://onlinecourses.nptel.ac.in/noc25_ae21/preview</v>
      </c>
      <c r="V11" s="63" t="str">
        <f>VLOOKUP(A11,Main!A:AB,22,0)</f>
        <v>https://onlinecourses.nptel.ac.in/noc25_ae21/preview</v>
      </c>
      <c r="W11" s="61" t="str">
        <f>VLOOKUP(A11,Main!A:AB,23,0)</f>
        <v>noc25_ae21</v>
      </c>
      <c r="X11" s="63" t="str">
        <f>VLOOKUP(A11,Main!A:AB,24,0)</f>
        <v>https://nptel.ac.in/courses/101104084</v>
      </c>
      <c r="Y11" s="63" t="str">
        <f>VLOOKUP(A11,Main!A:AB,25,0)</f>
        <v>https://nptel.ac.in/courses/101104084</v>
      </c>
      <c r="Z11" s="61">
        <f>VLOOKUP(A11,Main!A:AB,26,0)</f>
        <v>101104084</v>
      </c>
    </row>
    <row r="12">
      <c r="A12" s="47" t="s">
        <v>142</v>
      </c>
      <c r="B12" s="61" t="str">
        <f>VLOOKUP(A12,Main!A:AB,2,0)</f>
        <v>Aerospace Engineering</v>
      </c>
      <c r="C12" s="61" t="str">
        <f>VLOOKUP(A12,Main!A:AB,3,0)</f>
        <v>Applied Computational Fluid Dynamics</v>
      </c>
      <c r="D12" s="61" t="str">
        <f>VLOOKUP(A12,Main!A:AB,4,0)</f>
        <v>Prof. Rajesh Ranjan</v>
      </c>
      <c r="E12" s="61" t="str">
        <f>VLOOKUP(A12,Main!A:AB,5,0)</f>
        <v>IIT Kanpur</v>
      </c>
      <c r="F12" s="61" t="str">
        <f>VLOOKUP(A12,Main!A:AB,6,0)</f>
        <v>IIT Kanpur</v>
      </c>
      <c r="G12" s="61" t="str">
        <f>VLOOKUP(A12,Main!A:AB,7,0)</f>
        <v>12 Weeks</v>
      </c>
      <c r="H12" s="61" t="str">
        <f>VLOOKUP(A12,Main!A:AB,8,0)</f>
        <v>Rerun</v>
      </c>
      <c r="I12" s="62">
        <f>VLOOKUP(A12,Main!A:AB,9,0)</f>
        <v>46223</v>
      </c>
      <c r="J12" s="62">
        <f>VLOOKUP(A12,Main!A:AB,10,0)</f>
        <v>46304</v>
      </c>
      <c r="K12" s="62">
        <f>VLOOKUP(A12,Main!A:AB,11,0)</f>
        <v>46318</v>
      </c>
      <c r="L12" s="62">
        <f>VLOOKUP(A12,Main!A:AB,12,0)</f>
        <v>46230</v>
      </c>
      <c r="M12" s="62">
        <f>VLOOKUP(A12,Main!A:AB,13,0)</f>
        <v>46248</v>
      </c>
      <c r="N12" s="61" t="str">
        <f>VLOOKUP(A12,Main!A:AB,14,0)</f>
        <v>UG/PG</v>
      </c>
      <c r="O12" s="61" t="str">
        <f>VLOOKUP(A12,Main!A:AB,15,0)</f>
        <v>Elective</v>
      </c>
      <c r="P12" s="61" t="str">
        <f>VLOOKUP(A12,Main!A:AB,16,0)</f>
        <v>Yes</v>
      </c>
      <c r="Q12" s="61" t="str">
        <f>VLOOKUP(A12,Main!A:AB,17,0)</f>
        <v>Computational Thermo Fluids</v>
      </c>
      <c r="R12" s="63" t="str">
        <f>VLOOKUP(A12,Main!A:AB,18,0)</f>
        <v>https://onlinecourses.nptel.ac.in/e-learning/preview/noc26_ae33</v>
      </c>
      <c r="S12" s="63" t="str">
        <f>VLOOKUP(A12,Main!A:AB,19,0)</f>
        <v>https://onlinecourses.nptel.ac.in/e-learning/preview/noc26_ae33</v>
      </c>
      <c r="T12" s="61" t="str">
        <f>VLOOKUP(A12,Main!A:AB,20,0)</f>
        <v>noc26_ae33</v>
      </c>
      <c r="U12" s="63" t="str">
        <f>VLOOKUP(A12,Main!A:AB,21,0)</f>
        <v>https://onlinecourses.nptel.ac.in/noc25_ae22/preview</v>
      </c>
      <c r="V12" s="63" t="str">
        <f>VLOOKUP(A12,Main!A:AB,22,0)</f>
        <v>https://onlinecourses.nptel.ac.in/noc25_ae22/preview</v>
      </c>
      <c r="W12" s="61" t="str">
        <f>VLOOKUP(A12,Main!A:AB,23,0)</f>
        <v>noc25_ae22</v>
      </c>
      <c r="X12" s="63" t="str">
        <f>VLOOKUP(A12,Main!A:AB,24,0)</f>
        <v>https://nptel.ac.in/courses/101104450</v>
      </c>
      <c r="Y12" s="63" t="str">
        <f>VLOOKUP(A12,Main!A:AB,25,0)</f>
        <v>https://nptel.ac.in/courses/101104450</v>
      </c>
      <c r="Z12" s="61">
        <f>VLOOKUP(A12,Main!A:AB,26,0)</f>
        <v>101104450</v>
      </c>
    </row>
    <row r="13">
      <c r="A13" s="47" t="s">
        <v>150</v>
      </c>
      <c r="B13" s="61" t="str">
        <f>VLOOKUP(A13,Main!A:AB,2,0)</f>
        <v>Aerospace Engineering</v>
      </c>
      <c r="C13" s="61" t="str">
        <f>VLOOKUP(A13,Main!A:AB,3,0)</f>
        <v>Space Environment and its Effects on Orbital Spacecrafts</v>
      </c>
      <c r="D13" s="61" t="str">
        <f>VLOOKUP(A13,Main!A:AB,4,0)</f>
        <v>Prof. Soumyabrata Chakrabarty</v>
      </c>
      <c r="E13" s="61" t="str">
        <f>VLOOKUP(A13,Main!A:AB,5,0)</f>
        <v>IIT Kanpur</v>
      </c>
      <c r="F13" s="61" t="str">
        <f>VLOOKUP(A13,Main!A:AB,6,0)</f>
        <v>IIT Kanpur</v>
      </c>
      <c r="G13" s="61" t="str">
        <f>VLOOKUP(A13,Main!A:AB,7,0)</f>
        <v>12 Weeks</v>
      </c>
      <c r="H13" s="61" t="str">
        <f>VLOOKUP(A13,Main!A:AB,8,0)</f>
        <v>Rerun</v>
      </c>
      <c r="I13" s="62">
        <f>VLOOKUP(A13,Main!A:AB,9,0)</f>
        <v>46223</v>
      </c>
      <c r="J13" s="62">
        <f>VLOOKUP(A13,Main!A:AB,10,0)</f>
        <v>46304</v>
      </c>
      <c r="K13" s="62">
        <f>VLOOKUP(A13,Main!A:AB,11,0)</f>
        <v>46313</v>
      </c>
      <c r="L13" s="62">
        <f>VLOOKUP(A13,Main!A:AB,12,0)</f>
        <v>46230</v>
      </c>
      <c r="M13" s="62">
        <f>VLOOKUP(A13,Main!A:AB,13,0)</f>
        <v>46248</v>
      </c>
      <c r="N13" s="61" t="str">
        <f>VLOOKUP(A13,Main!A:AB,14,0)</f>
        <v>PG</v>
      </c>
      <c r="O13" s="61" t="str">
        <f>VLOOKUP(A13,Main!A:AB,15,0)</f>
        <v>Elective</v>
      </c>
      <c r="P13" s="61" t="str">
        <f>VLOOKUP(A13,Main!A:AB,16,0)</f>
        <v>Yes</v>
      </c>
      <c r="Q13" s="61" t="str">
        <f>VLOOKUP(A13,Main!A:AB,17,0)</f>
        <v>Flight Mechanics</v>
      </c>
      <c r="R13" s="63" t="str">
        <f>VLOOKUP(A13,Main!A:AB,18,0)</f>
        <v>https://onlinecourses.nptel.ac.in/e-learning/preview/noc26_ae34</v>
      </c>
      <c r="S13" s="63" t="str">
        <f>VLOOKUP(A13,Main!A:AB,19,0)</f>
        <v>https://onlinecourses.nptel.ac.in/e-learning/preview/noc26_ae34</v>
      </c>
      <c r="T13" s="61" t="str">
        <f>VLOOKUP(A13,Main!A:AB,20,0)</f>
        <v>noc26_ae34</v>
      </c>
      <c r="U13" s="63" t="str">
        <f>VLOOKUP(A13,Main!A:AB,21,0)</f>
        <v>https://onlinecourses.nptel.ac.in/noc25_ae35/preview</v>
      </c>
      <c r="V13" s="63" t="str">
        <f>VLOOKUP(A13,Main!A:AB,22,0)</f>
        <v>https://onlinecourses.nptel.ac.in/noc25_ae35/preview</v>
      </c>
      <c r="W13" s="61" t="str">
        <f>VLOOKUP(A13,Main!A:AB,23,0)</f>
        <v>noc25_ae35</v>
      </c>
      <c r="X13" s="63" t="str">
        <f>VLOOKUP(A13,Main!A:AB,24,0)</f>
        <v>https://nptel.ac.in/courses/101104796</v>
      </c>
      <c r="Y13" s="63" t="str">
        <f>VLOOKUP(A13,Main!A:AB,25,0)</f>
        <v>https://nptel.ac.in/courses/101104796</v>
      </c>
      <c r="Z13" s="61">
        <f>VLOOKUP(A13,Main!A:AB,26,0)</f>
        <v>101104796</v>
      </c>
    </row>
    <row r="14">
      <c r="A14" s="47" t="s">
        <v>158</v>
      </c>
      <c r="B14" s="61" t="str">
        <f>VLOOKUP(A14,Main!A:AB,2,0)</f>
        <v>Aerospace Engineering</v>
      </c>
      <c r="C14" s="61" t="str">
        <f>VLOOKUP(A14,Main!A:AB,3,0)</f>
        <v>Industrial Aerodynamics</v>
      </c>
      <c r="D14" s="61" t="str">
        <f>VLOOKUP(A14,Main!A:AB,4,0)</f>
        <v>Prof. Sunil Manohar Dash</v>
      </c>
      <c r="E14" s="61" t="str">
        <f>VLOOKUP(A14,Main!A:AB,5,0)</f>
        <v>IIT Kharagpur</v>
      </c>
      <c r="F14" s="61" t="str">
        <f>VLOOKUP(A14,Main!A:AB,6,0)</f>
        <v>IIT Kharagpur</v>
      </c>
      <c r="G14" s="61" t="str">
        <f>VLOOKUP(A14,Main!A:AB,7,0)</f>
        <v>12 Weeks</v>
      </c>
      <c r="H14" s="61" t="str">
        <f>VLOOKUP(A14,Main!A:AB,8,0)</f>
        <v>Rerun</v>
      </c>
      <c r="I14" s="62">
        <f>VLOOKUP(A14,Main!A:AB,9,0)</f>
        <v>46223</v>
      </c>
      <c r="J14" s="62">
        <f>VLOOKUP(A14,Main!A:AB,10,0)</f>
        <v>46304</v>
      </c>
      <c r="K14" s="62">
        <f>VLOOKUP(A14,Main!A:AB,11,0)</f>
        <v>46318</v>
      </c>
      <c r="L14" s="62">
        <f>VLOOKUP(A14,Main!A:AB,12,0)</f>
        <v>46230</v>
      </c>
      <c r="M14" s="62">
        <f>VLOOKUP(A14,Main!A:AB,13,0)</f>
        <v>46248</v>
      </c>
      <c r="N14" s="61" t="str">
        <f>VLOOKUP(A14,Main!A:AB,14,0)</f>
        <v>UG/PG</v>
      </c>
      <c r="O14" s="61" t="str">
        <f>VLOOKUP(A14,Main!A:AB,15,0)</f>
        <v>Elective</v>
      </c>
      <c r="P14" s="61" t="str">
        <f>VLOOKUP(A14,Main!A:AB,16,0)</f>
        <v>Yes</v>
      </c>
      <c r="Q14" s="61" t="str">
        <f>VLOOKUP(A14,Main!A:AB,17,0)</f>
        <v/>
      </c>
      <c r="R14" s="63" t="str">
        <f>VLOOKUP(A14,Main!A:AB,18,0)</f>
        <v>https://onlinecourses.nptel.ac.in/e-learning/preview/noc26_ae35</v>
      </c>
      <c r="S14" s="63" t="str">
        <f>VLOOKUP(A14,Main!A:AB,19,0)</f>
        <v>https://onlinecourses.nptel.ac.in/e-learning/preview/noc26_ae35</v>
      </c>
      <c r="T14" s="61" t="str">
        <f>VLOOKUP(A14,Main!A:AB,20,0)</f>
        <v>noc26_ae35</v>
      </c>
      <c r="U14" s="63" t="str">
        <f>VLOOKUP(A14,Main!A:AB,21,0)</f>
        <v>https://onlinecourses.nptel.ac.in/noc25_ae27/preview</v>
      </c>
      <c r="V14" s="63" t="str">
        <f>VLOOKUP(A14,Main!A:AB,22,0)</f>
        <v>https://onlinecourses.nptel.ac.in/noc25_ae27/preview</v>
      </c>
      <c r="W14" s="61" t="str">
        <f>VLOOKUP(A14,Main!A:AB,23,0)</f>
        <v>noc25_ae27</v>
      </c>
      <c r="X14" s="63" t="str">
        <f>VLOOKUP(A14,Main!A:AB,24,0)</f>
        <v>https://nptel.ac.in/courses/101105660</v>
      </c>
      <c r="Y14" s="63" t="str">
        <f>VLOOKUP(A14,Main!A:AB,25,0)</f>
        <v>https://nptel.ac.in/courses/101105660</v>
      </c>
      <c r="Z14" s="61">
        <f>VLOOKUP(A14,Main!A:AB,26,0)</f>
        <v>101105660</v>
      </c>
    </row>
    <row r="15">
      <c r="A15" s="47" t="s">
        <v>165</v>
      </c>
      <c r="B15" s="61" t="str">
        <f>VLOOKUP(A15,Main!A:AB,2,0)</f>
        <v>Aerospace Engineering</v>
      </c>
      <c r="C15" s="61" t="str">
        <f>VLOOKUP(A15,Main!A:AB,3,0)</f>
        <v>Mechanics of Composite Materials and Structures</v>
      </c>
      <c r="D15" s="61" t="str">
        <f>VLOOKUP(A15,Main!A:AB,4,0)</f>
        <v>Prof. Mohammed Rabius Sunny</v>
      </c>
      <c r="E15" s="61" t="str">
        <f>VLOOKUP(A15,Main!A:AB,5,0)</f>
        <v>IIT Kharagpur</v>
      </c>
      <c r="F15" s="61" t="str">
        <f>VLOOKUP(A15,Main!A:AB,6,0)</f>
        <v>IIT Kharagpur</v>
      </c>
      <c r="G15" s="61" t="str">
        <f>VLOOKUP(A15,Main!A:AB,7,0)</f>
        <v>12 Weeks</v>
      </c>
      <c r="H15" s="61" t="str">
        <f>VLOOKUP(A15,Main!A:AB,8,0)</f>
        <v>Rerun</v>
      </c>
      <c r="I15" s="62">
        <f>VLOOKUP(A15,Main!A:AB,9,0)</f>
        <v>46223</v>
      </c>
      <c r="J15" s="62">
        <f>VLOOKUP(A15,Main!A:AB,10,0)</f>
        <v>46304</v>
      </c>
      <c r="K15" s="62">
        <f>VLOOKUP(A15,Main!A:AB,11,0)</f>
        <v>46319</v>
      </c>
      <c r="L15" s="62">
        <f>VLOOKUP(A15,Main!A:AB,12,0)</f>
        <v>46230</v>
      </c>
      <c r="M15" s="62">
        <f>VLOOKUP(A15,Main!A:AB,13,0)</f>
        <v>46248</v>
      </c>
      <c r="N15" s="61" t="str">
        <f>VLOOKUP(A15,Main!A:AB,14,0)</f>
        <v>UG/PG</v>
      </c>
      <c r="O15" s="61" t="str">
        <f>VLOOKUP(A15,Main!A:AB,15,0)</f>
        <v>Elective</v>
      </c>
      <c r="P15" s="61" t="str">
        <f>VLOOKUP(A15,Main!A:AB,16,0)</f>
        <v>Yes</v>
      </c>
      <c r="Q15" s="61" t="str">
        <f>VLOOKUP(A15,Main!A:AB,17,0)</f>
        <v/>
      </c>
      <c r="R15" s="63" t="str">
        <f>VLOOKUP(A15,Main!A:AB,18,0)</f>
        <v>https://onlinecourses.nptel.ac.in/e-learning/preview/noc26_ae36</v>
      </c>
      <c r="S15" s="63" t="str">
        <f>VLOOKUP(A15,Main!A:AB,19,0)</f>
        <v>https://onlinecourses.nptel.ac.in/e-learning/preview/noc26_ae36</v>
      </c>
      <c r="T15" s="61" t="str">
        <f>VLOOKUP(A15,Main!A:AB,20,0)</f>
        <v>noc26_ae36</v>
      </c>
      <c r="U15" s="63" t="str">
        <f>VLOOKUP(A15,Main!A:AB,21,0)</f>
        <v>https://onlinecourses.nptel.ac.in/noc25_ae33/preview</v>
      </c>
      <c r="V15" s="63" t="str">
        <f>VLOOKUP(A15,Main!A:AB,22,0)</f>
        <v>https://onlinecourses.nptel.ac.in/noc25_ae33/preview</v>
      </c>
      <c r="W15" s="61" t="str">
        <f>VLOOKUP(A15,Main!A:AB,23,0)</f>
        <v>noc25_ae33</v>
      </c>
      <c r="X15" s="63" t="str">
        <f>VLOOKUP(A15,Main!A:AB,24,0)</f>
        <v>https://nptel.ac.in/courses/101105662</v>
      </c>
      <c r="Y15" s="63" t="str">
        <f>VLOOKUP(A15,Main!A:AB,25,0)</f>
        <v>https://nptel.ac.in/courses/101105662</v>
      </c>
      <c r="Z15" s="61">
        <f>VLOOKUP(A15,Main!A:AB,26,0)</f>
        <v>101105662</v>
      </c>
    </row>
    <row r="16">
      <c r="A16" s="47" t="s">
        <v>172</v>
      </c>
      <c r="B16" s="61" t="str">
        <f>VLOOKUP(A16,Main!A:AB,2,0)</f>
        <v>Aerospace Engineering</v>
      </c>
      <c r="C16" s="61" t="str">
        <f>VLOOKUP(A16,Main!A:AB,3,0)</f>
        <v>Smart Structures</v>
      </c>
      <c r="D16" s="61" t="str">
        <f>VLOOKUP(A16,Main!A:AB,4,0)</f>
        <v>Prof. Mohammed Rabius Sunny</v>
      </c>
      <c r="E16" s="61" t="str">
        <f>VLOOKUP(A16,Main!A:AB,5,0)</f>
        <v>IIT Kharagpur</v>
      </c>
      <c r="F16" s="61" t="str">
        <f>VLOOKUP(A16,Main!A:AB,6,0)</f>
        <v>IIT Kharagpur</v>
      </c>
      <c r="G16" s="61" t="str">
        <f>VLOOKUP(A16,Main!A:AB,7,0)</f>
        <v>12 Weeks</v>
      </c>
      <c r="H16" s="61" t="str">
        <f>VLOOKUP(A16,Main!A:AB,8,0)</f>
        <v>Rerun</v>
      </c>
      <c r="I16" s="62">
        <f>VLOOKUP(A16,Main!A:AB,9,0)</f>
        <v>46223</v>
      </c>
      <c r="J16" s="62">
        <f>VLOOKUP(A16,Main!A:AB,10,0)</f>
        <v>46304</v>
      </c>
      <c r="K16" s="62">
        <f>VLOOKUP(A16,Main!A:AB,11,0)</f>
        <v>46320</v>
      </c>
      <c r="L16" s="62">
        <f>VLOOKUP(A16,Main!A:AB,12,0)</f>
        <v>46230</v>
      </c>
      <c r="M16" s="62">
        <f>VLOOKUP(A16,Main!A:AB,13,0)</f>
        <v>46248</v>
      </c>
      <c r="N16" s="61" t="str">
        <f>VLOOKUP(A16,Main!A:AB,14,0)</f>
        <v>UG/PG</v>
      </c>
      <c r="O16" s="61" t="str">
        <f>VLOOKUP(A16,Main!A:AB,15,0)</f>
        <v>Elective</v>
      </c>
      <c r="P16" s="61" t="str">
        <f>VLOOKUP(A16,Main!A:AB,16,0)</f>
        <v>Yes</v>
      </c>
      <c r="Q16" s="61" t="str">
        <f>VLOOKUP(A16,Main!A:AB,17,0)</f>
        <v/>
      </c>
      <c r="R16" s="63" t="str">
        <f>VLOOKUP(A16,Main!A:AB,18,0)</f>
        <v>https://onlinecourses.nptel.ac.in/e-learning/preview/noc26_ae37</v>
      </c>
      <c r="S16" s="63" t="str">
        <f>VLOOKUP(A16,Main!A:AB,19,0)</f>
        <v>https://onlinecourses.nptel.ac.in/e-learning/preview/noc26_ae37</v>
      </c>
      <c r="T16" s="61" t="str">
        <f>VLOOKUP(A16,Main!A:AB,20,0)</f>
        <v>noc26_ae37</v>
      </c>
      <c r="U16" s="63" t="str">
        <f>VLOOKUP(A16,Main!A:AB,21,0)</f>
        <v>https://onlinecourses.nptel.ac.in/noc25_ae28/preview</v>
      </c>
      <c r="V16" s="63" t="str">
        <f>VLOOKUP(A16,Main!A:AB,22,0)</f>
        <v>https://onlinecourses.nptel.ac.in/noc25_ae28/preview</v>
      </c>
      <c r="W16" s="61" t="str">
        <f>VLOOKUP(A16,Main!A:AB,23,0)</f>
        <v>noc25_ae28</v>
      </c>
      <c r="X16" s="63" t="str">
        <f>VLOOKUP(A16,Main!A:AB,24,0)</f>
        <v>https://nptel.ac.in/courses/101105090</v>
      </c>
      <c r="Y16" s="63" t="str">
        <f>VLOOKUP(A16,Main!A:AB,25,0)</f>
        <v>https://nptel.ac.in/courses/101105090</v>
      </c>
      <c r="Z16" s="61">
        <f>VLOOKUP(A16,Main!A:AB,26,0)</f>
        <v>101105090</v>
      </c>
    </row>
    <row r="17">
      <c r="A17" s="47" t="s">
        <v>178</v>
      </c>
      <c r="B17" s="61" t="str">
        <f>VLOOKUP(A17,Main!A:AB,2,0)</f>
        <v>Aerospace Engineering</v>
      </c>
      <c r="C17" s="61" t="str">
        <f>VLOOKUP(A17,Main!A:AB,3,0)</f>
        <v>Space Flight Mechanics</v>
      </c>
      <c r="D17" s="61" t="str">
        <f>VLOOKUP(A17,Main!A:AB,4,0)</f>
        <v>Prof. Manoranjan Sinha</v>
      </c>
      <c r="E17" s="61" t="str">
        <f>VLOOKUP(A17,Main!A:AB,5,0)</f>
        <v>IIT Kharagpur</v>
      </c>
      <c r="F17" s="61" t="str">
        <f>VLOOKUP(A17,Main!A:AB,6,0)</f>
        <v>IIT Kharagpur</v>
      </c>
      <c r="G17" s="61" t="str">
        <f>VLOOKUP(A17,Main!A:AB,7,0)</f>
        <v>12 Weeks</v>
      </c>
      <c r="H17" s="61" t="str">
        <f>VLOOKUP(A17,Main!A:AB,8,0)</f>
        <v>Rerun</v>
      </c>
      <c r="I17" s="62">
        <f>VLOOKUP(A17,Main!A:AB,9,0)</f>
        <v>46223</v>
      </c>
      <c r="J17" s="62">
        <f>VLOOKUP(A17,Main!A:AB,10,0)</f>
        <v>46304</v>
      </c>
      <c r="K17" s="62">
        <f>VLOOKUP(A17,Main!A:AB,11,0)</f>
        <v>46311</v>
      </c>
      <c r="L17" s="62">
        <f>VLOOKUP(A17,Main!A:AB,12,0)</f>
        <v>46230</v>
      </c>
      <c r="M17" s="62">
        <f>VLOOKUP(A17,Main!A:AB,13,0)</f>
        <v>46248</v>
      </c>
      <c r="N17" s="61" t="str">
        <f>VLOOKUP(A17,Main!A:AB,14,0)</f>
        <v>UG/PG</v>
      </c>
      <c r="O17" s="61" t="str">
        <f>VLOOKUP(A17,Main!A:AB,15,0)</f>
        <v>Elective</v>
      </c>
      <c r="P17" s="61" t="str">
        <f>VLOOKUP(A17,Main!A:AB,16,0)</f>
        <v>Yes</v>
      </c>
      <c r="Q17" s="61" t="str">
        <f>VLOOKUP(A17,Main!A:AB,17,0)</f>
        <v>Flight Mechanics</v>
      </c>
      <c r="R17" s="63" t="str">
        <f>VLOOKUP(A17,Main!A:AB,18,0)</f>
        <v>https://onlinecourses.nptel.ac.in/e-learning/preview/noc26_ae38</v>
      </c>
      <c r="S17" s="63" t="str">
        <f>VLOOKUP(A17,Main!A:AB,19,0)</f>
        <v>https://onlinecourses.nptel.ac.in/e-learning/preview/noc26_ae38</v>
      </c>
      <c r="T17" s="61" t="str">
        <f>VLOOKUP(A17,Main!A:AB,20,0)</f>
        <v>noc26_ae38</v>
      </c>
      <c r="U17" s="63" t="str">
        <f>VLOOKUP(A17,Main!A:AB,21,0)</f>
        <v>https://onlinecourses.nptel.ac.in/noc25_ae29/preview</v>
      </c>
      <c r="V17" s="63" t="str">
        <f>VLOOKUP(A17,Main!A:AB,22,0)</f>
        <v>https://onlinecourses.nptel.ac.in/noc25_ae29/preview</v>
      </c>
      <c r="W17" s="61" t="str">
        <f>VLOOKUP(A17,Main!A:AB,23,0)</f>
        <v>noc25_ae29</v>
      </c>
      <c r="X17" s="63" t="str">
        <f>VLOOKUP(A17,Main!A:AB,24,0)</f>
        <v>https://nptel.ac.in/courses/101105083</v>
      </c>
      <c r="Y17" s="63" t="str">
        <f>VLOOKUP(A17,Main!A:AB,25,0)</f>
        <v>https://nptel.ac.in/courses/101105083</v>
      </c>
      <c r="Z17" s="61">
        <f>VLOOKUP(A17,Main!A:AB,26,0)</f>
        <v>101105083</v>
      </c>
    </row>
    <row r="18">
      <c r="A18" s="47" t="s">
        <v>185</v>
      </c>
      <c r="B18" s="61" t="str">
        <f>VLOOKUP(A18,Main!A:AB,2,0)</f>
        <v>Aerospace Engineering</v>
      </c>
      <c r="C18" s="61" t="str">
        <f>VLOOKUP(A18,Main!A:AB,3,0)</f>
        <v>Aerodynamic Design of Axial Flow Compressors &amp; Fans</v>
      </c>
      <c r="D18" s="61" t="str">
        <f>VLOOKUP(A18,Main!A:AB,4,0)</f>
        <v>Prof. Chetankumar Sureshbhai Mistry</v>
      </c>
      <c r="E18" s="61" t="str">
        <f>VLOOKUP(A18,Main!A:AB,5,0)</f>
        <v>IIT Kharagpur</v>
      </c>
      <c r="F18" s="61" t="str">
        <f>VLOOKUP(A18,Main!A:AB,6,0)</f>
        <v>IIT Kharagpur</v>
      </c>
      <c r="G18" s="61" t="str">
        <f>VLOOKUP(A18,Main!A:AB,7,0)</f>
        <v>12 Weeks</v>
      </c>
      <c r="H18" s="61" t="str">
        <f>VLOOKUP(A18,Main!A:AB,8,0)</f>
        <v>Rerun</v>
      </c>
      <c r="I18" s="62">
        <f>VLOOKUP(A18,Main!A:AB,9,0)</f>
        <v>46223</v>
      </c>
      <c r="J18" s="62">
        <f>VLOOKUP(A18,Main!A:AB,10,0)</f>
        <v>46304</v>
      </c>
      <c r="K18" s="62">
        <f>VLOOKUP(A18,Main!A:AB,11,0)</f>
        <v>46312</v>
      </c>
      <c r="L18" s="62">
        <f>VLOOKUP(A18,Main!A:AB,12,0)</f>
        <v>46230</v>
      </c>
      <c r="M18" s="62">
        <f>VLOOKUP(A18,Main!A:AB,13,0)</f>
        <v>46248</v>
      </c>
      <c r="N18" s="61" t="str">
        <f>VLOOKUP(A18,Main!A:AB,14,0)</f>
        <v>PG</v>
      </c>
      <c r="O18" s="61" t="str">
        <f>VLOOKUP(A18,Main!A:AB,15,0)</f>
        <v>Elective</v>
      </c>
      <c r="P18" s="61" t="str">
        <f>VLOOKUP(A18,Main!A:AB,16,0)</f>
        <v>Yes</v>
      </c>
      <c r="Q18" s="61" t="str">
        <f>VLOOKUP(A18,Main!A:AB,17,0)</f>
        <v>Flight Mechanics</v>
      </c>
      <c r="R18" s="63" t="str">
        <f>VLOOKUP(A18,Main!A:AB,18,0)</f>
        <v>https://onlinecourses.nptel.ac.in/e-learning/preview/noc26_ae39</v>
      </c>
      <c r="S18" s="63" t="str">
        <f>VLOOKUP(A18,Main!A:AB,19,0)</f>
        <v>https://onlinecourses.nptel.ac.in/e-learning/preview/noc26_ae39</v>
      </c>
      <c r="T18" s="61" t="str">
        <f>VLOOKUP(A18,Main!A:AB,20,0)</f>
        <v>noc26_ae39</v>
      </c>
      <c r="U18" s="63" t="str">
        <f>VLOOKUP(A18,Main!A:AB,21,0)</f>
        <v>https://onlinecourses.nptel.ac.in/noc25_ae34/preview</v>
      </c>
      <c r="V18" s="63" t="str">
        <f>VLOOKUP(A18,Main!A:AB,22,0)</f>
        <v>https://onlinecourses.nptel.ac.in/noc25_ae34/preview</v>
      </c>
      <c r="W18" s="61" t="str">
        <f>VLOOKUP(A18,Main!A:AB,23,0)</f>
        <v>noc25_ae34</v>
      </c>
      <c r="X18" s="63" t="str">
        <f>VLOOKUP(A18,Main!A:AB,24,0)</f>
        <v>https://nptel.ac.in/courses/101105089</v>
      </c>
      <c r="Y18" s="63" t="str">
        <f>VLOOKUP(A18,Main!A:AB,25,0)</f>
        <v>https://nptel.ac.in/courses/101105089</v>
      </c>
      <c r="Z18" s="61">
        <f>VLOOKUP(A18,Main!A:AB,26,0)</f>
        <v>101105089</v>
      </c>
    </row>
    <row r="19">
      <c r="A19" s="47" t="s">
        <v>192</v>
      </c>
      <c r="B19" s="61" t="str">
        <f>VLOOKUP(A19,Main!A:AB,2,0)</f>
        <v>Aerospace Engineering</v>
      </c>
      <c r="C19" s="61" t="str">
        <f>VLOOKUP(A19,Main!A:AB,3,0)</f>
        <v>Introduction to CFD</v>
      </c>
      <c r="D19" s="61" t="str">
        <f>VLOOKUP(A19,Main!A:AB,4,0)</f>
        <v>Prof. Arnab Roy</v>
      </c>
      <c r="E19" s="61" t="str">
        <f>VLOOKUP(A19,Main!A:AB,5,0)</f>
        <v>IIT Kharagpur</v>
      </c>
      <c r="F19" s="61" t="str">
        <f>VLOOKUP(A19,Main!A:AB,6,0)</f>
        <v>IIT Kharagpur</v>
      </c>
      <c r="G19" s="61" t="str">
        <f>VLOOKUP(A19,Main!A:AB,7,0)</f>
        <v>12 Weeks</v>
      </c>
      <c r="H19" s="61" t="str">
        <f>VLOOKUP(A19,Main!A:AB,8,0)</f>
        <v>Rerun</v>
      </c>
      <c r="I19" s="62">
        <f>VLOOKUP(A19,Main!A:AB,9,0)</f>
        <v>46223</v>
      </c>
      <c r="J19" s="62">
        <f>VLOOKUP(A19,Main!A:AB,10,0)</f>
        <v>46304</v>
      </c>
      <c r="K19" s="62">
        <f>VLOOKUP(A19,Main!A:AB,11,0)</f>
        <v>46313</v>
      </c>
      <c r="L19" s="62">
        <f>VLOOKUP(A19,Main!A:AB,12,0)</f>
        <v>46230</v>
      </c>
      <c r="M19" s="62">
        <f>VLOOKUP(A19,Main!A:AB,13,0)</f>
        <v>46248</v>
      </c>
      <c r="N19" s="61" t="str">
        <f>VLOOKUP(A19,Main!A:AB,14,0)</f>
        <v>UG/PG</v>
      </c>
      <c r="O19" s="61" t="str">
        <f>VLOOKUP(A19,Main!A:AB,15,0)</f>
        <v>Elective</v>
      </c>
      <c r="P19" s="61" t="str">
        <f>VLOOKUP(A19,Main!A:AB,16,0)</f>
        <v>Yes</v>
      </c>
      <c r="Q19" s="61" t="str">
        <f>VLOOKUP(A19,Main!A:AB,17,0)</f>
        <v/>
      </c>
      <c r="R19" s="63" t="str">
        <f>VLOOKUP(A19,Main!A:AB,18,0)</f>
        <v>https://onlinecourses.nptel.ac.in/e-learning/preview/noc26_ae40</v>
      </c>
      <c r="S19" s="63" t="str">
        <f>VLOOKUP(A19,Main!A:AB,19,0)</f>
        <v>https://onlinecourses.nptel.ac.in/e-learning/preview/noc26_ae40</v>
      </c>
      <c r="T19" s="61" t="str">
        <f>VLOOKUP(A19,Main!A:AB,20,0)</f>
        <v>noc26_ae40</v>
      </c>
      <c r="U19" s="63" t="str">
        <f>VLOOKUP(A19,Main!A:AB,21,0)</f>
        <v>https://onlinecourses.nptel.ac.in/noc25_ae32/preview</v>
      </c>
      <c r="V19" s="63" t="str">
        <f>VLOOKUP(A19,Main!A:AB,22,0)</f>
        <v>https://onlinecourses.nptel.ac.in/noc25_ae32/preview</v>
      </c>
      <c r="W19" s="61" t="str">
        <f>VLOOKUP(A19,Main!A:AB,23,0)</f>
        <v>noc25_ae32</v>
      </c>
      <c r="X19" s="63" t="str">
        <f>VLOOKUP(A19,Main!A:AB,24,0)</f>
        <v>https://nptel.ac.in/courses/101105085</v>
      </c>
      <c r="Y19" s="63" t="str">
        <f>VLOOKUP(A19,Main!A:AB,25,0)</f>
        <v>https://nptel.ac.in/courses/101105085</v>
      </c>
      <c r="Z19" s="61">
        <f>VLOOKUP(A19,Main!A:AB,26,0)</f>
        <v>101105085</v>
      </c>
    </row>
    <row r="20">
      <c r="A20" s="47" t="s">
        <v>199</v>
      </c>
      <c r="B20" s="61" t="str">
        <f>VLOOKUP(A20,Main!A:AB,2,0)</f>
        <v>Aerospace Engineering/Mechanical Engineering</v>
      </c>
      <c r="C20" s="61" t="str">
        <f>VLOOKUP(A20,Main!A:AB,3,0)</f>
        <v>Elements of Mechanical Vibration</v>
      </c>
      <c r="D20" s="61" t="str">
        <f>VLOOKUP(A20,Main!A:AB,4,0)</f>
        <v>Prof. Ashish K Darpe</v>
      </c>
      <c r="E20" s="61" t="str">
        <f>VLOOKUP(A20,Main!A:AB,5,0)</f>
        <v>IIT Delhi</v>
      </c>
      <c r="F20" s="61" t="str">
        <f>VLOOKUP(A20,Main!A:AB,6,0)</f>
        <v>IIT Delhi</v>
      </c>
      <c r="G20" s="61" t="str">
        <f>VLOOKUP(A20,Main!A:AB,7,0)</f>
        <v>12 Weeks</v>
      </c>
      <c r="H20" s="61" t="str">
        <f>VLOOKUP(A20,Main!A:AB,8,0)</f>
        <v>Rerun</v>
      </c>
      <c r="I20" s="62">
        <f>VLOOKUP(A20,Main!A:AB,9,0)</f>
        <v>46223</v>
      </c>
      <c r="J20" s="62">
        <f>VLOOKUP(A20,Main!A:AB,10,0)</f>
        <v>46304</v>
      </c>
      <c r="K20" s="62">
        <f>VLOOKUP(A20,Main!A:AB,11,0)</f>
        <v>46318</v>
      </c>
      <c r="L20" s="62">
        <f>VLOOKUP(A20,Main!A:AB,12,0)</f>
        <v>46230</v>
      </c>
      <c r="M20" s="62">
        <f>VLOOKUP(A20,Main!A:AB,13,0)</f>
        <v>46248</v>
      </c>
      <c r="N20" s="61" t="str">
        <f>VLOOKUP(A20,Main!A:AB,14,0)</f>
        <v>UG/PG</v>
      </c>
      <c r="O20" s="61" t="str">
        <f>VLOOKUP(A20,Main!A:AB,15,0)</f>
        <v>Elective</v>
      </c>
      <c r="P20" s="61" t="str">
        <f>VLOOKUP(A20,Main!A:AB,16,0)</f>
        <v>Yes</v>
      </c>
      <c r="Q20" s="61" t="str">
        <f>VLOOKUP(A20,Main!A:AB,17,0)</f>
        <v/>
      </c>
      <c r="R20" s="63" t="str">
        <f>VLOOKUP(A20,Main!A:AB,18,0)</f>
        <v>https://onlinecourses.nptel.ac.in/e-learning/preview/noc26_ae41</v>
      </c>
      <c r="S20" s="63" t="str">
        <f>VLOOKUP(A20,Main!A:AB,19,0)</f>
        <v>https://onlinecourses.nptel.ac.in/e-learning/preview/noc26_ae41</v>
      </c>
      <c r="T20" s="61" t="str">
        <f>VLOOKUP(A20,Main!A:AB,20,0)</f>
        <v>noc26_ae41</v>
      </c>
      <c r="U20" s="63" t="str">
        <f>VLOOKUP(A20,Main!A:AB,21,0)</f>
        <v>https://onlinecourses.nptel.ac.in/noc25_ae17/preview</v>
      </c>
      <c r="V20" s="63" t="str">
        <f>VLOOKUP(A20,Main!A:AB,22,0)</f>
        <v>https://onlinecourses.nptel.ac.in/noc25_ae17/preview</v>
      </c>
      <c r="W20" s="61" t="str">
        <f>VLOOKUP(A20,Main!A:AB,23,0)</f>
        <v>noc25_ae17</v>
      </c>
      <c r="X20" s="63" t="str">
        <f>VLOOKUP(A20,Main!A:AB,24,0)</f>
        <v>https://nptel.ac.in/courses/101102090</v>
      </c>
      <c r="Y20" s="63" t="str">
        <f>VLOOKUP(A20,Main!A:AB,25,0)</f>
        <v>https://nptel.ac.in/courses/101102090</v>
      </c>
      <c r="Z20" s="61">
        <f>VLOOKUP(A20,Main!A:AB,26,0)</f>
        <v>101102090</v>
      </c>
    </row>
    <row r="21">
      <c r="A21" s="47" t="s">
        <v>207</v>
      </c>
      <c r="B21" s="61" t="str">
        <f>VLOOKUP(A21,Main!A:AB,2,0)</f>
        <v>Aerospace Engineering</v>
      </c>
      <c r="C21" s="61" t="str">
        <f>VLOOKUP(A21,Main!A:AB,3,0)</f>
        <v>Introduction to Rocket Propulsion</v>
      </c>
      <c r="D21" s="61" t="str">
        <f>VLOOKUP(A21,Main!A:AB,4,0)</f>
        <v>Prof. D.P. Mishra</v>
      </c>
      <c r="E21" s="61" t="str">
        <f>VLOOKUP(A21,Main!A:AB,5,0)</f>
        <v>IIT Kanpur</v>
      </c>
      <c r="F21" s="61" t="str">
        <f>VLOOKUP(A21,Main!A:AB,6,0)</f>
        <v>IIT Kanpur</v>
      </c>
      <c r="G21" s="61" t="str">
        <f>VLOOKUP(A21,Main!A:AB,7,0)</f>
        <v>12 Weeks</v>
      </c>
      <c r="H21" s="61" t="str">
        <f>VLOOKUP(A21,Main!A:AB,8,0)</f>
        <v>Rerun</v>
      </c>
      <c r="I21" s="62">
        <f>VLOOKUP(A21,Main!A:AB,9,0)</f>
        <v>46223</v>
      </c>
      <c r="J21" s="62">
        <f>VLOOKUP(A21,Main!A:AB,10,0)</f>
        <v>46304</v>
      </c>
      <c r="K21" s="62">
        <f>VLOOKUP(A21,Main!A:AB,11,0)</f>
        <v>46319</v>
      </c>
      <c r="L21" s="62">
        <f>VLOOKUP(A21,Main!A:AB,12,0)</f>
        <v>46230</v>
      </c>
      <c r="M21" s="62">
        <f>VLOOKUP(A21,Main!A:AB,13,0)</f>
        <v>46248</v>
      </c>
      <c r="N21" s="61" t="str">
        <f>VLOOKUP(A21,Main!A:AB,14,0)</f>
        <v>PG</v>
      </c>
      <c r="O21" s="61" t="str">
        <f>VLOOKUP(A21,Main!A:AB,15,0)</f>
        <v>Core</v>
      </c>
      <c r="P21" s="61" t="str">
        <f>VLOOKUP(A21,Main!A:AB,16,0)</f>
        <v>Yes</v>
      </c>
      <c r="Q21" s="61" t="str">
        <f>VLOOKUP(A21,Main!A:AB,17,0)</f>
        <v/>
      </c>
      <c r="R21" s="63" t="str">
        <f>VLOOKUP(A21,Main!A:AB,18,0)</f>
        <v>https://onlinecourses.nptel.ac.in/e-learning/preview/noc26_ae42</v>
      </c>
      <c r="S21" s="63" t="str">
        <f>VLOOKUP(A21,Main!A:AB,19,0)</f>
        <v>https://onlinecourses.nptel.ac.in/e-learning/preview/noc26_ae42</v>
      </c>
      <c r="T21" s="61" t="str">
        <f>VLOOKUP(A21,Main!A:AB,20,0)</f>
        <v>noc26_ae42</v>
      </c>
      <c r="U21" s="63" t="str">
        <f>VLOOKUP(A21,Main!A:AB,21,0)</f>
        <v>https://onlinecourses.nptel.ac.in/noc19_ae08/preview</v>
      </c>
      <c r="V21" s="63" t="str">
        <f>VLOOKUP(A21,Main!A:AB,22,0)</f>
        <v>https://onlinecourses.nptel.ac.in/noc19_ae08/preview</v>
      </c>
      <c r="W21" s="61" t="str">
        <f>VLOOKUP(A21,Main!A:AB,23,0)</f>
        <v>noc19_ae08</v>
      </c>
      <c r="X21" s="63" t="str">
        <f>VLOOKUP(A21,Main!A:AB,24,0)</f>
        <v>https://nptel.ac.in/courses/101104078</v>
      </c>
      <c r="Y21" s="63" t="str">
        <f>VLOOKUP(A21,Main!A:AB,25,0)</f>
        <v>https://nptel.ac.in/courses/101104078</v>
      </c>
      <c r="Z21" s="61">
        <f>VLOOKUP(A21,Main!A:AB,26,0)</f>
        <v>101104078</v>
      </c>
    </row>
    <row r="22">
      <c r="A22" s="47" t="s">
        <v>214</v>
      </c>
      <c r="B22" s="61" t="str">
        <f>VLOOKUP(A22,Main!A:AB,2,0)</f>
        <v>Agricultural Engineering</v>
      </c>
      <c r="C22" s="61" t="str">
        <f>VLOOKUP(A22,Main!A:AB,3,0)</f>
        <v>Operations Research</v>
      </c>
      <c r="D22" s="61" t="str">
        <f>VLOOKUP(A22,Main!A:AB,4,0)</f>
        <v>Prof. Rajendra Singh</v>
      </c>
      <c r="E22" s="61" t="str">
        <f>VLOOKUP(A22,Main!A:AB,5,0)</f>
        <v>IIT Kharagpur</v>
      </c>
      <c r="F22" s="61" t="str">
        <f>VLOOKUP(A22,Main!A:AB,6,0)</f>
        <v>IIT Kharagpur</v>
      </c>
      <c r="G22" s="61" t="str">
        <f>VLOOKUP(A22,Main!A:AB,7,0)</f>
        <v>12 Weeks</v>
      </c>
      <c r="H22" s="61" t="str">
        <f>VLOOKUP(A22,Main!A:AB,8,0)</f>
        <v>Rerun</v>
      </c>
      <c r="I22" s="62">
        <f>VLOOKUP(A22,Main!A:AB,9,0)</f>
        <v>46223</v>
      </c>
      <c r="J22" s="62">
        <f>VLOOKUP(A22,Main!A:AB,10,0)</f>
        <v>46304</v>
      </c>
      <c r="K22" s="62">
        <f>VLOOKUP(A22,Main!A:AB,11,0)</f>
        <v>46320</v>
      </c>
      <c r="L22" s="62">
        <f>VLOOKUP(A22,Main!A:AB,12,0)</f>
        <v>46230</v>
      </c>
      <c r="M22" s="62">
        <f>VLOOKUP(A22,Main!A:AB,13,0)</f>
        <v>46248</v>
      </c>
      <c r="N22" s="61" t="str">
        <f>VLOOKUP(A22,Main!A:AB,14,0)</f>
        <v>UG</v>
      </c>
      <c r="O22" s="61" t="str">
        <f>VLOOKUP(A22,Main!A:AB,15,0)</f>
        <v>Elective</v>
      </c>
      <c r="P22" s="61" t="str">
        <f>VLOOKUP(A22,Main!A:AB,16,0)</f>
        <v>Yes</v>
      </c>
      <c r="Q22" s="61" t="str">
        <f>VLOOKUP(A22,Main!A:AB,17,0)</f>
        <v>Operations</v>
      </c>
      <c r="R22" s="63" t="str">
        <f>VLOOKUP(A22,Main!A:AB,18,0)</f>
        <v>https://onlinecourses.nptel.ac.in/e-learning/preview/noc26_ag17</v>
      </c>
      <c r="S22" s="63" t="str">
        <f>VLOOKUP(A22,Main!A:AB,19,0)</f>
        <v>https://onlinecourses.nptel.ac.in/e-learning/preview/noc26_ag17</v>
      </c>
      <c r="T22" s="61" t="str">
        <f>VLOOKUP(A22,Main!A:AB,20,0)</f>
        <v>noc26_ag17</v>
      </c>
      <c r="U22" s="63" t="str">
        <f>VLOOKUP(A22,Main!A:AB,21,0)</f>
        <v>https://onlinecourses.nptel.ac.in/noc25_ag15/preview</v>
      </c>
      <c r="V22" s="63" t="str">
        <f>VLOOKUP(A22,Main!A:AB,22,0)</f>
        <v>https://onlinecourses.nptel.ac.in/noc25_ag15/preview</v>
      </c>
      <c r="W22" s="61" t="str">
        <f>VLOOKUP(A22,Main!A:AB,23,0)</f>
        <v>noc25_ag15</v>
      </c>
      <c r="X22" s="63" t="str">
        <f>VLOOKUP(A22,Main!A:AB,24,0)</f>
        <v>https://nptel.ac.in/courses/126105663</v>
      </c>
      <c r="Y22" s="63" t="str">
        <f>VLOOKUP(A22,Main!A:AB,25,0)</f>
        <v>https://nptel.ac.in/courses/126105663</v>
      </c>
      <c r="Z22" s="61">
        <f>VLOOKUP(A22,Main!A:AB,26,0)</f>
        <v>126105663</v>
      </c>
    </row>
    <row r="23">
      <c r="A23" s="47" t="s">
        <v>223</v>
      </c>
      <c r="B23" s="61" t="str">
        <f>VLOOKUP(A23,Main!A:AB,2,0)</f>
        <v>Agricultural Engineering</v>
      </c>
      <c r="C23" s="61" t="str">
        <f>VLOOKUP(A23,Main!A:AB,3,0)</f>
        <v>Food Oils and Fats: Chemistry and Technology</v>
      </c>
      <c r="D23" s="61" t="str">
        <f>VLOOKUP(A23,Main!A:AB,4,0)</f>
        <v>Prof. Hari. Niwas Mishra</v>
      </c>
      <c r="E23" s="61" t="str">
        <f>VLOOKUP(A23,Main!A:AB,5,0)</f>
        <v>IIT Kharagpur</v>
      </c>
      <c r="F23" s="61" t="str">
        <f>VLOOKUP(A23,Main!A:AB,6,0)</f>
        <v>IIT Kharagpur</v>
      </c>
      <c r="G23" s="61" t="str">
        <f>VLOOKUP(A23,Main!A:AB,7,0)</f>
        <v>12 Weeks</v>
      </c>
      <c r="H23" s="61" t="str">
        <f>VLOOKUP(A23,Main!A:AB,8,0)</f>
        <v>Rerun</v>
      </c>
      <c r="I23" s="62">
        <f>VLOOKUP(A23,Main!A:AB,9,0)</f>
        <v>46223</v>
      </c>
      <c r="J23" s="62">
        <f>VLOOKUP(A23,Main!A:AB,10,0)</f>
        <v>46304</v>
      </c>
      <c r="K23" s="62">
        <f>VLOOKUP(A23,Main!A:AB,11,0)</f>
        <v>46313</v>
      </c>
      <c r="L23" s="62">
        <f>VLOOKUP(A23,Main!A:AB,12,0)</f>
        <v>46230</v>
      </c>
      <c r="M23" s="62">
        <f>VLOOKUP(A23,Main!A:AB,13,0)</f>
        <v>46248</v>
      </c>
      <c r="N23" s="61" t="str">
        <f>VLOOKUP(A23,Main!A:AB,14,0)</f>
        <v>UG/PG</v>
      </c>
      <c r="O23" s="61" t="str">
        <f>VLOOKUP(A23,Main!A:AB,15,0)</f>
        <v>Elective</v>
      </c>
      <c r="P23" s="61" t="str">
        <f>VLOOKUP(A23,Main!A:AB,16,0)</f>
        <v>Yes</v>
      </c>
      <c r="Q23" s="61" t="str">
        <f>VLOOKUP(A23,Main!A:AB,17,0)</f>
        <v>Food Process Engineering</v>
      </c>
      <c r="R23" s="63" t="str">
        <f>VLOOKUP(A23,Main!A:AB,18,0)</f>
        <v>https://onlinecourses.nptel.ac.in/e-learning/preview/noc26_ag18</v>
      </c>
      <c r="S23" s="63" t="str">
        <f>VLOOKUP(A23,Main!A:AB,19,0)</f>
        <v>https://onlinecourses.nptel.ac.in/e-learning/preview/noc26_ag18</v>
      </c>
      <c r="T23" s="61" t="str">
        <f>VLOOKUP(A23,Main!A:AB,20,0)</f>
        <v>noc26_ag18</v>
      </c>
      <c r="U23" s="63" t="str">
        <f>VLOOKUP(A23,Main!A:AB,21,0)</f>
        <v>https://onlinecourses.nptel.ac.in/noc25_ag16/preview</v>
      </c>
      <c r="V23" s="63" t="str">
        <f>VLOOKUP(A23,Main!A:AB,22,0)</f>
        <v>https://onlinecourses.nptel.ac.in/noc25_ag16/preview</v>
      </c>
      <c r="W23" s="61" t="str">
        <f>VLOOKUP(A23,Main!A:AB,23,0)</f>
        <v>noc25_ag16</v>
      </c>
      <c r="X23" s="63" t="str">
        <f>VLOOKUP(A23,Main!A:AB,24,0)</f>
        <v>https://nptel.ac.in/courses/126105027</v>
      </c>
      <c r="Y23" s="63" t="str">
        <f>VLOOKUP(A23,Main!A:AB,25,0)</f>
        <v>https://nptel.ac.in/courses/126105027</v>
      </c>
      <c r="Z23" s="61">
        <f>VLOOKUP(A23,Main!A:AB,26,0)</f>
        <v>126105027</v>
      </c>
    </row>
    <row r="24">
      <c r="A24" s="47" t="s">
        <v>231</v>
      </c>
      <c r="B24" s="61" t="str">
        <f>VLOOKUP(A24,Main!A:AB,2,0)</f>
        <v>Agricultural Engineering</v>
      </c>
      <c r="C24" s="61" t="str">
        <f>VLOOKUP(A24,Main!A:AB,3,0)</f>
        <v>Advanced Aquaculture Technology</v>
      </c>
      <c r="D24" s="61" t="str">
        <f>VLOOKUP(A24,Main!A:AB,4,0)</f>
        <v>Prof. Gourav Dhar Bhowmick</v>
      </c>
      <c r="E24" s="61" t="str">
        <f>VLOOKUP(A24,Main!A:AB,5,0)</f>
        <v>IIT Kharagpur</v>
      </c>
      <c r="F24" s="61" t="str">
        <f>VLOOKUP(A24,Main!A:AB,6,0)</f>
        <v>IIT Kharagpur</v>
      </c>
      <c r="G24" s="61" t="str">
        <f>VLOOKUP(A24,Main!A:AB,7,0)</f>
        <v>12 Weeks</v>
      </c>
      <c r="H24" s="61" t="str">
        <f>VLOOKUP(A24,Main!A:AB,8,0)</f>
        <v>Rerun</v>
      </c>
      <c r="I24" s="62">
        <f>VLOOKUP(A24,Main!A:AB,9,0)</f>
        <v>46223</v>
      </c>
      <c r="J24" s="62">
        <f>VLOOKUP(A24,Main!A:AB,10,0)</f>
        <v>46304</v>
      </c>
      <c r="K24" s="62">
        <f>VLOOKUP(A24,Main!A:AB,11,0)</f>
        <v>46318</v>
      </c>
      <c r="L24" s="62">
        <f>VLOOKUP(A24,Main!A:AB,12,0)</f>
        <v>46230</v>
      </c>
      <c r="M24" s="62">
        <f>VLOOKUP(A24,Main!A:AB,13,0)</f>
        <v>46248</v>
      </c>
      <c r="N24" s="61" t="str">
        <f>VLOOKUP(A24,Main!A:AB,14,0)</f>
        <v>UG/PG</v>
      </c>
      <c r="O24" s="61" t="str">
        <f>VLOOKUP(A24,Main!A:AB,15,0)</f>
        <v>Elective</v>
      </c>
      <c r="P24" s="61" t="str">
        <f>VLOOKUP(A24,Main!A:AB,16,0)</f>
        <v>Yes</v>
      </c>
      <c r="Q24" s="61" t="str">
        <f>VLOOKUP(A24,Main!A:AB,17,0)</f>
        <v/>
      </c>
      <c r="R24" s="63" t="str">
        <f>VLOOKUP(A24,Main!A:AB,18,0)</f>
        <v>https://onlinecourses.nptel.ac.in/e-learning/preview/noc26_ag19</v>
      </c>
      <c r="S24" s="63" t="str">
        <f>VLOOKUP(A24,Main!A:AB,19,0)</f>
        <v>https://onlinecourses.nptel.ac.in/e-learning/preview/noc26_ag19</v>
      </c>
      <c r="T24" s="61" t="str">
        <f>VLOOKUP(A24,Main!A:AB,20,0)</f>
        <v>noc26_ag19</v>
      </c>
      <c r="U24" s="63" t="str">
        <f>VLOOKUP(A24,Main!A:AB,21,0)</f>
        <v>https://onlinecourses.nptel.ac.in/noc25_ag17/preview</v>
      </c>
      <c r="V24" s="63" t="str">
        <f>VLOOKUP(A24,Main!A:AB,22,0)</f>
        <v>https://onlinecourses.nptel.ac.in/noc25_ag17/preview</v>
      </c>
      <c r="W24" s="61" t="str">
        <f>VLOOKUP(A24,Main!A:AB,23,0)</f>
        <v>noc25_ag17</v>
      </c>
      <c r="X24" s="63" t="str">
        <f>VLOOKUP(A24,Main!A:AB,24,0)</f>
        <v>https://nptel.ac.in/courses/126105022</v>
      </c>
      <c r="Y24" s="63" t="str">
        <f>VLOOKUP(A24,Main!A:AB,25,0)</f>
        <v>https://nptel.ac.in/courses/126105022</v>
      </c>
      <c r="Z24" s="61">
        <f>VLOOKUP(A24,Main!A:AB,26,0)</f>
        <v>126105022</v>
      </c>
    </row>
    <row r="25">
      <c r="A25" s="47" t="s">
        <v>238</v>
      </c>
      <c r="B25" s="61" t="str">
        <f>VLOOKUP(A25,Main!A:AB,2,0)</f>
        <v>Agricultural Engineering</v>
      </c>
      <c r="C25" s="61" t="str">
        <f>VLOOKUP(A25,Main!A:AB,3,0)</f>
        <v>Post Harvest Operations and Processing of Fruits, Vegetables, Spices and Plantation Crop Products</v>
      </c>
      <c r="D25" s="61" t="str">
        <f>VLOOKUP(A25,Main!A:AB,4,0)</f>
        <v>Prof. Hari Niwas Mishra</v>
      </c>
      <c r="E25" s="61" t="str">
        <f>VLOOKUP(A25,Main!A:AB,5,0)</f>
        <v>IIT Kharagpur</v>
      </c>
      <c r="F25" s="61" t="str">
        <f>VLOOKUP(A25,Main!A:AB,6,0)</f>
        <v>IIT Kharagpur</v>
      </c>
      <c r="G25" s="61" t="str">
        <f>VLOOKUP(A25,Main!A:AB,7,0)</f>
        <v>12 Weeks</v>
      </c>
      <c r="H25" s="61" t="str">
        <f>VLOOKUP(A25,Main!A:AB,8,0)</f>
        <v>Rerun</v>
      </c>
      <c r="I25" s="62">
        <f>VLOOKUP(A25,Main!A:AB,9,0)</f>
        <v>46223</v>
      </c>
      <c r="J25" s="62">
        <f>VLOOKUP(A25,Main!A:AB,10,0)</f>
        <v>46304</v>
      </c>
      <c r="K25" s="62">
        <f>VLOOKUP(A25,Main!A:AB,11,0)</f>
        <v>46319</v>
      </c>
      <c r="L25" s="62">
        <f>VLOOKUP(A25,Main!A:AB,12,0)</f>
        <v>46230</v>
      </c>
      <c r="M25" s="62">
        <f>VLOOKUP(A25,Main!A:AB,13,0)</f>
        <v>46248</v>
      </c>
      <c r="N25" s="61" t="str">
        <f>VLOOKUP(A25,Main!A:AB,14,0)</f>
        <v>UG/PG</v>
      </c>
      <c r="O25" s="61" t="str">
        <f>VLOOKUP(A25,Main!A:AB,15,0)</f>
        <v>Elective</v>
      </c>
      <c r="P25" s="61" t="str">
        <f>VLOOKUP(A25,Main!A:AB,16,0)</f>
        <v>Yes</v>
      </c>
      <c r="Q25" s="61" t="str">
        <f>VLOOKUP(A25,Main!A:AB,17,0)</f>
        <v>Food Process Engineering</v>
      </c>
      <c r="R25" s="63" t="str">
        <f>VLOOKUP(A25,Main!A:AB,18,0)</f>
        <v>https://onlinecourses.nptel.ac.in/e-learning/preview/noc26_ag20</v>
      </c>
      <c r="S25" s="63" t="str">
        <f>VLOOKUP(A25,Main!A:AB,19,0)</f>
        <v>https://onlinecourses.nptel.ac.in/e-learning/preview/noc26_ag20</v>
      </c>
      <c r="T25" s="61" t="str">
        <f>VLOOKUP(A25,Main!A:AB,20,0)</f>
        <v>noc26_ag20</v>
      </c>
      <c r="U25" s="63" t="str">
        <f>VLOOKUP(A25,Main!A:AB,21,0)</f>
        <v>https://onlinecourses.nptel.ac.in/noc25_ag18/preview</v>
      </c>
      <c r="V25" s="63" t="str">
        <f>VLOOKUP(A25,Main!A:AB,22,0)</f>
        <v>https://onlinecourses.nptel.ac.in/noc25_ag18/preview</v>
      </c>
      <c r="W25" s="61" t="str">
        <f>VLOOKUP(A25,Main!A:AB,23,0)</f>
        <v>noc25_ag18</v>
      </c>
      <c r="X25" s="63" t="str">
        <f>VLOOKUP(A25,Main!A:AB,24,0)</f>
        <v>https://nptel.ac.in/courses/126105023</v>
      </c>
      <c r="Y25" s="63" t="str">
        <f>VLOOKUP(A25,Main!A:AB,25,0)</f>
        <v>https://nptel.ac.in/courses/126105023</v>
      </c>
      <c r="Z25" s="61">
        <f>VLOOKUP(A25,Main!A:AB,26,0)</f>
        <v>126105023</v>
      </c>
    </row>
    <row r="26">
      <c r="A26" s="47" t="s">
        <v>245</v>
      </c>
      <c r="B26" s="61" t="str">
        <f>VLOOKUP(A26,Main!A:AB,2,0)</f>
        <v>Agricultural Engineering</v>
      </c>
      <c r="C26" s="61" t="str">
        <f>VLOOKUP(A26,Main!A:AB,3,0)</f>
        <v>Soil Fertility and Fertilizers</v>
      </c>
      <c r="D26" s="61" t="str">
        <f>VLOOKUP(A26,Main!A:AB,4,0)</f>
        <v>Prof. Somsubhra Chakraborty</v>
      </c>
      <c r="E26" s="61" t="str">
        <f>VLOOKUP(A26,Main!A:AB,5,0)</f>
        <v>IIT Kharagpur</v>
      </c>
      <c r="F26" s="61" t="str">
        <f>VLOOKUP(A26,Main!A:AB,6,0)</f>
        <v>IIT Kharagpur</v>
      </c>
      <c r="G26" s="61" t="str">
        <f>VLOOKUP(A26,Main!A:AB,7,0)</f>
        <v>12 Weeks</v>
      </c>
      <c r="H26" s="61" t="str">
        <f>VLOOKUP(A26,Main!A:AB,8,0)</f>
        <v>Rerun</v>
      </c>
      <c r="I26" s="62">
        <f>VLOOKUP(A26,Main!A:AB,9,0)</f>
        <v>46223</v>
      </c>
      <c r="J26" s="62">
        <f>VLOOKUP(A26,Main!A:AB,10,0)</f>
        <v>46304</v>
      </c>
      <c r="K26" s="62">
        <f>VLOOKUP(A26,Main!A:AB,11,0)</f>
        <v>46320</v>
      </c>
      <c r="L26" s="62">
        <f>VLOOKUP(A26,Main!A:AB,12,0)</f>
        <v>46230</v>
      </c>
      <c r="M26" s="62">
        <f>VLOOKUP(A26,Main!A:AB,13,0)</f>
        <v>46248</v>
      </c>
      <c r="N26" s="61" t="str">
        <f>VLOOKUP(A26,Main!A:AB,14,0)</f>
        <v>UG</v>
      </c>
      <c r="O26" s="61" t="str">
        <f>VLOOKUP(A26,Main!A:AB,15,0)</f>
        <v>Elective</v>
      </c>
      <c r="P26" s="61" t="str">
        <f>VLOOKUP(A26,Main!A:AB,16,0)</f>
        <v>Yes</v>
      </c>
      <c r="Q26" s="61" t="str">
        <f>VLOOKUP(A26,Main!A:AB,17,0)</f>
        <v>Integrated Soil and Water Management</v>
      </c>
      <c r="R26" s="63" t="str">
        <f>VLOOKUP(A26,Main!A:AB,18,0)</f>
        <v>https://onlinecourses.nptel.ac.in/e-learning/preview/noc26_ag21</v>
      </c>
      <c r="S26" s="63" t="str">
        <f>VLOOKUP(A26,Main!A:AB,19,0)</f>
        <v>https://onlinecourses.nptel.ac.in/e-learning/preview/noc26_ag21</v>
      </c>
      <c r="T26" s="61" t="str">
        <f>VLOOKUP(A26,Main!A:AB,20,0)</f>
        <v>noc26_ag21</v>
      </c>
      <c r="U26" s="63" t="str">
        <f>VLOOKUP(A26,Main!A:AB,21,0)</f>
        <v>https://onlinecourses.nptel.ac.in/noc25_ag19/preview</v>
      </c>
      <c r="V26" s="63" t="str">
        <f>VLOOKUP(A26,Main!A:AB,22,0)</f>
        <v>https://onlinecourses.nptel.ac.in/noc25_ag19/preview</v>
      </c>
      <c r="W26" s="61" t="str">
        <f>VLOOKUP(A26,Main!A:AB,23,0)</f>
        <v>noc25_ag19</v>
      </c>
      <c r="X26" s="63" t="str">
        <f>VLOOKUP(A26,Main!A:AB,24,0)</f>
        <v>https://nptel.ac.in/courses/126105024</v>
      </c>
      <c r="Y26" s="63" t="str">
        <f>VLOOKUP(A26,Main!A:AB,25,0)</f>
        <v>https://nptel.ac.in/courses/126105024</v>
      </c>
      <c r="Z26" s="61">
        <f>VLOOKUP(A26,Main!A:AB,26,0)</f>
        <v>126105024</v>
      </c>
    </row>
    <row r="27">
      <c r="A27" s="47" t="s">
        <v>253</v>
      </c>
      <c r="B27" s="61" t="str">
        <f>VLOOKUP(A27,Main!A:AB,2,0)</f>
        <v>Agricultural Engineering</v>
      </c>
      <c r="C27" s="61" t="str">
        <f>VLOOKUP(A27,Main!A:AB,3,0)</f>
        <v>Micro Irrigation Engineering</v>
      </c>
      <c r="D27" s="61" t="str">
        <f>VLOOKUP(A27,Main!A:AB,4,0)</f>
        <v>Prof. Kamlesh Narayan Tiwari</v>
      </c>
      <c r="E27" s="61" t="str">
        <f>VLOOKUP(A27,Main!A:AB,5,0)</f>
        <v>IIT Kharagpur</v>
      </c>
      <c r="F27" s="61" t="str">
        <f>VLOOKUP(A27,Main!A:AB,6,0)</f>
        <v>IIT Kharagpur</v>
      </c>
      <c r="G27" s="61" t="str">
        <f>VLOOKUP(A27,Main!A:AB,7,0)</f>
        <v>12 Weeks</v>
      </c>
      <c r="H27" s="61" t="str">
        <f>VLOOKUP(A27,Main!A:AB,8,0)</f>
        <v>Rerun</v>
      </c>
      <c r="I27" s="62">
        <f>VLOOKUP(A27,Main!A:AB,9,0)</f>
        <v>46223</v>
      </c>
      <c r="J27" s="62">
        <f>VLOOKUP(A27,Main!A:AB,10,0)</f>
        <v>46304</v>
      </c>
      <c r="K27" s="62">
        <f>VLOOKUP(A27,Main!A:AB,11,0)</f>
        <v>46311</v>
      </c>
      <c r="L27" s="62">
        <f>VLOOKUP(A27,Main!A:AB,12,0)</f>
        <v>46230</v>
      </c>
      <c r="M27" s="62">
        <f>VLOOKUP(A27,Main!A:AB,13,0)</f>
        <v>46248</v>
      </c>
      <c r="N27" s="61" t="str">
        <f>VLOOKUP(A27,Main!A:AB,14,0)</f>
        <v>UG/PG</v>
      </c>
      <c r="O27" s="61" t="str">
        <f>VLOOKUP(A27,Main!A:AB,15,0)</f>
        <v>Elective</v>
      </c>
      <c r="P27" s="61" t="str">
        <f>VLOOKUP(A27,Main!A:AB,16,0)</f>
        <v>Yes</v>
      </c>
      <c r="Q27" s="61" t="str">
        <f>VLOOKUP(A27,Main!A:AB,17,0)</f>
        <v>Integrated Soil and Water Management</v>
      </c>
      <c r="R27" s="63" t="str">
        <f>VLOOKUP(A27,Main!A:AB,18,0)</f>
        <v>https://onlinecourses.nptel.ac.in/e-learning/preview/noc26_ag22</v>
      </c>
      <c r="S27" s="63" t="str">
        <f>VLOOKUP(A27,Main!A:AB,19,0)</f>
        <v>https://onlinecourses.nptel.ac.in/e-learning/preview/noc26_ag22</v>
      </c>
      <c r="T27" s="61" t="str">
        <f>VLOOKUP(A27,Main!A:AB,20,0)</f>
        <v>noc26_ag22</v>
      </c>
      <c r="U27" s="63" t="str">
        <f>VLOOKUP(A27,Main!A:AB,21,0)</f>
        <v>https://onlinecourses.nptel.ac.in/noc25_ag20/preview</v>
      </c>
      <c r="V27" s="63" t="str">
        <f>VLOOKUP(A27,Main!A:AB,22,0)</f>
        <v>https://onlinecourses.nptel.ac.in/noc25_ag20/preview</v>
      </c>
      <c r="W27" s="61" t="str">
        <f>VLOOKUP(A27,Main!A:AB,23,0)</f>
        <v>noc25_ag20</v>
      </c>
      <c r="X27" s="63" t="str">
        <f>VLOOKUP(A27,Main!A:AB,24,0)</f>
        <v>https://nptel.ac.in/courses/126105019</v>
      </c>
      <c r="Y27" s="63" t="str">
        <f>VLOOKUP(A27,Main!A:AB,25,0)</f>
        <v>https://nptel.ac.in/courses/126105019</v>
      </c>
      <c r="Z27" s="61">
        <f>VLOOKUP(A27,Main!A:AB,26,0)</f>
        <v>126105019</v>
      </c>
    </row>
    <row r="28">
      <c r="A28" s="47" t="s">
        <v>260</v>
      </c>
      <c r="B28" s="61" t="str">
        <f>VLOOKUP(A28,Main!A:AB,2,0)</f>
        <v>Agricultural Engineering</v>
      </c>
      <c r="C28" s="61" t="str">
        <f>VLOOKUP(A28,Main!A:AB,3,0)</f>
        <v>Dairy and Food Process and Products Technology</v>
      </c>
      <c r="D28" s="61" t="str">
        <f>VLOOKUP(A28,Main!A:AB,4,0)</f>
        <v>Prof. Tridib Kumar Goswami</v>
      </c>
      <c r="E28" s="61" t="str">
        <f>VLOOKUP(A28,Main!A:AB,5,0)</f>
        <v>IIT Kharagpur</v>
      </c>
      <c r="F28" s="61" t="str">
        <f>VLOOKUP(A28,Main!A:AB,6,0)</f>
        <v>IIT Kharagpur</v>
      </c>
      <c r="G28" s="61" t="str">
        <f>VLOOKUP(A28,Main!A:AB,7,0)</f>
        <v>12 Weeks</v>
      </c>
      <c r="H28" s="61" t="str">
        <f>VLOOKUP(A28,Main!A:AB,8,0)</f>
        <v>Rerun</v>
      </c>
      <c r="I28" s="62">
        <f>VLOOKUP(A28,Main!A:AB,9,0)</f>
        <v>46223</v>
      </c>
      <c r="J28" s="62">
        <f>VLOOKUP(A28,Main!A:AB,10,0)</f>
        <v>46304</v>
      </c>
      <c r="K28" s="62">
        <f>VLOOKUP(A28,Main!A:AB,11,0)</f>
        <v>46312</v>
      </c>
      <c r="L28" s="62">
        <f>VLOOKUP(A28,Main!A:AB,12,0)</f>
        <v>46230</v>
      </c>
      <c r="M28" s="62">
        <f>VLOOKUP(A28,Main!A:AB,13,0)</f>
        <v>46248</v>
      </c>
      <c r="N28" s="61" t="str">
        <f>VLOOKUP(A28,Main!A:AB,14,0)</f>
        <v>PG</v>
      </c>
      <c r="O28" s="61" t="str">
        <f>VLOOKUP(A28,Main!A:AB,15,0)</f>
        <v>Elective</v>
      </c>
      <c r="P28" s="61" t="str">
        <f>VLOOKUP(A28,Main!A:AB,16,0)</f>
        <v>Yes</v>
      </c>
      <c r="Q28" s="61" t="str">
        <f>VLOOKUP(A28,Main!A:AB,17,0)</f>
        <v>Food Process Engineering</v>
      </c>
      <c r="R28" s="63" t="str">
        <f>VLOOKUP(A28,Main!A:AB,18,0)</f>
        <v>https://onlinecourses.nptel.ac.in/e-learning/preview/noc26_ag23</v>
      </c>
      <c r="S28" s="63" t="str">
        <f>VLOOKUP(A28,Main!A:AB,19,0)</f>
        <v>https://onlinecourses.nptel.ac.in/e-learning/preview/noc26_ag23</v>
      </c>
      <c r="T28" s="61" t="str">
        <f>VLOOKUP(A28,Main!A:AB,20,0)</f>
        <v>noc26_ag23</v>
      </c>
      <c r="U28" s="63" t="str">
        <f>VLOOKUP(A28,Main!A:AB,21,0)</f>
        <v>https://onlinecourses.nptel.ac.in/noc25_ag22/preview</v>
      </c>
      <c r="V28" s="63" t="str">
        <f>VLOOKUP(A28,Main!A:AB,22,0)</f>
        <v>https://onlinecourses.nptel.ac.in/noc25_ag22/preview</v>
      </c>
      <c r="W28" s="61" t="str">
        <f>VLOOKUP(A28,Main!A:AB,23,0)</f>
        <v>noc25_ag22</v>
      </c>
      <c r="X28" s="63" t="str">
        <f>VLOOKUP(A28,Main!A:AB,24,0)</f>
        <v>https://nptel.ac.in/courses/126105013</v>
      </c>
      <c r="Y28" s="63" t="str">
        <f>VLOOKUP(A28,Main!A:AB,25,0)</f>
        <v>https://nptel.ac.in/courses/126105013</v>
      </c>
      <c r="Z28" s="61">
        <f>VLOOKUP(A28,Main!A:AB,26,0)</f>
        <v>126105013</v>
      </c>
    </row>
    <row r="29">
      <c r="A29" s="47" t="s">
        <v>267</v>
      </c>
      <c r="B29" s="61" t="str">
        <f>VLOOKUP(A29,Main!A:AB,2,0)</f>
        <v>Agricultural Engineering</v>
      </c>
      <c r="C29" s="61" t="str">
        <f>VLOOKUP(A29,Main!A:AB,3,0)</f>
        <v>Farm Machinery</v>
      </c>
      <c r="D29" s="61" t="str">
        <f>VLOOKUP(A29,Main!A:AB,4,0)</f>
        <v>Prof. V K Tewari</v>
      </c>
      <c r="E29" s="61" t="str">
        <f>VLOOKUP(A29,Main!A:AB,5,0)</f>
        <v>IIT Kharagpur</v>
      </c>
      <c r="F29" s="61" t="str">
        <f>VLOOKUP(A29,Main!A:AB,6,0)</f>
        <v>IIT Kharagpur</v>
      </c>
      <c r="G29" s="61" t="str">
        <f>VLOOKUP(A29,Main!A:AB,7,0)</f>
        <v>12 Weeks</v>
      </c>
      <c r="H29" s="61" t="str">
        <f>VLOOKUP(A29,Main!A:AB,8,0)</f>
        <v>Rerun</v>
      </c>
      <c r="I29" s="62">
        <f>VLOOKUP(A29,Main!A:AB,9,0)</f>
        <v>46223</v>
      </c>
      <c r="J29" s="62">
        <f>VLOOKUP(A29,Main!A:AB,10,0)</f>
        <v>46304</v>
      </c>
      <c r="K29" s="62">
        <f>VLOOKUP(A29,Main!A:AB,11,0)</f>
        <v>46313</v>
      </c>
      <c r="L29" s="62">
        <f>VLOOKUP(A29,Main!A:AB,12,0)</f>
        <v>46230</v>
      </c>
      <c r="M29" s="62">
        <f>VLOOKUP(A29,Main!A:AB,13,0)</f>
        <v>46248</v>
      </c>
      <c r="N29" s="61" t="str">
        <f>VLOOKUP(A29,Main!A:AB,14,0)</f>
        <v>UG</v>
      </c>
      <c r="O29" s="61" t="str">
        <f>VLOOKUP(A29,Main!A:AB,15,0)</f>
        <v>Core</v>
      </c>
      <c r="P29" s="61" t="str">
        <f>VLOOKUP(A29,Main!A:AB,16,0)</f>
        <v>No</v>
      </c>
      <c r="Q29" s="61" t="str">
        <f>VLOOKUP(A29,Main!A:AB,17,0)</f>
        <v/>
      </c>
      <c r="R29" s="63" t="str">
        <f>VLOOKUP(A29,Main!A:AB,18,0)</f>
        <v>https://onlinecourses.nptel.ac.in/e-learning/preview/noc26_ag24</v>
      </c>
      <c r="S29" s="63" t="str">
        <f>VLOOKUP(A29,Main!A:AB,19,0)</f>
        <v>https://onlinecourses.nptel.ac.in/e-learning/preview/noc26_ag24</v>
      </c>
      <c r="T29" s="61" t="str">
        <f>VLOOKUP(A29,Main!A:AB,20,0)</f>
        <v>noc26_ag24</v>
      </c>
      <c r="U29" s="63" t="str">
        <f>VLOOKUP(A29,Main!A:AB,21,0)</f>
        <v>https://onlinecourses.nptel.ac.in/noc25_ag21/preview</v>
      </c>
      <c r="V29" s="63" t="str">
        <f>VLOOKUP(A29,Main!A:AB,22,0)</f>
        <v>https://onlinecourses.nptel.ac.in/noc25_ag21/preview</v>
      </c>
      <c r="W29" s="61" t="str">
        <f>VLOOKUP(A29,Main!A:AB,23,0)</f>
        <v>noc25_ag21</v>
      </c>
      <c r="X29" s="63" t="str">
        <f>VLOOKUP(A29,Main!A:AB,24,0)</f>
        <v>https://nptel.ac.in/courses/126105009</v>
      </c>
      <c r="Y29" s="63" t="str">
        <f>VLOOKUP(A29,Main!A:AB,25,0)</f>
        <v>https://nptel.ac.in/courses/126105009</v>
      </c>
      <c r="Z29" s="61">
        <f>VLOOKUP(A29,Main!A:AB,26,0)</f>
        <v>126105009</v>
      </c>
    </row>
    <row r="30">
      <c r="A30" s="47" t="s">
        <v>274</v>
      </c>
      <c r="B30" s="61" t="str">
        <f>VLOOKUP(A30,Main!A:AB,2,0)</f>
        <v>Agricultural Engineering</v>
      </c>
      <c r="C30" s="61" t="str">
        <f>VLOOKUP(A30,Main!A:AB,3,0)</f>
        <v>Fundamentals of Food Process Engineering</v>
      </c>
      <c r="D30" s="61" t="str">
        <f>VLOOKUP(A30,Main!A:AB,4,0)</f>
        <v>Prof. Jayeeta Mitra</v>
      </c>
      <c r="E30" s="61" t="str">
        <f>VLOOKUP(A30,Main!A:AB,5,0)</f>
        <v>IIT Kharagpur</v>
      </c>
      <c r="F30" s="61" t="str">
        <f>VLOOKUP(A30,Main!A:AB,6,0)</f>
        <v>IIT Kharagpur</v>
      </c>
      <c r="G30" s="61" t="str">
        <f>VLOOKUP(A30,Main!A:AB,7,0)</f>
        <v>12 Weeks</v>
      </c>
      <c r="H30" s="61" t="str">
        <f>VLOOKUP(A30,Main!A:AB,8,0)</f>
        <v>Rerun</v>
      </c>
      <c r="I30" s="62">
        <f>VLOOKUP(A30,Main!A:AB,9,0)</f>
        <v>46223</v>
      </c>
      <c r="J30" s="62">
        <f>VLOOKUP(A30,Main!A:AB,10,0)</f>
        <v>46304</v>
      </c>
      <c r="K30" s="62">
        <f>VLOOKUP(A30,Main!A:AB,11,0)</f>
        <v>46318</v>
      </c>
      <c r="L30" s="62">
        <f>VLOOKUP(A30,Main!A:AB,12,0)</f>
        <v>46230</v>
      </c>
      <c r="M30" s="62">
        <f>VLOOKUP(A30,Main!A:AB,13,0)</f>
        <v>46248</v>
      </c>
      <c r="N30" s="61" t="str">
        <f>VLOOKUP(A30,Main!A:AB,14,0)</f>
        <v>UG</v>
      </c>
      <c r="O30" s="61" t="str">
        <f>VLOOKUP(A30,Main!A:AB,15,0)</f>
        <v>Core</v>
      </c>
      <c r="P30" s="61" t="str">
        <f>VLOOKUP(A30,Main!A:AB,16,0)</f>
        <v>No</v>
      </c>
      <c r="Q30" s="61" t="str">
        <f>VLOOKUP(A30,Main!A:AB,17,0)</f>
        <v>Food Process Engineering</v>
      </c>
      <c r="R30" s="63" t="str">
        <f>VLOOKUP(A30,Main!A:AB,18,0)</f>
        <v>https://onlinecourses.nptel.ac.in/e-learning/preview/noc26_ag25</v>
      </c>
      <c r="S30" s="63" t="str">
        <f>VLOOKUP(A30,Main!A:AB,19,0)</f>
        <v>https://onlinecourses.nptel.ac.in/e-learning/preview/noc26_ag25</v>
      </c>
      <c r="T30" s="61" t="str">
        <f>VLOOKUP(A30,Main!A:AB,20,0)</f>
        <v>noc26_ag25</v>
      </c>
      <c r="U30" s="63" t="str">
        <f>VLOOKUP(A30,Main!A:AB,21,0)</f>
        <v>https://onlinecourses.nptel.ac.in/noc25_ag24/preview</v>
      </c>
      <c r="V30" s="63" t="str">
        <f>VLOOKUP(A30,Main!A:AB,22,0)</f>
        <v>https://onlinecourses.nptel.ac.in/noc25_ag24/preview</v>
      </c>
      <c r="W30" s="61" t="str">
        <f>VLOOKUP(A30,Main!A:AB,23,0)</f>
        <v>noc25_ag24</v>
      </c>
      <c r="X30" s="63" t="str">
        <f>VLOOKUP(A30,Main!A:AB,24,0)</f>
        <v>https://nptel.ac.in/courses/126105011</v>
      </c>
      <c r="Y30" s="63" t="str">
        <f>VLOOKUP(A30,Main!A:AB,25,0)</f>
        <v>https://nptel.ac.in/courses/126105011</v>
      </c>
      <c r="Z30" s="61">
        <f>VLOOKUP(A30,Main!A:AB,26,0)</f>
        <v>126105011</v>
      </c>
    </row>
    <row r="31">
      <c r="A31" s="47" t="s">
        <v>281</v>
      </c>
      <c r="B31" s="61" t="str">
        <f>VLOOKUP(A31,Main!A:AB,2,0)</f>
        <v>Agricultural Engineering</v>
      </c>
      <c r="C31" s="61" t="str">
        <f>VLOOKUP(A31,Main!A:AB,3,0)</f>
        <v>Thermal Operations in Food Process Engineering: Theory and Applications</v>
      </c>
      <c r="D31" s="61" t="str">
        <f>VLOOKUP(A31,Main!A:AB,4,0)</f>
        <v>Prof. Tridib Kumar Goswami</v>
      </c>
      <c r="E31" s="61" t="str">
        <f>VLOOKUP(A31,Main!A:AB,5,0)</f>
        <v>IIT Kharagpur</v>
      </c>
      <c r="F31" s="61" t="str">
        <f>VLOOKUP(A31,Main!A:AB,6,0)</f>
        <v>IIT Kharagpur</v>
      </c>
      <c r="G31" s="61" t="str">
        <f>VLOOKUP(A31,Main!A:AB,7,0)</f>
        <v>12 Weeks</v>
      </c>
      <c r="H31" s="61" t="str">
        <f>VLOOKUP(A31,Main!A:AB,8,0)</f>
        <v>Rerun</v>
      </c>
      <c r="I31" s="62">
        <f>VLOOKUP(A31,Main!A:AB,9,0)</f>
        <v>46223</v>
      </c>
      <c r="J31" s="62">
        <f>VLOOKUP(A31,Main!A:AB,10,0)</f>
        <v>46304</v>
      </c>
      <c r="K31" s="62">
        <f>VLOOKUP(A31,Main!A:AB,11,0)</f>
        <v>46320</v>
      </c>
      <c r="L31" s="62">
        <f>VLOOKUP(A31,Main!A:AB,12,0)</f>
        <v>46230</v>
      </c>
      <c r="M31" s="62">
        <f>VLOOKUP(A31,Main!A:AB,13,0)</f>
        <v>46248</v>
      </c>
      <c r="N31" s="61" t="str">
        <f>VLOOKUP(A31,Main!A:AB,14,0)</f>
        <v>UG/PG</v>
      </c>
      <c r="O31" s="61" t="str">
        <f>VLOOKUP(A31,Main!A:AB,15,0)</f>
        <v>Elective</v>
      </c>
      <c r="P31" s="61" t="str">
        <f>VLOOKUP(A31,Main!A:AB,16,0)</f>
        <v>Yes</v>
      </c>
      <c r="Q31" s="61" t="str">
        <f>VLOOKUP(A31,Main!A:AB,17,0)</f>
        <v>Food Process Engineering</v>
      </c>
      <c r="R31" s="63" t="str">
        <f>VLOOKUP(A31,Main!A:AB,18,0)</f>
        <v>https://onlinecourses.nptel.ac.in/e-learning/preview/noc26_ag26</v>
      </c>
      <c r="S31" s="63" t="str">
        <f>VLOOKUP(A31,Main!A:AB,19,0)</f>
        <v>https://onlinecourses.nptel.ac.in/e-learning/preview/noc26_ag26</v>
      </c>
      <c r="T31" s="61" t="str">
        <f>VLOOKUP(A31,Main!A:AB,20,0)</f>
        <v>noc26_ag26</v>
      </c>
      <c r="U31" s="63" t="str">
        <f>VLOOKUP(A31,Main!A:AB,21,0)</f>
        <v>https://onlinecourses.nptel.ac.in/noc25_ag23/preview</v>
      </c>
      <c r="V31" s="63" t="str">
        <f>VLOOKUP(A31,Main!A:AB,22,0)</f>
        <v>https://onlinecourses.nptel.ac.in/noc25_ag23/preview</v>
      </c>
      <c r="W31" s="61" t="str">
        <f>VLOOKUP(A31,Main!A:AB,23,0)</f>
        <v>noc25_ag23</v>
      </c>
      <c r="X31" s="63" t="str">
        <f>VLOOKUP(A31,Main!A:AB,24,0)</f>
        <v>https://nptel.ac.in/courses/126105018</v>
      </c>
      <c r="Y31" s="63" t="str">
        <f>VLOOKUP(A31,Main!A:AB,25,0)</f>
        <v>https://nptel.ac.in/courses/126105018</v>
      </c>
      <c r="Z31" s="61">
        <f>VLOOKUP(A31,Main!A:AB,26,0)</f>
        <v>126105018</v>
      </c>
    </row>
    <row r="32">
      <c r="A32" s="47" t="s">
        <v>287</v>
      </c>
      <c r="B32" s="61" t="str">
        <f>VLOOKUP(A32,Main!A:AB,2,0)</f>
        <v>Agricultural Engineering</v>
      </c>
      <c r="C32" s="61" t="str">
        <f>VLOOKUP(A32,Main!A:AB,3,0)</f>
        <v>Irrigation and Drainage</v>
      </c>
      <c r="D32" s="61" t="str">
        <f>VLOOKUP(A32,Main!A:AB,4,0)</f>
        <v>Prof. Damodhara Rao Mailapalli</v>
      </c>
      <c r="E32" s="61" t="str">
        <f>VLOOKUP(A32,Main!A:AB,5,0)</f>
        <v>IIT Kharagpur</v>
      </c>
      <c r="F32" s="61" t="str">
        <f>VLOOKUP(A32,Main!A:AB,6,0)</f>
        <v>IIT Kharagpur</v>
      </c>
      <c r="G32" s="61" t="str">
        <f>VLOOKUP(A32,Main!A:AB,7,0)</f>
        <v>12 Weeks</v>
      </c>
      <c r="H32" s="61" t="str">
        <f>VLOOKUP(A32,Main!A:AB,8,0)</f>
        <v>Rerun</v>
      </c>
      <c r="I32" s="62">
        <f>VLOOKUP(A32,Main!A:AB,9,0)</f>
        <v>46223</v>
      </c>
      <c r="J32" s="62">
        <f>VLOOKUP(A32,Main!A:AB,10,0)</f>
        <v>46304</v>
      </c>
      <c r="K32" s="62">
        <f>VLOOKUP(A32,Main!A:AB,11,0)</f>
        <v>46319</v>
      </c>
      <c r="L32" s="62">
        <f>VLOOKUP(A32,Main!A:AB,12,0)</f>
        <v>46230</v>
      </c>
      <c r="M32" s="62">
        <f>VLOOKUP(A32,Main!A:AB,13,0)</f>
        <v>46248</v>
      </c>
      <c r="N32" s="61" t="str">
        <f>VLOOKUP(A32,Main!A:AB,14,0)</f>
        <v>UG</v>
      </c>
      <c r="O32" s="61" t="str">
        <f>VLOOKUP(A32,Main!A:AB,15,0)</f>
        <v>Core</v>
      </c>
      <c r="P32" s="61" t="str">
        <f>VLOOKUP(A32,Main!A:AB,16,0)</f>
        <v>No</v>
      </c>
      <c r="Q32" s="61" t="str">
        <f>VLOOKUP(A32,Main!A:AB,17,0)</f>
        <v>Integrated Soil and Water Management</v>
      </c>
      <c r="R32" s="63" t="str">
        <f>VLOOKUP(A32,Main!A:AB,18,0)</f>
        <v>https://onlinecourses.nptel.ac.in/e-learning/preview/noc26_ag27</v>
      </c>
      <c r="S32" s="63" t="str">
        <f>VLOOKUP(A32,Main!A:AB,19,0)</f>
        <v>https://onlinecourses.nptel.ac.in/e-learning/preview/noc26_ag27</v>
      </c>
      <c r="T32" s="61" t="str">
        <f>VLOOKUP(A32,Main!A:AB,20,0)</f>
        <v>noc26_ag27</v>
      </c>
      <c r="U32" s="63" t="str">
        <f>VLOOKUP(A32,Main!A:AB,21,0)</f>
        <v>https://onlinecourses.nptel.ac.in/noc25_ag25/preview</v>
      </c>
      <c r="V32" s="63" t="str">
        <f>VLOOKUP(A32,Main!A:AB,22,0)</f>
        <v>https://onlinecourses.nptel.ac.in/noc25_ag25/preview</v>
      </c>
      <c r="W32" s="61" t="str">
        <f>VLOOKUP(A32,Main!A:AB,23,0)</f>
        <v>noc25_ag25</v>
      </c>
      <c r="X32" s="63" t="str">
        <f>VLOOKUP(A32,Main!A:AB,24,0)</f>
        <v>https://nptel.ac.in/courses/126105010</v>
      </c>
      <c r="Y32" s="63" t="str">
        <f>VLOOKUP(A32,Main!A:AB,25,0)</f>
        <v>https://nptel.ac.in/courses/126105010</v>
      </c>
      <c r="Z32" s="61">
        <f>VLOOKUP(A32,Main!A:AB,26,0)</f>
        <v>126105010</v>
      </c>
    </row>
    <row r="33">
      <c r="A33" s="47" t="s">
        <v>294</v>
      </c>
      <c r="B33" s="61" t="str">
        <f>VLOOKUP(A33,Main!A:AB,2,0)</f>
        <v>Agricultural Engineering</v>
      </c>
      <c r="C33" s="61" t="str">
        <f>VLOOKUP(A33,Main!A:AB,3,0)</f>
        <v>Natural Resources Management</v>
      </c>
      <c r="D33" s="61" t="str">
        <f>VLOOKUP(A33,Main!A:AB,4,0)</f>
        <v>Prof. Sudip Mitra</v>
      </c>
      <c r="E33" s="61" t="str">
        <f>VLOOKUP(A33,Main!A:AB,5,0)</f>
        <v>IIT Guwahati</v>
      </c>
      <c r="F33" s="61" t="str">
        <f>VLOOKUP(A33,Main!A:AB,6,0)</f>
        <v>IIT Guwahati</v>
      </c>
      <c r="G33" s="61" t="str">
        <f>VLOOKUP(A33,Main!A:AB,7,0)</f>
        <v>12 Weeks</v>
      </c>
      <c r="H33" s="61" t="str">
        <f>VLOOKUP(A33,Main!A:AB,8,0)</f>
        <v>Rerun</v>
      </c>
      <c r="I33" s="62">
        <f>VLOOKUP(A33,Main!A:AB,9,0)</f>
        <v>46223</v>
      </c>
      <c r="J33" s="62">
        <f>VLOOKUP(A33,Main!A:AB,10,0)</f>
        <v>46304</v>
      </c>
      <c r="K33" s="62">
        <f>VLOOKUP(A33,Main!A:AB,11,0)</f>
        <v>46312</v>
      </c>
      <c r="L33" s="62">
        <f>VLOOKUP(A33,Main!A:AB,12,0)</f>
        <v>46230</v>
      </c>
      <c r="M33" s="62">
        <f>VLOOKUP(A33,Main!A:AB,13,0)</f>
        <v>46248</v>
      </c>
      <c r="N33" s="61" t="str">
        <f>VLOOKUP(A33,Main!A:AB,14,0)</f>
        <v>UG/PG</v>
      </c>
      <c r="O33" s="61" t="str">
        <f>VLOOKUP(A33,Main!A:AB,15,0)</f>
        <v>Elective</v>
      </c>
      <c r="P33" s="61" t="str">
        <f>VLOOKUP(A33,Main!A:AB,16,0)</f>
        <v>Yes</v>
      </c>
      <c r="Q33" s="61" t="str">
        <f>VLOOKUP(A33,Main!A:AB,17,0)</f>
        <v>Integrated Soil and Water Management</v>
      </c>
      <c r="R33" s="63" t="str">
        <f>VLOOKUP(A33,Main!A:AB,18,0)</f>
        <v>https://onlinecourses.nptel.ac.in/e-learning/preview/noc26_ag28</v>
      </c>
      <c r="S33" s="63" t="str">
        <f>VLOOKUP(A33,Main!A:AB,19,0)</f>
        <v>https://onlinecourses.nptel.ac.in/e-learning/preview/noc26_ag28</v>
      </c>
      <c r="T33" s="61" t="str">
        <f>VLOOKUP(A33,Main!A:AB,20,0)</f>
        <v>noc26_ag28</v>
      </c>
      <c r="U33" s="63" t="str">
        <f>VLOOKUP(A33,Main!A:AB,21,0)</f>
        <v>https://onlinecourses.nptel.ac.in/noc25_ag26/preview</v>
      </c>
      <c r="V33" s="63" t="str">
        <f>VLOOKUP(A33,Main!A:AB,22,0)</f>
        <v>https://onlinecourses.nptel.ac.in/noc25_ag26/preview</v>
      </c>
      <c r="W33" s="61" t="str">
        <f>VLOOKUP(A33,Main!A:AB,23,0)</f>
        <v>noc25_ag26</v>
      </c>
      <c r="X33" s="63" t="str">
        <f>VLOOKUP(A33,Main!A:AB,24,0)</f>
        <v>https://nptel.ac.in/courses/126103022</v>
      </c>
      <c r="Y33" s="63" t="str">
        <f>VLOOKUP(A33,Main!A:AB,25,0)</f>
        <v>https://nptel.ac.in/courses/126103022</v>
      </c>
      <c r="Z33" s="61">
        <f>VLOOKUP(A33,Main!A:AB,26,0)</f>
        <v>126103022</v>
      </c>
    </row>
    <row r="34">
      <c r="A34" s="47" t="s">
        <v>312</v>
      </c>
      <c r="B34" s="61" t="str">
        <f>VLOOKUP(A34,Main!A:AB,2,0)</f>
        <v>Architecture and Planning</v>
      </c>
      <c r="C34" s="61" t="str">
        <f>VLOOKUP(A34,Main!A:AB,3,0)</f>
        <v>Visual Communication Design for Digital Media</v>
      </c>
      <c r="D34" s="61" t="str">
        <f>VLOOKUP(A34,Main!A:AB,4,0)</f>
        <v>Prof. Saptarshi Kolay</v>
      </c>
      <c r="E34" s="61" t="str">
        <f>VLOOKUP(A34,Main!A:AB,5,0)</f>
        <v>IIT Roorkee</v>
      </c>
      <c r="F34" s="61" t="str">
        <f>VLOOKUP(A34,Main!A:AB,6,0)</f>
        <v>IIT Roorkee</v>
      </c>
      <c r="G34" s="61" t="str">
        <f>VLOOKUP(A34,Main!A:AB,7,0)</f>
        <v>4 Weeks</v>
      </c>
      <c r="H34" s="61" t="str">
        <f>VLOOKUP(A34,Main!A:AB,8,0)</f>
        <v>Rerun</v>
      </c>
      <c r="I34" s="62">
        <f>VLOOKUP(A34,Main!A:AB,9,0)</f>
        <v>46223</v>
      </c>
      <c r="J34" s="62">
        <f>VLOOKUP(A34,Main!A:AB,10,0)</f>
        <v>46248</v>
      </c>
      <c r="K34" s="62">
        <f>VLOOKUP(A34,Main!A:AB,11,0)</f>
        <v>46284</v>
      </c>
      <c r="L34" s="62">
        <f>VLOOKUP(A34,Main!A:AB,12,0)</f>
        <v>46230</v>
      </c>
      <c r="M34" s="62">
        <f>VLOOKUP(A34,Main!A:AB,13,0)</f>
        <v>46248</v>
      </c>
      <c r="N34" s="61" t="str">
        <f>VLOOKUP(A34,Main!A:AB,14,0)</f>
        <v>PG</v>
      </c>
      <c r="O34" s="61" t="str">
        <f>VLOOKUP(A34,Main!A:AB,15,0)</f>
        <v>Elective</v>
      </c>
      <c r="P34" s="61" t="str">
        <f>VLOOKUP(A34,Main!A:AB,16,0)</f>
        <v>Yes</v>
      </c>
      <c r="Q34" s="61" t="str">
        <f>VLOOKUP(A34,Main!A:AB,17,0)</f>
        <v/>
      </c>
      <c r="R34" s="63" t="str">
        <f>VLOOKUP(A34,Main!A:AB,18,0)</f>
        <v>https://onlinecourses.nptel.ac.in/e-learning/preview/noc26_ar20</v>
      </c>
      <c r="S34" s="63" t="str">
        <f>VLOOKUP(A34,Main!A:AB,19,0)</f>
        <v>https://onlinecourses.nptel.ac.in/e-learning/preview/noc26_ar20</v>
      </c>
      <c r="T34" s="61" t="str">
        <f>VLOOKUP(A34,Main!A:AB,20,0)</f>
        <v>noc26_ar20</v>
      </c>
      <c r="U34" s="63" t="str">
        <f>VLOOKUP(A34,Main!A:AB,21,0)</f>
        <v>https://onlinecourses.nptel.ac.in/noc25_ar17/preview</v>
      </c>
      <c r="V34" s="63" t="str">
        <f>VLOOKUP(A34,Main!A:AB,22,0)</f>
        <v>https://onlinecourses.nptel.ac.in/noc25_ar17/preview</v>
      </c>
      <c r="W34" s="61" t="str">
        <f>VLOOKUP(A34,Main!A:AB,23,0)</f>
        <v>noc25_ar17</v>
      </c>
      <c r="X34" s="63" t="str">
        <f>VLOOKUP(A34,Main!A:AB,24,0)</f>
        <v>https://nptel.ac.in/courses/124107002</v>
      </c>
      <c r="Y34" s="63" t="str">
        <f>VLOOKUP(A34,Main!A:AB,25,0)</f>
        <v>https://nptel.ac.in/courses/124107002</v>
      </c>
      <c r="Z34" s="61">
        <f>VLOOKUP(A34,Main!A:AB,26,0)</f>
        <v>124107002</v>
      </c>
    </row>
    <row r="35">
      <c r="A35" s="47" t="s">
        <v>321</v>
      </c>
      <c r="B35" s="61" t="str">
        <f>VLOOKUP(A35,Main!A:AB,2,0)</f>
        <v>Architecture and Planning</v>
      </c>
      <c r="C35" s="61" t="str">
        <f>VLOOKUP(A35,Main!A:AB,3,0)</f>
        <v>Principles and Applications of Building Science</v>
      </c>
      <c r="D35" s="61" t="str">
        <f>VLOOKUP(A35,Main!A:AB,4,0)</f>
        <v>Prof. E. Rajasekar</v>
      </c>
      <c r="E35" s="61" t="str">
        <f>VLOOKUP(A35,Main!A:AB,5,0)</f>
        <v>IIT Roorkee</v>
      </c>
      <c r="F35" s="61" t="str">
        <f>VLOOKUP(A35,Main!A:AB,6,0)</f>
        <v>IIT Roorkee</v>
      </c>
      <c r="G35" s="61" t="str">
        <f>VLOOKUP(A35,Main!A:AB,7,0)</f>
        <v>4 Weeks</v>
      </c>
      <c r="H35" s="61" t="str">
        <f>VLOOKUP(A35,Main!A:AB,8,0)</f>
        <v>Rerun</v>
      </c>
      <c r="I35" s="62">
        <f>VLOOKUP(A35,Main!A:AB,9,0)</f>
        <v>46223</v>
      </c>
      <c r="J35" s="62">
        <f>VLOOKUP(A35,Main!A:AB,10,0)</f>
        <v>46248</v>
      </c>
      <c r="K35" s="62">
        <f>VLOOKUP(A35,Main!A:AB,11,0)</f>
        <v>46284</v>
      </c>
      <c r="L35" s="62">
        <f>VLOOKUP(A35,Main!A:AB,12,0)</f>
        <v>46230</v>
      </c>
      <c r="M35" s="62">
        <f>VLOOKUP(A35,Main!A:AB,13,0)</f>
        <v>46248</v>
      </c>
      <c r="N35" s="61" t="str">
        <f>VLOOKUP(A35,Main!A:AB,14,0)</f>
        <v>UG</v>
      </c>
      <c r="O35" s="61" t="str">
        <f>VLOOKUP(A35,Main!A:AB,15,0)</f>
        <v>Elective</v>
      </c>
      <c r="P35" s="61" t="str">
        <f>VLOOKUP(A35,Main!A:AB,16,0)</f>
        <v>Yes</v>
      </c>
      <c r="Q35" s="61" t="str">
        <f>VLOOKUP(A35,Main!A:AB,17,0)</f>
        <v>Building Services</v>
      </c>
      <c r="R35" s="63" t="str">
        <f>VLOOKUP(A35,Main!A:AB,18,0)</f>
        <v>https://onlinecourses.nptel.ac.in/e-learning/preview/noc26_ar21</v>
      </c>
      <c r="S35" s="63" t="str">
        <f>VLOOKUP(A35,Main!A:AB,19,0)</f>
        <v>https://onlinecourses.nptel.ac.in/e-learning/preview/noc26_ar21</v>
      </c>
      <c r="T35" s="61" t="str">
        <f>VLOOKUP(A35,Main!A:AB,20,0)</f>
        <v>noc26_ar21</v>
      </c>
      <c r="U35" s="63" t="str">
        <f>VLOOKUP(A35,Main!A:AB,21,0)</f>
        <v>https://onlinecourses.nptel.ac.in/noc25_ar22/preview</v>
      </c>
      <c r="V35" s="63" t="str">
        <f>VLOOKUP(A35,Main!A:AB,22,0)</f>
        <v>https://onlinecourses.nptel.ac.in/noc25_ar22/preview</v>
      </c>
      <c r="W35" s="61" t="str">
        <f>VLOOKUP(A35,Main!A:AB,23,0)</f>
        <v>noc25_ar22</v>
      </c>
      <c r="X35" s="63" t="str">
        <f>VLOOKUP(A35,Main!A:AB,24,0)</f>
        <v>https://nptel.ac.in/courses/105107156</v>
      </c>
      <c r="Y35" s="63" t="str">
        <f>VLOOKUP(A35,Main!A:AB,25,0)</f>
        <v>https://nptel.ac.in/courses/105107156</v>
      </c>
      <c r="Z35" s="61">
        <f>VLOOKUP(A35,Main!A:AB,26,0)</f>
        <v>105107156</v>
      </c>
    </row>
    <row r="36">
      <c r="A36" s="47" t="s">
        <v>329</v>
      </c>
      <c r="B36" s="61" t="str">
        <f>VLOOKUP(A36,Main!A:AB,2,0)</f>
        <v>Architecture and Planning</v>
      </c>
      <c r="C36" s="61" t="str">
        <f>VLOOKUP(A36,Main!A:AB,3,0)</f>
        <v>Introduction to Interaction Design</v>
      </c>
      <c r="D36" s="61" t="str">
        <f>VLOOKUP(A36,Main!A:AB,4,0)</f>
        <v>Prof. Sonal Atreya</v>
      </c>
      <c r="E36" s="61" t="str">
        <f>VLOOKUP(A36,Main!A:AB,5,0)</f>
        <v>IIT Roorkee</v>
      </c>
      <c r="F36" s="61" t="str">
        <f>VLOOKUP(A36,Main!A:AB,6,0)</f>
        <v>IIT Roorkee</v>
      </c>
      <c r="G36" s="61" t="str">
        <f>VLOOKUP(A36,Main!A:AB,7,0)</f>
        <v>4 Weeks</v>
      </c>
      <c r="H36" s="61" t="str">
        <f>VLOOKUP(A36,Main!A:AB,8,0)</f>
        <v>Rerun</v>
      </c>
      <c r="I36" s="62">
        <f>VLOOKUP(A36,Main!A:AB,9,0)</f>
        <v>46223</v>
      </c>
      <c r="J36" s="62">
        <f>VLOOKUP(A36,Main!A:AB,10,0)</f>
        <v>46248</v>
      </c>
      <c r="K36" s="62">
        <f>VLOOKUP(A36,Main!A:AB,11,0)</f>
        <v>46285</v>
      </c>
      <c r="L36" s="62">
        <f>VLOOKUP(A36,Main!A:AB,12,0)</f>
        <v>46230</v>
      </c>
      <c r="M36" s="62">
        <f>VLOOKUP(A36,Main!A:AB,13,0)</f>
        <v>46248</v>
      </c>
      <c r="N36" s="61" t="str">
        <f>VLOOKUP(A36,Main!A:AB,14,0)</f>
        <v>UG/PG</v>
      </c>
      <c r="O36" s="61" t="str">
        <f>VLOOKUP(A36,Main!A:AB,15,0)</f>
        <v>Elective</v>
      </c>
      <c r="P36" s="61" t="str">
        <f>VLOOKUP(A36,Main!A:AB,16,0)</f>
        <v>Yes</v>
      </c>
      <c r="Q36" s="61" t="str">
        <f>VLOOKUP(A36,Main!A:AB,17,0)</f>
        <v/>
      </c>
      <c r="R36" s="63" t="str">
        <f>VLOOKUP(A36,Main!A:AB,18,0)</f>
        <v>https://onlinecourses.nptel.ac.in/e-learning/preview/noc26_ar22</v>
      </c>
      <c r="S36" s="63" t="str">
        <f>VLOOKUP(A36,Main!A:AB,19,0)</f>
        <v>https://onlinecourses.nptel.ac.in/e-learning/preview/noc26_ar22</v>
      </c>
      <c r="T36" s="61" t="str">
        <f>VLOOKUP(A36,Main!A:AB,20,0)</f>
        <v>noc26_ar22</v>
      </c>
      <c r="U36" s="63" t="str">
        <f>VLOOKUP(A36,Main!A:AB,21,0)</f>
        <v>https://onlinecourses.nptel.ac.in/noc25_ar24/preview</v>
      </c>
      <c r="V36" s="63" t="str">
        <f>VLOOKUP(A36,Main!A:AB,22,0)</f>
        <v>https://onlinecourses.nptel.ac.in/noc25_ar24/preview</v>
      </c>
      <c r="W36" s="61" t="str">
        <f>VLOOKUP(A36,Main!A:AB,23,0)</f>
        <v>noc25_ar24</v>
      </c>
      <c r="X36" s="63" t="str">
        <f>VLOOKUP(A36,Main!A:AB,24,0)</f>
        <v>https://nptel.ac.in/courses/124107164</v>
      </c>
      <c r="Y36" s="63" t="str">
        <f>VLOOKUP(A36,Main!A:AB,25,0)</f>
        <v>https://nptel.ac.in/courses/124107164</v>
      </c>
      <c r="Z36" s="61">
        <f>VLOOKUP(A36,Main!A:AB,26,0)</f>
        <v>124107164</v>
      </c>
    </row>
    <row r="37">
      <c r="A37" s="47" t="s">
        <v>336</v>
      </c>
      <c r="B37" s="61" t="str">
        <f>VLOOKUP(A37,Main!A:AB,2,0)</f>
        <v>Architecture and Planning</v>
      </c>
      <c r="C37" s="61" t="str">
        <f>VLOOKUP(A37,Main!A:AB,3,0)</f>
        <v>International Studies in Vernacular Architecture</v>
      </c>
      <c r="D37" s="61" t="str">
        <f>VLOOKUP(A37,Main!A:AB,4,0)</f>
        <v>Prof. Ram Sateesh Pasupuleti,
Prof. Yenny Gunawan,
Prof. Melissa Malouf Belz</v>
      </c>
      <c r="E37" s="61" t="str">
        <f>VLOOKUP(A37,Main!A:AB,5,0)</f>
        <v>IIT Roorkee</v>
      </c>
      <c r="F37" s="61" t="str">
        <f>VLOOKUP(A37,Main!A:AB,6,0)</f>
        <v>IIT Roorkee</v>
      </c>
      <c r="G37" s="61" t="str">
        <f>VLOOKUP(A37,Main!A:AB,7,0)</f>
        <v>4 Weeks</v>
      </c>
      <c r="H37" s="61" t="str">
        <f>VLOOKUP(A37,Main!A:AB,8,0)</f>
        <v>Rerun</v>
      </c>
      <c r="I37" s="62">
        <f>VLOOKUP(A37,Main!A:AB,9,0)</f>
        <v>46223</v>
      </c>
      <c r="J37" s="62">
        <f>VLOOKUP(A37,Main!A:AB,10,0)</f>
        <v>46248</v>
      </c>
      <c r="K37" s="62">
        <f>VLOOKUP(A37,Main!A:AB,11,0)</f>
        <v>46284</v>
      </c>
      <c r="L37" s="62">
        <f>VLOOKUP(A37,Main!A:AB,12,0)</f>
        <v>46230</v>
      </c>
      <c r="M37" s="62">
        <f>VLOOKUP(A37,Main!A:AB,13,0)</f>
        <v>46248</v>
      </c>
      <c r="N37" s="61" t="str">
        <f>VLOOKUP(A37,Main!A:AB,14,0)</f>
        <v>UG/PG</v>
      </c>
      <c r="O37" s="61" t="str">
        <f>VLOOKUP(A37,Main!A:AB,15,0)</f>
        <v>Elective</v>
      </c>
      <c r="P37" s="61" t="str">
        <f>VLOOKUP(A37,Main!A:AB,16,0)</f>
        <v>Yes</v>
      </c>
      <c r="Q37" s="61" t="str">
        <f>VLOOKUP(A37,Main!A:AB,17,0)</f>
        <v>Architectural Theory</v>
      </c>
      <c r="R37" s="63" t="str">
        <f>VLOOKUP(A37,Main!A:AB,18,0)</f>
        <v>https://onlinecourses.nptel.ac.in/e-learning/preview/noc26_ar23</v>
      </c>
      <c r="S37" s="63" t="str">
        <f>VLOOKUP(A37,Main!A:AB,19,0)</f>
        <v>https://onlinecourses.nptel.ac.in/e-learning/preview/noc26_ar23</v>
      </c>
      <c r="T37" s="61" t="str">
        <f>VLOOKUP(A37,Main!A:AB,20,0)</f>
        <v>noc26_ar23</v>
      </c>
      <c r="U37" s="63" t="str">
        <f>VLOOKUP(A37,Main!A:AB,21,0)</f>
        <v>https://onlinecourses.nptel.ac.in/noc25_ar16/preview</v>
      </c>
      <c r="V37" s="63" t="str">
        <f>VLOOKUP(A37,Main!A:AB,22,0)</f>
        <v>https://onlinecourses.nptel.ac.in/noc25_ar16/preview</v>
      </c>
      <c r="W37" s="61" t="str">
        <f>VLOOKUP(A37,Main!A:AB,23,0)</f>
        <v>noc25_ar16</v>
      </c>
      <c r="X37" s="63" t="str">
        <f>VLOOKUP(A37,Main!A:AB,24,0)</f>
        <v>https://nptel.ac.in/courses/124107162</v>
      </c>
      <c r="Y37" s="63" t="str">
        <f>VLOOKUP(A37,Main!A:AB,25,0)</f>
        <v>https://nptel.ac.in/courses/124107162</v>
      </c>
      <c r="Z37" s="61">
        <f>VLOOKUP(A37,Main!A:AB,26,0)</f>
        <v>124107162</v>
      </c>
    </row>
    <row r="38">
      <c r="A38" s="47" t="s">
        <v>344</v>
      </c>
      <c r="B38" s="61" t="str">
        <f>VLOOKUP(A38,Main!A:AB,2,0)</f>
        <v>Architecture and Planning</v>
      </c>
      <c r="C38" s="61" t="str">
        <f>VLOOKUP(A38,Main!A:AB,3,0)</f>
        <v>Introduction to Urban Planning</v>
      </c>
      <c r="D38" s="61" t="str">
        <f>VLOOKUP(A38,Main!A:AB,4,0)</f>
        <v>Prof. Harshit Sosan Lakra</v>
      </c>
      <c r="E38" s="61" t="str">
        <f>VLOOKUP(A38,Main!A:AB,5,0)</f>
        <v>IIT Roorkee</v>
      </c>
      <c r="F38" s="61" t="str">
        <f>VLOOKUP(A38,Main!A:AB,6,0)</f>
        <v>IIT Roorkee</v>
      </c>
      <c r="G38" s="61" t="str">
        <f>VLOOKUP(A38,Main!A:AB,7,0)</f>
        <v>8 Weeks</v>
      </c>
      <c r="H38" s="61" t="str">
        <f>VLOOKUP(A38,Main!A:AB,8,0)</f>
        <v>Rerun</v>
      </c>
      <c r="I38" s="62">
        <f>VLOOKUP(A38,Main!A:AB,9,0)</f>
        <v>46223</v>
      </c>
      <c r="J38" s="62">
        <f>VLOOKUP(A38,Main!A:AB,10,0)</f>
        <v>46276</v>
      </c>
      <c r="K38" s="62">
        <f>VLOOKUP(A38,Main!A:AB,11,0)</f>
        <v>46284</v>
      </c>
      <c r="L38" s="62">
        <f>VLOOKUP(A38,Main!A:AB,12,0)</f>
        <v>46230</v>
      </c>
      <c r="M38" s="62">
        <f>VLOOKUP(A38,Main!A:AB,13,0)</f>
        <v>46248</v>
      </c>
      <c r="N38" s="61" t="str">
        <f>VLOOKUP(A38,Main!A:AB,14,0)</f>
        <v>UG/PG</v>
      </c>
      <c r="O38" s="61" t="str">
        <f>VLOOKUP(A38,Main!A:AB,15,0)</f>
        <v>Core</v>
      </c>
      <c r="P38" s="61" t="str">
        <f>VLOOKUP(A38,Main!A:AB,16,0)</f>
        <v>Yes</v>
      </c>
      <c r="Q38" s="61" t="str">
        <f>VLOOKUP(A38,Main!A:AB,17,0)</f>
        <v>Urban Planning Building Services</v>
      </c>
      <c r="R38" s="63" t="str">
        <f>VLOOKUP(A38,Main!A:AB,18,0)</f>
        <v>https://onlinecourses.nptel.ac.in/e-learning/preview/noc26_ar24</v>
      </c>
      <c r="S38" s="63" t="str">
        <f>VLOOKUP(A38,Main!A:AB,19,0)</f>
        <v>https://onlinecourses.nptel.ac.in/e-learning/preview/noc26_ar24</v>
      </c>
      <c r="T38" s="61" t="str">
        <f>VLOOKUP(A38,Main!A:AB,20,0)</f>
        <v>noc26_ar24</v>
      </c>
      <c r="U38" s="63" t="str">
        <f>VLOOKUP(A38,Main!A:AB,21,0)</f>
        <v>https://onlinecourses.nptel.ac.in/noc25_ar14/preview</v>
      </c>
      <c r="V38" s="63" t="str">
        <f>VLOOKUP(A38,Main!A:AB,22,0)</f>
        <v>https://onlinecourses.nptel.ac.in/noc25_ar14/preview</v>
      </c>
      <c r="W38" s="61" t="str">
        <f>VLOOKUP(A38,Main!A:AB,23,0)</f>
        <v>noc25_ar14</v>
      </c>
      <c r="X38" s="63" t="str">
        <f>VLOOKUP(A38,Main!A:AB,24,0)</f>
        <v>https://nptel.ac.in/courses/124107158</v>
      </c>
      <c r="Y38" s="63" t="str">
        <f>VLOOKUP(A38,Main!A:AB,25,0)</f>
        <v>https://nptel.ac.in/courses/124107158</v>
      </c>
      <c r="Z38" s="61">
        <f>VLOOKUP(A38,Main!A:AB,26,0)</f>
        <v>124107158</v>
      </c>
    </row>
    <row r="39">
      <c r="A39" s="47" t="s">
        <v>352</v>
      </c>
      <c r="B39" s="61" t="str">
        <f>VLOOKUP(A39,Main!A:AB,2,0)</f>
        <v>Architecture and Planning</v>
      </c>
      <c r="C39" s="61" t="str">
        <f>VLOOKUP(A39,Main!A:AB,3,0)</f>
        <v>Modern Indian Architecture</v>
      </c>
      <c r="D39" s="61" t="str">
        <f>VLOOKUP(A39,Main!A:AB,4,0)</f>
        <v>Prof. P.S. Chani</v>
      </c>
      <c r="E39" s="61" t="str">
        <f>VLOOKUP(A39,Main!A:AB,5,0)</f>
        <v>IIT Roorkee</v>
      </c>
      <c r="F39" s="61" t="str">
        <f>VLOOKUP(A39,Main!A:AB,6,0)</f>
        <v>IIT Roorkee</v>
      </c>
      <c r="G39" s="61" t="str">
        <f>VLOOKUP(A39,Main!A:AB,7,0)</f>
        <v>8 Weeks</v>
      </c>
      <c r="H39" s="61" t="str">
        <f>VLOOKUP(A39,Main!A:AB,8,0)</f>
        <v>Rerun</v>
      </c>
      <c r="I39" s="62">
        <f>VLOOKUP(A39,Main!A:AB,9,0)</f>
        <v>46223</v>
      </c>
      <c r="J39" s="62">
        <f>VLOOKUP(A39,Main!A:AB,10,0)</f>
        <v>46276</v>
      </c>
      <c r="K39" s="62">
        <f>VLOOKUP(A39,Main!A:AB,11,0)</f>
        <v>46285</v>
      </c>
      <c r="L39" s="62">
        <f>VLOOKUP(A39,Main!A:AB,12,0)</f>
        <v>46230</v>
      </c>
      <c r="M39" s="62">
        <f>VLOOKUP(A39,Main!A:AB,13,0)</f>
        <v>46248</v>
      </c>
      <c r="N39" s="61" t="str">
        <f>VLOOKUP(A39,Main!A:AB,14,0)</f>
        <v>UG</v>
      </c>
      <c r="O39" s="61" t="str">
        <f>VLOOKUP(A39,Main!A:AB,15,0)</f>
        <v>Elective</v>
      </c>
      <c r="P39" s="61" t="str">
        <f>VLOOKUP(A39,Main!A:AB,16,0)</f>
        <v>Yes</v>
      </c>
      <c r="Q39" s="61" t="str">
        <f>VLOOKUP(A39,Main!A:AB,17,0)</f>
        <v>Architectural Theory</v>
      </c>
      <c r="R39" s="63" t="str">
        <f>VLOOKUP(A39,Main!A:AB,18,0)</f>
        <v>https://onlinecourses.nptel.ac.in/e-learning/preview/noc26_ar25</v>
      </c>
      <c r="S39" s="63" t="str">
        <f>VLOOKUP(A39,Main!A:AB,19,0)</f>
        <v>https://onlinecourses.nptel.ac.in/e-learning/preview/noc26_ar25</v>
      </c>
      <c r="T39" s="61" t="str">
        <f>VLOOKUP(A39,Main!A:AB,20,0)</f>
        <v>noc26_ar25</v>
      </c>
      <c r="U39" s="63" t="str">
        <f>VLOOKUP(A39,Main!A:AB,21,0)</f>
        <v>https://onlinecourses.nptel.ac.in/noc25_ar15/preview</v>
      </c>
      <c r="V39" s="63" t="str">
        <f>VLOOKUP(A39,Main!A:AB,22,0)</f>
        <v>https://onlinecourses.nptel.ac.in/noc25_ar15/preview</v>
      </c>
      <c r="W39" s="61" t="str">
        <f>VLOOKUP(A39,Main!A:AB,23,0)</f>
        <v>noc25_ar15</v>
      </c>
      <c r="X39" s="63" t="str">
        <f>VLOOKUP(A39,Main!A:AB,24,0)</f>
        <v>https://nptel.ac.in/courses/124107161</v>
      </c>
      <c r="Y39" s="63" t="str">
        <f>VLOOKUP(A39,Main!A:AB,25,0)</f>
        <v>https://nptel.ac.in/courses/124107161</v>
      </c>
      <c r="Z39" s="61">
        <f>VLOOKUP(A39,Main!A:AB,26,0)</f>
        <v>124107161</v>
      </c>
    </row>
    <row r="40">
      <c r="A40" s="47" t="s">
        <v>359</v>
      </c>
      <c r="B40" s="61" t="str">
        <f>VLOOKUP(A40,Main!A:AB,2,0)</f>
        <v>Architecture and Planning</v>
      </c>
      <c r="C40" s="61" t="str">
        <f>VLOOKUP(A40,Main!A:AB,3,0)</f>
        <v>Contemporary Architecture and Design</v>
      </c>
      <c r="D40" s="61" t="str">
        <f>VLOOKUP(A40,Main!A:AB,4,0)</f>
        <v>Prof. Saptarshi Kolay</v>
      </c>
      <c r="E40" s="61" t="str">
        <f>VLOOKUP(A40,Main!A:AB,5,0)</f>
        <v>IIT Roorkee</v>
      </c>
      <c r="F40" s="61" t="str">
        <f>VLOOKUP(A40,Main!A:AB,6,0)</f>
        <v>IIT Roorkee</v>
      </c>
      <c r="G40" s="61" t="str">
        <f>VLOOKUP(A40,Main!A:AB,7,0)</f>
        <v>8 Weeks</v>
      </c>
      <c r="H40" s="61" t="str">
        <f>VLOOKUP(A40,Main!A:AB,8,0)</f>
        <v>Rerun</v>
      </c>
      <c r="I40" s="62">
        <f>VLOOKUP(A40,Main!A:AB,9,0)</f>
        <v>46223</v>
      </c>
      <c r="J40" s="62">
        <f>VLOOKUP(A40,Main!A:AB,10,0)</f>
        <v>46276</v>
      </c>
      <c r="K40" s="62">
        <f>VLOOKUP(A40,Main!A:AB,11,0)</f>
        <v>46284</v>
      </c>
      <c r="L40" s="62">
        <f>VLOOKUP(A40,Main!A:AB,12,0)</f>
        <v>46230</v>
      </c>
      <c r="M40" s="62">
        <f>VLOOKUP(A40,Main!A:AB,13,0)</f>
        <v>46248</v>
      </c>
      <c r="N40" s="61" t="str">
        <f>VLOOKUP(A40,Main!A:AB,14,0)</f>
        <v>UG/PG</v>
      </c>
      <c r="O40" s="61" t="str">
        <f>VLOOKUP(A40,Main!A:AB,15,0)</f>
        <v>Elective</v>
      </c>
      <c r="P40" s="61" t="str">
        <f>VLOOKUP(A40,Main!A:AB,16,0)</f>
        <v>Yes</v>
      </c>
      <c r="Q40" s="61" t="str">
        <f>VLOOKUP(A40,Main!A:AB,17,0)</f>
        <v>Architectural Theory</v>
      </c>
      <c r="R40" s="63" t="str">
        <f>VLOOKUP(A40,Main!A:AB,18,0)</f>
        <v>https://onlinecourses.nptel.ac.in/e-learning/preview/noc26_ar26</v>
      </c>
      <c r="S40" s="63" t="str">
        <f>VLOOKUP(A40,Main!A:AB,19,0)</f>
        <v>https://onlinecourses.nptel.ac.in/e-learning/preview/noc26_ar26</v>
      </c>
      <c r="T40" s="61" t="str">
        <f>VLOOKUP(A40,Main!A:AB,20,0)</f>
        <v>noc26_ar26</v>
      </c>
      <c r="U40" s="63" t="str">
        <f>VLOOKUP(A40,Main!A:AB,21,0)</f>
        <v>https://onlinecourses.nptel.ac.in/noc25_ar18/preview</v>
      </c>
      <c r="V40" s="63" t="str">
        <f>VLOOKUP(A40,Main!A:AB,22,0)</f>
        <v>https://onlinecourses.nptel.ac.in/noc25_ar18/preview</v>
      </c>
      <c r="W40" s="61" t="str">
        <f>VLOOKUP(A40,Main!A:AB,23,0)</f>
        <v>noc25_ar18</v>
      </c>
      <c r="X40" s="63" t="str">
        <f>VLOOKUP(A40,Main!A:AB,24,0)</f>
        <v>https://nptel.ac.in/courses/124107005</v>
      </c>
      <c r="Y40" s="63" t="str">
        <f>VLOOKUP(A40,Main!A:AB,25,0)</f>
        <v>https://nptel.ac.in/courses/124107005</v>
      </c>
      <c r="Z40" s="61">
        <f>VLOOKUP(A40,Main!A:AB,26,0)</f>
        <v>124107005</v>
      </c>
    </row>
    <row r="41">
      <c r="A41" s="47" t="s">
        <v>365</v>
      </c>
      <c r="B41" s="61" t="str">
        <f>VLOOKUP(A41,Main!A:AB,2,0)</f>
        <v>Architecture and Planning</v>
      </c>
      <c r="C41" s="61" t="str">
        <f>VLOOKUP(A41,Main!A:AB,3,0)</f>
        <v>Role of Craft and Technology in Interior - Architecture</v>
      </c>
      <c r="D41" s="61" t="str">
        <f>VLOOKUP(A41,Main!A:AB,4,0)</f>
        <v>Prof. Smriti Saraswat</v>
      </c>
      <c r="E41" s="61" t="str">
        <f>VLOOKUP(A41,Main!A:AB,5,0)</f>
        <v>IIT Roorkee</v>
      </c>
      <c r="F41" s="61" t="str">
        <f>VLOOKUP(A41,Main!A:AB,6,0)</f>
        <v>IIT Roorkee</v>
      </c>
      <c r="G41" s="61" t="str">
        <f>VLOOKUP(A41,Main!A:AB,7,0)</f>
        <v>8 Weeks</v>
      </c>
      <c r="H41" s="61" t="str">
        <f>VLOOKUP(A41,Main!A:AB,8,0)</f>
        <v>Rerun</v>
      </c>
      <c r="I41" s="62">
        <f>VLOOKUP(A41,Main!A:AB,9,0)</f>
        <v>46223</v>
      </c>
      <c r="J41" s="62">
        <f>VLOOKUP(A41,Main!A:AB,10,0)</f>
        <v>46276</v>
      </c>
      <c r="K41" s="62">
        <f>VLOOKUP(A41,Main!A:AB,11,0)</f>
        <v>46285</v>
      </c>
      <c r="L41" s="62">
        <f>VLOOKUP(A41,Main!A:AB,12,0)</f>
        <v>46230</v>
      </c>
      <c r="M41" s="62">
        <f>VLOOKUP(A41,Main!A:AB,13,0)</f>
        <v>46248</v>
      </c>
      <c r="N41" s="61" t="str">
        <f>VLOOKUP(A41,Main!A:AB,14,0)</f>
        <v>UG/PG</v>
      </c>
      <c r="O41" s="61" t="str">
        <f>VLOOKUP(A41,Main!A:AB,15,0)</f>
        <v>Core</v>
      </c>
      <c r="P41" s="61" t="str">
        <f>VLOOKUP(A41,Main!A:AB,16,0)</f>
        <v>Yes</v>
      </c>
      <c r="Q41" s="61" t="str">
        <f>VLOOKUP(A41,Main!A:AB,17,0)</f>
        <v/>
      </c>
      <c r="R41" s="63" t="str">
        <f>VLOOKUP(A41,Main!A:AB,18,0)</f>
        <v>https://onlinecourses.nptel.ac.in/e-learning/preview/noc26_ar27</v>
      </c>
      <c r="S41" s="63" t="str">
        <f>VLOOKUP(A41,Main!A:AB,19,0)</f>
        <v>https://onlinecourses.nptel.ac.in/e-learning/preview/noc26_ar27</v>
      </c>
      <c r="T41" s="61" t="str">
        <f>VLOOKUP(A41,Main!A:AB,20,0)</f>
        <v>noc26_ar27</v>
      </c>
      <c r="U41" s="63" t="str">
        <f>VLOOKUP(A41,Main!A:AB,21,0)</f>
        <v>https://onlinecourses.nptel.ac.in/noc25_ar19/preview</v>
      </c>
      <c r="V41" s="63" t="str">
        <f>VLOOKUP(A41,Main!A:AB,22,0)</f>
        <v>https://onlinecourses.nptel.ac.in/noc25_ar19/preview</v>
      </c>
      <c r="W41" s="61" t="str">
        <f>VLOOKUP(A41,Main!A:AB,23,0)</f>
        <v>noc25_ar19</v>
      </c>
      <c r="X41" s="63" t="str">
        <f>VLOOKUP(A41,Main!A:AB,24,0)</f>
        <v>https://nptel.ac.in/courses/124107006</v>
      </c>
      <c r="Y41" s="63" t="str">
        <f>VLOOKUP(A41,Main!A:AB,25,0)</f>
        <v>https://nptel.ac.in/courses/124107006</v>
      </c>
      <c r="Z41" s="61">
        <f>VLOOKUP(A41,Main!A:AB,26,0)</f>
        <v>124107006</v>
      </c>
    </row>
    <row r="42">
      <c r="A42" s="47" t="s">
        <v>372</v>
      </c>
      <c r="B42" s="61" t="str">
        <f>VLOOKUP(A42,Main!A:AB,2,0)</f>
        <v>Architecture and Planning</v>
      </c>
      <c r="C42" s="61" t="str">
        <f>VLOOKUP(A42,Main!A:AB,3,0)</f>
        <v>Housing Policy &amp; Planning</v>
      </c>
      <c r="D42" s="61" t="str">
        <f>VLOOKUP(A42,Main!A:AB,4,0)</f>
        <v>Prof. Uttam Kumar Roy</v>
      </c>
      <c r="E42" s="61" t="str">
        <f>VLOOKUP(A42,Main!A:AB,5,0)</f>
        <v>IIT Roorkee</v>
      </c>
      <c r="F42" s="61" t="str">
        <f>VLOOKUP(A42,Main!A:AB,6,0)</f>
        <v>IIT Roorkee</v>
      </c>
      <c r="G42" s="61" t="str">
        <f>VLOOKUP(A42,Main!A:AB,7,0)</f>
        <v>8 Weeks</v>
      </c>
      <c r="H42" s="61" t="str">
        <f>VLOOKUP(A42,Main!A:AB,8,0)</f>
        <v>Rerun</v>
      </c>
      <c r="I42" s="62">
        <f>VLOOKUP(A42,Main!A:AB,9,0)</f>
        <v>46223</v>
      </c>
      <c r="J42" s="62">
        <f>VLOOKUP(A42,Main!A:AB,10,0)</f>
        <v>46276</v>
      </c>
      <c r="K42" s="62">
        <f>VLOOKUP(A42,Main!A:AB,11,0)</f>
        <v>46285</v>
      </c>
      <c r="L42" s="62">
        <f>VLOOKUP(A42,Main!A:AB,12,0)</f>
        <v>46230</v>
      </c>
      <c r="M42" s="62">
        <f>VLOOKUP(A42,Main!A:AB,13,0)</f>
        <v>46248</v>
      </c>
      <c r="N42" s="61" t="str">
        <f>VLOOKUP(A42,Main!A:AB,14,0)</f>
        <v>PG</v>
      </c>
      <c r="O42" s="61" t="str">
        <f>VLOOKUP(A42,Main!A:AB,15,0)</f>
        <v>Core</v>
      </c>
      <c r="P42" s="61" t="str">
        <f>VLOOKUP(A42,Main!A:AB,16,0)</f>
        <v>Yes</v>
      </c>
      <c r="Q42" s="61" t="str">
        <f>VLOOKUP(A42,Main!A:AB,17,0)</f>
        <v>Urban Planning Building Services</v>
      </c>
      <c r="R42" s="63" t="str">
        <f>VLOOKUP(A42,Main!A:AB,18,0)</f>
        <v>https://onlinecourses.nptel.ac.in/e-learning/preview/noc26_ar28</v>
      </c>
      <c r="S42" s="63" t="str">
        <f>VLOOKUP(A42,Main!A:AB,19,0)</f>
        <v>https://onlinecourses.nptel.ac.in/e-learning/preview/noc26_ar28</v>
      </c>
      <c r="T42" s="61" t="str">
        <f>VLOOKUP(A42,Main!A:AB,20,0)</f>
        <v>noc26_ar28</v>
      </c>
      <c r="U42" s="63" t="str">
        <f>VLOOKUP(A42,Main!A:AB,21,0)</f>
        <v>https://onlinecourses.nptel.ac.in/noc25_ar20/preview</v>
      </c>
      <c r="V42" s="63" t="str">
        <f>VLOOKUP(A42,Main!A:AB,22,0)</f>
        <v>https://onlinecourses.nptel.ac.in/noc25_ar20/preview</v>
      </c>
      <c r="W42" s="61" t="str">
        <f>VLOOKUP(A42,Main!A:AB,23,0)</f>
        <v>noc25_ar20</v>
      </c>
      <c r="X42" s="63" t="str">
        <f>VLOOKUP(A42,Main!A:AB,24,0)</f>
        <v>https://nptel.ac.in/courses/124107001</v>
      </c>
      <c r="Y42" s="63" t="str">
        <f>VLOOKUP(A42,Main!A:AB,25,0)</f>
        <v>https://nptel.ac.in/courses/124107001</v>
      </c>
      <c r="Z42" s="61">
        <f>VLOOKUP(A42,Main!A:AB,26,0)</f>
        <v>124107001</v>
      </c>
    </row>
    <row r="43">
      <c r="A43" s="47" t="s">
        <v>379</v>
      </c>
      <c r="B43" s="61" t="str">
        <f>VLOOKUP(A43,Main!A:AB,2,0)</f>
        <v>Architecture and Planning</v>
      </c>
      <c r="C43" s="61" t="str">
        <f>VLOOKUP(A43,Main!A:AB,3,0)</f>
        <v>Understanding and Reducing Ghg Emissions – Focus On Scope 1 and 2 Emission Reduction through Building Design and Construction</v>
      </c>
      <c r="D43" s="61" t="str">
        <f>VLOOKUP(A43,Main!A:AB,4,0)</f>
        <v>Prof. Avlokita Agrawal</v>
      </c>
      <c r="E43" s="61" t="str">
        <f>VLOOKUP(A43,Main!A:AB,5,0)</f>
        <v>IIT Roorkee</v>
      </c>
      <c r="F43" s="61" t="str">
        <f>VLOOKUP(A43,Main!A:AB,6,0)</f>
        <v>IIT Roorkee</v>
      </c>
      <c r="G43" s="61" t="str">
        <f>VLOOKUP(A43,Main!A:AB,7,0)</f>
        <v>8 Weeks</v>
      </c>
      <c r="H43" s="61" t="str">
        <f>VLOOKUP(A43,Main!A:AB,8,0)</f>
        <v>Rerun</v>
      </c>
      <c r="I43" s="62">
        <f>VLOOKUP(A43,Main!A:AB,9,0)</f>
        <v>46223</v>
      </c>
      <c r="J43" s="62">
        <f>VLOOKUP(A43,Main!A:AB,10,0)</f>
        <v>46276</v>
      </c>
      <c r="K43" s="62">
        <f>VLOOKUP(A43,Main!A:AB,11,0)</f>
        <v>46285</v>
      </c>
      <c r="L43" s="62">
        <f>VLOOKUP(A43,Main!A:AB,12,0)</f>
        <v>46230</v>
      </c>
      <c r="M43" s="62">
        <f>VLOOKUP(A43,Main!A:AB,13,0)</f>
        <v>46248</v>
      </c>
      <c r="N43" s="61" t="str">
        <f>VLOOKUP(A43,Main!A:AB,14,0)</f>
        <v>UG/PG</v>
      </c>
      <c r="O43" s="61" t="str">
        <f>VLOOKUP(A43,Main!A:AB,15,0)</f>
        <v>Elective</v>
      </c>
      <c r="P43" s="61" t="str">
        <f>VLOOKUP(A43,Main!A:AB,16,0)</f>
        <v>Yes</v>
      </c>
      <c r="Q43" s="61" t="str">
        <f>VLOOKUP(A43,Main!A:AB,17,0)</f>
        <v/>
      </c>
      <c r="R43" s="63" t="str">
        <f>VLOOKUP(A43,Main!A:AB,18,0)</f>
        <v>https://onlinecourses.nptel.ac.in/e-learning/preview/noc26_ar29</v>
      </c>
      <c r="S43" s="63" t="str">
        <f>VLOOKUP(A43,Main!A:AB,19,0)</f>
        <v>https://onlinecourses.nptel.ac.in/e-learning/preview/noc26_ar29</v>
      </c>
      <c r="T43" s="61" t="str">
        <f>VLOOKUP(A43,Main!A:AB,20,0)</f>
        <v>noc26_ar29</v>
      </c>
      <c r="U43" s="63" t="str">
        <f>VLOOKUP(A43,Main!A:AB,21,0)</f>
        <v>https://onlinecourses.nptel.ac.in/noc25_ar23/preview</v>
      </c>
      <c r="V43" s="63" t="str">
        <f>VLOOKUP(A43,Main!A:AB,22,0)</f>
        <v>https://onlinecourses.nptel.ac.in/noc25_ar23/preview</v>
      </c>
      <c r="W43" s="61" t="str">
        <f>VLOOKUP(A43,Main!A:AB,23,0)</f>
        <v>noc25_ar23</v>
      </c>
      <c r="X43" s="63" t="str">
        <f>VLOOKUP(A43,Main!A:AB,24,0)</f>
        <v>https://nptel.ac.in/courses/124107165</v>
      </c>
      <c r="Y43" s="63" t="str">
        <f>VLOOKUP(A43,Main!A:AB,25,0)</f>
        <v>https://nptel.ac.in/courses/124107165</v>
      </c>
      <c r="Z43" s="61">
        <f>VLOOKUP(A43,Main!A:AB,26,0)</f>
        <v>124107165</v>
      </c>
    </row>
    <row r="44">
      <c r="A44" s="47" t="s">
        <v>386</v>
      </c>
      <c r="B44" s="61" t="str">
        <f>VLOOKUP(A44,Main!A:AB,2,0)</f>
        <v>Architecture and Planning</v>
      </c>
      <c r="C44" s="61" t="str">
        <f>VLOOKUP(A44,Main!A:AB,3,0)</f>
        <v>Building Materials and Composites</v>
      </c>
      <c r="D44" s="61" t="str">
        <f>VLOOKUP(A44,Main!A:AB,4,0)</f>
        <v>Prof. Sumana Gupta</v>
      </c>
      <c r="E44" s="61" t="str">
        <f>VLOOKUP(A44,Main!A:AB,5,0)</f>
        <v>IIT Kharagpur</v>
      </c>
      <c r="F44" s="61" t="str">
        <f>VLOOKUP(A44,Main!A:AB,6,0)</f>
        <v>IIT Kharagpur</v>
      </c>
      <c r="G44" s="61" t="str">
        <f>VLOOKUP(A44,Main!A:AB,7,0)</f>
        <v>8 Weeks</v>
      </c>
      <c r="H44" s="61" t="str">
        <f>VLOOKUP(A44,Main!A:AB,8,0)</f>
        <v>Rerun</v>
      </c>
      <c r="I44" s="62">
        <f>VLOOKUP(A44,Main!A:AB,9,0)</f>
        <v>46223</v>
      </c>
      <c r="J44" s="62">
        <f>VLOOKUP(A44,Main!A:AB,10,0)</f>
        <v>46276</v>
      </c>
      <c r="K44" s="62">
        <f>VLOOKUP(A44,Main!A:AB,11,0)</f>
        <v>46284</v>
      </c>
      <c r="L44" s="62">
        <f>VLOOKUP(A44,Main!A:AB,12,0)</f>
        <v>46230</v>
      </c>
      <c r="M44" s="62">
        <f>VLOOKUP(A44,Main!A:AB,13,0)</f>
        <v>46248</v>
      </c>
      <c r="N44" s="61" t="str">
        <f>VLOOKUP(A44,Main!A:AB,14,0)</f>
        <v>UG</v>
      </c>
      <c r="O44" s="61" t="str">
        <f>VLOOKUP(A44,Main!A:AB,15,0)</f>
        <v>Core</v>
      </c>
      <c r="P44" s="61" t="str">
        <f>VLOOKUP(A44,Main!A:AB,16,0)</f>
        <v>No</v>
      </c>
      <c r="Q44" s="61" t="str">
        <f>VLOOKUP(A44,Main!A:AB,17,0)</f>
        <v>Materials and Construction Building Services
Construction Materials Technology</v>
      </c>
      <c r="R44" s="63" t="str">
        <f>VLOOKUP(A44,Main!A:AB,18,0)</f>
        <v>https://onlinecourses.nptel.ac.in/e-learning/preview/noc26_ar30</v>
      </c>
      <c r="S44" s="63" t="str">
        <f>VLOOKUP(A44,Main!A:AB,19,0)</f>
        <v>https://onlinecourses.nptel.ac.in/e-learning/preview/noc26_ar30</v>
      </c>
      <c r="T44" s="61" t="str">
        <f>VLOOKUP(A44,Main!A:AB,20,0)</f>
        <v>noc26_ar30</v>
      </c>
      <c r="U44" s="63" t="str">
        <f>VLOOKUP(A44,Main!A:AB,21,0)</f>
        <v>https://onlinecourses.nptel.ac.in/noc25_ar26/preview</v>
      </c>
      <c r="V44" s="63" t="str">
        <f>VLOOKUP(A44,Main!A:AB,22,0)</f>
        <v>https://onlinecourses.nptel.ac.in/noc25_ar26/preview</v>
      </c>
      <c r="W44" s="61" t="str">
        <f>VLOOKUP(A44,Main!A:AB,23,0)</f>
        <v>noc25_ar26</v>
      </c>
      <c r="X44" s="63" t="str">
        <f>VLOOKUP(A44,Main!A:AB,24,0)</f>
        <v>https://nptel.ac.in/courses/124105013</v>
      </c>
      <c r="Y44" s="63" t="str">
        <f>VLOOKUP(A44,Main!A:AB,25,0)</f>
        <v>https://nptel.ac.in/courses/124105013</v>
      </c>
      <c r="Z44" s="61">
        <f>VLOOKUP(A44,Main!A:AB,26,0)</f>
        <v>124105013</v>
      </c>
    </row>
    <row r="45">
      <c r="A45" s="47" t="s">
        <v>394</v>
      </c>
      <c r="B45" s="61" t="str">
        <f>VLOOKUP(A45,Main!A:AB,2,0)</f>
        <v>Architecture and Planning</v>
      </c>
      <c r="C45" s="61" t="str">
        <f>VLOOKUP(A45,Main!A:AB,3,0)</f>
        <v>Sustainable Architecture</v>
      </c>
      <c r="D45" s="61" t="str">
        <f>VLOOKUP(A45,Main!A:AB,4,0)</f>
        <v>Prof. Avlokita Agrawal</v>
      </c>
      <c r="E45" s="61" t="str">
        <f>VLOOKUP(A45,Main!A:AB,5,0)</f>
        <v>IIT Roorkee</v>
      </c>
      <c r="F45" s="61" t="str">
        <f>VLOOKUP(A45,Main!A:AB,6,0)</f>
        <v>IIT Roorkee</v>
      </c>
      <c r="G45" s="61" t="str">
        <f>VLOOKUP(A45,Main!A:AB,7,0)</f>
        <v>12 Weeks</v>
      </c>
      <c r="H45" s="61" t="str">
        <f>VLOOKUP(A45,Main!A:AB,8,0)</f>
        <v>Rerun</v>
      </c>
      <c r="I45" s="62">
        <f>VLOOKUP(A45,Main!A:AB,9,0)</f>
        <v>46223</v>
      </c>
      <c r="J45" s="62">
        <f>VLOOKUP(A45,Main!A:AB,10,0)</f>
        <v>46304</v>
      </c>
      <c r="K45" s="62">
        <f>VLOOKUP(A45,Main!A:AB,11,0)</f>
        <v>46312</v>
      </c>
      <c r="L45" s="62">
        <f>VLOOKUP(A45,Main!A:AB,12,0)</f>
        <v>46230</v>
      </c>
      <c r="M45" s="62">
        <f>VLOOKUP(A45,Main!A:AB,13,0)</f>
        <v>46248</v>
      </c>
      <c r="N45" s="61" t="str">
        <f>VLOOKUP(A45,Main!A:AB,14,0)</f>
        <v>UG</v>
      </c>
      <c r="O45" s="61" t="str">
        <f>VLOOKUP(A45,Main!A:AB,15,0)</f>
        <v>Core</v>
      </c>
      <c r="P45" s="61" t="str">
        <f>VLOOKUP(A45,Main!A:AB,16,0)</f>
        <v>No</v>
      </c>
      <c r="Q45" s="61" t="str">
        <f>VLOOKUP(A45,Main!A:AB,17,0)</f>
        <v>Sustainable Architecture
Architectural Theory</v>
      </c>
      <c r="R45" s="63" t="str">
        <f>VLOOKUP(A45,Main!A:AB,18,0)</f>
        <v>https://onlinecourses.nptel.ac.in/e-learning/preview/noc26_ar31</v>
      </c>
      <c r="S45" s="63" t="str">
        <f>VLOOKUP(A45,Main!A:AB,19,0)</f>
        <v>https://onlinecourses.nptel.ac.in/e-learning/preview/noc26_ar31</v>
      </c>
      <c r="T45" s="61" t="str">
        <f>VLOOKUP(A45,Main!A:AB,20,0)</f>
        <v>noc26_ar31</v>
      </c>
      <c r="U45" s="63" t="str">
        <f>VLOOKUP(A45,Main!A:AB,21,0)</f>
        <v>https://onlinecourses.nptel.ac.in/noc25_ar13/preview</v>
      </c>
      <c r="V45" s="63" t="str">
        <f>VLOOKUP(A45,Main!A:AB,22,0)</f>
        <v>https://onlinecourses.nptel.ac.in/noc25_ar13/preview</v>
      </c>
      <c r="W45" s="61" t="str">
        <f>VLOOKUP(A45,Main!A:AB,23,0)</f>
        <v>noc25_ar13</v>
      </c>
      <c r="X45" s="63" t="str">
        <f>VLOOKUP(A45,Main!A:AB,24,0)</f>
        <v>https://nptel.ac.in/courses/124107011</v>
      </c>
      <c r="Y45" s="63" t="str">
        <f>VLOOKUP(A45,Main!A:AB,25,0)</f>
        <v>https://nptel.ac.in/courses/124107011</v>
      </c>
      <c r="Z45" s="61">
        <f>VLOOKUP(A45,Main!A:AB,26,0)</f>
        <v>124107011</v>
      </c>
    </row>
    <row r="46">
      <c r="A46" s="47" t="s">
        <v>401</v>
      </c>
      <c r="B46" s="61" t="str">
        <f>VLOOKUP(A46,Main!A:AB,2,0)</f>
        <v>Architecture and Planning</v>
      </c>
      <c r="C46" s="61" t="str">
        <f>VLOOKUP(A46,Main!A:AB,3,0)</f>
        <v>Urban governance and Development Management (UGDM)</v>
      </c>
      <c r="D46" s="61" t="str">
        <f>VLOOKUP(A46,Main!A:AB,4,0)</f>
        <v>Prof. Uttam Kumar Roy</v>
      </c>
      <c r="E46" s="61" t="str">
        <f>VLOOKUP(A46,Main!A:AB,5,0)</f>
        <v>IIT Roorkee</v>
      </c>
      <c r="F46" s="61" t="str">
        <f>VLOOKUP(A46,Main!A:AB,6,0)</f>
        <v>IIT Roorkee</v>
      </c>
      <c r="G46" s="61" t="str">
        <f>VLOOKUP(A46,Main!A:AB,7,0)</f>
        <v>12 Weeks</v>
      </c>
      <c r="H46" s="61" t="str">
        <f>VLOOKUP(A46,Main!A:AB,8,0)</f>
        <v>Rerun</v>
      </c>
      <c r="I46" s="62">
        <f>VLOOKUP(A46,Main!A:AB,9,0)</f>
        <v>46223</v>
      </c>
      <c r="J46" s="62">
        <f>VLOOKUP(A46,Main!A:AB,10,0)</f>
        <v>46304</v>
      </c>
      <c r="K46" s="62">
        <f>VLOOKUP(A46,Main!A:AB,11,0)</f>
        <v>46313</v>
      </c>
      <c r="L46" s="62">
        <f>VLOOKUP(A46,Main!A:AB,12,0)</f>
        <v>46230</v>
      </c>
      <c r="M46" s="62">
        <f>VLOOKUP(A46,Main!A:AB,13,0)</f>
        <v>46248</v>
      </c>
      <c r="N46" s="61" t="str">
        <f>VLOOKUP(A46,Main!A:AB,14,0)</f>
        <v>PG</v>
      </c>
      <c r="O46" s="61" t="str">
        <f>VLOOKUP(A46,Main!A:AB,15,0)</f>
        <v>Elective</v>
      </c>
      <c r="P46" s="61" t="str">
        <f>VLOOKUP(A46,Main!A:AB,16,0)</f>
        <v>Yes</v>
      </c>
      <c r="Q46" s="61" t="str">
        <f>VLOOKUP(A46,Main!A:AB,17,0)</f>
        <v>Urban Planning Building Services</v>
      </c>
      <c r="R46" s="63" t="str">
        <f>VLOOKUP(A46,Main!A:AB,18,0)</f>
        <v>https://onlinecourses.nptel.ac.in/e-learning/preview/noc26_ar32</v>
      </c>
      <c r="S46" s="63" t="str">
        <f>VLOOKUP(A46,Main!A:AB,19,0)</f>
        <v>https://onlinecourses.nptel.ac.in/e-learning/preview/noc26_ar32</v>
      </c>
      <c r="T46" s="61" t="str">
        <f>VLOOKUP(A46,Main!A:AB,20,0)</f>
        <v>noc26_ar32</v>
      </c>
      <c r="U46" s="63" t="str">
        <f>VLOOKUP(A46,Main!A:AB,21,0)</f>
        <v>https://onlinecourses.nptel.ac.in/noc25_ar21/preview</v>
      </c>
      <c r="V46" s="63" t="str">
        <f>VLOOKUP(A46,Main!A:AB,22,0)</f>
        <v>https://onlinecourses.nptel.ac.in/noc25_ar21/preview</v>
      </c>
      <c r="W46" s="61" t="str">
        <f>VLOOKUP(A46,Main!A:AB,23,0)</f>
        <v>noc25_ar21</v>
      </c>
      <c r="X46" s="63" t="str">
        <f>VLOOKUP(A46,Main!A:AB,24,0)</f>
        <v>https://nptel.ac.in/courses/124107007</v>
      </c>
      <c r="Y46" s="63" t="str">
        <f>VLOOKUP(A46,Main!A:AB,25,0)</f>
        <v>https://nptel.ac.in/courses/124107007</v>
      </c>
      <c r="Z46" s="61">
        <f>VLOOKUP(A46,Main!A:AB,26,0)</f>
        <v>124107007</v>
      </c>
    </row>
    <row r="47">
      <c r="A47" s="47" t="s">
        <v>407</v>
      </c>
      <c r="B47" s="61" t="str">
        <f>VLOOKUP(A47,Main!A:AB,2,0)</f>
        <v>Architecture and Planning, Civil Engineering</v>
      </c>
      <c r="C47" s="61" t="str">
        <f>VLOOKUP(A47,Main!A:AB,3,0)</f>
        <v>Building Materials as a Cornerstone to Sustainability</v>
      </c>
      <c r="D47" s="61" t="str">
        <f>VLOOKUP(A47,Main!A:AB,4,0)</f>
        <v>Prof. Iyer Vijayalaxmi Kasinath</v>
      </c>
      <c r="E47" s="61" t="str">
        <f>VLOOKUP(A47,Main!A:AB,5,0)</f>
        <v>School of Planning and Architecture Vijayawada</v>
      </c>
      <c r="F47" s="61" t="str">
        <f>VLOOKUP(A47,Main!A:AB,6,0)</f>
        <v>IIT Madras</v>
      </c>
      <c r="G47" s="61" t="str">
        <f>VLOOKUP(A47,Main!A:AB,7,0)</f>
        <v>12 Weeks</v>
      </c>
      <c r="H47" s="61" t="str">
        <f>VLOOKUP(A47,Main!A:AB,8,0)</f>
        <v>Rerun</v>
      </c>
      <c r="I47" s="62">
        <f>VLOOKUP(A47,Main!A:AB,9,0)</f>
        <v>46223</v>
      </c>
      <c r="J47" s="62">
        <f>VLOOKUP(A47,Main!A:AB,10,0)</f>
        <v>46304</v>
      </c>
      <c r="K47" s="62">
        <f>VLOOKUP(A47,Main!A:AB,11,0)</f>
        <v>46318</v>
      </c>
      <c r="L47" s="62">
        <f>VLOOKUP(A47,Main!A:AB,12,0)</f>
        <v>46230</v>
      </c>
      <c r="M47" s="62">
        <f>VLOOKUP(A47,Main!A:AB,13,0)</f>
        <v>46248</v>
      </c>
      <c r="N47" s="61" t="str">
        <f>VLOOKUP(A47,Main!A:AB,14,0)</f>
        <v>UG</v>
      </c>
      <c r="O47" s="61" t="str">
        <f>VLOOKUP(A47,Main!A:AB,15,0)</f>
        <v>Core</v>
      </c>
      <c r="P47" s="61" t="str">
        <f>VLOOKUP(A47,Main!A:AB,16,0)</f>
        <v>No</v>
      </c>
      <c r="Q47" s="61" t="str">
        <f>VLOOKUP(A47,Main!A:AB,17,0)</f>
        <v>Materials and Construction Building Services
Construction Materials Technology</v>
      </c>
      <c r="R47" s="63" t="str">
        <f>VLOOKUP(A47,Main!A:AB,18,0)</f>
        <v>https://onlinecourses.nptel.ac.in/e-learning/preview/noc26_ar33</v>
      </c>
      <c r="S47" s="63" t="str">
        <f>VLOOKUP(A47,Main!A:AB,19,0)</f>
        <v>https://onlinecourses.nptel.ac.in/e-learning/preview/noc26_ar33</v>
      </c>
      <c r="T47" s="61" t="str">
        <f>VLOOKUP(A47,Main!A:AB,20,0)</f>
        <v>noc26_ar33</v>
      </c>
      <c r="U47" s="63" t="str">
        <f>VLOOKUP(A47,Main!A:AB,21,0)</f>
        <v>https://onlinecourses.nptel.ac.in/noc25_ar29/preview</v>
      </c>
      <c r="V47" s="63" t="str">
        <f>VLOOKUP(A47,Main!A:AB,22,0)</f>
        <v>https://onlinecourses.nptel.ac.in/noc25_ar29/preview</v>
      </c>
      <c r="W47" s="61" t="str">
        <f>VLOOKUP(A47,Main!A:AB,23,0)</f>
        <v>noc25_ar29</v>
      </c>
      <c r="X47" s="63" t="str">
        <f>VLOOKUP(A47,Main!A:AB,24,0)</f>
        <v>https://nptel.ac.in/courses/124106455</v>
      </c>
      <c r="Y47" s="63" t="str">
        <f>VLOOKUP(A47,Main!A:AB,25,0)</f>
        <v>https://nptel.ac.in/courses/124106455</v>
      </c>
      <c r="Z47" s="61">
        <f>VLOOKUP(A47,Main!A:AB,26,0)</f>
        <v>124106455</v>
      </c>
    </row>
    <row r="48">
      <c r="A48" s="47" t="s">
        <v>416</v>
      </c>
      <c r="B48" s="61" t="str">
        <f>VLOOKUP(A48,Main!A:AB,2,0)</f>
        <v>Architecture and Planning, Civil Engineering</v>
      </c>
      <c r="C48" s="61" t="str">
        <f>VLOOKUP(A48,Main!A:AB,3,0)</f>
        <v>Architectural Approaches to Decarbonization of Buildings</v>
      </c>
      <c r="D48" s="61" t="str">
        <f>VLOOKUP(A48,Main!A:AB,4,0)</f>
        <v>Prof. Iyer Vijayalaxmi Kasinath</v>
      </c>
      <c r="E48" s="61" t="str">
        <f>VLOOKUP(A48,Main!A:AB,5,0)</f>
        <v>School of Planning and Architecture Vijayawada</v>
      </c>
      <c r="F48" s="61" t="str">
        <f>VLOOKUP(A48,Main!A:AB,6,0)</f>
        <v>IIT Madras</v>
      </c>
      <c r="G48" s="61" t="str">
        <f>VLOOKUP(A48,Main!A:AB,7,0)</f>
        <v>12 Weeks</v>
      </c>
      <c r="H48" s="61" t="str">
        <f>VLOOKUP(A48,Main!A:AB,8,0)</f>
        <v>Rerun</v>
      </c>
      <c r="I48" s="62">
        <f>VLOOKUP(A48,Main!A:AB,9,0)</f>
        <v>46223</v>
      </c>
      <c r="J48" s="62">
        <f>VLOOKUP(A48,Main!A:AB,10,0)</f>
        <v>46304</v>
      </c>
      <c r="K48" s="62">
        <f>VLOOKUP(A48,Main!A:AB,11,0)</f>
        <v>46319</v>
      </c>
      <c r="L48" s="62">
        <f>VLOOKUP(A48,Main!A:AB,12,0)</f>
        <v>46230</v>
      </c>
      <c r="M48" s="62">
        <f>VLOOKUP(A48,Main!A:AB,13,0)</f>
        <v>46248</v>
      </c>
      <c r="N48" s="61" t="str">
        <f>VLOOKUP(A48,Main!A:AB,14,0)</f>
        <v>UG/PG</v>
      </c>
      <c r="O48" s="61" t="str">
        <f>VLOOKUP(A48,Main!A:AB,15,0)</f>
        <v>Elective</v>
      </c>
      <c r="P48" s="61" t="str">
        <f>VLOOKUP(A48,Main!A:AB,16,0)</f>
        <v>Yes</v>
      </c>
      <c r="Q48" s="61" t="str">
        <f>VLOOKUP(A48,Main!A:AB,17,0)</f>
        <v>Sustainable Architecture</v>
      </c>
      <c r="R48" s="63" t="str">
        <f>VLOOKUP(A48,Main!A:AB,18,0)</f>
        <v>https://onlinecourses.nptel.ac.in/e-learning/preview/noc26_ar34</v>
      </c>
      <c r="S48" s="63" t="str">
        <f>VLOOKUP(A48,Main!A:AB,19,0)</f>
        <v>https://onlinecourses.nptel.ac.in/e-learning/preview/noc26_ar34</v>
      </c>
      <c r="T48" s="61" t="str">
        <f>VLOOKUP(A48,Main!A:AB,20,0)</f>
        <v>noc26_ar34</v>
      </c>
      <c r="U48" s="63" t="str">
        <f>VLOOKUP(A48,Main!A:AB,21,0)</f>
        <v>https://onlinecourses.nptel.ac.in/noc25_ar30/preview</v>
      </c>
      <c r="V48" s="63" t="str">
        <f>VLOOKUP(A48,Main!A:AB,22,0)</f>
        <v>https://onlinecourses.nptel.ac.in/noc25_ar30/preview</v>
      </c>
      <c r="W48" s="61" t="str">
        <f>VLOOKUP(A48,Main!A:AB,23,0)</f>
        <v>noc25_ar30</v>
      </c>
      <c r="X48" s="63" t="str">
        <f>VLOOKUP(A48,Main!A:AB,24,0)</f>
        <v>https://nptel.ac.in/courses/124106454</v>
      </c>
      <c r="Y48" s="63" t="str">
        <f>VLOOKUP(A48,Main!A:AB,25,0)</f>
        <v>https://nptel.ac.in/courses/124106454</v>
      </c>
      <c r="Z48" s="61">
        <f>VLOOKUP(A48,Main!A:AB,26,0)</f>
        <v>124106454</v>
      </c>
    </row>
    <row r="49">
      <c r="A49" s="47" t="s">
        <v>422</v>
      </c>
      <c r="B49" s="61" t="str">
        <f>VLOOKUP(A49,Main!A:AB,2,0)</f>
        <v>Architecture and Planning</v>
      </c>
      <c r="C49" s="61" t="str">
        <f>VLOOKUP(A49,Main!A:AB,3,0)</f>
        <v>Urban Utilities Planning: Water Supply, Sanitation and Drainage</v>
      </c>
      <c r="D49" s="61" t="str">
        <f>VLOOKUP(A49,Main!A:AB,4,0)</f>
        <v>Prof. Debapratim Pandit</v>
      </c>
      <c r="E49" s="61" t="str">
        <f>VLOOKUP(A49,Main!A:AB,5,0)</f>
        <v>IIT Kharagpur</v>
      </c>
      <c r="F49" s="61" t="str">
        <f>VLOOKUP(A49,Main!A:AB,6,0)</f>
        <v>IIT Kharagpur</v>
      </c>
      <c r="G49" s="61" t="str">
        <f>VLOOKUP(A49,Main!A:AB,7,0)</f>
        <v>12 Weeks</v>
      </c>
      <c r="H49" s="61" t="str">
        <f>VLOOKUP(A49,Main!A:AB,8,0)</f>
        <v>Rerun</v>
      </c>
      <c r="I49" s="62">
        <f>VLOOKUP(A49,Main!A:AB,9,0)</f>
        <v>46223</v>
      </c>
      <c r="J49" s="62">
        <f>VLOOKUP(A49,Main!A:AB,10,0)</f>
        <v>46304</v>
      </c>
      <c r="K49" s="62">
        <f>VLOOKUP(A49,Main!A:AB,11,0)</f>
        <v>46320</v>
      </c>
      <c r="L49" s="62">
        <f>VLOOKUP(A49,Main!A:AB,12,0)</f>
        <v>46230</v>
      </c>
      <c r="M49" s="62">
        <f>VLOOKUP(A49,Main!A:AB,13,0)</f>
        <v>46248</v>
      </c>
      <c r="N49" s="61" t="str">
        <f>VLOOKUP(A49,Main!A:AB,14,0)</f>
        <v>UG/PG</v>
      </c>
      <c r="O49" s="61" t="str">
        <f>VLOOKUP(A49,Main!A:AB,15,0)</f>
        <v>Elective</v>
      </c>
      <c r="P49" s="61" t="str">
        <f>VLOOKUP(A49,Main!A:AB,16,0)</f>
        <v>Yes</v>
      </c>
      <c r="Q49" s="61" t="str">
        <f>VLOOKUP(A49,Main!A:AB,17,0)</f>
        <v>Urban Planning Building Services</v>
      </c>
      <c r="R49" s="63" t="str">
        <f>VLOOKUP(A49,Main!A:AB,18,0)</f>
        <v>https://onlinecourses.nptel.ac.in/e-learning/preview/noc26_ar35</v>
      </c>
      <c r="S49" s="63" t="str">
        <f>VLOOKUP(A49,Main!A:AB,19,0)</f>
        <v>https://onlinecourses.nptel.ac.in/e-learning/preview/noc26_ar35</v>
      </c>
      <c r="T49" s="61" t="str">
        <f>VLOOKUP(A49,Main!A:AB,20,0)</f>
        <v>noc26_ar35</v>
      </c>
      <c r="U49" s="63" t="str">
        <f>VLOOKUP(A49,Main!A:AB,21,0)</f>
        <v>https://onlinecourses.nptel.ac.in/noc25_ar25/preview</v>
      </c>
      <c r="V49" s="63" t="str">
        <f>VLOOKUP(A49,Main!A:AB,22,0)</f>
        <v>https://onlinecourses.nptel.ac.in/noc25_ar25/preview</v>
      </c>
      <c r="W49" s="61" t="str">
        <f>VLOOKUP(A49,Main!A:AB,23,0)</f>
        <v>noc25_ar25</v>
      </c>
      <c r="X49" s="63" t="str">
        <f>VLOOKUP(A49,Main!A:AB,24,0)</f>
        <v>https://nptel.ac.in/courses/124105158</v>
      </c>
      <c r="Y49" s="63" t="str">
        <f>VLOOKUP(A49,Main!A:AB,25,0)</f>
        <v>https://nptel.ac.in/courses/124105158</v>
      </c>
      <c r="Z49" s="61">
        <f>VLOOKUP(A49,Main!A:AB,26,0)</f>
        <v>124105158</v>
      </c>
    </row>
    <row r="50">
      <c r="A50" s="47" t="s">
        <v>429</v>
      </c>
      <c r="B50" s="61" t="str">
        <f>VLOOKUP(A50,Main!A:AB,2,0)</f>
        <v>Architecture and Planning</v>
      </c>
      <c r="C50" s="61" t="str">
        <f>VLOOKUP(A50,Main!A:AB,3,0)</f>
        <v>Urban Landuse and Transportation Planning</v>
      </c>
      <c r="D50" s="61" t="str">
        <f>VLOOKUP(A50,Main!A:AB,4,0)</f>
        <v>Prof. Debapratim Pandit</v>
      </c>
      <c r="E50" s="61" t="str">
        <f>VLOOKUP(A50,Main!A:AB,5,0)</f>
        <v>IIT Kharagpur</v>
      </c>
      <c r="F50" s="61" t="str">
        <f>VLOOKUP(A50,Main!A:AB,6,0)</f>
        <v>IIT Kharagpur</v>
      </c>
      <c r="G50" s="61" t="str">
        <f>VLOOKUP(A50,Main!A:AB,7,0)</f>
        <v>12 Weeks</v>
      </c>
      <c r="H50" s="61" t="str">
        <f>VLOOKUP(A50,Main!A:AB,8,0)</f>
        <v>Rerun</v>
      </c>
      <c r="I50" s="62">
        <f>VLOOKUP(A50,Main!A:AB,9,0)</f>
        <v>46223</v>
      </c>
      <c r="J50" s="62">
        <f>VLOOKUP(A50,Main!A:AB,10,0)</f>
        <v>46304</v>
      </c>
      <c r="K50" s="62">
        <f>VLOOKUP(A50,Main!A:AB,11,0)</f>
        <v>46311</v>
      </c>
      <c r="L50" s="62">
        <f>VLOOKUP(A50,Main!A:AB,12,0)</f>
        <v>46230</v>
      </c>
      <c r="M50" s="62">
        <f>VLOOKUP(A50,Main!A:AB,13,0)</f>
        <v>46248</v>
      </c>
      <c r="N50" s="61" t="str">
        <f>VLOOKUP(A50,Main!A:AB,14,0)</f>
        <v>UG/PG</v>
      </c>
      <c r="O50" s="61" t="str">
        <f>VLOOKUP(A50,Main!A:AB,15,0)</f>
        <v>Core</v>
      </c>
      <c r="P50" s="61" t="str">
        <f>VLOOKUP(A50,Main!A:AB,16,0)</f>
        <v>Yes</v>
      </c>
      <c r="Q50" s="61" t="str">
        <f>VLOOKUP(A50,Main!A:AB,17,0)</f>
        <v>Urban Planning Building Services</v>
      </c>
      <c r="R50" s="63" t="str">
        <f>VLOOKUP(A50,Main!A:AB,18,0)</f>
        <v>https://onlinecourses.nptel.ac.in/e-learning/preview/noc26_ar36</v>
      </c>
      <c r="S50" s="63" t="str">
        <f>VLOOKUP(A50,Main!A:AB,19,0)</f>
        <v>https://onlinecourses.nptel.ac.in/e-learning/preview/noc26_ar36</v>
      </c>
      <c r="T50" s="61" t="str">
        <f>VLOOKUP(A50,Main!A:AB,20,0)</f>
        <v>noc26_ar36</v>
      </c>
      <c r="U50" s="63" t="str">
        <f>VLOOKUP(A50,Main!A:AB,21,0)</f>
        <v>https://onlinecourses.nptel.ac.in/noc25_ar27/preview</v>
      </c>
      <c r="V50" s="63" t="str">
        <f>VLOOKUP(A50,Main!A:AB,22,0)</f>
        <v>https://onlinecourses.nptel.ac.in/noc25_ar27/preview</v>
      </c>
      <c r="W50" s="61" t="str">
        <f>VLOOKUP(A50,Main!A:AB,23,0)</f>
        <v>noc25_ar27</v>
      </c>
      <c r="X50" s="63" t="str">
        <f>VLOOKUP(A50,Main!A:AB,24,0)</f>
        <v>https://nptel.ac.in/courses/124105016</v>
      </c>
      <c r="Y50" s="63" t="str">
        <f>VLOOKUP(A50,Main!A:AB,25,0)</f>
        <v>https://nptel.ac.in/courses/124105016</v>
      </c>
      <c r="Z50" s="61">
        <f>VLOOKUP(A50,Main!A:AB,26,0)</f>
        <v>124105016</v>
      </c>
    </row>
    <row r="51">
      <c r="A51" s="47" t="s">
        <v>444</v>
      </c>
      <c r="B51" s="61" t="str">
        <f>VLOOKUP(A51,Main!A:AB,2,0)</f>
        <v>Architecture and Planning, Civil Engineering</v>
      </c>
      <c r="C51" s="61" t="str">
        <f>VLOOKUP(A51,Main!A:AB,3,0)</f>
        <v>Inclusive Planning and Universal Design</v>
      </c>
      <c r="D51" s="61" t="str">
        <f>VLOOKUP(A51,Main!A:AB,4,0)</f>
        <v>Prof. Haimanti Banerji</v>
      </c>
      <c r="E51" s="61" t="str">
        <f>VLOOKUP(A51,Main!A:AB,5,0)</f>
        <v>IIT Kharagpur</v>
      </c>
      <c r="F51" s="61" t="str">
        <f>VLOOKUP(A51,Main!A:AB,6,0)</f>
        <v>IIT Kharagpur</v>
      </c>
      <c r="G51" s="61" t="str">
        <f>VLOOKUP(A51,Main!A:AB,7,0)</f>
        <v>4 Weeks</v>
      </c>
      <c r="H51" s="61" t="str">
        <f>VLOOKUP(A51,Main!A:AB,8,0)</f>
        <v>Rerun</v>
      </c>
      <c r="I51" s="62">
        <f>VLOOKUP(A51,Main!A:AB,9,0)</f>
        <v>46251</v>
      </c>
      <c r="J51" s="62">
        <f>VLOOKUP(A51,Main!A:AB,10,0)</f>
        <v>46276</v>
      </c>
      <c r="K51" s="62">
        <f>VLOOKUP(A51,Main!A:AB,11,0)</f>
        <v>46312</v>
      </c>
      <c r="L51" s="62">
        <f>VLOOKUP(A51,Main!A:AB,12,0)</f>
        <v>46251</v>
      </c>
      <c r="M51" s="62">
        <f>VLOOKUP(A51,Main!A:AB,13,0)</f>
        <v>46262</v>
      </c>
      <c r="N51" s="61" t="str">
        <f>VLOOKUP(A51,Main!A:AB,14,0)</f>
        <v>UG/PG</v>
      </c>
      <c r="O51" s="61" t="str">
        <f>VLOOKUP(A51,Main!A:AB,15,0)</f>
        <v>Core</v>
      </c>
      <c r="P51" s="61" t="str">
        <f>VLOOKUP(A51,Main!A:AB,16,0)</f>
        <v>Yes</v>
      </c>
      <c r="Q51" s="61" t="str">
        <f>VLOOKUP(A51,Main!A:AB,17,0)</f>
        <v>Urban Planning Building Services</v>
      </c>
      <c r="R51" s="63" t="str">
        <f>VLOOKUP(A51,Main!A:AB,18,0)</f>
        <v>https://onlinecourses.nptel.ac.in/e-learning/preview/noc26_ar39</v>
      </c>
      <c r="S51" s="63" t="str">
        <f>VLOOKUP(A51,Main!A:AB,19,0)</f>
        <v>https://onlinecourses.nptel.ac.in/e-learning/preview/noc26_ar39</v>
      </c>
      <c r="T51" s="61" t="str">
        <f>VLOOKUP(A51,Main!A:AB,20,0)</f>
        <v>noc26_ar39</v>
      </c>
      <c r="U51" s="63" t="str">
        <f>VLOOKUP(A51,Main!A:AB,21,0)</f>
        <v>https://onlinecourses.nptel.ac.in/noc25_ar12/preview</v>
      </c>
      <c r="V51" s="63" t="str">
        <f>VLOOKUP(A51,Main!A:AB,22,0)</f>
        <v>https://onlinecourses.nptel.ac.in/noc25_ar12/preview</v>
      </c>
      <c r="W51" s="61" t="str">
        <f>VLOOKUP(A51,Main!A:AB,23,0)</f>
        <v>noc25_ar12</v>
      </c>
      <c r="X51" s="63" t="str">
        <f>VLOOKUP(A51,Main!A:AB,24,0)</f>
        <v>https://nptel.ac.in/courses/124105665</v>
      </c>
      <c r="Y51" s="63" t="str">
        <f>VLOOKUP(A51,Main!A:AB,25,0)</f>
        <v>https://nptel.ac.in/courses/124105665</v>
      </c>
      <c r="Z51" s="61">
        <f>VLOOKUP(A51,Main!A:AB,26,0)</f>
        <v>124105665</v>
      </c>
    </row>
    <row r="52">
      <c r="A52" s="47" t="s">
        <v>451</v>
      </c>
      <c r="B52" s="61" t="str">
        <f>VLOOKUP(A52,Main!A:AB,2,0)</f>
        <v>Architecture and Planning</v>
      </c>
      <c r="C52" s="61" t="str">
        <f>VLOOKUP(A52,Main!A:AB,3,0)</f>
        <v>Architectural Acoustics</v>
      </c>
      <c r="D52" s="61" t="str">
        <f>VLOOKUP(A52,Main!A:AB,4,0)</f>
        <v>Prof. Sumana Gupta,
Prof. Shankha Pratim Bhattacharya</v>
      </c>
      <c r="E52" s="61" t="str">
        <f>VLOOKUP(A52,Main!A:AB,5,0)</f>
        <v>IIT Kharagpur</v>
      </c>
      <c r="F52" s="61" t="str">
        <f>VLOOKUP(A52,Main!A:AB,6,0)</f>
        <v>IIT Kharagpur</v>
      </c>
      <c r="G52" s="61" t="str">
        <f>VLOOKUP(A52,Main!A:AB,7,0)</f>
        <v>8 Weeks</v>
      </c>
      <c r="H52" s="61" t="str">
        <f>VLOOKUP(A52,Main!A:AB,8,0)</f>
        <v>Rerun</v>
      </c>
      <c r="I52" s="62">
        <f>VLOOKUP(A52,Main!A:AB,9,0)</f>
        <v>46251</v>
      </c>
      <c r="J52" s="62">
        <f>VLOOKUP(A52,Main!A:AB,10,0)</f>
        <v>46304</v>
      </c>
      <c r="K52" s="62">
        <f>VLOOKUP(A52,Main!A:AB,11,0)</f>
        <v>46319</v>
      </c>
      <c r="L52" s="62">
        <f>VLOOKUP(A52,Main!A:AB,12,0)</f>
        <v>46251</v>
      </c>
      <c r="M52" s="62">
        <f>VLOOKUP(A52,Main!A:AB,13,0)</f>
        <v>46262</v>
      </c>
      <c r="N52" s="61" t="str">
        <f>VLOOKUP(A52,Main!A:AB,14,0)</f>
        <v>UG</v>
      </c>
      <c r="O52" s="61" t="str">
        <f>VLOOKUP(A52,Main!A:AB,15,0)</f>
        <v>Core</v>
      </c>
      <c r="P52" s="61" t="str">
        <f>VLOOKUP(A52,Main!A:AB,16,0)</f>
        <v>No</v>
      </c>
      <c r="Q52" s="61" t="str">
        <f>VLOOKUP(A52,Main!A:AB,17,0)</f>
        <v>Building Services</v>
      </c>
      <c r="R52" s="63" t="str">
        <f>VLOOKUP(A52,Main!A:AB,18,0)</f>
        <v>https://onlinecourses.nptel.ac.in/e-learning/preview/noc26_ar40</v>
      </c>
      <c r="S52" s="63" t="str">
        <f>VLOOKUP(A52,Main!A:AB,19,0)</f>
        <v>https://onlinecourses.nptel.ac.in/e-learning/preview/noc26_ar40</v>
      </c>
      <c r="T52" s="61" t="str">
        <f>VLOOKUP(A52,Main!A:AB,20,0)</f>
        <v>noc26_ar40</v>
      </c>
      <c r="U52" s="63" t="str">
        <f>VLOOKUP(A52,Main!A:AB,21,0)</f>
        <v>https://onlinecourses.nptel.ac.in/noc25_ar28/preview</v>
      </c>
      <c r="V52" s="63" t="str">
        <f>VLOOKUP(A52,Main!A:AB,22,0)</f>
        <v>https://onlinecourses.nptel.ac.in/noc25_ar28/preview</v>
      </c>
      <c r="W52" s="61" t="str">
        <f>VLOOKUP(A52,Main!A:AB,23,0)</f>
        <v>noc25_ar28</v>
      </c>
      <c r="X52" s="63" t="str">
        <f>VLOOKUP(A52,Main!A:AB,24,0)</f>
        <v>https://nptel.ac.in/courses/124105004</v>
      </c>
      <c r="Y52" s="63" t="str">
        <f>VLOOKUP(A52,Main!A:AB,25,0)</f>
        <v>https://nptel.ac.in/courses/124105004</v>
      </c>
      <c r="Z52" s="61">
        <f>VLOOKUP(A52,Main!A:AB,26,0)</f>
        <v>124105004</v>
      </c>
    </row>
    <row r="53">
      <c r="A53" s="47" t="s">
        <v>457</v>
      </c>
      <c r="B53" s="61" t="str">
        <f>VLOOKUP(A53,Main!A:AB,2,0)</f>
        <v>Life Sciences/Biological Sciences/Biotechnology</v>
      </c>
      <c r="C53" s="61" t="str">
        <f>VLOOKUP(A53,Main!A:AB,3,0)</f>
        <v>Cell Signaling</v>
      </c>
      <c r="D53" s="61" t="str">
        <f>VLOOKUP(A53,Main!A:AB,4,0)</f>
        <v>Prof. Ram Kumar Mishra</v>
      </c>
      <c r="E53" s="61" t="str">
        <f>VLOOKUP(A53,Main!A:AB,5,0)</f>
        <v>IISER Bhopal</v>
      </c>
      <c r="F53" s="61" t="str">
        <f>VLOOKUP(A53,Main!A:AB,6,0)</f>
        <v>IIT Madras</v>
      </c>
      <c r="G53" s="61" t="str">
        <f>VLOOKUP(A53,Main!A:AB,7,0)</f>
        <v>8 Weeks</v>
      </c>
      <c r="H53" s="61" t="str">
        <f>VLOOKUP(A53,Main!A:AB,8,0)</f>
        <v>Rerun</v>
      </c>
      <c r="I53" s="62">
        <f>VLOOKUP(A53,Main!A:AB,9,0)</f>
        <v>46251</v>
      </c>
      <c r="J53" s="62">
        <f>VLOOKUP(A53,Main!A:AB,10,0)</f>
        <v>46304</v>
      </c>
      <c r="K53" s="62">
        <f>VLOOKUP(A53,Main!A:AB,11,0)</f>
        <v>46313</v>
      </c>
      <c r="L53" s="62">
        <f>VLOOKUP(A53,Main!A:AB,12,0)</f>
        <v>46251</v>
      </c>
      <c r="M53" s="62">
        <f>VLOOKUP(A53,Main!A:AB,13,0)</f>
        <v>46262</v>
      </c>
      <c r="N53" s="61" t="str">
        <f>VLOOKUP(A53,Main!A:AB,14,0)</f>
        <v>PG</v>
      </c>
      <c r="O53" s="61" t="str">
        <f>VLOOKUP(A53,Main!A:AB,15,0)</f>
        <v>Elective</v>
      </c>
      <c r="P53" s="61" t="str">
        <f>VLOOKUP(A53,Main!A:AB,16,0)</f>
        <v>Yes</v>
      </c>
      <c r="Q53" s="61" t="str">
        <f>VLOOKUP(A53,Main!A:AB,17,0)</f>
        <v>Biosciences</v>
      </c>
      <c r="R53" s="63" t="str">
        <f>VLOOKUP(A53,Main!A:AB,18,0)</f>
        <v>https://onlinecourses.nptel.ac.in/e-learning/preview/noc26_bt100</v>
      </c>
      <c r="S53" s="63" t="str">
        <f>VLOOKUP(A53,Main!A:AB,19,0)</f>
        <v>https://onlinecourses.nptel.ac.in/e-learning/preview/noc26_bt100</v>
      </c>
      <c r="T53" s="61" t="str">
        <f>VLOOKUP(A53,Main!A:AB,20,0)</f>
        <v>noc26_bt100</v>
      </c>
      <c r="U53" s="63" t="str">
        <f>VLOOKUP(A53,Main!A:AB,21,0)</f>
        <v>https://onlinecourses.nptel.ac.in/noc25_bt88/preview</v>
      </c>
      <c r="V53" s="63" t="str">
        <f>VLOOKUP(A53,Main!A:AB,22,0)</f>
        <v>https://onlinecourses.nptel.ac.in/noc25_bt88/preview</v>
      </c>
      <c r="W53" s="61" t="str">
        <f>VLOOKUP(A53,Main!A:AB,23,0)</f>
        <v>noc25_bt88</v>
      </c>
      <c r="X53" s="63" t="str">
        <f>VLOOKUP(A53,Main!A:AB,24,0)</f>
        <v>https://nptel.ac.in/courses/102106752</v>
      </c>
      <c r="Y53" s="63" t="str">
        <f>VLOOKUP(A53,Main!A:AB,25,0)</f>
        <v>https://nptel.ac.in/courses/102106752</v>
      </c>
      <c r="Z53" s="61">
        <f>VLOOKUP(A53,Main!A:AB,26,0)</f>
        <v>102106752</v>
      </c>
    </row>
    <row r="54">
      <c r="A54" s="47" t="s">
        <v>467</v>
      </c>
      <c r="B54" s="61" t="str">
        <f>VLOOKUP(A54,Main!A:AB,2,0)</f>
        <v>Biotechnology and Bioengineering</v>
      </c>
      <c r="C54" s="61" t="str">
        <f>VLOOKUP(A54,Main!A:AB,3,0)</f>
        <v>Cell Culture Technologies</v>
      </c>
      <c r="D54" s="61" t="str">
        <f>VLOOKUP(A54,Main!A:AB,4,0)</f>
        <v>Prof. Mainak Das</v>
      </c>
      <c r="E54" s="61" t="str">
        <f>VLOOKUP(A54,Main!A:AB,5,0)</f>
        <v>IIT Kanpur</v>
      </c>
      <c r="F54" s="61" t="str">
        <f>VLOOKUP(A54,Main!A:AB,6,0)</f>
        <v>IIT Kanpur</v>
      </c>
      <c r="G54" s="61" t="str">
        <f>VLOOKUP(A54,Main!A:AB,7,0)</f>
        <v>8 Weeks</v>
      </c>
      <c r="H54" s="61" t="str">
        <f>VLOOKUP(A54,Main!A:AB,8,0)</f>
        <v>Rerun</v>
      </c>
      <c r="I54" s="62">
        <f>VLOOKUP(A54,Main!A:AB,9,0)</f>
        <v>46251</v>
      </c>
      <c r="J54" s="62">
        <f>VLOOKUP(A54,Main!A:AB,10,0)</f>
        <v>46304</v>
      </c>
      <c r="K54" s="62">
        <f>VLOOKUP(A54,Main!A:AB,11,0)</f>
        <v>46319</v>
      </c>
      <c r="L54" s="62">
        <f>VLOOKUP(A54,Main!A:AB,12,0)</f>
        <v>46251</v>
      </c>
      <c r="M54" s="62">
        <f>VLOOKUP(A54,Main!A:AB,13,0)</f>
        <v>46262</v>
      </c>
      <c r="N54" s="61" t="str">
        <f>VLOOKUP(A54,Main!A:AB,14,0)</f>
        <v>PG</v>
      </c>
      <c r="O54" s="61" t="str">
        <f>VLOOKUP(A54,Main!A:AB,15,0)</f>
        <v>Elective</v>
      </c>
      <c r="P54" s="61" t="str">
        <f>VLOOKUP(A54,Main!A:AB,16,0)</f>
        <v>Yes</v>
      </c>
      <c r="Q54" s="61" t="str">
        <f>VLOOKUP(A54,Main!A:AB,17,0)</f>
        <v>Bioengineering
Biosciences</v>
      </c>
      <c r="R54" s="63" t="str">
        <f>VLOOKUP(A54,Main!A:AB,18,0)</f>
        <v>https://onlinecourses.nptel.ac.in/e-learning/preview/noc26_bt101</v>
      </c>
      <c r="S54" s="63" t="str">
        <f>VLOOKUP(A54,Main!A:AB,19,0)</f>
        <v>https://onlinecourses.nptel.ac.in/e-learning/preview/noc26_bt101</v>
      </c>
      <c r="T54" s="61" t="str">
        <f>VLOOKUP(A54,Main!A:AB,20,0)</f>
        <v>noc26_bt101</v>
      </c>
      <c r="U54" s="63" t="str">
        <f>VLOOKUP(A54,Main!A:AB,21,0)</f>
        <v>https://onlinecourses.nptel.ac.in/noc25_bt80/preview</v>
      </c>
      <c r="V54" s="63" t="str">
        <f>VLOOKUP(A54,Main!A:AB,22,0)</f>
        <v>https://onlinecourses.nptel.ac.in/noc25_bt80/preview</v>
      </c>
      <c r="W54" s="61" t="str">
        <f>VLOOKUP(A54,Main!A:AB,23,0)</f>
        <v>noc25_bt80</v>
      </c>
      <c r="X54" s="63" t="str">
        <f>VLOOKUP(A54,Main!A:AB,24,0)</f>
        <v>https://nptel.ac.in/courses/102104059</v>
      </c>
      <c r="Y54" s="63" t="str">
        <f>VLOOKUP(A54,Main!A:AB,25,0)</f>
        <v>https://nptel.ac.in/courses/102104059</v>
      </c>
      <c r="Z54" s="61">
        <f>VLOOKUP(A54,Main!A:AB,26,0)</f>
        <v>102104059</v>
      </c>
    </row>
    <row r="55">
      <c r="A55" s="47" t="s">
        <v>476</v>
      </c>
      <c r="B55" s="61" t="str">
        <f>VLOOKUP(A55,Main!A:AB,2,0)</f>
        <v>Biotechnology and Bioengineering</v>
      </c>
      <c r="C55" s="61" t="str">
        <f>VLOOKUP(A55,Main!A:AB,3,0)</f>
        <v>Introduction to Cell Biology</v>
      </c>
      <c r="D55" s="61" t="str">
        <f>VLOOKUP(A55,Main!A:AB,4,0)</f>
        <v>Prof. Nagaraj Balasubramanian,
Prof. Girish Ratnaparkhi</v>
      </c>
      <c r="E55" s="61" t="str">
        <f>VLOOKUP(A55,Main!A:AB,5,0)</f>
        <v>IISER Pune</v>
      </c>
      <c r="F55" s="61" t="str">
        <f>VLOOKUP(A55,Main!A:AB,6,0)</f>
        <v>IIT Madras</v>
      </c>
      <c r="G55" s="61" t="str">
        <f>VLOOKUP(A55,Main!A:AB,7,0)</f>
        <v>8 Weeks</v>
      </c>
      <c r="H55" s="61" t="str">
        <f>VLOOKUP(A55,Main!A:AB,8,0)</f>
        <v>Rerun</v>
      </c>
      <c r="I55" s="62">
        <f>VLOOKUP(A55,Main!A:AB,9,0)</f>
        <v>46251</v>
      </c>
      <c r="J55" s="62">
        <f>VLOOKUP(A55,Main!A:AB,10,0)</f>
        <v>46304</v>
      </c>
      <c r="K55" s="62">
        <f>VLOOKUP(A55,Main!A:AB,11,0)</f>
        <v>46320</v>
      </c>
      <c r="L55" s="62">
        <f>VLOOKUP(A55,Main!A:AB,12,0)</f>
        <v>46251</v>
      </c>
      <c r="M55" s="62">
        <f>VLOOKUP(A55,Main!A:AB,13,0)</f>
        <v>46262</v>
      </c>
      <c r="N55" s="61" t="str">
        <f>VLOOKUP(A55,Main!A:AB,14,0)</f>
        <v>UG</v>
      </c>
      <c r="O55" s="61" t="str">
        <f>VLOOKUP(A55,Main!A:AB,15,0)</f>
        <v>Core</v>
      </c>
      <c r="P55" s="61" t="str">
        <f>VLOOKUP(A55,Main!A:AB,16,0)</f>
        <v>No</v>
      </c>
      <c r="Q55" s="61" t="str">
        <f>VLOOKUP(A55,Main!A:AB,17,0)</f>
        <v>Biosciences</v>
      </c>
      <c r="R55" s="63" t="str">
        <f>VLOOKUP(A55,Main!A:AB,18,0)</f>
        <v>https://onlinecourses.nptel.ac.in/e-learning/preview/noc26_bt102</v>
      </c>
      <c r="S55" s="63" t="str">
        <f>VLOOKUP(A55,Main!A:AB,19,0)</f>
        <v>https://onlinecourses.nptel.ac.in/e-learning/preview/noc26_bt102</v>
      </c>
      <c r="T55" s="61" t="str">
        <f>VLOOKUP(A55,Main!A:AB,20,0)</f>
        <v>noc26_bt102</v>
      </c>
      <c r="U55" s="63" t="str">
        <f>VLOOKUP(A55,Main!A:AB,21,0)</f>
        <v>https://onlinecourses.nptel.ac.in/noc25_bt69/preview</v>
      </c>
      <c r="V55" s="63" t="str">
        <f>VLOOKUP(A55,Main!A:AB,22,0)</f>
        <v>https://onlinecourses.nptel.ac.in/noc25_bt69/preview</v>
      </c>
      <c r="W55" s="61" t="str">
        <f>VLOOKUP(A55,Main!A:AB,23,0)</f>
        <v>noc25_bt69</v>
      </c>
      <c r="X55" s="63" t="str">
        <f>VLOOKUP(A55,Main!A:AB,24,0)</f>
        <v>https://nptel.ac.in/courses/102106096</v>
      </c>
      <c r="Y55" s="63" t="str">
        <f>VLOOKUP(A55,Main!A:AB,25,0)</f>
        <v>https://nptel.ac.in/courses/102106096</v>
      </c>
      <c r="Z55" s="61">
        <f>VLOOKUP(A55,Main!A:AB,26,0)</f>
        <v>102106096</v>
      </c>
    </row>
    <row r="56">
      <c r="A56" s="47" t="s">
        <v>509</v>
      </c>
      <c r="B56" s="61" t="str">
        <f>VLOOKUP(A56,Main!A:AB,2,0)</f>
        <v>Biotechnology and Bioengineering</v>
      </c>
      <c r="C56" s="61" t="str">
        <f>VLOOKUP(A56,Main!A:AB,3,0)</f>
        <v>Proteins and Gel-Based Proteomics</v>
      </c>
      <c r="D56" s="61" t="str">
        <f>VLOOKUP(A56,Main!A:AB,4,0)</f>
        <v>Prof. Sanjeeva Srivastava</v>
      </c>
      <c r="E56" s="61" t="str">
        <f>VLOOKUP(A56,Main!A:AB,5,0)</f>
        <v>IIT Bombay</v>
      </c>
      <c r="F56" s="61" t="str">
        <f>VLOOKUP(A56,Main!A:AB,6,0)</f>
        <v>IIT Bombay</v>
      </c>
      <c r="G56" s="61" t="str">
        <f>VLOOKUP(A56,Main!A:AB,7,0)</f>
        <v>4 Weeks</v>
      </c>
      <c r="H56" s="61" t="str">
        <f>VLOOKUP(A56,Main!A:AB,8,0)</f>
        <v>Rerun</v>
      </c>
      <c r="I56" s="62">
        <f>VLOOKUP(A56,Main!A:AB,9,0)</f>
        <v>46223</v>
      </c>
      <c r="J56" s="62">
        <f>VLOOKUP(A56,Main!A:AB,10,0)</f>
        <v>46248</v>
      </c>
      <c r="K56" s="62">
        <f>VLOOKUP(A56,Main!A:AB,11,0)</f>
        <v>46284</v>
      </c>
      <c r="L56" s="62">
        <f>VLOOKUP(A56,Main!A:AB,12,0)</f>
        <v>46230</v>
      </c>
      <c r="M56" s="62">
        <f>VLOOKUP(A56,Main!A:AB,13,0)</f>
        <v>46248</v>
      </c>
      <c r="N56" s="61" t="str">
        <f>VLOOKUP(A56,Main!A:AB,14,0)</f>
        <v>UG/PG</v>
      </c>
      <c r="O56" s="61" t="str">
        <f>VLOOKUP(A56,Main!A:AB,15,0)</f>
        <v>Core</v>
      </c>
      <c r="P56" s="61" t="str">
        <f>VLOOKUP(A56,Main!A:AB,16,0)</f>
        <v>Yes</v>
      </c>
      <c r="Q56" s="61" t="str">
        <f>VLOOKUP(A56,Main!A:AB,17,0)</f>
        <v/>
      </c>
      <c r="R56" s="63" t="str">
        <f>VLOOKUP(A56,Main!A:AB,18,0)</f>
        <v>https://onlinecourses.nptel.ac.in/e-learning/preview/noc26_bt57</v>
      </c>
      <c r="S56" s="63" t="str">
        <f>VLOOKUP(A56,Main!A:AB,19,0)</f>
        <v>https://onlinecourses.nptel.ac.in/e-learning/preview/noc26_bt57</v>
      </c>
      <c r="T56" s="61" t="str">
        <f>VLOOKUP(A56,Main!A:AB,20,0)</f>
        <v>noc26_bt57</v>
      </c>
      <c r="U56" s="63" t="str">
        <f>VLOOKUP(A56,Main!A:AB,21,0)</f>
        <v>https://onlinecourses.nptel.ac.in/noc25_bt78/preview</v>
      </c>
      <c r="V56" s="63" t="str">
        <f>VLOOKUP(A56,Main!A:AB,22,0)</f>
        <v>https://onlinecourses.nptel.ac.in/noc25_bt78/preview</v>
      </c>
      <c r="W56" s="61" t="str">
        <f>VLOOKUP(A56,Main!A:AB,23,0)</f>
        <v>noc25_bt78</v>
      </c>
      <c r="X56" s="63" t="str">
        <f>VLOOKUP(A56,Main!A:AB,24,0)</f>
        <v>https://nptel.ac.in/courses/102101049</v>
      </c>
      <c r="Y56" s="63" t="str">
        <f>VLOOKUP(A56,Main!A:AB,25,0)</f>
        <v>https://nptel.ac.in/courses/102101049</v>
      </c>
      <c r="Z56" s="61">
        <f>VLOOKUP(A56,Main!A:AB,26,0)</f>
        <v>102101049</v>
      </c>
    </row>
    <row r="57">
      <c r="A57" s="47" t="s">
        <v>516</v>
      </c>
      <c r="B57" s="61" t="str">
        <f>VLOOKUP(A57,Main!A:AB,2,0)</f>
        <v>Biotechnology and Bioengineering</v>
      </c>
      <c r="C57" s="61" t="str">
        <f>VLOOKUP(A57,Main!A:AB,3,0)</f>
        <v>Bioreactors</v>
      </c>
      <c r="D57" s="61" t="str">
        <f>VLOOKUP(A57,Main!A:AB,4,0)</f>
        <v>Prof. G. K. Suraishkumar</v>
      </c>
      <c r="E57" s="61" t="str">
        <f>VLOOKUP(A57,Main!A:AB,5,0)</f>
        <v>IIT Madras</v>
      </c>
      <c r="F57" s="61" t="str">
        <f>VLOOKUP(A57,Main!A:AB,6,0)</f>
        <v>IIT Madras</v>
      </c>
      <c r="G57" s="61" t="str">
        <f>VLOOKUP(A57,Main!A:AB,7,0)</f>
        <v>4 Weeks</v>
      </c>
      <c r="H57" s="61" t="str">
        <f>VLOOKUP(A57,Main!A:AB,8,0)</f>
        <v>Rerun</v>
      </c>
      <c r="I57" s="62">
        <f>VLOOKUP(A57,Main!A:AB,9,0)</f>
        <v>46223</v>
      </c>
      <c r="J57" s="62">
        <f>VLOOKUP(A57,Main!A:AB,10,0)</f>
        <v>46248</v>
      </c>
      <c r="K57" s="62">
        <f>VLOOKUP(A57,Main!A:AB,11,0)</f>
        <v>46285</v>
      </c>
      <c r="L57" s="62">
        <f>VLOOKUP(A57,Main!A:AB,12,0)</f>
        <v>46230</v>
      </c>
      <c r="M57" s="62">
        <f>VLOOKUP(A57,Main!A:AB,13,0)</f>
        <v>46248</v>
      </c>
      <c r="N57" s="61" t="str">
        <f>VLOOKUP(A57,Main!A:AB,14,0)</f>
        <v>UG</v>
      </c>
      <c r="O57" s="61" t="str">
        <f>VLOOKUP(A57,Main!A:AB,15,0)</f>
        <v>Core</v>
      </c>
      <c r="P57" s="61" t="str">
        <f>VLOOKUP(A57,Main!A:AB,16,0)</f>
        <v>No</v>
      </c>
      <c r="Q57" s="61" t="str">
        <f>VLOOKUP(A57,Main!A:AB,17,0)</f>
        <v/>
      </c>
      <c r="R57" s="63" t="str">
        <f>VLOOKUP(A57,Main!A:AB,18,0)</f>
        <v>https://onlinecourses.nptel.ac.in/e-learning/preview/noc26_bt58</v>
      </c>
      <c r="S57" s="63" t="str">
        <f>VLOOKUP(A57,Main!A:AB,19,0)</f>
        <v>https://onlinecourses.nptel.ac.in/e-learning/preview/noc26_bt58</v>
      </c>
      <c r="T57" s="61" t="str">
        <f>VLOOKUP(A57,Main!A:AB,20,0)</f>
        <v>noc26_bt58</v>
      </c>
      <c r="U57" s="63" t="str">
        <f>VLOOKUP(A57,Main!A:AB,21,0)</f>
        <v>https://onlinecourses.nptel.ac.in/noc25_bt65/preview</v>
      </c>
      <c r="V57" s="63" t="str">
        <f>VLOOKUP(A57,Main!A:AB,22,0)</f>
        <v>https://onlinecourses.nptel.ac.in/noc25_bt65/preview</v>
      </c>
      <c r="W57" s="61" t="str">
        <f>VLOOKUP(A57,Main!A:AB,23,0)</f>
        <v>noc25_bt65</v>
      </c>
      <c r="X57" s="63" t="str">
        <f>VLOOKUP(A57,Main!A:AB,24,0)</f>
        <v>https://nptel.ac.in/courses/102106053</v>
      </c>
      <c r="Y57" s="63" t="str">
        <f>VLOOKUP(A57,Main!A:AB,25,0)</f>
        <v>https://nptel.ac.in/courses/102106053</v>
      </c>
      <c r="Z57" s="61">
        <f>VLOOKUP(A57,Main!A:AB,26,0)</f>
        <v>102106053</v>
      </c>
    </row>
    <row r="58">
      <c r="A58" s="47" t="s">
        <v>523</v>
      </c>
      <c r="B58" s="61" t="str">
        <f>VLOOKUP(A58,Main!A:AB,2,0)</f>
        <v>Biotechnology and Bioengineering</v>
      </c>
      <c r="C58" s="61" t="str">
        <f>VLOOKUP(A58,Main!A:AB,3,0)</f>
        <v>Introduction to Dynamical Models In Biology</v>
      </c>
      <c r="D58" s="61" t="str">
        <f>VLOOKUP(A58,Main!A:AB,4,0)</f>
        <v>Prof. Biplab Bose</v>
      </c>
      <c r="E58" s="61" t="str">
        <f>VLOOKUP(A58,Main!A:AB,5,0)</f>
        <v>IIT Guwahati</v>
      </c>
      <c r="F58" s="61" t="str">
        <f>VLOOKUP(A58,Main!A:AB,6,0)</f>
        <v>IIT Guwahati</v>
      </c>
      <c r="G58" s="61" t="str">
        <f>VLOOKUP(A58,Main!A:AB,7,0)</f>
        <v>4 Weeks</v>
      </c>
      <c r="H58" s="61" t="str">
        <f>VLOOKUP(A58,Main!A:AB,8,0)</f>
        <v>Rerun</v>
      </c>
      <c r="I58" s="62">
        <f>VLOOKUP(A58,Main!A:AB,9,0)</f>
        <v>46223</v>
      </c>
      <c r="J58" s="62">
        <f>VLOOKUP(A58,Main!A:AB,10,0)</f>
        <v>46248</v>
      </c>
      <c r="K58" s="62">
        <f>VLOOKUP(A58,Main!A:AB,11,0)</f>
        <v>46285</v>
      </c>
      <c r="L58" s="62">
        <f>VLOOKUP(A58,Main!A:AB,12,0)</f>
        <v>46230</v>
      </c>
      <c r="M58" s="62">
        <f>VLOOKUP(A58,Main!A:AB,13,0)</f>
        <v>46248</v>
      </c>
      <c r="N58" s="61" t="str">
        <f>VLOOKUP(A58,Main!A:AB,14,0)</f>
        <v>UG/PG</v>
      </c>
      <c r="O58" s="61" t="str">
        <f>VLOOKUP(A58,Main!A:AB,15,0)</f>
        <v>Elective</v>
      </c>
      <c r="P58" s="61" t="str">
        <f>VLOOKUP(A58,Main!A:AB,16,0)</f>
        <v>Yes</v>
      </c>
      <c r="Q58" s="61" t="str">
        <f>VLOOKUP(A58,Main!A:AB,17,0)</f>
        <v>Computational Biology</v>
      </c>
      <c r="R58" s="63" t="str">
        <f>VLOOKUP(A58,Main!A:AB,18,0)</f>
        <v>https://onlinecourses.nptel.ac.in/e-learning/preview/noc26_bt59</v>
      </c>
      <c r="S58" s="63" t="str">
        <f>VLOOKUP(A58,Main!A:AB,19,0)</f>
        <v>https://onlinecourses.nptel.ac.in/e-learning/preview/noc26_bt59</v>
      </c>
      <c r="T58" s="61" t="str">
        <f>VLOOKUP(A58,Main!A:AB,20,0)</f>
        <v>noc26_bt59</v>
      </c>
      <c r="U58" s="63" t="str">
        <f>VLOOKUP(A58,Main!A:AB,21,0)</f>
        <v>https://onlinecourses.nptel.ac.in/noc25_bt51/preview</v>
      </c>
      <c r="V58" s="63" t="str">
        <f>VLOOKUP(A58,Main!A:AB,22,0)</f>
        <v>https://onlinecourses.nptel.ac.in/noc25_bt51/preview</v>
      </c>
      <c r="W58" s="61" t="str">
        <f>VLOOKUP(A58,Main!A:AB,23,0)</f>
        <v>noc25_bt51</v>
      </c>
      <c r="X58" s="63" t="str">
        <f>VLOOKUP(A58,Main!A:AB,24,0)</f>
        <v>https://nptel.ac.in/courses/102103056</v>
      </c>
      <c r="Y58" s="63" t="str">
        <f>VLOOKUP(A58,Main!A:AB,25,0)</f>
        <v>https://nptel.ac.in/courses/102103056</v>
      </c>
      <c r="Z58" s="61">
        <f>VLOOKUP(A58,Main!A:AB,26,0)</f>
        <v>102103056</v>
      </c>
    </row>
    <row r="59">
      <c r="A59" s="47" t="s">
        <v>531</v>
      </c>
      <c r="B59" s="61" t="str">
        <f>VLOOKUP(A59,Main!A:AB,2,0)</f>
        <v>Biotechnology and Bioengineering</v>
      </c>
      <c r="C59" s="61" t="str">
        <f>VLOOKUP(A59,Main!A:AB,3,0)</f>
        <v>Introduction to Proteomics</v>
      </c>
      <c r="D59" s="61" t="str">
        <f>VLOOKUP(A59,Main!A:AB,4,0)</f>
        <v>Prof. Sanjeeva Srivastava</v>
      </c>
      <c r="E59" s="61" t="str">
        <f>VLOOKUP(A59,Main!A:AB,5,0)</f>
        <v>IIT Bombay</v>
      </c>
      <c r="F59" s="61" t="str">
        <f>VLOOKUP(A59,Main!A:AB,6,0)</f>
        <v>IIT Bombay</v>
      </c>
      <c r="G59" s="61" t="str">
        <f>VLOOKUP(A59,Main!A:AB,7,0)</f>
        <v>8 Weeks</v>
      </c>
      <c r="H59" s="61" t="str">
        <f>VLOOKUP(A59,Main!A:AB,8,0)</f>
        <v>Rerun</v>
      </c>
      <c r="I59" s="62">
        <f>VLOOKUP(A59,Main!A:AB,9,0)</f>
        <v>46223</v>
      </c>
      <c r="J59" s="62">
        <f>VLOOKUP(A59,Main!A:AB,10,0)</f>
        <v>46276</v>
      </c>
      <c r="K59" s="62">
        <f>VLOOKUP(A59,Main!A:AB,11,0)</f>
        <v>46284</v>
      </c>
      <c r="L59" s="62">
        <f>VLOOKUP(A59,Main!A:AB,12,0)</f>
        <v>46230</v>
      </c>
      <c r="M59" s="62">
        <f>VLOOKUP(A59,Main!A:AB,13,0)</f>
        <v>46248</v>
      </c>
      <c r="N59" s="61" t="str">
        <f>VLOOKUP(A59,Main!A:AB,14,0)</f>
        <v>UG/PG</v>
      </c>
      <c r="O59" s="61" t="str">
        <f>VLOOKUP(A59,Main!A:AB,15,0)</f>
        <v>Elective</v>
      </c>
      <c r="P59" s="61" t="str">
        <f>VLOOKUP(A59,Main!A:AB,16,0)</f>
        <v>Yes</v>
      </c>
      <c r="Q59" s="61" t="str">
        <f>VLOOKUP(A59,Main!A:AB,17,0)</f>
        <v>Biosciences</v>
      </c>
      <c r="R59" s="63" t="str">
        <f>VLOOKUP(A59,Main!A:AB,18,0)</f>
        <v>https://onlinecourses.nptel.ac.in/e-learning/preview/noc26_bt60</v>
      </c>
      <c r="S59" s="63" t="str">
        <f>VLOOKUP(A59,Main!A:AB,19,0)</f>
        <v>https://onlinecourses.nptel.ac.in/e-learning/preview/noc26_bt60</v>
      </c>
      <c r="T59" s="61" t="str">
        <f>VLOOKUP(A59,Main!A:AB,20,0)</f>
        <v>noc26_bt60</v>
      </c>
      <c r="U59" s="63" t="str">
        <f>VLOOKUP(A59,Main!A:AB,21,0)</f>
        <v>https://onlinecourses.nptel.ac.in/noc25_bt72/preview</v>
      </c>
      <c r="V59" s="63" t="str">
        <f>VLOOKUP(A59,Main!A:AB,22,0)</f>
        <v>https://onlinecourses.nptel.ac.in/noc25_bt72/preview</v>
      </c>
      <c r="W59" s="61" t="str">
        <f>VLOOKUP(A59,Main!A:AB,23,0)</f>
        <v>noc25_bt72</v>
      </c>
      <c r="X59" s="63" t="str">
        <f>VLOOKUP(A59,Main!A:AB,24,0)</f>
        <v>https://nptel.ac.in/courses/102101055</v>
      </c>
      <c r="Y59" s="63" t="str">
        <f>VLOOKUP(A59,Main!A:AB,25,0)</f>
        <v>https://nptel.ac.in/courses/102101055</v>
      </c>
      <c r="Z59" s="61">
        <f>VLOOKUP(A59,Main!A:AB,26,0)</f>
        <v>102101055</v>
      </c>
    </row>
    <row r="60">
      <c r="A60" s="47" t="s">
        <v>537</v>
      </c>
      <c r="B60" s="61" t="str">
        <f>VLOOKUP(A60,Main!A:AB,2,0)</f>
        <v>Biotechnology and Bioengineering</v>
      </c>
      <c r="C60" s="61" t="str">
        <f>VLOOKUP(A60,Main!A:AB,3,0)</f>
        <v>Introduction to Biostatistics</v>
      </c>
      <c r="D60" s="61" t="str">
        <f>VLOOKUP(A60,Main!A:AB,4,0)</f>
        <v>Prof. Shamik Sen</v>
      </c>
      <c r="E60" s="61" t="str">
        <f>VLOOKUP(A60,Main!A:AB,5,0)</f>
        <v>IIT Bombay</v>
      </c>
      <c r="F60" s="61" t="str">
        <f>VLOOKUP(A60,Main!A:AB,6,0)</f>
        <v>IIT Bombay</v>
      </c>
      <c r="G60" s="61" t="str">
        <f>VLOOKUP(A60,Main!A:AB,7,0)</f>
        <v>8 Weeks</v>
      </c>
      <c r="H60" s="61" t="str">
        <f>VLOOKUP(A60,Main!A:AB,8,0)</f>
        <v>Rerun</v>
      </c>
      <c r="I60" s="62">
        <f>VLOOKUP(A60,Main!A:AB,9,0)</f>
        <v>46223</v>
      </c>
      <c r="J60" s="62">
        <f>VLOOKUP(A60,Main!A:AB,10,0)</f>
        <v>46276</v>
      </c>
      <c r="K60" s="62">
        <f>VLOOKUP(A60,Main!A:AB,11,0)</f>
        <v>46285</v>
      </c>
      <c r="L60" s="62">
        <f>VLOOKUP(A60,Main!A:AB,12,0)</f>
        <v>46230</v>
      </c>
      <c r="M60" s="62">
        <f>VLOOKUP(A60,Main!A:AB,13,0)</f>
        <v>46248</v>
      </c>
      <c r="N60" s="61" t="str">
        <f>VLOOKUP(A60,Main!A:AB,14,0)</f>
        <v>UG/PG</v>
      </c>
      <c r="O60" s="61" t="str">
        <f>VLOOKUP(A60,Main!A:AB,15,0)</f>
        <v>Elective</v>
      </c>
      <c r="P60" s="61" t="str">
        <f>VLOOKUP(A60,Main!A:AB,16,0)</f>
        <v>Yes</v>
      </c>
      <c r="Q60" s="61" t="str">
        <f>VLOOKUP(A60,Main!A:AB,17,0)</f>
        <v/>
      </c>
      <c r="R60" s="63" t="str">
        <f>VLOOKUP(A60,Main!A:AB,18,0)</f>
        <v>https://onlinecourses.nptel.ac.in/e-learning/preview/noc26_bt61</v>
      </c>
      <c r="S60" s="63" t="str">
        <f>VLOOKUP(A60,Main!A:AB,19,0)</f>
        <v>https://onlinecourses.nptel.ac.in/e-learning/preview/noc26_bt61</v>
      </c>
      <c r="T60" s="61" t="str">
        <f>VLOOKUP(A60,Main!A:AB,20,0)</f>
        <v>noc26_bt61</v>
      </c>
      <c r="U60" s="63" t="str">
        <f>VLOOKUP(A60,Main!A:AB,21,0)</f>
        <v>https://onlinecourses.nptel.ac.in/noc25_bt73/preview</v>
      </c>
      <c r="V60" s="63" t="str">
        <f>VLOOKUP(A60,Main!A:AB,22,0)</f>
        <v>https://onlinecourses.nptel.ac.in/noc25_bt73/preview</v>
      </c>
      <c r="W60" s="61" t="str">
        <f>VLOOKUP(A60,Main!A:AB,23,0)</f>
        <v>noc25_bt73</v>
      </c>
      <c r="X60" s="63" t="str">
        <f>VLOOKUP(A60,Main!A:AB,24,0)</f>
        <v>https://nptel.ac.in/courses/102101056</v>
      </c>
      <c r="Y60" s="63" t="str">
        <f>VLOOKUP(A60,Main!A:AB,25,0)</f>
        <v>https://nptel.ac.in/courses/102101056</v>
      </c>
      <c r="Z60" s="61">
        <f>VLOOKUP(A60,Main!A:AB,26,0)</f>
        <v>102101056</v>
      </c>
    </row>
    <row r="61">
      <c r="A61" s="47" t="s">
        <v>544</v>
      </c>
      <c r="B61" s="61" t="str">
        <f>VLOOKUP(A61,Main!A:AB,2,0)</f>
        <v>Biotechnology and Bioengineering</v>
      </c>
      <c r="C61" s="61" t="str">
        <f>VLOOKUP(A61,Main!A:AB,3,0)</f>
        <v>Introduction to Mechanobiology</v>
      </c>
      <c r="D61" s="61" t="str">
        <f>VLOOKUP(A61,Main!A:AB,4,0)</f>
        <v>Prof. Shamik Sen</v>
      </c>
      <c r="E61" s="61" t="str">
        <f>VLOOKUP(A61,Main!A:AB,5,0)</f>
        <v>IIT Bombay</v>
      </c>
      <c r="F61" s="61" t="str">
        <f>VLOOKUP(A61,Main!A:AB,6,0)</f>
        <v>IIT Bombay</v>
      </c>
      <c r="G61" s="61" t="str">
        <f>VLOOKUP(A61,Main!A:AB,7,0)</f>
        <v>8 Weeks</v>
      </c>
      <c r="H61" s="61" t="str">
        <f>VLOOKUP(A61,Main!A:AB,8,0)</f>
        <v>Rerun</v>
      </c>
      <c r="I61" s="62">
        <f>VLOOKUP(A61,Main!A:AB,9,0)</f>
        <v>46223</v>
      </c>
      <c r="J61" s="62">
        <f>VLOOKUP(A61,Main!A:AB,10,0)</f>
        <v>46276</v>
      </c>
      <c r="K61" s="62">
        <f>VLOOKUP(A61,Main!A:AB,11,0)</f>
        <v>46284</v>
      </c>
      <c r="L61" s="62">
        <f>VLOOKUP(A61,Main!A:AB,12,0)</f>
        <v>46230</v>
      </c>
      <c r="M61" s="62">
        <f>VLOOKUP(A61,Main!A:AB,13,0)</f>
        <v>46248</v>
      </c>
      <c r="N61" s="61" t="str">
        <f>VLOOKUP(A61,Main!A:AB,14,0)</f>
        <v>UG</v>
      </c>
      <c r="O61" s="61" t="str">
        <f>VLOOKUP(A61,Main!A:AB,15,0)</f>
        <v>Core</v>
      </c>
      <c r="P61" s="61" t="str">
        <f>VLOOKUP(A61,Main!A:AB,16,0)</f>
        <v>No</v>
      </c>
      <c r="Q61" s="61" t="str">
        <f>VLOOKUP(A61,Main!A:AB,17,0)</f>
        <v>Bioengineering</v>
      </c>
      <c r="R61" s="63" t="str">
        <f>VLOOKUP(A61,Main!A:AB,18,0)</f>
        <v>https://onlinecourses.nptel.ac.in/e-learning/preview/noc26_bt62</v>
      </c>
      <c r="S61" s="63" t="str">
        <f>VLOOKUP(A61,Main!A:AB,19,0)</f>
        <v>https://onlinecourses.nptel.ac.in/e-learning/preview/noc26_bt62</v>
      </c>
      <c r="T61" s="61" t="str">
        <f>VLOOKUP(A61,Main!A:AB,20,0)</f>
        <v>noc26_bt62</v>
      </c>
      <c r="U61" s="63" t="str">
        <f>VLOOKUP(A61,Main!A:AB,21,0)</f>
        <v>https://onlinecourses.nptel.ac.in/noc25_bt74/preview</v>
      </c>
      <c r="V61" s="63" t="str">
        <f>VLOOKUP(A61,Main!A:AB,22,0)</f>
        <v>https://onlinecourses.nptel.ac.in/noc25_bt74/preview</v>
      </c>
      <c r="W61" s="61" t="str">
        <f>VLOOKUP(A61,Main!A:AB,23,0)</f>
        <v>noc25_bt74</v>
      </c>
      <c r="X61" s="63" t="str">
        <f>VLOOKUP(A61,Main!A:AB,24,0)</f>
        <v>https://nptel.ac.in/courses/102101058</v>
      </c>
      <c r="Y61" s="63" t="str">
        <f>VLOOKUP(A61,Main!A:AB,25,0)</f>
        <v>https://nptel.ac.in/courses/102101058</v>
      </c>
      <c r="Z61" s="61">
        <f>VLOOKUP(A61,Main!A:AB,26,0)</f>
        <v>102101058</v>
      </c>
    </row>
    <row r="62">
      <c r="A62" s="47" t="s">
        <v>550</v>
      </c>
      <c r="B62" s="61" t="str">
        <f>VLOOKUP(A62,Main!A:AB,2,0)</f>
        <v>Biotechnology and Bioengineering</v>
      </c>
      <c r="C62" s="61" t="str">
        <f>VLOOKUP(A62,Main!A:AB,3,0)</f>
        <v>Cellular Biophysics: a Framework for Quantitative Biology</v>
      </c>
      <c r="D62" s="61" t="str">
        <f>VLOOKUP(A62,Main!A:AB,4,0)</f>
        <v>Prof. Chaitanya A.Athale</v>
      </c>
      <c r="E62" s="61" t="str">
        <f>VLOOKUP(A62,Main!A:AB,5,0)</f>
        <v>IISER Pune</v>
      </c>
      <c r="F62" s="61" t="str">
        <f>VLOOKUP(A62,Main!A:AB,6,0)</f>
        <v>IIT Madras</v>
      </c>
      <c r="G62" s="61" t="str">
        <f>VLOOKUP(A62,Main!A:AB,7,0)</f>
        <v>8 Weeks</v>
      </c>
      <c r="H62" s="61" t="str">
        <f>VLOOKUP(A62,Main!A:AB,8,0)</f>
        <v>Rerun</v>
      </c>
      <c r="I62" s="62">
        <f>VLOOKUP(A62,Main!A:AB,9,0)</f>
        <v>46223</v>
      </c>
      <c r="J62" s="62">
        <f>VLOOKUP(A62,Main!A:AB,10,0)</f>
        <v>46276</v>
      </c>
      <c r="K62" s="62">
        <f>VLOOKUP(A62,Main!A:AB,11,0)</f>
        <v>46285</v>
      </c>
      <c r="L62" s="62">
        <f>VLOOKUP(A62,Main!A:AB,12,0)</f>
        <v>46230</v>
      </c>
      <c r="M62" s="62">
        <f>VLOOKUP(A62,Main!A:AB,13,0)</f>
        <v>46248</v>
      </c>
      <c r="N62" s="61" t="str">
        <f>VLOOKUP(A62,Main!A:AB,14,0)</f>
        <v>PG</v>
      </c>
      <c r="O62" s="61" t="str">
        <f>VLOOKUP(A62,Main!A:AB,15,0)</f>
        <v>Elective</v>
      </c>
      <c r="P62" s="61" t="str">
        <f>VLOOKUP(A62,Main!A:AB,16,0)</f>
        <v>Yes</v>
      </c>
      <c r="Q62" s="61" t="str">
        <f>VLOOKUP(A62,Main!A:AB,17,0)</f>
        <v>Bioengineering</v>
      </c>
      <c r="R62" s="63" t="str">
        <f>VLOOKUP(A62,Main!A:AB,18,0)</f>
        <v>https://onlinecourses.nptel.ac.in/e-learning/preview/noc26_bt63</v>
      </c>
      <c r="S62" s="63" t="str">
        <f>VLOOKUP(A62,Main!A:AB,19,0)</f>
        <v>https://onlinecourses.nptel.ac.in/e-learning/preview/noc26_bt63</v>
      </c>
      <c r="T62" s="61" t="str">
        <f>VLOOKUP(A62,Main!A:AB,20,0)</f>
        <v>noc26_bt63</v>
      </c>
      <c r="U62" s="63" t="str">
        <f>VLOOKUP(A62,Main!A:AB,21,0)</f>
        <v>https://onlinecourses.nptel.ac.in/noc25_bt60/preview</v>
      </c>
      <c r="V62" s="63" t="str">
        <f>VLOOKUP(A62,Main!A:AB,22,0)</f>
        <v>https://onlinecourses.nptel.ac.in/noc25_bt60/preview</v>
      </c>
      <c r="W62" s="61" t="str">
        <f>VLOOKUP(A62,Main!A:AB,23,0)</f>
        <v>noc25_bt60</v>
      </c>
      <c r="X62" s="63" t="str">
        <f>VLOOKUP(A62,Main!A:AB,24,0)</f>
        <v>https://nptel.ac.in/courses/102106093</v>
      </c>
      <c r="Y62" s="63" t="str">
        <f>VLOOKUP(A62,Main!A:AB,25,0)</f>
        <v>https://nptel.ac.in/courses/102106093</v>
      </c>
      <c r="Z62" s="61">
        <f>VLOOKUP(A62,Main!A:AB,26,0)</f>
        <v>102106093</v>
      </c>
    </row>
    <row r="63">
      <c r="A63" s="47" t="s">
        <v>557</v>
      </c>
      <c r="B63" s="61" t="str">
        <f>VLOOKUP(A63,Main!A:AB,2,0)</f>
        <v>Biotechnology and Bioengineering</v>
      </c>
      <c r="C63" s="61" t="str">
        <f>VLOOKUP(A63,Main!A:AB,3,0)</f>
        <v>Tissue Engineering</v>
      </c>
      <c r="D63" s="61" t="str">
        <f>VLOOKUP(A63,Main!A:AB,4,0)</f>
        <v>Prof. Vignesh Muthuvijayan</v>
      </c>
      <c r="E63" s="61" t="str">
        <f>VLOOKUP(A63,Main!A:AB,5,0)</f>
        <v>IIT Madras</v>
      </c>
      <c r="F63" s="61" t="str">
        <f>VLOOKUP(A63,Main!A:AB,6,0)</f>
        <v>IIT Madras</v>
      </c>
      <c r="G63" s="61" t="str">
        <f>VLOOKUP(A63,Main!A:AB,7,0)</f>
        <v>8 Weeks</v>
      </c>
      <c r="H63" s="61" t="str">
        <f>VLOOKUP(A63,Main!A:AB,8,0)</f>
        <v>Rerun</v>
      </c>
      <c r="I63" s="62">
        <f>VLOOKUP(A63,Main!A:AB,9,0)</f>
        <v>46223</v>
      </c>
      <c r="J63" s="62">
        <f>VLOOKUP(A63,Main!A:AB,10,0)</f>
        <v>46276</v>
      </c>
      <c r="K63" s="62">
        <f>VLOOKUP(A63,Main!A:AB,11,0)</f>
        <v>46285</v>
      </c>
      <c r="L63" s="62">
        <f>VLOOKUP(A63,Main!A:AB,12,0)</f>
        <v>46230</v>
      </c>
      <c r="M63" s="62">
        <f>VLOOKUP(A63,Main!A:AB,13,0)</f>
        <v>46248</v>
      </c>
      <c r="N63" s="61" t="str">
        <f>VLOOKUP(A63,Main!A:AB,14,0)</f>
        <v>PG</v>
      </c>
      <c r="O63" s="61" t="str">
        <f>VLOOKUP(A63,Main!A:AB,15,0)</f>
        <v>Elective</v>
      </c>
      <c r="P63" s="61" t="str">
        <f>VLOOKUP(A63,Main!A:AB,16,0)</f>
        <v>Yes</v>
      </c>
      <c r="Q63" s="61" t="str">
        <f>VLOOKUP(A63,Main!A:AB,17,0)</f>
        <v>Bioengineering</v>
      </c>
      <c r="R63" s="63" t="str">
        <f>VLOOKUP(A63,Main!A:AB,18,0)</f>
        <v>https://onlinecourses.nptel.ac.in/e-learning/preview/noc26_bt65</v>
      </c>
      <c r="S63" s="63" t="str">
        <f>VLOOKUP(A63,Main!A:AB,19,0)</f>
        <v>https://onlinecourses.nptel.ac.in/e-learning/preview/noc26_bt65</v>
      </c>
      <c r="T63" s="61" t="str">
        <f>VLOOKUP(A63,Main!A:AB,20,0)</f>
        <v>noc26_bt65</v>
      </c>
      <c r="U63" s="63" t="str">
        <f>VLOOKUP(A63,Main!A:AB,21,0)</f>
        <v>https://onlinecourses.nptel.ac.in/noc25_bt66/preview</v>
      </c>
      <c r="V63" s="63" t="str">
        <f>VLOOKUP(A63,Main!A:AB,22,0)</f>
        <v>https://onlinecourses.nptel.ac.in/noc25_bt66/preview</v>
      </c>
      <c r="W63" s="61" t="str">
        <f>VLOOKUP(A63,Main!A:AB,23,0)</f>
        <v>noc25_bt66</v>
      </c>
      <c r="X63" s="63" t="str">
        <f>VLOOKUP(A63,Main!A:AB,24,0)</f>
        <v>https://nptel.ac.in/courses/102106081</v>
      </c>
      <c r="Y63" s="63" t="str">
        <f>VLOOKUP(A63,Main!A:AB,25,0)</f>
        <v>https://nptel.ac.in/courses/102106081</v>
      </c>
      <c r="Z63" s="61">
        <f>VLOOKUP(A63,Main!A:AB,26,0)</f>
        <v>102106081</v>
      </c>
    </row>
    <row r="64">
      <c r="A64" s="47" t="s">
        <v>564</v>
      </c>
      <c r="B64" s="61" t="str">
        <f>VLOOKUP(A64,Main!A:AB,2,0)</f>
        <v>Biosciences and Bioengineering</v>
      </c>
      <c r="C64" s="61" t="str">
        <f>VLOOKUP(A64,Main!A:AB,3,0)</f>
        <v>Advances in Omics</v>
      </c>
      <c r="D64" s="61" t="str">
        <f>VLOOKUP(A64,Main!A:AB,4,0)</f>
        <v>Prof. Nagarjun Vijay</v>
      </c>
      <c r="E64" s="61" t="str">
        <f>VLOOKUP(A64,Main!A:AB,5,0)</f>
        <v>IISER Bhopal</v>
      </c>
      <c r="F64" s="61" t="str">
        <f>VLOOKUP(A64,Main!A:AB,6,0)</f>
        <v>IIT Madras</v>
      </c>
      <c r="G64" s="61" t="str">
        <f>VLOOKUP(A64,Main!A:AB,7,0)</f>
        <v>8 Weeks</v>
      </c>
      <c r="H64" s="61" t="str">
        <f>VLOOKUP(A64,Main!A:AB,8,0)</f>
        <v>Rerun</v>
      </c>
      <c r="I64" s="62">
        <f>VLOOKUP(A64,Main!A:AB,9,0)</f>
        <v>46223</v>
      </c>
      <c r="J64" s="62">
        <f>VLOOKUP(A64,Main!A:AB,10,0)</f>
        <v>46276</v>
      </c>
      <c r="K64" s="62">
        <f>VLOOKUP(A64,Main!A:AB,11,0)</f>
        <v>46284</v>
      </c>
      <c r="L64" s="62">
        <f>VLOOKUP(A64,Main!A:AB,12,0)</f>
        <v>46230</v>
      </c>
      <c r="M64" s="62">
        <f>VLOOKUP(A64,Main!A:AB,13,0)</f>
        <v>46248</v>
      </c>
      <c r="N64" s="61" t="str">
        <f>VLOOKUP(A64,Main!A:AB,14,0)</f>
        <v>PG</v>
      </c>
      <c r="O64" s="61" t="str">
        <f>VLOOKUP(A64,Main!A:AB,15,0)</f>
        <v>Elective</v>
      </c>
      <c r="P64" s="61" t="str">
        <f>VLOOKUP(A64,Main!A:AB,16,0)</f>
        <v>Yes</v>
      </c>
      <c r="Q64" s="61" t="str">
        <f>VLOOKUP(A64,Main!A:AB,17,0)</f>
        <v>Biosciences
Computational Biology</v>
      </c>
      <c r="R64" s="63" t="str">
        <f>VLOOKUP(A64,Main!A:AB,18,0)</f>
        <v>https://onlinecourses.nptel.ac.in/e-learning/preview/noc26_bt66</v>
      </c>
      <c r="S64" s="63" t="str">
        <f>VLOOKUP(A64,Main!A:AB,19,0)</f>
        <v>https://onlinecourses.nptel.ac.in/e-learning/preview/noc26_bt66</v>
      </c>
      <c r="T64" s="61" t="str">
        <f>VLOOKUP(A64,Main!A:AB,20,0)</f>
        <v>noc26_bt66</v>
      </c>
      <c r="U64" s="63" t="str">
        <f>VLOOKUP(A64,Main!A:AB,21,0)</f>
        <v>https://onlinecourses.nptel.ac.in/noc25_bt45/preview</v>
      </c>
      <c r="V64" s="63" t="str">
        <f>VLOOKUP(A64,Main!A:AB,22,0)</f>
        <v>https://onlinecourses.nptel.ac.in/noc25_bt45/preview</v>
      </c>
      <c r="W64" s="61" t="str">
        <f>VLOOKUP(A64,Main!A:AB,23,0)</f>
        <v>noc25_bt45</v>
      </c>
      <c r="X64" s="63" t="str">
        <f>VLOOKUP(A64,Main!A:AB,24,0)</f>
        <v>https://nptel.ac.in/courses/102106456</v>
      </c>
      <c r="Y64" s="63" t="str">
        <f>VLOOKUP(A64,Main!A:AB,25,0)</f>
        <v>https://nptel.ac.in/courses/102106456</v>
      </c>
      <c r="Z64" s="61">
        <f>VLOOKUP(A64,Main!A:AB,26,0)</f>
        <v>102106456</v>
      </c>
    </row>
    <row r="65">
      <c r="A65" s="47" t="s">
        <v>572</v>
      </c>
      <c r="B65" s="61" t="str">
        <f>VLOOKUP(A65,Main!A:AB,2,0)</f>
        <v>Biotechnology and Bioengineering</v>
      </c>
      <c r="C65" s="61" t="str">
        <f>VLOOKUP(A65,Main!A:AB,3,0)</f>
        <v>Plant Cell Bioprocessing</v>
      </c>
      <c r="D65" s="61" t="str">
        <f>VLOOKUP(A65,Main!A:AB,4,0)</f>
        <v>Prof. Smita Srivastava</v>
      </c>
      <c r="E65" s="61" t="str">
        <f>VLOOKUP(A65,Main!A:AB,5,0)</f>
        <v>IIT Madras</v>
      </c>
      <c r="F65" s="61" t="str">
        <f>VLOOKUP(A65,Main!A:AB,6,0)</f>
        <v>IIT Madras</v>
      </c>
      <c r="G65" s="61" t="str">
        <f>VLOOKUP(A65,Main!A:AB,7,0)</f>
        <v>8 Weeks</v>
      </c>
      <c r="H65" s="61" t="str">
        <f>VLOOKUP(A65,Main!A:AB,8,0)</f>
        <v>Rerun</v>
      </c>
      <c r="I65" s="62">
        <f>VLOOKUP(A65,Main!A:AB,9,0)</f>
        <v>46223</v>
      </c>
      <c r="J65" s="62">
        <f>VLOOKUP(A65,Main!A:AB,10,0)</f>
        <v>46276</v>
      </c>
      <c r="K65" s="62">
        <f>VLOOKUP(A65,Main!A:AB,11,0)</f>
        <v>46285</v>
      </c>
      <c r="L65" s="62">
        <f>VLOOKUP(A65,Main!A:AB,12,0)</f>
        <v>46230</v>
      </c>
      <c r="M65" s="62">
        <f>VLOOKUP(A65,Main!A:AB,13,0)</f>
        <v>46248</v>
      </c>
      <c r="N65" s="61" t="str">
        <f>VLOOKUP(A65,Main!A:AB,14,0)</f>
        <v>UG</v>
      </c>
      <c r="O65" s="61" t="str">
        <f>VLOOKUP(A65,Main!A:AB,15,0)</f>
        <v>Core</v>
      </c>
      <c r="P65" s="61" t="str">
        <f>VLOOKUP(A65,Main!A:AB,16,0)</f>
        <v>No</v>
      </c>
      <c r="Q65" s="61" t="str">
        <f>VLOOKUP(A65,Main!A:AB,17,0)</f>
        <v>Bioprocesses</v>
      </c>
      <c r="R65" s="63" t="str">
        <f>VLOOKUP(A65,Main!A:AB,18,0)</f>
        <v>https://onlinecourses.nptel.ac.in/e-learning/preview/noc26_bt67</v>
      </c>
      <c r="S65" s="63" t="str">
        <f>VLOOKUP(A65,Main!A:AB,19,0)</f>
        <v>https://onlinecourses.nptel.ac.in/e-learning/preview/noc26_bt67</v>
      </c>
      <c r="T65" s="61" t="str">
        <f>VLOOKUP(A65,Main!A:AB,20,0)</f>
        <v>noc26_bt67</v>
      </c>
      <c r="U65" s="63" t="str">
        <f>VLOOKUP(A65,Main!A:AB,21,0)</f>
        <v>https://onlinecourses.nptel.ac.in/noc25_bt63/preview</v>
      </c>
      <c r="V65" s="63" t="str">
        <f>VLOOKUP(A65,Main!A:AB,22,0)</f>
        <v>https://onlinecourses.nptel.ac.in/noc25_bt63/preview</v>
      </c>
      <c r="W65" s="61" t="str">
        <f>VLOOKUP(A65,Main!A:AB,23,0)</f>
        <v>noc25_bt63</v>
      </c>
      <c r="X65" s="63" t="str">
        <f>VLOOKUP(A65,Main!A:AB,24,0)</f>
        <v>https://nptel.ac.in/courses/102106080</v>
      </c>
      <c r="Y65" s="63" t="str">
        <f>VLOOKUP(A65,Main!A:AB,25,0)</f>
        <v>https://nptel.ac.in/courses/102106080</v>
      </c>
      <c r="Z65" s="61">
        <f>VLOOKUP(A65,Main!A:AB,26,0)</f>
        <v>102106080</v>
      </c>
    </row>
    <row r="66">
      <c r="A66" s="47" t="s">
        <v>579</v>
      </c>
      <c r="B66" s="61" t="str">
        <f>VLOOKUP(A66,Main!A:AB,2,0)</f>
        <v>Biotechnology and Bioengineering</v>
      </c>
      <c r="C66" s="61" t="str">
        <f>VLOOKUP(A66,Main!A:AB,3,0)</f>
        <v>Organ Printing</v>
      </c>
      <c r="D66" s="61" t="str">
        <f>VLOOKUP(A66,Main!A:AB,4,0)</f>
        <v>Prof. Falguni Pati</v>
      </c>
      <c r="E66" s="61" t="str">
        <f>VLOOKUP(A66,Main!A:AB,5,0)</f>
        <v>IIT Hyderabad</v>
      </c>
      <c r="F66" s="61" t="str">
        <f>VLOOKUP(A66,Main!A:AB,6,0)</f>
        <v>IIT Madras</v>
      </c>
      <c r="G66" s="61" t="str">
        <f>VLOOKUP(A66,Main!A:AB,7,0)</f>
        <v>8 Weeks</v>
      </c>
      <c r="H66" s="61" t="str">
        <f>VLOOKUP(A66,Main!A:AB,8,0)</f>
        <v>Rerun</v>
      </c>
      <c r="I66" s="62">
        <f>VLOOKUP(A66,Main!A:AB,9,0)</f>
        <v>46223</v>
      </c>
      <c r="J66" s="62">
        <f>VLOOKUP(A66,Main!A:AB,10,0)</f>
        <v>46276</v>
      </c>
      <c r="K66" s="62">
        <f>VLOOKUP(A66,Main!A:AB,11,0)</f>
        <v>46284</v>
      </c>
      <c r="L66" s="62">
        <f>VLOOKUP(A66,Main!A:AB,12,0)</f>
        <v>46230</v>
      </c>
      <c r="M66" s="62">
        <f>VLOOKUP(A66,Main!A:AB,13,0)</f>
        <v>46248</v>
      </c>
      <c r="N66" s="61" t="str">
        <f>VLOOKUP(A66,Main!A:AB,14,0)</f>
        <v>PG</v>
      </c>
      <c r="O66" s="61" t="str">
        <f>VLOOKUP(A66,Main!A:AB,15,0)</f>
        <v>Elective</v>
      </c>
      <c r="P66" s="61" t="str">
        <f>VLOOKUP(A66,Main!A:AB,16,0)</f>
        <v>Yes</v>
      </c>
      <c r="Q66" s="61" t="str">
        <f>VLOOKUP(A66,Main!A:AB,17,0)</f>
        <v>Bioengineering</v>
      </c>
      <c r="R66" s="63" t="str">
        <f>VLOOKUP(A66,Main!A:AB,18,0)</f>
        <v>https://onlinecourses.nptel.ac.in/e-learning/preview/noc26_bt68</v>
      </c>
      <c r="S66" s="63" t="str">
        <f>VLOOKUP(A66,Main!A:AB,19,0)</f>
        <v>https://onlinecourses.nptel.ac.in/e-learning/preview/noc26_bt68</v>
      </c>
      <c r="T66" s="61" t="str">
        <f>VLOOKUP(A66,Main!A:AB,20,0)</f>
        <v>noc26_bt68</v>
      </c>
      <c r="U66" s="63" t="str">
        <f>VLOOKUP(A66,Main!A:AB,21,0)</f>
        <v>https://onlinecourses.nptel.ac.in/noc25_bt68/preview</v>
      </c>
      <c r="V66" s="63" t="str">
        <f>VLOOKUP(A66,Main!A:AB,22,0)</f>
        <v>https://onlinecourses.nptel.ac.in/noc25_bt68/preview</v>
      </c>
      <c r="W66" s="61" t="str">
        <f>VLOOKUP(A66,Main!A:AB,23,0)</f>
        <v>noc25_bt68</v>
      </c>
      <c r="X66" s="63" t="str">
        <f>VLOOKUP(A66,Main!A:AB,24,0)</f>
        <v>https://nptel.ac.in/courses/102106095</v>
      </c>
      <c r="Y66" s="63" t="str">
        <f>VLOOKUP(A66,Main!A:AB,25,0)</f>
        <v>https://nptel.ac.in/courses/102106095</v>
      </c>
      <c r="Z66" s="61">
        <f>VLOOKUP(A66,Main!A:AB,26,0)</f>
        <v>102106095</v>
      </c>
    </row>
    <row r="67">
      <c r="A67" s="47" t="s">
        <v>587</v>
      </c>
      <c r="B67" s="61" t="str">
        <f>VLOOKUP(A67,Main!A:AB,2,0)</f>
        <v>Biology, Physics or Chemistry</v>
      </c>
      <c r="C67" s="61" t="str">
        <f>VLOOKUP(A67,Main!A:AB,3,0)</f>
        <v>Fundamentals of Cryo-Electron Microscopy (Cryo-EM) and 3D Image Processing in Structural Biology</v>
      </c>
      <c r="D67" s="61" t="str">
        <f>VLOOKUP(A67,Main!A:AB,4,0)</f>
        <v>Prof. Somnath Dutta</v>
      </c>
      <c r="E67" s="61" t="str">
        <f>VLOOKUP(A67,Main!A:AB,5,0)</f>
        <v>IISc Bangalore</v>
      </c>
      <c r="F67" s="61" t="str">
        <f>VLOOKUP(A67,Main!A:AB,6,0)</f>
        <v>IISc Bangalore</v>
      </c>
      <c r="G67" s="61" t="str">
        <f>VLOOKUP(A67,Main!A:AB,7,0)</f>
        <v>12 Weeks</v>
      </c>
      <c r="H67" s="61" t="str">
        <f>VLOOKUP(A67,Main!A:AB,8,0)</f>
        <v>Rerun</v>
      </c>
      <c r="I67" s="62">
        <f>VLOOKUP(A67,Main!A:AB,9,0)</f>
        <v>46223</v>
      </c>
      <c r="J67" s="62">
        <f>VLOOKUP(A67,Main!A:AB,10,0)</f>
        <v>46304</v>
      </c>
      <c r="K67" s="62">
        <f>VLOOKUP(A67,Main!A:AB,11,0)</f>
        <v>46313</v>
      </c>
      <c r="L67" s="62">
        <f>VLOOKUP(A67,Main!A:AB,12,0)</f>
        <v>46230</v>
      </c>
      <c r="M67" s="62">
        <f>VLOOKUP(A67,Main!A:AB,13,0)</f>
        <v>46248</v>
      </c>
      <c r="N67" s="61" t="str">
        <f>VLOOKUP(A67,Main!A:AB,14,0)</f>
        <v>UG/PG</v>
      </c>
      <c r="O67" s="61" t="str">
        <f>VLOOKUP(A67,Main!A:AB,15,0)</f>
        <v>Core</v>
      </c>
      <c r="P67" s="61" t="str">
        <f>VLOOKUP(A67,Main!A:AB,16,0)</f>
        <v>Yes</v>
      </c>
      <c r="Q67" s="61" t="str">
        <f>VLOOKUP(A67,Main!A:AB,17,0)</f>
        <v>Biosciences</v>
      </c>
      <c r="R67" s="63" t="str">
        <f>VLOOKUP(A67,Main!A:AB,18,0)</f>
        <v>https://onlinecourses.nptel.ac.in/e-learning/preview/noc26_bt69</v>
      </c>
      <c r="S67" s="63" t="str">
        <f>VLOOKUP(A67,Main!A:AB,19,0)</f>
        <v>https://onlinecourses.nptel.ac.in/e-learning/preview/noc26_bt69</v>
      </c>
      <c r="T67" s="61" t="str">
        <f>VLOOKUP(A67,Main!A:AB,20,0)</f>
        <v>noc26_bt69</v>
      </c>
      <c r="U67" s="63" t="str">
        <f>VLOOKUP(A67,Main!A:AB,21,0)</f>
        <v>https://onlinecourses.nptel.ac.in/noc25_bt47/preview</v>
      </c>
      <c r="V67" s="63" t="str">
        <f>VLOOKUP(A67,Main!A:AB,22,0)</f>
        <v>https://onlinecourses.nptel.ac.in/noc25_bt47/preview</v>
      </c>
      <c r="W67" s="61" t="str">
        <f>VLOOKUP(A67,Main!A:AB,23,0)</f>
        <v>noc25_bt47</v>
      </c>
      <c r="X67" s="63" t="str">
        <f>VLOOKUP(A67,Main!A:AB,24,0)</f>
        <v>https://nptel.ac.in/courses/102108668</v>
      </c>
      <c r="Y67" s="63" t="str">
        <f>VLOOKUP(A67,Main!A:AB,25,0)</f>
        <v>https://nptel.ac.in/courses/102108668</v>
      </c>
      <c r="Z67" s="61">
        <f>VLOOKUP(A67,Main!A:AB,26,0)</f>
        <v>102108668</v>
      </c>
    </row>
    <row r="68">
      <c r="A68" s="47" t="s">
        <v>595</v>
      </c>
      <c r="B68" s="61" t="str">
        <f>VLOOKUP(A68,Main!A:AB,2,0)</f>
        <v>Biotechnology and Bioengineering</v>
      </c>
      <c r="C68" s="61" t="str">
        <f>VLOOKUP(A68,Main!A:AB,3,0)</f>
        <v>Drug Delivery: Principles and Engineering</v>
      </c>
      <c r="D68" s="61" t="str">
        <f>VLOOKUP(A68,Main!A:AB,4,0)</f>
        <v>Prof. Rachit Agarwal</v>
      </c>
      <c r="E68" s="61" t="str">
        <f>VLOOKUP(A68,Main!A:AB,5,0)</f>
        <v>IISc Bangalore</v>
      </c>
      <c r="F68" s="61" t="str">
        <f>VLOOKUP(A68,Main!A:AB,6,0)</f>
        <v>IISc Bangalore</v>
      </c>
      <c r="G68" s="61" t="str">
        <f>VLOOKUP(A68,Main!A:AB,7,0)</f>
        <v>12 Weeks</v>
      </c>
      <c r="H68" s="61" t="str">
        <f>VLOOKUP(A68,Main!A:AB,8,0)</f>
        <v>Rerun</v>
      </c>
      <c r="I68" s="62">
        <f>VLOOKUP(A68,Main!A:AB,9,0)</f>
        <v>46223</v>
      </c>
      <c r="J68" s="62">
        <f>VLOOKUP(A68,Main!A:AB,10,0)</f>
        <v>46304</v>
      </c>
      <c r="K68" s="62">
        <f>VLOOKUP(A68,Main!A:AB,11,0)</f>
        <v>46318</v>
      </c>
      <c r="L68" s="62">
        <f>VLOOKUP(A68,Main!A:AB,12,0)</f>
        <v>46230</v>
      </c>
      <c r="M68" s="62">
        <f>VLOOKUP(A68,Main!A:AB,13,0)</f>
        <v>46248</v>
      </c>
      <c r="N68" s="61" t="str">
        <f>VLOOKUP(A68,Main!A:AB,14,0)</f>
        <v>UG/PG</v>
      </c>
      <c r="O68" s="61" t="str">
        <f>VLOOKUP(A68,Main!A:AB,15,0)</f>
        <v>Elective</v>
      </c>
      <c r="P68" s="61" t="str">
        <f>VLOOKUP(A68,Main!A:AB,16,0)</f>
        <v>Yes</v>
      </c>
      <c r="Q68" s="61" t="str">
        <f>VLOOKUP(A68,Main!A:AB,17,0)</f>
        <v>Bioengineering</v>
      </c>
      <c r="R68" s="63" t="str">
        <f>VLOOKUP(A68,Main!A:AB,18,0)</f>
        <v>https://onlinecourses.nptel.ac.in/e-learning/preview/noc26_bt70</v>
      </c>
      <c r="S68" s="63" t="str">
        <f>VLOOKUP(A68,Main!A:AB,19,0)</f>
        <v>https://onlinecourses.nptel.ac.in/e-learning/preview/noc26_bt70</v>
      </c>
      <c r="T68" s="61" t="str">
        <f>VLOOKUP(A68,Main!A:AB,20,0)</f>
        <v>noc26_bt70</v>
      </c>
      <c r="U68" s="63" t="str">
        <f>VLOOKUP(A68,Main!A:AB,21,0)</f>
        <v>https://onlinecourses.nptel.ac.in/noc25_bt55/preview</v>
      </c>
      <c r="V68" s="63" t="str">
        <f>VLOOKUP(A68,Main!A:AB,22,0)</f>
        <v>https://onlinecourses.nptel.ac.in/noc25_bt55/preview</v>
      </c>
      <c r="W68" s="61" t="str">
        <f>VLOOKUP(A68,Main!A:AB,23,0)</f>
        <v>noc25_bt55</v>
      </c>
      <c r="X68" s="63" t="str">
        <f>VLOOKUP(A68,Main!A:AB,24,0)</f>
        <v>https://nptel.ac.in/courses/102108077</v>
      </c>
      <c r="Y68" s="63" t="str">
        <f>VLOOKUP(A68,Main!A:AB,25,0)</f>
        <v>https://nptel.ac.in/courses/102108077</v>
      </c>
      <c r="Z68" s="61">
        <f>VLOOKUP(A68,Main!A:AB,26,0)</f>
        <v>102108077</v>
      </c>
    </row>
    <row r="69">
      <c r="A69" s="47" t="s">
        <v>602</v>
      </c>
      <c r="B69" s="61" t="str">
        <f>VLOOKUP(A69,Main!A:AB,2,0)</f>
        <v>Biological Sciences &amp; Bioengineering
Electronics &amp; Communication Engineering</v>
      </c>
      <c r="C69" s="61" t="str">
        <f>VLOOKUP(A69,Main!A:AB,3,0)</f>
        <v>Fundamentals of Micro and Nanofabrication</v>
      </c>
      <c r="D69" s="61" t="str">
        <f>VLOOKUP(A69,Main!A:AB,4,0)</f>
        <v>Prof. Sushobhan Avasthi,
Prof. Shankar Selvaraja</v>
      </c>
      <c r="E69" s="61" t="str">
        <f>VLOOKUP(A69,Main!A:AB,5,0)</f>
        <v>IISc Bangalore</v>
      </c>
      <c r="F69" s="61" t="str">
        <f>VLOOKUP(A69,Main!A:AB,6,0)</f>
        <v>IISc Bangalore</v>
      </c>
      <c r="G69" s="61" t="str">
        <f>VLOOKUP(A69,Main!A:AB,7,0)</f>
        <v>12 Weeks</v>
      </c>
      <c r="H69" s="61" t="str">
        <f>VLOOKUP(A69,Main!A:AB,8,0)</f>
        <v>Rerun</v>
      </c>
      <c r="I69" s="62">
        <f>VLOOKUP(A69,Main!A:AB,9,0)</f>
        <v>46223</v>
      </c>
      <c r="J69" s="62">
        <f>VLOOKUP(A69,Main!A:AB,10,0)</f>
        <v>46304</v>
      </c>
      <c r="K69" s="62">
        <f>VLOOKUP(A69,Main!A:AB,11,0)</f>
        <v>46319</v>
      </c>
      <c r="L69" s="62">
        <f>VLOOKUP(A69,Main!A:AB,12,0)</f>
        <v>46230</v>
      </c>
      <c r="M69" s="62">
        <f>VLOOKUP(A69,Main!A:AB,13,0)</f>
        <v>46248</v>
      </c>
      <c r="N69" s="61" t="str">
        <f>VLOOKUP(A69,Main!A:AB,14,0)</f>
        <v>UG/PG</v>
      </c>
      <c r="O69" s="61" t="str">
        <f>VLOOKUP(A69,Main!A:AB,15,0)</f>
        <v>Core</v>
      </c>
      <c r="P69" s="61" t="str">
        <f>VLOOKUP(A69,Main!A:AB,16,0)</f>
        <v>Yes</v>
      </c>
      <c r="Q69" s="61" t="str">
        <f>VLOOKUP(A69,Main!A:AB,17,0)</f>
        <v/>
      </c>
      <c r="R69" s="63" t="str">
        <f>VLOOKUP(A69,Main!A:AB,18,0)</f>
        <v>https://onlinecourses.nptel.ac.in/e-learning/preview/noc26_bt71</v>
      </c>
      <c r="S69" s="63" t="str">
        <f>VLOOKUP(A69,Main!A:AB,19,0)</f>
        <v>https://onlinecourses.nptel.ac.in/e-learning/preview/noc26_bt71</v>
      </c>
      <c r="T69" s="61" t="str">
        <f>VLOOKUP(A69,Main!A:AB,20,0)</f>
        <v>noc26_bt71</v>
      </c>
      <c r="U69" s="63" t="str">
        <f>VLOOKUP(A69,Main!A:AB,21,0)</f>
        <v>https://onlinecourses.nptel.ac.in/noc25_bt86/preview</v>
      </c>
      <c r="V69" s="63" t="str">
        <f>VLOOKUP(A69,Main!A:AB,22,0)</f>
        <v>https://onlinecourses.nptel.ac.in/noc25_bt86/preview</v>
      </c>
      <c r="W69" s="61" t="str">
        <f>VLOOKUP(A69,Main!A:AB,23,0)</f>
        <v>noc25_bt86</v>
      </c>
      <c r="X69" s="63" t="str">
        <f>VLOOKUP(A69,Main!A:AB,24,0)</f>
        <v>https://nptel.ac.in/courses/102108078</v>
      </c>
      <c r="Y69" s="63" t="str">
        <f>VLOOKUP(A69,Main!A:AB,25,0)</f>
        <v>https://nptel.ac.in/courses/102108078</v>
      </c>
      <c r="Z69" s="61">
        <f>VLOOKUP(A69,Main!A:AB,26,0)</f>
        <v>102108078</v>
      </c>
    </row>
    <row r="70">
      <c r="A70" s="47" t="s">
        <v>610</v>
      </c>
      <c r="B70" s="61" t="str">
        <f>VLOOKUP(A70,Main!A:AB,2,0)</f>
        <v>Biotechnology and Bioengineering</v>
      </c>
      <c r="C70" s="61" t="str">
        <f>VLOOKUP(A70,Main!A:AB,3,0)</f>
        <v>Introduction to Proteogenomics</v>
      </c>
      <c r="D70" s="61" t="str">
        <f>VLOOKUP(A70,Main!A:AB,4,0)</f>
        <v>Prof. Sanjeeva Srivastava</v>
      </c>
      <c r="E70" s="61" t="str">
        <f>VLOOKUP(A70,Main!A:AB,5,0)</f>
        <v>IIT Bombay</v>
      </c>
      <c r="F70" s="61" t="str">
        <f>VLOOKUP(A70,Main!A:AB,6,0)</f>
        <v>IIT Bombay</v>
      </c>
      <c r="G70" s="61" t="str">
        <f>VLOOKUP(A70,Main!A:AB,7,0)</f>
        <v>12 Weeks</v>
      </c>
      <c r="H70" s="61" t="str">
        <f>VLOOKUP(A70,Main!A:AB,8,0)</f>
        <v>Rerun</v>
      </c>
      <c r="I70" s="62">
        <f>VLOOKUP(A70,Main!A:AB,9,0)</f>
        <v>46223</v>
      </c>
      <c r="J70" s="62">
        <f>VLOOKUP(A70,Main!A:AB,10,0)</f>
        <v>46304</v>
      </c>
      <c r="K70" s="62">
        <f>VLOOKUP(A70,Main!A:AB,11,0)</f>
        <v>46319</v>
      </c>
      <c r="L70" s="62">
        <f>VLOOKUP(A70,Main!A:AB,12,0)</f>
        <v>46230</v>
      </c>
      <c r="M70" s="62">
        <f>VLOOKUP(A70,Main!A:AB,13,0)</f>
        <v>46248</v>
      </c>
      <c r="N70" s="61" t="str">
        <f>VLOOKUP(A70,Main!A:AB,14,0)</f>
        <v>UG/PG</v>
      </c>
      <c r="O70" s="61" t="str">
        <f>VLOOKUP(A70,Main!A:AB,15,0)</f>
        <v>Elective</v>
      </c>
      <c r="P70" s="61" t="str">
        <f>VLOOKUP(A70,Main!A:AB,16,0)</f>
        <v>Yes</v>
      </c>
      <c r="Q70" s="61" t="str">
        <f>VLOOKUP(A70,Main!A:AB,17,0)</f>
        <v>Computational Biology</v>
      </c>
      <c r="R70" s="63" t="str">
        <f>VLOOKUP(A70,Main!A:AB,18,0)</f>
        <v>https://onlinecourses.nptel.ac.in/e-learning/preview/noc26_bt72</v>
      </c>
      <c r="S70" s="63" t="str">
        <f>VLOOKUP(A70,Main!A:AB,19,0)</f>
        <v>https://onlinecourses.nptel.ac.in/e-learning/preview/noc26_bt72</v>
      </c>
      <c r="T70" s="61" t="str">
        <f>VLOOKUP(A70,Main!A:AB,20,0)</f>
        <v>noc26_bt72</v>
      </c>
      <c r="U70" s="63" t="str">
        <f>VLOOKUP(A70,Main!A:AB,21,0)</f>
        <v>https://onlinecourses.nptel.ac.in/noc25_bt71/preview</v>
      </c>
      <c r="V70" s="63" t="str">
        <f>VLOOKUP(A70,Main!A:AB,22,0)</f>
        <v>https://onlinecourses.nptel.ac.in/noc25_bt71/preview</v>
      </c>
      <c r="W70" s="61" t="str">
        <f>VLOOKUP(A70,Main!A:AB,23,0)</f>
        <v>noc25_bt71</v>
      </c>
      <c r="X70" s="63" t="str">
        <f>VLOOKUP(A70,Main!A:AB,24,0)</f>
        <v>https://nptel.ac.in/courses/102101076</v>
      </c>
      <c r="Y70" s="63" t="str">
        <f>VLOOKUP(A70,Main!A:AB,25,0)</f>
        <v>https://nptel.ac.in/courses/102101076</v>
      </c>
      <c r="Z70" s="61">
        <f>VLOOKUP(A70,Main!A:AB,26,0)</f>
        <v>102101076</v>
      </c>
    </row>
    <row r="71">
      <c r="A71" s="47" t="s">
        <v>616</v>
      </c>
      <c r="B71" s="61" t="str">
        <f>VLOOKUP(A71,Main!A:AB,2,0)</f>
        <v>Biotechnology and Bioengineering</v>
      </c>
      <c r="C71" s="61" t="str">
        <f>VLOOKUP(A71,Main!A:AB,3,0)</f>
        <v>Medical Image Analysis</v>
      </c>
      <c r="D71" s="61" t="str">
        <f>VLOOKUP(A71,Main!A:AB,4,0)</f>
        <v>Prof. Ganapathy krishnamurthi</v>
      </c>
      <c r="E71" s="61" t="str">
        <f>VLOOKUP(A71,Main!A:AB,5,0)</f>
        <v>IIT Madras</v>
      </c>
      <c r="F71" s="61" t="str">
        <f>VLOOKUP(A71,Main!A:AB,6,0)</f>
        <v>IIT Madras</v>
      </c>
      <c r="G71" s="61" t="str">
        <f>VLOOKUP(A71,Main!A:AB,7,0)</f>
        <v>12 Weeks</v>
      </c>
      <c r="H71" s="61" t="str">
        <f>VLOOKUP(A71,Main!A:AB,8,0)</f>
        <v>Rerun</v>
      </c>
      <c r="I71" s="62">
        <f>VLOOKUP(A71,Main!A:AB,9,0)</f>
        <v>46223</v>
      </c>
      <c r="J71" s="62">
        <f>VLOOKUP(A71,Main!A:AB,10,0)</f>
        <v>46304</v>
      </c>
      <c r="K71" s="62">
        <f>VLOOKUP(A71,Main!A:AB,11,0)</f>
        <v>46311</v>
      </c>
      <c r="L71" s="62">
        <f>VLOOKUP(A71,Main!A:AB,12,0)</f>
        <v>46230</v>
      </c>
      <c r="M71" s="62">
        <f>VLOOKUP(A71,Main!A:AB,13,0)</f>
        <v>46248</v>
      </c>
      <c r="N71" s="61" t="str">
        <f>VLOOKUP(A71,Main!A:AB,14,0)</f>
        <v>UG/PG</v>
      </c>
      <c r="O71" s="61" t="str">
        <f>VLOOKUP(A71,Main!A:AB,15,0)</f>
        <v>Core</v>
      </c>
      <c r="P71" s="61" t="str">
        <f>VLOOKUP(A71,Main!A:AB,16,0)</f>
        <v>Yes</v>
      </c>
      <c r="Q71" s="61" t="str">
        <f>VLOOKUP(A71,Main!A:AB,17,0)</f>
        <v/>
      </c>
      <c r="R71" s="63" t="str">
        <f>VLOOKUP(A71,Main!A:AB,18,0)</f>
        <v>https://onlinecourses.nptel.ac.in/e-learning/preview/noc26_bt73</v>
      </c>
      <c r="S71" s="63" t="str">
        <f>VLOOKUP(A71,Main!A:AB,19,0)</f>
        <v>https://onlinecourses.nptel.ac.in/e-learning/preview/noc26_bt73</v>
      </c>
      <c r="T71" s="61" t="str">
        <f>VLOOKUP(A71,Main!A:AB,20,0)</f>
        <v>noc26_bt73</v>
      </c>
      <c r="U71" s="63" t="str">
        <f>VLOOKUP(A71,Main!A:AB,21,0)</f>
        <v>https://onlinecourses.nptel.ac.in/noc25_bt61/preview</v>
      </c>
      <c r="V71" s="63" t="str">
        <f>VLOOKUP(A71,Main!A:AB,22,0)</f>
        <v>https://onlinecourses.nptel.ac.in/noc25_bt61/preview</v>
      </c>
      <c r="W71" s="61" t="str">
        <f>VLOOKUP(A71,Main!A:AB,23,0)</f>
        <v>noc25_bt61</v>
      </c>
      <c r="X71" s="63" t="str">
        <f>VLOOKUP(A71,Main!A:AB,24,0)</f>
        <v>https://nptel.ac.in/courses/102106094</v>
      </c>
      <c r="Y71" s="63" t="str">
        <f>VLOOKUP(A71,Main!A:AB,25,0)</f>
        <v>https://nptel.ac.in/courses/102106094</v>
      </c>
      <c r="Z71" s="61">
        <f>VLOOKUP(A71,Main!A:AB,26,0)</f>
        <v>102106094</v>
      </c>
    </row>
    <row r="72">
      <c r="A72" s="47" t="s">
        <v>623</v>
      </c>
      <c r="B72" s="61" t="str">
        <f>VLOOKUP(A72,Main!A:AB,2,0)</f>
        <v>Biotechnology and Bioengineering</v>
      </c>
      <c r="C72" s="61" t="str">
        <f>VLOOKUP(A72,Main!A:AB,3,0)</f>
        <v>Introduction to Developmental Biology</v>
      </c>
      <c r="D72" s="61" t="str">
        <f>VLOOKUP(A72,Main!A:AB,4,0)</f>
        <v>Prof. Subramaniam K</v>
      </c>
      <c r="E72" s="61" t="str">
        <f>VLOOKUP(A72,Main!A:AB,5,0)</f>
        <v>IIT Madras</v>
      </c>
      <c r="F72" s="61" t="str">
        <f>VLOOKUP(A72,Main!A:AB,6,0)</f>
        <v>IIT Madras</v>
      </c>
      <c r="G72" s="61" t="str">
        <f>VLOOKUP(A72,Main!A:AB,7,0)</f>
        <v>12 Weeks</v>
      </c>
      <c r="H72" s="61" t="str">
        <f>VLOOKUP(A72,Main!A:AB,8,0)</f>
        <v>Rerun</v>
      </c>
      <c r="I72" s="62">
        <f>VLOOKUP(A72,Main!A:AB,9,0)</f>
        <v>46223</v>
      </c>
      <c r="J72" s="62">
        <f>VLOOKUP(A72,Main!A:AB,10,0)</f>
        <v>46304</v>
      </c>
      <c r="K72" s="62">
        <f>VLOOKUP(A72,Main!A:AB,11,0)</f>
        <v>46318</v>
      </c>
      <c r="L72" s="62">
        <f>VLOOKUP(A72,Main!A:AB,12,0)</f>
        <v>46230</v>
      </c>
      <c r="M72" s="62">
        <f>VLOOKUP(A72,Main!A:AB,13,0)</f>
        <v>46248</v>
      </c>
      <c r="N72" s="61" t="str">
        <f>VLOOKUP(A72,Main!A:AB,14,0)</f>
        <v>UG/PG</v>
      </c>
      <c r="O72" s="61" t="str">
        <f>VLOOKUP(A72,Main!A:AB,15,0)</f>
        <v>Elective</v>
      </c>
      <c r="P72" s="61" t="str">
        <f>VLOOKUP(A72,Main!A:AB,16,0)</f>
        <v>Yes</v>
      </c>
      <c r="Q72" s="61" t="str">
        <f>VLOOKUP(A72,Main!A:AB,17,0)</f>
        <v>Biosciences</v>
      </c>
      <c r="R72" s="63" t="str">
        <f>VLOOKUP(A72,Main!A:AB,18,0)</f>
        <v>https://onlinecourses.nptel.ac.in/e-learning/preview/noc26_bt74</v>
      </c>
      <c r="S72" s="63" t="str">
        <f>VLOOKUP(A72,Main!A:AB,19,0)</f>
        <v>https://onlinecourses.nptel.ac.in/e-learning/preview/noc26_bt74</v>
      </c>
      <c r="T72" s="61" t="str">
        <f>VLOOKUP(A72,Main!A:AB,20,0)</f>
        <v>noc26_bt74</v>
      </c>
      <c r="U72" s="63" t="str">
        <f>VLOOKUP(A72,Main!A:AB,21,0)</f>
        <v>https://onlinecourses.nptel.ac.in/noc25_bt64/preview</v>
      </c>
      <c r="V72" s="63" t="str">
        <f>VLOOKUP(A72,Main!A:AB,22,0)</f>
        <v>https://onlinecourses.nptel.ac.in/noc25_bt64/preview</v>
      </c>
      <c r="W72" s="61" t="str">
        <f>VLOOKUP(A72,Main!A:AB,23,0)</f>
        <v>noc25_bt64</v>
      </c>
      <c r="X72" s="63" t="str">
        <f>VLOOKUP(A72,Main!A:AB,24,0)</f>
        <v>https://nptel.ac.in/courses/102106084</v>
      </c>
      <c r="Y72" s="63" t="str">
        <f>VLOOKUP(A72,Main!A:AB,25,0)</f>
        <v>https://nptel.ac.in/courses/102106084</v>
      </c>
      <c r="Z72" s="61">
        <f>VLOOKUP(A72,Main!A:AB,26,0)</f>
        <v>102106084</v>
      </c>
    </row>
    <row r="73">
      <c r="A73" s="47" t="s">
        <v>630</v>
      </c>
      <c r="B73" s="61" t="str">
        <f>VLOOKUP(A73,Main!A:AB,2,0)</f>
        <v>Biotechnology and Bioengineering</v>
      </c>
      <c r="C73" s="61" t="str">
        <f>VLOOKUP(A73,Main!A:AB,3,0)</f>
        <v>Transport Phenomena in Biological Systems</v>
      </c>
      <c r="D73" s="61" t="str">
        <f>VLOOKUP(A73,Main!A:AB,4,0)</f>
        <v>Prof. G. K. Suraishkumar</v>
      </c>
      <c r="E73" s="61" t="str">
        <f>VLOOKUP(A73,Main!A:AB,5,0)</f>
        <v>IIT Madras</v>
      </c>
      <c r="F73" s="61" t="str">
        <f>VLOOKUP(A73,Main!A:AB,6,0)</f>
        <v>IIT Madras</v>
      </c>
      <c r="G73" s="61" t="str">
        <f>VLOOKUP(A73,Main!A:AB,7,0)</f>
        <v>12 Weeks</v>
      </c>
      <c r="H73" s="61" t="str">
        <f>VLOOKUP(A73,Main!A:AB,8,0)</f>
        <v>Rerun</v>
      </c>
      <c r="I73" s="62">
        <f>VLOOKUP(A73,Main!A:AB,9,0)</f>
        <v>46223</v>
      </c>
      <c r="J73" s="62">
        <f>VLOOKUP(A73,Main!A:AB,10,0)</f>
        <v>46304</v>
      </c>
      <c r="K73" s="62">
        <f>VLOOKUP(A73,Main!A:AB,11,0)</f>
        <v>46318</v>
      </c>
      <c r="L73" s="62">
        <f>VLOOKUP(A73,Main!A:AB,12,0)</f>
        <v>46230</v>
      </c>
      <c r="M73" s="62">
        <f>VLOOKUP(A73,Main!A:AB,13,0)</f>
        <v>46248</v>
      </c>
      <c r="N73" s="61" t="str">
        <f>VLOOKUP(A73,Main!A:AB,14,0)</f>
        <v>UG/PG</v>
      </c>
      <c r="O73" s="61" t="str">
        <f>VLOOKUP(A73,Main!A:AB,15,0)</f>
        <v>Core</v>
      </c>
      <c r="P73" s="61" t="str">
        <f>VLOOKUP(A73,Main!A:AB,16,0)</f>
        <v>Yes</v>
      </c>
      <c r="Q73" s="61" t="str">
        <f>VLOOKUP(A73,Main!A:AB,17,0)</f>
        <v>Bioprocesses
Bioengineering</v>
      </c>
      <c r="R73" s="63" t="str">
        <f>VLOOKUP(A73,Main!A:AB,18,0)</f>
        <v>https://onlinecourses.nptel.ac.in/e-learning/preview/noc26_bt76</v>
      </c>
      <c r="S73" s="63" t="str">
        <f>VLOOKUP(A73,Main!A:AB,19,0)</f>
        <v>https://onlinecourses.nptel.ac.in/e-learning/preview/noc26_bt76</v>
      </c>
      <c r="T73" s="61" t="str">
        <f>VLOOKUP(A73,Main!A:AB,20,0)</f>
        <v>noc26_bt76</v>
      </c>
      <c r="U73" s="63" t="str">
        <f>VLOOKUP(A73,Main!A:AB,21,0)</f>
        <v>https://onlinecourses.nptel.ac.in/noc25_bt67/preview</v>
      </c>
      <c r="V73" s="63" t="str">
        <f>VLOOKUP(A73,Main!A:AB,22,0)</f>
        <v>https://onlinecourses.nptel.ac.in/noc25_bt67/preview</v>
      </c>
      <c r="W73" s="61" t="str">
        <f>VLOOKUP(A73,Main!A:AB,23,0)</f>
        <v>noc25_bt67</v>
      </c>
      <c r="X73" s="63" t="str">
        <f>VLOOKUP(A73,Main!A:AB,24,0)</f>
        <v>https://nptel.ac.in/courses/102106083</v>
      </c>
      <c r="Y73" s="63" t="str">
        <f>VLOOKUP(A73,Main!A:AB,25,0)</f>
        <v>https://nptel.ac.in/courses/102106083</v>
      </c>
      <c r="Z73" s="61">
        <f>VLOOKUP(A73,Main!A:AB,26,0)</f>
        <v>102106083</v>
      </c>
    </row>
    <row r="74">
      <c r="A74" s="47" t="s">
        <v>637</v>
      </c>
      <c r="B74" s="61" t="str">
        <f>VLOOKUP(A74,Main!A:AB,2,0)</f>
        <v>Biosciences and Bioengineering</v>
      </c>
      <c r="C74" s="61" t="str">
        <f>VLOOKUP(A74,Main!A:AB,3,0)</f>
        <v>Regeneration Biology</v>
      </c>
      <c r="D74" s="61" t="str">
        <f>VLOOKUP(A74,Main!A:AB,4,0)</f>
        <v>Prof. Rajesh Ramachandran</v>
      </c>
      <c r="E74" s="61" t="str">
        <f>VLOOKUP(A74,Main!A:AB,5,0)</f>
        <v>IISER Mohali</v>
      </c>
      <c r="F74" s="61" t="str">
        <f>VLOOKUP(A74,Main!A:AB,6,0)</f>
        <v>IIT Madras</v>
      </c>
      <c r="G74" s="61" t="str">
        <f>VLOOKUP(A74,Main!A:AB,7,0)</f>
        <v>12 Weeks</v>
      </c>
      <c r="H74" s="61" t="str">
        <f>VLOOKUP(A74,Main!A:AB,8,0)</f>
        <v>Rerun</v>
      </c>
      <c r="I74" s="62">
        <f>VLOOKUP(A74,Main!A:AB,9,0)</f>
        <v>46223</v>
      </c>
      <c r="J74" s="62">
        <f>VLOOKUP(A74,Main!A:AB,10,0)</f>
        <v>46304</v>
      </c>
      <c r="K74" s="62">
        <f>VLOOKUP(A74,Main!A:AB,11,0)</f>
        <v>46319</v>
      </c>
      <c r="L74" s="62">
        <f>VLOOKUP(A74,Main!A:AB,12,0)</f>
        <v>46230</v>
      </c>
      <c r="M74" s="62">
        <f>VLOOKUP(A74,Main!A:AB,13,0)</f>
        <v>46248</v>
      </c>
      <c r="N74" s="61" t="str">
        <f>VLOOKUP(A74,Main!A:AB,14,0)</f>
        <v>PG</v>
      </c>
      <c r="O74" s="61" t="str">
        <f>VLOOKUP(A74,Main!A:AB,15,0)</f>
        <v>Elective</v>
      </c>
      <c r="P74" s="61" t="str">
        <f>VLOOKUP(A74,Main!A:AB,16,0)</f>
        <v>Yes</v>
      </c>
      <c r="Q74" s="61" t="str">
        <f>VLOOKUP(A74,Main!A:AB,17,0)</f>
        <v>Bioengineering
Biosciences</v>
      </c>
      <c r="R74" s="63" t="str">
        <f>VLOOKUP(A74,Main!A:AB,18,0)</f>
        <v>https://onlinecourses.nptel.ac.in/e-learning/preview/noc26_bt77</v>
      </c>
      <c r="S74" s="63" t="str">
        <f>VLOOKUP(A74,Main!A:AB,19,0)</f>
        <v>https://onlinecourses.nptel.ac.in/e-learning/preview/noc26_bt77</v>
      </c>
      <c r="T74" s="61" t="str">
        <f>VLOOKUP(A74,Main!A:AB,20,0)</f>
        <v>noc26_bt77</v>
      </c>
      <c r="U74" s="63" t="str">
        <f>VLOOKUP(A74,Main!A:AB,21,0)</f>
        <v>https://onlinecourses.nptel.ac.in/noc25_bt46/preview</v>
      </c>
      <c r="V74" s="63" t="str">
        <f>VLOOKUP(A74,Main!A:AB,22,0)</f>
        <v>https://onlinecourses.nptel.ac.in/noc25_bt46/preview</v>
      </c>
      <c r="W74" s="61" t="str">
        <f>VLOOKUP(A74,Main!A:AB,23,0)</f>
        <v>noc25_bt46</v>
      </c>
      <c r="X74" s="63" t="str">
        <f>VLOOKUP(A74,Main!A:AB,24,0)</f>
        <v>https://nptel.ac.in/courses/102106667</v>
      </c>
      <c r="Y74" s="63" t="str">
        <f>VLOOKUP(A74,Main!A:AB,25,0)</f>
        <v>https://nptel.ac.in/courses/102106667</v>
      </c>
      <c r="Z74" s="61">
        <f>VLOOKUP(A74,Main!A:AB,26,0)</f>
        <v>102106667</v>
      </c>
    </row>
    <row r="75">
      <c r="A75" s="47" t="s">
        <v>645</v>
      </c>
      <c r="B75" s="61" t="str">
        <f>VLOOKUP(A75,Main!A:AB,2,0)</f>
        <v>Biomedical Engineering</v>
      </c>
      <c r="C75" s="61" t="str">
        <f>VLOOKUP(A75,Main!A:AB,3,0)</f>
        <v>Biomedical Instrumentation</v>
      </c>
      <c r="D75" s="61" t="str">
        <f>VLOOKUP(A75,Main!A:AB,4,0)</f>
        <v>Prof. Varadhan SKM</v>
      </c>
      <c r="E75" s="61" t="str">
        <f>VLOOKUP(A75,Main!A:AB,5,0)</f>
        <v>IIT Madras</v>
      </c>
      <c r="F75" s="61" t="str">
        <f>VLOOKUP(A75,Main!A:AB,6,0)</f>
        <v>IIT Madras</v>
      </c>
      <c r="G75" s="61" t="str">
        <f>VLOOKUP(A75,Main!A:AB,7,0)</f>
        <v>12 Weeks</v>
      </c>
      <c r="H75" s="61" t="str">
        <f>VLOOKUP(A75,Main!A:AB,8,0)</f>
        <v>Rerun</v>
      </c>
      <c r="I75" s="62">
        <f>VLOOKUP(A75,Main!A:AB,9,0)</f>
        <v>46223</v>
      </c>
      <c r="J75" s="62">
        <f>VLOOKUP(A75,Main!A:AB,10,0)</f>
        <v>46304</v>
      </c>
      <c r="K75" s="62">
        <f>VLOOKUP(A75,Main!A:AB,11,0)</f>
        <v>46320</v>
      </c>
      <c r="L75" s="62">
        <f>VLOOKUP(A75,Main!A:AB,12,0)</f>
        <v>46230</v>
      </c>
      <c r="M75" s="62">
        <f>VLOOKUP(A75,Main!A:AB,13,0)</f>
        <v>46248</v>
      </c>
      <c r="N75" s="61" t="str">
        <f>VLOOKUP(A75,Main!A:AB,14,0)</f>
        <v>UG</v>
      </c>
      <c r="O75" s="61" t="str">
        <f>VLOOKUP(A75,Main!A:AB,15,0)</f>
        <v>Core</v>
      </c>
      <c r="P75" s="61" t="str">
        <f>VLOOKUP(A75,Main!A:AB,16,0)</f>
        <v>No</v>
      </c>
      <c r="Q75" s="61" t="str">
        <f>VLOOKUP(A75,Main!A:AB,17,0)</f>
        <v/>
      </c>
      <c r="R75" s="63" t="str">
        <f>VLOOKUP(A75,Main!A:AB,18,0)</f>
        <v>https://onlinecourses.nptel.ac.in/e-learning/preview/noc26_bt78</v>
      </c>
      <c r="S75" s="63" t="str">
        <f>VLOOKUP(A75,Main!A:AB,19,0)</f>
        <v>https://onlinecourses.nptel.ac.in/e-learning/preview/noc26_bt78</v>
      </c>
      <c r="T75" s="61" t="str">
        <f>VLOOKUP(A75,Main!A:AB,20,0)</f>
        <v>noc26_bt78</v>
      </c>
      <c r="U75" s="63" t="str">
        <f>VLOOKUP(A75,Main!A:AB,21,0)</f>
        <v>https://onlinecourses.nptel.ac.in/noc25_bt49/preview</v>
      </c>
      <c r="V75" s="63" t="str">
        <f>VLOOKUP(A75,Main!A:AB,22,0)</f>
        <v>https://onlinecourses.nptel.ac.in/noc25_bt49/preview</v>
      </c>
      <c r="W75" s="61" t="str">
        <f>VLOOKUP(A75,Main!A:AB,23,0)</f>
        <v>noc25_bt49</v>
      </c>
      <c r="X75" s="63" t="str">
        <f>VLOOKUP(A75,Main!A:AB,24,0)</f>
        <v>https://nptel.ac.in/courses/102106669</v>
      </c>
      <c r="Y75" s="63" t="str">
        <f>VLOOKUP(A75,Main!A:AB,25,0)</f>
        <v>https://nptel.ac.in/courses/102106669</v>
      </c>
      <c r="Z75" s="61">
        <f>VLOOKUP(A75,Main!A:AB,26,0)</f>
        <v>102106669</v>
      </c>
    </row>
    <row r="76">
      <c r="A76" s="47" t="s">
        <v>653</v>
      </c>
      <c r="B76" s="61" t="str">
        <f>VLOOKUP(A76,Main!A:AB,2,0)</f>
        <v>Biomedical Engineering, Pharmaceutical Engineering</v>
      </c>
      <c r="C76" s="61" t="str">
        <f>VLOOKUP(A76,Main!A:AB,3,0)</f>
        <v>Human Physiology</v>
      </c>
      <c r="D76" s="61" t="str">
        <f>VLOOKUP(A76,Main!A:AB,4,0)</f>
        <v>Prof. Sudip Mukherjee</v>
      </c>
      <c r="E76" s="61" t="str">
        <f>VLOOKUP(A76,Main!A:AB,5,0)</f>
        <v>IIT (BHU) Varanasi</v>
      </c>
      <c r="F76" s="61" t="str">
        <f>VLOOKUP(A76,Main!A:AB,6,0)</f>
        <v>IIT Madras</v>
      </c>
      <c r="G76" s="61" t="str">
        <f>VLOOKUP(A76,Main!A:AB,7,0)</f>
        <v>12 Weeks</v>
      </c>
      <c r="H76" s="61" t="str">
        <f>VLOOKUP(A76,Main!A:AB,8,0)</f>
        <v>Rerun</v>
      </c>
      <c r="I76" s="62">
        <f>VLOOKUP(A76,Main!A:AB,9,0)</f>
        <v>46223</v>
      </c>
      <c r="J76" s="62">
        <f>VLOOKUP(A76,Main!A:AB,10,0)</f>
        <v>46304</v>
      </c>
      <c r="K76" s="62">
        <f>VLOOKUP(A76,Main!A:AB,11,0)</f>
        <v>46311</v>
      </c>
      <c r="L76" s="62">
        <f>VLOOKUP(A76,Main!A:AB,12,0)</f>
        <v>46230</v>
      </c>
      <c r="M76" s="62">
        <f>VLOOKUP(A76,Main!A:AB,13,0)</f>
        <v>46248</v>
      </c>
      <c r="N76" s="61" t="str">
        <f>VLOOKUP(A76,Main!A:AB,14,0)</f>
        <v>UG/PG</v>
      </c>
      <c r="O76" s="61" t="str">
        <f>VLOOKUP(A76,Main!A:AB,15,0)</f>
        <v>Core</v>
      </c>
      <c r="P76" s="61" t="str">
        <f>VLOOKUP(A76,Main!A:AB,16,0)</f>
        <v>Yes</v>
      </c>
      <c r="Q76" s="61" t="str">
        <f>VLOOKUP(A76,Main!A:AB,17,0)</f>
        <v>Bioengineering</v>
      </c>
      <c r="R76" s="63" t="str">
        <f>VLOOKUP(A76,Main!A:AB,18,0)</f>
        <v>https://onlinecourses.nptel.ac.in/e-learning/preview/noc26_bt79</v>
      </c>
      <c r="S76" s="63" t="str">
        <f>VLOOKUP(A76,Main!A:AB,19,0)</f>
        <v>https://onlinecourses.nptel.ac.in/e-learning/preview/noc26_bt79</v>
      </c>
      <c r="T76" s="61" t="str">
        <f>VLOOKUP(A76,Main!A:AB,20,0)</f>
        <v>noc26_bt79</v>
      </c>
      <c r="U76" s="63" t="str">
        <f>VLOOKUP(A76,Main!A:AB,21,0)</f>
        <v>https://onlinecourses.nptel.ac.in/noc25_bt50/preview</v>
      </c>
      <c r="V76" s="63" t="str">
        <f>VLOOKUP(A76,Main!A:AB,22,0)</f>
        <v>https://onlinecourses.nptel.ac.in/noc25_bt50/preview</v>
      </c>
      <c r="W76" s="61" t="str">
        <f>VLOOKUP(A76,Main!A:AB,23,0)</f>
        <v>noc25_bt50</v>
      </c>
      <c r="X76" s="63" t="str">
        <f>VLOOKUP(A76,Main!A:AB,24,0)</f>
        <v>https://nptel.ac.in/courses/102106670</v>
      </c>
      <c r="Y76" s="63" t="str">
        <f>VLOOKUP(A76,Main!A:AB,25,0)</f>
        <v>https://nptel.ac.in/courses/102106670</v>
      </c>
      <c r="Z76" s="61">
        <f>VLOOKUP(A76,Main!A:AB,26,0)</f>
        <v>102106670</v>
      </c>
    </row>
    <row r="77">
      <c r="A77" s="47" t="s">
        <v>661</v>
      </c>
      <c r="B77" s="61" t="str">
        <f>VLOOKUP(A77,Main!A:AB,2,0)</f>
        <v>Biotechnology, Chemical Engineering</v>
      </c>
      <c r="C77" s="61" t="str">
        <f>VLOOKUP(A77,Main!A:AB,3,0)</f>
        <v>Biological Engineering</v>
      </c>
      <c r="D77" s="61" t="str">
        <f>VLOOKUP(A77,Main!A:AB,4,0)</f>
        <v>Prof. Abhishek Suresh Dhoble</v>
      </c>
      <c r="E77" s="61" t="str">
        <f>VLOOKUP(A77,Main!A:AB,5,0)</f>
        <v>IIT (BHU) Varanasi</v>
      </c>
      <c r="F77" s="61" t="str">
        <f>VLOOKUP(A77,Main!A:AB,6,0)</f>
        <v>IIT Madras</v>
      </c>
      <c r="G77" s="61" t="str">
        <f>VLOOKUP(A77,Main!A:AB,7,0)</f>
        <v>12 Weeks</v>
      </c>
      <c r="H77" s="61" t="str">
        <f>VLOOKUP(A77,Main!A:AB,8,0)</f>
        <v>Rerun</v>
      </c>
      <c r="I77" s="62">
        <f>VLOOKUP(A77,Main!A:AB,9,0)</f>
        <v>46223</v>
      </c>
      <c r="J77" s="62">
        <f>VLOOKUP(A77,Main!A:AB,10,0)</f>
        <v>46304</v>
      </c>
      <c r="K77" s="62">
        <f>VLOOKUP(A77,Main!A:AB,11,0)</f>
        <v>46312</v>
      </c>
      <c r="L77" s="62">
        <f>VLOOKUP(A77,Main!A:AB,12,0)</f>
        <v>46230</v>
      </c>
      <c r="M77" s="62">
        <f>VLOOKUP(A77,Main!A:AB,13,0)</f>
        <v>46248</v>
      </c>
      <c r="N77" s="61" t="str">
        <f>VLOOKUP(A77,Main!A:AB,14,0)</f>
        <v>PG</v>
      </c>
      <c r="O77" s="61" t="str">
        <f>VLOOKUP(A77,Main!A:AB,15,0)</f>
        <v>Core</v>
      </c>
      <c r="P77" s="61" t="str">
        <f>VLOOKUP(A77,Main!A:AB,16,0)</f>
        <v>Yes</v>
      </c>
      <c r="Q77" s="61" t="str">
        <f>VLOOKUP(A77,Main!A:AB,17,0)</f>
        <v>Bioprocesses
Minor 3</v>
      </c>
      <c r="R77" s="63" t="str">
        <f>VLOOKUP(A77,Main!A:AB,18,0)</f>
        <v>https://onlinecourses.nptel.ac.in/e-learning/preview/noc26_bt80</v>
      </c>
      <c r="S77" s="63" t="str">
        <f>VLOOKUP(A77,Main!A:AB,19,0)</f>
        <v>https://onlinecourses.nptel.ac.in/e-learning/preview/noc26_bt80</v>
      </c>
      <c r="T77" s="61" t="str">
        <f>VLOOKUP(A77,Main!A:AB,20,0)</f>
        <v>noc26_bt80</v>
      </c>
      <c r="U77" s="63" t="str">
        <f>VLOOKUP(A77,Main!A:AB,21,0)</f>
        <v>https://onlinecourses.nptel.ac.in/noc25_bt85/preview</v>
      </c>
      <c r="V77" s="63" t="str">
        <f>VLOOKUP(A77,Main!A:AB,22,0)</f>
        <v>https://onlinecourses.nptel.ac.in/noc25_bt85/preview</v>
      </c>
      <c r="W77" s="61" t="str">
        <f>VLOOKUP(A77,Main!A:AB,23,0)</f>
        <v>noc25_bt85</v>
      </c>
      <c r="X77" s="63" t="str">
        <f>VLOOKUP(A77,Main!A:AB,24,0)</f>
        <v>https://nptel.ac.in/courses/102106673</v>
      </c>
      <c r="Y77" s="63" t="str">
        <f>VLOOKUP(A77,Main!A:AB,25,0)</f>
        <v>https://nptel.ac.in/courses/102106673</v>
      </c>
      <c r="Z77" s="61">
        <f>VLOOKUP(A77,Main!A:AB,26,0)</f>
        <v>102106673</v>
      </c>
    </row>
    <row r="78">
      <c r="A78" s="47" t="s">
        <v>670</v>
      </c>
      <c r="B78" s="61" t="str">
        <f>VLOOKUP(A78,Main!A:AB,2,0)</f>
        <v>Life Sciences, Biology</v>
      </c>
      <c r="C78" s="61" t="str">
        <f>VLOOKUP(A78,Main!A:AB,3,0)</f>
        <v>An Introduction to Evolutionary Biology</v>
      </c>
      <c r="D78" s="61" t="str">
        <f>VLOOKUP(A78,Main!A:AB,4,0)</f>
        <v>Prof. Sutirth Dey</v>
      </c>
      <c r="E78" s="61" t="str">
        <f>VLOOKUP(A78,Main!A:AB,5,0)</f>
        <v>IISER Pune</v>
      </c>
      <c r="F78" s="61" t="str">
        <f>VLOOKUP(A78,Main!A:AB,6,0)</f>
        <v>IIT Madras</v>
      </c>
      <c r="G78" s="61" t="str">
        <f>VLOOKUP(A78,Main!A:AB,7,0)</f>
        <v>12 Weeks</v>
      </c>
      <c r="H78" s="61" t="str">
        <f>VLOOKUP(A78,Main!A:AB,8,0)</f>
        <v>Rerun</v>
      </c>
      <c r="I78" s="62">
        <f>VLOOKUP(A78,Main!A:AB,9,0)</f>
        <v>46223</v>
      </c>
      <c r="J78" s="62">
        <f>VLOOKUP(A78,Main!A:AB,10,0)</f>
        <v>46304</v>
      </c>
      <c r="K78" s="62">
        <f>VLOOKUP(A78,Main!A:AB,11,0)</f>
        <v>46320</v>
      </c>
      <c r="L78" s="62">
        <f>VLOOKUP(A78,Main!A:AB,12,0)</f>
        <v>46230</v>
      </c>
      <c r="M78" s="62">
        <f>VLOOKUP(A78,Main!A:AB,13,0)</f>
        <v>46248</v>
      </c>
      <c r="N78" s="61" t="str">
        <f>VLOOKUP(A78,Main!A:AB,14,0)</f>
        <v>UG</v>
      </c>
      <c r="O78" s="61" t="str">
        <f>VLOOKUP(A78,Main!A:AB,15,0)</f>
        <v>Core</v>
      </c>
      <c r="P78" s="61" t="str">
        <f>VLOOKUP(A78,Main!A:AB,16,0)</f>
        <v>No</v>
      </c>
      <c r="Q78" s="61" t="str">
        <f>VLOOKUP(A78,Main!A:AB,17,0)</f>
        <v>Biosciences</v>
      </c>
      <c r="R78" s="63" t="str">
        <f>VLOOKUP(A78,Main!A:AB,18,0)</f>
        <v>https://onlinecourses.nptel.ac.in/e-learning/preview/noc26_bt81</v>
      </c>
      <c r="S78" s="63" t="str">
        <f>VLOOKUP(A78,Main!A:AB,19,0)</f>
        <v>https://onlinecourses.nptel.ac.in/e-learning/preview/noc26_bt81</v>
      </c>
      <c r="T78" s="61" t="str">
        <f>VLOOKUP(A78,Main!A:AB,20,0)</f>
        <v>noc26_bt81</v>
      </c>
      <c r="U78" s="63" t="str">
        <f>VLOOKUP(A78,Main!A:AB,21,0)</f>
        <v>https://onlinecourses.nptel.ac.in/noc25_bt87/preview</v>
      </c>
      <c r="V78" s="63" t="str">
        <f>VLOOKUP(A78,Main!A:AB,22,0)</f>
        <v>https://onlinecourses.nptel.ac.in/noc25_bt87/preview</v>
      </c>
      <c r="W78" s="61" t="str">
        <f>VLOOKUP(A78,Main!A:AB,23,0)</f>
        <v>noc25_bt87</v>
      </c>
      <c r="X78" s="63" t="str">
        <f>VLOOKUP(A78,Main!A:AB,24,0)</f>
        <v>https://nptel.ac.in/courses/102106751</v>
      </c>
      <c r="Y78" s="63" t="str">
        <f>VLOOKUP(A78,Main!A:AB,25,0)</f>
        <v>https://nptel.ac.in/courses/102106751</v>
      </c>
      <c r="Z78" s="61">
        <f>VLOOKUP(A78,Main!A:AB,26,0)</f>
        <v>102106751</v>
      </c>
    </row>
    <row r="79">
      <c r="A79" s="47" t="s">
        <v>678</v>
      </c>
      <c r="B79" s="61" t="str">
        <f>VLOOKUP(A79,Main!A:AB,2,0)</f>
        <v>Biotechnology and Bioengineering</v>
      </c>
      <c r="C79" s="61" t="str">
        <f>VLOOKUP(A79,Main!A:AB,3,0)</f>
        <v>Introduction to Biomedical Imaging Systems</v>
      </c>
      <c r="D79" s="61" t="str">
        <f>VLOOKUP(A79,Main!A:AB,4,0)</f>
        <v>Prof. Arun K. Thittai</v>
      </c>
      <c r="E79" s="61" t="str">
        <f>VLOOKUP(A79,Main!A:AB,5,0)</f>
        <v>IIT Madras</v>
      </c>
      <c r="F79" s="61" t="str">
        <f>VLOOKUP(A79,Main!A:AB,6,0)</f>
        <v>IIT Madras</v>
      </c>
      <c r="G79" s="61" t="str">
        <f>VLOOKUP(A79,Main!A:AB,7,0)</f>
        <v>12 Weeks</v>
      </c>
      <c r="H79" s="61" t="str">
        <f>VLOOKUP(A79,Main!A:AB,8,0)</f>
        <v>Rerun</v>
      </c>
      <c r="I79" s="62">
        <f>VLOOKUP(A79,Main!A:AB,9,0)</f>
        <v>46223</v>
      </c>
      <c r="J79" s="62">
        <f>VLOOKUP(A79,Main!A:AB,10,0)</f>
        <v>46304</v>
      </c>
      <c r="K79" s="62">
        <f>VLOOKUP(A79,Main!A:AB,11,0)</f>
        <v>46320</v>
      </c>
      <c r="L79" s="62">
        <f>VLOOKUP(A79,Main!A:AB,12,0)</f>
        <v>46230</v>
      </c>
      <c r="M79" s="62">
        <f>VLOOKUP(A79,Main!A:AB,13,0)</f>
        <v>46248</v>
      </c>
      <c r="N79" s="61" t="str">
        <f>VLOOKUP(A79,Main!A:AB,14,0)</f>
        <v>UG/PG</v>
      </c>
      <c r="O79" s="61" t="str">
        <f>VLOOKUP(A79,Main!A:AB,15,0)</f>
        <v>Elective</v>
      </c>
      <c r="P79" s="61" t="str">
        <f>VLOOKUP(A79,Main!A:AB,16,0)</f>
        <v>Yes</v>
      </c>
      <c r="Q79" s="61" t="str">
        <f>VLOOKUP(A79,Main!A:AB,17,0)</f>
        <v>Control and Instrumentation</v>
      </c>
      <c r="R79" s="63" t="str">
        <f>VLOOKUP(A79,Main!A:AB,18,0)</f>
        <v>https://onlinecourses.nptel.ac.in/e-learning/preview/noc26_bt82</v>
      </c>
      <c r="S79" s="63" t="str">
        <f>VLOOKUP(A79,Main!A:AB,19,0)</f>
        <v>https://onlinecourses.nptel.ac.in/e-learning/preview/noc26_bt82</v>
      </c>
      <c r="T79" s="61" t="str">
        <f>VLOOKUP(A79,Main!A:AB,20,0)</f>
        <v>noc26_bt82</v>
      </c>
      <c r="U79" s="63" t="str">
        <f>VLOOKUP(A79,Main!A:AB,21,0)</f>
        <v>https://onlinecourses.nptel.ac.in/noc25_bt76/preview</v>
      </c>
      <c r="V79" s="63" t="str">
        <f>VLOOKUP(A79,Main!A:AB,22,0)</f>
        <v>https://onlinecourses.nptel.ac.in/noc25_bt76/preview</v>
      </c>
      <c r="W79" s="61" t="str">
        <f>VLOOKUP(A79,Main!A:AB,23,0)</f>
        <v>noc25_bt76</v>
      </c>
      <c r="X79" s="63" t="str">
        <f>VLOOKUP(A79,Main!A:AB,24,0)</f>
        <v>https://nptel.ac.in/courses/102105090</v>
      </c>
      <c r="Y79" s="63" t="str">
        <f>VLOOKUP(A79,Main!A:AB,25,0)</f>
        <v>https://nptel.ac.in/courses/102105090</v>
      </c>
      <c r="Z79" s="61">
        <f>VLOOKUP(A79,Main!A:AB,26,0)</f>
        <v>102105090</v>
      </c>
    </row>
    <row r="80">
      <c r="A80" s="47" t="s">
        <v>686</v>
      </c>
      <c r="B80" s="61" t="str">
        <f>VLOOKUP(A80,Main!A:AB,2,0)</f>
        <v>Biomedical Engineering</v>
      </c>
      <c r="C80" s="61" t="str">
        <f>VLOOKUP(A80,Main!A:AB,3,0)</f>
        <v>Statistics for Biomedical Engineers</v>
      </c>
      <c r="D80" s="61" t="str">
        <f>VLOOKUP(A80,Main!A:AB,4,0)</f>
        <v>Prof. Babji Srinivasan</v>
      </c>
      <c r="E80" s="61" t="str">
        <f>VLOOKUP(A80,Main!A:AB,5,0)</f>
        <v>IIT Madras</v>
      </c>
      <c r="F80" s="61" t="str">
        <f>VLOOKUP(A80,Main!A:AB,6,0)</f>
        <v>IIT Madras</v>
      </c>
      <c r="G80" s="61" t="str">
        <f>VLOOKUP(A80,Main!A:AB,7,0)</f>
        <v>12 Weeks</v>
      </c>
      <c r="H80" s="61" t="str">
        <f>VLOOKUP(A80,Main!A:AB,8,0)</f>
        <v>Rerun</v>
      </c>
      <c r="I80" s="62">
        <f>VLOOKUP(A80,Main!A:AB,9,0)</f>
        <v>46223</v>
      </c>
      <c r="J80" s="62">
        <f>VLOOKUP(A80,Main!A:AB,10,0)</f>
        <v>46304</v>
      </c>
      <c r="K80" s="62">
        <f>VLOOKUP(A80,Main!A:AB,11,0)</f>
        <v>46319</v>
      </c>
      <c r="L80" s="62">
        <f>VLOOKUP(A80,Main!A:AB,12,0)</f>
        <v>46230</v>
      </c>
      <c r="M80" s="62">
        <f>VLOOKUP(A80,Main!A:AB,13,0)</f>
        <v>46248</v>
      </c>
      <c r="N80" s="61" t="str">
        <f>VLOOKUP(A80,Main!A:AB,14,0)</f>
        <v>UG/PG</v>
      </c>
      <c r="O80" s="61" t="str">
        <f>VLOOKUP(A80,Main!A:AB,15,0)</f>
        <v>Elective</v>
      </c>
      <c r="P80" s="61" t="str">
        <f>VLOOKUP(A80,Main!A:AB,16,0)</f>
        <v>Yes</v>
      </c>
      <c r="Q80" s="61" t="str">
        <f>VLOOKUP(A80,Main!A:AB,17,0)</f>
        <v>Bioengineering
Computational Biology</v>
      </c>
      <c r="R80" s="63" t="str">
        <f>VLOOKUP(A80,Main!A:AB,18,0)</f>
        <v>https://onlinecourses.nptel.ac.in/e-learning/preview/noc26_bt83</v>
      </c>
      <c r="S80" s="63" t="str">
        <f>VLOOKUP(A80,Main!A:AB,19,0)</f>
        <v>https://onlinecourses.nptel.ac.in/e-learning/preview/noc26_bt83</v>
      </c>
      <c r="T80" s="61" t="str">
        <f>VLOOKUP(A80,Main!A:AB,20,0)</f>
        <v>noc26_bt83</v>
      </c>
      <c r="U80" s="63" t="str">
        <f>VLOOKUP(A80,Main!A:AB,21,0)</f>
        <v>https://onlinecourses.nptel.ac.in/noc25_bt48/preview</v>
      </c>
      <c r="V80" s="63" t="str">
        <f>VLOOKUP(A80,Main!A:AB,22,0)</f>
        <v>https://onlinecourses.nptel.ac.in/noc25_bt48/preview</v>
      </c>
      <c r="W80" s="61" t="str">
        <f>VLOOKUP(A80,Main!A:AB,23,0)</f>
        <v>noc25_bt48</v>
      </c>
      <c r="X80" s="63" t="str">
        <f>VLOOKUP(A80,Main!A:AB,24,0)</f>
        <v>https://nptel.ac.in/courses/102106457</v>
      </c>
      <c r="Y80" s="63" t="str">
        <f>VLOOKUP(A80,Main!A:AB,25,0)</f>
        <v>https://nptel.ac.in/courses/102106457</v>
      </c>
      <c r="Z80" s="61">
        <f>VLOOKUP(A80,Main!A:AB,26,0)</f>
        <v>102106457</v>
      </c>
    </row>
    <row r="81">
      <c r="A81" s="47" t="s">
        <v>694</v>
      </c>
      <c r="B81" s="61" t="str">
        <f>VLOOKUP(A81,Main!A:AB,2,0)</f>
        <v>Biotechnology and Bioengineering</v>
      </c>
      <c r="C81" s="61" t="str">
        <f>VLOOKUP(A81,Main!A:AB,3,0)</f>
        <v>Animal Physiology</v>
      </c>
      <c r="D81" s="61" t="str">
        <f>VLOOKUP(A81,Main!A:AB,4,0)</f>
        <v>Prof. Mainak Das</v>
      </c>
      <c r="E81" s="61" t="str">
        <f>VLOOKUP(A81,Main!A:AB,5,0)</f>
        <v>IIT Kanpur</v>
      </c>
      <c r="F81" s="61" t="str">
        <f>VLOOKUP(A81,Main!A:AB,6,0)</f>
        <v>IIT Kanpur</v>
      </c>
      <c r="G81" s="61" t="str">
        <f>VLOOKUP(A81,Main!A:AB,7,0)</f>
        <v>12 Weeks</v>
      </c>
      <c r="H81" s="61" t="str">
        <f>VLOOKUP(A81,Main!A:AB,8,0)</f>
        <v>Rerun</v>
      </c>
      <c r="I81" s="62">
        <f>VLOOKUP(A81,Main!A:AB,9,0)</f>
        <v>46223</v>
      </c>
      <c r="J81" s="62">
        <f>VLOOKUP(A81,Main!A:AB,10,0)</f>
        <v>46304</v>
      </c>
      <c r="K81" s="62">
        <f>VLOOKUP(A81,Main!A:AB,11,0)</f>
        <v>46320</v>
      </c>
      <c r="L81" s="62">
        <f>VLOOKUP(A81,Main!A:AB,12,0)</f>
        <v>46230</v>
      </c>
      <c r="M81" s="62">
        <f>VLOOKUP(A81,Main!A:AB,13,0)</f>
        <v>46248</v>
      </c>
      <c r="N81" s="61" t="str">
        <f>VLOOKUP(A81,Main!A:AB,14,0)</f>
        <v>UG/PG</v>
      </c>
      <c r="O81" s="61" t="str">
        <f>VLOOKUP(A81,Main!A:AB,15,0)</f>
        <v>Core</v>
      </c>
      <c r="P81" s="61" t="str">
        <f>VLOOKUP(A81,Main!A:AB,16,0)</f>
        <v>Yes</v>
      </c>
      <c r="Q81" s="61" t="str">
        <f>VLOOKUP(A81,Main!A:AB,17,0)</f>
        <v/>
      </c>
      <c r="R81" s="63" t="str">
        <f>VLOOKUP(A81,Main!A:AB,18,0)</f>
        <v>https://onlinecourses.nptel.ac.in/e-learning/preview/noc26_bt84</v>
      </c>
      <c r="S81" s="63" t="str">
        <f>VLOOKUP(A81,Main!A:AB,19,0)</f>
        <v>https://onlinecourses.nptel.ac.in/e-learning/preview/noc26_bt84</v>
      </c>
      <c r="T81" s="61" t="str">
        <f>VLOOKUP(A81,Main!A:AB,20,0)</f>
        <v>noc26_bt84</v>
      </c>
      <c r="U81" s="63" t="str">
        <f>VLOOKUP(A81,Main!A:AB,21,0)</f>
        <v>https://onlinecourses.nptel.ac.in/noc25_bt79/preview</v>
      </c>
      <c r="V81" s="63" t="str">
        <f>VLOOKUP(A81,Main!A:AB,22,0)</f>
        <v>https://onlinecourses.nptel.ac.in/noc25_bt79/preview</v>
      </c>
      <c r="W81" s="61" t="str">
        <f>VLOOKUP(A81,Main!A:AB,23,0)</f>
        <v>noc25_bt79</v>
      </c>
      <c r="X81" s="63" t="str">
        <f>VLOOKUP(A81,Main!A:AB,24,0)</f>
        <v>https://nptel.ac.in/courses/102104058</v>
      </c>
      <c r="Y81" s="63" t="str">
        <f>VLOOKUP(A81,Main!A:AB,25,0)</f>
        <v>https://nptel.ac.in/courses/102104058</v>
      </c>
      <c r="Z81" s="61">
        <f>VLOOKUP(A81,Main!A:AB,26,0)</f>
        <v>102104058</v>
      </c>
    </row>
    <row r="82">
      <c r="A82" s="47" t="s">
        <v>700</v>
      </c>
      <c r="B82" s="61" t="str">
        <f>VLOOKUP(A82,Main!A:AB,2,0)</f>
        <v>Biotechnology and Bioengineering</v>
      </c>
      <c r="C82" s="61" t="str">
        <f>VLOOKUP(A82,Main!A:AB,3,0)</f>
        <v>Immunology</v>
      </c>
      <c r="D82" s="61" t="str">
        <f>VLOOKUP(A82,Main!A:AB,4,0)</f>
        <v>Prof. Sudip Kumar Ghosh,
Prof. Agneyo Ganguly</v>
      </c>
      <c r="E82" s="61" t="str">
        <f>VLOOKUP(A82,Main!A:AB,5,0)</f>
        <v>IIT Kharagpur</v>
      </c>
      <c r="F82" s="61" t="str">
        <f>VLOOKUP(A82,Main!A:AB,6,0)</f>
        <v>IIT Kharagpur</v>
      </c>
      <c r="G82" s="61" t="str">
        <f>VLOOKUP(A82,Main!A:AB,7,0)</f>
        <v>12 Weeks</v>
      </c>
      <c r="H82" s="61" t="str">
        <f>VLOOKUP(A82,Main!A:AB,8,0)</f>
        <v>Rerun</v>
      </c>
      <c r="I82" s="62">
        <f>VLOOKUP(A82,Main!A:AB,9,0)</f>
        <v>46223</v>
      </c>
      <c r="J82" s="62">
        <f>VLOOKUP(A82,Main!A:AB,10,0)</f>
        <v>46304</v>
      </c>
      <c r="K82" s="62">
        <f>VLOOKUP(A82,Main!A:AB,11,0)</f>
        <v>46311</v>
      </c>
      <c r="L82" s="62">
        <f>VLOOKUP(A82,Main!A:AB,12,0)</f>
        <v>46230</v>
      </c>
      <c r="M82" s="62">
        <f>VLOOKUP(A82,Main!A:AB,13,0)</f>
        <v>46248</v>
      </c>
      <c r="N82" s="61" t="str">
        <f>VLOOKUP(A82,Main!A:AB,14,0)</f>
        <v>UG</v>
      </c>
      <c r="O82" s="61" t="str">
        <f>VLOOKUP(A82,Main!A:AB,15,0)</f>
        <v>Core</v>
      </c>
      <c r="P82" s="61" t="str">
        <f>VLOOKUP(A82,Main!A:AB,16,0)</f>
        <v>No</v>
      </c>
      <c r="Q82" s="61" t="str">
        <f>VLOOKUP(A82,Main!A:AB,17,0)</f>
        <v>Biosciences</v>
      </c>
      <c r="R82" s="63" t="str">
        <f>VLOOKUP(A82,Main!A:AB,18,0)</f>
        <v>https://onlinecourses.nptel.ac.in/e-learning/preview/noc26_bt85</v>
      </c>
      <c r="S82" s="63" t="str">
        <f>VLOOKUP(A82,Main!A:AB,19,0)</f>
        <v>https://onlinecourses.nptel.ac.in/e-learning/preview/noc26_bt85</v>
      </c>
      <c r="T82" s="61" t="str">
        <f>VLOOKUP(A82,Main!A:AB,20,0)</f>
        <v>noc26_bt85</v>
      </c>
      <c r="U82" s="63" t="str">
        <f>VLOOKUP(A82,Main!A:AB,21,0)</f>
        <v>https://onlinecourses.nptel.ac.in/noc25_bt58/preview</v>
      </c>
      <c r="V82" s="63" t="str">
        <f>VLOOKUP(A82,Main!A:AB,22,0)</f>
        <v>https://onlinecourses.nptel.ac.in/noc25_bt58/preview</v>
      </c>
      <c r="W82" s="61" t="str">
        <f>VLOOKUP(A82,Main!A:AB,23,0)</f>
        <v>noc25_bt58</v>
      </c>
      <c r="X82" s="63" t="str">
        <f>VLOOKUP(A82,Main!A:AB,24,0)</f>
        <v>https://nptel.ac.in/courses/102105083</v>
      </c>
      <c r="Y82" s="63" t="str">
        <f>VLOOKUP(A82,Main!A:AB,25,0)</f>
        <v>https://nptel.ac.in/courses/102105083</v>
      </c>
      <c r="Z82" s="61">
        <f>VLOOKUP(A82,Main!A:AB,26,0)</f>
        <v>102105083</v>
      </c>
    </row>
    <row r="83">
      <c r="A83" s="47" t="s">
        <v>707</v>
      </c>
      <c r="B83" s="61" t="str">
        <f>VLOOKUP(A83,Main!A:AB,2,0)</f>
        <v>Biotechnology and Bioengineering</v>
      </c>
      <c r="C83" s="61" t="str">
        <f>VLOOKUP(A83,Main!A:AB,3,0)</f>
        <v>Next Generation Sequencing Technologies : Data Analysis and Applications</v>
      </c>
      <c r="D83" s="61" t="str">
        <f>VLOOKUP(A83,Main!A:AB,4,0)</f>
        <v>Prof. Riddhiman Dhar</v>
      </c>
      <c r="E83" s="61" t="str">
        <f>VLOOKUP(A83,Main!A:AB,5,0)</f>
        <v>IIT Kharagpur</v>
      </c>
      <c r="F83" s="61" t="str">
        <f>VLOOKUP(A83,Main!A:AB,6,0)</f>
        <v>IIT Kharagpur</v>
      </c>
      <c r="G83" s="61" t="str">
        <f>VLOOKUP(A83,Main!A:AB,7,0)</f>
        <v>12 Weeks</v>
      </c>
      <c r="H83" s="61" t="str">
        <f>VLOOKUP(A83,Main!A:AB,8,0)</f>
        <v>Rerun</v>
      </c>
      <c r="I83" s="62">
        <f>VLOOKUP(A83,Main!A:AB,9,0)</f>
        <v>46223</v>
      </c>
      <c r="J83" s="62">
        <f>VLOOKUP(A83,Main!A:AB,10,0)</f>
        <v>46304</v>
      </c>
      <c r="K83" s="62">
        <f>VLOOKUP(A83,Main!A:AB,11,0)</f>
        <v>46312</v>
      </c>
      <c r="L83" s="62">
        <f>VLOOKUP(A83,Main!A:AB,12,0)</f>
        <v>46230</v>
      </c>
      <c r="M83" s="62">
        <f>VLOOKUP(A83,Main!A:AB,13,0)</f>
        <v>46248</v>
      </c>
      <c r="N83" s="61" t="str">
        <f>VLOOKUP(A83,Main!A:AB,14,0)</f>
        <v>UG/PG</v>
      </c>
      <c r="O83" s="61" t="str">
        <f>VLOOKUP(A83,Main!A:AB,15,0)</f>
        <v>Core</v>
      </c>
      <c r="P83" s="61" t="str">
        <f>VLOOKUP(A83,Main!A:AB,16,0)</f>
        <v>Yes</v>
      </c>
      <c r="Q83" s="61" t="str">
        <f>VLOOKUP(A83,Main!A:AB,17,0)</f>
        <v>Computational Biology</v>
      </c>
      <c r="R83" s="63" t="str">
        <f>VLOOKUP(A83,Main!A:AB,18,0)</f>
        <v>https://onlinecourses.nptel.ac.in/e-learning/preview/noc26_bt86</v>
      </c>
      <c r="S83" s="63" t="str">
        <f>VLOOKUP(A83,Main!A:AB,19,0)</f>
        <v>https://onlinecourses.nptel.ac.in/e-learning/preview/noc26_bt86</v>
      </c>
      <c r="T83" s="61" t="str">
        <f>VLOOKUP(A83,Main!A:AB,20,0)</f>
        <v>noc26_bt86</v>
      </c>
      <c r="U83" s="63" t="str">
        <f>VLOOKUP(A83,Main!A:AB,21,0)</f>
        <v>https://onlinecourses.nptel.ac.in/noc25_bt81/preview</v>
      </c>
      <c r="V83" s="63" t="str">
        <f>VLOOKUP(A83,Main!A:AB,22,0)</f>
        <v>https://onlinecourses.nptel.ac.in/noc25_bt81/preview</v>
      </c>
      <c r="W83" s="61" t="str">
        <f>VLOOKUP(A83,Main!A:AB,23,0)</f>
        <v>noc25_bt81</v>
      </c>
      <c r="X83" s="63" t="str">
        <f>VLOOKUP(A83,Main!A:AB,24,0)</f>
        <v>https://nptel.ac.in/courses/102105099</v>
      </c>
      <c r="Y83" s="63" t="str">
        <f>VLOOKUP(A83,Main!A:AB,25,0)</f>
        <v>https://nptel.ac.in/courses/102105099</v>
      </c>
      <c r="Z83" s="61">
        <f>VLOOKUP(A83,Main!A:AB,26,0)</f>
        <v>102105099</v>
      </c>
    </row>
    <row r="84">
      <c r="A84" s="47" t="s">
        <v>714</v>
      </c>
      <c r="B84" s="61" t="str">
        <f>VLOOKUP(A84,Main!A:AB,2,0)</f>
        <v>Biotechnology and Bioengineering</v>
      </c>
      <c r="C84" s="61" t="str">
        <f>VLOOKUP(A84,Main!A:AB,3,0)</f>
        <v>Computational Neuroscience</v>
      </c>
      <c r="D84" s="61" t="str">
        <f>VLOOKUP(A84,Main!A:AB,4,0)</f>
        <v>Prof. Sharba Bandyopadhyay</v>
      </c>
      <c r="E84" s="61" t="str">
        <f>VLOOKUP(A84,Main!A:AB,5,0)</f>
        <v>IIT Kharagpur</v>
      </c>
      <c r="F84" s="61" t="str">
        <f>VLOOKUP(A84,Main!A:AB,6,0)</f>
        <v>IIT Kharagpur</v>
      </c>
      <c r="G84" s="61" t="str">
        <f>VLOOKUP(A84,Main!A:AB,7,0)</f>
        <v>12 Weeks</v>
      </c>
      <c r="H84" s="61" t="str">
        <f>VLOOKUP(A84,Main!A:AB,8,0)</f>
        <v>Rerun</v>
      </c>
      <c r="I84" s="62">
        <f>VLOOKUP(A84,Main!A:AB,9,0)</f>
        <v>46223</v>
      </c>
      <c r="J84" s="62">
        <f>VLOOKUP(A84,Main!A:AB,10,0)</f>
        <v>46304</v>
      </c>
      <c r="K84" s="62">
        <f>VLOOKUP(A84,Main!A:AB,11,0)</f>
        <v>46313</v>
      </c>
      <c r="L84" s="62">
        <f>VLOOKUP(A84,Main!A:AB,12,0)</f>
        <v>46230</v>
      </c>
      <c r="M84" s="62">
        <f>VLOOKUP(A84,Main!A:AB,13,0)</f>
        <v>46248</v>
      </c>
      <c r="N84" s="61" t="str">
        <f>VLOOKUP(A84,Main!A:AB,14,0)</f>
        <v>UG/PG</v>
      </c>
      <c r="O84" s="61" t="str">
        <f>VLOOKUP(A84,Main!A:AB,15,0)</f>
        <v>Elective</v>
      </c>
      <c r="P84" s="61" t="str">
        <f>VLOOKUP(A84,Main!A:AB,16,0)</f>
        <v>Yes</v>
      </c>
      <c r="Q84" s="61" t="str">
        <f>VLOOKUP(A84,Main!A:AB,17,0)</f>
        <v>Computational Biology</v>
      </c>
      <c r="R84" s="63" t="str">
        <f>VLOOKUP(A84,Main!A:AB,18,0)</f>
        <v>https://onlinecourses.nptel.ac.in/e-learning/preview/noc26_bt87</v>
      </c>
      <c r="S84" s="63" t="str">
        <f>VLOOKUP(A84,Main!A:AB,19,0)</f>
        <v>https://onlinecourses.nptel.ac.in/e-learning/preview/noc26_bt87</v>
      </c>
      <c r="T84" s="61" t="str">
        <f>VLOOKUP(A84,Main!A:AB,20,0)</f>
        <v>noc26_bt87</v>
      </c>
      <c r="U84" s="63" t="str">
        <f>VLOOKUP(A84,Main!A:AB,21,0)</f>
        <v>https://onlinecourses.nptel.ac.in/noc25_bt82/preview</v>
      </c>
      <c r="V84" s="63" t="str">
        <f>VLOOKUP(A84,Main!A:AB,22,0)</f>
        <v>https://onlinecourses.nptel.ac.in/noc25_bt82/preview</v>
      </c>
      <c r="W84" s="61" t="str">
        <f>VLOOKUP(A84,Main!A:AB,23,0)</f>
        <v>noc25_bt82</v>
      </c>
      <c r="X84" s="63" t="str">
        <f>VLOOKUP(A84,Main!A:AB,24,0)</f>
        <v>https://nptel.ac.in/courses/102105100</v>
      </c>
      <c r="Y84" s="63" t="str">
        <f>VLOOKUP(A84,Main!A:AB,25,0)</f>
        <v>https://nptel.ac.in/courses/102105100</v>
      </c>
      <c r="Z84" s="61">
        <f>VLOOKUP(A84,Main!A:AB,26,0)</f>
        <v>102105100</v>
      </c>
    </row>
    <row r="85">
      <c r="A85" s="47" t="s">
        <v>721</v>
      </c>
      <c r="B85" s="61" t="str">
        <f>VLOOKUP(A85,Main!A:AB,2,0)</f>
        <v>Biotechnology and Bioengineering</v>
      </c>
      <c r="C85" s="61" t="str">
        <f>VLOOKUP(A85,Main!A:AB,3,0)</f>
        <v>Environmental Biotechnology</v>
      </c>
      <c r="D85" s="61" t="str">
        <f>VLOOKUP(A85,Main!A:AB,4,0)</f>
        <v>Prof. Pinaki Sar</v>
      </c>
      <c r="E85" s="61" t="str">
        <f>VLOOKUP(A85,Main!A:AB,5,0)</f>
        <v>IIT Kharagpur</v>
      </c>
      <c r="F85" s="61" t="str">
        <f>VLOOKUP(A85,Main!A:AB,6,0)</f>
        <v>IIT Kharagpur</v>
      </c>
      <c r="G85" s="61" t="str">
        <f>VLOOKUP(A85,Main!A:AB,7,0)</f>
        <v>12 Weeks</v>
      </c>
      <c r="H85" s="61" t="str">
        <f>VLOOKUP(A85,Main!A:AB,8,0)</f>
        <v>Rerun</v>
      </c>
      <c r="I85" s="62">
        <f>VLOOKUP(A85,Main!A:AB,9,0)</f>
        <v>46223</v>
      </c>
      <c r="J85" s="62">
        <f>VLOOKUP(A85,Main!A:AB,10,0)</f>
        <v>46304</v>
      </c>
      <c r="K85" s="62">
        <f>VLOOKUP(A85,Main!A:AB,11,0)</f>
        <v>46318</v>
      </c>
      <c r="L85" s="62">
        <f>VLOOKUP(A85,Main!A:AB,12,0)</f>
        <v>46230</v>
      </c>
      <c r="M85" s="62">
        <f>VLOOKUP(A85,Main!A:AB,13,0)</f>
        <v>46248</v>
      </c>
      <c r="N85" s="61" t="str">
        <f>VLOOKUP(A85,Main!A:AB,14,0)</f>
        <v>UG/PG</v>
      </c>
      <c r="O85" s="61" t="str">
        <f>VLOOKUP(A85,Main!A:AB,15,0)</f>
        <v>Elective</v>
      </c>
      <c r="P85" s="61" t="str">
        <f>VLOOKUP(A85,Main!A:AB,16,0)</f>
        <v>Yes</v>
      </c>
      <c r="Q85" s="61" t="str">
        <f>VLOOKUP(A85,Main!A:AB,17,0)</f>
        <v>Bioprocesses</v>
      </c>
      <c r="R85" s="63" t="str">
        <f>VLOOKUP(A85,Main!A:AB,18,0)</f>
        <v>https://onlinecourses.nptel.ac.in/e-learning/preview/noc26_bt88</v>
      </c>
      <c r="S85" s="63" t="str">
        <f>VLOOKUP(A85,Main!A:AB,19,0)</f>
        <v>https://onlinecourses.nptel.ac.in/e-learning/preview/noc26_bt88</v>
      </c>
      <c r="T85" s="61" t="str">
        <f>VLOOKUP(A85,Main!A:AB,20,0)</f>
        <v>noc26_bt88</v>
      </c>
      <c r="U85" s="63" t="str">
        <f>VLOOKUP(A85,Main!A:AB,21,0)</f>
        <v>https://onlinecourses.nptel.ac.in/noc25_bt83/preview</v>
      </c>
      <c r="V85" s="63" t="str">
        <f>VLOOKUP(A85,Main!A:AB,22,0)</f>
        <v>https://onlinecourses.nptel.ac.in/noc25_bt83/preview</v>
      </c>
      <c r="W85" s="61" t="str">
        <f>VLOOKUP(A85,Main!A:AB,23,0)</f>
        <v>noc25_bt83</v>
      </c>
      <c r="X85" s="63" t="str">
        <f>VLOOKUP(A85,Main!A:AB,24,0)</f>
        <v>https://nptel.ac.in/courses/102105088</v>
      </c>
      <c r="Y85" s="63" t="str">
        <f>VLOOKUP(A85,Main!A:AB,25,0)</f>
        <v>https://nptel.ac.in/courses/102105088</v>
      </c>
      <c r="Z85" s="61">
        <f>VLOOKUP(A85,Main!A:AB,26,0)</f>
        <v>102105088</v>
      </c>
    </row>
    <row r="86">
      <c r="A86" s="47" t="s">
        <v>728</v>
      </c>
      <c r="B86" s="61" t="str">
        <f>VLOOKUP(A86,Main!A:AB,2,0)</f>
        <v>Biotechnology and Bioengineering</v>
      </c>
      <c r="C86" s="61" t="str">
        <f>VLOOKUP(A86,Main!A:AB,3,0)</f>
        <v>Industrial Biotechnology</v>
      </c>
      <c r="D86" s="61" t="str">
        <f>VLOOKUP(A86,Main!A:AB,4,0)</f>
        <v>Prof. Debabrata Das</v>
      </c>
      <c r="E86" s="61" t="str">
        <f>VLOOKUP(A86,Main!A:AB,5,0)</f>
        <v>IIT Kharagpur</v>
      </c>
      <c r="F86" s="61" t="str">
        <f>VLOOKUP(A86,Main!A:AB,6,0)</f>
        <v>IIT Kharagpur</v>
      </c>
      <c r="G86" s="61" t="str">
        <f>VLOOKUP(A86,Main!A:AB,7,0)</f>
        <v>12 Weeks</v>
      </c>
      <c r="H86" s="61" t="str">
        <f>VLOOKUP(A86,Main!A:AB,8,0)</f>
        <v>Rerun</v>
      </c>
      <c r="I86" s="62">
        <f>VLOOKUP(A86,Main!A:AB,9,0)</f>
        <v>46223</v>
      </c>
      <c r="J86" s="62">
        <f>VLOOKUP(A86,Main!A:AB,10,0)</f>
        <v>46304</v>
      </c>
      <c r="K86" s="62">
        <f>VLOOKUP(A86,Main!A:AB,11,0)</f>
        <v>46313</v>
      </c>
      <c r="L86" s="62">
        <f>VLOOKUP(A86,Main!A:AB,12,0)</f>
        <v>46230</v>
      </c>
      <c r="M86" s="62">
        <f>VLOOKUP(A86,Main!A:AB,13,0)</f>
        <v>46248</v>
      </c>
      <c r="N86" s="61" t="str">
        <f>VLOOKUP(A86,Main!A:AB,14,0)</f>
        <v>UG</v>
      </c>
      <c r="O86" s="61" t="str">
        <f>VLOOKUP(A86,Main!A:AB,15,0)</f>
        <v>Core</v>
      </c>
      <c r="P86" s="61" t="str">
        <f>VLOOKUP(A86,Main!A:AB,16,0)</f>
        <v>No</v>
      </c>
      <c r="Q86" s="61" t="str">
        <f>VLOOKUP(A86,Main!A:AB,17,0)</f>
        <v/>
      </c>
      <c r="R86" s="63" t="str">
        <f>VLOOKUP(A86,Main!A:AB,18,0)</f>
        <v>https://onlinecourses.nptel.ac.in/e-learning/preview/noc26_bt89</v>
      </c>
      <c r="S86" s="63" t="str">
        <f>VLOOKUP(A86,Main!A:AB,19,0)</f>
        <v>https://onlinecourses.nptel.ac.in/e-learning/preview/noc26_bt89</v>
      </c>
      <c r="T86" s="61" t="str">
        <f>VLOOKUP(A86,Main!A:AB,20,0)</f>
        <v>noc26_bt89</v>
      </c>
      <c r="U86" s="63" t="str">
        <f>VLOOKUP(A86,Main!A:AB,21,0)</f>
        <v>https://onlinecourses.nptel.ac.in/noc25_bt56/preview</v>
      </c>
      <c r="V86" s="63" t="str">
        <f>VLOOKUP(A86,Main!A:AB,22,0)</f>
        <v>https://onlinecourses.nptel.ac.in/noc25_bt56/preview</v>
      </c>
      <c r="W86" s="61" t="str">
        <f>VLOOKUP(A86,Main!A:AB,23,0)</f>
        <v>noc25_bt56</v>
      </c>
      <c r="X86" s="63" t="str">
        <f>VLOOKUP(A86,Main!A:AB,24,0)</f>
        <v>https://nptel.ac.in/courses/102105058</v>
      </c>
      <c r="Y86" s="63" t="str">
        <f>VLOOKUP(A86,Main!A:AB,25,0)</f>
        <v>https://nptel.ac.in/courses/102105058</v>
      </c>
      <c r="Z86" s="61">
        <f>VLOOKUP(A86,Main!A:AB,26,0)</f>
        <v>102105058</v>
      </c>
    </row>
    <row r="87">
      <c r="A87" s="47" t="s">
        <v>735</v>
      </c>
      <c r="B87" s="61" t="str">
        <f>VLOOKUP(A87,Main!A:AB,2,0)</f>
        <v>Biotechnology and Bioengineering</v>
      </c>
      <c r="C87" s="61" t="str">
        <f>VLOOKUP(A87,Main!A:AB,3,0)</f>
        <v>Cognition and its Computation</v>
      </c>
      <c r="D87" s="61" t="str">
        <f>VLOOKUP(A87,Main!A:AB,4,0)</f>
        <v>Prof. Sharba Bandyopadhyay,
Prof. Rajlakshmi Guha</v>
      </c>
      <c r="E87" s="61" t="str">
        <f>VLOOKUP(A87,Main!A:AB,5,0)</f>
        <v>IIT Kharagpur</v>
      </c>
      <c r="F87" s="61" t="str">
        <f>VLOOKUP(A87,Main!A:AB,6,0)</f>
        <v>IIT Kharagpur</v>
      </c>
      <c r="G87" s="61" t="str">
        <f>VLOOKUP(A87,Main!A:AB,7,0)</f>
        <v>12 Weeks</v>
      </c>
      <c r="H87" s="61" t="str">
        <f>VLOOKUP(A87,Main!A:AB,8,0)</f>
        <v>Rerun</v>
      </c>
      <c r="I87" s="62">
        <f>VLOOKUP(A87,Main!A:AB,9,0)</f>
        <v>46223</v>
      </c>
      <c r="J87" s="62">
        <f>VLOOKUP(A87,Main!A:AB,10,0)</f>
        <v>46304</v>
      </c>
      <c r="K87" s="62">
        <f>VLOOKUP(A87,Main!A:AB,11,0)</f>
        <v>46320</v>
      </c>
      <c r="L87" s="62">
        <f>VLOOKUP(A87,Main!A:AB,12,0)</f>
        <v>46230</v>
      </c>
      <c r="M87" s="62">
        <f>VLOOKUP(A87,Main!A:AB,13,0)</f>
        <v>46248</v>
      </c>
      <c r="N87" s="61" t="str">
        <f>VLOOKUP(A87,Main!A:AB,14,0)</f>
        <v>UG/PG</v>
      </c>
      <c r="O87" s="61" t="str">
        <f>VLOOKUP(A87,Main!A:AB,15,0)</f>
        <v>Elective</v>
      </c>
      <c r="P87" s="61" t="str">
        <f>VLOOKUP(A87,Main!A:AB,16,0)</f>
        <v>Yes</v>
      </c>
      <c r="Q87" s="61" t="str">
        <f>VLOOKUP(A87,Main!A:AB,17,0)</f>
        <v/>
      </c>
      <c r="R87" s="63" t="str">
        <f>VLOOKUP(A87,Main!A:AB,18,0)</f>
        <v>https://onlinecourses.nptel.ac.in/e-learning/preview/noc26_bt90</v>
      </c>
      <c r="S87" s="63" t="str">
        <f>VLOOKUP(A87,Main!A:AB,19,0)</f>
        <v>https://onlinecourses.nptel.ac.in/e-learning/preview/noc26_bt90</v>
      </c>
      <c r="T87" s="61" t="str">
        <f>VLOOKUP(A87,Main!A:AB,20,0)</f>
        <v>noc26_bt90</v>
      </c>
      <c r="U87" s="63" t="str">
        <f>VLOOKUP(A87,Main!A:AB,21,0)</f>
        <v>https://onlinecourses.nptel.ac.in/noc25_bt59/preview</v>
      </c>
      <c r="V87" s="63" t="str">
        <f>VLOOKUP(A87,Main!A:AB,22,0)</f>
        <v>https://onlinecourses.nptel.ac.in/noc25_bt59/preview</v>
      </c>
      <c r="W87" s="61" t="str">
        <f>VLOOKUP(A87,Main!A:AB,23,0)</f>
        <v>noc25_bt59</v>
      </c>
      <c r="X87" s="63" t="str">
        <f>VLOOKUP(A87,Main!A:AB,24,0)</f>
        <v>https://nptel.ac.in/courses/108105185</v>
      </c>
      <c r="Y87" s="63" t="str">
        <f>VLOOKUP(A87,Main!A:AB,25,0)</f>
        <v>https://nptel.ac.in/courses/108105185</v>
      </c>
      <c r="Z87" s="61">
        <f>VLOOKUP(A87,Main!A:AB,26,0)</f>
        <v>108105185</v>
      </c>
    </row>
    <row r="88">
      <c r="A88" s="47" t="s">
        <v>742</v>
      </c>
      <c r="B88" s="61" t="str">
        <f>VLOOKUP(A88,Main!A:AB,2,0)</f>
        <v>Biotechnology and Bioengineering</v>
      </c>
      <c r="C88" s="61" t="str">
        <f>VLOOKUP(A88,Main!A:AB,3,0)</f>
        <v>Cell and Molecular Biology</v>
      </c>
      <c r="D88" s="61" t="str">
        <f>VLOOKUP(A88,Main!A:AB,4,0)</f>
        <v>Prof. Vishal Trivedi</v>
      </c>
      <c r="E88" s="61" t="str">
        <f>VLOOKUP(A88,Main!A:AB,5,0)</f>
        <v>IIT Guwahati</v>
      </c>
      <c r="F88" s="61" t="str">
        <f>VLOOKUP(A88,Main!A:AB,6,0)</f>
        <v>IIT Guwahati</v>
      </c>
      <c r="G88" s="61" t="str">
        <f>VLOOKUP(A88,Main!A:AB,7,0)</f>
        <v>12 Weeks</v>
      </c>
      <c r="H88" s="61" t="str">
        <f>VLOOKUP(A88,Main!A:AB,8,0)</f>
        <v>Rerun</v>
      </c>
      <c r="I88" s="62">
        <f>VLOOKUP(A88,Main!A:AB,9,0)</f>
        <v>46223</v>
      </c>
      <c r="J88" s="62">
        <f>VLOOKUP(A88,Main!A:AB,10,0)</f>
        <v>46304</v>
      </c>
      <c r="K88" s="62">
        <f>VLOOKUP(A88,Main!A:AB,11,0)</f>
        <v>46311</v>
      </c>
      <c r="L88" s="62">
        <f>VLOOKUP(A88,Main!A:AB,12,0)</f>
        <v>46230</v>
      </c>
      <c r="M88" s="62">
        <f>VLOOKUP(A88,Main!A:AB,13,0)</f>
        <v>46248</v>
      </c>
      <c r="N88" s="61" t="str">
        <f>VLOOKUP(A88,Main!A:AB,14,0)</f>
        <v>UG/PG</v>
      </c>
      <c r="O88" s="61" t="str">
        <f>VLOOKUP(A88,Main!A:AB,15,0)</f>
        <v>Core</v>
      </c>
      <c r="P88" s="61" t="str">
        <f>VLOOKUP(A88,Main!A:AB,16,0)</f>
        <v>Yes</v>
      </c>
      <c r="Q88" s="61" t="str">
        <f>VLOOKUP(A88,Main!A:AB,17,0)</f>
        <v/>
      </c>
      <c r="R88" s="63" t="str">
        <f>VLOOKUP(A88,Main!A:AB,18,0)</f>
        <v>https://onlinecourses.nptel.ac.in/e-learning/preview/noc26_bt91</v>
      </c>
      <c r="S88" s="63" t="str">
        <f>VLOOKUP(A88,Main!A:AB,19,0)</f>
        <v>https://onlinecourses.nptel.ac.in/e-learning/preview/noc26_bt91</v>
      </c>
      <c r="T88" s="61" t="str">
        <f>VLOOKUP(A88,Main!A:AB,20,0)</f>
        <v>noc26_bt91</v>
      </c>
      <c r="U88" s="63" t="str">
        <f>VLOOKUP(A88,Main!A:AB,21,0)</f>
        <v>https://onlinecourses.nptel.ac.in/noc25_bt57/preview</v>
      </c>
      <c r="V88" s="63" t="str">
        <f>VLOOKUP(A88,Main!A:AB,22,0)</f>
        <v>https://onlinecourses.nptel.ac.in/noc25_bt57/preview</v>
      </c>
      <c r="W88" s="61" t="str">
        <f>VLOOKUP(A88,Main!A:AB,23,0)</f>
        <v>noc25_bt57</v>
      </c>
      <c r="X88" s="63" t="str">
        <f>VLOOKUP(A88,Main!A:AB,24,0)</f>
        <v>https://nptel.ac.in/courses/102103671</v>
      </c>
      <c r="Y88" s="63" t="str">
        <f>VLOOKUP(A88,Main!A:AB,25,0)</f>
        <v>https://nptel.ac.in/courses/102103671</v>
      </c>
      <c r="Z88" s="61">
        <f>VLOOKUP(A88,Main!A:AB,26,0)</f>
        <v>102103671</v>
      </c>
    </row>
    <row r="89">
      <c r="A89" s="47" t="s">
        <v>749</v>
      </c>
      <c r="B89" s="61" t="str">
        <f>VLOOKUP(A89,Main!A:AB,2,0)</f>
        <v>Biotechnology and Bioengineering</v>
      </c>
      <c r="C89" s="61" t="str">
        <f>VLOOKUP(A89,Main!A:AB,3,0)</f>
        <v>Genome Editing and Engineering</v>
      </c>
      <c r="D89" s="61" t="str">
        <f>VLOOKUP(A89,Main!A:AB,4,0)</f>
        <v>Prof. Utpal Bora</v>
      </c>
      <c r="E89" s="61" t="str">
        <f>VLOOKUP(A89,Main!A:AB,5,0)</f>
        <v>IIT Guwahati</v>
      </c>
      <c r="F89" s="61" t="str">
        <f>VLOOKUP(A89,Main!A:AB,6,0)</f>
        <v>IIT Guwahati</v>
      </c>
      <c r="G89" s="61" t="str">
        <f>VLOOKUP(A89,Main!A:AB,7,0)</f>
        <v>12 Weeks</v>
      </c>
      <c r="H89" s="61" t="str">
        <f>VLOOKUP(A89,Main!A:AB,8,0)</f>
        <v>Rerun</v>
      </c>
      <c r="I89" s="62">
        <f>VLOOKUP(A89,Main!A:AB,9,0)</f>
        <v>46223</v>
      </c>
      <c r="J89" s="62">
        <f>VLOOKUP(A89,Main!A:AB,10,0)</f>
        <v>46304</v>
      </c>
      <c r="K89" s="62">
        <f>VLOOKUP(A89,Main!A:AB,11,0)</f>
        <v>46312</v>
      </c>
      <c r="L89" s="62">
        <f>VLOOKUP(A89,Main!A:AB,12,0)</f>
        <v>46230</v>
      </c>
      <c r="M89" s="62">
        <f>VLOOKUP(A89,Main!A:AB,13,0)</f>
        <v>46248</v>
      </c>
      <c r="N89" s="61" t="str">
        <f>VLOOKUP(A89,Main!A:AB,14,0)</f>
        <v>UG/PG</v>
      </c>
      <c r="O89" s="61" t="str">
        <f>VLOOKUP(A89,Main!A:AB,15,0)</f>
        <v>Elective</v>
      </c>
      <c r="P89" s="61" t="str">
        <f>VLOOKUP(A89,Main!A:AB,16,0)</f>
        <v>Yes</v>
      </c>
      <c r="Q89" s="61" t="str">
        <f>VLOOKUP(A89,Main!A:AB,17,0)</f>
        <v>Biosciences</v>
      </c>
      <c r="R89" s="63" t="str">
        <f>VLOOKUP(A89,Main!A:AB,18,0)</f>
        <v>https://onlinecourses.nptel.ac.in/e-learning/preview/noc26_bt92</v>
      </c>
      <c r="S89" s="63" t="str">
        <f>VLOOKUP(A89,Main!A:AB,19,0)</f>
        <v>https://onlinecourses.nptel.ac.in/e-learning/preview/noc26_bt92</v>
      </c>
      <c r="T89" s="61" t="str">
        <f>VLOOKUP(A89,Main!A:AB,20,0)</f>
        <v>noc26_bt92</v>
      </c>
      <c r="U89" s="63" t="str">
        <f>VLOOKUP(A89,Main!A:AB,21,0)</f>
        <v>https://onlinecourses.nptel.ac.in/noc25_bt52/preview</v>
      </c>
      <c r="V89" s="63" t="str">
        <f>VLOOKUP(A89,Main!A:AB,22,0)</f>
        <v>https://onlinecourses.nptel.ac.in/noc25_bt52/preview</v>
      </c>
      <c r="W89" s="61" t="str">
        <f>VLOOKUP(A89,Main!A:AB,23,0)</f>
        <v>noc25_bt52</v>
      </c>
      <c r="X89" s="63" t="str">
        <f>VLOOKUP(A89,Main!A:AB,24,0)</f>
        <v>https://nptel.ac.in/courses/102103093</v>
      </c>
      <c r="Y89" s="63" t="str">
        <f>VLOOKUP(A89,Main!A:AB,25,0)</f>
        <v>https://nptel.ac.in/courses/102103093</v>
      </c>
      <c r="Z89" s="61">
        <f>VLOOKUP(A89,Main!A:AB,26,0)</f>
        <v>102103093</v>
      </c>
    </row>
    <row r="90">
      <c r="A90" s="47" t="s">
        <v>756</v>
      </c>
      <c r="B90" s="61" t="str">
        <f>VLOOKUP(A90,Main!A:AB,2,0)</f>
        <v>Biotechnology and Bioengineering</v>
      </c>
      <c r="C90" s="61" t="str">
        <f>VLOOKUP(A90,Main!A:AB,3,0)</f>
        <v>Genetic Engineering: Theory And Application</v>
      </c>
      <c r="D90" s="61" t="str">
        <f>VLOOKUP(A90,Main!A:AB,4,0)</f>
        <v>Prof. Vishal Trivedi</v>
      </c>
      <c r="E90" s="61" t="str">
        <f>VLOOKUP(A90,Main!A:AB,5,0)</f>
        <v>IIT Guwahati</v>
      </c>
      <c r="F90" s="61" t="str">
        <f>VLOOKUP(A90,Main!A:AB,6,0)</f>
        <v>IIT Guwahati</v>
      </c>
      <c r="G90" s="61" t="str">
        <f>VLOOKUP(A90,Main!A:AB,7,0)</f>
        <v>12 Weeks</v>
      </c>
      <c r="H90" s="61" t="str">
        <f>VLOOKUP(A90,Main!A:AB,8,0)</f>
        <v>Rerun</v>
      </c>
      <c r="I90" s="62">
        <f>VLOOKUP(A90,Main!A:AB,9,0)</f>
        <v>46223</v>
      </c>
      <c r="J90" s="62">
        <f>VLOOKUP(A90,Main!A:AB,10,0)</f>
        <v>46304</v>
      </c>
      <c r="K90" s="62">
        <f>VLOOKUP(A90,Main!A:AB,11,0)</f>
        <v>46311</v>
      </c>
      <c r="L90" s="62">
        <f>VLOOKUP(A90,Main!A:AB,12,0)</f>
        <v>46230</v>
      </c>
      <c r="M90" s="62">
        <f>VLOOKUP(A90,Main!A:AB,13,0)</f>
        <v>46248</v>
      </c>
      <c r="N90" s="61" t="str">
        <f>VLOOKUP(A90,Main!A:AB,14,0)</f>
        <v>UG/PG</v>
      </c>
      <c r="O90" s="61" t="str">
        <f>VLOOKUP(A90,Main!A:AB,15,0)</f>
        <v>Elective</v>
      </c>
      <c r="P90" s="61" t="str">
        <f>VLOOKUP(A90,Main!A:AB,16,0)</f>
        <v>Yes</v>
      </c>
      <c r="Q90" s="61" t="str">
        <f>VLOOKUP(A90,Main!A:AB,17,0)</f>
        <v>Bioprocesses
Biosciences</v>
      </c>
      <c r="R90" s="63" t="str">
        <f>VLOOKUP(A90,Main!A:AB,18,0)</f>
        <v>https://onlinecourses.nptel.ac.in/e-learning/preview/noc26_bt93</v>
      </c>
      <c r="S90" s="63" t="str">
        <f>VLOOKUP(A90,Main!A:AB,19,0)</f>
        <v>https://onlinecourses.nptel.ac.in/e-learning/preview/noc26_bt93</v>
      </c>
      <c r="T90" s="61" t="str">
        <f>VLOOKUP(A90,Main!A:AB,20,0)</f>
        <v>noc26_bt93</v>
      </c>
      <c r="U90" s="63" t="str">
        <f>VLOOKUP(A90,Main!A:AB,21,0)</f>
        <v>https://onlinecourses.nptel.ac.in/noc25_bt53/preview</v>
      </c>
      <c r="V90" s="63" t="str">
        <f>VLOOKUP(A90,Main!A:AB,22,0)</f>
        <v>https://onlinecourses.nptel.ac.in/noc25_bt53/preview</v>
      </c>
      <c r="W90" s="61" t="str">
        <f>VLOOKUP(A90,Main!A:AB,23,0)</f>
        <v>noc25_bt53</v>
      </c>
      <c r="X90" s="63" t="str">
        <f>VLOOKUP(A90,Main!A:AB,24,0)</f>
        <v>https://nptel.ac.in/courses/102103074</v>
      </c>
      <c r="Y90" s="63" t="str">
        <f>VLOOKUP(A90,Main!A:AB,25,0)</f>
        <v>https://nptel.ac.in/courses/102103074</v>
      </c>
      <c r="Z90" s="61">
        <f>VLOOKUP(A90,Main!A:AB,26,0)</f>
        <v>102103074</v>
      </c>
    </row>
    <row r="91">
      <c r="A91" s="47" t="s">
        <v>763</v>
      </c>
      <c r="B91" s="61" t="str">
        <f>VLOOKUP(A91,Main!A:AB,2,0)</f>
        <v>Biotechnology and Bioengineering</v>
      </c>
      <c r="C91" s="61" t="str">
        <f>VLOOKUP(A91,Main!A:AB,3,0)</f>
        <v>Experimental Biotechnology</v>
      </c>
      <c r="D91" s="61" t="str">
        <f>VLOOKUP(A91,Main!A:AB,4,0)</f>
        <v>Prof. Vishal Trivedi</v>
      </c>
      <c r="E91" s="61" t="str">
        <f>VLOOKUP(A91,Main!A:AB,5,0)</f>
        <v>IIT Guwahati</v>
      </c>
      <c r="F91" s="61" t="str">
        <f>VLOOKUP(A91,Main!A:AB,6,0)</f>
        <v>IIT Guwahati</v>
      </c>
      <c r="G91" s="61" t="str">
        <f>VLOOKUP(A91,Main!A:AB,7,0)</f>
        <v>12 Weeks</v>
      </c>
      <c r="H91" s="61" t="str">
        <f>VLOOKUP(A91,Main!A:AB,8,0)</f>
        <v>Rerun</v>
      </c>
      <c r="I91" s="62">
        <f>VLOOKUP(A91,Main!A:AB,9,0)</f>
        <v>46223</v>
      </c>
      <c r="J91" s="62">
        <f>VLOOKUP(A91,Main!A:AB,10,0)</f>
        <v>46304</v>
      </c>
      <c r="K91" s="62">
        <f>VLOOKUP(A91,Main!A:AB,11,0)</f>
        <v>46318</v>
      </c>
      <c r="L91" s="62">
        <f>VLOOKUP(A91,Main!A:AB,12,0)</f>
        <v>46230</v>
      </c>
      <c r="M91" s="62">
        <f>VLOOKUP(A91,Main!A:AB,13,0)</f>
        <v>46248</v>
      </c>
      <c r="N91" s="61" t="str">
        <f>VLOOKUP(A91,Main!A:AB,14,0)</f>
        <v>PG</v>
      </c>
      <c r="O91" s="61" t="str">
        <f>VLOOKUP(A91,Main!A:AB,15,0)</f>
        <v>Elective</v>
      </c>
      <c r="P91" s="61" t="str">
        <f>VLOOKUP(A91,Main!A:AB,16,0)</f>
        <v>Yes</v>
      </c>
      <c r="Q91" s="61" t="str">
        <f>VLOOKUP(A91,Main!A:AB,17,0)</f>
        <v>Bioprocesses
Biosciences</v>
      </c>
      <c r="R91" s="63" t="str">
        <f>VLOOKUP(A91,Main!A:AB,18,0)</f>
        <v>https://onlinecourses.nptel.ac.in/e-learning/preview/noc26_bt94</v>
      </c>
      <c r="S91" s="63" t="str">
        <f>VLOOKUP(A91,Main!A:AB,19,0)</f>
        <v>https://onlinecourses.nptel.ac.in/e-learning/preview/noc26_bt94</v>
      </c>
      <c r="T91" s="61" t="str">
        <f>VLOOKUP(A91,Main!A:AB,20,0)</f>
        <v>noc26_bt94</v>
      </c>
      <c r="U91" s="63" t="str">
        <f>VLOOKUP(A91,Main!A:AB,21,0)</f>
        <v>https://onlinecourses.nptel.ac.in/noc25_bt54/preview</v>
      </c>
      <c r="V91" s="63" t="str">
        <f>VLOOKUP(A91,Main!A:AB,22,0)</f>
        <v>https://onlinecourses.nptel.ac.in/noc25_bt54/preview</v>
      </c>
      <c r="W91" s="61" t="str">
        <f>VLOOKUP(A91,Main!A:AB,23,0)</f>
        <v>noc25_bt54</v>
      </c>
      <c r="X91" s="63" t="str">
        <f>VLOOKUP(A91,Main!A:AB,24,0)</f>
        <v>https://nptel.ac.in/courses/102103083</v>
      </c>
      <c r="Y91" s="63" t="str">
        <f>VLOOKUP(A91,Main!A:AB,25,0)</f>
        <v>https://nptel.ac.in/courses/102103083</v>
      </c>
      <c r="Z91" s="61">
        <f>VLOOKUP(A91,Main!A:AB,26,0)</f>
        <v>102103083</v>
      </c>
    </row>
    <row r="92">
      <c r="A92" s="47" t="s">
        <v>769</v>
      </c>
      <c r="B92" s="61" t="str">
        <f>VLOOKUP(A92,Main!A:AB,2,0)</f>
        <v>Biotechnology and Bioscience / Bio engineering; Chemical Engineering</v>
      </c>
      <c r="C92" s="61" t="str">
        <f>VLOOKUP(A92,Main!A:AB,3,0)</f>
        <v>Fundamentals of Bioprocess Engineering</v>
      </c>
      <c r="D92" s="61" t="str">
        <f>VLOOKUP(A92,Main!A:AB,4,0)</f>
        <v>Prof. Lalit M. Pandey</v>
      </c>
      <c r="E92" s="61" t="str">
        <f>VLOOKUP(A92,Main!A:AB,5,0)</f>
        <v>IIT Guwahati</v>
      </c>
      <c r="F92" s="61" t="str">
        <f>VLOOKUP(A92,Main!A:AB,6,0)</f>
        <v>IIT Guwahati</v>
      </c>
      <c r="G92" s="61" t="str">
        <f>VLOOKUP(A92,Main!A:AB,7,0)</f>
        <v>12 Weeks</v>
      </c>
      <c r="H92" s="61" t="str">
        <f>VLOOKUP(A92,Main!A:AB,8,0)</f>
        <v>Rerun</v>
      </c>
      <c r="I92" s="62">
        <f>VLOOKUP(A92,Main!A:AB,9,0)</f>
        <v>46223</v>
      </c>
      <c r="J92" s="62">
        <f>VLOOKUP(A92,Main!A:AB,10,0)</f>
        <v>46304</v>
      </c>
      <c r="K92" s="62">
        <f>VLOOKUP(A92,Main!A:AB,11,0)</f>
        <v>46319</v>
      </c>
      <c r="L92" s="62">
        <f>VLOOKUP(A92,Main!A:AB,12,0)</f>
        <v>46230</v>
      </c>
      <c r="M92" s="62">
        <f>VLOOKUP(A92,Main!A:AB,13,0)</f>
        <v>46248</v>
      </c>
      <c r="N92" s="61" t="str">
        <f>VLOOKUP(A92,Main!A:AB,14,0)</f>
        <v>UG/PG</v>
      </c>
      <c r="O92" s="61" t="str">
        <f>VLOOKUP(A92,Main!A:AB,15,0)</f>
        <v>Elective</v>
      </c>
      <c r="P92" s="61" t="str">
        <f>VLOOKUP(A92,Main!A:AB,16,0)</f>
        <v>Yes</v>
      </c>
      <c r="Q92" s="61" t="str">
        <f>VLOOKUP(A92,Main!A:AB,17,0)</f>
        <v>Bioprocesses</v>
      </c>
      <c r="R92" s="63" t="str">
        <f>VLOOKUP(A92,Main!A:AB,18,0)</f>
        <v>https://onlinecourses.nptel.ac.in/e-learning/preview/noc26_bt95</v>
      </c>
      <c r="S92" s="63" t="str">
        <f>VLOOKUP(A92,Main!A:AB,19,0)</f>
        <v>https://onlinecourses.nptel.ac.in/e-learning/preview/noc26_bt95</v>
      </c>
      <c r="T92" s="61" t="str">
        <f>VLOOKUP(A92,Main!A:AB,20,0)</f>
        <v>noc26_bt95</v>
      </c>
      <c r="U92" s="63" t="str">
        <f>VLOOKUP(A92,Main!A:AB,21,0)</f>
        <v>https://onlinecourses.nptel.ac.in/noc25_bt84/preview</v>
      </c>
      <c r="V92" s="63" t="str">
        <f>VLOOKUP(A92,Main!A:AB,22,0)</f>
        <v>https://onlinecourses.nptel.ac.in/noc25_bt84/preview</v>
      </c>
      <c r="W92" s="61" t="str">
        <f>VLOOKUP(A92,Main!A:AB,23,0)</f>
        <v>noc25_bt84</v>
      </c>
      <c r="X92" s="63" t="str">
        <f>VLOOKUP(A92,Main!A:AB,24,0)</f>
        <v>https://nptel.ac.in/courses/102103672</v>
      </c>
      <c r="Y92" s="63" t="str">
        <f>VLOOKUP(A92,Main!A:AB,25,0)</f>
        <v>https://nptel.ac.in/courses/102103672</v>
      </c>
      <c r="Z92" s="61">
        <f>VLOOKUP(A92,Main!A:AB,26,0)</f>
        <v>102103672</v>
      </c>
    </row>
    <row r="93">
      <c r="A93" s="47" t="s">
        <v>780</v>
      </c>
      <c r="B93" s="61" t="str">
        <f>VLOOKUP(A93,Main!A:AB,2,0)</f>
        <v>Biosciences and Bioengineering</v>
      </c>
      <c r="C93" s="61" t="str">
        <f>VLOOKUP(A93,Main!A:AB,3,0)</f>
        <v>Biomedical Nanotechnology</v>
      </c>
      <c r="D93" s="61" t="str">
        <f>VLOOKUP(A93,Main!A:AB,4,0)</f>
        <v>Prof. P. Gopinath</v>
      </c>
      <c r="E93" s="61" t="str">
        <f>VLOOKUP(A93,Main!A:AB,5,0)</f>
        <v>IIT Roorkee</v>
      </c>
      <c r="F93" s="61" t="str">
        <f>VLOOKUP(A93,Main!A:AB,6,0)</f>
        <v>IIT Roorkee</v>
      </c>
      <c r="G93" s="61" t="str">
        <f>VLOOKUP(A93,Main!A:AB,7,0)</f>
        <v>4 Weeks</v>
      </c>
      <c r="H93" s="61" t="str">
        <f>VLOOKUP(A93,Main!A:AB,8,0)</f>
        <v>Rerun</v>
      </c>
      <c r="I93" s="62">
        <f>VLOOKUP(A93,Main!A:AB,9,0)</f>
        <v>46251</v>
      </c>
      <c r="J93" s="62">
        <f>VLOOKUP(A93,Main!A:AB,10,0)</f>
        <v>46276</v>
      </c>
      <c r="K93" s="62">
        <f>VLOOKUP(A93,Main!A:AB,11,0)</f>
        <v>46311</v>
      </c>
      <c r="L93" s="62">
        <f>VLOOKUP(A93,Main!A:AB,12,0)</f>
        <v>46251</v>
      </c>
      <c r="M93" s="62">
        <f>VLOOKUP(A93,Main!A:AB,13,0)</f>
        <v>46262</v>
      </c>
      <c r="N93" s="61" t="str">
        <f>VLOOKUP(A93,Main!A:AB,14,0)</f>
        <v>UG/PG</v>
      </c>
      <c r="O93" s="61" t="str">
        <f>VLOOKUP(A93,Main!A:AB,15,0)</f>
        <v>Elective</v>
      </c>
      <c r="P93" s="61" t="str">
        <f>VLOOKUP(A93,Main!A:AB,16,0)</f>
        <v>Yes</v>
      </c>
      <c r="Q93" s="61" t="str">
        <f>VLOOKUP(A93,Main!A:AB,17,0)</f>
        <v>Bioengineering</v>
      </c>
      <c r="R93" s="63" t="str">
        <f>VLOOKUP(A93,Main!A:AB,18,0)</f>
        <v>https://onlinecourses.nptel.ac.in/e-learning/preview/noc26_bt97</v>
      </c>
      <c r="S93" s="63" t="str">
        <f>VLOOKUP(A93,Main!A:AB,19,0)</f>
        <v>https://onlinecourses.nptel.ac.in/e-learning/preview/noc26_bt97</v>
      </c>
      <c r="T93" s="61" t="str">
        <f>VLOOKUP(A93,Main!A:AB,20,0)</f>
        <v>noc26_bt97</v>
      </c>
      <c r="U93" s="63" t="str">
        <f>VLOOKUP(A93,Main!A:AB,21,0)</f>
        <v>https://onlinecourses.nptel.ac.in/noc25_bt70/preview</v>
      </c>
      <c r="V93" s="63" t="str">
        <f>VLOOKUP(A93,Main!A:AB,22,0)</f>
        <v>https://onlinecourses.nptel.ac.in/noc25_bt70/preview</v>
      </c>
      <c r="W93" s="61" t="str">
        <f>VLOOKUP(A93,Main!A:AB,23,0)</f>
        <v>noc25_bt70</v>
      </c>
      <c r="X93" s="63" t="str">
        <f>VLOOKUP(A93,Main!A:AB,24,0)</f>
        <v>https://nptel.ac.in/courses/102107058</v>
      </c>
      <c r="Y93" s="63" t="str">
        <f>VLOOKUP(A93,Main!A:AB,25,0)</f>
        <v>https://nptel.ac.in/courses/102107058</v>
      </c>
      <c r="Z93" s="61">
        <f>VLOOKUP(A93,Main!A:AB,26,0)</f>
        <v>102107058</v>
      </c>
    </row>
    <row r="94">
      <c r="A94" s="47" t="s">
        <v>787</v>
      </c>
      <c r="B94" s="61" t="str">
        <f>VLOOKUP(A94,Main!A:AB,2,0)</f>
        <v>Biotechnology and Bioengineering</v>
      </c>
      <c r="C94" s="61" t="str">
        <f>VLOOKUP(A94,Main!A:AB,3,0)</f>
        <v>Neurobiology</v>
      </c>
      <c r="D94" s="61" t="str">
        <f>VLOOKUP(A94,Main!A:AB,4,0)</f>
        <v>Prof. Nitin Gupta</v>
      </c>
      <c r="E94" s="61" t="str">
        <f>VLOOKUP(A94,Main!A:AB,5,0)</f>
        <v>IIT Kanpur</v>
      </c>
      <c r="F94" s="61" t="str">
        <f>VLOOKUP(A94,Main!A:AB,6,0)</f>
        <v>IIT Kanpur</v>
      </c>
      <c r="G94" s="61" t="str">
        <f>VLOOKUP(A94,Main!A:AB,7,0)</f>
        <v>4 Weeks</v>
      </c>
      <c r="H94" s="61" t="str">
        <f>VLOOKUP(A94,Main!A:AB,8,0)</f>
        <v>Rerun</v>
      </c>
      <c r="I94" s="62">
        <f>VLOOKUP(A94,Main!A:AB,9,0)</f>
        <v>46251</v>
      </c>
      <c r="J94" s="62">
        <f>VLOOKUP(A94,Main!A:AB,10,0)</f>
        <v>46276</v>
      </c>
      <c r="K94" s="62">
        <f>VLOOKUP(A94,Main!A:AB,11,0)</f>
        <v>46319</v>
      </c>
      <c r="L94" s="62">
        <f>VLOOKUP(A94,Main!A:AB,12,0)</f>
        <v>46251</v>
      </c>
      <c r="M94" s="62">
        <f>VLOOKUP(A94,Main!A:AB,13,0)</f>
        <v>46262</v>
      </c>
      <c r="N94" s="61" t="str">
        <f>VLOOKUP(A94,Main!A:AB,14,0)</f>
        <v>UG/PG</v>
      </c>
      <c r="O94" s="61" t="str">
        <f>VLOOKUP(A94,Main!A:AB,15,0)</f>
        <v>Elective</v>
      </c>
      <c r="P94" s="61" t="str">
        <f>VLOOKUP(A94,Main!A:AB,16,0)</f>
        <v>Yes</v>
      </c>
      <c r="Q94" s="61" t="str">
        <f>VLOOKUP(A94,Main!A:AB,17,0)</f>
        <v>Biosciences</v>
      </c>
      <c r="R94" s="63" t="str">
        <f>VLOOKUP(A94,Main!A:AB,18,0)</f>
        <v>https://onlinecourses.nptel.ac.in/e-learning/preview/noc26_bt98</v>
      </c>
      <c r="S94" s="63" t="str">
        <f>VLOOKUP(A94,Main!A:AB,19,0)</f>
        <v>https://onlinecourses.nptel.ac.in/e-learning/preview/noc26_bt98</v>
      </c>
      <c r="T94" s="61" t="str">
        <f>VLOOKUP(A94,Main!A:AB,20,0)</f>
        <v>noc26_bt98</v>
      </c>
      <c r="U94" s="63" t="str">
        <f>VLOOKUP(A94,Main!A:AB,21,0)</f>
        <v>https://onlinecourses.nptel.ac.in/noc25_bt77/preview</v>
      </c>
      <c r="V94" s="63" t="str">
        <f>VLOOKUP(A94,Main!A:AB,22,0)</f>
        <v>https://onlinecourses.nptel.ac.in/noc25_bt77/preview</v>
      </c>
      <c r="W94" s="61" t="str">
        <f>VLOOKUP(A94,Main!A:AB,23,0)</f>
        <v>noc25_bt77</v>
      </c>
      <c r="X94" s="63" t="str">
        <f>VLOOKUP(A94,Main!A:AB,24,0)</f>
        <v>https://nptel.ac.in/courses/102104099</v>
      </c>
      <c r="Y94" s="63" t="str">
        <f>VLOOKUP(A94,Main!A:AB,25,0)</f>
        <v>https://nptel.ac.in/courses/102104099</v>
      </c>
      <c r="Z94" s="61">
        <f>VLOOKUP(A94,Main!A:AB,26,0)</f>
        <v>102104099</v>
      </c>
    </row>
    <row r="95">
      <c r="A95" s="47" t="s">
        <v>794</v>
      </c>
      <c r="B95" s="61" t="str">
        <f>VLOOKUP(A95,Main!A:AB,2,0)</f>
        <v>Physiology</v>
      </c>
      <c r="C95" s="61" t="str">
        <f>VLOOKUP(A95,Main!A:AB,3,0)</f>
        <v>Electrophysiology of Heart</v>
      </c>
      <c r="D95" s="61" t="str">
        <f>VLOOKUP(A95,Main!A:AB,4,0)</f>
        <v>Prof. Arijita Banerjee</v>
      </c>
      <c r="E95" s="61" t="str">
        <f>VLOOKUP(A95,Main!A:AB,5,0)</f>
        <v>IIT Kharagpur</v>
      </c>
      <c r="F95" s="61" t="str">
        <f>VLOOKUP(A95,Main!A:AB,6,0)</f>
        <v>IIT Kharagpur</v>
      </c>
      <c r="G95" s="61" t="str">
        <f>VLOOKUP(A95,Main!A:AB,7,0)</f>
        <v>4 Weeks</v>
      </c>
      <c r="H95" s="61" t="str">
        <f>VLOOKUP(A95,Main!A:AB,8,0)</f>
        <v>Rerun</v>
      </c>
      <c r="I95" s="62">
        <f>VLOOKUP(A95,Main!A:AB,9,0)</f>
        <v>46251</v>
      </c>
      <c r="J95" s="62">
        <f>VLOOKUP(A95,Main!A:AB,10,0)</f>
        <v>46276</v>
      </c>
      <c r="K95" s="62">
        <f>VLOOKUP(A95,Main!A:AB,11,0)</f>
        <v>46313</v>
      </c>
      <c r="L95" s="62">
        <f>VLOOKUP(A95,Main!A:AB,12,0)</f>
        <v>46251</v>
      </c>
      <c r="M95" s="62">
        <f>VLOOKUP(A95,Main!A:AB,13,0)</f>
        <v>46262</v>
      </c>
      <c r="N95" s="61" t="str">
        <f>VLOOKUP(A95,Main!A:AB,14,0)</f>
        <v>UG</v>
      </c>
      <c r="O95" s="61" t="str">
        <f>VLOOKUP(A95,Main!A:AB,15,0)</f>
        <v>Core</v>
      </c>
      <c r="P95" s="61" t="str">
        <f>VLOOKUP(A95,Main!A:AB,16,0)</f>
        <v>No</v>
      </c>
      <c r="Q95" s="61" t="str">
        <f>VLOOKUP(A95,Main!A:AB,17,0)</f>
        <v/>
      </c>
      <c r="R95" s="63" t="str">
        <f>VLOOKUP(A95,Main!A:AB,18,0)</f>
        <v>https://onlinecourses.nptel.ac.in/e-learning/preview/noc26_bt99</v>
      </c>
      <c r="S95" s="63" t="str">
        <f>VLOOKUP(A95,Main!A:AB,19,0)</f>
        <v>https://onlinecourses.nptel.ac.in/e-learning/preview/noc26_bt99</v>
      </c>
      <c r="T95" s="61" t="str">
        <f>VLOOKUP(A95,Main!A:AB,20,0)</f>
        <v>noc26_bt99</v>
      </c>
      <c r="U95" s="63" t="str">
        <f>VLOOKUP(A95,Main!A:AB,21,0)</f>
        <v>https://onlinecourses.nptel.ac.in/noc25_bt89/preview</v>
      </c>
      <c r="V95" s="63" t="str">
        <f>VLOOKUP(A95,Main!A:AB,22,0)</f>
        <v>https://onlinecourses.nptel.ac.in/noc25_bt89/preview</v>
      </c>
      <c r="W95" s="61" t="str">
        <f>VLOOKUP(A95,Main!A:AB,23,0)</f>
        <v>noc25_bt89</v>
      </c>
      <c r="X95" s="63" t="str">
        <f>VLOOKUP(A95,Main!A:AB,24,0)</f>
        <v>https://nptel.ac.in/courses/102105101</v>
      </c>
      <c r="Y95" s="63" t="str">
        <f>VLOOKUP(A95,Main!A:AB,25,0)</f>
        <v>https://nptel.ac.in/courses/102105101</v>
      </c>
      <c r="Z95" s="61">
        <f>VLOOKUP(A95,Main!A:AB,26,0)</f>
        <v>102105101</v>
      </c>
    </row>
    <row r="96">
      <c r="A96" s="47" t="s">
        <v>802</v>
      </c>
      <c r="B96" s="61" t="str">
        <f>VLOOKUP(A96,Main!A:AB,2,0)</f>
        <v>Civil Engineering</v>
      </c>
      <c r="C96" s="61" t="str">
        <f>VLOOKUP(A96,Main!A:AB,3,0)</f>
        <v>Remote Sensing and GIS</v>
      </c>
      <c r="D96" s="61" t="str">
        <f>VLOOKUP(A96,Main!A:AB,4,0)</f>
        <v>Prof. Rishikesh Bharti</v>
      </c>
      <c r="E96" s="61" t="str">
        <f>VLOOKUP(A96,Main!A:AB,5,0)</f>
        <v>IIT Guwahati</v>
      </c>
      <c r="F96" s="61" t="str">
        <f>VLOOKUP(A96,Main!A:AB,6,0)</f>
        <v>IIT Guwahati</v>
      </c>
      <c r="G96" s="61" t="str">
        <f>VLOOKUP(A96,Main!A:AB,7,0)</f>
        <v>8 Weeks</v>
      </c>
      <c r="H96" s="61" t="str">
        <f>VLOOKUP(A96,Main!A:AB,8,0)</f>
        <v>Rerun</v>
      </c>
      <c r="I96" s="62">
        <f>VLOOKUP(A96,Main!A:AB,9,0)</f>
        <v>46223</v>
      </c>
      <c r="J96" s="62">
        <f>VLOOKUP(A96,Main!A:AB,10,0)</f>
        <v>46276</v>
      </c>
      <c r="K96" s="62">
        <f>VLOOKUP(A96,Main!A:AB,11,0)</f>
        <v>46285</v>
      </c>
      <c r="L96" s="62">
        <f>VLOOKUP(A96,Main!A:AB,12,0)</f>
        <v>46230</v>
      </c>
      <c r="M96" s="62">
        <f>VLOOKUP(A96,Main!A:AB,13,0)</f>
        <v>46248</v>
      </c>
      <c r="N96" s="61" t="str">
        <f>VLOOKUP(A96,Main!A:AB,14,0)</f>
        <v>UG/PG</v>
      </c>
      <c r="O96" s="61" t="str">
        <f>VLOOKUP(A96,Main!A:AB,15,0)</f>
        <v>Core</v>
      </c>
      <c r="P96" s="61" t="str">
        <f>VLOOKUP(A96,Main!A:AB,16,0)</f>
        <v>Yes</v>
      </c>
      <c r="Q96" s="61" t="str">
        <f>VLOOKUP(A96,Main!A:AB,17,0)</f>
        <v/>
      </c>
      <c r="R96" s="63" t="str">
        <f>VLOOKUP(A96,Main!A:AB,18,0)</f>
        <v>https://onlinecourses.nptel.ac.in/e-learning/preview/noc26_ce100</v>
      </c>
      <c r="S96" s="63" t="str">
        <f>VLOOKUP(A96,Main!A:AB,19,0)</f>
        <v>https://onlinecourses.nptel.ac.in/e-learning/preview/noc26_ce100</v>
      </c>
      <c r="T96" s="61" t="str">
        <f>VLOOKUP(A96,Main!A:AB,20,0)</f>
        <v>noc26_ce100</v>
      </c>
      <c r="U96" s="63" t="str">
        <f>VLOOKUP(A96,Main!A:AB,21,0)</f>
        <v>https://onlinecourses.nptel.ac.in/noc25_ce108/preview</v>
      </c>
      <c r="V96" s="63" t="str">
        <f>VLOOKUP(A96,Main!A:AB,22,0)</f>
        <v>https://onlinecourses.nptel.ac.in/noc25_ce108/preview</v>
      </c>
      <c r="W96" s="61" t="str">
        <f>VLOOKUP(A96,Main!A:AB,23,0)</f>
        <v>noc25_ce108</v>
      </c>
      <c r="X96" s="63" t="str">
        <f>VLOOKUP(A96,Main!A:AB,24,0)</f>
        <v>https://nptel.ac.in/courses/105103193</v>
      </c>
      <c r="Y96" s="63" t="str">
        <f>VLOOKUP(A96,Main!A:AB,25,0)</f>
        <v>https://nptel.ac.in/courses/105103193</v>
      </c>
      <c r="Z96" s="61">
        <f>VLOOKUP(A96,Main!A:AB,26,0)</f>
        <v>105103193</v>
      </c>
    </row>
    <row r="97">
      <c r="A97" s="47" t="s">
        <v>810</v>
      </c>
      <c r="B97" s="61" t="str">
        <f>VLOOKUP(A97,Main!A:AB,2,0)</f>
        <v>Civil Engineering</v>
      </c>
      <c r="C97" s="61" t="str">
        <f>VLOOKUP(A97,Main!A:AB,3,0)</f>
        <v>River Engineering</v>
      </c>
      <c r="D97" s="61" t="str">
        <f>VLOOKUP(A97,Main!A:AB,4,0)</f>
        <v>Prof. Subashisa Dutta</v>
      </c>
      <c r="E97" s="61" t="str">
        <f>VLOOKUP(A97,Main!A:AB,5,0)</f>
        <v>IIT Guwahati</v>
      </c>
      <c r="F97" s="61" t="str">
        <f>VLOOKUP(A97,Main!A:AB,6,0)</f>
        <v>IIT Guwahati</v>
      </c>
      <c r="G97" s="61" t="str">
        <f>VLOOKUP(A97,Main!A:AB,7,0)</f>
        <v>8 Weeks</v>
      </c>
      <c r="H97" s="61" t="str">
        <f>VLOOKUP(A97,Main!A:AB,8,0)</f>
        <v>Rerun</v>
      </c>
      <c r="I97" s="62">
        <f>VLOOKUP(A97,Main!A:AB,9,0)</f>
        <v>46223</v>
      </c>
      <c r="J97" s="62">
        <f>VLOOKUP(A97,Main!A:AB,10,0)</f>
        <v>46276</v>
      </c>
      <c r="K97" s="62">
        <f>VLOOKUP(A97,Main!A:AB,11,0)</f>
        <v>46284</v>
      </c>
      <c r="L97" s="62">
        <f>VLOOKUP(A97,Main!A:AB,12,0)</f>
        <v>46230</v>
      </c>
      <c r="M97" s="62">
        <f>VLOOKUP(A97,Main!A:AB,13,0)</f>
        <v>46248</v>
      </c>
      <c r="N97" s="61" t="str">
        <f>VLOOKUP(A97,Main!A:AB,14,0)</f>
        <v>UG/PG</v>
      </c>
      <c r="O97" s="61" t="str">
        <f>VLOOKUP(A97,Main!A:AB,15,0)</f>
        <v>Elective</v>
      </c>
      <c r="P97" s="61" t="str">
        <f>VLOOKUP(A97,Main!A:AB,16,0)</f>
        <v>Yes</v>
      </c>
      <c r="Q97" s="61" t="str">
        <f>VLOOKUP(A97,Main!A:AB,17,0)</f>
        <v/>
      </c>
      <c r="R97" s="63" t="str">
        <f>VLOOKUP(A97,Main!A:AB,18,0)</f>
        <v>https://onlinecourses.nptel.ac.in/e-learning/preview/noc26_ce101</v>
      </c>
      <c r="S97" s="63" t="str">
        <f>VLOOKUP(A97,Main!A:AB,19,0)</f>
        <v>https://onlinecourses.nptel.ac.in/e-learning/preview/noc26_ce101</v>
      </c>
      <c r="T97" s="61" t="str">
        <f>VLOOKUP(A97,Main!A:AB,20,0)</f>
        <v>noc26_ce101</v>
      </c>
      <c r="U97" s="63" t="str">
        <f>VLOOKUP(A97,Main!A:AB,21,0)</f>
        <v>https://onlinecourses.nptel.ac.in/noc25_ce104/preview</v>
      </c>
      <c r="V97" s="63" t="str">
        <f>VLOOKUP(A97,Main!A:AB,22,0)</f>
        <v>https://onlinecourses.nptel.ac.in/noc25_ce104/preview</v>
      </c>
      <c r="W97" s="61" t="str">
        <f>VLOOKUP(A97,Main!A:AB,23,0)</f>
        <v>noc25_ce104</v>
      </c>
      <c r="X97" s="63" t="str">
        <f>VLOOKUP(A97,Main!A:AB,24,0)</f>
        <v>https://nptel.ac.in/courses/105103204</v>
      </c>
      <c r="Y97" s="63" t="str">
        <f>VLOOKUP(A97,Main!A:AB,25,0)</f>
        <v>https://nptel.ac.in/courses/105103204</v>
      </c>
      <c r="Z97" s="61">
        <f>VLOOKUP(A97,Main!A:AB,26,0)</f>
        <v>105103204</v>
      </c>
    </row>
    <row r="98">
      <c r="A98" s="47" t="s">
        <v>817</v>
      </c>
      <c r="B98" s="61" t="str">
        <f>VLOOKUP(A98,Main!A:AB,2,0)</f>
        <v>Civil Engineering</v>
      </c>
      <c r="C98" s="61" t="str">
        <f>VLOOKUP(A98,Main!A:AB,3,0)</f>
        <v>Finite Element Method and Computational Structural Dynamics</v>
      </c>
      <c r="D98" s="61" t="str">
        <f>VLOOKUP(A98,Main!A:AB,4,0)</f>
        <v>Prof. Manish Shrikhande</v>
      </c>
      <c r="E98" s="61" t="str">
        <f>VLOOKUP(A98,Main!A:AB,5,0)</f>
        <v>IIT Roorkee</v>
      </c>
      <c r="F98" s="61" t="str">
        <f>VLOOKUP(A98,Main!A:AB,6,0)</f>
        <v>IIT Roorkee</v>
      </c>
      <c r="G98" s="61" t="str">
        <f>VLOOKUP(A98,Main!A:AB,7,0)</f>
        <v>12 Weeks</v>
      </c>
      <c r="H98" s="61" t="str">
        <f>VLOOKUP(A98,Main!A:AB,8,0)</f>
        <v>Rerun</v>
      </c>
      <c r="I98" s="62">
        <f>VLOOKUP(A98,Main!A:AB,9,0)</f>
        <v>46223</v>
      </c>
      <c r="J98" s="62">
        <f>VLOOKUP(A98,Main!A:AB,10,0)</f>
        <v>46304</v>
      </c>
      <c r="K98" s="62">
        <f>VLOOKUP(A98,Main!A:AB,11,0)</f>
        <v>46311</v>
      </c>
      <c r="L98" s="62">
        <f>VLOOKUP(A98,Main!A:AB,12,0)</f>
        <v>46230</v>
      </c>
      <c r="M98" s="62">
        <f>VLOOKUP(A98,Main!A:AB,13,0)</f>
        <v>46248</v>
      </c>
      <c r="N98" s="61" t="str">
        <f>VLOOKUP(A98,Main!A:AB,14,0)</f>
        <v>PG</v>
      </c>
      <c r="O98" s="61" t="str">
        <f>VLOOKUP(A98,Main!A:AB,15,0)</f>
        <v>Core</v>
      </c>
      <c r="P98" s="61" t="str">
        <f>VLOOKUP(A98,Main!A:AB,16,0)</f>
        <v>Yes</v>
      </c>
      <c r="Q98" s="61" t="str">
        <f>VLOOKUP(A98,Main!A:AB,17,0)</f>
        <v>Structural Analysis</v>
      </c>
      <c r="R98" s="63" t="str">
        <f>VLOOKUP(A98,Main!A:AB,18,0)</f>
        <v>https://onlinecourses.nptel.ac.in/e-learning/preview/noc26_ce102</v>
      </c>
      <c r="S98" s="63" t="str">
        <f>VLOOKUP(A98,Main!A:AB,19,0)</f>
        <v>https://onlinecourses.nptel.ac.in/e-learning/preview/noc26_ce102</v>
      </c>
      <c r="T98" s="61" t="str">
        <f>VLOOKUP(A98,Main!A:AB,20,0)</f>
        <v>noc26_ce102</v>
      </c>
      <c r="U98" s="63" t="str">
        <f>VLOOKUP(A98,Main!A:AB,21,0)</f>
        <v>https://onlinecourses.nptel.ac.in/noc25_ce76/preview</v>
      </c>
      <c r="V98" s="63" t="str">
        <f>VLOOKUP(A98,Main!A:AB,22,0)</f>
        <v>https://onlinecourses.nptel.ac.in/noc25_ce76/preview</v>
      </c>
      <c r="W98" s="61" t="str">
        <f>VLOOKUP(A98,Main!A:AB,23,0)</f>
        <v>noc25_ce76</v>
      </c>
      <c r="X98" s="63" t="str">
        <f>VLOOKUP(A98,Main!A:AB,24,0)</f>
        <v>https://nptel.ac.in/courses/105107209</v>
      </c>
      <c r="Y98" s="63" t="str">
        <f>VLOOKUP(A98,Main!A:AB,25,0)</f>
        <v>https://nptel.ac.in/courses/105107209</v>
      </c>
      <c r="Z98" s="61">
        <f>VLOOKUP(A98,Main!A:AB,26,0)</f>
        <v>105107209</v>
      </c>
    </row>
    <row r="99">
      <c r="A99" s="47" t="s">
        <v>825</v>
      </c>
      <c r="B99" s="61" t="str">
        <f>VLOOKUP(A99,Main!A:AB,2,0)</f>
        <v>Civil Engineering/Earthquake Engineering</v>
      </c>
      <c r="C99" s="61" t="str">
        <f>VLOOKUP(A99,Main!A:AB,3,0)</f>
        <v>Earthquake Geotechnical Engineering</v>
      </c>
      <c r="D99" s="61" t="str">
        <f>VLOOKUP(A99,Main!A:AB,4,0)</f>
        <v>Prof. B. K. Maheshwari</v>
      </c>
      <c r="E99" s="61" t="str">
        <f>VLOOKUP(A99,Main!A:AB,5,0)</f>
        <v>IIT Roorkee</v>
      </c>
      <c r="F99" s="61" t="str">
        <f>VLOOKUP(A99,Main!A:AB,6,0)</f>
        <v>IIT Roorkee</v>
      </c>
      <c r="G99" s="61" t="str">
        <f>VLOOKUP(A99,Main!A:AB,7,0)</f>
        <v>12 Weeks</v>
      </c>
      <c r="H99" s="61" t="str">
        <f>VLOOKUP(A99,Main!A:AB,8,0)</f>
        <v>Rerun</v>
      </c>
      <c r="I99" s="62">
        <f>VLOOKUP(A99,Main!A:AB,9,0)</f>
        <v>46223</v>
      </c>
      <c r="J99" s="62">
        <f>VLOOKUP(A99,Main!A:AB,10,0)</f>
        <v>46304</v>
      </c>
      <c r="K99" s="62">
        <f>VLOOKUP(A99,Main!A:AB,11,0)</f>
        <v>46312</v>
      </c>
      <c r="L99" s="62">
        <f>VLOOKUP(A99,Main!A:AB,12,0)</f>
        <v>46230</v>
      </c>
      <c r="M99" s="62">
        <f>VLOOKUP(A99,Main!A:AB,13,0)</f>
        <v>46248</v>
      </c>
      <c r="N99" s="61" t="str">
        <f>VLOOKUP(A99,Main!A:AB,14,0)</f>
        <v>UG/PG</v>
      </c>
      <c r="O99" s="61" t="str">
        <f>VLOOKUP(A99,Main!A:AB,15,0)</f>
        <v>Elective</v>
      </c>
      <c r="P99" s="61" t="str">
        <f>VLOOKUP(A99,Main!A:AB,16,0)</f>
        <v>Yes</v>
      </c>
      <c r="Q99" s="61" t="str">
        <f>VLOOKUP(A99,Main!A:AB,17,0)</f>
        <v/>
      </c>
      <c r="R99" s="63" t="str">
        <f>VLOOKUP(A99,Main!A:AB,18,0)</f>
        <v>https://onlinecourses.nptel.ac.in/e-learning/preview/noc26_ce103</v>
      </c>
      <c r="S99" s="63" t="str">
        <f>VLOOKUP(A99,Main!A:AB,19,0)</f>
        <v>https://onlinecourses.nptel.ac.in/e-learning/preview/noc26_ce103</v>
      </c>
      <c r="T99" s="61" t="str">
        <f>VLOOKUP(A99,Main!A:AB,20,0)</f>
        <v>noc26_ce103</v>
      </c>
      <c r="U99" s="63" t="str">
        <f>VLOOKUP(A99,Main!A:AB,21,0)</f>
        <v>https://onlinecourses.nptel.ac.in/noc25_ce130/preview</v>
      </c>
      <c r="V99" s="63" t="str">
        <f>VLOOKUP(A99,Main!A:AB,22,0)</f>
        <v>https://onlinecourses.nptel.ac.in/noc25_ce130/preview</v>
      </c>
      <c r="W99" s="61" t="str">
        <f>VLOOKUP(A99,Main!A:AB,23,0)</f>
        <v>noc25_ce130</v>
      </c>
      <c r="X99" s="63" t="str">
        <f>VLOOKUP(A99,Main!A:AB,24,0)</f>
        <v>https://nptel.ac.in/courses/105107225</v>
      </c>
      <c r="Y99" s="63" t="str">
        <f>VLOOKUP(A99,Main!A:AB,25,0)</f>
        <v>https://nptel.ac.in/courses/105107225</v>
      </c>
      <c r="Z99" s="61">
        <f>VLOOKUP(A99,Main!A:AB,26,0)</f>
        <v>105107225</v>
      </c>
    </row>
    <row r="100">
      <c r="A100" s="47" t="s">
        <v>833</v>
      </c>
      <c r="B100" s="61" t="str">
        <f>VLOOKUP(A100,Main!A:AB,2,0)</f>
        <v>Civil Engineering/Earth Sciences</v>
      </c>
      <c r="C100" s="61" t="str">
        <f>VLOOKUP(A100,Main!A:AB,3,0)</f>
        <v>Plate Tectonics</v>
      </c>
      <c r="D100" s="61" t="str">
        <f>VLOOKUP(A100,Main!A:AB,4,0)</f>
        <v>Prof. Pitambar Pati</v>
      </c>
      <c r="E100" s="61" t="str">
        <f>VLOOKUP(A100,Main!A:AB,5,0)</f>
        <v>IIT Roorkee</v>
      </c>
      <c r="F100" s="61" t="str">
        <f>VLOOKUP(A100,Main!A:AB,6,0)</f>
        <v>IIT Roorkee</v>
      </c>
      <c r="G100" s="61" t="str">
        <f>VLOOKUP(A100,Main!A:AB,7,0)</f>
        <v>12 Weeks</v>
      </c>
      <c r="H100" s="61" t="str">
        <f>VLOOKUP(A100,Main!A:AB,8,0)</f>
        <v>Rerun</v>
      </c>
      <c r="I100" s="62">
        <f>VLOOKUP(A100,Main!A:AB,9,0)</f>
        <v>46223</v>
      </c>
      <c r="J100" s="62">
        <f>VLOOKUP(A100,Main!A:AB,10,0)</f>
        <v>46304</v>
      </c>
      <c r="K100" s="62">
        <f>VLOOKUP(A100,Main!A:AB,11,0)</f>
        <v>46313</v>
      </c>
      <c r="L100" s="62">
        <f>VLOOKUP(A100,Main!A:AB,12,0)</f>
        <v>46230</v>
      </c>
      <c r="M100" s="62">
        <f>VLOOKUP(A100,Main!A:AB,13,0)</f>
        <v>46248</v>
      </c>
      <c r="N100" s="61" t="str">
        <f>VLOOKUP(A100,Main!A:AB,14,0)</f>
        <v>UG/PG</v>
      </c>
      <c r="O100" s="61" t="str">
        <f>VLOOKUP(A100,Main!A:AB,15,0)</f>
        <v>Core</v>
      </c>
      <c r="P100" s="61" t="str">
        <f>VLOOKUP(A100,Main!A:AB,16,0)</f>
        <v>Yes</v>
      </c>
      <c r="Q100" s="61" t="str">
        <f>VLOOKUP(A100,Main!A:AB,17,0)</f>
        <v/>
      </c>
      <c r="R100" s="63" t="str">
        <f>VLOOKUP(A100,Main!A:AB,18,0)</f>
        <v>https://onlinecourses.nptel.ac.in/e-learning/preview/noc26_ce104</v>
      </c>
      <c r="S100" s="63" t="str">
        <f>VLOOKUP(A100,Main!A:AB,19,0)</f>
        <v>https://onlinecourses.nptel.ac.in/e-learning/preview/noc26_ce104</v>
      </c>
      <c r="T100" s="61" t="str">
        <f>VLOOKUP(A100,Main!A:AB,20,0)</f>
        <v>noc26_ce104</v>
      </c>
      <c r="U100" s="63" t="str">
        <f>VLOOKUP(A100,Main!A:AB,21,0)</f>
        <v>https://onlinecourses.nptel.ac.in/noc25_ce85/preview</v>
      </c>
      <c r="V100" s="63" t="str">
        <f>VLOOKUP(A100,Main!A:AB,22,0)</f>
        <v>https://onlinecourses.nptel.ac.in/noc25_ce85/preview</v>
      </c>
      <c r="W100" s="61" t="str">
        <f>VLOOKUP(A100,Main!A:AB,23,0)</f>
        <v>noc25_ce85</v>
      </c>
      <c r="X100" s="63" t="str">
        <f>VLOOKUP(A100,Main!A:AB,24,0)</f>
        <v>https://nptel.ac.in/courses/105107224</v>
      </c>
      <c r="Y100" s="63" t="str">
        <f>VLOOKUP(A100,Main!A:AB,25,0)</f>
        <v>https://nptel.ac.in/courses/105107224</v>
      </c>
      <c r="Z100" s="61">
        <f>VLOOKUP(A100,Main!A:AB,26,0)</f>
        <v>105107224</v>
      </c>
    </row>
    <row r="101">
      <c r="A101" s="47" t="s">
        <v>841</v>
      </c>
      <c r="B101" s="61" t="str">
        <f>VLOOKUP(A101,Main!A:AB,2,0)</f>
        <v>Earth Sciences</v>
      </c>
      <c r="C101" s="61" t="str">
        <f>VLOOKUP(A101,Main!A:AB,3,0)</f>
        <v>Groundwater Engineering</v>
      </c>
      <c r="D101" s="61" t="str">
        <f>VLOOKUP(A101,Main!A:AB,4,0)</f>
        <v>Prof. Arun K. Saraf</v>
      </c>
      <c r="E101" s="61" t="str">
        <f>VLOOKUP(A101,Main!A:AB,5,0)</f>
        <v>IIT Roorkee</v>
      </c>
      <c r="F101" s="61" t="str">
        <f>VLOOKUP(A101,Main!A:AB,6,0)</f>
        <v>IIT Roorkee</v>
      </c>
      <c r="G101" s="61" t="str">
        <f>VLOOKUP(A101,Main!A:AB,7,0)</f>
        <v>12 Weeks</v>
      </c>
      <c r="H101" s="61" t="str">
        <f>VLOOKUP(A101,Main!A:AB,8,0)</f>
        <v>Rerun</v>
      </c>
      <c r="I101" s="62">
        <f>VLOOKUP(A101,Main!A:AB,9,0)</f>
        <v>46223</v>
      </c>
      <c r="J101" s="62">
        <f>VLOOKUP(A101,Main!A:AB,10,0)</f>
        <v>46304</v>
      </c>
      <c r="K101" s="62">
        <f>VLOOKUP(A101,Main!A:AB,11,0)</f>
        <v>46318</v>
      </c>
      <c r="L101" s="62">
        <f>VLOOKUP(A101,Main!A:AB,12,0)</f>
        <v>46230</v>
      </c>
      <c r="M101" s="62">
        <f>VLOOKUP(A101,Main!A:AB,13,0)</f>
        <v>46248</v>
      </c>
      <c r="N101" s="61" t="str">
        <f>VLOOKUP(A101,Main!A:AB,14,0)</f>
        <v>UG/PG</v>
      </c>
      <c r="O101" s="61" t="str">
        <f>VLOOKUP(A101,Main!A:AB,15,0)</f>
        <v>Elective</v>
      </c>
      <c r="P101" s="61" t="str">
        <f>VLOOKUP(A101,Main!A:AB,16,0)</f>
        <v>Yes</v>
      </c>
      <c r="Q101" s="61" t="str">
        <f>VLOOKUP(A101,Main!A:AB,17,0)</f>
        <v/>
      </c>
      <c r="R101" s="63" t="str">
        <f>VLOOKUP(A101,Main!A:AB,18,0)</f>
        <v>https://onlinecourses.nptel.ac.in/e-learning/preview/noc26_ce105</v>
      </c>
      <c r="S101" s="63" t="str">
        <f>VLOOKUP(A101,Main!A:AB,19,0)</f>
        <v>https://onlinecourses.nptel.ac.in/e-learning/preview/noc26_ce105</v>
      </c>
      <c r="T101" s="61" t="str">
        <f>VLOOKUP(A101,Main!A:AB,20,0)</f>
        <v>noc26_ce105</v>
      </c>
      <c r="U101" s="63" t="str">
        <f>VLOOKUP(A101,Main!A:AB,21,0)</f>
        <v>https://onlinecourses.nptel.ac.in/noc25_ce136/preview</v>
      </c>
      <c r="V101" s="63" t="str">
        <f>VLOOKUP(A101,Main!A:AB,22,0)</f>
        <v>https://onlinecourses.nptel.ac.in/noc25_ce136/preview</v>
      </c>
      <c r="W101" s="61" t="str">
        <f>VLOOKUP(A101,Main!A:AB,23,0)</f>
        <v>noc25_ce136</v>
      </c>
      <c r="X101" s="63" t="str">
        <f>VLOOKUP(A101,Main!A:AB,24,0)</f>
        <v>https://nptel.ac.in/courses/105107473</v>
      </c>
      <c r="Y101" s="63" t="str">
        <f>VLOOKUP(A101,Main!A:AB,25,0)</f>
        <v>https://nptel.ac.in/courses/105107473</v>
      </c>
      <c r="Z101" s="61">
        <f>VLOOKUP(A101,Main!A:AB,26,0)</f>
        <v>105107473</v>
      </c>
    </row>
    <row r="102">
      <c r="A102" s="47" t="s">
        <v>849</v>
      </c>
      <c r="B102" s="61" t="str">
        <f>VLOOKUP(A102,Main!A:AB,2,0)</f>
        <v>Civil Engineering</v>
      </c>
      <c r="C102" s="61" t="str">
        <f>VLOOKUP(A102,Main!A:AB,3,0)</f>
        <v>Environmental Chemistry</v>
      </c>
      <c r="D102" s="61" t="str">
        <f>VLOOKUP(A102,Main!A:AB,4,0)</f>
        <v>Prof. Bhanu Prakash Vellanki</v>
      </c>
      <c r="E102" s="61" t="str">
        <f>VLOOKUP(A102,Main!A:AB,5,0)</f>
        <v>IIT Roorkee</v>
      </c>
      <c r="F102" s="61" t="str">
        <f>VLOOKUP(A102,Main!A:AB,6,0)</f>
        <v>IIT Roorkee</v>
      </c>
      <c r="G102" s="61" t="str">
        <f>VLOOKUP(A102,Main!A:AB,7,0)</f>
        <v>12 Weeks</v>
      </c>
      <c r="H102" s="61" t="str">
        <f>VLOOKUP(A102,Main!A:AB,8,0)</f>
        <v>Rerun</v>
      </c>
      <c r="I102" s="62">
        <f>VLOOKUP(A102,Main!A:AB,9,0)</f>
        <v>46223</v>
      </c>
      <c r="J102" s="62">
        <f>VLOOKUP(A102,Main!A:AB,10,0)</f>
        <v>46304</v>
      </c>
      <c r="K102" s="62">
        <f>VLOOKUP(A102,Main!A:AB,11,0)</f>
        <v>46319</v>
      </c>
      <c r="L102" s="62">
        <f>VLOOKUP(A102,Main!A:AB,12,0)</f>
        <v>46230</v>
      </c>
      <c r="M102" s="62">
        <f>VLOOKUP(A102,Main!A:AB,13,0)</f>
        <v>46248</v>
      </c>
      <c r="N102" s="61" t="str">
        <f>VLOOKUP(A102,Main!A:AB,14,0)</f>
        <v>PG</v>
      </c>
      <c r="O102" s="61" t="str">
        <f>VLOOKUP(A102,Main!A:AB,15,0)</f>
        <v>Core</v>
      </c>
      <c r="P102" s="61" t="str">
        <f>VLOOKUP(A102,Main!A:AB,16,0)</f>
        <v>Yes</v>
      </c>
      <c r="Q102" s="61" t="str">
        <f>VLOOKUP(A102,Main!A:AB,17,0)</f>
        <v>Environment</v>
      </c>
      <c r="R102" s="63" t="str">
        <f>VLOOKUP(A102,Main!A:AB,18,0)</f>
        <v>https://onlinecourses.nptel.ac.in/e-learning/preview/noc26_ce106</v>
      </c>
      <c r="S102" s="63" t="str">
        <f>VLOOKUP(A102,Main!A:AB,19,0)</f>
        <v>https://onlinecourses.nptel.ac.in/e-learning/preview/noc26_ce106</v>
      </c>
      <c r="T102" s="61" t="str">
        <f>VLOOKUP(A102,Main!A:AB,20,0)</f>
        <v>noc26_ce106</v>
      </c>
      <c r="U102" s="63" t="str">
        <f>VLOOKUP(A102,Main!A:AB,21,0)</f>
        <v>https://onlinecourses.nptel.ac.in/noc25_ce78/preview</v>
      </c>
      <c r="V102" s="63" t="str">
        <f>VLOOKUP(A102,Main!A:AB,22,0)</f>
        <v>https://onlinecourses.nptel.ac.in/noc25_ce78/preview</v>
      </c>
      <c r="W102" s="61" t="str">
        <f>VLOOKUP(A102,Main!A:AB,23,0)</f>
        <v>noc25_ce78</v>
      </c>
      <c r="X102" s="63" t="str">
        <f>VLOOKUP(A102,Main!A:AB,24,0)</f>
        <v>https://nptel.ac.in/courses/105107176</v>
      </c>
      <c r="Y102" s="63" t="str">
        <f>VLOOKUP(A102,Main!A:AB,25,0)</f>
        <v>https://nptel.ac.in/courses/105107176</v>
      </c>
      <c r="Z102" s="61">
        <f>VLOOKUP(A102,Main!A:AB,26,0)</f>
        <v>105107176</v>
      </c>
    </row>
    <row r="103">
      <c r="A103" s="47" t="s">
        <v>857</v>
      </c>
      <c r="B103" s="61" t="str">
        <f>VLOOKUP(A103,Main!A:AB,2,0)</f>
        <v>Civil Engineering</v>
      </c>
      <c r="C103" s="61" t="str">
        <f>VLOOKUP(A103,Main!A:AB,3,0)</f>
        <v>Sustainable Transportation systems</v>
      </c>
      <c r="D103" s="61" t="str">
        <f>VLOOKUP(A103,Main!A:AB,4,0)</f>
        <v>Prof. Bhola Ram Gurjar</v>
      </c>
      <c r="E103" s="61" t="str">
        <f>VLOOKUP(A103,Main!A:AB,5,0)</f>
        <v>IIT Roorkee</v>
      </c>
      <c r="F103" s="61" t="str">
        <f>VLOOKUP(A103,Main!A:AB,6,0)</f>
        <v>IIT Roorkee</v>
      </c>
      <c r="G103" s="61" t="str">
        <f>VLOOKUP(A103,Main!A:AB,7,0)</f>
        <v>12 Weeks</v>
      </c>
      <c r="H103" s="61" t="str">
        <f>VLOOKUP(A103,Main!A:AB,8,0)</f>
        <v>Rerun</v>
      </c>
      <c r="I103" s="62">
        <f>VLOOKUP(A103,Main!A:AB,9,0)</f>
        <v>46223</v>
      </c>
      <c r="J103" s="62">
        <f>VLOOKUP(A103,Main!A:AB,10,0)</f>
        <v>46304</v>
      </c>
      <c r="K103" s="62">
        <f>VLOOKUP(A103,Main!A:AB,11,0)</f>
        <v>46320</v>
      </c>
      <c r="L103" s="62">
        <f>VLOOKUP(A103,Main!A:AB,12,0)</f>
        <v>46230</v>
      </c>
      <c r="M103" s="62">
        <f>VLOOKUP(A103,Main!A:AB,13,0)</f>
        <v>46248</v>
      </c>
      <c r="N103" s="61" t="str">
        <f>VLOOKUP(A103,Main!A:AB,14,0)</f>
        <v>PG</v>
      </c>
      <c r="O103" s="61" t="str">
        <f>VLOOKUP(A103,Main!A:AB,15,0)</f>
        <v>Elective</v>
      </c>
      <c r="P103" s="61" t="str">
        <f>VLOOKUP(A103,Main!A:AB,16,0)</f>
        <v>Yes</v>
      </c>
      <c r="Q103" s="61" t="str">
        <f>VLOOKUP(A103,Main!A:AB,17,0)</f>
        <v>Urban Infrastructure Planning and Management</v>
      </c>
      <c r="R103" s="63" t="str">
        <f>VLOOKUP(A103,Main!A:AB,18,0)</f>
        <v>https://onlinecourses.nptel.ac.in/e-learning/preview/noc26_ce107</v>
      </c>
      <c r="S103" s="63" t="str">
        <f>VLOOKUP(A103,Main!A:AB,19,0)</f>
        <v>https://onlinecourses.nptel.ac.in/e-learning/preview/noc26_ce107</v>
      </c>
      <c r="T103" s="61" t="str">
        <f>VLOOKUP(A103,Main!A:AB,20,0)</f>
        <v>noc26_ce107</v>
      </c>
      <c r="U103" s="63" t="str">
        <f>VLOOKUP(A103,Main!A:AB,21,0)</f>
        <v>https://onlinecourses.nptel.ac.in/noc25_ce79/preview</v>
      </c>
      <c r="V103" s="63" t="str">
        <f>VLOOKUP(A103,Main!A:AB,22,0)</f>
        <v>https://onlinecourses.nptel.ac.in/noc25_ce79/preview</v>
      </c>
      <c r="W103" s="61" t="str">
        <f>VLOOKUP(A103,Main!A:AB,23,0)</f>
        <v>noc25_ce79</v>
      </c>
      <c r="X103" s="63" t="str">
        <f>VLOOKUP(A103,Main!A:AB,24,0)</f>
        <v>https://nptel.ac.in/courses/105107210</v>
      </c>
      <c r="Y103" s="63" t="str">
        <f>VLOOKUP(A103,Main!A:AB,25,0)</f>
        <v>https://nptel.ac.in/courses/105107210</v>
      </c>
      <c r="Z103" s="61">
        <f>VLOOKUP(A103,Main!A:AB,26,0)</f>
        <v>105107210</v>
      </c>
    </row>
    <row r="104">
      <c r="A104" s="47" t="s">
        <v>865</v>
      </c>
      <c r="B104" s="61" t="str">
        <f>VLOOKUP(A104,Main!A:AB,2,0)</f>
        <v>Civil Engineering</v>
      </c>
      <c r="C104" s="61" t="str">
        <f>VLOOKUP(A104,Main!A:AB,3,0)</f>
        <v>Environmental Modeling and Simulation</v>
      </c>
      <c r="D104" s="61" t="str">
        <f>VLOOKUP(A104,Main!A:AB,4,0)</f>
        <v>Prof. Gargi Singh</v>
      </c>
      <c r="E104" s="61" t="str">
        <f>VLOOKUP(A104,Main!A:AB,5,0)</f>
        <v>IIT Roorkee</v>
      </c>
      <c r="F104" s="61" t="str">
        <f>VLOOKUP(A104,Main!A:AB,6,0)</f>
        <v>IIT Roorkee</v>
      </c>
      <c r="G104" s="61" t="str">
        <f>VLOOKUP(A104,Main!A:AB,7,0)</f>
        <v>12 Weeks</v>
      </c>
      <c r="H104" s="61" t="str">
        <f>VLOOKUP(A104,Main!A:AB,8,0)</f>
        <v>Rerun</v>
      </c>
      <c r="I104" s="62">
        <f>VLOOKUP(A104,Main!A:AB,9,0)</f>
        <v>46223</v>
      </c>
      <c r="J104" s="62">
        <f>VLOOKUP(A104,Main!A:AB,10,0)</f>
        <v>46304</v>
      </c>
      <c r="K104" s="62">
        <f>VLOOKUP(A104,Main!A:AB,11,0)</f>
        <v>46311</v>
      </c>
      <c r="L104" s="62">
        <f>VLOOKUP(A104,Main!A:AB,12,0)</f>
        <v>46230</v>
      </c>
      <c r="M104" s="62">
        <f>VLOOKUP(A104,Main!A:AB,13,0)</f>
        <v>46248</v>
      </c>
      <c r="N104" s="61" t="str">
        <f>VLOOKUP(A104,Main!A:AB,14,0)</f>
        <v>PG</v>
      </c>
      <c r="O104" s="61" t="str">
        <f>VLOOKUP(A104,Main!A:AB,15,0)</f>
        <v>Elective</v>
      </c>
      <c r="P104" s="61" t="str">
        <f>VLOOKUP(A104,Main!A:AB,16,0)</f>
        <v>Yes</v>
      </c>
      <c r="Q104" s="61" t="str">
        <f>VLOOKUP(A104,Main!A:AB,17,0)</f>
        <v/>
      </c>
      <c r="R104" s="63" t="str">
        <f>VLOOKUP(A104,Main!A:AB,18,0)</f>
        <v>https://onlinecourses.nptel.ac.in/e-learning/preview/noc26_ce108</v>
      </c>
      <c r="S104" s="63" t="str">
        <f>VLOOKUP(A104,Main!A:AB,19,0)</f>
        <v>https://onlinecourses.nptel.ac.in/e-learning/preview/noc26_ce108</v>
      </c>
      <c r="T104" s="61" t="str">
        <f>VLOOKUP(A104,Main!A:AB,20,0)</f>
        <v>noc26_ce108</v>
      </c>
      <c r="U104" s="63" t="str">
        <f>VLOOKUP(A104,Main!A:AB,21,0)</f>
        <v>https://onlinecourses.nptel.ac.in/noc25_ce80/preview</v>
      </c>
      <c r="V104" s="63" t="str">
        <f>VLOOKUP(A104,Main!A:AB,22,0)</f>
        <v>https://onlinecourses.nptel.ac.in/noc25_ce80/preview</v>
      </c>
      <c r="W104" s="61" t="str">
        <f>VLOOKUP(A104,Main!A:AB,23,0)</f>
        <v>noc25_ce80</v>
      </c>
      <c r="X104" s="63" t="str">
        <f>VLOOKUP(A104,Main!A:AB,24,0)</f>
        <v>https://nptel.ac.in/courses/105107217</v>
      </c>
      <c r="Y104" s="63" t="str">
        <f>VLOOKUP(A104,Main!A:AB,25,0)</f>
        <v>https://nptel.ac.in/courses/105107217</v>
      </c>
      <c r="Z104" s="61">
        <f>VLOOKUP(A104,Main!A:AB,26,0)</f>
        <v>105107217</v>
      </c>
    </row>
    <row r="105">
      <c r="A105" s="47" t="s">
        <v>872</v>
      </c>
      <c r="B105" s="61" t="str">
        <f>VLOOKUP(A105,Main!A:AB,2,0)</f>
        <v>Civil Engineering</v>
      </c>
      <c r="C105" s="61" t="str">
        <f>VLOOKUP(A105,Main!A:AB,3,0)</f>
        <v>Pavement Materials (Under Pavement Engineering)</v>
      </c>
      <c r="D105" s="61" t="str">
        <f>VLOOKUP(A105,Main!A:AB,4,0)</f>
        <v>Prof. Nikhil Saboo</v>
      </c>
      <c r="E105" s="61" t="str">
        <f>VLOOKUP(A105,Main!A:AB,5,0)</f>
        <v>IIT Roorkee</v>
      </c>
      <c r="F105" s="61" t="str">
        <f>VLOOKUP(A105,Main!A:AB,6,0)</f>
        <v>IIT Roorkee</v>
      </c>
      <c r="G105" s="61" t="str">
        <f>VLOOKUP(A105,Main!A:AB,7,0)</f>
        <v>12 Weeks</v>
      </c>
      <c r="H105" s="61" t="str">
        <f>VLOOKUP(A105,Main!A:AB,8,0)</f>
        <v>Rerun</v>
      </c>
      <c r="I105" s="62">
        <f>VLOOKUP(A105,Main!A:AB,9,0)</f>
        <v>46223</v>
      </c>
      <c r="J105" s="62">
        <f>VLOOKUP(A105,Main!A:AB,10,0)</f>
        <v>46304</v>
      </c>
      <c r="K105" s="62">
        <f>VLOOKUP(A105,Main!A:AB,11,0)</f>
        <v>46312</v>
      </c>
      <c r="L105" s="62">
        <f>VLOOKUP(A105,Main!A:AB,12,0)</f>
        <v>46230</v>
      </c>
      <c r="M105" s="62">
        <f>VLOOKUP(A105,Main!A:AB,13,0)</f>
        <v>46248</v>
      </c>
      <c r="N105" s="61" t="str">
        <f>VLOOKUP(A105,Main!A:AB,14,0)</f>
        <v>UG/PG</v>
      </c>
      <c r="O105" s="61" t="str">
        <f>VLOOKUP(A105,Main!A:AB,15,0)</f>
        <v>Core</v>
      </c>
      <c r="P105" s="61" t="str">
        <f>VLOOKUP(A105,Main!A:AB,16,0)</f>
        <v>Yes</v>
      </c>
      <c r="Q105" s="61" t="str">
        <f>VLOOKUP(A105,Main!A:AB,17,0)</f>
        <v/>
      </c>
      <c r="R105" s="63" t="str">
        <f>VLOOKUP(A105,Main!A:AB,18,0)</f>
        <v>https://onlinecourses.nptel.ac.in/e-learning/preview/noc26_ce109</v>
      </c>
      <c r="S105" s="63" t="str">
        <f>VLOOKUP(A105,Main!A:AB,19,0)</f>
        <v>https://onlinecourses.nptel.ac.in/e-learning/preview/noc26_ce109</v>
      </c>
      <c r="T105" s="61" t="str">
        <f>VLOOKUP(A105,Main!A:AB,20,0)</f>
        <v>noc26_ce109</v>
      </c>
      <c r="U105" s="63" t="str">
        <f>VLOOKUP(A105,Main!A:AB,21,0)</f>
        <v>https://onlinecourses.nptel.ac.in/noc25_ce81/preview</v>
      </c>
      <c r="V105" s="63" t="str">
        <f>VLOOKUP(A105,Main!A:AB,22,0)</f>
        <v>https://onlinecourses.nptel.ac.in/noc25_ce81/preview</v>
      </c>
      <c r="W105" s="61" t="str">
        <f>VLOOKUP(A105,Main!A:AB,23,0)</f>
        <v>noc25_ce81</v>
      </c>
      <c r="X105" s="63" t="str">
        <f>VLOOKUP(A105,Main!A:AB,24,0)</f>
        <v>https://nptel.ac.in/courses/105107219</v>
      </c>
      <c r="Y105" s="63" t="str">
        <f>VLOOKUP(A105,Main!A:AB,25,0)</f>
        <v>https://nptel.ac.in/courses/105107219</v>
      </c>
      <c r="Z105" s="61">
        <f>VLOOKUP(A105,Main!A:AB,26,0)</f>
        <v>105107219</v>
      </c>
    </row>
    <row r="106">
      <c r="A106" s="47" t="s">
        <v>879</v>
      </c>
      <c r="B106" s="61" t="str">
        <f>VLOOKUP(A106,Main!A:AB,2,0)</f>
        <v>Civil Engineering</v>
      </c>
      <c r="C106" s="61" t="str">
        <f>VLOOKUP(A106,Main!A:AB,3,0)</f>
        <v>Advanced Geomatics Engineering</v>
      </c>
      <c r="D106" s="61" t="str">
        <f>VLOOKUP(A106,Main!A:AB,4,0)</f>
        <v>Prof. Pradeep Kumar Garg</v>
      </c>
      <c r="E106" s="61" t="str">
        <f>VLOOKUP(A106,Main!A:AB,5,0)</f>
        <v>IIT Roorkee</v>
      </c>
      <c r="F106" s="61" t="str">
        <f>VLOOKUP(A106,Main!A:AB,6,0)</f>
        <v>IIT Roorkee</v>
      </c>
      <c r="G106" s="61" t="str">
        <f>VLOOKUP(A106,Main!A:AB,7,0)</f>
        <v>12 Weeks</v>
      </c>
      <c r="H106" s="61" t="str">
        <f>VLOOKUP(A106,Main!A:AB,8,0)</f>
        <v>Rerun</v>
      </c>
      <c r="I106" s="62">
        <f>VLOOKUP(A106,Main!A:AB,9,0)</f>
        <v>46223</v>
      </c>
      <c r="J106" s="62">
        <f>VLOOKUP(A106,Main!A:AB,10,0)</f>
        <v>46304</v>
      </c>
      <c r="K106" s="62">
        <f>VLOOKUP(A106,Main!A:AB,11,0)</f>
        <v>46313</v>
      </c>
      <c r="L106" s="62">
        <f>VLOOKUP(A106,Main!A:AB,12,0)</f>
        <v>46230</v>
      </c>
      <c r="M106" s="62">
        <f>VLOOKUP(A106,Main!A:AB,13,0)</f>
        <v>46248</v>
      </c>
      <c r="N106" s="61" t="str">
        <f>VLOOKUP(A106,Main!A:AB,14,0)</f>
        <v>UG/PG</v>
      </c>
      <c r="O106" s="61" t="str">
        <f>VLOOKUP(A106,Main!A:AB,15,0)</f>
        <v>Core</v>
      </c>
      <c r="P106" s="61" t="str">
        <f>VLOOKUP(A106,Main!A:AB,16,0)</f>
        <v>Yes</v>
      </c>
      <c r="Q106" s="61" t="str">
        <f>VLOOKUP(A106,Main!A:AB,17,0)</f>
        <v/>
      </c>
      <c r="R106" s="63" t="str">
        <f>VLOOKUP(A106,Main!A:AB,18,0)</f>
        <v>https://onlinecourses.nptel.ac.in/e-learning/preview/noc26_ce110</v>
      </c>
      <c r="S106" s="63" t="str">
        <f>VLOOKUP(A106,Main!A:AB,19,0)</f>
        <v>https://onlinecourses.nptel.ac.in/e-learning/preview/noc26_ce110</v>
      </c>
      <c r="T106" s="61" t="str">
        <f>VLOOKUP(A106,Main!A:AB,20,0)</f>
        <v>noc26_ce110</v>
      </c>
      <c r="U106" s="63" t="str">
        <f>VLOOKUP(A106,Main!A:AB,21,0)</f>
        <v>https://onlinecourses.nptel.ac.in/noc25_ce82/preview</v>
      </c>
      <c r="V106" s="63" t="str">
        <f>VLOOKUP(A106,Main!A:AB,22,0)</f>
        <v>https://onlinecourses.nptel.ac.in/noc25_ce82/preview</v>
      </c>
      <c r="W106" s="61" t="str">
        <f>VLOOKUP(A106,Main!A:AB,23,0)</f>
        <v>noc25_ce82</v>
      </c>
      <c r="X106" s="63" t="str">
        <f>VLOOKUP(A106,Main!A:AB,24,0)</f>
        <v>https://nptel.ac.in/courses/105107218</v>
      </c>
      <c r="Y106" s="63" t="str">
        <f>VLOOKUP(A106,Main!A:AB,25,0)</f>
        <v>https://nptel.ac.in/courses/105107218</v>
      </c>
      <c r="Z106" s="61">
        <f>VLOOKUP(A106,Main!A:AB,26,0)</f>
        <v>105107218</v>
      </c>
    </row>
    <row r="107">
      <c r="A107" s="47" t="s">
        <v>886</v>
      </c>
      <c r="B107" s="61" t="str">
        <f>VLOOKUP(A107,Main!A:AB,2,0)</f>
        <v>Civil Engineering</v>
      </c>
      <c r="C107" s="61" t="str">
        <f>VLOOKUP(A107,Main!A:AB,3,0)</f>
        <v>Underground Space Technology</v>
      </c>
      <c r="D107" s="61" t="str">
        <f>VLOOKUP(A107,Main!A:AB,4,0)</f>
        <v>Prof. Priti Maheshwari</v>
      </c>
      <c r="E107" s="61" t="str">
        <f>VLOOKUP(A107,Main!A:AB,5,0)</f>
        <v>IIT Roorkee</v>
      </c>
      <c r="F107" s="61" t="str">
        <f>VLOOKUP(A107,Main!A:AB,6,0)</f>
        <v>IIT Roorkee</v>
      </c>
      <c r="G107" s="61" t="str">
        <f>VLOOKUP(A107,Main!A:AB,7,0)</f>
        <v>12 Weeks</v>
      </c>
      <c r="H107" s="61" t="str">
        <f>VLOOKUP(A107,Main!A:AB,8,0)</f>
        <v>Rerun</v>
      </c>
      <c r="I107" s="62">
        <f>VLOOKUP(A107,Main!A:AB,9,0)</f>
        <v>46223</v>
      </c>
      <c r="J107" s="62">
        <f>VLOOKUP(A107,Main!A:AB,10,0)</f>
        <v>46304</v>
      </c>
      <c r="K107" s="62">
        <f>VLOOKUP(A107,Main!A:AB,11,0)</f>
        <v>46318</v>
      </c>
      <c r="L107" s="62">
        <f>VLOOKUP(A107,Main!A:AB,12,0)</f>
        <v>46230</v>
      </c>
      <c r="M107" s="62">
        <f>VLOOKUP(A107,Main!A:AB,13,0)</f>
        <v>46248</v>
      </c>
      <c r="N107" s="61" t="str">
        <f>VLOOKUP(A107,Main!A:AB,14,0)</f>
        <v>PG</v>
      </c>
      <c r="O107" s="61" t="str">
        <f>VLOOKUP(A107,Main!A:AB,15,0)</f>
        <v>Elective</v>
      </c>
      <c r="P107" s="61" t="str">
        <f>VLOOKUP(A107,Main!A:AB,16,0)</f>
        <v>Yes</v>
      </c>
      <c r="Q107" s="61" t="str">
        <f>VLOOKUP(A107,Main!A:AB,17,0)</f>
        <v/>
      </c>
      <c r="R107" s="63" t="str">
        <f>VLOOKUP(A107,Main!A:AB,18,0)</f>
        <v>https://onlinecourses.nptel.ac.in/e-learning/preview/noc26_ce111</v>
      </c>
      <c r="S107" s="63" t="str">
        <f>VLOOKUP(A107,Main!A:AB,19,0)</f>
        <v>https://onlinecourses.nptel.ac.in/e-learning/preview/noc26_ce111</v>
      </c>
      <c r="T107" s="61" t="str">
        <f>VLOOKUP(A107,Main!A:AB,20,0)</f>
        <v>noc26_ce111</v>
      </c>
      <c r="U107" s="63" t="str">
        <f>VLOOKUP(A107,Main!A:AB,21,0)</f>
        <v>https://onlinecourses.nptel.ac.in/noc25_ce83/preview</v>
      </c>
      <c r="V107" s="63" t="str">
        <f>VLOOKUP(A107,Main!A:AB,22,0)</f>
        <v>https://onlinecourses.nptel.ac.in/noc25_ce83/preview</v>
      </c>
      <c r="W107" s="61" t="str">
        <f>VLOOKUP(A107,Main!A:AB,23,0)</f>
        <v>noc25_ce83</v>
      </c>
      <c r="X107" s="63" t="str">
        <f>VLOOKUP(A107,Main!A:AB,24,0)</f>
        <v>https://nptel.ac.in/courses/105107216</v>
      </c>
      <c r="Y107" s="63" t="str">
        <f>VLOOKUP(A107,Main!A:AB,25,0)</f>
        <v>https://nptel.ac.in/courses/105107216</v>
      </c>
      <c r="Z107" s="61">
        <f>VLOOKUP(A107,Main!A:AB,26,0)</f>
        <v>105107216</v>
      </c>
    </row>
    <row r="108">
      <c r="A108" s="47" t="s">
        <v>893</v>
      </c>
      <c r="B108" s="61" t="str">
        <f>VLOOKUP(A108,Main!A:AB,2,0)</f>
        <v>Civil Engineering</v>
      </c>
      <c r="C108" s="61" t="str">
        <f>VLOOKUP(A108,Main!A:AB,3,0)</f>
        <v>Geometric Design of Highways</v>
      </c>
      <c r="D108" s="61" t="str">
        <f>VLOOKUP(A108,Main!A:AB,4,0)</f>
        <v>Prof. Rajat Rastogi</v>
      </c>
      <c r="E108" s="61" t="str">
        <f>VLOOKUP(A108,Main!A:AB,5,0)</f>
        <v>IIT Roorkee</v>
      </c>
      <c r="F108" s="61" t="str">
        <f>VLOOKUP(A108,Main!A:AB,6,0)</f>
        <v>IIT Roorkee</v>
      </c>
      <c r="G108" s="61" t="str">
        <f>VLOOKUP(A108,Main!A:AB,7,0)</f>
        <v>12 Weeks</v>
      </c>
      <c r="H108" s="61" t="str">
        <f>VLOOKUP(A108,Main!A:AB,8,0)</f>
        <v>Rerun</v>
      </c>
      <c r="I108" s="62">
        <f>VLOOKUP(A108,Main!A:AB,9,0)</f>
        <v>46223</v>
      </c>
      <c r="J108" s="62">
        <f>VLOOKUP(A108,Main!A:AB,10,0)</f>
        <v>46304</v>
      </c>
      <c r="K108" s="62">
        <f>VLOOKUP(A108,Main!A:AB,11,0)</f>
        <v>46319</v>
      </c>
      <c r="L108" s="62">
        <f>VLOOKUP(A108,Main!A:AB,12,0)</f>
        <v>46230</v>
      </c>
      <c r="M108" s="62">
        <f>VLOOKUP(A108,Main!A:AB,13,0)</f>
        <v>46248</v>
      </c>
      <c r="N108" s="61" t="str">
        <f>VLOOKUP(A108,Main!A:AB,14,0)</f>
        <v>UG/PG</v>
      </c>
      <c r="O108" s="61" t="str">
        <f>VLOOKUP(A108,Main!A:AB,15,0)</f>
        <v>Core</v>
      </c>
      <c r="P108" s="61" t="str">
        <f>VLOOKUP(A108,Main!A:AB,16,0)</f>
        <v>Yes</v>
      </c>
      <c r="Q108" s="61" t="str">
        <f>VLOOKUP(A108,Main!A:AB,17,0)</f>
        <v/>
      </c>
      <c r="R108" s="63" t="str">
        <f>VLOOKUP(A108,Main!A:AB,18,0)</f>
        <v>https://onlinecourses.nptel.ac.in/e-learning/preview/noc26_ce112</v>
      </c>
      <c r="S108" s="63" t="str">
        <f>VLOOKUP(A108,Main!A:AB,19,0)</f>
        <v>https://onlinecourses.nptel.ac.in/e-learning/preview/noc26_ce112</v>
      </c>
      <c r="T108" s="61" t="str">
        <f>VLOOKUP(A108,Main!A:AB,20,0)</f>
        <v>noc26_ce112</v>
      </c>
      <c r="U108" s="63" t="str">
        <f>VLOOKUP(A108,Main!A:AB,21,0)</f>
        <v>https://onlinecourses.nptel.ac.in/noc25_ce84/preview</v>
      </c>
      <c r="V108" s="63" t="str">
        <f>VLOOKUP(A108,Main!A:AB,22,0)</f>
        <v>https://onlinecourses.nptel.ac.in/noc25_ce84/preview</v>
      </c>
      <c r="W108" s="61" t="str">
        <f>VLOOKUP(A108,Main!A:AB,23,0)</f>
        <v>noc25_ce84</v>
      </c>
      <c r="X108" s="63" t="str">
        <f>VLOOKUP(A108,Main!A:AB,24,0)</f>
        <v>https://nptel.ac.in/courses/105107220</v>
      </c>
      <c r="Y108" s="63" t="str">
        <f>VLOOKUP(A108,Main!A:AB,25,0)</f>
        <v>https://nptel.ac.in/courses/105107220</v>
      </c>
      <c r="Z108" s="61">
        <f>VLOOKUP(A108,Main!A:AB,26,0)</f>
        <v>105107220</v>
      </c>
    </row>
    <row r="109">
      <c r="A109" s="47" t="s">
        <v>900</v>
      </c>
      <c r="B109" s="61" t="str">
        <f>VLOOKUP(A109,Main!A:AB,2,0)</f>
        <v>Civil Engineering</v>
      </c>
      <c r="C109" s="61" t="str">
        <f>VLOOKUP(A109,Main!A:AB,3,0)</f>
        <v>Introduction to Engineering Seismology</v>
      </c>
      <c r="D109" s="61" t="str">
        <f>VLOOKUP(A109,Main!A:AB,4,0)</f>
        <v>Prof. P. Anbazhagan</v>
      </c>
      <c r="E109" s="61" t="str">
        <f>VLOOKUP(A109,Main!A:AB,5,0)</f>
        <v>IISc Bangalore</v>
      </c>
      <c r="F109" s="61" t="str">
        <f>VLOOKUP(A109,Main!A:AB,6,0)</f>
        <v>IISc Bangalore</v>
      </c>
      <c r="G109" s="61" t="str">
        <f>VLOOKUP(A109,Main!A:AB,7,0)</f>
        <v>12 Weeks</v>
      </c>
      <c r="H109" s="61" t="str">
        <f>VLOOKUP(A109,Main!A:AB,8,0)</f>
        <v>Rerun</v>
      </c>
      <c r="I109" s="62">
        <f>VLOOKUP(A109,Main!A:AB,9,0)</f>
        <v>46223</v>
      </c>
      <c r="J109" s="62">
        <f>VLOOKUP(A109,Main!A:AB,10,0)</f>
        <v>46304</v>
      </c>
      <c r="K109" s="62">
        <f>VLOOKUP(A109,Main!A:AB,11,0)</f>
        <v>46320</v>
      </c>
      <c r="L109" s="62">
        <f>VLOOKUP(A109,Main!A:AB,12,0)</f>
        <v>46230</v>
      </c>
      <c r="M109" s="62">
        <f>VLOOKUP(A109,Main!A:AB,13,0)</f>
        <v>46248</v>
      </c>
      <c r="N109" s="61" t="str">
        <f>VLOOKUP(A109,Main!A:AB,14,0)</f>
        <v>UG/PG</v>
      </c>
      <c r="O109" s="61" t="str">
        <f>VLOOKUP(A109,Main!A:AB,15,0)</f>
        <v>Elective</v>
      </c>
      <c r="P109" s="61" t="str">
        <f>VLOOKUP(A109,Main!A:AB,16,0)</f>
        <v>Yes</v>
      </c>
      <c r="Q109" s="61" t="str">
        <f>VLOOKUP(A109,Main!A:AB,17,0)</f>
        <v/>
      </c>
      <c r="R109" s="63" t="str">
        <f>VLOOKUP(A109,Main!A:AB,18,0)</f>
        <v>https://onlinecourses.nptel.ac.in/e-learning/preview/noc26_ce113</v>
      </c>
      <c r="S109" s="63" t="str">
        <f>VLOOKUP(A109,Main!A:AB,19,0)</f>
        <v>https://onlinecourses.nptel.ac.in/e-learning/preview/noc26_ce113</v>
      </c>
      <c r="T109" s="61" t="str">
        <f>VLOOKUP(A109,Main!A:AB,20,0)</f>
        <v>noc26_ce113</v>
      </c>
      <c r="U109" s="63" t="str">
        <f>VLOOKUP(A109,Main!A:AB,21,0)</f>
        <v>https://onlinecourses.nptel.ac.in/noc25_ce100/preview</v>
      </c>
      <c r="V109" s="63" t="str">
        <f>VLOOKUP(A109,Main!A:AB,22,0)</f>
        <v>https://onlinecourses.nptel.ac.in/noc25_ce100/preview</v>
      </c>
      <c r="W109" s="61" t="str">
        <f>VLOOKUP(A109,Main!A:AB,23,0)</f>
        <v>noc25_ce100</v>
      </c>
      <c r="X109" s="63" t="str">
        <f>VLOOKUP(A109,Main!A:AB,24,0)</f>
        <v>https://nptel.ac.in/courses/105108204</v>
      </c>
      <c r="Y109" s="63" t="str">
        <f>VLOOKUP(A109,Main!A:AB,25,0)</f>
        <v>https://nptel.ac.in/courses/105108204</v>
      </c>
      <c r="Z109" s="61">
        <f>VLOOKUP(A109,Main!A:AB,26,0)</f>
        <v>105108204</v>
      </c>
    </row>
    <row r="110">
      <c r="A110" s="47" t="s">
        <v>907</v>
      </c>
      <c r="B110" s="61" t="str">
        <f>VLOOKUP(A110,Main!A:AB,2,0)</f>
        <v>Geoscience/Earth Sciences</v>
      </c>
      <c r="C110" s="61" t="str">
        <f>VLOOKUP(A110,Main!A:AB,3,0)</f>
        <v>Principles of Stratigraphy</v>
      </c>
      <c r="D110" s="61" t="str">
        <f>VLOOKUP(A110,Main!A:AB,4,0)</f>
        <v>Prof. Soumyajit Mukherjee</v>
      </c>
      <c r="E110" s="61" t="str">
        <f>VLOOKUP(A110,Main!A:AB,5,0)</f>
        <v>IIT Bombay</v>
      </c>
      <c r="F110" s="61" t="str">
        <f>VLOOKUP(A110,Main!A:AB,6,0)</f>
        <v>IIT Bombay</v>
      </c>
      <c r="G110" s="61" t="str">
        <f>VLOOKUP(A110,Main!A:AB,7,0)</f>
        <v>12 Weeks</v>
      </c>
      <c r="H110" s="61" t="str">
        <f>VLOOKUP(A110,Main!A:AB,8,0)</f>
        <v>Rerun</v>
      </c>
      <c r="I110" s="62">
        <f>VLOOKUP(A110,Main!A:AB,9,0)</f>
        <v>46223</v>
      </c>
      <c r="J110" s="62">
        <f>VLOOKUP(A110,Main!A:AB,10,0)</f>
        <v>46304</v>
      </c>
      <c r="K110" s="62">
        <f>VLOOKUP(A110,Main!A:AB,11,0)</f>
        <v>46311</v>
      </c>
      <c r="L110" s="62">
        <f>VLOOKUP(A110,Main!A:AB,12,0)</f>
        <v>46230</v>
      </c>
      <c r="M110" s="62">
        <f>VLOOKUP(A110,Main!A:AB,13,0)</f>
        <v>46248</v>
      </c>
      <c r="N110" s="61" t="str">
        <f>VLOOKUP(A110,Main!A:AB,14,0)</f>
        <v>UG/PG</v>
      </c>
      <c r="O110" s="61" t="str">
        <f>VLOOKUP(A110,Main!A:AB,15,0)</f>
        <v>Core</v>
      </c>
      <c r="P110" s="61" t="str">
        <f>VLOOKUP(A110,Main!A:AB,16,0)</f>
        <v>Yes</v>
      </c>
      <c r="Q110" s="61" t="str">
        <f>VLOOKUP(A110,Main!A:AB,17,0)</f>
        <v/>
      </c>
      <c r="R110" s="63" t="str">
        <f>VLOOKUP(A110,Main!A:AB,18,0)</f>
        <v>https://onlinecourses.nptel.ac.in/e-learning/preview/noc26_ce114</v>
      </c>
      <c r="S110" s="63" t="str">
        <f>VLOOKUP(A110,Main!A:AB,19,0)</f>
        <v>https://onlinecourses.nptel.ac.in/e-learning/preview/noc26_ce114</v>
      </c>
      <c r="T110" s="61" t="str">
        <f>VLOOKUP(A110,Main!A:AB,20,0)</f>
        <v>noc26_ce114</v>
      </c>
      <c r="U110" s="63" t="str">
        <f>VLOOKUP(A110,Main!A:AB,21,0)</f>
        <v>https://onlinecourses.nptel.ac.in/noc25_ce144/preview</v>
      </c>
      <c r="V110" s="63" t="str">
        <f>VLOOKUP(A110,Main!A:AB,22,0)</f>
        <v>https://onlinecourses.nptel.ac.in/noc25_ce144/preview</v>
      </c>
      <c r="W110" s="61" t="str">
        <f>VLOOKUP(A110,Main!A:AB,23,0)</f>
        <v>noc25_ce144</v>
      </c>
      <c r="X110" s="63" t="str">
        <f>VLOOKUP(A110,Main!A:AB,24,0)</f>
        <v>https://nptel.ac.in/courses/105101732</v>
      </c>
      <c r="Y110" s="63" t="str">
        <f>VLOOKUP(A110,Main!A:AB,25,0)</f>
        <v>https://nptel.ac.in/courses/105101732</v>
      </c>
      <c r="Z110" s="61">
        <f>VLOOKUP(A110,Main!A:AB,26,0)</f>
        <v>105101732</v>
      </c>
    </row>
    <row r="111">
      <c r="A111" s="47" t="s">
        <v>915</v>
      </c>
      <c r="B111" s="61" t="str">
        <f>VLOOKUP(A111,Main!A:AB,2,0)</f>
        <v>Civil Engineering</v>
      </c>
      <c r="C111" s="61" t="str">
        <f>VLOOKUP(A111,Main!A:AB,3,0)</f>
        <v>Remote Sensing: Principles and Applications</v>
      </c>
      <c r="D111" s="61" t="str">
        <f>VLOOKUP(A111,Main!A:AB,4,0)</f>
        <v>Prof. Eswar Rajasekaran</v>
      </c>
      <c r="E111" s="61" t="str">
        <f>VLOOKUP(A111,Main!A:AB,5,0)</f>
        <v>IIT Bombay</v>
      </c>
      <c r="F111" s="61" t="str">
        <f>VLOOKUP(A111,Main!A:AB,6,0)</f>
        <v>IIT Bombay</v>
      </c>
      <c r="G111" s="61" t="str">
        <f>VLOOKUP(A111,Main!A:AB,7,0)</f>
        <v>12 Weeks</v>
      </c>
      <c r="H111" s="61" t="str">
        <f>VLOOKUP(A111,Main!A:AB,8,0)</f>
        <v>Rerun</v>
      </c>
      <c r="I111" s="62">
        <f>VLOOKUP(A111,Main!A:AB,9,0)</f>
        <v>46223</v>
      </c>
      <c r="J111" s="62">
        <f>VLOOKUP(A111,Main!A:AB,10,0)</f>
        <v>46304</v>
      </c>
      <c r="K111" s="62">
        <f>VLOOKUP(A111,Main!A:AB,11,0)</f>
        <v>46312</v>
      </c>
      <c r="L111" s="62">
        <f>VLOOKUP(A111,Main!A:AB,12,0)</f>
        <v>46230</v>
      </c>
      <c r="M111" s="62">
        <f>VLOOKUP(A111,Main!A:AB,13,0)</f>
        <v>46248</v>
      </c>
      <c r="N111" s="61" t="str">
        <f>VLOOKUP(A111,Main!A:AB,14,0)</f>
        <v>UG/PG</v>
      </c>
      <c r="O111" s="61" t="str">
        <f>VLOOKUP(A111,Main!A:AB,15,0)</f>
        <v>Elective</v>
      </c>
      <c r="P111" s="61" t="str">
        <f>VLOOKUP(A111,Main!A:AB,16,0)</f>
        <v>Yes</v>
      </c>
      <c r="Q111" s="61" t="str">
        <f>VLOOKUP(A111,Main!A:AB,17,0)</f>
        <v>Environment</v>
      </c>
      <c r="R111" s="63" t="str">
        <f>VLOOKUP(A111,Main!A:AB,18,0)</f>
        <v>https://onlinecourses.nptel.ac.in/e-learning/preview/noc26_ce115</v>
      </c>
      <c r="S111" s="63" t="str">
        <f>VLOOKUP(A111,Main!A:AB,19,0)</f>
        <v>https://onlinecourses.nptel.ac.in/e-learning/preview/noc26_ce115</v>
      </c>
      <c r="T111" s="61" t="str">
        <f>VLOOKUP(A111,Main!A:AB,20,0)</f>
        <v>noc26_ce115</v>
      </c>
      <c r="U111" s="63" t="str">
        <f>VLOOKUP(A111,Main!A:AB,21,0)</f>
        <v>https://onlinecourses.nptel.ac.in/noc25_ce86/preview</v>
      </c>
      <c r="V111" s="63" t="str">
        <f>VLOOKUP(A111,Main!A:AB,22,0)</f>
        <v>https://onlinecourses.nptel.ac.in/noc25_ce86/preview</v>
      </c>
      <c r="W111" s="61" t="str">
        <f>VLOOKUP(A111,Main!A:AB,23,0)</f>
        <v>noc25_ce86</v>
      </c>
      <c r="X111" s="63" t="str">
        <f>VLOOKUP(A111,Main!A:AB,24,0)</f>
        <v>https://nptel.ac.in/courses/105101206</v>
      </c>
      <c r="Y111" s="63" t="str">
        <f>VLOOKUP(A111,Main!A:AB,25,0)</f>
        <v>https://nptel.ac.in/courses/105101206</v>
      </c>
      <c r="Z111" s="61">
        <f>VLOOKUP(A111,Main!A:AB,26,0)</f>
        <v>105101206</v>
      </c>
    </row>
    <row r="112">
      <c r="A112" s="47" t="s">
        <v>922</v>
      </c>
      <c r="B112" s="61" t="str">
        <f>VLOOKUP(A112,Main!A:AB,2,0)</f>
        <v>Civil Engineering</v>
      </c>
      <c r="C112" s="61" t="str">
        <f>VLOOKUP(A112,Main!A:AB,3,0)</f>
        <v>Geotechnical Engineering - II</v>
      </c>
      <c r="D112" s="61" t="str">
        <f>VLOOKUP(A112,Main!A:AB,4,0)</f>
        <v>Prof. D. N. Singh</v>
      </c>
      <c r="E112" s="61" t="str">
        <f>VLOOKUP(A112,Main!A:AB,5,0)</f>
        <v>IIT Bombay</v>
      </c>
      <c r="F112" s="61" t="str">
        <f>VLOOKUP(A112,Main!A:AB,6,0)</f>
        <v>IIT Bombay</v>
      </c>
      <c r="G112" s="61" t="str">
        <f>VLOOKUP(A112,Main!A:AB,7,0)</f>
        <v>12 Weeks</v>
      </c>
      <c r="H112" s="61" t="str">
        <f>VLOOKUP(A112,Main!A:AB,8,0)</f>
        <v>Rerun</v>
      </c>
      <c r="I112" s="62">
        <f>VLOOKUP(A112,Main!A:AB,9,0)</f>
        <v>46223</v>
      </c>
      <c r="J112" s="62">
        <f>VLOOKUP(A112,Main!A:AB,10,0)</f>
        <v>46304</v>
      </c>
      <c r="K112" s="62">
        <f>VLOOKUP(A112,Main!A:AB,11,0)</f>
        <v>46313</v>
      </c>
      <c r="L112" s="62">
        <f>VLOOKUP(A112,Main!A:AB,12,0)</f>
        <v>46230</v>
      </c>
      <c r="M112" s="62">
        <f>VLOOKUP(A112,Main!A:AB,13,0)</f>
        <v>46248</v>
      </c>
      <c r="N112" s="61" t="str">
        <f>VLOOKUP(A112,Main!A:AB,14,0)</f>
        <v>UG/PG</v>
      </c>
      <c r="O112" s="61" t="str">
        <f>VLOOKUP(A112,Main!A:AB,15,0)</f>
        <v>Core</v>
      </c>
      <c r="P112" s="61" t="str">
        <f>VLOOKUP(A112,Main!A:AB,16,0)</f>
        <v>Yes</v>
      </c>
      <c r="Q112" s="61" t="str">
        <f>VLOOKUP(A112,Main!A:AB,17,0)</f>
        <v/>
      </c>
      <c r="R112" s="63" t="str">
        <f>VLOOKUP(A112,Main!A:AB,18,0)</f>
        <v>https://onlinecourses.nptel.ac.in/e-learning/preview/noc26_ce116</v>
      </c>
      <c r="S112" s="63" t="str">
        <f>VLOOKUP(A112,Main!A:AB,19,0)</f>
        <v>https://onlinecourses.nptel.ac.in/e-learning/preview/noc26_ce116</v>
      </c>
      <c r="T112" s="61" t="str">
        <f>VLOOKUP(A112,Main!A:AB,20,0)</f>
        <v>noc26_ce116</v>
      </c>
      <c r="U112" s="63" t="str">
        <f>VLOOKUP(A112,Main!A:AB,21,0)</f>
        <v>https://onlinecourses.nptel.ac.in/noc25_ce87/preview</v>
      </c>
      <c r="V112" s="63" t="str">
        <f>VLOOKUP(A112,Main!A:AB,22,0)</f>
        <v>https://onlinecourses.nptel.ac.in/noc25_ce87/preview</v>
      </c>
      <c r="W112" s="61" t="str">
        <f>VLOOKUP(A112,Main!A:AB,23,0)</f>
        <v>noc25_ce87</v>
      </c>
      <c r="X112" s="63" t="str">
        <f>VLOOKUP(A112,Main!A:AB,24,0)</f>
        <v>https://nptel.ac.in/courses/105101216</v>
      </c>
      <c r="Y112" s="63" t="str">
        <f>VLOOKUP(A112,Main!A:AB,25,0)</f>
        <v>https://nptel.ac.in/courses/105101216</v>
      </c>
      <c r="Z112" s="61">
        <f>VLOOKUP(A112,Main!A:AB,26,0)</f>
        <v>105101216</v>
      </c>
    </row>
    <row r="113">
      <c r="A113" s="47" t="s">
        <v>929</v>
      </c>
      <c r="B113" s="61" t="str">
        <f>VLOOKUP(A113,Main!A:AB,2,0)</f>
        <v>Civil Engineering</v>
      </c>
      <c r="C113" s="61" t="str">
        <f>VLOOKUP(A113,Main!A:AB,3,0)</f>
        <v>Environmental Geomechanics</v>
      </c>
      <c r="D113" s="61" t="str">
        <f>VLOOKUP(A113,Main!A:AB,4,0)</f>
        <v>Prof. D. N. Singh</v>
      </c>
      <c r="E113" s="61" t="str">
        <f>VLOOKUP(A113,Main!A:AB,5,0)</f>
        <v>IIT Bombay</v>
      </c>
      <c r="F113" s="61" t="str">
        <f>VLOOKUP(A113,Main!A:AB,6,0)</f>
        <v>IIT Bombay</v>
      </c>
      <c r="G113" s="61" t="str">
        <f>VLOOKUP(A113,Main!A:AB,7,0)</f>
        <v>12 Weeks</v>
      </c>
      <c r="H113" s="61" t="str">
        <f>VLOOKUP(A113,Main!A:AB,8,0)</f>
        <v>Rerun</v>
      </c>
      <c r="I113" s="62">
        <f>VLOOKUP(A113,Main!A:AB,9,0)</f>
        <v>46223</v>
      </c>
      <c r="J113" s="62">
        <f>VLOOKUP(A113,Main!A:AB,10,0)</f>
        <v>46304</v>
      </c>
      <c r="K113" s="62">
        <f>VLOOKUP(A113,Main!A:AB,11,0)</f>
        <v>46318</v>
      </c>
      <c r="L113" s="62">
        <f>VLOOKUP(A113,Main!A:AB,12,0)</f>
        <v>46230</v>
      </c>
      <c r="M113" s="62">
        <f>VLOOKUP(A113,Main!A:AB,13,0)</f>
        <v>46248</v>
      </c>
      <c r="N113" s="61" t="str">
        <f>VLOOKUP(A113,Main!A:AB,14,0)</f>
        <v>PG</v>
      </c>
      <c r="O113" s="61" t="str">
        <f>VLOOKUP(A113,Main!A:AB,15,0)</f>
        <v>Core</v>
      </c>
      <c r="P113" s="61" t="str">
        <f>VLOOKUP(A113,Main!A:AB,16,0)</f>
        <v>Yes</v>
      </c>
      <c r="Q113" s="61" t="str">
        <f>VLOOKUP(A113,Main!A:AB,17,0)</f>
        <v/>
      </c>
      <c r="R113" s="63" t="str">
        <f>VLOOKUP(A113,Main!A:AB,18,0)</f>
        <v>https://onlinecourses.nptel.ac.in/e-learning/preview/noc26_ce117</v>
      </c>
      <c r="S113" s="63" t="str">
        <f>VLOOKUP(A113,Main!A:AB,19,0)</f>
        <v>https://onlinecourses.nptel.ac.in/e-learning/preview/noc26_ce117</v>
      </c>
      <c r="T113" s="61" t="str">
        <f>VLOOKUP(A113,Main!A:AB,20,0)</f>
        <v>noc26_ce117</v>
      </c>
      <c r="U113" s="63" t="str">
        <f>VLOOKUP(A113,Main!A:AB,21,0)</f>
        <v>https://onlinecourses.nptel.ac.in/noc25_ce88/preview</v>
      </c>
      <c r="V113" s="63" t="str">
        <f>VLOOKUP(A113,Main!A:AB,22,0)</f>
        <v>https://onlinecourses.nptel.ac.in/noc25_ce88/preview</v>
      </c>
      <c r="W113" s="61" t="str">
        <f>VLOOKUP(A113,Main!A:AB,23,0)</f>
        <v>noc25_ce88</v>
      </c>
      <c r="X113" s="63" t="str">
        <f>VLOOKUP(A113,Main!A:AB,24,0)</f>
        <v>https://nptel.ac.in/courses/105101200</v>
      </c>
      <c r="Y113" s="63" t="str">
        <f>VLOOKUP(A113,Main!A:AB,25,0)</f>
        <v>https://nptel.ac.in/courses/105101200</v>
      </c>
      <c r="Z113" s="61">
        <f>VLOOKUP(A113,Main!A:AB,26,0)</f>
        <v>105101200</v>
      </c>
    </row>
    <row r="114">
      <c r="A114" s="47" t="s">
        <v>935</v>
      </c>
      <c r="B114" s="61" t="str">
        <f>VLOOKUP(A114,Main!A:AB,2,0)</f>
        <v>Civil Engineering</v>
      </c>
      <c r="C114" s="61" t="str">
        <f>VLOOKUP(A114,Main!A:AB,3,0)</f>
        <v>Dynamics of Structures</v>
      </c>
      <c r="D114" s="61" t="str">
        <f>VLOOKUP(A114,Main!A:AB,4,0)</f>
        <v>Prof. Manish Kumar</v>
      </c>
      <c r="E114" s="61" t="str">
        <f>VLOOKUP(A114,Main!A:AB,5,0)</f>
        <v>IIT Bombay</v>
      </c>
      <c r="F114" s="61" t="str">
        <f>VLOOKUP(A114,Main!A:AB,6,0)</f>
        <v>IIT Bombay</v>
      </c>
      <c r="G114" s="61" t="str">
        <f>VLOOKUP(A114,Main!A:AB,7,0)</f>
        <v>12 Weeks</v>
      </c>
      <c r="H114" s="61" t="str">
        <f>VLOOKUP(A114,Main!A:AB,8,0)</f>
        <v>Rerun</v>
      </c>
      <c r="I114" s="62">
        <f>VLOOKUP(A114,Main!A:AB,9,0)</f>
        <v>46223</v>
      </c>
      <c r="J114" s="62">
        <f>VLOOKUP(A114,Main!A:AB,10,0)</f>
        <v>46304</v>
      </c>
      <c r="K114" s="62">
        <f>VLOOKUP(A114,Main!A:AB,11,0)</f>
        <v>46320</v>
      </c>
      <c r="L114" s="62">
        <f>VLOOKUP(A114,Main!A:AB,12,0)</f>
        <v>46230</v>
      </c>
      <c r="M114" s="62">
        <f>VLOOKUP(A114,Main!A:AB,13,0)</f>
        <v>46248</v>
      </c>
      <c r="N114" s="61" t="str">
        <f>VLOOKUP(A114,Main!A:AB,14,0)</f>
        <v>UG/PG</v>
      </c>
      <c r="O114" s="61" t="str">
        <f>VLOOKUP(A114,Main!A:AB,15,0)</f>
        <v>Elective</v>
      </c>
      <c r="P114" s="61" t="str">
        <f>VLOOKUP(A114,Main!A:AB,16,0)</f>
        <v>Yes</v>
      </c>
      <c r="Q114" s="61" t="str">
        <f>VLOOKUP(A114,Main!A:AB,17,0)</f>
        <v>Structural Analysis</v>
      </c>
      <c r="R114" s="63" t="str">
        <f>VLOOKUP(A114,Main!A:AB,18,0)</f>
        <v>https://onlinecourses.nptel.ac.in/e-learning/preview/noc26_ce118</v>
      </c>
      <c r="S114" s="63" t="str">
        <f>VLOOKUP(A114,Main!A:AB,19,0)</f>
        <v>https://onlinecourses.nptel.ac.in/e-learning/preview/noc26_ce118</v>
      </c>
      <c r="T114" s="61" t="str">
        <f>VLOOKUP(A114,Main!A:AB,20,0)</f>
        <v>noc26_ce118</v>
      </c>
      <c r="U114" s="63" t="str">
        <f>VLOOKUP(A114,Main!A:AB,21,0)</f>
        <v>https://onlinecourses.nptel.ac.in/noc25_ce101/preview</v>
      </c>
      <c r="V114" s="63" t="str">
        <f>VLOOKUP(A114,Main!A:AB,22,0)</f>
        <v>https://onlinecourses.nptel.ac.in/noc25_ce101/preview</v>
      </c>
      <c r="W114" s="61" t="str">
        <f>VLOOKUP(A114,Main!A:AB,23,0)</f>
        <v>noc25_ce101</v>
      </c>
      <c r="X114" s="63" t="str">
        <f>VLOOKUP(A114,Main!A:AB,24,0)</f>
        <v>https://nptel.ac.in/courses/105101209</v>
      </c>
      <c r="Y114" s="63" t="str">
        <f>VLOOKUP(A114,Main!A:AB,25,0)</f>
        <v>https://nptel.ac.in/courses/105101209</v>
      </c>
      <c r="Z114" s="61">
        <f>VLOOKUP(A114,Main!A:AB,26,0)</f>
        <v>105101209</v>
      </c>
    </row>
    <row r="115">
      <c r="A115" s="47" t="s">
        <v>942</v>
      </c>
      <c r="B115" s="61" t="str">
        <f>VLOOKUP(A115,Main!A:AB,2,0)</f>
        <v>Earth Sciences</v>
      </c>
      <c r="C115" s="61" t="str">
        <f>VLOOKUP(A115,Main!A:AB,3,0)</f>
        <v>Stress and Strain Issues in Structural Geology</v>
      </c>
      <c r="D115" s="61" t="str">
        <f>VLOOKUP(A115,Main!A:AB,4,0)</f>
        <v>Prof. Soumyajit Mukherjee</v>
      </c>
      <c r="E115" s="61" t="str">
        <f>VLOOKUP(A115,Main!A:AB,5,0)</f>
        <v>IIT Bombay</v>
      </c>
      <c r="F115" s="61" t="str">
        <f>VLOOKUP(A115,Main!A:AB,6,0)</f>
        <v>IIT Bombay</v>
      </c>
      <c r="G115" s="61" t="str">
        <f>VLOOKUP(A115,Main!A:AB,7,0)</f>
        <v>12 Weeks</v>
      </c>
      <c r="H115" s="61" t="str">
        <f>VLOOKUP(A115,Main!A:AB,8,0)</f>
        <v>Rerun</v>
      </c>
      <c r="I115" s="62">
        <f>VLOOKUP(A115,Main!A:AB,9,0)</f>
        <v>46223</v>
      </c>
      <c r="J115" s="62">
        <f>VLOOKUP(A115,Main!A:AB,10,0)</f>
        <v>46304</v>
      </c>
      <c r="K115" s="62">
        <f>VLOOKUP(A115,Main!A:AB,11,0)</f>
        <v>46320</v>
      </c>
      <c r="L115" s="62">
        <f>VLOOKUP(A115,Main!A:AB,12,0)</f>
        <v>46230</v>
      </c>
      <c r="M115" s="62">
        <f>VLOOKUP(A115,Main!A:AB,13,0)</f>
        <v>46248</v>
      </c>
      <c r="N115" s="61" t="str">
        <f>VLOOKUP(A115,Main!A:AB,14,0)</f>
        <v>UG/PG</v>
      </c>
      <c r="O115" s="61" t="str">
        <f>VLOOKUP(A115,Main!A:AB,15,0)</f>
        <v>Core</v>
      </c>
      <c r="P115" s="61" t="str">
        <f>VLOOKUP(A115,Main!A:AB,16,0)</f>
        <v>Yes</v>
      </c>
      <c r="Q115" s="61" t="str">
        <f>VLOOKUP(A115,Main!A:AB,17,0)</f>
        <v/>
      </c>
      <c r="R115" s="63" t="str">
        <f>VLOOKUP(A115,Main!A:AB,18,0)</f>
        <v>https://onlinecourses.nptel.ac.in/e-learning/preview/noc26_ce119</v>
      </c>
      <c r="S115" s="63" t="str">
        <f>VLOOKUP(A115,Main!A:AB,19,0)</f>
        <v>https://onlinecourses.nptel.ac.in/e-learning/preview/noc26_ce119</v>
      </c>
      <c r="T115" s="61" t="str">
        <f>VLOOKUP(A115,Main!A:AB,20,0)</f>
        <v>noc26_ce119</v>
      </c>
      <c r="U115" s="63" t="str">
        <f>VLOOKUP(A115,Main!A:AB,21,0)</f>
        <v>https://onlinecourses.nptel.ac.in/noc25_ce137/preview</v>
      </c>
      <c r="V115" s="63" t="str">
        <f>VLOOKUP(A115,Main!A:AB,22,0)</f>
        <v>https://onlinecourses.nptel.ac.in/noc25_ce137/preview</v>
      </c>
      <c r="W115" s="61" t="str">
        <f>VLOOKUP(A115,Main!A:AB,23,0)</f>
        <v>noc25_ce137</v>
      </c>
      <c r="X115" s="63" t="str">
        <f>VLOOKUP(A115,Main!A:AB,24,0)</f>
        <v>https://nptel.ac.in/courses/105101474</v>
      </c>
      <c r="Y115" s="63" t="str">
        <f>VLOOKUP(A115,Main!A:AB,25,0)</f>
        <v>https://nptel.ac.in/courses/105101474</v>
      </c>
      <c r="Z115" s="61">
        <f>VLOOKUP(A115,Main!A:AB,26,0)</f>
        <v>105101474</v>
      </c>
    </row>
    <row r="116">
      <c r="A116" s="47" t="s">
        <v>948</v>
      </c>
      <c r="B116" s="61" t="str">
        <f>VLOOKUP(A116,Main!A:AB,2,0)</f>
        <v>Civil Engineering</v>
      </c>
      <c r="C116" s="61" t="str">
        <f>VLOOKUP(A116,Main!A:AB,3,0)</f>
        <v>Geosynthetics and Reinforced Soil Structures</v>
      </c>
      <c r="D116" s="61" t="str">
        <f>VLOOKUP(A116,Main!A:AB,4,0)</f>
        <v>Prof. K. Rajagopal
Prof. Dali Naidu Arnepalli</v>
      </c>
      <c r="E116" s="61" t="str">
        <f>VLOOKUP(A116,Main!A:AB,5,0)</f>
        <v>Andhra University
 IIT Madras</v>
      </c>
      <c r="F116" s="61" t="str">
        <f>VLOOKUP(A116,Main!A:AB,6,0)</f>
        <v>IIT Madras</v>
      </c>
      <c r="G116" s="61" t="str">
        <f>VLOOKUP(A116,Main!A:AB,7,0)</f>
        <v>12 Weeks</v>
      </c>
      <c r="H116" s="61" t="str">
        <f>VLOOKUP(A116,Main!A:AB,8,0)</f>
        <v>Rerun</v>
      </c>
      <c r="I116" s="62">
        <f>VLOOKUP(A116,Main!A:AB,9,0)</f>
        <v>46223</v>
      </c>
      <c r="J116" s="62">
        <f>VLOOKUP(A116,Main!A:AB,10,0)</f>
        <v>46304</v>
      </c>
      <c r="K116" s="62">
        <f>VLOOKUP(A116,Main!A:AB,11,0)</f>
        <v>46311</v>
      </c>
      <c r="L116" s="62">
        <f>VLOOKUP(A116,Main!A:AB,12,0)</f>
        <v>46230</v>
      </c>
      <c r="M116" s="62">
        <f>VLOOKUP(A116,Main!A:AB,13,0)</f>
        <v>46248</v>
      </c>
      <c r="N116" s="61" t="str">
        <f>VLOOKUP(A116,Main!A:AB,14,0)</f>
        <v>PG</v>
      </c>
      <c r="O116" s="61" t="str">
        <f>VLOOKUP(A116,Main!A:AB,15,0)</f>
        <v>Elective</v>
      </c>
      <c r="P116" s="61" t="str">
        <f>VLOOKUP(A116,Main!A:AB,16,0)</f>
        <v>Yes</v>
      </c>
      <c r="Q116" s="61" t="str">
        <f>VLOOKUP(A116,Main!A:AB,17,0)</f>
        <v/>
      </c>
      <c r="R116" s="63" t="str">
        <f>VLOOKUP(A116,Main!A:AB,18,0)</f>
        <v>https://onlinecourses.nptel.ac.in/e-learning/preview/noc26_ce120</v>
      </c>
      <c r="S116" s="63" t="str">
        <f>VLOOKUP(A116,Main!A:AB,19,0)</f>
        <v>https://onlinecourses.nptel.ac.in/e-learning/preview/noc26_ce120</v>
      </c>
      <c r="T116" s="61" t="str">
        <f>VLOOKUP(A116,Main!A:AB,20,0)</f>
        <v>noc26_ce120</v>
      </c>
      <c r="U116" s="63" t="str">
        <f>VLOOKUP(A116,Main!A:AB,21,0)</f>
        <v>https://onlinecourses.nptel.ac.in/noc26_ce60/preview</v>
      </c>
      <c r="V116" s="63" t="str">
        <f>VLOOKUP(A116,Main!A:AB,22,0)</f>
        <v>https://onlinecourses.nptel.ac.in/noc26_ce60/preview</v>
      </c>
      <c r="W116" s="61" t="str">
        <f>VLOOKUP(A116,Main!A:AB,23,0)</f>
        <v>noc26_ce60</v>
      </c>
      <c r="X116" s="63" t="str">
        <f>VLOOKUP(A116,Main!A:AB,24,0)</f>
        <v>https://nptel.ac.in/courses/105106052</v>
      </c>
      <c r="Y116" s="63" t="str">
        <f>VLOOKUP(A116,Main!A:AB,25,0)</f>
        <v>https://nptel.ac.in/courses/105106052</v>
      </c>
      <c r="Z116" s="61">
        <f>VLOOKUP(A116,Main!A:AB,26,0)</f>
        <v>105106052</v>
      </c>
    </row>
    <row r="117">
      <c r="A117" s="47" t="s">
        <v>956</v>
      </c>
      <c r="B117" s="61" t="str">
        <f>VLOOKUP(A117,Main!A:AB,2,0)</f>
        <v>Civil Engineering/Geology/Engineering Geology/Environmental Engineering/Environmental Science/Geography/Management</v>
      </c>
      <c r="C117" s="61" t="str">
        <f>VLOOKUP(A117,Main!A:AB,3,0)</f>
        <v>Sustainable Groundwater Management</v>
      </c>
      <c r="D117" s="61" t="str">
        <f>VLOOKUP(A117,Main!A:AB,4,0)</f>
        <v>Prof. Elango Lakshmanan</v>
      </c>
      <c r="E117" s="61" t="str">
        <f>VLOOKUP(A117,Main!A:AB,5,0)</f>
        <v>IIT Madras</v>
      </c>
      <c r="F117" s="61" t="str">
        <f>VLOOKUP(A117,Main!A:AB,6,0)</f>
        <v>IIT Madras</v>
      </c>
      <c r="G117" s="61" t="str">
        <f>VLOOKUP(A117,Main!A:AB,7,0)</f>
        <v>12 Weeks</v>
      </c>
      <c r="H117" s="61" t="str">
        <f>VLOOKUP(A117,Main!A:AB,8,0)</f>
        <v>Rerun</v>
      </c>
      <c r="I117" s="62">
        <f>VLOOKUP(A117,Main!A:AB,9,0)</f>
        <v>46223</v>
      </c>
      <c r="J117" s="62">
        <f>VLOOKUP(A117,Main!A:AB,10,0)</f>
        <v>46304</v>
      </c>
      <c r="K117" s="62">
        <f>VLOOKUP(A117,Main!A:AB,11,0)</f>
        <v>46312</v>
      </c>
      <c r="L117" s="62">
        <f>VLOOKUP(A117,Main!A:AB,12,0)</f>
        <v>46230</v>
      </c>
      <c r="M117" s="62">
        <f>VLOOKUP(A117,Main!A:AB,13,0)</f>
        <v>46248</v>
      </c>
      <c r="N117" s="61" t="str">
        <f>VLOOKUP(A117,Main!A:AB,14,0)</f>
        <v>UG/PG</v>
      </c>
      <c r="O117" s="61" t="str">
        <f>VLOOKUP(A117,Main!A:AB,15,0)</f>
        <v>Elective</v>
      </c>
      <c r="P117" s="61" t="str">
        <f>VLOOKUP(A117,Main!A:AB,16,0)</f>
        <v>Yes</v>
      </c>
      <c r="Q117" s="61" t="str">
        <f>VLOOKUP(A117,Main!A:AB,17,0)</f>
        <v>Environment</v>
      </c>
      <c r="R117" s="63" t="str">
        <f>VLOOKUP(A117,Main!A:AB,18,0)</f>
        <v>https://onlinecourses.nptel.ac.in/e-learning/preview/noc26_ce121</v>
      </c>
      <c r="S117" s="63" t="str">
        <f>VLOOKUP(A117,Main!A:AB,19,0)</f>
        <v>https://onlinecourses.nptel.ac.in/e-learning/preview/noc26_ce121</v>
      </c>
      <c r="T117" s="61" t="str">
        <f>VLOOKUP(A117,Main!A:AB,20,0)</f>
        <v>noc26_ce121</v>
      </c>
      <c r="U117" s="63" t="str">
        <f>VLOOKUP(A117,Main!A:AB,21,0)</f>
        <v>https://onlinecourses.nptel.ac.in/noc25_ce131/preview</v>
      </c>
      <c r="V117" s="63" t="str">
        <f>VLOOKUP(A117,Main!A:AB,22,0)</f>
        <v>https://onlinecourses.nptel.ac.in/noc25_ce131/preview</v>
      </c>
      <c r="W117" s="61" t="str">
        <f>VLOOKUP(A117,Main!A:AB,23,0)</f>
        <v>noc25_ce131</v>
      </c>
      <c r="X117" s="63" t="str">
        <f>VLOOKUP(A117,Main!A:AB,24,0)</f>
        <v>https://nptel.ac.in/courses/105106694</v>
      </c>
      <c r="Y117" s="63" t="str">
        <f>VLOOKUP(A117,Main!A:AB,25,0)</f>
        <v>https://nptel.ac.in/courses/105106694</v>
      </c>
      <c r="Z117" s="61">
        <f>VLOOKUP(A117,Main!A:AB,26,0)</f>
        <v>105106694</v>
      </c>
    </row>
    <row r="118">
      <c r="A118" s="47" t="s">
        <v>964</v>
      </c>
      <c r="B118" s="61" t="str">
        <f>VLOOKUP(A118,Main!A:AB,2,0)</f>
        <v>Earth and Environmental Sciences</v>
      </c>
      <c r="C118" s="61" t="str">
        <f>VLOOKUP(A118,Main!A:AB,3,0)</f>
        <v>Climate Change - Extreme Events</v>
      </c>
      <c r="D118" s="61" t="str">
        <f>VLOOKUP(A118,Main!A:AB,4,0)</f>
        <v>Prof. Somil Swarnkar</v>
      </c>
      <c r="E118" s="61" t="str">
        <f>VLOOKUP(A118,Main!A:AB,5,0)</f>
        <v>IISER Bhopal</v>
      </c>
      <c r="F118" s="61" t="str">
        <f>VLOOKUP(A118,Main!A:AB,6,0)</f>
        <v>IIT Madras</v>
      </c>
      <c r="G118" s="61" t="str">
        <f>VLOOKUP(A118,Main!A:AB,7,0)</f>
        <v>12 Weeks</v>
      </c>
      <c r="H118" s="61" t="str">
        <f>VLOOKUP(A118,Main!A:AB,8,0)</f>
        <v>Rerun</v>
      </c>
      <c r="I118" s="62">
        <f>VLOOKUP(A118,Main!A:AB,9,0)</f>
        <v>46223</v>
      </c>
      <c r="J118" s="62">
        <f>VLOOKUP(A118,Main!A:AB,10,0)</f>
        <v>46304</v>
      </c>
      <c r="K118" s="62">
        <f>VLOOKUP(A118,Main!A:AB,11,0)</f>
        <v>46313</v>
      </c>
      <c r="L118" s="62">
        <f>VLOOKUP(A118,Main!A:AB,12,0)</f>
        <v>46230</v>
      </c>
      <c r="M118" s="62">
        <f>VLOOKUP(A118,Main!A:AB,13,0)</f>
        <v>46248</v>
      </c>
      <c r="N118" s="61" t="str">
        <f>VLOOKUP(A118,Main!A:AB,14,0)</f>
        <v>PG</v>
      </c>
      <c r="O118" s="61" t="str">
        <f>VLOOKUP(A118,Main!A:AB,15,0)</f>
        <v>Elective</v>
      </c>
      <c r="P118" s="61" t="str">
        <f>VLOOKUP(A118,Main!A:AB,16,0)</f>
        <v>Yes</v>
      </c>
      <c r="Q118" s="61" t="str">
        <f>VLOOKUP(A118,Main!A:AB,17,0)</f>
        <v>Environment</v>
      </c>
      <c r="R118" s="63" t="str">
        <f>VLOOKUP(A118,Main!A:AB,18,0)</f>
        <v>https://onlinecourses.nptel.ac.in/e-learning/preview/noc26_ce122</v>
      </c>
      <c r="S118" s="63" t="str">
        <f>VLOOKUP(A118,Main!A:AB,19,0)</f>
        <v>https://onlinecourses.nptel.ac.in/e-learning/preview/noc26_ce122</v>
      </c>
      <c r="T118" s="61" t="str">
        <f>VLOOKUP(A118,Main!A:AB,20,0)</f>
        <v>noc26_ce122</v>
      </c>
      <c r="U118" s="63" t="str">
        <f>VLOOKUP(A118,Main!A:AB,21,0)</f>
        <v>https://onlinecourses.nptel.ac.in/noc25_ce135/preview</v>
      </c>
      <c r="V118" s="63" t="str">
        <f>VLOOKUP(A118,Main!A:AB,22,0)</f>
        <v>https://onlinecourses.nptel.ac.in/noc25_ce135/preview</v>
      </c>
      <c r="W118" s="61" t="str">
        <f>VLOOKUP(A118,Main!A:AB,23,0)</f>
        <v>noc25_ce135</v>
      </c>
      <c r="X118" s="63" t="str">
        <f>VLOOKUP(A118,Main!A:AB,24,0)</f>
        <v>https://nptel.ac.in/courses/105106707</v>
      </c>
      <c r="Y118" s="63" t="str">
        <f>VLOOKUP(A118,Main!A:AB,25,0)</f>
        <v>https://nptel.ac.in/courses/105106707</v>
      </c>
      <c r="Z118" s="61">
        <f>VLOOKUP(A118,Main!A:AB,26,0)</f>
        <v>105106707</v>
      </c>
    </row>
    <row r="119">
      <c r="A119" s="47" t="s">
        <v>972</v>
      </c>
      <c r="B119" s="61" t="str">
        <f>VLOOKUP(A119,Main!A:AB,2,0)</f>
        <v>Civil/ Structural Engineering</v>
      </c>
      <c r="C119" s="61" t="str">
        <f>VLOOKUP(A119,Main!A:AB,3,0)</f>
        <v>Advanced Reinforced Concrete Design</v>
      </c>
      <c r="D119" s="61" t="str">
        <f>VLOOKUP(A119,Main!A:AB,4,0)</f>
        <v>Prof. S. Suriya Prakash</v>
      </c>
      <c r="E119" s="61" t="str">
        <f>VLOOKUP(A119,Main!A:AB,5,0)</f>
        <v>IIT Hyderabad</v>
      </c>
      <c r="F119" s="61" t="str">
        <f>VLOOKUP(A119,Main!A:AB,6,0)</f>
        <v>IIT Madras</v>
      </c>
      <c r="G119" s="61" t="str">
        <f>VLOOKUP(A119,Main!A:AB,7,0)</f>
        <v>12 Weeks</v>
      </c>
      <c r="H119" s="61" t="str">
        <f>VLOOKUP(A119,Main!A:AB,8,0)</f>
        <v>Rerun</v>
      </c>
      <c r="I119" s="62">
        <f>VLOOKUP(A119,Main!A:AB,9,0)</f>
        <v>46223</v>
      </c>
      <c r="J119" s="62">
        <f>VLOOKUP(A119,Main!A:AB,10,0)</f>
        <v>46304</v>
      </c>
      <c r="K119" s="62">
        <f>VLOOKUP(A119,Main!A:AB,11,0)</f>
        <v>46318</v>
      </c>
      <c r="L119" s="62">
        <f>VLOOKUP(A119,Main!A:AB,12,0)</f>
        <v>46230</v>
      </c>
      <c r="M119" s="62">
        <f>VLOOKUP(A119,Main!A:AB,13,0)</f>
        <v>46248</v>
      </c>
      <c r="N119" s="61" t="str">
        <f>VLOOKUP(A119,Main!A:AB,14,0)</f>
        <v>PG</v>
      </c>
      <c r="O119" s="61" t="str">
        <f>VLOOKUP(A119,Main!A:AB,15,0)</f>
        <v>Core</v>
      </c>
      <c r="P119" s="61" t="str">
        <f>VLOOKUP(A119,Main!A:AB,16,0)</f>
        <v>Yes</v>
      </c>
      <c r="Q119" s="61" t="str">
        <f>VLOOKUP(A119,Main!A:AB,17,0)</f>
        <v>Structural Design</v>
      </c>
      <c r="R119" s="63" t="str">
        <f>VLOOKUP(A119,Main!A:AB,18,0)</f>
        <v>https://onlinecourses.nptel.ac.in/e-learning/preview/noc26_ce123</v>
      </c>
      <c r="S119" s="63" t="str">
        <f>VLOOKUP(A119,Main!A:AB,19,0)</f>
        <v>https://onlinecourses.nptel.ac.in/e-learning/preview/noc26_ce123</v>
      </c>
      <c r="T119" s="61" t="str">
        <f>VLOOKUP(A119,Main!A:AB,20,0)</f>
        <v>noc26_ce123</v>
      </c>
      <c r="U119" s="63" t="str">
        <f>VLOOKUP(A119,Main!A:AB,21,0)</f>
        <v>https://onlinecourses.nptel.ac.in/noc25_ce132/preview</v>
      </c>
      <c r="V119" s="63" t="str">
        <f>VLOOKUP(A119,Main!A:AB,22,0)</f>
        <v>https://onlinecourses.nptel.ac.in/noc25_ce132/preview</v>
      </c>
      <c r="W119" s="61" t="str">
        <f>VLOOKUP(A119,Main!A:AB,23,0)</f>
        <v>noc25_ce132</v>
      </c>
      <c r="X119" s="63" t="str">
        <f>VLOOKUP(A119,Main!A:AB,24,0)</f>
        <v>https://nptel.ac.in/courses/105106224</v>
      </c>
      <c r="Y119" s="63" t="str">
        <f>VLOOKUP(A119,Main!A:AB,25,0)</f>
        <v>https://nptel.ac.in/courses/105106224</v>
      </c>
      <c r="Z119" s="61">
        <f>VLOOKUP(A119,Main!A:AB,26,0)</f>
        <v>105106224</v>
      </c>
    </row>
    <row r="120">
      <c r="A120" s="47" t="s">
        <v>981</v>
      </c>
      <c r="B120" s="61" t="str">
        <f>VLOOKUP(A120,Main!A:AB,2,0)</f>
        <v>Civil Engineering</v>
      </c>
      <c r="C120" s="61" t="str">
        <f>VLOOKUP(A120,Main!A:AB,3,0)</f>
        <v>Admixtures And Special Concretes</v>
      </c>
      <c r="D120" s="61" t="str">
        <f>VLOOKUP(A120,Main!A:AB,4,0)</f>
        <v>Prof. Manu Santhanam</v>
      </c>
      <c r="E120" s="61" t="str">
        <f>VLOOKUP(A120,Main!A:AB,5,0)</f>
        <v>IIT Madras</v>
      </c>
      <c r="F120" s="61" t="str">
        <f>VLOOKUP(A120,Main!A:AB,6,0)</f>
        <v>IIT Madras</v>
      </c>
      <c r="G120" s="61" t="str">
        <f>VLOOKUP(A120,Main!A:AB,7,0)</f>
        <v>12 Weeks</v>
      </c>
      <c r="H120" s="61" t="str">
        <f>VLOOKUP(A120,Main!A:AB,8,0)</f>
        <v>Rerun</v>
      </c>
      <c r="I120" s="62">
        <f>VLOOKUP(A120,Main!A:AB,9,0)</f>
        <v>46223</v>
      </c>
      <c r="J120" s="62">
        <f>VLOOKUP(A120,Main!A:AB,10,0)</f>
        <v>46304</v>
      </c>
      <c r="K120" s="62">
        <f>VLOOKUP(A120,Main!A:AB,11,0)</f>
        <v>46319</v>
      </c>
      <c r="L120" s="62">
        <f>VLOOKUP(A120,Main!A:AB,12,0)</f>
        <v>46230</v>
      </c>
      <c r="M120" s="62">
        <f>VLOOKUP(A120,Main!A:AB,13,0)</f>
        <v>46248</v>
      </c>
      <c r="N120" s="61" t="str">
        <f>VLOOKUP(A120,Main!A:AB,14,0)</f>
        <v>PG</v>
      </c>
      <c r="O120" s="61" t="str">
        <f>VLOOKUP(A120,Main!A:AB,15,0)</f>
        <v>Elective</v>
      </c>
      <c r="P120" s="61" t="str">
        <f>VLOOKUP(A120,Main!A:AB,16,0)</f>
        <v>Yes</v>
      </c>
      <c r="Q120" s="61" t="str">
        <f>VLOOKUP(A120,Main!A:AB,17,0)</f>
        <v>Construction Materials Technology</v>
      </c>
      <c r="R120" s="63" t="str">
        <f>VLOOKUP(A120,Main!A:AB,18,0)</f>
        <v>https://onlinecourses.nptel.ac.in/e-learning/preview/noc26_ce124</v>
      </c>
      <c r="S120" s="63" t="str">
        <f>VLOOKUP(A120,Main!A:AB,19,0)</f>
        <v>https://onlinecourses.nptel.ac.in/e-learning/preview/noc26_ce124</v>
      </c>
      <c r="T120" s="61" t="str">
        <f>VLOOKUP(A120,Main!A:AB,20,0)</f>
        <v>noc26_ce124</v>
      </c>
      <c r="U120" s="63" t="str">
        <f>VLOOKUP(A120,Main!A:AB,21,0)</f>
        <v>https://onlinecourses.nptel.ac.in/noc25_ce93/preview</v>
      </c>
      <c r="V120" s="63" t="str">
        <f>VLOOKUP(A120,Main!A:AB,22,0)</f>
        <v>https://onlinecourses.nptel.ac.in/noc25_ce93/preview</v>
      </c>
      <c r="W120" s="61" t="str">
        <f>VLOOKUP(A120,Main!A:AB,23,0)</f>
        <v>noc25_ce93</v>
      </c>
      <c r="X120" s="63" t="str">
        <f>VLOOKUP(A120,Main!A:AB,24,0)</f>
        <v>https://nptel.ac.in/courses/105106225</v>
      </c>
      <c r="Y120" s="63" t="str">
        <f>VLOOKUP(A120,Main!A:AB,25,0)</f>
        <v>https://nptel.ac.in/courses/105106225</v>
      </c>
      <c r="Z120" s="61">
        <f>VLOOKUP(A120,Main!A:AB,26,0)</f>
        <v>105106225</v>
      </c>
    </row>
    <row r="121">
      <c r="A121" s="47" t="s">
        <v>989</v>
      </c>
      <c r="B121" s="61" t="str">
        <f>VLOOKUP(A121,Main!A:AB,2,0)</f>
        <v>Climate and Environmental Science and Technology</v>
      </c>
      <c r="C121" s="61" t="str">
        <f>VLOOKUP(A121,Main!A:AB,3,0)</f>
        <v>An Introduction to Climate Dynamics, Variability and Monitoring</v>
      </c>
      <c r="D121" s="61" t="str">
        <f>VLOOKUP(A121,Main!A:AB,4,0)</f>
        <v>Prof. Sayak Banerjee</v>
      </c>
      <c r="E121" s="61" t="str">
        <f>VLOOKUP(A121,Main!A:AB,5,0)</f>
        <v>IIT Hyderabad</v>
      </c>
      <c r="F121" s="61" t="str">
        <f>VLOOKUP(A121,Main!A:AB,6,0)</f>
        <v>IIT Madras</v>
      </c>
      <c r="G121" s="61" t="str">
        <f>VLOOKUP(A121,Main!A:AB,7,0)</f>
        <v>12 Weeks</v>
      </c>
      <c r="H121" s="61" t="str">
        <f>VLOOKUP(A121,Main!A:AB,8,0)</f>
        <v>Rerun</v>
      </c>
      <c r="I121" s="62">
        <f>VLOOKUP(A121,Main!A:AB,9,0)</f>
        <v>46223</v>
      </c>
      <c r="J121" s="62">
        <f>VLOOKUP(A121,Main!A:AB,10,0)</f>
        <v>46304</v>
      </c>
      <c r="K121" s="62">
        <f>VLOOKUP(A121,Main!A:AB,11,0)</f>
        <v>46320</v>
      </c>
      <c r="L121" s="62">
        <f>VLOOKUP(A121,Main!A:AB,12,0)</f>
        <v>46230</v>
      </c>
      <c r="M121" s="62">
        <f>VLOOKUP(A121,Main!A:AB,13,0)</f>
        <v>46248</v>
      </c>
      <c r="N121" s="61" t="str">
        <f>VLOOKUP(A121,Main!A:AB,14,0)</f>
        <v>UG/PG</v>
      </c>
      <c r="O121" s="61" t="str">
        <f>VLOOKUP(A121,Main!A:AB,15,0)</f>
        <v>Elective</v>
      </c>
      <c r="P121" s="61" t="str">
        <f>VLOOKUP(A121,Main!A:AB,16,0)</f>
        <v>Yes</v>
      </c>
      <c r="Q121" s="61" t="str">
        <f>VLOOKUP(A121,Main!A:AB,17,0)</f>
        <v/>
      </c>
      <c r="R121" s="63" t="str">
        <f>VLOOKUP(A121,Main!A:AB,18,0)</f>
        <v>https://onlinecourses.nptel.ac.in/e-learning/preview/noc26_ce125</v>
      </c>
      <c r="S121" s="63" t="str">
        <f>VLOOKUP(A121,Main!A:AB,19,0)</f>
        <v>https://onlinecourses.nptel.ac.in/e-learning/preview/noc26_ce125</v>
      </c>
      <c r="T121" s="61" t="str">
        <f>VLOOKUP(A121,Main!A:AB,20,0)</f>
        <v>noc26_ce125</v>
      </c>
      <c r="U121" s="63" t="str">
        <f>VLOOKUP(A121,Main!A:AB,21,0)</f>
        <v>https://onlinecourses.nptel.ac.in/noc25_ce133/preview</v>
      </c>
      <c r="V121" s="63" t="str">
        <f>VLOOKUP(A121,Main!A:AB,22,0)</f>
        <v>https://onlinecourses.nptel.ac.in/noc25_ce133/preview</v>
      </c>
      <c r="W121" s="61" t="str">
        <f>VLOOKUP(A121,Main!A:AB,23,0)</f>
        <v>noc25_ce133</v>
      </c>
      <c r="X121" s="63" t="str">
        <f>VLOOKUP(A121,Main!A:AB,24,0)</f>
        <v>https://nptel.ac.in/courses/105106465</v>
      </c>
      <c r="Y121" s="63" t="str">
        <f>VLOOKUP(A121,Main!A:AB,25,0)</f>
        <v>https://nptel.ac.in/courses/105106465</v>
      </c>
      <c r="Z121" s="61">
        <f>VLOOKUP(A121,Main!A:AB,26,0)</f>
        <v>105106465</v>
      </c>
    </row>
    <row r="122">
      <c r="A122" s="47" t="s">
        <v>997</v>
      </c>
      <c r="B122" s="61" t="str">
        <f>VLOOKUP(A122,Main!A:AB,2,0)</f>
        <v>Environmental Engineering, Civil Engineering</v>
      </c>
      <c r="C122" s="61" t="str">
        <f>VLOOKUP(A122,Main!A:AB,3,0)</f>
        <v>Indoor Air Pollution: Sources, Effects, Monitoring, Control and Modeling</v>
      </c>
      <c r="D122" s="61" t="str">
        <f>VLOOKUP(A122,Main!A:AB,4,0)</f>
        <v>Prof. Asif Qureshi</v>
      </c>
      <c r="E122" s="61" t="str">
        <f>VLOOKUP(A122,Main!A:AB,5,0)</f>
        <v>IIT Hyderabad</v>
      </c>
      <c r="F122" s="61" t="str">
        <f>VLOOKUP(A122,Main!A:AB,6,0)</f>
        <v>IIT Madras</v>
      </c>
      <c r="G122" s="61" t="str">
        <f>VLOOKUP(A122,Main!A:AB,7,0)</f>
        <v>12 Weeks</v>
      </c>
      <c r="H122" s="61" t="str">
        <f>VLOOKUP(A122,Main!A:AB,8,0)</f>
        <v>Rerun</v>
      </c>
      <c r="I122" s="62">
        <f>VLOOKUP(A122,Main!A:AB,9,0)</f>
        <v>46223</v>
      </c>
      <c r="J122" s="62">
        <f>VLOOKUP(A122,Main!A:AB,10,0)</f>
        <v>46304</v>
      </c>
      <c r="K122" s="62">
        <f>VLOOKUP(A122,Main!A:AB,11,0)</f>
        <v>46311</v>
      </c>
      <c r="L122" s="62">
        <f>VLOOKUP(A122,Main!A:AB,12,0)</f>
        <v>46230</v>
      </c>
      <c r="M122" s="62">
        <f>VLOOKUP(A122,Main!A:AB,13,0)</f>
        <v>46248</v>
      </c>
      <c r="N122" s="61" t="str">
        <f>VLOOKUP(A122,Main!A:AB,14,0)</f>
        <v>PG</v>
      </c>
      <c r="O122" s="61" t="str">
        <f>VLOOKUP(A122,Main!A:AB,15,0)</f>
        <v>Core</v>
      </c>
      <c r="P122" s="61" t="str">
        <f>VLOOKUP(A122,Main!A:AB,16,0)</f>
        <v>Yes</v>
      </c>
      <c r="Q122" s="61" t="str">
        <f>VLOOKUP(A122,Main!A:AB,17,0)</f>
        <v>Building Services</v>
      </c>
      <c r="R122" s="63" t="str">
        <f>VLOOKUP(A122,Main!A:AB,18,0)</f>
        <v>https://onlinecourses.nptel.ac.in/e-learning/preview/noc26_ce126</v>
      </c>
      <c r="S122" s="63" t="str">
        <f>VLOOKUP(A122,Main!A:AB,19,0)</f>
        <v>https://onlinecourses.nptel.ac.in/e-learning/preview/noc26_ce126</v>
      </c>
      <c r="T122" s="61" t="str">
        <f>VLOOKUP(A122,Main!A:AB,20,0)</f>
        <v>noc26_ce126</v>
      </c>
      <c r="U122" s="63" t="str">
        <f>VLOOKUP(A122,Main!A:AB,21,0)</f>
        <v>https://onlinecourses.nptel.ac.in/noc25_ce142/preview</v>
      </c>
      <c r="V122" s="63" t="str">
        <f>VLOOKUP(A122,Main!A:AB,22,0)</f>
        <v>https://onlinecourses.nptel.ac.in/noc25_ce142/preview</v>
      </c>
      <c r="W122" s="61" t="str">
        <f>VLOOKUP(A122,Main!A:AB,23,0)</f>
        <v>noc25_ce142</v>
      </c>
      <c r="X122" s="63" t="str">
        <f>VLOOKUP(A122,Main!A:AB,24,0)</f>
        <v>https://nptel.ac.in/courses/105106491</v>
      </c>
      <c r="Y122" s="63" t="str">
        <f>VLOOKUP(A122,Main!A:AB,25,0)</f>
        <v>https://nptel.ac.in/courses/105106491</v>
      </c>
      <c r="Z122" s="61">
        <f>VLOOKUP(A122,Main!A:AB,26,0)</f>
        <v>105106491</v>
      </c>
    </row>
    <row r="123">
      <c r="A123" s="47" t="s">
        <v>1005</v>
      </c>
      <c r="B123" s="61" t="str">
        <f>VLOOKUP(A123,Main!A:AB,2,0)</f>
        <v>Civil Engineering,Earth Sciences</v>
      </c>
      <c r="C123" s="61" t="str">
        <f>VLOOKUP(A123,Main!A:AB,3,0)</f>
        <v>Introduction to Sequence Stratigraphy</v>
      </c>
      <c r="D123" s="61" t="str">
        <f>VLOOKUP(A123,Main!A:AB,4,0)</f>
        <v>Prof. Biplab Bhattacharya</v>
      </c>
      <c r="E123" s="61" t="str">
        <f>VLOOKUP(A123,Main!A:AB,5,0)</f>
        <v>IIT Roorkee</v>
      </c>
      <c r="F123" s="61" t="str">
        <f>VLOOKUP(A123,Main!A:AB,6,0)</f>
        <v>IIT Roorkee</v>
      </c>
      <c r="G123" s="61" t="str">
        <f>VLOOKUP(A123,Main!A:AB,7,0)</f>
        <v>12 Weeks</v>
      </c>
      <c r="H123" s="61" t="str">
        <f>VLOOKUP(A123,Main!A:AB,8,0)</f>
        <v>Rerun</v>
      </c>
      <c r="I123" s="62">
        <f>VLOOKUP(A123,Main!A:AB,9,0)</f>
        <v>46223</v>
      </c>
      <c r="J123" s="62">
        <f>VLOOKUP(A123,Main!A:AB,10,0)</f>
        <v>46304</v>
      </c>
      <c r="K123" s="62">
        <f>VLOOKUP(A123,Main!A:AB,11,0)</f>
        <v>46312</v>
      </c>
      <c r="L123" s="62">
        <f>VLOOKUP(A123,Main!A:AB,12,0)</f>
        <v>46230</v>
      </c>
      <c r="M123" s="62">
        <f>VLOOKUP(A123,Main!A:AB,13,0)</f>
        <v>46248</v>
      </c>
      <c r="N123" s="61" t="str">
        <f>VLOOKUP(A123,Main!A:AB,14,0)</f>
        <v>PG</v>
      </c>
      <c r="O123" s="61" t="str">
        <f>VLOOKUP(A123,Main!A:AB,15,0)</f>
        <v>Elective</v>
      </c>
      <c r="P123" s="61" t="str">
        <f>VLOOKUP(A123,Main!A:AB,16,0)</f>
        <v>Yes</v>
      </c>
      <c r="Q123" s="61" t="str">
        <f>VLOOKUP(A123,Main!A:AB,17,0)</f>
        <v/>
      </c>
      <c r="R123" s="63" t="str">
        <f>VLOOKUP(A123,Main!A:AB,18,0)</f>
        <v>https://onlinecourses.nptel.ac.in/e-learning/preview/noc26_ce127</v>
      </c>
      <c r="S123" s="63" t="str">
        <f>VLOOKUP(A123,Main!A:AB,19,0)</f>
        <v>https://onlinecourses.nptel.ac.in/e-learning/preview/noc26_ce127</v>
      </c>
      <c r="T123" s="61" t="str">
        <f>VLOOKUP(A123,Main!A:AB,20,0)</f>
        <v>noc26_ce127</v>
      </c>
      <c r="U123" s="63" t="str">
        <f>VLOOKUP(A123,Main!A:AB,21,0)</f>
        <v>https://onlinecourses.nptel.ac.in/noc25_ce140/preview</v>
      </c>
      <c r="V123" s="63" t="str">
        <f>VLOOKUP(A123,Main!A:AB,22,0)</f>
        <v>https://onlinecourses.nptel.ac.in/noc25_ce140/preview</v>
      </c>
      <c r="W123" s="61" t="str">
        <f>VLOOKUP(A123,Main!A:AB,23,0)</f>
        <v>noc25_ce140</v>
      </c>
      <c r="X123" s="63" t="str">
        <f>VLOOKUP(A123,Main!A:AB,24,0)</f>
        <v>https://nptel.ac.in/courses/105107710</v>
      </c>
      <c r="Y123" s="63" t="str">
        <f>VLOOKUP(A123,Main!A:AB,25,0)</f>
        <v>https://nptel.ac.in/courses/105107710</v>
      </c>
      <c r="Z123" s="61">
        <f>VLOOKUP(A123,Main!A:AB,26,0)</f>
        <v>105107710</v>
      </c>
    </row>
    <row r="124">
      <c r="A124" s="47" t="s">
        <v>1013</v>
      </c>
      <c r="B124" s="61" t="str">
        <f>VLOOKUP(A124,Main!A:AB,2,0)</f>
        <v>Civil Engineering</v>
      </c>
      <c r="C124" s="61" t="str">
        <f>VLOOKUP(A124,Main!A:AB,3,0)</f>
        <v>Mechanics of Solids - IITK</v>
      </c>
      <c r="D124" s="61" t="str">
        <f>VLOOKUP(A124,Main!A:AB,4,0)</f>
        <v>Prof. Priyanka Ghosh</v>
      </c>
      <c r="E124" s="61" t="str">
        <f>VLOOKUP(A124,Main!A:AB,5,0)</f>
        <v>IIT Kanpur</v>
      </c>
      <c r="F124" s="61" t="str">
        <f>VLOOKUP(A124,Main!A:AB,6,0)</f>
        <v>IIT Kanpur</v>
      </c>
      <c r="G124" s="61" t="str">
        <f>VLOOKUP(A124,Main!A:AB,7,0)</f>
        <v>12 Weeks</v>
      </c>
      <c r="H124" s="61" t="str">
        <f>VLOOKUP(A124,Main!A:AB,8,0)</f>
        <v>Rerun</v>
      </c>
      <c r="I124" s="62">
        <f>VLOOKUP(A124,Main!A:AB,9,0)</f>
        <v>46223</v>
      </c>
      <c r="J124" s="62">
        <f>VLOOKUP(A124,Main!A:AB,10,0)</f>
        <v>46304</v>
      </c>
      <c r="K124" s="62">
        <f>VLOOKUP(A124,Main!A:AB,11,0)</f>
        <v>46313</v>
      </c>
      <c r="L124" s="62">
        <f>VLOOKUP(A124,Main!A:AB,12,0)</f>
        <v>46230</v>
      </c>
      <c r="M124" s="62">
        <f>VLOOKUP(A124,Main!A:AB,13,0)</f>
        <v>46248</v>
      </c>
      <c r="N124" s="61" t="str">
        <f>VLOOKUP(A124,Main!A:AB,14,0)</f>
        <v>UG</v>
      </c>
      <c r="O124" s="61" t="str">
        <f>VLOOKUP(A124,Main!A:AB,15,0)</f>
        <v>Core</v>
      </c>
      <c r="P124" s="61" t="str">
        <f>VLOOKUP(A124,Main!A:AB,16,0)</f>
        <v>No</v>
      </c>
      <c r="Q124" s="61" t="str">
        <f>VLOOKUP(A124,Main!A:AB,17,0)</f>
        <v>Structural Analysis
Structural Design</v>
      </c>
      <c r="R124" s="63" t="str">
        <f>VLOOKUP(A124,Main!A:AB,18,0)</f>
        <v>https://onlinecourses.nptel.ac.in/e-learning/preview/noc26_ce128</v>
      </c>
      <c r="S124" s="63" t="str">
        <f>VLOOKUP(A124,Main!A:AB,19,0)</f>
        <v>https://onlinecourses.nptel.ac.in/e-learning/preview/noc26_ce128</v>
      </c>
      <c r="T124" s="61" t="str">
        <f>VLOOKUP(A124,Main!A:AB,20,0)</f>
        <v>noc26_ce128</v>
      </c>
      <c r="U124" s="63" t="str">
        <f>VLOOKUP(A124,Main!A:AB,21,0)</f>
        <v>https://onlinecourses.nptel.ac.in/noc25_ce97/preview</v>
      </c>
      <c r="V124" s="63" t="str">
        <f>VLOOKUP(A124,Main!A:AB,22,0)</f>
        <v>https://onlinecourses.nptel.ac.in/noc25_ce97/preview</v>
      </c>
      <c r="W124" s="61" t="str">
        <f>VLOOKUP(A124,Main!A:AB,23,0)</f>
        <v>noc25_ce97</v>
      </c>
      <c r="X124" s="63" t="str">
        <f>VLOOKUP(A124,Main!A:AB,24,0)</f>
        <v>https://nptel.ac.in/courses/105104160</v>
      </c>
      <c r="Y124" s="63" t="str">
        <f>VLOOKUP(A124,Main!A:AB,25,0)</f>
        <v>https://nptel.ac.in/courses/105104160</v>
      </c>
      <c r="Z124" s="61">
        <f>VLOOKUP(A124,Main!A:AB,26,0)</f>
        <v>105104160</v>
      </c>
    </row>
    <row r="125">
      <c r="A125" s="47" t="s">
        <v>1021</v>
      </c>
      <c r="B125" s="61" t="str">
        <f>VLOOKUP(A125,Main!A:AB,2,0)</f>
        <v>Civil Engineering</v>
      </c>
      <c r="C125" s="61" t="str">
        <f>VLOOKUP(A125,Main!A:AB,3,0)</f>
        <v>Structural Geology</v>
      </c>
      <c r="D125" s="61" t="str">
        <f>VLOOKUP(A125,Main!A:AB,4,0)</f>
        <v>Prof. Santanu Misra</v>
      </c>
      <c r="E125" s="61" t="str">
        <f>VLOOKUP(A125,Main!A:AB,5,0)</f>
        <v>IIT Kanpur</v>
      </c>
      <c r="F125" s="61" t="str">
        <f>VLOOKUP(A125,Main!A:AB,6,0)</f>
        <v>IIT Kanpur</v>
      </c>
      <c r="G125" s="61" t="str">
        <f>VLOOKUP(A125,Main!A:AB,7,0)</f>
        <v>12 Weeks</v>
      </c>
      <c r="H125" s="61" t="str">
        <f>VLOOKUP(A125,Main!A:AB,8,0)</f>
        <v>Rerun</v>
      </c>
      <c r="I125" s="62">
        <f>VLOOKUP(A125,Main!A:AB,9,0)</f>
        <v>46223</v>
      </c>
      <c r="J125" s="62">
        <f>VLOOKUP(A125,Main!A:AB,10,0)</f>
        <v>46304</v>
      </c>
      <c r="K125" s="62">
        <f>VLOOKUP(A125,Main!A:AB,11,0)</f>
        <v>46318</v>
      </c>
      <c r="L125" s="62">
        <f>VLOOKUP(A125,Main!A:AB,12,0)</f>
        <v>46230</v>
      </c>
      <c r="M125" s="62">
        <f>VLOOKUP(A125,Main!A:AB,13,0)</f>
        <v>46248</v>
      </c>
      <c r="N125" s="61" t="str">
        <f>VLOOKUP(A125,Main!A:AB,14,0)</f>
        <v>UG</v>
      </c>
      <c r="O125" s="61" t="str">
        <f>VLOOKUP(A125,Main!A:AB,15,0)</f>
        <v>Core</v>
      </c>
      <c r="P125" s="61" t="str">
        <f>VLOOKUP(A125,Main!A:AB,16,0)</f>
        <v>No</v>
      </c>
      <c r="Q125" s="61" t="str">
        <f>VLOOKUP(A125,Main!A:AB,17,0)</f>
        <v/>
      </c>
      <c r="R125" s="63" t="str">
        <f>VLOOKUP(A125,Main!A:AB,18,0)</f>
        <v>https://onlinecourses.nptel.ac.in/e-learning/preview/noc26_ce129</v>
      </c>
      <c r="S125" s="63" t="str">
        <f>VLOOKUP(A125,Main!A:AB,19,0)</f>
        <v>https://onlinecourses.nptel.ac.in/e-learning/preview/noc26_ce129</v>
      </c>
      <c r="T125" s="61" t="str">
        <f>VLOOKUP(A125,Main!A:AB,20,0)</f>
        <v>noc26_ce129</v>
      </c>
      <c r="U125" s="63" t="str">
        <f>VLOOKUP(A125,Main!A:AB,21,0)</f>
        <v>https://onlinecourses.nptel.ac.in/noc25_ce98/preview</v>
      </c>
      <c r="V125" s="63" t="str">
        <f>VLOOKUP(A125,Main!A:AB,22,0)</f>
        <v>https://onlinecourses.nptel.ac.in/noc25_ce98/preview</v>
      </c>
      <c r="W125" s="61" t="str">
        <f>VLOOKUP(A125,Main!A:AB,23,0)</f>
        <v>noc25_ce98</v>
      </c>
      <c r="X125" s="63" t="str">
        <f>VLOOKUP(A125,Main!A:AB,24,0)</f>
        <v>https://nptel.ac.in/courses/105104191</v>
      </c>
      <c r="Y125" s="63" t="str">
        <f>VLOOKUP(A125,Main!A:AB,25,0)</f>
        <v>https://nptel.ac.in/courses/105104191</v>
      </c>
      <c r="Z125" s="61">
        <f>VLOOKUP(A125,Main!A:AB,26,0)</f>
        <v>105104191</v>
      </c>
    </row>
    <row r="126">
      <c r="A126" s="47" t="s">
        <v>1028</v>
      </c>
      <c r="B126" s="61" t="str">
        <f>VLOOKUP(A126,Main!A:AB,2,0)</f>
        <v>Civil Engineering, Aerospace Engineering</v>
      </c>
      <c r="C126" s="61" t="str">
        <f>VLOOKUP(A126,Main!A:AB,3,0)</f>
        <v>Stability of Structures</v>
      </c>
      <c r="D126" s="61" t="str">
        <f>VLOOKUP(A126,Main!A:AB,4,0)</f>
        <v>Prof. Sudib Kumar Mishra</v>
      </c>
      <c r="E126" s="61" t="str">
        <f>VLOOKUP(A126,Main!A:AB,5,0)</f>
        <v>IIT Kanpur</v>
      </c>
      <c r="F126" s="61" t="str">
        <f>VLOOKUP(A126,Main!A:AB,6,0)</f>
        <v>IIT Kanpur</v>
      </c>
      <c r="G126" s="61" t="str">
        <f>VLOOKUP(A126,Main!A:AB,7,0)</f>
        <v>12 Weeks</v>
      </c>
      <c r="H126" s="61" t="str">
        <f>VLOOKUP(A126,Main!A:AB,8,0)</f>
        <v>Rerun</v>
      </c>
      <c r="I126" s="62">
        <f>VLOOKUP(A126,Main!A:AB,9,0)</f>
        <v>46223</v>
      </c>
      <c r="J126" s="62">
        <f>VLOOKUP(A126,Main!A:AB,10,0)</f>
        <v>46304</v>
      </c>
      <c r="K126" s="62">
        <f>VLOOKUP(A126,Main!A:AB,11,0)</f>
        <v>46319</v>
      </c>
      <c r="L126" s="62">
        <f>VLOOKUP(A126,Main!A:AB,12,0)</f>
        <v>46230</v>
      </c>
      <c r="M126" s="62">
        <f>VLOOKUP(A126,Main!A:AB,13,0)</f>
        <v>46248</v>
      </c>
      <c r="N126" s="61" t="str">
        <f>VLOOKUP(A126,Main!A:AB,14,0)</f>
        <v>PG</v>
      </c>
      <c r="O126" s="61" t="str">
        <f>VLOOKUP(A126,Main!A:AB,15,0)</f>
        <v>Core</v>
      </c>
      <c r="P126" s="61" t="str">
        <f>VLOOKUP(A126,Main!A:AB,16,0)</f>
        <v>Yes</v>
      </c>
      <c r="Q126" s="61" t="str">
        <f>VLOOKUP(A126,Main!A:AB,17,0)</f>
        <v>Structural Analysis</v>
      </c>
      <c r="R126" s="63" t="str">
        <f>VLOOKUP(A126,Main!A:AB,18,0)</f>
        <v>https://onlinecourses.nptel.ac.in/e-learning/preview/noc26_ce130</v>
      </c>
      <c r="S126" s="63" t="str">
        <f>VLOOKUP(A126,Main!A:AB,19,0)</f>
        <v>https://onlinecourses.nptel.ac.in/e-learning/preview/noc26_ce130</v>
      </c>
      <c r="T126" s="61" t="str">
        <f>VLOOKUP(A126,Main!A:AB,20,0)</f>
        <v>noc26_ce130</v>
      </c>
      <c r="U126" s="63" t="str">
        <f>VLOOKUP(A126,Main!A:AB,21,0)</f>
        <v>https://onlinecourses.nptel.ac.in/noc25_ce126/preview</v>
      </c>
      <c r="V126" s="63" t="str">
        <f>VLOOKUP(A126,Main!A:AB,22,0)</f>
        <v>https://onlinecourses.nptel.ac.in/noc25_ce126/preview</v>
      </c>
      <c r="W126" s="61" t="str">
        <f>VLOOKUP(A126,Main!A:AB,23,0)</f>
        <v>noc25_ce126</v>
      </c>
      <c r="X126" s="63" t="str">
        <f>VLOOKUP(A126,Main!A:AB,24,0)</f>
        <v>https://nptel.ac.in/courses/105104693</v>
      </c>
      <c r="Y126" s="63" t="str">
        <f>VLOOKUP(A126,Main!A:AB,25,0)</f>
        <v>https://nptel.ac.in/courses/105104693</v>
      </c>
      <c r="Z126" s="61">
        <f>VLOOKUP(A126,Main!A:AB,26,0)</f>
        <v>105104693</v>
      </c>
    </row>
    <row r="127">
      <c r="A127" s="47" t="s">
        <v>1036</v>
      </c>
      <c r="B127" s="61" t="str">
        <f>VLOOKUP(A127,Main!A:AB,2,0)</f>
        <v>Earth Sciences</v>
      </c>
      <c r="C127" s="61" t="str">
        <f>VLOOKUP(A127,Main!A:AB,3,0)</f>
        <v>Earthquake Geology: A tool for Seismic Hazard Assessment</v>
      </c>
      <c r="D127" s="61" t="str">
        <f>VLOOKUP(A127,Main!A:AB,4,0)</f>
        <v>Prof. Javed N Malik</v>
      </c>
      <c r="E127" s="61" t="str">
        <f>VLOOKUP(A127,Main!A:AB,5,0)</f>
        <v>IIT Kanpur</v>
      </c>
      <c r="F127" s="61" t="str">
        <f>VLOOKUP(A127,Main!A:AB,6,0)</f>
        <v>IIT Kanpur</v>
      </c>
      <c r="G127" s="61" t="str">
        <f>VLOOKUP(A127,Main!A:AB,7,0)</f>
        <v>12 Weeks</v>
      </c>
      <c r="H127" s="61" t="str">
        <f>VLOOKUP(A127,Main!A:AB,8,0)</f>
        <v>Rerun</v>
      </c>
      <c r="I127" s="62">
        <f>VLOOKUP(A127,Main!A:AB,9,0)</f>
        <v>46223</v>
      </c>
      <c r="J127" s="62">
        <f>VLOOKUP(A127,Main!A:AB,10,0)</f>
        <v>46304</v>
      </c>
      <c r="K127" s="62">
        <f>VLOOKUP(A127,Main!A:AB,11,0)</f>
        <v>46320</v>
      </c>
      <c r="L127" s="62">
        <f>VLOOKUP(A127,Main!A:AB,12,0)</f>
        <v>46230</v>
      </c>
      <c r="M127" s="62">
        <f>VLOOKUP(A127,Main!A:AB,13,0)</f>
        <v>46248</v>
      </c>
      <c r="N127" s="61" t="str">
        <f>VLOOKUP(A127,Main!A:AB,14,0)</f>
        <v>UG/PG</v>
      </c>
      <c r="O127" s="61" t="str">
        <f>VLOOKUP(A127,Main!A:AB,15,0)</f>
        <v>Core</v>
      </c>
      <c r="P127" s="61" t="str">
        <f>VLOOKUP(A127,Main!A:AB,16,0)</f>
        <v>Yes</v>
      </c>
      <c r="Q127" s="61" t="str">
        <f>VLOOKUP(A127,Main!A:AB,17,0)</f>
        <v/>
      </c>
      <c r="R127" s="63" t="str">
        <f>VLOOKUP(A127,Main!A:AB,18,0)</f>
        <v>https://onlinecourses.nptel.ac.in/e-learning/preview/noc26_ce131</v>
      </c>
      <c r="S127" s="63" t="str">
        <f>VLOOKUP(A127,Main!A:AB,19,0)</f>
        <v>https://onlinecourses.nptel.ac.in/e-learning/preview/noc26_ce131</v>
      </c>
      <c r="T127" s="61" t="str">
        <f>VLOOKUP(A127,Main!A:AB,20,0)</f>
        <v>noc26_ce131</v>
      </c>
      <c r="U127" s="63" t="str">
        <f>VLOOKUP(A127,Main!A:AB,21,0)</f>
        <v>https://onlinecourses.nptel.ac.in/noc25_ce138/preview</v>
      </c>
      <c r="V127" s="63" t="str">
        <f>VLOOKUP(A127,Main!A:AB,22,0)</f>
        <v>https://onlinecourses.nptel.ac.in/noc25_ce138/preview</v>
      </c>
      <c r="W127" s="61" t="str">
        <f>VLOOKUP(A127,Main!A:AB,23,0)</f>
        <v>noc25_ce138</v>
      </c>
      <c r="X127" s="63" t="str">
        <f>VLOOKUP(A127,Main!A:AB,24,0)</f>
        <v>https://nptel.ac.in/courses/105104708</v>
      </c>
      <c r="Y127" s="63" t="str">
        <f>VLOOKUP(A127,Main!A:AB,25,0)</f>
        <v>https://nptel.ac.in/courses/105104708</v>
      </c>
      <c r="Z127" s="61">
        <f>VLOOKUP(A127,Main!A:AB,26,0)</f>
        <v>105104708</v>
      </c>
    </row>
    <row r="128">
      <c r="A128" s="47" t="s">
        <v>1043</v>
      </c>
      <c r="B128" s="61" t="str">
        <f>VLOOKUP(A128,Main!A:AB,2,0)</f>
        <v>Civil Engineering</v>
      </c>
      <c r="C128" s="61" t="str">
        <f>VLOOKUP(A128,Main!A:AB,3,0)</f>
        <v>Advanced Structural Analysis</v>
      </c>
      <c r="D128" s="61" t="str">
        <f>VLOOKUP(A128,Main!A:AB,4,0)</f>
        <v>Prof. Devesh Punera</v>
      </c>
      <c r="E128" s="61" t="str">
        <f>VLOOKUP(A128,Main!A:AB,5,0)</f>
        <v>IIT Bhubaneswar</v>
      </c>
      <c r="F128" s="61" t="str">
        <f>VLOOKUP(A128,Main!A:AB,6,0)</f>
        <v>IIT Kharagpur</v>
      </c>
      <c r="G128" s="61" t="str">
        <f>VLOOKUP(A128,Main!A:AB,7,0)</f>
        <v>12 Weeks</v>
      </c>
      <c r="H128" s="61" t="str">
        <f>VLOOKUP(A128,Main!A:AB,8,0)</f>
        <v>Rerun</v>
      </c>
      <c r="I128" s="62">
        <f>VLOOKUP(A128,Main!A:AB,9,0)</f>
        <v>46223</v>
      </c>
      <c r="J128" s="62">
        <f>VLOOKUP(A128,Main!A:AB,10,0)</f>
        <v>46304</v>
      </c>
      <c r="K128" s="62">
        <f>VLOOKUP(A128,Main!A:AB,11,0)</f>
        <v>46311</v>
      </c>
      <c r="L128" s="62">
        <f>VLOOKUP(A128,Main!A:AB,12,0)</f>
        <v>46230</v>
      </c>
      <c r="M128" s="62">
        <f>VLOOKUP(A128,Main!A:AB,13,0)</f>
        <v>46248</v>
      </c>
      <c r="N128" s="61" t="str">
        <f>VLOOKUP(A128,Main!A:AB,14,0)</f>
        <v>UG/PG</v>
      </c>
      <c r="O128" s="61" t="str">
        <f>VLOOKUP(A128,Main!A:AB,15,0)</f>
        <v>Elective</v>
      </c>
      <c r="P128" s="61" t="str">
        <f>VLOOKUP(A128,Main!A:AB,16,0)</f>
        <v>Yes</v>
      </c>
      <c r="Q128" s="61" t="str">
        <f>VLOOKUP(A128,Main!A:AB,17,0)</f>
        <v>Structural Analysis</v>
      </c>
      <c r="R128" s="63" t="str">
        <f>VLOOKUP(A128,Main!A:AB,18,0)</f>
        <v>https://onlinecourses.nptel.ac.in/e-learning/preview/noc26_ce132</v>
      </c>
      <c r="S128" s="63" t="str">
        <f>VLOOKUP(A128,Main!A:AB,19,0)</f>
        <v>https://onlinecourses.nptel.ac.in/e-learning/preview/noc26_ce132</v>
      </c>
      <c r="T128" s="61" t="str">
        <f>VLOOKUP(A128,Main!A:AB,20,0)</f>
        <v>noc26_ce132</v>
      </c>
      <c r="U128" s="63" t="str">
        <f>VLOOKUP(A128,Main!A:AB,21,0)</f>
        <v>https://onlinecourses.nptel.ac.in/noc25_ce110/preview</v>
      </c>
      <c r="V128" s="63" t="str">
        <f>VLOOKUP(A128,Main!A:AB,22,0)</f>
        <v>https://onlinecourses.nptel.ac.in/noc25_ce110/preview</v>
      </c>
      <c r="W128" s="61" t="str">
        <f>VLOOKUP(A128,Main!A:AB,23,0)</f>
        <v>noc25_ce110</v>
      </c>
      <c r="X128" s="63" t="str">
        <f>VLOOKUP(A128,Main!A:AB,24,0)</f>
        <v>https://nptel.ac.in/courses/105105690</v>
      </c>
      <c r="Y128" s="63" t="str">
        <f>VLOOKUP(A128,Main!A:AB,25,0)</f>
        <v>https://nptel.ac.in/courses/105105690</v>
      </c>
      <c r="Z128" s="61">
        <f>VLOOKUP(A128,Main!A:AB,26,0)</f>
        <v>105105690</v>
      </c>
    </row>
    <row r="129">
      <c r="A129" s="47" t="s">
        <v>1051</v>
      </c>
      <c r="B129" s="61" t="str">
        <f>VLOOKUP(A129,Main!A:AB,2,0)</f>
        <v>Civil Engineering</v>
      </c>
      <c r="C129" s="61" t="str">
        <f>VLOOKUP(A129,Main!A:AB,3,0)</f>
        <v>Computational Geomechanics</v>
      </c>
      <c r="D129" s="61" t="str">
        <f>VLOOKUP(A129,Main!A:AB,4,0)</f>
        <v>Prof. Shantanu Patra</v>
      </c>
      <c r="E129" s="61" t="str">
        <f>VLOOKUP(A129,Main!A:AB,5,0)</f>
        <v>IIT Bhubaneswar</v>
      </c>
      <c r="F129" s="61" t="str">
        <f>VLOOKUP(A129,Main!A:AB,6,0)</f>
        <v>IIT Kharagpur</v>
      </c>
      <c r="G129" s="61" t="str">
        <f>VLOOKUP(A129,Main!A:AB,7,0)</f>
        <v>12 Weeks</v>
      </c>
      <c r="H129" s="61" t="str">
        <f>VLOOKUP(A129,Main!A:AB,8,0)</f>
        <v>Rerun</v>
      </c>
      <c r="I129" s="62">
        <f>VLOOKUP(A129,Main!A:AB,9,0)</f>
        <v>46223</v>
      </c>
      <c r="J129" s="62">
        <f>VLOOKUP(A129,Main!A:AB,10,0)</f>
        <v>46304</v>
      </c>
      <c r="K129" s="62">
        <f>VLOOKUP(A129,Main!A:AB,11,0)</f>
        <v>46312</v>
      </c>
      <c r="L129" s="62">
        <f>VLOOKUP(A129,Main!A:AB,12,0)</f>
        <v>46230</v>
      </c>
      <c r="M129" s="62">
        <f>VLOOKUP(A129,Main!A:AB,13,0)</f>
        <v>46248</v>
      </c>
      <c r="N129" s="61" t="str">
        <f>VLOOKUP(A129,Main!A:AB,14,0)</f>
        <v>UG/PG</v>
      </c>
      <c r="O129" s="61" t="str">
        <f>VLOOKUP(A129,Main!A:AB,15,0)</f>
        <v>Elective</v>
      </c>
      <c r="P129" s="61" t="str">
        <f>VLOOKUP(A129,Main!A:AB,16,0)</f>
        <v>Yes</v>
      </c>
      <c r="Q129" s="61" t="str">
        <f>VLOOKUP(A129,Main!A:AB,17,0)</f>
        <v/>
      </c>
      <c r="R129" s="63" t="str">
        <f>VLOOKUP(A129,Main!A:AB,18,0)</f>
        <v>https://onlinecourses.nptel.ac.in/e-learning/preview/noc26_ce133</v>
      </c>
      <c r="S129" s="63" t="str">
        <f>VLOOKUP(A129,Main!A:AB,19,0)</f>
        <v>https://onlinecourses.nptel.ac.in/e-learning/preview/noc26_ce133</v>
      </c>
      <c r="T129" s="61" t="str">
        <f>VLOOKUP(A129,Main!A:AB,20,0)</f>
        <v>noc26_ce133</v>
      </c>
      <c r="U129" s="63" t="str">
        <f>VLOOKUP(A129,Main!A:AB,21,0)</f>
        <v>https://onlinecourses.nptel.ac.in/noc25_ce124/preview</v>
      </c>
      <c r="V129" s="63" t="str">
        <f>VLOOKUP(A129,Main!A:AB,22,0)</f>
        <v>https://onlinecourses.nptel.ac.in/noc25_ce124/preview</v>
      </c>
      <c r="W129" s="61" t="str">
        <f>VLOOKUP(A129,Main!A:AB,23,0)</f>
        <v>noc25_ce124</v>
      </c>
      <c r="X129" s="63" t="str">
        <f>VLOOKUP(A129,Main!A:AB,24,0)</f>
        <v>https://nptel.ac.in/courses/105105691</v>
      </c>
      <c r="Y129" s="63" t="str">
        <f>VLOOKUP(A129,Main!A:AB,25,0)</f>
        <v>https://nptel.ac.in/courses/105105691</v>
      </c>
      <c r="Z129" s="61">
        <f>VLOOKUP(A129,Main!A:AB,26,0)</f>
        <v>105105691</v>
      </c>
    </row>
    <row r="130">
      <c r="A130" s="47" t="s">
        <v>1058</v>
      </c>
      <c r="B130" s="61" t="str">
        <f>VLOOKUP(A130,Main!A:AB,2,0)</f>
        <v>Earth Sciences and Civil Engineering</v>
      </c>
      <c r="C130" s="61" t="str">
        <f>VLOOKUP(A130,Main!A:AB,3,0)</f>
        <v>Geotechniques of Dams, Tunnels and Underground Spaces</v>
      </c>
      <c r="D130" s="61" t="str">
        <f>VLOOKUP(A130,Main!A:AB,4,0)</f>
        <v>Prof. R. K. Dubey</v>
      </c>
      <c r="E130" s="61" t="str">
        <f>VLOOKUP(A130,Main!A:AB,5,0)</f>
        <v>IIT-ISM Dhanbad</v>
      </c>
      <c r="F130" s="61" t="str">
        <f>VLOOKUP(A130,Main!A:AB,6,0)</f>
        <v>IIT Kharagpur</v>
      </c>
      <c r="G130" s="61" t="str">
        <f>VLOOKUP(A130,Main!A:AB,7,0)</f>
        <v>12 Weeks</v>
      </c>
      <c r="H130" s="61" t="str">
        <f>VLOOKUP(A130,Main!A:AB,8,0)</f>
        <v>Rerun</v>
      </c>
      <c r="I130" s="62">
        <f>VLOOKUP(A130,Main!A:AB,9,0)</f>
        <v>46223</v>
      </c>
      <c r="J130" s="62">
        <f>VLOOKUP(A130,Main!A:AB,10,0)</f>
        <v>46304</v>
      </c>
      <c r="K130" s="62">
        <f>VLOOKUP(A130,Main!A:AB,11,0)</f>
        <v>46313</v>
      </c>
      <c r="L130" s="62">
        <f>VLOOKUP(A130,Main!A:AB,12,0)</f>
        <v>46230</v>
      </c>
      <c r="M130" s="62">
        <f>VLOOKUP(A130,Main!A:AB,13,0)</f>
        <v>46248</v>
      </c>
      <c r="N130" s="61" t="str">
        <f>VLOOKUP(A130,Main!A:AB,14,0)</f>
        <v>UG/PG</v>
      </c>
      <c r="O130" s="61" t="str">
        <f>VLOOKUP(A130,Main!A:AB,15,0)</f>
        <v>Elective</v>
      </c>
      <c r="P130" s="61" t="str">
        <f>VLOOKUP(A130,Main!A:AB,16,0)</f>
        <v>Yes</v>
      </c>
      <c r="Q130" s="61" t="str">
        <f>VLOOKUP(A130,Main!A:AB,17,0)</f>
        <v/>
      </c>
      <c r="R130" s="63" t="str">
        <f>VLOOKUP(A130,Main!A:AB,18,0)</f>
        <v>https://onlinecourses.nptel.ac.in/e-learning/preview/noc26_ce134</v>
      </c>
      <c r="S130" s="63" t="str">
        <f>VLOOKUP(A130,Main!A:AB,19,0)</f>
        <v>https://onlinecourses.nptel.ac.in/e-learning/preview/noc26_ce134</v>
      </c>
      <c r="T130" s="61" t="str">
        <f>VLOOKUP(A130,Main!A:AB,20,0)</f>
        <v>noc26_ce134</v>
      </c>
      <c r="U130" s="63" t="str">
        <f>VLOOKUP(A130,Main!A:AB,21,0)</f>
        <v>https://onlinecourses.nptel.ac.in/noc25_ce139/preview</v>
      </c>
      <c r="V130" s="63" t="str">
        <f>VLOOKUP(A130,Main!A:AB,22,0)</f>
        <v>https://onlinecourses.nptel.ac.in/noc25_ce139/preview</v>
      </c>
      <c r="W130" s="61" t="str">
        <f>VLOOKUP(A130,Main!A:AB,23,0)</f>
        <v>noc25_ce139</v>
      </c>
      <c r="X130" s="63" t="str">
        <f>VLOOKUP(A130,Main!A:AB,24,0)</f>
        <v>https://nptel.ac.in/courses/105105709</v>
      </c>
      <c r="Y130" s="63" t="str">
        <f>VLOOKUP(A130,Main!A:AB,25,0)</f>
        <v>https://nptel.ac.in/courses/105105709</v>
      </c>
      <c r="Z130" s="61">
        <f>VLOOKUP(A130,Main!A:AB,26,0)</f>
        <v>105105709</v>
      </c>
    </row>
    <row r="131">
      <c r="A131" s="47" t="s">
        <v>1067</v>
      </c>
      <c r="B131" s="61" t="str">
        <f>VLOOKUP(A131,Main!A:AB,2,0)</f>
        <v>Civil Engineering</v>
      </c>
      <c r="C131" s="61" t="str">
        <f>VLOOKUP(A131,Main!A:AB,3,0)</f>
        <v>Mechanics of Materials</v>
      </c>
      <c r="D131" s="61" t="str">
        <f>VLOOKUP(A131,Main!A:AB,4,0)</f>
        <v>Prof. Saravanan.U</v>
      </c>
      <c r="E131" s="61" t="str">
        <f>VLOOKUP(A131,Main!A:AB,5,0)</f>
        <v>IIT Madras</v>
      </c>
      <c r="F131" s="61" t="str">
        <f>VLOOKUP(A131,Main!A:AB,6,0)</f>
        <v>IIT Madras</v>
      </c>
      <c r="G131" s="61" t="str">
        <f>VLOOKUP(A131,Main!A:AB,7,0)</f>
        <v>12 Weeks</v>
      </c>
      <c r="H131" s="61" t="str">
        <f>VLOOKUP(A131,Main!A:AB,8,0)</f>
        <v>Rerun</v>
      </c>
      <c r="I131" s="62">
        <f>VLOOKUP(A131,Main!A:AB,9,0)</f>
        <v>46223</v>
      </c>
      <c r="J131" s="62">
        <f>VLOOKUP(A131,Main!A:AB,10,0)</f>
        <v>46304</v>
      </c>
      <c r="K131" s="62">
        <f>VLOOKUP(A131,Main!A:AB,11,0)</f>
        <v>46318</v>
      </c>
      <c r="L131" s="62">
        <f>VLOOKUP(A131,Main!A:AB,12,0)</f>
        <v>46230</v>
      </c>
      <c r="M131" s="62">
        <f>VLOOKUP(A131,Main!A:AB,13,0)</f>
        <v>46248</v>
      </c>
      <c r="N131" s="61" t="str">
        <f>VLOOKUP(A131,Main!A:AB,14,0)</f>
        <v>UG</v>
      </c>
      <c r="O131" s="61" t="str">
        <f>VLOOKUP(A131,Main!A:AB,15,0)</f>
        <v>Core</v>
      </c>
      <c r="P131" s="61" t="str">
        <f>VLOOKUP(A131,Main!A:AB,16,0)</f>
        <v>No</v>
      </c>
      <c r="Q131" s="61" t="str">
        <f>VLOOKUP(A131,Main!A:AB,17,0)</f>
        <v>Structural Analysis</v>
      </c>
      <c r="R131" s="63" t="str">
        <f>VLOOKUP(A131,Main!A:AB,18,0)</f>
        <v>https://onlinecourses.nptel.ac.in/e-learning/preview/noc26_ce135</v>
      </c>
      <c r="S131" s="63" t="str">
        <f>VLOOKUP(A131,Main!A:AB,19,0)</f>
        <v>https://onlinecourses.nptel.ac.in/e-learning/preview/noc26_ce135</v>
      </c>
      <c r="T131" s="61" t="str">
        <f>VLOOKUP(A131,Main!A:AB,20,0)</f>
        <v>noc26_ce135</v>
      </c>
      <c r="U131" s="63" t="str">
        <f>VLOOKUP(A131,Main!A:AB,21,0)</f>
        <v>https://onlinecourses.nptel.ac.in/noc25_ce94/preview</v>
      </c>
      <c r="V131" s="63" t="str">
        <f>VLOOKUP(A131,Main!A:AB,22,0)</f>
        <v>https://onlinecourses.nptel.ac.in/noc25_ce94/preview</v>
      </c>
      <c r="W131" s="61" t="str">
        <f>VLOOKUP(A131,Main!A:AB,23,0)</f>
        <v>noc25_ce94</v>
      </c>
      <c r="X131" s="63" t="str">
        <f>VLOOKUP(A131,Main!A:AB,24,0)</f>
        <v>https://nptel.ac.in/courses/105106172</v>
      </c>
      <c r="Y131" s="63" t="str">
        <f>VLOOKUP(A131,Main!A:AB,25,0)</f>
        <v>https://nptel.ac.in/courses/105106172</v>
      </c>
      <c r="Z131" s="61">
        <f>VLOOKUP(A131,Main!A:AB,26,0)</f>
        <v>105106172</v>
      </c>
    </row>
    <row r="132">
      <c r="A132" s="47" t="s">
        <v>1074</v>
      </c>
      <c r="B132" s="61" t="str">
        <f>VLOOKUP(A132,Main!A:AB,2,0)</f>
        <v>Civil Engineering</v>
      </c>
      <c r="C132" s="61" t="str">
        <f>VLOOKUP(A132,Main!A:AB,3,0)</f>
        <v>Bridge Engineering</v>
      </c>
      <c r="D132" s="61" t="str">
        <f>VLOOKUP(A132,Main!A:AB,4,0)</f>
        <v>Prof. Piyali Sengupta</v>
      </c>
      <c r="E132" s="61" t="str">
        <f>VLOOKUP(A132,Main!A:AB,5,0)</f>
        <v>IIT-ISM Dhanbad</v>
      </c>
      <c r="F132" s="61" t="str">
        <f>VLOOKUP(A132,Main!A:AB,6,0)</f>
        <v>IIT Kharagpur</v>
      </c>
      <c r="G132" s="61" t="str">
        <f>VLOOKUP(A132,Main!A:AB,7,0)</f>
        <v>12 Weeks</v>
      </c>
      <c r="H132" s="61" t="str">
        <f>VLOOKUP(A132,Main!A:AB,8,0)</f>
        <v>Rerun</v>
      </c>
      <c r="I132" s="62">
        <f>VLOOKUP(A132,Main!A:AB,9,0)</f>
        <v>46223</v>
      </c>
      <c r="J132" s="62">
        <f>VLOOKUP(A132,Main!A:AB,10,0)</f>
        <v>46304</v>
      </c>
      <c r="K132" s="62">
        <f>VLOOKUP(A132,Main!A:AB,11,0)</f>
        <v>46319</v>
      </c>
      <c r="L132" s="62">
        <f>VLOOKUP(A132,Main!A:AB,12,0)</f>
        <v>46230</v>
      </c>
      <c r="M132" s="62">
        <f>VLOOKUP(A132,Main!A:AB,13,0)</f>
        <v>46248</v>
      </c>
      <c r="N132" s="61" t="str">
        <f>VLOOKUP(A132,Main!A:AB,14,0)</f>
        <v>UG/PG</v>
      </c>
      <c r="O132" s="61" t="str">
        <f>VLOOKUP(A132,Main!A:AB,15,0)</f>
        <v>Elective</v>
      </c>
      <c r="P132" s="61" t="str">
        <f>VLOOKUP(A132,Main!A:AB,16,0)</f>
        <v>Yes</v>
      </c>
      <c r="Q132" s="61" t="str">
        <f>VLOOKUP(A132,Main!A:AB,17,0)</f>
        <v>Structural Design</v>
      </c>
      <c r="R132" s="63" t="str">
        <f>VLOOKUP(A132,Main!A:AB,18,0)</f>
        <v>https://onlinecourses.nptel.ac.in/e-learning/preview/noc26_ce136</v>
      </c>
      <c r="S132" s="63" t="str">
        <f>VLOOKUP(A132,Main!A:AB,19,0)</f>
        <v>https://onlinecourses.nptel.ac.in/e-learning/preview/noc26_ce136</v>
      </c>
      <c r="T132" s="61" t="str">
        <f>VLOOKUP(A132,Main!A:AB,20,0)</f>
        <v>noc26_ce136</v>
      </c>
      <c r="U132" s="63" t="str">
        <f>VLOOKUP(A132,Main!A:AB,21,0)</f>
        <v>https://onlinecourses.nptel.ac.in/noc25_ce112/preview</v>
      </c>
      <c r="V132" s="63" t="str">
        <f>VLOOKUP(A132,Main!A:AB,22,0)</f>
        <v>https://onlinecourses.nptel.ac.in/noc25_ce112/preview</v>
      </c>
      <c r="W132" s="61" t="str">
        <f>VLOOKUP(A132,Main!A:AB,23,0)</f>
        <v>noc25_ce112</v>
      </c>
      <c r="X132" s="63" t="str">
        <f>VLOOKUP(A132,Main!A:AB,24,0)</f>
        <v>https://nptel.ac.in/courses/105105216</v>
      </c>
      <c r="Y132" s="63" t="str">
        <f>VLOOKUP(A132,Main!A:AB,25,0)</f>
        <v>https://nptel.ac.in/courses/105105216</v>
      </c>
      <c r="Z132" s="61">
        <f>VLOOKUP(A132,Main!A:AB,26,0)</f>
        <v>105105216</v>
      </c>
    </row>
    <row r="133">
      <c r="A133" s="47" t="s">
        <v>1081</v>
      </c>
      <c r="B133" s="61" t="str">
        <f>VLOOKUP(A133,Main!A:AB,2,0)</f>
        <v>Civil Engineering</v>
      </c>
      <c r="C133" s="61" t="str">
        <f>VLOOKUP(A133,Main!A:AB,3,0)</f>
        <v>Introduction to Multimodal Urban Transportation Systems (MUTS)</v>
      </c>
      <c r="D133" s="61" t="str">
        <f>VLOOKUP(A133,Main!A:AB,4,0)</f>
        <v>Prof. Arkopal Kishore Goswami</v>
      </c>
      <c r="E133" s="61" t="str">
        <f>VLOOKUP(A133,Main!A:AB,5,0)</f>
        <v>IIT Kharagpur</v>
      </c>
      <c r="F133" s="61" t="str">
        <f>VLOOKUP(A133,Main!A:AB,6,0)</f>
        <v>IIT Kharagpur</v>
      </c>
      <c r="G133" s="61" t="str">
        <f>VLOOKUP(A133,Main!A:AB,7,0)</f>
        <v>12 Weeks</v>
      </c>
      <c r="H133" s="61" t="str">
        <f>VLOOKUP(A133,Main!A:AB,8,0)</f>
        <v>Rerun</v>
      </c>
      <c r="I133" s="62">
        <f>VLOOKUP(A133,Main!A:AB,9,0)</f>
        <v>46223</v>
      </c>
      <c r="J133" s="62">
        <f>VLOOKUP(A133,Main!A:AB,10,0)</f>
        <v>46304</v>
      </c>
      <c r="K133" s="62">
        <f>VLOOKUP(A133,Main!A:AB,11,0)</f>
        <v>46320</v>
      </c>
      <c r="L133" s="62">
        <f>VLOOKUP(A133,Main!A:AB,12,0)</f>
        <v>46230</v>
      </c>
      <c r="M133" s="62">
        <f>VLOOKUP(A133,Main!A:AB,13,0)</f>
        <v>46248</v>
      </c>
      <c r="N133" s="61" t="str">
        <f>VLOOKUP(A133,Main!A:AB,14,0)</f>
        <v>UG/PG</v>
      </c>
      <c r="O133" s="61" t="str">
        <f>VLOOKUP(A133,Main!A:AB,15,0)</f>
        <v>Elective</v>
      </c>
      <c r="P133" s="61" t="str">
        <f>VLOOKUP(A133,Main!A:AB,16,0)</f>
        <v>Yes</v>
      </c>
      <c r="Q133" s="61" t="str">
        <f>VLOOKUP(A133,Main!A:AB,17,0)</f>
        <v>Urban Infrastructure Planning and Management
Urban Planning Building Services</v>
      </c>
      <c r="R133" s="63" t="str">
        <f>VLOOKUP(A133,Main!A:AB,18,0)</f>
        <v>https://onlinecourses.nptel.ac.in/e-learning/preview/noc26_ce137</v>
      </c>
      <c r="S133" s="63" t="str">
        <f>VLOOKUP(A133,Main!A:AB,19,0)</f>
        <v>https://onlinecourses.nptel.ac.in/e-learning/preview/noc26_ce137</v>
      </c>
      <c r="T133" s="61" t="str">
        <f>VLOOKUP(A133,Main!A:AB,20,0)</f>
        <v>noc26_ce137</v>
      </c>
      <c r="U133" s="63" t="str">
        <f>VLOOKUP(A133,Main!A:AB,21,0)</f>
        <v>https://onlinecourses.nptel.ac.in/noc25_ce113/preview</v>
      </c>
      <c r="V133" s="63" t="str">
        <f>VLOOKUP(A133,Main!A:AB,22,0)</f>
        <v>https://onlinecourses.nptel.ac.in/noc25_ce113/preview</v>
      </c>
      <c r="W133" s="61" t="str">
        <f>VLOOKUP(A133,Main!A:AB,23,0)</f>
        <v>noc25_ce113</v>
      </c>
      <c r="X133" s="63" t="str">
        <f>VLOOKUP(A133,Main!A:AB,24,0)</f>
        <v>https://nptel.ac.in/courses/105105204</v>
      </c>
      <c r="Y133" s="63" t="str">
        <f>VLOOKUP(A133,Main!A:AB,25,0)</f>
        <v>https://nptel.ac.in/courses/105105204</v>
      </c>
      <c r="Z133" s="61">
        <f>VLOOKUP(A133,Main!A:AB,26,0)</f>
        <v>105105204</v>
      </c>
    </row>
    <row r="134">
      <c r="A134" s="47" t="s">
        <v>1089</v>
      </c>
      <c r="B134" s="61" t="str">
        <f>VLOOKUP(A134,Main!A:AB,2,0)</f>
        <v>Civil Engineering</v>
      </c>
      <c r="C134" s="61" t="str">
        <f>VLOOKUP(A134,Main!A:AB,3,0)</f>
        <v>Rock Mechanics and Tunneling</v>
      </c>
      <c r="D134" s="61" t="str">
        <f>VLOOKUP(A134,Main!A:AB,4,0)</f>
        <v>Prof. Debarghya Chakraborty</v>
      </c>
      <c r="E134" s="61" t="str">
        <f>VLOOKUP(A134,Main!A:AB,5,0)</f>
        <v>IIT Kharagpur</v>
      </c>
      <c r="F134" s="61" t="str">
        <f>VLOOKUP(A134,Main!A:AB,6,0)</f>
        <v>IIT Kharagpur</v>
      </c>
      <c r="G134" s="61" t="str">
        <f>VLOOKUP(A134,Main!A:AB,7,0)</f>
        <v>12 Weeks</v>
      </c>
      <c r="H134" s="61" t="str">
        <f>VLOOKUP(A134,Main!A:AB,8,0)</f>
        <v>Rerun</v>
      </c>
      <c r="I134" s="62">
        <f>VLOOKUP(A134,Main!A:AB,9,0)</f>
        <v>46223</v>
      </c>
      <c r="J134" s="62">
        <f>VLOOKUP(A134,Main!A:AB,10,0)</f>
        <v>46304</v>
      </c>
      <c r="K134" s="62">
        <f>VLOOKUP(A134,Main!A:AB,11,0)</f>
        <v>46311</v>
      </c>
      <c r="L134" s="62">
        <f>VLOOKUP(A134,Main!A:AB,12,0)</f>
        <v>46230</v>
      </c>
      <c r="M134" s="62">
        <f>VLOOKUP(A134,Main!A:AB,13,0)</f>
        <v>46248</v>
      </c>
      <c r="N134" s="61" t="str">
        <f>VLOOKUP(A134,Main!A:AB,14,0)</f>
        <v>UG/PG</v>
      </c>
      <c r="O134" s="61" t="str">
        <f>VLOOKUP(A134,Main!A:AB,15,0)</f>
        <v>Elective</v>
      </c>
      <c r="P134" s="61" t="str">
        <f>VLOOKUP(A134,Main!A:AB,16,0)</f>
        <v>Yes</v>
      </c>
      <c r="Q134" s="61" t="str">
        <f>VLOOKUP(A134,Main!A:AB,17,0)</f>
        <v/>
      </c>
      <c r="R134" s="63" t="str">
        <f>VLOOKUP(A134,Main!A:AB,18,0)</f>
        <v>https://onlinecourses.nptel.ac.in/e-learning/preview/noc26_ce138</v>
      </c>
      <c r="S134" s="63" t="str">
        <f>VLOOKUP(A134,Main!A:AB,19,0)</f>
        <v>https://onlinecourses.nptel.ac.in/e-learning/preview/noc26_ce138</v>
      </c>
      <c r="T134" s="61" t="str">
        <f>VLOOKUP(A134,Main!A:AB,20,0)</f>
        <v>noc26_ce138</v>
      </c>
      <c r="U134" s="63" t="str">
        <f>VLOOKUP(A134,Main!A:AB,21,0)</f>
        <v>https://onlinecourses.nptel.ac.in/noc25_ce114/preview</v>
      </c>
      <c r="V134" s="63" t="str">
        <f>VLOOKUP(A134,Main!A:AB,22,0)</f>
        <v>https://onlinecourses.nptel.ac.in/noc25_ce114/preview</v>
      </c>
      <c r="W134" s="61" t="str">
        <f>VLOOKUP(A134,Main!A:AB,23,0)</f>
        <v>noc25_ce114</v>
      </c>
      <c r="X134" s="63" t="str">
        <f>VLOOKUP(A134,Main!A:AB,24,0)</f>
        <v>https://nptel.ac.in/courses/105105212</v>
      </c>
      <c r="Y134" s="63" t="str">
        <f>VLOOKUP(A134,Main!A:AB,25,0)</f>
        <v>https://nptel.ac.in/courses/105105212</v>
      </c>
      <c r="Z134" s="61">
        <f>VLOOKUP(A134,Main!A:AB,26,0)</f>
        <v>105105212</v>
      </c>
    </row>
    <row r="135">
      <c r="A135" s="47" t="s">
        <v>1096</v>
      </c>
      <c r="B135" s="61" t="str">
        <f>VLOOKUP(A135,Main!A:AB,2,0)</f>
        <v>Civil Engineering</v>
      </c>
      <c r="C135" s="61" t="str">
        <f>VLOOKUP(A135,Main!A:AB,3,0)</f>
        <v>Ground Improvement</v>
      </c>
      <c r="D135" s="61" t="str">
        <f>VLOOKUP(A135,Main!A:AB,4,0)</f>
        <v>Prof. Dilip Kumar Baidya</v>
      </c>
      <c r="E135" s="61" t="str">
        <f>VLOOKUP(A135,Main!A:AB,5,0)</f>
        <v>IIT Kharagpur</v>
      </c>
      <c r="F135" s="61" t="str">
        <f>VLOOKUP(A135,Main!A:AB,6,0)</f>
        <v>IIT Kharagpur</v>
      </c>
      <c r="G135" s="61" t="str">
        <f>VLOOKUP(A135,Main!A:AB,7,0)</f>
        <v>12 Weeks</v>
      </c>
      <c r="H135" s="61" t="str">
        <f>VLOOKUP(A135,Main!A:AB,8,0)</f>
        <v>Rerun</v>
      </c>
      <c r="I135" s="62">
        <f>VLOOKUP(A135,Main!A:AB,9,0)</f>
        <v>46223</v>
      </c>
      <c r="J135" s="62">
        <f>VLOOKUP(A135,Main!A:AB,10,0)</f>
        <v>46304</v>
      </c>
      <c r="K135" s="62">
        <f>VLOOKUP(A135,Main!A:AB,11,0)</f>
        <v>46312</v>
      </c>
      <c r="L135" s="62">
        <f>VLOOKUP(A135,Main!A:AB,12,0)</f>
        <v>46230</v>
      </c>
      <c r="M135" s="62">
        <f>VLOOKUP(A135,Main!A:AB,13,0)</f>
        <v>46248</v>
      </c>
      <c r="N135" s="61" t="str">
        <f>VLOOKUP(A135,Main!A:AB,14,0)</f>
        <v>UG/PG</v>
      </c>
      <c r="O135" s="61" t="str">
        <f>VLOOKUP(A135,Main!A:AB,15,0)</f>
        <v>Elective</v>
      </c>
      <c r="P135" s="61" t="str">
        <f>VLOOKUP(A135,Main!A:AB,16,0)</f>
        <v>Yes</v>
      </c>
      <c r="Q135" s="61" t="str">
        <f>VLOOKUP(A135,Main!A:AB,17,0)</f>
        <v/>
      </c>
      <c r="R135" s="63" t="str">
        <f>VLOOKUP(A135,Main!A:AB,18,0)</f>
        <v>https://onlinecourses.nptel.ac.in/e-learning/preview/noc26_ce139</v>
      </c>
      <c r="S135" s="63" t="str">
        <f>VLOOKUP(A135,Main!A:AB,19,0)</f>
        <v>https://onlinecourses.nptel.ac.in/e-learning/preview/noc26_ce139</v>
      </c>
      <c r="T135" s="61" t="str">
        <f>VLOOKUP(A135,Main!A:AB,20,0)</f>
        <v>noc26_ce139</v>
      </c>
      <c r="U135" s="63" t="str">
        <f>VLOOKUP(A135,Main!A:AB,21,0)</f>
        <v>https://onlinecourses.nptel.ac.in/noc25_ce115/preview</v>
      </c>
      <c r="V135" s="63" t="str">
        <f>VLOOKUP(A135,Main!A:AB,22,0)</f>
        <v>https://onlinecourses.nptel.ac.in/noc25_ce115/preview</v>
      </c>
      <c r="W135" s="61" t="str">
        <f>VLOOKUP(A135,Main!A:AB,23,0)</f>
        <v>noc25_ce115</v>
      </c>
      <c r="X135" s="63" t="str">
        <f>VLOOKUP(A135,Main!A:AB,24,0)</f>
        <v>https://nptel.ac.in/courses/105105210</v>
      </c>
      <c r="Y135" s="63" t="str">
        <f>VLOOKUP(A135,Main!A:AB,25,0)</f>
        <v>https://nptel.ac.in/courses/105105210</v>
      </c>
      <c r="Z135" s="61">
        <f>VLOOKUP(A135,Main!A:AB,26,0)</f>
        <v>105105210</v>
      </c>
    </row>
    <row r="136">
      <c r="A136" s="47" t="s">
        <v>1103</v>
      </c>
      <c r="B136" s="61" t="str">
        <f>VLOOKUP(A136,Main!A:AB,2,0)</f>
        <v>Civil Engineering</v>
      </c>
      <c r="C136" s="61" t="str">
        <f>VLOOKUP(A136,Main!A:AB,3,0)</f>
        <v>Wastewater Treatment and Recycling</v>
      </c>
      <c r="D136" s="61" t="str">
        <f>VLOOKUP(A136,Main!A:AB,4,0)</f>
        <v>Prof. Manoj Kumar Tiwari</v>
      </c>
      <c r="E136" s="61" t="str">
        <f>VLOOKUP(A136,Main!A:AB,5,0)</f>
        <v>IIT Kanpur</v>
      </c>
      <c r="F136" s="61" t="str">
        <f>VLOOKUP(A136,Main!A:AB,6,0)</f>
        <v>IIT Kanpur</v>
      </c>
      <c r="G136" s="61" t="str">
        <f>VLOOKUP(A136,Main!A:AB,7,0)</f>
        <v>12 Weeks</v>
      </c>
      <c r="H136" s="61" t="str">
        <f>VLOOKUP(A136,Main!A:AB,8,0)</f>
        <v>Rerun</v>
      </c>
      <c r="I136" s="62">
        <f>VLOOKUP(A136,Main!A:AB,9,0)</f>
        <v>46223</v>
      </c>
      <c r="J136" s="62">
        <f>VLOOKUP(A136,Main!A:AB,10,0)</f>
        <v>46304</v>
      </c>
      <c r="K136" s="62">
        <f>VLOOKUP(A136,Main!A:AB,11,0)</f>
        <v>46313</v>
      </c>
      <c r="L136" s="62">
        <f>VLOOKUP(A136,Main!A:AB,12,0)</f>
        <v>46230</v>
      </c>
      <c r="M136" s="62">
        <f>VLOOKUP(A136,Main!A:AB,13,0)</f>
        <v>46248</v>
      </c>
      <c r="N136" s="61" t="str">
        <f>VLOOKUP(A136,Main!A:AB,14,0)</f>
        <v>UG/PG</v>
      </c>
      <c r="O136" s="61" t="str">
        <f>VLOOKUP(A136,Main!A:AB,15,0)</f>
        <v>Elective</v>
      </c>
      <c r="P136" s="61" t="str">
        <f>VLOOKUP(A136,Main!A:AB,16,0)</f>
        <v>Yes</v>
      </c>
      <c r="Q136" s="61" t="str">
        <f>VLOOKUP(A136,Main!A:AB,17,0)</f>
        <v>Environment</v>
      </c>
      <c r="R136" s="63" t="str">
        <f>VLOOKUP(A136,Main!A:AB,18,0)</f>
        <v>https://onlinecourses.nptel.ac.in/e-learning/preview/noc26_ce140</v>
      </c>
      <c r="S136" s="63" t="str">
        <f>VLOOKUP(A136,Main!A:AB,19,0)</f>
        <v>https://onlinecourses.nptel.ac.in/e-learning/preview/noc26_ce140</v>
      </c>
      <c r="T136" s="61" t="str">
        <f>VLOOKUP(A136,Main!A:AB,20,0)</f>
        <v>noc26_ce140</v>
      </c>
      <c r="U136" s="63" t="str">
        <f>VLOOKUP(A136,Main!A:AB,21,0)</f>
        <v>https://onlinecourses.nptel.ac.in/noc25_ce116/preview</v>
      </c>
      <c r="V136" s="63" t="str">
        <f>VLOOKUP(A136,Main!A:AB,22,0)</f>
        <v>https://onlinecourses.nptel.ac.in/noc25_ce116/preview</v>
      </c>
      <c r="W136" s="61" t="str">
        <f>VLOOKUP(A136,Main!A:AB,23,0)</f>
        <v>noc25_ce116</v>
      </c>
      <c r="X136" s="63" t="str">
        <f>VLOOKUP(A136,Main!A:AB,24,0)</f>
        <v>https://nptel.ac.in/courses/105105178</v>
      </c>
      <c r="Y136" s="63" t="str">
        <f>VLOOKUP(A136,Main!A:AB,25,0)</f>
        <v>https://nptel.ac.in/courses/105105178</v>
      </c>
      <c r="Z136" s="61">
        <f>VLOOKUP(A136,Main!A:AB,26,0)</f>
        <v>105105178</v>
      </c>
    </row>
    <row r="137">
      <c r="A137" s="47" t="s">
        <v>1110</v>
      </c>
      <c r="B137" s="61" t="str">
        <f>VLOOKUP(A137,Main!A:AB,2,0)</f>
        <v>Civil Engineering</v>
      </c>
      <c r="C137" s="61" t="str">
        <f>VLOOKUP(A137,Main!A:AB,3,0)</f>
        <v>Geoengineering</v>
      </c>
      <c r="D137" s="61" t="str">
        <f>VLOOKUP(A137,Main!A:AB,4,0)</f>
        <v>Prof. R. K. Dubey</v>
      </c>
      <c r="E137" s="61" t="str">
        <f>VLOOKUP(A137,Main!A:AB,5,0)</f>
        <v>IIT-ISM Dhanbad</v>
      </c>
      <c r="F137" s="61" t="str">
        <f>VLOOKUP(A137,Main!A:AB,6,0)</f>
        <v>IIT Kharagpur</v>
      </c>
      <c r="G137" s="61" t="str">
        <f>VLOOKUP(A137,Main!A:AB,7,0)</f>
        <v>12 Weeks</v>
      </c>
      <c r="H137" s="61" t="str">
        <f>VLOOKUP(A137,Main!A:AB,8,0)</f>
        <v>Rerun</v>
      </c>
      <c r="I137" s="62">
        <f>VLOOKUP(A137,Main!A:AB,9,0)</f>
        <v>46223</v>
      </c>
      <c r="J137" s="62">
        <f>VLOOKUP(A137,Main!A:AB,10,0)</f>
        <v>46304</v>
      </c>
      <c r="K137" s="62">
        <f>VLOOKUP(A137,Main!A:AB,11,0)</f>
        <v>46318</v>
      </c>
      <c r="L137" s="62">
        <f>VLOOKUP(A137,Main!A:AB,12,0)</f>
        <v>46230</v>
      </c>
      <c r="M137" s="62">
        <f>VLOOKUP(A137,Main!A:AB,13,0)</f>
        <v>46248</v>
      </c>
      <c r="N137" s="61" t="str">
        <f>VLOOKUP(A137,Main!A:AB,14,0)</f>
        <v>UG/PG</v>
      </c>
      <c r="O137" s="61" t="str">
        <f>VLOOKUP(A137,Main!A:AB,15,0)</f>
        <v>Elective</v>
      </c>
      <c r="P137" s="61" t="str">
        <f>VLOOKUP(A137,Main!A:AB,16,0)</f>
        <v>Yes</v>
      </c>
      <c r="Q137" s="61" t="str">
        <f>VLOOKUP(A137,Main!A:AB,17,0)</f>
        <v/>
      </c>
      <c r="R137" s="63" t="str">
        <f>VLOOKUP(A137,Main!A:AB,18,0)</f>
        <v>https://onlinecourses.nptel.ac.in/e-learning/preview/noc26_ce141</v>
      </c>
      <c r="S137" s="63" t="str">
        <f>VLOOKUP(A137,Main!A:AB,19,0)</f>
        <v>https://onlinecourses.nptel.ac.in/e-learning/preview/noc26_ce141</v>
      </c>
      <c r="T137" s="61" t="str">
        <f>VLOOKUP(A137,Main!A:AB,20,0)</f>
        <v>noc26_ce141</v>
      </c>
      <c r="U137" s="63" t="str">
        <f>VLOOKUP(A137,Main!A:AB,21,0)</f>
        <v>https://onlinecourses.nptel.ac.in/noc25_ce119/preview</v>
      </c>
      <c r="V137" s="63" t="str">
        <f>VLOOKUP(A137,Main!A:AB,22,0)</f>
        <v>https://onlinecourses.nptel.ac.in/noc25_ce119/preview</v>
      </c>
      <c r="W137" s="61" t="str">
        <f>VLOOKUP(A137,Main!A:AB,23,0)</f>
        <v>noc25_ce119</v>
      </c>
      <c r="X137" s="63" t="str">
        <f>VLOOKUP(A137,Main!A:AB,24,0)</f>
        <v>https://nptel.ac.in/courses/105105464</v>
      </c>
      <c r="Y137" s="63" t="str">
        <f>VLOOKUP(A137,Main!A:AB,25,0)</f>
        <v>https://nptel.ac.in/courses/105105464</v>
      </c>
      <c r="Z137" s="61">
        <f>VLOOKUP(A137,Main!A:AB,26,0)</f>
        <v>105105464</v>
      </c>
    </row>
    <row r="138">
      <c r="A138" s="47" t="s">
        <v>1116</v>
      </c>
      <c r="B138" s="61" t="str">
        <f>VLOOKUP(A138,Main!A:AB,2,0)</f>
        <v>Civil Engineering</v>
      </c>
      <c r="C138" s="61" t="str">
        <f>VLOOKUP(A138,Main!A:AB,3,0)</f>
        <v>Integrated Waste Management for a Smart City</v>
      </c>
      <c r="D138" s="61" t="str">
        <f>VLOOKUP(A138,Main!A:AB,4,0)</f>
        <v>Prof. Brajesh Kumar Dubey</v>
      </c>
      <c r="E138" s="61" t="str">
        <f>VLOOKUP(A138,Main!A:AB,5,0)</f>
        <v>IIT Kharagpur</v>
      </c>
      <c r="F138" s="61" t="str">
        <f>VLOOKUP(A138,Main!A:AB,6,0)</f>
        <v>IIT Kharagpur</v>
      </c>
      <c r="G138" s="61" t="str">
        <f>VLOOKUP(A138,Main!A:AB,7,0)</f>
        <v>12 Weeks</v>
      </c>
      <c r="H138" s="61" t="str">
        <f>VLOOKUP(A138,Main!A:AB,8,0)</f>
        <v>Rerun</v>
      </c>
      <c r="I138" s="62">
        <f>VLOOKUP(A138,Main!A:AB,9,0)</f>
        <v>46223</v>
      </c>
      <c r="J138" s="62">
        <f>VLOOKUP(A138,Main!A:AB,10,0)</f>
        <v>46304</v>
      </c>
      <c r="K138" s="62">
        <f>VLOOKUP(A138,Main!A:AB,11,0)</f>
        <v>46319</v>
      </c>
      <c r="L138" s="62">
        <f>VLOOKUP(A138,Main!A:AB,12,0)</f>
        <v>46230</v>
      </c>
      <c r="M138" s="62">
        <f>VLOOKUP(A138,Main!A:AB,13,0)</f>
        <v>46248</v>
      </c>
      <c r="N138" s="61" t="str">
        <f>VLOOKUP(A138,Main!A:AB,14,0)</f>
        <v>PG</v>
      </c>
      <c r="O138" s="61" t="str">
        <f>VLOOKUP(A138,Main!A:AB,15,0)</f>
        <v>Core</v>
      </c>
      <c r="P138" s="61" t="str">
        <f>VLOOKUP(A138,Main!A:AB,16,0)</f>
        <v>Yes</v>
      </c>
      <c r="Q138" s="61" t="str">
        <f>VLOOKUP(A138,Main!A:AB,17,0)</f>
        <v>Environment
Urban Infrastructure Planning and Management</v>
      </c>
      <c r="R138" s="63" t="str">
        <f>VLOOKUP(A138,Main!A:AB,18,0)</f>
        <v>https://onlinecourses.nptel.ac.in/e-learning/preview/noc26_ce142</v>
      </c>
      <c r="S138" s="63" t="str">
        <f>VLOOKUP(A138,Main!A:AB,19,0)</f>
        <v>https://onlinecourses.nptel.ac.in/e-learning/preview/noc26_ce142</v>
      </c>
      <c r="T138" s="61" t="str">
        <f>VLOOKUP(A138,Main!A:AB,20,0)</f>
        <v>noc26_ce142</v>
      </c>
      <c r="U138" s="63" t="str">
        <f>VLOOKUP(A138,Main!A:AB,21,0)</f>
        <v>https://onlinecourses.nptel.ac.in/noc25_ce122/preview</v>
      </c>
      <c r="V138" s="63" t="str">
        <f>VLOOKUP(A138,Main!A:AB,22,0)</f>
        <v>https://onlinecourses.nptel.ac.in/noc25_ce122/preview</v>
      </c>
      <c r="W138" s="61" t="str">
        <f>VLOOKUP(A138,Main!A:AB,23,0)</f>
        <v>noc25_ce122</v>
      </c>
      <c r="X138" s="63" t="str">
        <f>VLOOKUP(A138,Main!A:AB,24,0)</f>
        <v>https://nptel.ac.in/courses/105105160</v>
      </c>
      <c r="Y138" s="63" t="str">
        <f>VLOOKUP(A138,Main!A:AB,25,0)</f>
        <v>https://nptel.ac.in/courses/105105160</v>
      </c>
      <c r="Z138" s="61">
        <f>VLOOKUP(A138,Main!A:AB,26,0)</f>
        <v>105105160</v>
      </c>
    </row>
    <row r="139">
      <c r="A139" s="47" t="s">
        <v>1124</v>
      </c>
      <c r="B139" s="61" t="str">
        <f>VLOOKUP(A139,Main!A:AB,2,0)</f>
        <v>Civil engineering/Applied Geophysics</v>
      </c>
      <c r="C139" s="61" t="str">
        <f>VLOOKUP(A139,Main!A:AB,3,0)</f>
        <v>Earthquake Seismology</v>
      </c>
      <c r="D139" s="61" t="str">
        <f>VLOOKUP(A139,Main!A:AB,4,0)</f>
        <v>Prof. Mohit Agrawal</v>
      </c>
      <c r="E139" s="61" t="str">
        <f>VLOOKUP(A139,Main!A:AB,5,0)</f>
        <v>IIT-ISM Dhanbad</v>
      </c>
      <c r="F139" s="61" t="str">
        <f>VLOOKUP(A139,Main!A:AB,6,0)</f>
        <v>IIT Kharagpur</v>
      </c>
      <c r="G139" s="61" t="str">
        <f>VLOOKUP(A139,Main!A:AB,7,0)</f>
        <v>12 Weeks</v>
      </c>
      <c r="H139" s="61" t="str">
        <f>VLOOKUP(A139,Main!A:AB,8,0)</f>
        <v>Rerun</v>
      </c>
      <c r="I139" s="62">
        <f>VLOOKUP(A139,Main!A:AB,9,0)</f>
        <v>46223</v>
      </c>
      <c r="J139" s="62">
        <f>VLOOKUP(A139,Main!A:AB,10,0)</f>
        <v>46304</v>
      </c>
      <c r="K139" s="62">
        <f>VLOOKUP(A139,Main!A:AB,11,0)</f>
        <v>46320</v>
      </c>
      <c r="L139" s="62">
        <f>VLOOKUP(A139,Main!A:AB,12,0)</f>
        <v>46230</v>
      </c>
      <c r="M139" s="62">
        <f>VLOOKUP(A139,Main!A:AB,13,0)</f>
        <v>46248</v>
      </c>
      <c r="N139" s="61" t="str">
        <f>VLOOKUP(A139,Main!A:AB,14,0)</f>
        <v>UG/PG</v>
      </c>
      <c r="O139" s="61" t="str">
        <f>VLOOKUP(A139,Main!A:AB,15,0)</f>
        <v>Core</v>
      </c>
      <c r="P139" s="61" t="str">
        <f>VLOOKUP(A139,Main!A:AB,16,0)</f>
        <v>Yes</v>
      </c>
      <c r="Q139" s="61" t="str">
        <f>VLOOKUP(A139,Main!A:AB,17,0)</f>
        <v/>
      </c>
      <c r="R139" s="63" t="str">
        <f>VLOOKUP(A139,Main!A:AB,18,0)</f>
        <v>https://onlinecourses.nptel.ac.in/e-learning/preview/noc26_ce143</v>
      </c>
      <c r="S139" s="63" t="str">
        <f>VLOOKUP(A139,Main!A:AB,19,0)</f>
        <v>https://onlinecourses.nptel.ac.in/e-learning/preview/noc26_ce143</v>
      </c>
      <c r="T139" s="61" t="str">
        <f>VLOOKUP(A139,Main!A:AB,20,0)</f>
        <v>noc26_ce143</v>
      </c>
      <c r="U139" s="63" t="str">
        <f>VLOOKUP(A139,Main!A:AB,21,0)</f>
        <v>https://onlinecourses.nptel.ac.in/noc25_ce127/preview</v>
      </c>
      <c r="V139" s="63" t="str">
        <f>VLOOKUP(A139,Main!A:AB,22,0)</f>
        <v>https://onlinecourses.nptel.ac.in/noc25_ce127/preview</v>
      </c>
      <c r="W139" s="61" t="str">
        <f>VLOOKUP(A139,Main!A:AB,23,0)</f>
        <v>noc25_ce127</v>
      </c>
      <c r="X139" s="63" t="str">
        <f>VLOOKUP(A139,Main!A:AB,24,0)</f>
        <v>https://nptel.ac.in/courses/105105225</v>
      </c>
      <c r="Y139" s="63" t="str">
        <f>VLOOKUP(A139,Main!A:AB,25,0)</f>
        <v>https://nptel.ac.in/courses/105105225</v>
      </c>
      <c r="Z139" s="61">
        <f>VLOOKUP(A139,Main!A:AB,26,0)</f>
        <v>105105225</v>
      </c>
    </row>
    <row r="140">
      <c r="A140" s="47" t="s">
        <v>1132</v>
      </c>
      <c r="B140" s="61" t="str">
        <f>VLOOKUP(A140,Main!A:AB,2,0)</f>
        <v>Civil Engineering/Earth Sciences</v>
      </c>
      <c r="C140" s="61" t="str">
        <f>VLOOKUP(A140,Main!A:AB,3,0)</f>
        <v>Engineering Geology</v>
      </c>
      <c r="D140" s="61" t="str">
        <f>VLOOKUP(A140,Main!A:AB,4,0)</f>
        <v>Prof. R. K. Dubey</v>
      </c>
      <c r="E140" s="61" t="str">
        <f>VLOOKUP(A140,Main!A:AB,5,0)</f>
        <v>IIT-ISM Dhanbad</v>
      </c>
      <c r="F140" s="61" t="str">
        <f>VLOOKUP(A140,Main!A:AB,6,0)</f>
        <v>IIT Kharagpur</v>
      </c>
      <c r="G140" s="61" t="str">
        <f>VLOOKUP(A140,Main!A:AB,7,0)</f>
        <v>12 Weeks</v>
      </c>
      <c r="H140" s="61" t="str">
        <f>VLOOKUP(A140,Main!A:AB,8,0)</f>
        <v>Rerun</v>
      </c>
      <c r="I140" s="62">
        <f>VLOOKUP(A140,Main!A:AB,9,0)</f>
        <v>46223</v>
      </c>
      <c r="J140" s="62">
        <f>VLOOKUP(A140,Main!A:AB,10,0)</f>
        <v>46304</v>
      </c>
      <c r="K140" s="62">
        <f>VLOOKUP(A140,Main!A:AB,11,0)</f>
        <v>46311</v>
      </c>
      <c r="L140" s="62">
        <f>VLOOKUP(A140,Main!A:AB,12,0)</f>
        <v>46230</v>
      </c>
      <c r="M140" s="62">
        <f>VLOOKUP(A140,Main!A:AB,13,0)</f>
        <v>46248</v>
      </c>
      <c r="N140" s="61" t="str">
        <f>VLOOKUP(A140,Main!A:AB,14,0)</f>
        <v>UG/PG</v>
      </c>
      <c r="O140" s="61" t="str">
        <f>VLOOKUP(A140,Main!A:AB,15,0)</f>
        <v>Core</v>
      </c>
      <c r="P140" s="61" t="str">
        <f>VLOOKUP(A140,Main!A:AB,16,0)</f>
        <v>Yes</v>
      </c>
      <c r="Q140" s="61" t="str">
        <f>VLOOKUP(A140,Main!A:AB,17,0)</f>
        <v/>
      </c>
      <c r="R140" s="63" t="str">
        <f>VLOOKUP(A140,Main!A:AB,18,0)</f>
        <v>https://onlinecourses.nptel.ac.in/e-learning/preview/noc26_ce144</v>
      </c>
      <c r="S140" s="63" t="str">
        <f>VLOOKUP(A140,Main!A:AB,19,0)</f>
        <v>https://onlinecourses.nptel.ac.in/e-learning/preview/noc26_ce144</v>
      </c>
      <c r="T140" s="61" t="str">
        <f>VLOOKUP(A140,Main!A:AB,20,0)</f>
        <v>noc26_ce144</v>
      </c>
      <c r="U140" s="63" t="str">
        <f>VLOOKUP(A140,Main!A:AB,21,0)</f>
        <v>https://onlinecourses.nptel.ac.in/noc25_ce129/preview</v>
      </c>
      <c r="V140" s="63" t="str">
        <f>VLOOKUP(A140,Main!A:AB,22,0)</f>
        <v>https://onlinecourses.nptel.ac.in/noc25_ce129/preview</v>
      </c>
      <c r="W140" s="61" t="str">
        <f>VLOOKUP(A140,Main!A:AB,23,0)</f>
        <v>noc25_ce129</v>
      </c>
      <c r="X140" s="63" t="str">
        <f>VLOOKUP(A140,Main!A:AB,24,0)</f>
        <v>https://nptel.ac.in/courses/105105226</v>
      </c>
      <c r="Y140" s="63" t="str">
        <f>VLOOKUP(A140,Main!A:AB,25,0)</f>
        <v>https://nptel.ac.in/courses/105105226</v>
      </c>
      <c r="Z140" s="61">
        <f>VLOOKUP(A140,Main!A:AB,26,0)</f>
        <v>105105226</v>
      </c>
    </row>
    <row r="141">
      <c r="A141" s="47" t="s">
        <v>1138</v>
      </c>
      <c r="B141" s="61" t="str">
        <f>VLOOKUP(A141,Main!A:AB,2,0)</f>
        <v>Environmental Science; Civil Engineering</v>
      </c>
      <c r="C141" s="61" t="str">
        <f>VLOOKUP(A141,Main!A:AB,3,0)</f>
        <v>Availability and Management of Groundwater Resources</v>
      </c>
      <c r="D141" s="61" t="str">
        <f>VLOOKUP(A141,Main!A:AB,4,0)</f>
        <v>Prof. Prasoon Kumar Singh</v>
      </c>
      <c r="E141" s="61" t="str">
        <f>VLOOKUP(A141,Main!A:AB,5,0)</f>
        <v>IIT-ISM Dhanbad</v>
      </c>
      <c r="F141" s="61" t="str">
        <f>VLOOKUP(A141,Main!A:AB,6,0)</f>
        <v>IIT Kharagpur</v>
      </c>
      <c r="G141" s="61" t="str">
        <f>VLOOKUP(A141,Main!A:AB,7,0)</f>
        <v>12 Weeks</v>
      </c>
      <c r="H141" s="61" t="str">
        <f>VLOOKUP(A141,Main!A:AB,8,0)</f>
        <v>Rerun</v>
      </c>
      <c r="I141" s="62">
        <f>VLOOKUP(A141,Main!A:AB,9,0)</f>
        <v>46223</v>
      </c>
      <c r="J141" s="62">
        <f>VLOOKUP(A141,Main!A:AB,10,0)</f>
        <v>46304</v>
      </c>
      <c r="K141" s="62">
        <f>VLOOKUP(A141,Main!A:AB,11,0)</f>
        <v>46312</v>
      </c>
      <c r="L141" s="62">
        <f>VLOOKUP(A141,Main!A:AB,12,0)</f>
        <v>46230</v>
      </c>
      <c r="M141" s="62">
        <f>VLOOKUP(A141,Main!A:AB,13,0)</f>
        <v>46248</v>
      </c>
      <c r="N141" s="61" t="str">
        <f>VLOOKUP(A141,Main!A:AB,14,0)</f>
        <v>UG/PG</v>
      </c>
      <c r="O141" s="61" t="str">
        <f>VLOOKUP(A141,Main!A:AB,15,0)</f>
        <v>Elective</v>
      </c>
      <c r="P141" s="61" t="str">
        <f>VLOOKUP(A141,Main!A:AB,16,0)</f>
        <v>Yes</v>
      </c>
      <c r="Q141" s="61" t="str">
        <f>VLOOKUP(A141,Main!A:AB,17,0)</f>
        <v/>
      </c>
      <c r="R141" s="63" t="str">
        <f>VLOOKUP(A141,Main!A:AB,18,0)</f>
        <v>https://onlinecourses.nptel.ac.in/e-learning/preview/noc26_ce145</v>
      </c>
      <c r="S141" s="63" t="str">
        <f>VLOOKUP(A141,Main!A:AB,19,0)</f>
        <v>https://onlinecourses.nptel.ac.in/e-learning/preview/noc26_ce145</v>
      </c>
      <c r="T141" s="61" t="str">
        <f>VLOOKUP(A141,Main!A:AB,20,0)</f>
        <v>noc26_ce145</v>
      </c>
      <c r="U141" s="63" t="str">
        <f>VLOOKUP(A141,Main!A:AB,21,0)</f>
        <v>https://onlinecourses.nptel.ac.in/noc25_ce143/preview</v>
      </c>
      <c r="V141" s="63" t="str">
        <f>VLOOKUP(A141,Main!A:AB,22,0)</f>
        <v>https://onlinecourses.nptel.ac.in/noc25_ce143/preview</v>
      </c>
      <c r="W141" s="61" t="str">
        <f>VLOOKUP(A141,Main!A:AB,23,0)</f>
        <v>noc25_ce143</v>
      </c>
      <c r="X141" s="63" t="str">
        <f>VLOOKUP(A141,Main!A:AB,24,0)</f>
        <v>https://nptel.ac.in/courses/105105219</v>
      </c>
      <c r="Y141" s="63" t="str">
        <f>VLOOKUP(A141,Main!A:AB,25,0)</f>
        <v>https://nptel.ac.in/courses/105105219</v>
      </c>
      <c r="Z141" s="61">
        <f>VLOOKUP(A141,Main!A:AB,26,0)</f>
        <v>105105219</v>
      </c>
    </row>
    <row r="142">
      <c r="A142" s="47" t="s">
        <v>1146</v>
      </c>
      <c r="B142" s="61" t="str">
        <f>VLOOKUP(A142,Main!A:AB,2,0)</f>
        <v>Civil Engineering</v>
      </c>
      <c r="C142" s="61" t="str">
        <f>VLOOKUP(A142,Main!A:AB,3,0)</f>
        <v>Soil Mechanics/Geotechnical Engineering I</v>
      </c>
      <c r="D142" s="61" t="str">
        <f>VLOOKUP(A142,Main!A:AB,4,0)</f>
        <v>Prof. Dilip Kumar Baidya</v>
      </c>
      <c r="E142" s="61" t="str">
        <f>VLOOKUP(A142,Main!A:AB,5,0)</f>
        <v>IIT Kharagpur</v>
      </c>
      <c r="F142" s="61" t="str">
        <f>VLOOKUP(A142,Main!A:AB,6,0)</f>
        <v>IIT Kharagpur</v>
      </c>
      <c r="G142" s="61" t="str">
        <f>VLOOKUP(A142,Main!A:AB,7,0)</f>
        <v>12 Weeks</v>
      </c>
      <c r="H142" s="61" t="str">
        <f>VLOOKUP(A142,Main!A:AB,8,0)</f>
        <v>Rerun</v>
      </c>
      <c r="I142" s="62">
        <f>VLOOKUP(A142,Main!A:AB,9,0)</f>
        <v>46223</v>
      </c>
      <c r="J142" s="62">
        <f>VLOOKUP(A142,Main!A:AB,10,0)</f>
        <v>46304</v>
      </c>
      <c r="K142" s="62">
        <f>VLOOKUP(A142,Main!A:AB,11,0)</f>
        <v>46313</v>
      </c>
      <c r="L142" s="62">
        <f>VLOOKUP(A142,Main!A:AB,12,0)</f>
        <v>46230</v>
      </c>
      <c r="M142" s="62">
        <f>VLOOKUP(A142,Main!A:AB,13,0)</f>
        <v>46248</v>
      </c>
      <c r="N142" s="61" t="str">
        <f>VLOOKUP(A142,Main!A:AB,14,0)</f>
        <v>UG</v>
      </c>
      <c r="O142" s="61" t="str">
        <f>VLOOKUP(A142,Main!A:AB,15,0)</f>
        <v>Core</v>
      </c>
      <c r="P142" s="61" t="str">
        <f>VLOOKUP(A142,Main!A:AB,16,0)</f>
        <v>No</v>
      </c>
      <c r="Q142" s="61" t="str">
        <f>VLOOKUP(A142,Main!A:AB,17,0)</f>
        <v/>
      </c>
      <c r="R142" s="63" t="str">
        <f>VLOOKUP(A142,Main!A:AB,18,0)</f>
        <v>https://onlinecourses.nptel.ac.in/e-learning/preview/noc26_ce146</v>
      </c>
      <c r="S142" s="63" t="str">
        <f>VLOOKUP(A142,Main!A:AB,19,0)</f>
        <v>https://onlinecourses.nptel.ac.in/e-learning/preview/noc26_ce146</v>
      </c>
      <c r="T142" s="61" t="str">
        <f>VLOOKUP(A142,Main!A:AB,20,0)</f>
        <v>noc26_ce146</v>
      </c>
      <c r="U142" s="63" t="str">
        <f>VLOOKUP(A142,Main!A:AB,21,0)</f>
        <v>https://onlinecourses.nptel.ac.in/noc25_ce118/preview</v>
      </c>
      <c r="V142" s="63" t="str">
        <f>VLOOKUP(A142,Main!A:AB,22,0)</f>
        <v>https://onlinecourses.nptel.ac.in/noc25_ce118/preview</v>
      </c>
      <c r="W142" s="61" t="str">
        <f>VLOOKUP(A142,Main!A:AB,23,0)</f>
        <v>noc25_ce118</v>
      </c>
      <c r="X142" s="63" t="str">
        <f>VLOOKUP(A142,Main!A:AB,24,0)</f>
        <v>https://nptel.ac.in/courses/105105168</v>
      </c>
      <c r="Y142" s="63" t="str">
        <f>VLOOKUP(A142,Main!A:AB,25,0)</f>
        <v>https://nptel.ac.in/courses/105105168</v>
      </c>
      <c r="Z142" s="61">
        <f>VLOOKUP(A142,Main!A:AB,26,0)</f>
        <v>105105168</v>
      </c>
    </row>
    <row r="143">
      <c r="A143" s="47" t="s">
        <v>1152</v>
      </c>
      <c r="B143" s="61" t="str">
        <f>VLOOKUP(A143,Main!A:AB,2,0)</f>
        <v>Civil Engineering</v>
      </c>
      <c r="C143" s="61" t="str">
        <f>VLOOKUP(A143,Main!A:AB,3,0)</f>
        <v>Foundation Engineering</v>
      </c>
      <c r="D143" s="61" t="str">
        <f>VLOOKUP(A143,Main!A:AB,4,0)</f>
        <v>Prof. Kousik Deb</v>
      </c>
      <c r="E143" s="61" t="str">
        <f>VLOOKUP(A143,Main!A:AB,5,0)</f>
        <v>IIT Kharagpur</v>
      </c>
      <c r="F143" s="61" t="str">
        <f>VLOOKUP(A143,Main!A:AB,6,0)</f>
        <v>IIT Kharagpur</v>
      </c>
      <c r="G143" s="61" t="str">
        <f>VLOOKUP(A143,Main!A:AB,7,0)</f>
        <v>12 Weeks</v>
      </c>
      <c r="H143" s="61" t="str">
        <f>VLOOKUP(A143,Main!A:AB,8,0)</f>
        <v>Rerun</v>
      </c>
      <c r="I143" s="62">
        <f>VLOOKUP(A143,Main!A:AB,9,0)</f>
        <v>46223</v>
      </c>
      <c r="J143" s="62">
        <f>VLOOKUP(A143,Main!A:AB,10,0)</f>
        <v>46304</v>
      </c>
      <c r="K143" s="62">
        <f>VLOOKUP(A143,Main!A:AB,11,0)</f>
        <v>46318</v>
      </c>
      <c r="L143" s="62">
        <f>VLOOKUP(A143,Main!A:AB,12,0)</f>
        <v>46230</v>
      </c>
      <c r="M143" s="62">
        <f>VLOOKUP(A143,Main!A:AB,13,0)</f>
        <v>46248</v>
      </c>
      <c r="N143" s="61" t="str">
        <f>VLOOKUP(A143,Main!A:AB,14,0)</f>
        <v>UG</v>
      </c>
      <c r="O143" s="61" t="str">
        <f>VLOOKUP(A143,Main!A:AB,15,0)</f>
        <v>Core</v>
      </c>
      <c r="P143" s="61" t="str">
        <f>VLOOKUP(A143,Main!A:AB,16,0)</f>
        <v>No</v>
      </c>
      <c r="Q143" s="61" t="str">
        <f>VLOOKUP(A143,Main!A:AB,17,0)</f>
        <v/>
      </c>
      <c r="R143" s="63" t="str">
        <f>VLOOKUP(A143,Main!A:AB,18,0)</f>
        <v>https://onlinecourses.nptel.ac.in/e-learning/preview/noc26_ce147</v>
      </c>
      <c r="S143" s="63" t="str">
        <f>VLOOKUP(A143,Main!A:AB,19,0)</f>
        <v>https://onlinecourses.nptel.ac.in/e-learning/preview/noc26_ce147</v>
      </c>
      <c r="T143" s="61" t="str">
        <f>VLOOKUP(A143,Main!A:AB,20,0)</f>
        <v>noc26_ce147</v>
      </c>
      <c r="U143" s="63" t="str">
        <f>VLOOKUP(A143,Main!A:AB,21,0)</f>
        <v>https://onlinecourses.nptel.ac.in/noc25_ce120/preview</v>
      </c>
      <c r="V143" s="63" t="str">
        <f>VLOOKUP(A143,Main!A:AB,22,0)</f>
        <v>https://onlinecourses.nptel.ac.in/noc25_ce120/preview</v>
      </c>
      <c r="W143" s="61" t="str">
        <f>VLOOKUP(A143,Main!A:AB,23,0)</f>
        <v>noc25_ce120</v>
      </c>
      <c r="X143" s="63" t="str">
        <f>VLOOKUP(A143,Main!A:AB,24,0)</f>
        <v>https://nptel.ac.in/courses/105105176</v>
      </c>
      <c r="Y143" s="63" t="str">
        <f>VLOOKUP(A143,Main!A:AB,25,0)</f>
        <v>https://nptel.ac.in/courses/105105176</v>
      </c>
      <c r="Z143" s="61">
        <f>VLOOKUP(A143,Main!A:AB,26,0)</f>
        <v>105105176</v>
      </c>
    </row>
    <row r="144">
      <c r="A144" s="47" t="s">
        <v>1159</v>
      </c>
      <c r="B144" s="61" t="str">
        <f>VLOOKUP(A144,Main!A:AB,2,0)</f>
        <v>Civil Engineering</v>
      </c>
      <c r="C144" s="61" t="str">
        <f>VLOOKUP(A144,Main!A:AB,3,0)</f>
        <v>Design of Steel Structures</v>
      </c>
      <c r="D144" s="61" t="str">
        <f>VLOOKUP(A144,Main!A:AB,4,0)</f>
        <v>Prof. Damodar Maity</v>
      </c>
      <c r="E144" s="61" t="str">
        <f>VLOOKUP(A144,Main!A:AB,5,0)</f>
        <v>IIT Kharagpur</v>
      </c>
      <c r="F144" s="61" t="str">
        <f>VLOOKUP(A144,Main!A:AB,6,0)</f>
        <v>IIT Kharagpur</v>
      </c>
      <c r="G144" s="61" t="str">
        <f>VLOOKUP(A144,Main!A:AB,7,0)</f>
        <v>12 Weeks</v>
      </c>
      <c r="H144" s="61" t="str">
        <f>VLOOKUP(A144,Main!A:AB,8,0)</f>
        <v>Rerun</v>
      </c>
      <c r="I144" s="62">
        <f>VLOOKUP(A144,Main!A:AB,9,0)</f>
        <v>46223</v>
      </c>
      <c r="J144" s="62">
        <f>VLOOKUP(A144,Main!A:AB,10,0)</f>
        <v>46304</v>
      </c>
      <c r="K144" s="62">
        <f>VLOOKUP(A144,Main!A:AB,11,0)</f>
        <v>46312</v>
      </c>
      <c r="L144" s="62">
        <f>VLOOKUP(A144,Main!A:AB,12,0)</f>
        <v>46230</v>
      </c>
      <c r="M144" s="62">
        <f>VLOOKUP(A144,Main!A:AB,13,0)</f>
        <v>46248</v>
      </c>
      <c r="N144" s="61" t="str">
        <f>VLOOKUP(A144,Main!A:AB,14,0)</f>
        <v>UG</v>
      </c>
      <c r="O144" s="61" t="str">
        <f>VLOOKUP(A144,Main!A:AB,15,0)</f>
        <v>Core</v>
      </c>
      <c r="P144" s="61" t="str">
        <f>VLOOKUP(A144,Main!A:AB,16,0)</f>
        <v>No</v>
      </c>
      <c r="Q144" s="61" t="str">
        <f>VLOOKUP(A144,Main!A:AB,17,0)</f>
        <v>Structural Design</v>
      </c>
      <c r="R144" s="63" t="str">
        <f>VLOOKUP(A144,Main!A:AB,18,0)</f>
        <v>https://onlinecourses.nptel.ac.in/e-learning/preview/noc26_ce148</v>
      </c>
      <c r="S144" s="63" t="str">
        <f>VLOOKUP(A144,Main!A:AB,19,0)</f>
        <v>https://onlinecourses.nptel.ac.in/e-learning/preview/noc26_ce148</v>
      </c>
      <c r="T144" s="61" t="str">
        <f>VLOOKUP(A144,Main!A:AB,20,0)</f>
        <v>noc26_ce148</v>
      </c>
      <c r="U144" s="63" t="str">
        <f>VLOOKUP(A144,Main!A:AB,21,0)</f>
        <v>https://onlinecourses.nptel.ac.in/noc25_ce121/preview</v>
      </c>
      <c r="V144" s="63" t="str">
        <f>VLOOKUP(A144,Main!A:AB,22,0)</f>
        <v>https://onlinecourses.nptel.ac.in/noc25_ce121/preview</v>
      </c>
      <c r="W144" s="61" t="str">
        <f>VLOOKUP(A144,Main!A:AB,23,0)</f>
        <v>noc25_ce121</v>
      </c>
      <c r="X144" s="63" t="str">
        <f>VLOOKUP(A144,Main!A:AB,24,0)</f>
        <v>https://nptel.ac.in/courses/105105162</v>
      </c>
      <c r="Y144" s="63" t="str">
        <f>VLOOKUP(A144,Main!A:AB,25,0)</f>
        <v>https://nptel.ac.in/courses/105105162</v>
      </c>
      <c r="Z144" s="61">
        <f>VLOOKUP(A144,Main!A:AB,26,0)</f>
        <v>105105162</v>
      </c>
    </row>
    <row r="145">
      <c r="A145" s="47" t="s">
        <v>1166</v>
      </c>
      <c r="B145" s="61" t="str">
        <f>VLOOKUP(A145,Main!A:AB,2,0)</f>
        <v>Civil Engineering</v>
      </c>
      <c r="C145" s="61" t="str">
        <f>VLOOKUP(A145,Main!A:AB,3,0)</f>
        <v>Design of Reinforced Concrete Structures</v>
      </c>
      <c r="D145" s="61" t="str">
        <f>VLOOKUP(A145,Main!A:AB,4,0)</f>
        <v>Prof. Nirjhar Dhang</v>
      </c>
      <c r="E145" s="61" t="str">
        <f>VLOOKUP(A145,Main!A:AB,5,0)</f>
        <v>IIT Kharagpur</v>
      </c>
      <c r="F145" s="61" t="str">
        <f>VLOOKUP(A145,Main!A:AB,6,0)</f>
        <v>IIT Kharagpur</v>
      </c>
      <c r="G145" s="61" t="str">
        <f>VLOOKUP(A145,Main!A:AB,7,0)</f>
        <v>12 Weeks</v>
      </c>
      <c r="H145" s="61" t="str">
        <f>VLOOKUP(A145,Main!A:AB,8,0)</f>
        <v>Rerun</v>
      </c>
      <c r="I145" s="62">
        <f>VLOOKUP(A145,Main!A:AB,9,0)</f>
        <v>46223</v>
      </c>
      <c r="J145" s="62">
        <f>VLOOKUP(A145,Main!A:AB,10,0)</f>
        <v>46304</v>
      </c>
      <c r="K145" s="62">
        <f>VLOOKUP(A145,Main!A:AB,11,0)</f>
        <v>46320</v>
      </c>
      <c r="L145" s="62">
        <f>VLOOKUP(A145,Main!A:AB,12,0)</f>
        <v>46230</v>
      </c>
      <c r="M145" s="62">
        <f>VLOOKUP(A145,Main!A:AB,13,0)</f>
        <v>46248</v>
      </c>
      <c r="N145" s="61" t="str">
        <f>VLOOKUP(A145,Main!A:AB,14,0)</f>
        <v>PG</v>
      </c>
      <c r="O145" s="61" t="str">
        <f>VLOOKUP(A145,Main!A:AB,15,0)</f>
        <v>Core</v>
      </c>
      <c r="P145" s="61" t="str">
        <f>VLOOKUP(A145,Main!A:AB,16,0)</f>
        <v>Yes</v>
      </c>
      <c r="Q145" s="61" t="str">
        <f>VLOOKUP(A145,Main!A:AB,17,0)</f>
        <v>Structural Design</v>
      </c>
      <c r="R145" s="63" t="str">
        <f>VLOOKUP(A145,Main!A:AB,18,0)</f>
        <v>https://onlinecourses.nptel.ac.in/e-learning/preview/noc26_ce149</v>
      </c>
      <c r="S145" s="63" t="str">
        <f>VLOOKUP(A145,Main!A:AB,19,0)</f>
        <v>https://onlinecourses.nptel.ac.in/e-learning/preview/noc26_ce149</v>
      </c>
      <c r="T145" s="61" t="str">
        <f>VLOOKUP(A145,Main!A:AB,20,0)</f>
        <v>noc26_ce149</v>
      </c>
      <c r="U145" s="63" t="str">
        <f>VLOOKUP(A145,Main!A:AB,21,0)</f>
        <v>https://onlinecourses.nptel.ac.in/noc25_ce123/preview</v>
      </c>
      <c r="V145" s="63" t="str">
        <f>VLOOKUP(A145,Main!A:AB,22,0)</f>
        <v>https://onlinecourses.nptel.ac.in/noc25_ce123/preview</v>
      </c>
      <c r="W145" s="61" t="str">
        <f>VLOOKUP(A145,Main!A:AB,23,0)</f>
        <v>noc25_ce123</v>
      </c>
      <c r="X145" s="63" t="str">
        <f>VLOOKUP(A145,Main!A:AB,24,0)</f>
        <v>https://nptel.ac.in/courses/105105105</v>
      </c>
      <c r="Y145" s="63" t="str">
        <f>VLOOKUP(A145,Main!A:AB,25,0)</f>
        <v>https://nptel.ac.in/courses/105105105</v>
      </c>
      <c r="Z145" s="61">
        <f>VLOOKUP(A145,Main!A:AB,26,0)</f>
        <v>105105105</v>
      </c>
    </row>
    <row r="146">
      <c r="A146" s="47" t="s">
        <v>1173</v>
      </c>
      <c r="B146" s="61" t="str">
        <f>VLOOKUP(A146,Main!A:AB,2,0)</f>
        <v>Civil Engineering</v>
      </c>
      <c r="C146" s="61" t="str">
        <f>VLOOKUP(A146,Main!A:AB,3,0)</f>
        <v>Geotechnical Earthquake Engineering</v>
      </c>
      <c r="D146" s="61" t="str">
        <f>VLOOKUP(A146,Main!A:AB,4,0)</f>
        <v>Prof. Kousik Deb</v>
      </c>
      <c r="E146" s="61" t="str">
        <f>VLOOKUP(A146,Main!A:AB,5,0)</f>
        <v>IIT Kharagpur</v>
      </c>
      <c r="F146" s="61" t="str">
        <f>VLOOKUP(A146,Main!A:AB,6,0)</f>
        <v>IIT Kharagpur</v>
      </c>
      <c r="G146" s="61" t="str">
        <f>VLOOKUP(A146,Main!A:AB,7,0)</f>
        <v>12 Weeks</v>
      </c>
      <c r="H146" s="61" t="str">
        <f>VLOOKUP(A146,Main!A:AB,8,0)</f>
        <v>Rerun</v>
      </c>
      <c r="I146" s="62">
        <f>VLOOKUP(A146,Main!A:AB,9,0)</f>
        <v>46223</v>
      </c>
      <c r="J146" s="62">
        <f>VLOOKUP(A146,Main!A:AB,10,0)</f>
        <v>46304</v>
      </c>
      <c r="K146" s="62">
        <f>VLOOKUP(A146,Main!A:AB,11,0)</f>
        <v>46311</v>
      </c>
      <c r="L146" s="62">
        <f>VLOOKUP(A146,Main!A:AB,12,0)</f>
        <v>46230</v>
      </c>
      <c r="M146" s="62">
        <f>VLOOKUP(A146,Main!A:AB,13,0)</f>
        <v>46248</v>
      </c>
      <c r="N146" s="61" t="str">
        <f>VLOOKUP(A146,Main!A:AB,14,0)</f>
        <v>UG/PG</v>
      </c>
      <c r="O146" s="61" t="str">
        <f>VLOOKUP(A146,Main!A:AB,15,0)</f>
        <v>Elective</v>
      </c>
      <c r="P146" s="61" t="str">
        <f>VLOOKUP(A146,Main!A:AB,16,0)</f>
        <v>Yes</v>
      </c>
      <c r="Q146" s="61" t="str">
        <f>VLOOKUP(A146,Main!A:AB,17,0)</f>
        <v>Structural Analysis
Structural Design</v>
      </c>
      <c r="R146" s="63" t="str">
        <f>VLOOKUP(A146,Main!A:AB,18,0)</f>
        <v>https://onlinecourses.nptel.ac.in/e-learning/preview/noc26_ce150</v>
      </c>
      <c r="S146" s="63" t="str">
        <f>VLOOKUP(A146,Main!A:AB,19,0)</f>
        <v>https://onlinecourses.nptel.ac.in/e-learning/preview/noc26_ce150</v>
      </c>
      <c r="T146" s="61" t="str">
        <f>VLOOKUP(A146,Main!A:AB,20,0)</f>
        <v>noc26_ce150</v>
      </c>
      <c r="U146" s="63" t="str">
        <f>VLOOKUP(A146,Main!A:AB,21,0)</f>
        <v>https://onlinecourses.nptel.ac.in/noc25_ce111/preview</v>
      </c>
      <c r="V146" s="63" t="str">
        <f>VLOOKUP(A146,Main!A:AB,22,0)</f>
        <v>https://onlinecourses.nptel.ac.in/noc25_ce111/preview</v>
      </c>
      <c r="W146" s="61" t="str">
        <f>VLOOKUP(A146,Main!A:AB,23,0)</f>
        <v>noc25_ce111</v>
      </c>
      <c r="X146" s="63" t="str">
        <f>VLOOKUP(A146,Main!A:AB,24,0)</f>
        <v>https://nptel.ac.in/courses/105105224</v>
      </c>
      <c r="Y146" s="63" t="str">
        <f>VLOOKUP(A146,Main!A:AB,25,0)</f>
        <v>https://nptel.ac.in/courses/105105224</v>
      </c>
      <c r="Z146" s="61">
        <f>VLOOKUP(A146,Main!A:AB,26,0)</f>
        <v>105105224</v>
      </c>
    </row>
    <row r="147">
      <c r="A147" s="47" t="s">
        <v>1179</v>
      </c>
      <c r="B147" s="61" t="str">
        <f>VLOOKUP(A147,Main!A:AB,2,0)</f>
        <v>Civil Engineering</v>
      </c>
      <c r="C147" s="61" t="str">
        <f>VLOOKUP(A147,Main!A:AB,3,0)</f>
        <v>Structural Dynamics: Theory and Computation</v>
      </c>
      <c r="D147" s="61" t="str">
        <f>VLOOKUP(A147,Main!A:AB,4,0)</f>
        <v>Prof. Arnab Banerjee</v>
      </c>
      <c r="E147" s="61" t="str">
        <f>VLOOKUP(A147,Main!A:AB,5,0)</f>
        <v>IIT Delhi</v>
      </c>
      <c r="F147" s="61" t="str">
        <f>VLOOKUP(A147,Main!A:AB,6,0)</f>
        <v>IIT Delhi</v>
      </c>
      <c r="G147" s="61" t="str">
        <f>VLOOKUP(A147,Main!A:AB,7,0)</f>
        <v>12 Weeks</v>
      </c>
      <c r="H147" s="61" t="str">
        <f>VLOOKUP(A147,Main!A:AB,8,0)</f>
        <v>Rerun</v>
      </c>
      <c r="I147" s="62">
        <f>VLOOKUP(A147,Main!A:AB,9,0)</f>
        <v>46223</v>
      </c>
      <c r="J147" s="62">
        <f>VLOOKUP(A147,Main!A:AB,10,0)</f>
        <v>46304</v>
      </c>
      <c r="K147" s="62">
        <f>VLOOKUP(A147,Main!A:AB,11,0)</f>
        <v>46312</v>
      </c>
      <c r="L147" s="62">
        <f>VLOOKUP(A147,Main!A:AB,12,0)</f>
        <v>46230</v>
      </c>
      <c r="M147" s="62">
        <f>VLOOKUP(A147,Main!A:AB,13,0)</f>
        <v>46248</v>
      </c>
      <c r="N147" s="61" t="str">
        <f>VLOOKUP(A147,Main!A:AB,14,0)</f>
        <v>PG</v>
      </c>
      <c r="O147" s="61" t="str">
        <f>VLOOKUP(A147,Main!A:AB,15,0)</f>
        <v>Core</v>
      </c>
      <c r="P147" s="61" t="str">
        <f>VLOOKUP(A147,Main!A:AB,16,0)</f>
        <v>Yes</v>
      </c>
      <c r="Q147" s="61" t="str">
        <f>VLOOKUP(A147,Main!A:AB,17,0)</f>
        <v>Structural Analysis</v>
      </c>
      <c r="R147" s="63" t="str">
        <f>VLOOKUP(A147,Main!A:AB,18,0)</f>
        <v>https://onlinecourses.nptel.ac.in/e-learning/preview/noc26_ce151</v>
      </c>
      <c r="S147" s="63" t="str">
        <f>VLOOKUP(A147,Main!A:AB,19,0)</f>
        <v>https://onlinecourses.nptel.ac.in/e-learning/preview/noc26_ce151</v>
      </c>
      <c r="T147" s="61" t="str">
        <f>VLOOKUP(A147,Main!A:AB,20,0)</f>
        <v>noc26_ce151</v>
      </c>
      <c r="U147" s="63" t="str">
        <f>VLOOKUP(A147,Main!A:AB,21,0)</f>
        <v>https://onlinecourses.nptel.ac.in/noc25_ce92/preview</v>
      </c>
      <c r="V147" s="63" t="str">
        <f>VLOOKUP(A147,Main!A:AB,22,0)</f>
        <v>https://onlinecourses.nptel.ac.in/noc25_ce92/preview</v>
      </c>
      <c r="W147" s="61" t="str">
        <f>VLOOKUP(A147,Main!A:AB,23,0)</f>
        <v>noc25_ce92</v>
      </c>
      <c r="X147" s="63" t="str">
        <f>VLOOKUP(A147,Main!A:AB,24,0)</f>
        <v>https://nptel.ac.in/courses/105102688</v>
      </c>
      <c r="Y147" s="63" t="str">
        <f>VLOOKUP(A147,Main!A:AB,25,0)</f>
        <v>https://nptel.ac.in/courses/105102688</v>
      </c>
      <c r="Z147" s="61">
        <f>VLOOKUP(A147,Main!A:AB,26,0)</f>
        <v>105102688</v>
      </c>
    </row>
    <row r="148">
      <c r="A148" s="47" t="s">
        <v>1186</v>
      </c>
      <c r="B148" s="61" t="str">
        <f>VLOOKUP(A148,Main!A:AB,2,0)</f>
        <v>Civil Engineering</v>
      </c>
      <c r="C148" s="61" t="str">
        <f>VLOOKUP(A148,Main!A:AB,3,0)</f>
        <v>Subsurface Exploration: Importance and Techniques Involved</v>
      </c>
      <c r="D148" s="61" t="str">
        <f>VLOOKUP(A148,Main!A:AB,4,0)</f>
        <v>Prof. Abhishek Kumar</v>
      </c>
      <c r="E148" s="61" t="str">
        <f>VLOOKUP(A148,Main!A:AB,5,0)</f>
        <v>IIT Guwahati</v>
      </c>
      <c r="F148" s="61" t="str">
        <f>VLOOKUP(A148,Main!A:AB,6,0)</f>
        <v>IIT Guwahati</v>
      </c>
      <c r="G148" s="61" t="str">
        <f>VLOOKUP(A148,Main!A:AB,7,0)</f>
        <v>8 Weeks (Rerun) + 4 Weeks (New)</v>
      </c>
      <c r="H148" s="61" t="str">
        <f>VLOOKUP(A148,Main!A:AB,8,0)</f>
        <v>Rerun (Upgraded)</v>
      </c>
      <c r="I148" s="62">
        <f>VLOOKUP(A148,Main!A:AB,9,0)</f>
        <v>46223</v>
      </c>
      <c r="J148" s="62">
        <f>VLOOKUP(A148,Main!A:AB,10,0)</f>
        <v>46304</v>
      </c>
      <c r="K148" s="62">
        <f>VLOOKUP(A148,Main!A:AB,11,0)</f>
        <v>46313</v>
      </c>
      <c r="L148" s="62">
        <f>VLOOKUP(A148,Main!A:AB,12,0)</f>
        <v>46230</v>
      </c>
      <c r="M148" s="62">
        <f>VLOOKUP(A148,Main!A:AB,13,0)</f>
        <v>46248</v>
      </c>
      <c r="N148" s="61" t="str">
        <f>VLOOKUP(A148,Main!A:AB,14,0)</f>
        <v>PG</v>
      </c>
      <c r="O148" s="61" t="str">
        <f>VLOOKUP(A148,Main!A:AB,15,0)</f>
        <v>Elective</v>
      </c>
      <c r="P148" s="61" t="str">
        <f>VLOOKUP(A148,Main!A:AB,16,0)</f>
        <v>Yes</v>
      </c>
      <c r="Q148" s="61" t="str">
        <f>VLOOKUP(A148,Main!A:AB,17,0)</f>
        <v/>
      </c>
      <c r="R148" s="63" t="str">
        <f>VLOOKUP(A148,Main!A:AB,18,0)</f>
        <v>https://onlinecourses.nptel.ac.in/e-learning/preview/noc26_ce152</v>
      </c>
      <c r="S148" s="63" t="str">
        <f>VLOOKUP(A148,Main!A:AB,19,0)</f>
        <v>https://onlinecourses.nptel.ac.in/e-learning/preview/noc26_ce152</v>
      </c>
      <c r="T148" s="61" t="str">
        <f>VLOOKUP(A148,Main!A:AB,20,0)</f>
        <v>noc26_ce152</v>
      </c>
      <c r="U148" s="63" t="str">
        <f>VLOOKUP(A148,Main!A:AB,21,0)</f>
        <v>https://onlinecourses.nptel.ac.in/noc25_ce106/preview</v>
      </c>
      <c r="V148" s="63" t="str">
        <f>VLOOKUP(A148,Main!A:AB,22,0)</f>
        <v>https://onlinecourses.nptel.ac.in/noc25_ce106/preview</v>
      </c>
      <c r="W148" s="61" t="str">
        <f>VLOOKUP(A148,Main!A:AB,23,0)</f>
        <v>noc25_ce106</v>
      </c>
      <c r="X148" s="63" t="str">
        <f>VLOOKUP(A148,Main!A:AB,24,0)</f>
        <v>https://nptel.ac.in/courses/105103182</v>
      </c>
      <c r="Y148" s="63" t="str">
        <f>VLOOKUP(A148,Main!A:AB,25,0)</f>
        <v>https://nptel.ac.in/courses/105103182</v>
      </c>
      <c r="Z148" s="61">
        <f>VLOOKUP(A148,Main!A:AB,26,0)</f>
        <v>105103182</v>
      </c>
    </row>
    <row r="149">
      <c r="A149" s="47" t="s">
        <v>1195</v>
      </c>
      <c r="B149" s="61" t="str">
        <f>VLOOKUP(A149,Main!A:AB,2,0)</f>
        <v>Civil Engineering</v>
      </c>
      <c r="C149" s="61" t="str">
        <f>VLOOKUP(A149,Main!A:AB,3,0)</f>
        <v>Municipal Solid Waste Management</v>
      </c>
      <c r="D149" s="61" t="str">
        <f>VLOOKUP(A149,Main!A:AB,4,0)</f>
        <v>Prof. Ajay Kalamdhad</v>
      </c>
      <c r="E149" s="61" t="str">
        <f>VLOOKUP(A149,Main!A:AB,5,0)</f>
        <v>IIT Guwahati</v>
      </c>
      <c r="F149" s="61" t="str">
        <f>VLOOKUP(A149,Main!A:AB,6,0)</f>
        <v>IIT Guwahati</v>
      </c>
      <c r="G149" s="61" t="str">
        <f>VLOOKUP(A149,Main!A:AB,7,0)</f>
        <v>12 Weeks</v>
      </c>
      <c r="H149" s="61" t="str">
        <f>VLOOKUP(A149,Main!A:AB,8,0)</f>
        <v>Rerun</v>
      </c>
      <c r="I149" s="62">
        <f>VLOOKUP(A149,Main!A:AB,9,0)</f>
        <v>46223</v>
      </c>
      <c r="J149" s="62">
        <f>VLOOKUP(A149,Main!A:AB,10,0)</f>
        <v>46304</v>
      </c>
      <c r="K149" s="62">
        <f>VLOOKUP(A149,Main!A:AB,11,0)</f>
        <v>46318</v>
      </c>
      <c r="L149" s="62">
        <f>VLOOKUP(A149,Main!A:AB,12,0)</f>
        <v>46230</v>
      </c>
      <c r="M149" s="62">
        <f>VLOOKUP(A149,Main!A:AB,13,0)</f>
        <v>46248</v>
      </c>
      <c r="N149" s="61" t="str">
        <f>VLOOKUP(A149,Main!A:AB,14,0)</f>
        <v>UG/PG</v>
      </c>
      <c r="O149" s="61" t="str">
        <f>VLOOKUP(A149,Main!A:AB,15,0)</f>
        <v>Elective</v>
      </c>
      <c r="P149" s="61" t="str">
        <f>VLOOKUP(A149,Main!A:AB,16,0)</f>
        <v>Yes</v>
      </c>
      <c r="Q149" s="61" t="str">
        <f>VLOOKUP(A149,Main!A:AB,17,0)</f>
        <v>Urban Planning Building Services</v>
      </c>
      <c r="R149" s="63" t="str">
        <f>VLOOKUP(A149,Main!A:AB,18,0)</f>
        <v>https://onlinecourses.nptel.ac.in/e-learning/preview/noc26_ce153</v>
      </c>
      <c r="S149" s="63" t="str">
        <f>VLOOKUP(A149,Main!A:AB,19,0)</f>
        <v>https://onlinecourses.nptel.ac.in/e-learning/preview/noc26_ce153</v>
      </c>
      <c r="T149" s="61" t="str">
        <f>VLOOKUP(A149,Main!A:AB,20,0)</f>
        <v>noc26_ce153</v>
      </c>
      <c r="U149" s="63" t="str">
        <f>VLOOKUP(A149,Main!A:AB,21,0)</f>
        <v>https://onlinecourses.nptel.ac.in/noc25_ce109/preview</v>
      </c>
      <c r="V149" s="63" t="str">
        <f>VLOOKUP(A149,Main!A:AB,22,0)</f>
        <v>https://onlinecourses.nptel.ac.in/noc25_ce109/preview</v>
      </c>
      <c r="W149" s="61" t="str">
        <f>VLOOKUP(A149,Main!A:AB,23,0)</f>
        <v>noc25_ce109</v>
      </c>
      <c r="X149" s="63" t="str">
        <f>VLOOKUP(A149,Main!A:AB,24,0)</f>
        <v>https://nptel.ac.in/courses/105103205</v>
      </c>
      <c r="Y149" s="63" t="str">
        <f>VLOOKUP(A149,Main!A:AB,25,0)</f>
        <v>https://nptel.ac.in/courses/105103205</v>
      </c>
      <c r="Z149" s="61">
        <f>VLOOKUP(A149,Main!A:AB,26,0)</f>
        <v>105103205</v>
      </c>
    </row>
    <row r="150">
      <c r="A150" s="47" t="s">
        <v>1202</v>
      </c>
      <c r="B150" s="61" t="str">
        <f>VLOOKUP(A150,Main!A:AB,2,0)</f>
        <v>Civil Engineering</v>
      </c>
      <c r="C150" s="61" t="str">
        <f>VLOOKUP(A150,Main!A:AB,3,0)</f>
        <v>Reliability-Based Structural Design</v>
      </c>
      <c r="D150" s="61" t="str">
        <f>VLOOKUP(A150,Main!A:AB,4,0)</f>
        <v>Prof. Arunasis Chakarborty</v>
      </c>
      <c r="E150" s="61" t="str">
        <f>VLOOKUP(A150,Main!A:AB,5,0)</f>
        <v>IIT Guwahati</v>
      </c>
      <c r="F150" s="61" t="str">
        <f>VLOOKUP(A150,Main!A:AB,6,0)</f>
        <v>IIT Guwahati</v>
      </c>
      <c r="G150" s="61" t="str">
        <f>VLOOKUP(A150,Main!A:AB,7,0)</f>
        <v>12 Weeks</v>
      </c>
      <c r="H150" s="61" t="str">
        <f>VLOOKUP(A150,Main!A:AB,8,0)</f>
        <v>Rerun</v>
      </c>
      <c r="I150" s="62">
        <f>VLOOKUP(A150,Main!A:AB,9,0)</f>
        <v>46223</v>
      </c>
      <c r="J150" s="62">
        <f>VLOOKUP(A150,Main!A:AB,10,0)</f>
        <v>46304</v>
      </c>
      <c r="K150" s="62">
        <f>VLOOKUP(A150,Main!A:AB,11,0)</f>
        <v>46318</v>
      </c>
      <c r="L150" s="62">
        <f>VLOOKUP(A150,Main!A:AB,12,0)</f>
        <v>46230</v>
      </c>
      <c r="M150" s="62">
        <f>VLOOKUP(A150,Main!A:AB,13,0)</f>
        <v>46248</v>
      </c>
      <c r="N150" s="61" t="str">
        <f>VLOOKUP(A150,Main!A:AB,14,0)</f>
        <v>UG/PG</v>
      </c>
      <c r="O150" s="61" t="str">
        <f>VLOOKUP(A150,Main!A:AB,15,0)</f>
        <v>Elective</v>
      </c>
      <c r="P150" s="61" t="str">
        <f>VLOOKUP(A150,Main!A:AB,16,0)</f>
        <v>Yes</v>
      </c>
      <c r="Q150" s="61" t="str">
        <f>VLOOKUP(A150,Main!A:AB,17,0)</f>
        <v/>
      </c>
      <c r="R150" s="63" t="str">
        <f>VLOOKUP(A150,Main!A:AB,18,0)</f>
        <v>https://onlinecourses.nptel.ac.in/e-learning/preview/noc26_ce154</v>
      </c>
      <c r="S150" s="63" t="str">
        <f>VLOOKUP(A150,Main!A:AB,19,0)</f>
        <v>https://onlinecourses.nptel.ac.in/e-learning/preview/noc26_ce154</v>
      </c>
      <c r="T150" s="61" t="str">
        <f>VLOOKUP(A150,Main!A:AB,20,0)</f>
        <v>noc26_ce154</v>
      </c>
      <c r="U150" s="63" t="str">
        <f>VLOOKUP(A150,Main!A:AB,21,0)</f>
        <v>https://onlinecourses.nptel.ac.in/noc25_ce103/preview</v>
      </c>
      <c r="V150" s="63" t="str">
        <f>VLOOKUP(A150,Main!A:AB,22,0)</f>
        <v>https://onlinecourses.nptel.ac.in/noc25_ce103/preview</v>
      </c>
      <c r="W150" s="61" t="str">
        <f>VLOOKUP(A150,Main!A:AB,23,0)</f>
        <v>noc25_ce103</v>
      </c>
      <c r="X150" s="63" t="str">
        <f>VLOOKUP(A150,Main!A:AB,24,0)</f>
        <v>https://nptel.ac.in/courses/105103224</v>
      </c>
      <c r="Y150" s="63" t="str">
        <f>VLOOKUP(A150,Main!A:AB,25,0)</f>
        <v>https://nptel.ac.in/courses/105103224</v>
      </c>
      <c r="Z150" s="61">
        <f>VLOOKUP(A150,Main!A:AB,26,0)</f>
        <v>105103224</v>
      </c>
    </row>
    <row r="151">
      <c r="A151" s="47" t="s">
        <v>1209</v>
      </c>
      <c r="B151" s="61" t="str">
        <f>VLOOKUP(A151,Main!A:AB,2,0)</f>
        <v>Civil Engineering</v>
      </c>
      <c r="C151" s="61" t="str">
        <f>VLOOKUP(A151,Main!A:AB,3,0)</f>
        <v>Mechanics of Solids - IITG</v>
      </c>
      <c r="D151" s="61" t="str">
        <f>VLOOKUP(A151,Main!A:AB,4,0)</f>
        <v>Prof. Arunasis Chakarborty</v>
      </c>
      <c r="E151" s="61" t="str">
        <f>VLOOKUP(A151,Main!A:AB,5,0)</f>
        <v>IIT Guwahati</v>
      </c>
      <c r="F151" s="61" t="str">
        <f>VLOOKUP(A151,Main!A:AB,6,0)</f>
        <v>IIT Guwahati</v>
      </c>
      <c r="G151" s="61" t="str">
        <f>VLOOKUP(A151,Main!A:AB,7,0)</f>
        <v>12 Weeks</v>
      </c>
      <c r="H151" s="61" t="str">
        <f>VLOOKUP(A151,Main!A:AB,8,0)</f>
        <v>Rerun</v>
      </c>
      <c r="I151" s="62">
        <f>VLOOKUP(A151,Main!A:AB,9,0)</f>
        <v>46223</v>
      </c>
      <c r="J151" s="62">
        <f>VLOOKUP(A151,Main!A:AB,10,0)</f>
        <v>46304</v>
      </c>
      <c r="K151" s="62">
        <f>VLOOKUP(A151,Main!A:AB,11,0)</f>
        <v>46319</v>
      </c>
      <c r="L151" s="62">
        <f>VLOOKUP(A151,Main!A:AB,12,0)</f>
        <v>46230</v>
      </c>
      <c r="M151" s="62">
        <f>VLOOKUP(A151,Main!A:AB,13,0)</f>
        <v>46248</v>
      </c>
      <c r="N151" s="61" t="str">
        <f>VLOOKUP(A151,Main!A:AB,14,0)</f>
        <v>UG</v>
      </c>
      <c r="O151" s="61" t="str">
        <f>VLOOKUP(A151,Main!A:AB,15,0)</f>
        <v>Core</v>
      </c>
      <c r="P151" s="61" t="str">
        <f>VLOOKUP(A151,Main!A:AB,16,0)</f>
        <v>No</v>
      </c>
      <c r="Q151" s="61" t="str">
        <f>VLOOKUP(A151,Main!A:AB,17,0)</f>
        <v>Structural Analysis</v>
      </c>
      <c r="R151" s="63" t="str">
        <f>VLOOKUP(A151,Main!A:AB,18,0)</f>
        <v>https://onlinecourses.nptel.ac.in/e-learning/preview/noc26_ce155</v>
      </c>
      <c r="S151" s="63" t="str">
        <f>VLOOKUP(A151,Main!A:AB,19,0)</f>
        <v>https://onlinecourses.nptel.ac.in/e-learning/preview/noc26_ce155</v>
      </c>
      <c r="T151" s="61" t="str">
        <f>VLOOKUP(A151,Main!A:AB,20,0)</f>
        <v>noc26_ce155</v>
      </c>
      <c r="U151" s="63" t="str">
        <f>VLOOKUP(A151,Main!A:AB,21,0)</f>
        <v>https://onlinecourses.nptel.ac.in/noc25_ce74/preview</v>
      </c>
      <c r="V151" s="63" t="str">
        <f>VLOOKUP(A151,Main!A:AB,22,0)</f>
        <v>https://onlinecourses.nptel.ac.in/noc25_ce74/preview</v>
      </c>
      <c r="W151" s="61" t="str">
        <f>VLOOKUP(A151,Main!A:AB,23,0)</f>
        <v>noc25_ce74</v>
      </c>
      <c r="X151" s="63" t="str">
        <f>VLOOKUP(A151,Main!A:AB,24,0)</f>
        <v>https://nptel.ac.in/courses/105103684</v>
      </c>
      <c r="Y151" s="63" t="str">
        <f>VLOOKUP(A151,Main!A:AB,25,0)</f>
        <v>https://nptel.ac.in/courses/105103684</v>
      </c>
      <c r="Z151" s="61">
        <f>VLOOKUP(A151,Main!A:AB,26,0)</f>
        <v>105103684</v>
      </c>
    </row>
    <row r="152">
      <c r="A152" s="47" t="s">
        <v>1215</v>
      </c>
      <c r="B152" s="61" t="str">
        <f>VLOOKUP(A152,Main!A:AB,2,0)</f>
        <v>Civil Engineering</v>
      </c>
      <c r="C152" s="61" t="str">
        <f>VLOOKUP(A152,Main!A:AB,3,0)</f>
        <v>Blast and Impact Resistant Structures</v>
      </c>
      <c r="D152" s="61" t="str">
        <f>VLOOKUP(A152,Main!A:AB,4,0)</f>
        <v>Prof. Hrishikesh Sharma</v>
      </c>
      <c r="E152" s="61" t="str">
        <f>VLOOKUP(A152,Main!A:AB,5,0)</f>
        <v>IIT Guwahati</v>
      </c>
      <c r="F152" s="61" t="str">
        <f>VLOOKUP(A152,Main!A:AB,6,0)</f>
        <v>IIT Guwahati</v>
      </c>
      <c r="G152" s="61" t="str">
        <f>VLOOKUP(A152,Main!A:AB,7,0)</f>
        <v>12 Weeks</v>
      </c>
      <c r="H152" s="61" t="str">
        <f>VLOOKUP(A152,Main!A:AB,8,0)</f>
        <v>Rerun</v>
      </c>
      <c r="I152" s="62">
        <f>VLOOKUP(A152,Main!A:AB,9,0)</f>
        <v>46223</v>
      </c>
      <c r="J152" s="62">
        <f>VLOOKUP(A152,Main!A:AB,10,0)</f>
        <v>46304</v>
      </c>
      <c r="K152" s="62">
        <f>VLOOKUP(A152,Main!A:AB,11,0)</f>
        <v>46313</v>
      </c>
      <c r="L152" s="62">
        <f>VLOOKUP(A152,Main!A:AB,12,0)</f>
        <v>46230</v>
      </c>
      <c r="M152" s="62">
        <f>VLOOKUP(A152,Main!A:AB,13,0)</f>
        <v>46248</v>
      </c>
      <c r="N152" s="61" t="str">
        <f>VLOOKUP(A152,Main!A:AB,14,0)</f>
        <v>PG</v>
      </c>
      <c r="O152" s="61" t="str">
        <f>VLOOKUP(A152,Main!A:AB,15,0)</f>
        <v>Elective</v>
      </c>
      <c r="P152" s="61" t="str">
        <f>VLOOKUP(A152,Main!A:AB,16,0)</f>
        <v>Yes</v>
      </c>
      <c r="Q152" s="61" t="str">
        <f>VLOOKUP(A152,Main!A:AB,17,0)</f>
        <v>Structural Design</v>
      </c>
      <c r="R152" s="63" t="str">
        <f>VLOOKUP(A152,Main!A:AB,18,0)</f>
        <v>https://onlinecourses.nptel.ac.in/e-learning/preview/noc26_ce156</v>
      </c>
      <c r="S152" s="63" t="str">
        <f>VLOOKUP(A152,Main!A:AB,19,0)</f>
        <v>https://onlinecourses.nptel.ac.in/e-learning/preview/noc26_ce156</v>
      </c>
      <c r="T152" s="61" t="str">
        <f>VLOOKUP(A152,Main!A:AB,20,0)</f>
        <v>noc26_ce156</v>
      </c>
      <c r="U152" s="63" t="str">
        <f>VLOOKUP(A152,Main!A:AB,21,0)</f>
        <v>https://onlinecourses.nptel.ac.in/noc25_ce90/preview</v>
      </c>
      <c r="V152" s="63" t="str">
        <f>VLOOKUP(A152,Main!A:AB,22,0)</f>
        <v>https://onlinecourses.nptel.ac.in/noc25_ce90/preview</v>
      </c>
      <c r="W152" s="61" t="str">
        <f>VLOOKUP(A152,Main!A:AB,23,0)</f>
        <v>noc25_ce90</v>
      </c>
      <c r="X152" s="63" t="str">
        <f>VLOOKUP(A152,Main!A:AB,24,0)</f>
        <v>https://nptel.ac.in/courses/105103687</v>
      </c>
      <c r="Y152" s="63" t="str">
        <f>VLOOKUP(A152,Main!A:AB,25,0)</f>
        <v>https://nptel.ac.in/courses/105103687</v>
      </c>
      <c r="Z152" s="61">
        <f>VLOOKUP(A152,Main!A:AB,26,0)</f>
        <v>105103687</v>
      </c>
    </row>
    <row r="153">
      <c r="A153" s="47" t="s">
        <v>1222</v>
      </c>
      <c r="B153" s="61" t="str">
        <f>VLOOKUP(A153,Main!A:AB,2,0)</f>
        <v>Civil Engineering</v>
      </c>
      <c r="C153" s="61" t="str">
        <f>VLOOKUP(A153,Main!A:AB,3,0)</f>
        <v>Pavement Construction Technology</v>
      </c>
      <c r="D153" s="61" t="str">
        <f>VLOOKUP(A153,Main!A:AB,4,0)</f>
        <v>Prof. Rajan Choudhary</v>
      </c>
      <c r="E153" s="61" t="str">
        <f>VLOOKUP(A153,Main!A:AB,5,0)</f>
        <v>IIT Guwahati</v>
      </c>
      <c r="F153" s="61" t="str">
        <f>VLOOKUP(A153,Main!A:AB,6,0)</f>
        <v>IIT Guwahati</v>
      </c>
      <c r="G153" s="61" t="str">
        <f>VLOOKUP(A153,Main!A:AB,7,0)</f>
        <v>12 Weeks</v>
      </c>
      <c r="H153" s="61" t="str">
        <f>VLOOKUP(A153,Main!A:AB,8,0)</f>
        <v>Rerun</v>
      </c>
      <c r="I153" s="62">
        <f>VLOOKUP(A153,Main!A:AB,9,0)</f>
        <v>46223</v>
      </c>
      <c r="J153" s="62">
        <f>VLOOKUP(A153,Main!A:AB,10,0)</f>
        <v>46304</v>
      </c>
      <c r="K153" s="62">
        <f>VLOOKUP(A153,Main!A:AB,11,0)</f>
        <v>46311</v>
      </c>
      <c r="L153" s="62">
        <f>VLOOKUP(A153,Main!A:AB,12,0)</f>
        <v>46230</v>
      </c>
      <c r="M153" s="62">
        <f>VLOOKUP(A153,Main!A:AB,13,0)</f>
        <v>46248</v>
      </c>
      <c r="N153" s="61" t="str">
        <f>VLOOKUP(A153,Main!A:AB,14,0)</f>
        <v>UG/PG</v>
      </c>
      <c r="O153" s="61" t="str">
        <f>VLOOKUP(A153,Main!A:AB,15,0)</f>
        <v>Elective</v>
      </c>
      <c r="P153" s="61" t="str">
        <f>VLOOKUP(A153,Main!A:AB,16,0)</f>
        <v>Yes</v>
      </c>
      <c r="Q153" s="61" t="str">
        <f>VLOOKUP(A153,Main!A:AB,17,0)</f>
        <v>Construction Materials Technology</v>
      </c>
      <c r="R153" s="63" t="str">
        <f>VLOOKUP(A153,Main!A:AB,18,0)</f>
        <v>https://onlinecourses.nptel.ac.in/e-learning/preview/noc26_ce157</v>
      </c>
      <c r="S153" s="63" t="str">
        <f>VLOOKUP(A153,Main!A:AB,19,0)</f>
        <v>https://onlinecourses.nptel.ac.in/e-learning/preview/noc26_ce157</v>
      </c>
      <c r="T153" s="61" t="str">
        <f>VLOOKUP(A153,Main!A:AB,20,0)</f>
        <v>noc26_ce157</v>
      </c>
      <c r="U153" s="63" t="str">
        <f>VLOOKUP(A153,Main!A:AB,21,0)</f>
        <v>https://onlinecourses.nptel.ac.in/noc25_ce75/preview</v>
      </c>
      <c r="V153" s="63" t="str">
        <f>VLOOKUP(A153,Main!A:AB,22,0)</f>
        <v>https://onlinecourses.nptel.ac.in/noc25_ce75/preview</v>
      </c>
      <c r="W153" s="61" t="str">
        <f>VLOOKUP(A153,Main!A:AB,23,0)</f>
        <v>noc25_ce75</v>
      </c>
      <c r="X153" s="63" t="str">
        <f>VLOOKUP(A153,Main!A:AB,24,0)</f>
        <v>https://nptel.ac.in/courses/105103685</v>
      </c>
      <c r="Y153" s="63" t="str">
        <f>VLOOKUP(A153,Main!A:AB,25,0)</f>
        <v>https://nptel.ac.in/courses/105103685</v>
      </c>
      <c r="Z153" s="61">
        <f>VLOOKUP(A153,Main!A:AB,26,0)</f>
        <v>105103685</v>
      </c>
    </row>
    <row r="154">
      <c r="A154" s="47" t="s">
        <v>1229</v>
      </c>
      <c r="B154" s="61" t="str">
        <f>VLOOKUP(A154,Main!A:AB,2,0)</f>
        <v>Civil Engineering</v>
      </c>
      <c r="C154" s="61" t="str">
        <f>VLOOKUP(A154,Main!A:AB,3,0)</f>
        <v>Optimization Methods for Civil Engineering</v>
      </c>
      <c r="D154" s="61" t="str">
        <f>VLOOKUP(A154,Main!A:AB,4,0)</f>
        <v>Prof. Rajib Kumar Bhattacharjya</v>
      </c>
      <c r="E154" s="61" t="str">
        <f>VLOOKUP(A154,Main!A:AB,5,0)</f>
        <v>IIT Guwahati</v>
      </c>
      <c r="F154" s="61" t="str">
        <f>VLOOKUP(A154,Main!A:AB,6,0)</f>
        <v>IIT Guwahati</v>
      </c>
      <c r="G154" s="61" t="str">
        <f>VLOOKUP(A154,Main!A:AB,7,0)</f>
        <v>12 Weeks</v>
      </c>
      <c r="H154" s="61" t="str">
        <f>VLOOKUP(A154,Main!A:AB,8,0)</f>
        <v>Rerun</v>
      </c>
      <c r="I154" s="62">
        <f>VLOOKUP(A154,Main!A:AB,9,0)</f>
        <v>46223</v>
      </c>
      <c r="J154" s="62">
        <f>VLOOKUP(A154,Main!A:AB,10,0)</f>
        <v>46304</v>
      </c>
      <c r="K154" s="62">
        <f>VLOOKUP(A154,Main!A:AB,11,0)</f>
        <v>46312</v>
      </c>
      <c r="L154" s="62">
        <f>VLOOKUP(A154,Main!A:AB,12,0)</f>
        <v>46230</v>
      </c>
      <c r="M154" s="62">
        <f>VLOOKUP(A154,Main!A:AB,13,0)</f>
        <v>46248</v>
      </c>
      <c r="N154" s="61" t="str">
        <f>VLOOKUP(A154,Main!A:AB,14,0)</f>
        <v>UG/PG</v>
      </c>
      <c r="O154" s="61" t="str">
        <f>VLOOKUP(A154,Main!A:AB,15,0)</f>
        <v>Elective</v>
      </c>
      <c r="P154" s="61" t="str">
        <f>VLOOKUP(A154,Main!A:AB,16,0)</f>
        <v>Yes</v>
      </c>
      <c r="Q154" s="61" t="str">
        <f>VLOOKUP(A154,Main!A:AB,17,0)</f>
        <v/>
      </c>
      <c r="R154" s="63" t="str">
        <f>VLOOKUP(A154,Main!A:AB,18,0)</f>
        <v>https://onlinecourses.nptel.ac.in/e-learning/preview/noc26_ce158</v>
      </c>
      <c r="S154" s="63" t="str">
        <f>VLOOKUP(A154,Main!A:AB,19,0)</f>
        <v>https://onlinecourses.nptel.ac.in/e-learning/preview/noc26_ce158</v>
      </c>
      <c r="T154" s="61" t="str">
        <f>VLOOKUP(A154,Main!A:AB,20,0)</f>
        <v>noc26_ce158</v>
      </c>
      <c r="U154" s="63" t="str">
        <f>VLOOKUP(A154,Main!A:AB,21,0)</f>
        <v>https://onlinecourses.nptel.ac.in/noc25_ce105/preview</v>
      </c>
      <c r="V154" s="63" t="str">
        <f>VLOOKUP(A154,Main!A:AB,22,0)</f>
        <v>https://onlinecourses.nptel.ac.in/noc25_ce105/preview</v>
      </c>
      <c r="W154" s="61" t="str">
        <f>VLOOKUP(A154,Main!A:AB,23,0)</f>
        <v>noc25_ce105</v>
      </c>
      <c r="X154" s="63" t="str">
        <f>VLOOKUP(A154,Main!A:AB,24,0)</f>
        <v>https://nptel.ac.in/courses/105103210</v>
      </c>
      <c r="Y154" s="63" t="str">
        <f>VLOOKUP(A154,Main!A:AB,25,0)</f>
        <v>https://nptel.ac.in/courses/105103210</v>
      </c>
      <c r="Z154" s="61">
        <f>VLOOKUP(A154,Main!A:AB,26,0)</f>
        <v>105103210</v>
      </c>
    </row>
    <row r="155">
      <c r="A155" s="47" t="s">
        <v>1236</v>
      </c>
      <c r="B155" s="61" t="str">
        <f>VLOOKUP(A155,Main!A:AB,2,0)</f>
        <v>Civil Engineering</v>
      </c>
      <c r="C155" s="61" t="str">
        <f>VLOOKUP(A155,Main!A:AB,3,0)</f>
        <v>Fluid Mechanics</v>
      </c>
      <c r="D155" s="61" t="str">
        <f>VLOOKUP(A155,Main!A:AB,4,0)</f>
        <v>Prof. Subashisa Dutta</v>
      </c>
      <c r="E155" s="61" t="str">
        <f>VLOOKUP(A155,Main!A:AB,5,0)</f>
        <v>IIT Guwahati</v>
      </c>
      <c r="F155" s="61" t="str">
        <f>VLOOKUP(A155,Main!A:AB,6,0)</f>
        <v>IIT Guwahati</v>
      </c>
      <c r="G155" s="61" t="str">
        <f>VLOOKUP(A155,Main!A:AB,7,0)</f>
        <v>12 Weeks</v>
      </c>
      <c r="H155" s="61" t="str">
        <f>VLOOKUP(A155,Main!A:AB,8,0)</f>
        <v>Rerun</v>
      </c>
      <c r="I155" s="62">
        <f>VLOOKUP(A155,Main!A:AB,9,0)</f>
        <v>46223</v>
      </c>
      <c r="J155" s="62">
        <f>VLOOKUP(A155,Main!A:AB,10,0)</f>
        <v>46304</v>
      </c>
      <c r="K155" s="62">
        <f>VLOOKUP(A155,Main!A:AB,11,0)</f>
        <v>46313</v>
      </c>
      <c r="L155" s="62">
        <f>VLOOKUP(A155,Main!A:AB,12,0)</f>
        <v>46230</v>
      </c>
      <c r="M155" s="62">
        <f>VLOOKUP(A155,Main!A:AB,13,0)</f>
        <v>46248</v>
      </c>
      <c r="N155" s="61" t="str">
        <f>VLOOKUP(A155,Main!A:AB,14,0)</f>
        <v>UG</v>
      </c>
      <c r="O155" s="61" t="str">
        <f>VLOOKUP(A155,Main!A:AB,15,0)</f>
        <v>Core</v>
      </c>
      <c r="P155" s="61" t="str">
        <f>VLOOKUP(A155,Main!A:AB,16,0)</f>
        <v>No</v>
      </c>
      <c r="Q155" s="61" t="str">
        <f>VLOOKUP(A155,Main!A:AB,17,0)</f>
        <v>Propulsion</v>
      </c>
      <c r="R155" s="63" t="str">
        <f>VLOOKUP(A155,Main!A:AB,18,0)</f>
        <v>https://onlinecourses.nptel.ac.in/e-learning/preview/noc26_ce159</v>
      </c>
      <c r="S155" s="63" t="str">
        <f>VLOOKUP(A155,Main!A:AB,19,0)</f>
        <v>https://onlinecourses.nptel.ac.in/e-learning/preview/noc26_ce159</v>
      </c>
      <c r="T155" s="61" t="str">
        <f>VLOOKUP(A155,Main!A:AB,20,0)</f>
        <v>noc26_ce159</v>
      </c>
      <c r="U155" s="63" t="str">
        <f>VLOOKUP(A155,Main!A:AB,21,0)</f>
        <v>https://onlinecourses.nptel.ac.in/noc25_ce107/preview</v>
      </c>
      <c r="V155" s="63" t="str">
        <f>VLOOKUP(A155,Main!A:AB,22,0)</f>
        <v>https://onlinecourses.nptel.ac.in/noc25_ce107/preview</v>
      </c>
      <c r="W155" s="61" t="str">
        <f>VLOOKUP(A155,Main!A:AB,23,0)</f>
        <v>noc25_ce107</v>
      </c>
      <c r="X155" s="63" t="str">
        <f>VLOOKUP(A155,Main!A:AB,24,0)</f>
        <v>https://nptel.ac.in/courses/105103192</v>
      </c>
      <c r="Y155" s="63" t="str">
        <f>VLOOKUP(A155,Main!A:AB,25,0)</f>
        <v>https://nptel.ac.in/courses/105103192</v>
      </c>
      <c r="Z155" s="61">
        <f>VLOOKUP(A155,Main!A:AB,26,0)</f>
        <v>105103192</v>
      </c>
    </row>
    <row r="156">
      <c r="A156" s="47" t="s">
        <v>1242</v>
      </c>
      <c r="B156" s="61" t="str">
        <f>VLOOKUP(A156,Main!A:AB,2,0)</f>
        <v>Civil Engineering/Earth Sciences</v>
      </c>
      <c r="C156" s="61" t="str">
        <f>VLOOKUP(A156,Main!A:AB,3,0)</f>
        <v>Remote Sensing for Natural Hazard Studies</v>
      </c>
      <c r="D156" s="61" t="str">
        <f>VLOOKUP(A156,Main!A:AB,4,0)</f>
        <v>Prof. Rishikesh Bharti</v>
      </c>
      <c r="E156" s="61" t="str">
        <f>VLOOKUP(A156,Main!A:AB,5,0)</f>
        <v>IIT Guwahati</v>
      </c>
      <c r="F156" s="61" t="str">
        <f>VLOOKUP(A156,Main!A:AB,6,0)</f>
        <v>IIT Guwahati</v>
      </c>
      <c r="G156" s="61" t="str">
        <f>VLOOKUP(A156,Main!A:AB,7,0)</f>
        <v>12 Weeks</v>
      </c>
      <c r="H156" s="61" t="str">
        <f>VLOOKUP(A156,Main!A:AB,8,0)</f>
        <v>Rerun</v>
      </c>
      <c r="I156" s="62">
        <f>VLOOKUP(A156,Main!A:AB,9,0)</f>
        <v>46223</v>
      </c>
      <c r="J156" s="62">
        <f>VLOOKUP(A156,Main!A:AB,10,0)</f>
        <v>46304</v>
      </c>
      <c r="K156" s="62">
        <f>VLOOKUP(A156,Main!A:AB,11,0)</f>
        <v>46318</v>
      </c>
      <c r="L156" s="62">
        <f>VLOOKUP(A156,Main!A:AB,12,0)</f>
        <v>46230</v>
      </c>
      <c r="M156" s="62">
        <f>VLOOKUP(A156,Main!A:AB,13,0)</f>
        <v>46248</v>
      </c>
      <c r="N156" s="61" t="str">
        <f>VLOOKUP(A156,Main!A:AB,14,0)</f>
        <v>UG/PG</v>
      </c>
      <c r="O156" s="61" t="str">
        <f>VLOOKUP(A156,Main!A:AB,15,0)</f>
        <v>Core</v>
      </c>
      <c r="P156" s="61" t="str">
        <f>VLOOKUP(A156,Main!A:AB,16,0)</f>
        <v>Yes</v>
      </c>
      <c r="Q156" s="61" t="str">
        <f>VLOOKUP(A156,Main!A:AB,17,0)</f>
        <v/>
      </c>
      <c r="R156" s="63" t="str">
        <f>VLOOKUP(A156,Main!A:AB,18,0)</f>
        <v>https://onlinecourses.nptel.ac.in/e-learning/preview/noc26_ce160</v>
      </c>
      <c r="S156" s="63" t="str">
        <f>VLOOKUP(A156,Main!A:AB,19,0)</f>
        <v>https://onlinecourses.nptel.ac.in/e-learning/preview/noc26_ce160</v>
      </c>
      <c r="T156" s="61" t="str">
        <f>VLOOKUP(A156,Main!A:AB,20,0)</f>
        <v>noc26_ce160</v>
      </c>
      <c r="U156" s="63" t="str">
        <f>VLOOKUP(A156,Main!A:AB,21,0)</f>
        <v>https://onlinecourses.nptel.ac.in/noc25_ce125/preview</v>
      </c>
      <c r="V156" s="63" t="str">
        <f>VLOOKUP(A156,Main!A:AB,22,0)</f>
        <v>https://onlinecourses.nptel.ac.in/noc25_ce125/preview</v>
      </c>
      <c r="W156" s="61" t="str">
        <f>VLOOKUP(A156,Main!A:AB,23,0)</f>
        <v>noc25_ce125</v>
      </c>
      <c r="X156" s="63" t="str">
        <f>VLOOKUP(A156,Main!A:AB,24,0)</f>
        <v>https://nptel.ac.in/courses/105103692</v>
      </c>
      <c r="Y156" s="63" t="str">
        <f>VLOOKUP(A156,Main!A:AB,25,0)</f>
        <v>https://nptel.ac.in/courses/105103692</v>
      </c>
      <c r="Z156" s="61">
        <f>VLOOKUP(A156,Main!A:AB,26,0)</f>
        <v>105103692</v>
      </c>
    </row>
    <row r="157">
      <c r="A157" s="47" t="s">
        <v>1248</v>
      </c>
      <c r="B157" s="61" t="str">
        <f>VLOOKUP(A157,Main!A:AB,2,0)</f>
        <v>Civil Engineering</v>
      </c>
      <c r="C157" s="61" t="str">
        <f>VLOOKUP(A157,Main!A:AB,3,0)</f>
        <v>Fire Protection, Services and Maintenance Management of Building</v>
      </c>
      <c r="D157" s="61" t="str">
        <f>VLOOKUP(A157,Main!A:AB,4,0)</f>
        <v>Prof. B Bhattacharjee</v>
      </c>
      <c r="E157" s="61" t="str">
        <f>VLOOKUP(A157,Main!A:AB,5,0)</f>
        <v>IIT Delhi</v>
      </c>
      <c r="F157" s="61" t="str">
        <f>VLOOKUP(A157,Main!A:AB,6,0)</f>
        <v>IIT Delhi</v>
      </c>
      <c r="G157" s="61" t="str">
        <f>VLOOKUP(A157,Main!A:AB,7,0)</f>
        <v>12 Weeks</v>
      </c>
      <c r="H157" s="61" t="str">
        <f>VLOOKUP(A157,Main!A:AB,8,0)</f>
        <v>Rerun</v>
      </c>
      <c r="I157" s="62">
        <f>VLOOKUP(A157,Main!A:AB,9,0)</f>
        <v>46223</v>
      </c>
      <c r="J157" s="62">
        <f>VLOOKUP(A157,Main!A:AB,10,0)</f>
        <v>46304</v>
      </c>
      <c r="K157" s="62">
        <f>VLOOKUP(A157,Main!A:AB,11,0)</f>
        <v>46319</v>
      </c>
      <c r="L157" s="62">
        <f>VLOOKUP(A157,Main!A:AB,12,0)</f>
        <v>46230</v>
      </c>
      <c r="M157" s="62">
        <f>VLOOKUP(A157,Main!A:AB,13,0)</f>
        <v>46248</v>
      </c>
      <c r="N157" s="61" t="str">
        <f>VLOOKUP(A157,Main!A:AB,14,0)</f>
        <v>UG/PG</v>
      </c>
      <c r="O157" s="61" t="str">
        <f>VLOOKUP(A157,Main!A:AB,15,0)</f>
        <v>Elective</v>
      </c>
      <c r="P157" s="61" t="str">
        <f>VLOOKUP(A157,Main!A:AB,16,0)</f>
        <v>Yes</v>
      </c>
      <c r="Q157" s="61" t="str">
        <f>VLOOKUP(A157,Main!A:AB,17,0)</f>
        <v>Building Services</v>
      </c>
      <c r="R157" s="63" t="str">
        <f>VLOOKUP(A157,Main!A:AB,18,0)</f>
        <v>https://onlinecourses.nptel.ac.in/e-learning/preview/noc26_ce161</v>
      </c>
      <c r="S157" s="63" t="str">
        <f>VLOOKUP(A157,Main!A:AB,19,0)</f>
        <v>https://onlinecourses.nptel.ac.in/e-learning/preview/noc26_ce161</v>
      </c>
      <c r="T157" s="61" t="str">
        <f>VLOOKUP(A157,Main!A:AB,20,0)</f>
        <v>noc26_ce161</v>
      </c>
      <c r="U157" s="63" t="str">
        <f>VLOOKUP(A157,Main!A:AB,21,0)</f>
        <v>https://onlinecourses.nptel.ac.in/noc20_ce09/preview</v>
      </c>
      <c r="V157" s="63" t="str">
        <f>VLOOKUP(A157,Main!A:AB,22,0)</f>
        <v>https://onlinecourses.nptel.ac.in/noc20_ce09/preview</v>
      </c>
      <c r="W157" s="61" t="str">
        <f>VLOOKUP(A157,Main!A:AB,23,0)</f>
        <v>noc20_ce09</v>
      </c>
      <c r="X157" s="63" t="str">
        <f>VLOOKUP(A157,Main!A:AB,24,0)</f>
        <v>https://nptel.ac.in/courses/105102176</v>
      </c>
      <c r="Y157" s="63" t="str">
        <f>VLOOKUP(A157,Main!A:AB,25,0)</f>
        <v>https://nptel.ac.in/courses/105102176</v>
      </c>
      <c r="Z157" s="61">
        <f>VLOOKUP(A157,Main!A:AB,26,0)</f>
        <v>105102176</v>
      </c>
    </row>
    <row r="158">
      <c r="A158" s="47" t="s">
        <v>1255</v>
      </c>
      <c r="B158" s="61" t="str">
        <f>VLOOKUP(A158,Main!A:AB,2,0)</f>
        <v>Civil Engineering</v>
      </c>
      <c r="C158" s="61" t="str">
        <f>VLOOKUP(A158,Main!A:AB,3,0)</f>
        <v>Sustainable Materials and Green Buildings</v>
      </c>
      <c r="D158" s="61" t="str">
        <f>VLOOKUP(A158,Main!A:AB,4,0)</f>
        <v>Prof. B Bhattacharjee</v>
      </c>
      <c r="E158" s="61" t="str">
        <f>VLOOKUP(A158,Main!A:AB,5,0)</f>
        <v>IIT Delhi</v>
      </c>
      <c r="F158" s="61" t="str">
        <f>VLOOKUP(A158,Main!A:AB,6,0)</f>
        <v>IIT Delhi</v>
      </c>
      <c r="G158" s="61" t="str">
        <f>VLOOKUP(A158,Main!A:AB,7,0)</f>
        <v>12 Weeks</v>
      </c>
      <c r="H158" s="61" t="str">
        <f>VLOOKUP(A158,Main!A:AB,8,0)</f>
        <v>Rerun</v>
      </c>
      <c r="I158" s="62">
        <f>VLOOKUP(A158,Main!A:AB,9,0)</f>
        <v>46223</v>
      </c>
      <c r="J158" s="62">
        <f>VLOOKUP(A158,Main!A:AB,10,0)</f>
        <v>46304</v>
      </c>
      <c r="K158" s="62">
        <f>VLOOKUP(A158,Main!A:AB,11,0)</f>
        <v>46318</v>
      </c>
      <c r="L158" s="62">
        <f>VLOOKUP(A158,Main!A:AB,12,0)</f>
        <v>46230</v>
      </c>
      <c r="M158" s="62">
        <f>VLOOKUP(A158,Main!A:AB,13,0)</f>
        <v>46248</v>
      </c>
      <c r="N158" s="61" t="str">
        <f>VLOOKUP(A158,Main!A:AB,14,0)</f>
        <v>UG</v>
      </c>
      <c r="O158" s="61" t="str">
        <f>VLOOKUP(A158,Main!A:AB,15,0)</f>
        <v>Elective</v>
      </c>
      <c r="P158" s="61" t="str">
        <f>VLOOKUP(A158,Main!A:AB,16,0)</f>
        <v>Yes</v>
      </c>
      <c r="Q158" s="61" t="str">
        <f>VLOOKUP(A158,Main!A:AB,17,0)</f>
        <v>Sustainable Architecture
Materials and Construction Building Services
Construction Materials Technology</v>
      </c>
      <c r="R158" s="63" t="str">
        <f>VLOOKUP(A158,Main!A:AB,18,0)</f>
        <v>https://onlinecourses.nptel.ac.in/e-learning/preview/noc26_ce162</v>
      </c>
      <c r="S158" s="63" t="str">
        <f>VLOOKUP(A158,Main!A:AB,19,0)</f>
        <v>https://onlinecourses.nptel.ac.in/e-learning/preview/noc26_ce162</v>
      </c>
      <c r="T158" s="61" t="str">
        <f>VLOOKUP(A158,Main!A:AB,20,0)</f>
        <v>noc26_ce162</v>
      </c>
      <c r="U158" s="63" t="str">
        <f>VLOOKUP(A158,Main!A:AB,21,0)</f>
        <v>https://onlinecourses.nptel.ac.in/noc19_ce40/preview</v>
      </c>
      <c r="V158" s="63" t="str">
        <f>VLOOKUP(A158,Main!A:AB,22,0)</f>
        <v>https://onlinecourses.nptel.ac.in/noc19_ce40/preview</v>
      </c>
      <c r="W158" s="61" t="str">
        <f>VLOOKUP(A158,Main!A:AB,23,0)</f>
        <v>noc19_ce40</v>
      </c>
      <c r="X158" s="63" t="str">
        <f>VLOOKUP(A158,Main!A:AB,24,0)</f>
        <v>https://nptel.ac.in/courses/105102195</v>
      </c>
      <c r="Y158" s="63" t="str">
        <f>VLOOKUP(A158,Main!A:AB,25,0)</f>
        <v>https://nptel.ac.in/courses/105102195</v>
      </c>
      <c r="Z158" s="61">
        <f>VLOOKUP(A158,Main!A:AB,26,0)</f>
        <v>105102195</v>
      </c>
    </row>
    <row r="159">
      <c r="A159" s="47" t="s">
        <v>1274</v>
      </c>
      <c r="B159" s="61" t="str">
        <f>VLOOKUP(A159,Main!A:AB,2,0)</f>
        <v>Environmental Engineering
 Civil Engineering
 Chemical Engineering</v>
      </c>
      <c r="C159" s="61" t="str">
        <f>VLOOKUP(A159,Main!A:AB,3,0)</f>
        <v>Environmental Nanotechnology and Applications</v>
      </c>
      <c r="D159" s="61" t="str">
        <f>VLOOKUP(A159,Main!A:AB,4,0)</f>
        <v>Prof. Remya Neelancherry</v>
      </c>
      <c r="E159" s="61" t="str">
        <f>VLOOKUP(A159,Main!A:AB,5,0)</f>
        <v>IIT Bhubaneswar</v>
      </c>
      <c r="F159" s="61" t="str">
        <f>VLOOKUP(A159,Main!A:AB,6,0)</f>
        <v>IIT Kharagpur</v>
      </c>
      <c r="G159" s="61" t="str">
        <f>VLOOKUP(A159,Main!A:AB,7,0)</f>
        <v>8 Weeks</v>
      </c>
      <c r="H159" s="61" t="str">
        <f>VLOOKUP(A159,Main!A:AB,8,0)</f>
        <v>Rerun</v>
      </c>
      <c r="I159" s="62">
        <f>VLOOKUP(A159,Main!A:AB,9,0)</f>
        <v>46251</v>
      </c>
      <c r="J159" s="62">
        <f>VLOOKUP(A159,Main!A:AB,10,0)</f>
        <v>46304</v>
      </c>
      <c r="K159" s="62">
        <f>VLOOKUP(A159,Main!A:AB,11,0)</f>
        <v>46318</v>
      </c>
      <c r="L159" s="62">
        <f>VLOOKUP(A159,Main!A:AB,12,0)</f>
        <v>46251</v>
      </c>
      <c r="M159" s="62">
        <f>VLOOKUP(A159,Main!A:AB,13,0)</f>
        <v>46262</v>
      </c>
      <c r="N159" s="61" t="str">
        <f>VLOOKUP(A159,Main!A:AB,14,0)</f>
        <v>PG</v>
      </c>
      <c r="O159" s="61" t="str">
        <f>VLOOKUP(A159,Main!A:AB,15,0)</f>
        <v>Elective</v>
      </c>
      <c r="P159" s="61" t="str">
        <f>VLOOKUP(A159,Main!A:AB,16,0)</f>
        <v>Yes</v>
      </c>
      <c r="Q159" s="61" t="str">
        <f>VLOOKUP(A159,Main!A:AB,17,0)</f>
        <v>Energy and Environment
Environment</v>
      </c>
      <c r="R159" s="63" t="str">
        <f>VLOOKUP(A159,Main!A:AB,18,0)</f>
        <v>https://onlinecourses.nptel.ac.in/e-learning/preview/noc26_ce166</v>
      </c>
      <c r="S159" s="63" t="str">
        <f>VLOOKUP(A159,Main!A:AB,19,0)</f>
        <v>https://onlinecourses.nptel.ac.in/e-learning/preview/noc26_ce166</v>
      </c>
      <c r="T159" s="61" t="str">
        <f>VLOOKUP(A159,Main!A:AB,20,0)</f>
        <v>noc26_ce166</v>
      </c>
      <c r="U159" s="63" t="str">
        <f>VLOOKUP(A159,Main!A:AB,21,0)</f>
        <v>https://onlinecourses.nptel.ac.in/noc25_ce141/preview</v>
      </c>
      <c r="V159" s="63" t="str">
        <f>VLOOKUP(A159,Main!A:AB,22,0)</f>
        <v>https://onlinecourses.nptel.ac.in/noc25_ce141/preview</v>
      </c>
      <c r="W159" s="61" t="str">
        <f>VLOOKUP(A159,Main!A:AB,23,0)</f>
        <v>noc25_ce141</v>
      </c>
      <c r="X159" s="63" t="str">
        <f>VLOOKUP(A159,Main!A:AB,24,0)</f>
        <v>https://nptel.ac.in/courses/105105731</v>
      </c>
      <c r="Y159" s="63" t="str">
        <f>VLOOKUP(A159,Main!A:AB,25,0)</f>
        <v>https://nptel.ac.in/courses/105105731</v>
      </c>
      <c r="Z159" s="61">
        <f>VLOOKUP(A159,Main!A:AB,26,0)</f>
        <v>105105731</v>
      </c>
    </row>
    <row r="160">
      <c r="A160" s="47" t="s">
        <v>1323</v>
      </c>
      <c r="B160" s="61" t="str">
        <f>VLOOKUP(A160,Main!A:AB,2,0)</f>
        <v>Civil Engineering</v>
      </c>
      <c r="C160" s="61" t="str">
        <f>VLOOKUP(A160,Main!A:AB,3,0)</f>
        <v>Global Navigation Satellite Systems and Applications</v>
      </c>
      <c r="D160" s="61" t="str">
        <f>VLOOKUP(A160,Main!A:AB,4,0)</f>
        <v>Prof. Arun K. Saraf</v>
      </c>
      <c r="E160" s="61" t="str">
        <f>VLOOKUP(A160,Main!A:AB,5,0)</f>
        <v>IIT Roorkee</v>
      </c>
      <c r="F160" s="61" t="str">
        <f>VLOOKUP(A160,Main!A:AB,6,0)</f>
        <v>IIT Roorkee</v>
      </c>
      <c r="G160" s="61" t="str">
        <f>VLOOKUP(A160,Main!A:AB,7,0)</f>
        <v>4 Weeks</v>
      </c>
      <c r="H160" s="61" t="str">
        <f>VLOOKUP(A160,Main!A:AB,8,0)</f>
        <v>Rerun</v>
      </c>
      <c r="I160" s="62">
        <f>VLOOKUP(A160,Main!A:AB,9,0)</f>
        <v>46223</v>
      </c>
      <c r="J160" s="62">
        <f>VLOOKUP(A160,Main!A:AB,10,0)</f>
        <v>46248</v>
      </c>
      <c r="K160" s="62">
        <f>VLOOKUP(A160,Main!A:AB,11,0)</f>
        <v>46285</v>
      </c>
      <c r="L160" s="62">
        <f>VLOOKUP(A160,Main!A:AB,12,0)</f>
        <v>46230</v>
      </c>
      <c r="M160" s="62">
        <f>VLOOKUP(A160,Main!A:AB,13,0)</f>
        <v>46248</v>
      </c>
      <c r="N160" s="61" t="str">
        <f>VLOOKUP(A160,Main!A:AB,14,0)</f>
        <v>UG/PG</v>
      </c>
      <c r="O160" s="61" t="str">
        <f>VLOOKUP(A160,Main!A:AB,15,0)</f>
        <v>Elective</v>
      </c>
      <c r="P160" s="61" t="str">
        <f>VLOOKUP(A160,Main!A:AB,16,0)</f>
        <v>Yes</v>
      </c>
      <c r="Q160" s="61" t="str">
        <f>VLOOKUP(A160,Main!A:AB,17,0)</f>
        <v/>
      </c>
      <c r="R160" s="63" t="str">
        <f>VLOOKUP(A160,Main!A:AB,18,0)</f>
        <v>https://onlinecourses.nptel.ac.in/e-learning/preview/noc26_ce93</v>
      </c>
      <c r="S160" s="63" t="str">
        <f>VLOOKUP(A160,Main!A:AB,19,0)</f>
        <v>https://onlinecourses.nptel.ac.in/e-learning/preview/noc26_ce93</v>
      </c>
      <c r="T160" s="61" t="str">
        <f>VLOOKUP(A160,Main!A:AB,20,0)</f>
        <v>noc26_ce93</v>
      </c>
      <c r="U160" s="63" t="str">
        <f>VLOOKUP(A160,Main!A:AB,21,0)</f>
        <v>https://onlinecourses.nptel.ac.in/noc25_ce77/preview</v>
      </c>
      <c r="V160" s="63" t="str">
        <f>VLOOKUP(A160,Main!A:AB,22,0)</f>
        <v>https://onlinecourses.nptel.ac.in/noc25_ce77/preview</v>
      </c>
      <c r="W160" s="61" t="str">
        <f>VLOOKUP(A160,Main!A:AB,23,0)</f>
        <v>noc25_ce77</v>
      </c>
      <c r="X160" s="63" t="str">
        <f>VLOOKUP(A160,Main!A:AB,24,0)</f>
        <v>https://nptel.ac.in/courses/105107194</v>
      </c>
      <c r="Y160" s="63" t="str">
        <f>VLOOKUP(A160,Main!A:AB,25,0)</f>
        <v>https://nptel.ac.in/courses/105107194</v>
      </c>
      <c r="Z160" s="61">
        <f>VLOOKUP(A160,Main!A:AB,26,0)</f>
        <v>105107194</v>
      </c>
    </row>
    <row r="161">
      <c r="A161" s="47" t="s">
        <v>1329</v>
      </c>
      <c r="B161" s="61" t="str">
        <f>VLOOKUP(A161,Main!A:AB,2,0)</f>
        <v>Civil Engineering</v>
      </c>
      <c r="C161" s="61" t="str">
        <f>VLOOKUP(A161,Main!A:AB,3,0)</f>
        <v>Geotechnical Engineering Laboratory</v>
      </c>
      <c r="D161" s="61" t="str">
        <f>VLOOKUP(A161,Main!A:AB,4,0)</f>
        <v>Prof. J.N. Mandal</v>
      </c>
      <c r="E161" s="61" t="str">
        <f>VLOOKUP(A161,Main!A:AB,5,0)</f>
        <v>IIT Bombay</v>
      </c>
      <c r="F161" s="61" t="str">
        <f>VLOOKUP(A161,Main!A:AB,6,0)</f>
        <v>IIT Bombay</v>
      </c>
      <c r="G161" s="61" t="str">
        <f>VLOOKUP(A161,Main!A:AB,7,0)</f>
        <v>4 Weeks</v>
      </c>
      <c r="H161" s="61" t="str">
        <f>VLOOKUP(A161,Main!A:AB,8,0)</f>
        <v>Rerun</v>
      </c>
      <c r="I161" s="62">
        <f>VLOOKUP(A161,Main!A:AB,9,0)</f>
        <v>46223</v>
      </c>
      <c r="J161" s="62">
        <f>VLOOKUP(A161,Main!A:AB,10,0)</f>
        <v>46248</v>
      </c>
      <c r="K161" s="62">
        <f>VLOOKUP(A161,Main!A:AB,11,0)</f>
        <v>46284</v>
      </c>
      <c r="L161" s="62">
        <f>VLOOKUP(A161,Main!A:AB,12,0)</f>
        <v>46230</v>
      </c>
      <c r="M161" s="62">
        <f>VLOOKUP(A161,Main!A:AB,13,0)</f>
        <v>46248</v>
      </c>
      <c r="N161" s="61" t="str">
        <f>VLOOKUP(A161,Main!A:AB,14,0)</f>
        <v>UG/PG</v>
      </c>
      <c r="O161" s="61" t="str">
        <f>VLOOKUP(A161,Main!A:AB,15,0)</f>
        <v>Core</v>
      </c>
      <c r="P161" s="61" t="str">
        <f>VLOOKUP(A161,Main!A:AB,16,0)</f>
        <v>Yes</v>
      </c>
      <c r="Q161" s="61" t="str">
        <f>VLOOKUP(A161,Main!A:AB,17,0)</f>
        <v/>
      </c>
      <c r="R161" s="63" t="str">
        <f>VLOOKUP(A161,Main!A:AB,18,0)</f>
        <v>https://onlinecourses.nptel.ac.in/e-learning/preview/noc26_ce94</v>
      </c>
      <c r="S161" s="63" t="str">
        <f>VLOOKUP(A161,Main!A:AB,19,0)</f>
        <v>https://onlinecourses.nptel.ac.in/e-learning/preview/noc26_ce94</v>
      </c>
      <c r="T161" s="61" t="str">
        <f>VLOOKUP(A161,Main!A:AB,20,0)</f>
        <v>noc26_ce94</v>
      </c>
      <c r="U161" s="63" t="str">
        <f>VLOOKUP(A161,Main!A:AB,21,0)</f>
        <v>https://onlinecourses.nptel.ac.in/noc25_ce99/preview</v>
      </c>
      <c r="V161" s="63" t="str">
        <f>VLOOKUP(A161,Main!A:AB,22,0)</f>
        <v>https://onlinecourses.nptel.ac.in/noc25_ce99/preview</v>
      </c>
      <c r="W161" s="61" t="str">
        <f>VLOOKUP(A161,Main!A:AB,23,0)</f>
        <v>noc25_ce99</v>
      </c>
      <c r="X161" s="63" t="str">
        <f>VLOOKUP(A161,Main!A:AB,24,0)</f>
        <v>https://nptel.ac.in/courses/105101160</v>
      </c>
      <c r="Y161" s="63" t="str">
        <f>VLOOKUP(A161,Main!A:AB,25,0)</f>
        <v>https://nptel.ac.in/courses/105101160</v>
      </c>
      <c r="Z161" s="61">
        <f>VLOOKUP(A161,Main!A:AB,26,0)</f>
        <v>105101160</v>
      </c>
    </row>
    <row r="162">
      <c r="A162" s="47" t="s">
        <v>1336</v>
      </c>
      <c r="B162" s="61" t="str">
        <f>VLOOKUP(A162,Main!A:AB,2,0)</f>
        <v>Civil Engineering</v>
      </c>
      <c r="C162" s="61" t="str">
        <f>VLOOKUP(A162,Main!A:AB,3,0)</f>
        <v>Introductory Field Structural Geology</v>
      </c>
      <c r="D162" s="61" t="str">
        <f>VLOOKUP(A162,Main!A:AB,4,0)</f>
        <v>Prof. Santanu Misra</v>
      </c>
      <c r="E162" s="61" t="str">
        <f>VLOOKUP(A162,Main!A:AB,5,0)</f>
        <v>IIT Kanpur</v>
      </c>
      <c r="F162" s="61" t="str">
        <f>VLOOKUP(A162,Main!A:AB,6,0)</f>
        <v>IIT Kanpur</v>
      </c>
      <c r="G162" s="61" t="str">
        <f>VLOOKUP(A162,Main!A:AB,7,0)</f>
        <v>4 Weeks</v>
      </c>
      <c r="H162" s="61" t="str">
        <f>VLOOKUP(A162,Main!A:AB,8,0)</f>
        <v>Rerun</v>
      </c>
      <c r="I162" s="62">
        <f>VLOOKUP(A162,Main!A:AB,9,0)</f>
        <v>46223</v>
      </c>
      <c r="J162" s="62">
        <f>VLOOKUP(A162,Main!A:AB,10,0)</f>
        <v>46248</v>
      </c>
      <c r="K162" s="62">
        <f>VLOOKUP(A162,Main!A:AB,11,0)</f>
        <v>46285</v>
      </c>
      <c r="L162" s="62">
        <f>VLOOKUP(A162,Main!A:AB,12,0)</f>
        <v>46230</v>
      </c>
      <c r="M162" s="62">
        <f>VLOOKUP(A162,Main!A:AB,13,0)</f>
        <v>46248</v>
      </c>
      <c r="N162" s="61" t="str">
        <f>VLOOKUP(A162,Main!A:AB,14,0)</f>
        <v>UG</v>
      </c>
      <c r="O162" s="61" t="str">
        <f>VLOOKUP(A162,Main!A:AB,15,0)</f>
        <v>Core</v>
      </c>
      <c r="P162" s="61" t="str">
        <f>VLOOKUP(A162,Main!A:AB,16,0)</f>
        <v>No</v>
      </c>
      <c r="Q162" s="61" t="str">
        <f>VLOOKUP(A162,Main!A:AB,17,0)</f>
        <v/>
      </c>
      <c r="R162" s="63" t="str">
        <f>VLOOKUP(A162,Main!A:AB,18,0)</f>
        <v>https://onlinecourses.nptel.ac.in/e-learning/preview/noc26_ce95</v>
      </c>
      <c r="S162" s="63" t="str">
        <f>VLOOKUP(A162,Main!A:AB,19,0)</f>
        <v>https://onlinecourses.nptel.ac.in/e-learning/preview/noc26_ce95</v>
      </c>
      <c r="T162" s="61" t="str">
        <f>VLOOKUP(A162,Main!A:AB,20,0)</f>
        <v>noc26_ce95</v>
      </c>
      <c r="U162" s="63" t="str">
        <f>VLOOKUP(A162,Main!A:AB,21,0)</f>
        <v>https://onlinecourses.nptel.ac.in/noc25_ce96/preview</v>
      </c>
      <c r="V162" s="63" t="str">
        <f>VLOOKUP(A162,Main!A:AB,22,0)</f>
        <v>https://onlinecourses.nptel.ac.in/noc25_ce96/preview</v>
      </c>
      <c r="W162" s="61" t="str">
        <f>VLOOKUP(A162,Main!A:AB,23,0)</f>
        <v>noc25_ce96</v>
      </c>
      <c r="X162" s="63" t="str">
        <f>VLOOKUP(A162,Main!A:AB,24,0)</f>
        <v>https://nptel.ac.in/courses/105104216</v>
      </c>
      <c r="Y162" s="63" t="str">
        <f>VLOOKUP(A162,Main!A:AB,25,0)</f>
        <v>https://nptel.ac.in/courses/105104216</v>
      </c>
      <c r="Z162" s="61">
        <f>VLOOKUP(A162,Main!A:AB,26,0)</f>
        <v>105104216</v>
      </c>
    </row>
    <row r="163">
      <c r="A163" s="47" t="s">
        <v>1342</v>
      </c>
      <c r="B163" s="61" t="str">
        <f>VLOOKUP(A163,Main!A:AB,2,0)</f>
        <v>Civil Engineering</v>
      </c>
      <c r="C163" s="61" t="str">
        <f>VLOOKUP(A163,Main!A:AB,3,0)</f>
        <v>Project Planning &amp; Control</v>
      </c>
      <c r="D163" s="61" t="str">
        <f>VLOOKUP(A163,Main!A:AB,4,0)</f>
        <v>Prof. Koshy Varghese</v>
      </c>
      <c r="E163" s="61" t="str">
        <f>VLOOKUP(A163,Main!A:AB,5,0)</f>
        <v>IIT Madras</v>
      </c>
      <c r="F163" s="61" t="str">
        <f>VLOOKUP(A163,Main!A:AB,6,0)</f>
        <v>IIT Madras</v>
      </c>
      <c r="G163" s="61" t="str">
        <f>VLOOKUP(A163,Main!A:AB,7,0)</f>
        <v>8 Weeks</v>
      </c>
      <c r="H163" s="61" t="str">
        <f>VLOOKUP(A163,Main!A:AB,8,0)</f>
        <v>Rerun</v>
      </c>
      <c r="I163" s="62">
        <f>VLOOKUP(A163,Main!A:AB,9,0)</f>
        <v>46223</v>
      </c>
      <c r="J163" s="62">
        <f>VLOOKUP(A163,Main!A:AB,10,0)</f>
        <v>46276</v>
      </c>
      <c r="K163" s="62">
        <f>VLOOKUP(A163,Main!A:AB,11,0)</f>
        <v>46284</v>
      </c>
      <c r="L163" s="62">
        <f>VLOOKUP(A163,Main!A:AB,12,0)</f>
        <v>46230</v>
      </c>
      <c r="M163" s="62">
        <f>VLOOKUP(A163,Main!A:AB,13,0)</f>
        <v>46248</v>
      </c>
      <c r="N163" s="61" t="str">
        <f>VLOOKUP(A163,Main!A:AB,14,0)</f>
        <v>UG</v>
      </c>
      <c r="O163" s="61" t="str">
        <f>VLOOKUP(A163,Main!A:AB,15,0)</f>
        <v>Elective</v>
      </c>
      <c r="P163" s="61" t="str">
        <f>VLOOKUP(A163,Main!A:AB,16,0)</f>
        <v>Yes</v>
      </c>
      <c r="Q163" s="61" t="str">
        <f>VLOOKUP(A163,Main!A:AB,17,0)</f>
        <v>Urban Infrastructure Planning and Management</v>
      </c>
      <c r="R163" s="63" t="str">
        <f>VLOOKUP(A163,Main!A:AB,18,0)</f>
        <v>https://onlinecourses.nptel.ac.in/e-learning/preview/noc26_ce96</v>
      </c>
      <c r="S163" s="63" t="str">
        <f>VLOOKUP(A163,Main!A:AB,19,0)</f>
        <v>https://onlinecourses.nptel.ac.in/e-learning/preview/noc26_ce96</v>
      </c>
      <c r="T163" s="61" t="str">
        <f>VLOOKUP(A163,Main!A:AB,20,0)</f>
        <v>noc26_ce96</v>
      </c>
      <c r="U163" s="63" t="str">
        <f>VLOOKUP(A163,Main!A:AB,21,0)</f>
        <v>https://onlinecourses.nptel.ac.in/noc25_ce91/preview</v>
      </c>
      <c r="V163" s="63" t="str">
        <f>VLOOKUP(A163,Main!A:AB,22,0)</f>
        <v>https://onlinecourses.nptel.ac.in/noc25_ce91/preview</v>
      </c>
      <c r="W163" s="61" t="str">
        <f>VLOOKUP(A163,Main!A:AB,23,0)</f>
        <v>noc25_ce91</v>
      </c>
      <c r="X163" s="63" t="str">
        <f>VLOOKUP(A163,Main!A:AB,24,0)</f>
        <v>https://nptel.ac.in/courses/105106149</v>
      </c>
      <c r="Y163" s="63" t="str">
        <f>VLOOKUP(A163,Main!A:AB,25,0)</f>
        <v>https://nptel.ac.in/courses/105106149</v>
      </c>
      <c r="Z163" s="61">
        <f>VLOOKUP(A163,Main!A:AB,26,0)</f>
        <v>105106149</v>
      </c>
    </row>
    <row r="164">
      <c r="A164" s="47" t="s">
        <v>1349</v>
      </c>
      <c r="B164" s="61" t="str">
        <f>VLOOKUP(A164,Main!A:AB,2,0)</f>
        <v>Civil Engineering</v>
      </c>
      <c r="C164" s="61" t="str">
        <f>VLOOKUP(A164,Main!A:AB,3,0)</f>
        <v>Principles of Construction Management</v>
      </c>
      <c r="D164" s="61" t="str">
        <f>VLOOKUP(A164,Main!A:AB,4,0)</f>
        <v>Prof. Sudhir Misra</v>
      </c>
      <c r="E164" s="61" t="str">
        <f>VLOOKUP(A164,Main!A:AB,5,0)</f>
        <v>IIT Kanpur</v>
      </c>
      <c r="F164" s="61" t="str">
        <f>VLOOKUP(A164,Main!A:AB,6,0)</f>
        <v>IIT Kanpur</v>
      </c>
      <c r="G164" s="61" t="str">
        <f>VLOOKUP(A164,Main!A:AB,7,0)</f>
        <v>8 Weeks</v>
      </c>
      <c r="H164" s="61" t="str">
        <f>VLOOKUP(A164,Main!A:AB,8,0)</f>
        <v>Rerun</v>
      </c>
      <c r="I164" s="62">
        <f>VLOOKUP(A164,Main!A:AB,9,0)</f>
        <v>46223</v>
      </c>
      <c r="J164" s="62">
        <f>VLOOKUP(A164,Main!A:AB,10,0)</f>
        <v>46276</v>
      </c>
      <c r="K164" s="62">
        <f>VLOOKUP(A164,Main!A:AB,11,0)</f>
        <v>46284</v>
      </c>
      <c r="L164" s="62">
        <f>VLOOKUP(A164,Main!A:AB,12,0)</f>
        <v>46230</v>
      </c>
      <c r="M164" s="62">
        <f>VLOOKUP(A164,Main!A:AB,13,0)</f>
        <v>46248</v>
      </c>
      <c r="N164" s="61" t="str">
        <f>VLOOKUP(A164,Main!A:AB,14,0)</f>
        <v>UG</v>
      </c>
      <c r="O164" s="61" t="str">
        <f>VLOOKUP(A164,Main!A:AB,15,0)</f>
        <v>Core</v>
      </c>
      <c r="P164" s="61" t="str">
        <f>VLOOKUP(A164,Main!A:AB,16,0)</f>
        <v>No</v>
      </c>
      <c r="Q164" s="61" t="str">
        <f>VLOOKUP(A164,Main!A:AB,17,0)</f>
        <v/>
      </c>
      <c r="R164" s="63" t="str">
        <f>VLOOKUP(A164,Main!A:AB,18,0)</f>
        <v>https://onlinecourses.nptel.ac.in/e-learning/preview/noc26_ce97</v>
      </c>
      <c r="S164" s="63" t="str">
        <f>VLOOKUP(A164,Main!A:AB,19,0)</f>
        <v>https://onlinecourses.nptel.ac.in/e-learning/preview/noc26_ce97</v>
      </c>
      <c r="T164" s="61" t="str">
        <f>VLOOKUP(A164,Main!A:AB,20,0)</f>
        <v>noc26_ce97</v>
      </c>
      <c r="U164" s="63" t="str">
        <f>VLOOKUP(A164,Main!A:AB,21,0)</f>
        <v>https://onlinecourses.nptel.ac.in/noc25_ce95/preview</v>
      </c>
      <c r="V164" s="63" t="str">
        <f>VLOOKUP(A164,Main!A:AB,22,0)</f>
        <v>https://onlinecourses.nptel.ac.in/noc25_ce95/preview</v>
      </c>
      <c r="W164" s="61" t="str">
        <f>VLOOKUP(A164,Main!A:AB,23,0)</f>
        <v>noc25_ce95</v>
      </c>
      <c r="X164" s="63" t="str">
        <f>VLOOKUP(A164,Main!A:AB,24,0)</f>
        <v>https://nptel.ac.in/courses/105104161</v>
      </c>
      <c r="Y164" s="63" t="str">
        <f>VLOOKUP(A164,Main!A:AB,25,0)</f>
        <v>https://nptel.ac.in/courses/105104161</v>
      </c>
      <c r="Z164" s="61">
        <f>VLOOKUP(A164,Main!A:AB,26,0)</f>
        <v>105104161</v>
      </c>
    </row>
    <row r="165">
      <c r="A165" s="47" t="s">
        <v>1356</v>
      </c>
      <c r="B165" s="61" t="str">
        <f>VLOOKUP(A165,Main!A:AB,2,0)</f>
        <v>Civil Engineering/Earth Sciences</v>
      </c>
      <c r="C165" s="61" t="str">
        <f>VLOOKUP(A165,Main!A:AB,3,0)</f>
        <v>Earth Sciences for Civil Engineering (Hindi)</v>
      </c>
      <c r="D165" s="61" t="str">
        <f>VLOOKUP(A165,Main!A:AB,4,0)</f>
        <v>Prof. Javed N Malik</v>
      </c>
      <c r="E165" s="61" t="str">
        <f>VLOOKUP(A165,Main!A:AB,5,0)</f>
        <v>IIT Kanpur</v>
      </c>
      <c r="F165" s="61" t="str">
        <f>VLOOKUP(A165,Main!A:AB,6,0)</f>
        <v>IIT Kanpur</v>
      </c>
      <c r="G165" s="61" t="str">
        <f>VLOOKUP(A165,Main!A:AB,7,0)</f>
        <v>8 Weeks</v>
      </c>
      <c r="H165" s="61" t="str">
        <f>VLOOKUP(A165,Main!A:AB,8,0)</f>
        <v>Rerun</v>
      </c>
      <c r="I165" s="62">
        <f>VLOOKUP(A165,Main!A:AB,9,0)</f>
        <v>46223</v>
      </c>
      <c r="J165" s="62">
        <f>VLOOKUP(A165,Main!A:AB,10,0)</f>
        <v>46276</v>
      </c>
      <c r="K165" s="62">
        <f>VLOOKUP(A165,Main!A:AB,11,0)</f>
        <v>46284</v>
      </c>
      <c r="L165" s="62">
        <f>VLOOKUP(A165,Main!A:AB,12,0)</f>
        <v>46230</v>
      </c>
      <c r="M165" s="62">
        <f>VLOOKUP(A165,Main!A:AB,13,0)</f>
        <v>46248</v>
      </c>
      <c r="N165" s="61" t="str">
        <f>VLOOKUP(A165,Main!A:AB,14,0)</f>
        <v>UG/PG</v>
      </c>
      <c r="O165" s="61" t="str">
        <f>VLOOKUP(A165,Main!A:AB,15,0)</f>
        <v>Core</v>
      </c>
      <c r="P165" s="61" t="str">
        <f>VLOOKUP(A165,Main!A:AB,16,0)</f>
        <v>Yes</v>
      </c>
      <c r="Q165" s="61" t="str">
        <f>VLOOKUP(A165,Main!A:AB,17,0)</f>
        <v>Structural Design</v>
      </c>
      <c r="R165" s="63" t="str">
        <f>VLOOKUP(A165,Main!A:AB,18,0)</f>
        <v>https://onlinecourses.nptel.ac.in/e-learning/preview/noc26_ce98</v>
      </c>
      <c r="S165" s="63" t="str">
        <f>VLOOKUP(A165,Main!A:AB,19,0)</f>
        <v>https://onlinecourses.nptel.ac.in/e-learning/preview/noc26_ce98</v>
      </c>
      <c r="T165" s="61" t="str">
        <f>VLOOKUP(A165,Main!A:AB,20,0)</f>
        <v>noc26_ce98</v>
      </c>
      <c r="U165" s="63" t="str">
        <f>VLOOKUP(A165,Main!A:AB,21,0)</f>
        <v>https://onlinecourses.nptel.ac.in/noc25_ce128/preview</v>
      </c>
      <c r="V165" s="63" t="str">
        <f>VLOOKUP(A165,Main!A:AB,22,0)</f>
        <v>https://onlinecourses.nptel.ac.in/noc25_ce128/preview</v>
      </c>
      <c r="W165" s="61" t="str">
        <f>VLOOKUP(A165,Main!A:AB,23,0)</f>
        <v>noc25_ce128</v>
      </c>
      <c r="X165" s="63" t="str">
        <f>VLOOKUP(A165,Main!A:AB,24,0)</f>
        <v>https://nptel.ac.in/courses/105104224</v>
      </c>
      <c r="Y165" s="63" t="str">
        <f>VLOOKUP(A165,Main!A:AB,25,0)</f>
        <v>https://nptel.ac.in/courses/105104224</v>
      </c>
      <c r="Z165" s="61">
        <f>VLOOKUP(A165,Main!A:AB,26,0)</f>
        <v>105104224</v>
      </c>
    </row>
    <row r="166">
      <c r="A166" s="47" t="s">
        <v>1362</v>
      </c>
      <c r="B166" s="61" t="str">
        <f>VLOOKUP(A166,Main!A:AB,2,0)</f>
        <v>Civil Engineering</v>
      </c>
      <c r="C166" s="61" t="str">
        <f>VLOOKUP(A166,Main!A:AB,3,0)</f>
        <v>Sustainable Engineering Concepts and Life Cycle Analysis</v>
      </c>
      <c r="D166" s="61" t="str">
        <f>VLOOKUP(A166,Main!A:AB,4,0)</f>
        <v>Prof. Brajesh Kumar Dubey</v>
      </c>
      <c r="E166" s="61" t="str">
        <f>VLOOKUP(A166,Main!A:AB,5,0)</f>
        <v>IIT Kharagpur</v>
      </c>
      <c r="F166" s="61" t="str">
        <f>VLOOKUP(A166,Main!A:AB,6,0)</f>
        <v>IIT Kharagpur</v>
      </c>
      <c r="G166" s="61" t="str">
        <f>VLOOKUP(A166,Main!A:AB,7,0)</f>
        <v>8 Weeks</v>
      </c>
      <c r="H166" s="61" t="str">
        <f>VLOOKUP(A166,Main!A:AB,8,0)</f>
        <v>Rerun</v>
      </c>
      <c r="I166" s="62">
        <f>VLOOKUP(A166,Main!A:AB,9,0)</f>
        <v>46223</v>
      </c>
      <c r="J166" s="62">
        <f>VLOOKUP(A166,Main!A:AB,10,0)</f>
        <v>46276</v>
      </c>
      <c r="K166" s="62">
        <f>VLOOKUP(A166,Main!A:AB,11,0)</f>
        <v>46285</v>
      </c>
      <c r="L166" s="62">
        <f>VLOOKUP(A166,Main!A:AB,12,0)</f>
        <v>46230</v>
      </c>
      <c r="M166" s="62">
        <f>VLOOKUP(A166,Main!A:AB,13,0)</f>
        <v>46248</v>
      </c>
      <c r="N166" s="61" t="str">
        <f>VLOOKUP(A166,Main!A:AB,14,0)</f>
        <v>UG/PG</v>
      </c>
      <c r="O166" s="61" t="str">
        <f>VLOOKUP(A166,Main!A:AB,15,0)</f>
        <v>Elective</v>
      </c>
      <c r="P166" s="61" t="str">
        <f>VLOOKUP(A166,Main!A:AB,16,0)</f>
        <v>Yes</v>
      </c>
      <c r="Q166" s="61" t="str">
        <f>VLOOKUP(A166,Main!A:AB,17,0)</f>
        <v>Environment
Sustainable Architecture</v>
      </c>
      <c r="R166" s="63" t="str">
        <f>VLOOKUP(A166,Main!A:AB,18,0)</f>
        <v>https://onlinecourses.nptel.ac.in/e-learning/preview/noc26_ce99</v>
      </c>
      <c r="S166" s="63" t="str">
        <f>VLOOKUP(A166,Main!A:AB,19,0)</f>
        <v>https://onlinecourses.nptel.ac.in/e-learning/preview/noc26_ce99</v>
      </c>
      <c r="T166" s="61" t="str">
        <f>VLOOKUP(A166,Main!A:AB,20,0)</f>
        <v>noc26_ce99</v>
      </c>
      <c r="U166" s="63" t="str">
        <f>VLOOKUP(A166,Main!A:AB,21,0)</f>
        <v>https://onlinecourses.nptel.ac.in/noc26_ce44/preview</v>
      </c>
      <c r="V166" s="63" t="str">
        <f>VLOOKUP(A166,Main!A:AB,22,0)</f>
        <v>https://onlinecourses.nptel.ac.in/noc26_ce44/preview</v>
      </c>
      <c r="W166" s="61" t="str">
        <f>VLOOKUP(A166,Main!A:AB,23,0)</f>
        <v>noc26_ce44</v>
      </c>
      <c r="X166" s="63" t="str">
        <f>VLOOKUP(A166,Main!A:AB,24,0)</f>
        <v>https://nptel.ac.in/courses/105105157</v>
      </c>
      <c r="Y166" s="63" t="str">
        <f>VLOOKUP(A166,Main!A:AB,25,0)</f>
        <v>https://nptel.ac.in/courses/105105157</v>
      </c>
      <c r="Z166" s="61">
        <f>VLOOKUP(A166,Main!A:AB,26,0)</f>
        <v>105105157</v>
      </c>
    </row>
    <row r="167">
      <c r="A167" s="47" t="s">
        <v>1369</v>
      </c>
      <c r="B167" s="61" t="str">
        <f>VLOOKUP(A167,Main!A:AB,2,0)</f>
        <v>Chemical Engineering</v>
      </c>
      <c r="C167" s="61" t="str">
        <f>VLOOKUP(A167,Main!A:AB,3,0)</f>
        <v>Mass Transfer Operations II</v>
      </c>
      <c r="D167" s="61" t="str">
        <f>VLOOKUP(A167,Main!A:AB,4,0)</f>
        <v>Prof. Chandan Das</v>
      </c>
      <c r="E167" s="61" t="str">
        <f>VLOOKUP(A167,Main!A:AB,5,0)</f>
        <v>IIT Guwahati</v>
      </c>
      <c r="F167" s="61" t="str">
        <f>VLOOKUP(A167,Main!A:AB,6,0)</f>
        <v>IIT Guwahati</v>
      </c>
      <c r="G167" s="61" t="str">
        <f>VLOOKUP(A167,Main!A:AB,7,0)</f>
        <v>12 Weeks</v>
      </c>
      <c r="H167" s="61" t="str">
        <f>VLOOKUP(A167,Main!A:AB,8,0)</f>
        <v>Rerun</v>
      </c>
      <c r="I167" s="62">
        <f>VLOOKUP(A167,Main!A:AB,9,0)</f>
        <v>46223</v>
      </c>
      <c r="J167" s="62">
        <f>VLOOKUP(A167,Main!A:AB,10,0)</f>
        <v>46304</v>
      </c>
      <c r="K167" s="62">
        <f>VLOOKUP(A167,Main!A:AB,11,0)</f>
        <v>46318</v>
      </c>
      <c r="L167" s="62">
        <f>VLOOKUP(A167,Main!A:AB,12,0)</f>
        <v>46230</v>
      </c>
      <c r="M167" s="62">
        <f>VLOOKUP(A167,Main!A:AB,13,0)</f>
        <v>46248</v>
      </c>
      <c r="N167" s="61" t="str">
        <f>VLOOKUP(A167,Main!A:AB,14,0)</f>
        <v>UG</v>
      </c>
      <c r="O167" s="61" t="str">
        <f>VLOOKUP(A167,Main!A:AB,15,0)</f>
        <v>Core</v>
      </c>
      <c r="P167" s="61" t="str">
        <f>VLOOKUP(A167,Main!A:AB,16,0)</f>
        <v>No</v>
      </c>
      <c r="Q167" s="61" t="str">
        <f>VLOOKUP(A167,Main!A:AB,17,0)</f>
        <v>Minor 1</v>
      </c>
      <c r="R167" s="63" t="str">
        <f>VLOOKUP(A167,Main!A:AB,18,0)</f>
        <v>https://onlinecourses.nptel.ac.in/e-learning/preview/noc26_ch100</v>
      </c>
      <c r="S167" s="63" t="str">
        <f>VLOOKUP(A167,Main!A:AB,19,0)</f>
        <v>https://onlinecourses.nptel.ac.in/e-learning/preview/noc26_ch100</v>
      </c>
      <c r="T167" s="61" t="str">
        <f>VLOOKUP(A167,Main!A:AB,20,0)</f>
        <v>noc26_ch100</v>
      </c>
      <c r="U167" s="63" t="str">
        <f>VLOOKUP(A167,Main!A:AB,21,0)</f>
        <v>https://onlinecourses.nptel.ac.in/noc25_ch68/preview</v>
      </c>
      <c r="V167" s="63" t="str">
        <f>VLOOKUP(A167,Main!A:AB,22,0)</f>
        <v>https://onlinecourses.nptel.ac.in/noc25_ch68/preview</v>
      </c>
      <c r="W167" s="61" t="str">
        <f>VLOOKUP(A167,Main!A:AB,23,0)</f>
        <v>noc25_ch68</v>
      </c>
      <c r="X167" s="63" t="str">
        <f>VLOOKUP(A167,Main!A:AB,24,0)</f>
        <v>https://nptel.ac.in/courses/103103154</v>
      </c>
      <c r="Y167" s="63" t="str">
        <f>VLOOKUP(A167,Main!A:AB,25,0)</f>
        <v>https://nptel.ac.in/courses/103103154</v>
      </c>
      <c r="Z167" s="61">
        <f>VLOOKUP(A167,Main!A:AB,26,0)</f>
        <v>103103154</v>
      </c>
    </row>
    <row r="168">
      <c r="A168" s="47" t="s">
        <v>1378</v>
      </c>
      <c r="B168" s="61" t="str">
        <f>VLOOKUP(A168,Main!A:AB,2,0)</f>
        <v>Chemical Engineering</v>
      </c>
      <c r="C168" s="61" t="str">
        <f>VLOOKUP(A168,Main!A:AB,3,0)</f>
        <v>Mechanical Unit Operations</v>
      </c>
      <c r="D168" s="61" t="str">
        <f>VLOOKUP(A168,Main!A:AB,4,0)</f>
        <v>Prof. Nanda Kishore</v>
      </c>
      <c r="E168" s="61" t="str">
        <f>VLOOKUP(A168,Main!A:AB,5,0)</f>
        <v>IIT Guwahati</v>
      </c>
      <c r="F168" s="61" t="str">
        <f>VLOOKUP(A168,Main!A:AB,6,0)</f>
        <v>IIT Guwahati</v>
      </c>
      <c r="G168" s="61" t="str">
        <f>VLOOKUP(A168,Main!A:AB,7,0)</f>
        <v>12 Weeks</v>
      </c>
      <c r="H168" s="61" t="str">
        <f>VLOOKUP(A168,Main!A:AB,8,0)</f>
        <v>Rerun</v>
      </c>
      <c r="I168" s="62">
        <f>VLOOKUP(A168,Main!A:AB,9,0)</f>
        <v>46223</v>
      </c>
      <c r="J168" s="62">
        <f>VLOOKUP(A168,Main!A:AB,10,0)</f>
        <v>46304</v>
      </c>
      <c r="K168" s="62">
        <f>VLOOKUP(A168,Main!A:AB,11,0)</f>
        <v>46319</v>
      </c>
      <c r="L168" s="62">
        <f>VLOOKUP(A168,Main!A:AB,12,0)</f>
        <v>46230</v>
      </c>
      <c r="M168" s="62">
        <f>VLOOKUP(A168,Main!A:AB,13,0)</f>
        <v>46248</v>
      </c>
      <c r="N168" s="61" t="str">
        <f>VLOOKUP(A168,Main!A:AB,14,0)</f>
        <v>UG</v>
      </c>
      <c r="O168" s="61" t="str">
        <f>VLOOKUP(A168,Main!A:AB,15,0)</f>
        <v>Core</v>
      </c>
      <c r="P168" s="61" t="str">
        <f>VLOOKUP(A168,Main!A:AB,16,0)</f>
        <v>No</v>
      </c>
      <c r="Q168" s="61" t="str">
        <f>VLOOKUP(A168,Main!A:AB,17,0)</f>
        <v>Minor 1</v>
      </c>
      <c r="R168" s="63" t="str">
        <f>VLOOKUP(A168,Main!A:AB,18,0)</f>
        <v>https://onlinecourses.nptel.ac.in/e-learning/preview/noc26_ch101</v>
      </c>
      <c r="S168" s="63" t="str">
        <f>VLOOKUP(A168,Main!A:AB,19,0)</f>
        <v>https://onlinecourses.nptel.ac.in/e-learning/preview/noc26_ch101</v>
      </c>
      <c r="T168" s="61" t="str">
        <f>VLOOKUP(A168,Main!A:AB,20,0)</f>
        <v>noc26_ch101</v>
      </c>
      <c r="U168" s="63" t="str">
        <f>VLOOKUP(A168,Main!A:AB,21,0)</f>
        <v>https://onlinecourses.nptel.ac.in/noc25_ch72/preview</v>
      </c>
      <c r="V168" s="63" t="str">
        <f>VLOOKUP(A168,Main!A:AB,22,0)</f>
        <v>https://onlinecourses.nptel.ac.in/noc25_ch72/preview</v>
      </c>
      <c r="W168" s="61" t="str">
        <f>VLOOKUP(A168,Main!A:AB,23,0)</f>
        <v>noc25_ch72</v>
      </c>
      <c r="X168" s="63" t="str">
        <f>VLOOKUP(A168,Main!A:AB,24,0)</f>
        <v>https://nptel.ac.in/courses/103103155</v>
      </c>
      <c r="Y168" s="63" t="str">
        <f>VLOOKUP(A168,Main!A:AB,25,0)</f>
        <v>https://nptel.ac.in/courses/103103155</v>
      </c>
      <c r="Z168" s="61">
        <f>VLOOKUP(A168,Main!A:AB,26,0)</f>
        <v>103103155</v>
      </c>
    </row>
    <row r="169">
      <c r="A169" s="47" t="s">
        <v>1385</v>
      </c>
      <c r="B169" s="61" t="str">
        <f>VLOOKUP(A169,Main!A:AB,2,0)</f>
        <v>Chemical Engineering</v>
      </c>
      <c r="C169" s="61" t="str">
        <f>VLOOKUP(A169,Main!A:AB,3,0)</f>
        <v>Organic Chemical Technology</v>
      </c>
      <c r="D169" s="61" t="str">
        <f>VLOOKUP(A169,Main!A:AB,4,0)</f>
        <v>Prof. Nanda Kishore</v>
      </c>
      <c r="E169" s="61" t="str">
        <f>VLOOKUP(A169,Main!A:AB,5,0)</f>
        <v>IIT Guwahati</v>
      </c>
      <c r="F169" s="61" t="str">
        <f>VLOOKUP(A169,Main!A:AB,6,0)</f>
        <v>IIT Guwahati</v>
      </c>
      <c r="G169" s="61" t="str">
        <f>VLOOKUP(A169,Main!A:AB,7,0)</f>
        <v>12 Weeks</v>
      </c>
      <c r="H169" s="61" t="str">
        <f>VLOOKUP(A169,Main!A:AB,8,0)</f>
        <v>Rerun</v>
      </c>
      <c r="I169" s="62">
        <f>VLOOKUP(A169,Main!A:AB,9,0)</f>
        <v>46223</v>
      </c>
      <c r="J169" s="62">
        <f>VLOOKUP(A169,Main!A:AB,10,0)</f>
        <v>46304</v>
      </c>
      <c r="K169" s="62">
        <f>VLOOKUP(A169,Main!A:AB,11,0)</f>
        <v>46320</v>
      </c>
      <c r="L169" s="62">
        <f>VLOOKUP(A169,Main!A:AB,12,0)</f>
        <v>46230</v>
      </c>
      <c r="M169" s="62">
        <f>VLOOKUP(A169,Main!A:AB,13,0)</f>
        <v>46248</v>
      </c>
      <c r="N169" s="61" t="str">
        <f>VLOOKUP(A169,Main!A:AB,14,0)</f>
        <v>UG</v>
      </c>
      <c r="O169" s="61" t="str">
        <f>VLOOKUP(A169,Main!A:AB,15,0)</f>
        <v>Core</v>
      </c>
      <c r="P169" s="61" t="str">
        <f>VLOOKUP(A169,Main!A:AB,16,0)</f>
        <v>No</v>
      </c>
      <c r="Q169" s="61" t="str">
        <f>VLOOKUP(A169,Main!A:AB,17,0)</f>
        <v/>
      </c>
      <c r="R169" s="63" t="str">
        <f>VLOOKUP(A169,Main!A:AB,18,0)</f>
        <v>https://onlinecourses.nptel.ac.in/e-learning/preview/noc26_ch102</v>
      </c>
      <c r="S169" s="63" t="str">
        <f>VLOOKUP(A169,Main!A:AB,19,0)</f>
        <v>https://onlinecourses.nptel.ac.in/e-learning/preview/noc26_ch102</v>
      </c>
      <c r="T169" s="61" t="str">
        <f>VLOOKUP(A169,Main!A:AB,20,0)</f>
        <v>noc26_ch102</v>
      </c>
      <c r="U169" s="63" t="str">
        <f>VLOOKUP(A169,Main!A:AB,21,0)</f>
        <v>https://onlinecourses.nptel.ac.in/noc25_ch76/preview</v>
      </c>
      <c r="V169" s="63" t="str">
        <f>VLOOKUP(A169,Main!A:AB,22,0)</f>
        <v>https://onlinecourses.nptel.ac.in/noc25_ch76/preview</v>
      </c>
      <c r="W169" s="61" t="str">
        <f>VLOOKUP(A169,Main!A:AB,23,0)</f>
        <v>noc25_ch76</v>
      </c>
      <c r="X169" s="63" t="str">
        <f>VLOOKUP(A169,Main!A:AB,24,0)</f>
        <v>https://nptel.ac.in/courses/103103220</v>
      </c>
      <c r="Y169" s="63" t="str">
        <f>VLOOKUP(A169,Main!A:AB,25,0)</f>
        <v>https://nptel.ac.in/courses/103103220</v>
      </c>
      <c r="Z169" s="61">
        <f>VLOOKUP(A169,Main!A:AB,26,0)</f>
        <v>103103220</v>
      </c>
    </row>
    <row r="170">
      <c r="A170" s="47" t="s">
        <v>1391</v>
      </c>
      <c r="B170" s="61" t="str">
        <f>VLOOKUP(A170,Main!A:AB,2,0)</f>
        <v>Chemical Engineering</v>
      </c>
      <c r="C170" s="61" t="str">
        <f>VLOOKUP(A170,Main!A:AB,3,0)</f>
        <v>Aspen Plus® Simulation Software - A Basic Course for Beginners</v>
      </c>
      <c r="D170" s="61" t="str">
        <f>VLOOKUP(A170,Main!A:AB,4,0)</f>
        <v>Prof. Prabirkumar Saha</v>
      </c>
      <c r="E170" s="61" t="str">
        <f>VLOOKUP(A170,Main!A:AB,5,0)</f>
        <v>IIT Guwahati</v>
      </c>
      <c r="F170" s="61" t="str">
        <f>VLOOKUP(A170,Main!A:AB,6,0)</f>
        <v>IIT Guwahati</v>
      </c>
      <c r="G170" s="61" t="str">
        <f>VLOOKUP(A170,Main!A:AB,7,0)</f>
        <v>12 Weeks</v>
      </c>
      <c r="H170" s="61" t="str">
        <f>VLOOKUP(A170,Main!A:AB,8,0)</f>
        <v>Rerun</v>
      </c>
      <c r="I170" s="62">
        <f>VLOOKUP(A170,Main!A:AB,9,0)</f>
        <v>46223</v>
      </c>
      <c r="J170" s="62">
        <f>VLOOKUP(A170,Main!A:AB,10,0)</f>
        <v>46304</v>
      </c>
      <c r="K170" s="62">
        <f>VLOOKUP(A170,Main!A:AB,11,0)</f>
        <v>46311</v>
      </c>
      <c r="L170" s="62">
        <f>VLOOKUP(A170,Main!A:AB,12,0)</f>
        <v>46230</v>
      </c>
      <c r="M170" s="62">
        <f>VLOOKUP(A170,Main!A:AB,13,0)</f>
        <v>46248</v>
      </c>
      <c r="N170" s="61" t="str">
        <f>VLOOKUP(A170,Main!A:AB,14,0)</f>
        <v>UG/PG</v>
      </c>
      <c r="O170" s="61" t="str">
        <f>VLOOKUP(A170,Main!A:AB,15,0)</f>
        <v>Elective</v>
      </c>
      <c r="P170" s="61" t="str">
        <f>VLOOKUP(A170,Main!A:AB,16,0)</f>
        <v>Yes</v>
      </c>
      <c r="Q170" s="61" t="str">
        <f>VLOOKUP(A170,Main!A:AB,17,0)</f>
        <v>Computational Chemical Engineering</v>
      </c>
      <c r="R170" s="63" t="str">
        <f>VLOOKUP(A170,Main!A:AB,18,0)</f>
        <v>https://onlinecourses.nptel.ac.in/e-learning/preview/noc26_ch103</v>
      </c>
      <c r="S170" s="63" t="str">
        <f>VLOOKUP(A170,Main!A:AB,19,0)</f>
        <v>https://onlinecourses.nptel.ac.in/e-learning/preview/noc26_ch103</v>
      </c>
      <c r="T170" s="61" t="str">
        <f>VLOOKUP(A170,Main!A:AB,20,0)</f>
        <v>noc26_ch103</v>
      </c>
      <c r="U170" s="63" t="str">
        <f>VLOOKUP(A170,Main!A:AB,21,0)</f>
        <v>https://onlinecourses.nptel.ac.in/noc26_ch16/preview</v>
      </c>
      <c r="V170" s="63" t="str">
        <f>VLOOKUP(A170,Main!A:AB,22,0)</f>
        <v>https://onlinecourses.nptel.ac.in/noc26_ch16/preview</v>
      </c>
      <c r="W170" s="61" t="str">
        <f>VLOOKUP(A170,Main!A:AB,23,0)</f>
        <v>noc26_ch16</v>
      </c>
      <c r="X170" s="63" t="str">
        <f>VLOOKUP(A170,Main!A:AB,24,0)</f>
        <v>https://nptel.ac.in/courses/103103209</v>
      </c>
      <c r="Y170" s="63" t="str">
        <f>VLOOKUP(A170,Main!A:AB,25,0)</f>
        <v>https://nptel.ac.in/courses/103103209</v>
      </c>
      <c r="Z170" s="61">
        <f>VLOOKUP(A170,Main!A:AB,26,0)</f>
        <v>103103209</v>
      </c>
    </row>
    <row r="171">
      <c r="A171" s="47" t="s">
        <v>1399</v>
      </c>
      <c r="B171" s="61" t="str">
        <f>VLOOKUP(A171,Main!A:AB,2,0)</f>
        <v>Chemical Engineering</v>
      </c>
      <c r="C171" s="61" t="str">
        <f>VLOOKUP(A171,Main!A:AB,3,0)</f>
        <v>Aspen Plus® Simulation Software - An Advanced Course for Learners</v>
      </c>
      <c r="D171" s="61" t="str">
        <f>VLOOKUP(A171,Main!A:AB,4,0)</f>
        <v>Prof. Prabirkumar Saha</v>
      </c>
      <c r="E171" s="61" t="str">
        <f>VLOOKUP(A171,Main!A:AB,5,0)</f>
        <v>IIT Guwahati</v>
      </c>
      <c r="F171" s="61" t="str">
        <f>VLOOKUP(A171,Main!A:AB,6,0)</f>
        <v>IIT Guwahati</v>
      </c>
      <c r="G171" s="61" t="str">
        <f>VLOOKUP(A171,Main!A:AB,7,0)</f>
        <v>12 Weeks</v>
      </c>
      <c r="H171" s="61" t="str">
        <f>VLOOKUP(A171,Main!A:AB,8,0)</f>
        <v>Rerun</v>
      </c>
      <c r="I171" s="62">
        <f>VLOOKUP(A171,Main!A:AB,9,0)</f>
        <v>46223</v>
      </c>
      <c r="J171" s="62">
        <f>VLOOKUP(A171,Main!A:AB,10,0)</f>
        <v>46304</v>
      </c>
      <c r="K171" s="62">
        <f>VLOOKUP(A171,Main!A:AB,11,0)</f>
        <v>46313</v>
      </c>
      <c r="L171" s="62">
        <f>VLOOKUP(A171,Main!A:AB,12,0)</f>
        <v>46230</v>
      </c>
      <c r="M171" s="62">
        <f>VLOOKUP(A171,Main!A:AB,13,0)</f>
        <v>46248</v>
      </c>
      <c r="N171" s="61" t="str">
        <f>VLOOKUP(A171,Main!A:AB,14,0)</f>
        <v>UG/PG</v>
      </c>
      <c r="O171" s="61" t="str">
        <f>VLOOKUP(A171,Main!A:AB,15,0)</f>
        <v>Elective</v>
      </c>
      <c r="P171" s="61" t="str">
        <f>VLOOKUP(A171,Main!A:AB,16,0)</f>
        <v>Yes</v>
      </c>
      <c r="Q171" s="61" t="str">
        <f>VLOOKUP(A171,Main!A:AB,17,0)</f>
        <v>Computational Chemical Engineering</v>
      </c>
      <c r="R171" s="63" t="str">
        <f>VLOOKUP(A171,Main!A:AB,18,0)</f>
        <v>https://onlinecourses.nptel.ac.in/e-learning/preview/noc26_ch104</v>
      </c>
      <c r="S171" s="63" t="str">
        <f>VLOOKUP(A171,Main!A:AB,19,0)</f>
        <v>https://onlinecourses.nptel.ac.in/e-learning/preview/noc26_ch104</v>
      </c>
      <c r="T171" s="61" t="str">
        <f>VLOOKUP(A171,Main!A:AB,20,0)</f>
        <v>noc26_ch104</v>
      </c>
      <c r="U171" s="63" t="str">
        <f>VLOOKUP(A171,Main!A:AB,21,0)</f>
        <v>https://onlinecourses.nptel.ac.in/noc26_ch17/preview</v>
      </c>
      <c r="V171" s="63" t="str">
        <f>VLOOKUP(A171,Main!A:AB,22,0)</f>
        <v>https://onlinecourses.nptel.ac.in/noc26_ch17/preview</v>
      </c>
      <c r="W171" s="61" t="str">
        <f>VLOOKUP(A171,Main!A:AB,23,0)</f>
        <v>noc26_ch17</v>
      </c>
      <c r="X171" s="63" t="str">
        <f>VLOOKUP(A171,Main!A:AB,24,0)</f>
        <v>https://nptel.ac.in/courses/103103675</v>
      </c>
      <c r="Y171" s="63" t="str">
        <f>VLOOKUP(A171,Main!A:AB,25,0)</f>
        <v>https://nptel.ac.in/courses/103103675</v>
      </c>
      <c r="Z171" s="61">
        <f>VLOOKUP(A171,Main!A:AB,26,0)</f>
        <v>103103675</v>
      </c>
    </row>
    <row r="172">
      <c r="A172" s="47" t="s">
        <v>1405</v>
      </c>
      <c r="B172" s="61" t="str">
        <f>VLOOKUP(A172,Main!A:AB,2,0)</f>
        <v>Chemical Engineering</v>
      </c>
      <c r="C172" s="61" t="str">
        <f>VLOOKUP(A172,Main!A:AB,3,0)</f>
        <v>Thermal Processing of Foods</v>
      </c>
      <c r="D172" s="61" t="str">
        <f>VLOOKUP(A172,Main!A:AB,4,0)</f>
        <v>Prof. R. Anandalakshmi</v>
      </c>
      <c r="E172" s="61" t="str">
        <f>VLOOKUP(A172,Main!A:AB,5,0)</f>
        <v>IIT Guwahati</v>
      </c>
      <c r="F172" s="61" t="str">
        <f>VLOOKUP(A172,Main!A:AB,6,0)</f>
        <v>IIT Guwahati</v>
      </c>
      <c r="G172" s="61" t="str">
        <f>VLOOKUP(A172,Main!A:AB,7,0)</f>
        <v>12 Weeks</v>
      </c>
      <c r="H172" s="61" t="str">
        <f>VLOOKUP(A172,Main!A:AB,8,0)</f>
        <v>Rerun</v>
      </c>
      <c r="I172" s="62">
        <f>VLOOKUP(A172,Main!A:AB,9,0)</f>
        <v>46223</v>
      </c>
      <c r="J172" s="62">
        <f>VLOOKUP(A172,Main!A:AB,10,0)</f>
        <v>46304</v>
      </c>
      <c r="K172" s="62">
        <f>VLOOKUP(A172,Main!A:AB,11,0)</f>
        <v>46313</v>
      </c>
      <c r="L172" s="62">
        <f>VLOOKUP(A172,Main!A:AB,12,0)</f>
        <v>46230</v>
      </c>
      <c r="M172" s="62">
        <f>VLOOKUP(A172,Main!A:AB,13,0)</f>
        <v>46248</v>
      </c>
      <c r="N172" s="61" t="str">
        <f>VLOOKUP(A172,Main!A:AB,14,0)</f>
        <v>UG/PG</v>
      </c>
      <c r="O172" s="61" t="str">
        <f>VLOOKUP(A172,Main!A:AB,15,0)</f>
        <v>Elective</v>
      </c>
      <c r="P172" s="61" t="str">
        <f>VLOOKUP(A172,Main!A:AB,16,0)</f>
        <v>Yes</v>
      </c>
      <c r="Q172" s="61" t="str">
        <f>VLOOKUP(A172,Main!A:AB,17,0)</f>
        <v/>
      </c>
      <c r="R172" s="63" t="str">
        <f>VLOOKUP(A172,Main!A:AB,18,0)</f>
        <v>https://onlinecourses.nptel.ac.in/e-learning/preview/noc26_ch105</v>
      </c>
      <c r="S172" s="63" t="str">
        <f>VLOOKUP(A172,Main!A:AB,19,0)</f>
        <v>https://onlinecourses.nptel.ac.in/e-learning/preview/noc26_ch105</v>
      </c>
      <c r="T172" s="61" t="str">
        <f>VLOOKUP(A172,Main!A:AB,20,0)</f>
        <v>noc26_ch105</v>
      </c>
      <c r="U172" s="63" t="str">
        <f>VLOOKUP(A172,Main!A:AB,21,0)</f>
        <v>https://onlinecourses.nptel.ac.in/noc25_ch78/preview</v>
      </c>
      <c r="V172" s="63" t="str">
        <f>VLOOKUP(A172,Main!A:AB,22,0)</f>
        <v>https://onlinecourses.nptel.ac.in/noc25_ch78/preview</v>
      </c>
      <c r="W172" s="61" t="str">
        <f>VLOOKUP(A172,Main!A:AB,23,0)</f>
        <v>noc25_ch78</v>
      </c>
      <c r="X172" s="63" t="str">
        <f>VLOOKUP(A172,Main!A:AB,24,0)</f>
        <v>https://nptel.ac.in/courses/126103017</v>
      </c>
      <c r="Y172" s="63" t="str">
        <f>VLOOKUP(A172,Main!A:AB,25,0)</f>
        <v>https://nptel.ac.in/courses/126103017</v>
      </c>
      <c r="Z172" s="61">
        <f>VLOOKUP(A172,Main!A:AB,26,0)</f>
        <v>126103017</v>
      </c>
    </row>
    <row r="173">
      <c r="A173" s="47" t="s">
        <v>1412</v>
      </c>
      <c r="B173" s="61" t="str">
        <f>VLOOKUP(A173,Main!A:AB,2,0)</f>
        <v>Chemical Engineering</v>
      </c>
      <c r="C173" s="61" t="str">
        <f>VLOOKUP(A173,Main!A:AB,3,0)</f>
        <v>Chemical Process Intensification</v>
      </c>
      <c r="D173" s="61" t="str">
        <f>VLOOKUP(A173,Main!A:AB,4,0)</f>
        <v>Prof. Subrata Kumar Majumder</v>
      </c>
      <c r="E173" s="61" t="str">
        <f>VLOOKUP(A173,Main!A:AB,5,0)</f>
        <v>IIT Guwahati</v>
      </c>
      <c r="F173" s="61" t="str">
        <f>VLOOKUP(A173,Main!A:AB,6,0)</f>
        <v>IIT Guwahati</v>
      </c>
      <c r="G173" s="61" t="str">
        <f>VLOOKUP(A173,Main!A:AB,7,0)</f>
        <v>12 Weeks</v>
      </c>
      <c r="H173" s="61" t="str">
        <f>VLOOKUP(A173,Main!A:AB,8,0)</f>
        <v>Rerun</v>
      </c>
      <c r="I173" s="62">
        <f>VLOOKUP(A173,Main!A:AB,9,0)</f>
        <v>46223</v>
      </c>
      <c r="J173" s="62">
        <f>VLOOKUP(A173,Main!A:AB,10,0)</f>
        <v>46304</v>
      </c>
      <c r="K173" s="62">
        <f>VLOOKUP(A173,Main!A:AB,11,0)</f>
        <v>46318</v>
      </c>
      <c r="L173" s="62">
        <f>VLOOKUP(A173,Main!A:AB,12,0)</f>
        <v>46230</v>
      </c>
      <c r="M173" s="62">
        <f>VLOOKUP(A173,Main!A:AB,13,0)</f>
        <v>46248</v>
      </c>
      <c r="N173" s="61" t="str">
        <f>VLOOKUP(A173,Main!A:AB,14,0)</f>
        <v>PG</v>
      </c>
      <c r="O173" s="61" t="str">
        <f>VLOOKUP(A173,Main!A:AB,15,0)</f>
        <v>Elective</v>
      </c>
      <c r="P173" s="61" t="str">
        <f>VLOOKUP(A173,Main!A:AB,16,0)</f>
        <v>Yes</v>
      </c>
      <c r="Q173" s="61" t="str">
        <f>VLOOKUP(A173,Main!A:AB,17,0)</f>
        <v/>
      </c>
      <c r="R173" s="63" t="str">
        <f>VLOOKUP(A173,Main!A:AB,18,0)</f>
        <v>https://onlinecourses.nptel.ac.in/e-learning/preview/noc26_ch106</v>
      </c>
      <c r="S173" s="63" t="str">
        <f>VLOOKUP(A173,Main!A:AB,19,0)</f>
        <v>https://onlinecourses.nptel.ac.in/e-learning/preview/noc26_ch106</v>
      </c>
      <c r="T173" s="61" t="str">
        <f>VLOOKUP(A173,Main!A:AB,20,0)</f>
        <v>noc26_ch106</v>
      </c>
      <c r="U173" s="63" t="str">
        <f>VLOOKUP(A173,Main!A:AB,21,0)</f>
        <v>https://onlinecourses.nptel.ac.in/noc25_ch74/preview</v>
      </c>
      <c r="V173" s="63" t="str">
        <f>VLOOKUP(A173,Main!A:AB,22,0)</f>
        <v>https://onlinecourses.nptel.ac.in/noc25_ch74/preview</v>
      </c>
      <c r="W173" s="61" t="str">
        <f>VLOOKUP(A173,Main!A:AB,23,0)</f>
        <v>noc25_ch74</v>
      </c>
      <c r="X173" s="63" t="str">
        <f>VLOOKUP(A173,Main!A:AB,24,0)</f>
        <v>https://nptel.ac.in/courses/103103152</v>
      </c>
      <c r="Y173" s="63" t="str">
        <f>VLOOKUP(A173,Main!A:AB,25,0)</f>
        <v>https://nptel.ac.in/courses/103103152</v>
      </c>
      <c r="Z173" s="61">
        <f>VLOOKUP(A173,Main!A:AB,26,0)</f>
        <v>103103152</v>
      </c>
    </row>
    <row r="174">
      <c r="A174" s="47" t="s">
        <v>1419</v>
      </c>
      <c r="B174" s="61" t="str">
        <f>VLOOKUP(A174,Main!A:AB,2,0)</f>
        <v>Chemical Engineering</v>
      </c>
      <c r="C174" s="61" t="str">
        <f>VLOOKUP(A174,Main!A:AB,3,0)</f>
        <v>Fluidization Engineering</v>
      </c>
      <c r="D174" s="61" t="str">
        <f>VLOOKUP(A174,Main!A:AB,4,0)</f>
        <v>Prof. Subrata Kumar Majumder</v>
      </c>
      <c r="E174" s="61" t="str">
        <f>VLOOKUP(A174,Main!A:AB,5,0)</f>
        <v>IIT Guwahati</v>
      </c>
      <c r="F174" s="61" t="str">
        <f>VLOOKUP(A174,Main!A:AB,6,0)</f>
        <v>IIT Guwahati</v>
      </c>
      <c r="G174" s="61" t="str">
        <f>VLOOKUP(A174,Main!A:AB,7,0)</f>
        <v>12 Weeks</v>
      </c>
      <c r="H174" s="61" t="str">
        <f>VLOOKUP(A174,Main!A:AB,8,0)</f>
        <v>Rerun</v>
      </c>
      <c r="I174" s="62">
        <f>VLOOKUP(A174,Main!A:AB,9,0)</f>
        <v>46223</v>
      </c>
      <c r="J174" s="62">
        <f>VLOOKUP(A174,Main!A:AB,10,0)</f>
        <v>46304</v>
      </c>
      <c r="K174" s="62">
        <f>VLOOKUP(A174,Main!A:AB,11,0)</f>
        <v>46319</v>
      </c>
      <c r="L174" s="62">
        <f>VLOOKUP(A174,Main!A:AB,12,0)</f>
        <v>46230</v>
      </c>
      <c r="M174" s="62">
        <f>VLOOKUP(A174,Main!A:AB,13,0)</f>
        <v>46248</v>
      </c>
      <c r="N174" s="61" t="str">
        <f>VLOOKUP(A174,Main!A:AB,14,0)</f>
        <v>UG/PG</v>
      </c>
      <c r="O174" s="61" t="str">
        <f>VLOOKUP(A174,Main!A:AB,15,0)</f>
        <v>Elective</v>
      </c>
      <c r="P174" s="61" t="str">
        <f>VLOOKUP(A174,Main!A:AB,16,0)</f>
        <v>Yes</v>
      </c>
      <c r="Q174" s="61" t="str">
        <f>VLOOKUP(A174,Main!A:AB,17,0)</f>
        <v/>
      </c>
      <c r="R174" s="63" t="str">
        <f>VLOOKUP(A174,Main!A:AB,18,0)</f>
        <v>https://onlinecourses.nptel.ac.in/e-learning/preview/noc26_ch107</v>
      </c>
      <c r="S174" s="63" t="str">
        <f>VLOOKUP(A174,Main!A:AB,19,0)</f>
        <v>https://onlinecourses.nptel.ac.in/e-learning/preview/noc26_ch107</v>
      </c>
      <c r="T174" s="61" t="str">
        <f>VLOOKUP(A174,Main!A:AB,20,0)</f>
        <v>noc26_ch107</v>
      </c>
      <c r="U174" s="63" t="str">
        <f>VLOOKUP(A174,Main!A:AB,21,0)</f>
        <v>https://onlinecourses.nptel.ac.in/noc25_ch71/preview</v>
      </c>
      <c r="V174" s="63" t="str">
        <f>VLOOKUP(A174,Main!A:AB,22,0)</f>
        <v>https://onlinecourses.nptel.ac.in/noc25_ch71/preview</v>
      </c>
      <c r="W174" s="61" t="str">
        <f>VLOOKUP(A174,Main!A:AB,23,0)</f>
        <v>noc25_ch71</v>
      </c>
      <c r="X174" s="63" t="str">
        <f>VLOOKUP(A174,Main!A:AB,24,0)</f>
        <v>https://nptel.ac.in/courses/103103132</v>
      </c>
      <c r="Y174" s="63" t="str">
        <f>VLOOKUP(A174,Main!A:AB,25,0)</f>
        <v>https://nptel.ac.in/courses/103103132</v>
      </c>
      <c r="Z174" s="61">
        <f>VLOOKUP(A174,Main!A:AB,26,0)</f>
        <v>103103132</v>
      </c>
    </row>
    <row r="175">
      <c r="A175" s="47" t="s">
        <v>1425</v>
      </c>
      <c r="B175" s="61" t="str">
        <f>VLOOKUP(A175,Main!A:AB,2,0)</f>
        <v>Chemical Engineering</v>
      </c>
      <c r="C175" s="61" t="str">
        <f>VLOOKUP(A175,Main!A:AB,3,0)</f>
        <v>Solid-Fluid Operations</v>
      </c>
      <c r="D175" s="61" t="str">
        <f>VLOOKUP(A175,Main!A:AB,4,0)</f>
        <v>Prof. Subrata Kumar Majumder</v>
      </c>
      <c r="E175" s="61" t="str">
        <f>VLOOKUP(A175,Main!A:AB,5,0)</f>
        <v>IIT Guwahati</v>
      </c>
      <c r="F175" s="61" t="str">
        <f>VLOOKUP(A175,Main!A:AB,6,0)</f>
        <v>IIT Guwahati</v>
      </c>
      <c r="G175" s="61" t="str">
        <f>VLOOKUP(A175,Main!A:AB,7,0)</f>
        <v>12 Weeks</v>
      </c>
      <c r="H175" s="61" t="str">
        <f>VLOOKUP(A175,Main!A:AB,8,0)</f>
        <v>Rerun</v>
      </c>
      <c r="I175" s="62">
        <f>VLOOKUP(A175,Main!A:AB,9,0)</f>
        <v>46223</v>
      </c>
      <c r="J175" s="62">
        <f>VLOOKUP(A175,Main!A:AB,10,0)</f>
        <v>46304</v>
      </c>
      <c r="K175" s="62">
        <f>VLOOKUP(A175,Main!A:AB,11,0)</f>
        <v>46320</v>
      </c>
      <c r="L175" s="62">
        <f>VLOOKUP(A175,Main!A:AB,12,0)</f>
        <v>46230</v>
      </c>
      <c r="M175" s="62">
        <f>VLOOKUP(A175,Main!A:AB,13,0)</f>
        <v>46248</v>
      </c>
      <c r="N175" s="61" t="str">
        <f>VLOOKUP(A175,Main!A:AB,14,0)</f>
        <v>UG</v>
      </c>
      <c r="O175" s="61" t="str">
        <f>VLOOKUP(A175,Main!A:AB,15,0)</f>
        <v>Core</v>
      </c>
      <c r="P175" s="61" t="str">
        <f>VLOOKUP(A175,Main!A:AB,16,0)</f>
        <v>No</v>
      </c>
      <c r="Q175" s="61" t="str">
        <f>VLOOKUP(A175,Main!A:AB,17,0)</f>
        <v>Minor 1</v>
      </c>
      <c r="R175" s="63" t="str">
        <f>VLOOKUP(A175,Main!A:AB,18,0)</f>
        <v>https://onlinecourses.nptel.ac.in/e-learning/preview/noc26_ch108</v>
      </c>
      <c r="S175" s="63" t="str">
        <f>VLOOKUP(A175,Main!A:AB,19,0)</f>
        <v>https://onlinecourses.nptel.ac.in/e-learning/preview/noc26_ch108</v>
      </c>
      <c r="T175" s="61" t="str">
        <f>VLOOKUP(A175,Main!A:AB,20,0)</f>
        <v>noc26_ch108</v>
      </c>
      <c r="U175" s="63" t="str">
        <f>VLOOKUP(A175,Main!A:AB,21,0)</f>
        <v>https://onlinecourses.nptel.ac.in/noc25_ch69/preview</v>
      </c>
      <c r="V175" s="63" t="str">
        <f>VLOOKUP(A175,Main!A:AB,22,0)</f>
        <v>https://onlinecourses.nptel.ac.in/noc25_ch69/preview</v>
      </c>
      <c r="W175" s="61" t="str">
        <f>VLOOKUP(A175,Main!A:AB,23,0)</f>
        <v>noc25_ch69</v>
      </c>
      <c r="X175" s="63" t="str">
        <f>VLOOKUP(A175,Main!A:AB,24,0)</f>
        <v>https://nptel.ac.in/courses/103103221</v>
      </c>
      <c r="Y175" s="63" t="str">
        <f>VLOOKUP(A175,Main!A:AB,25,0)</f>
        <v>https://nptel.ac.in/courses/103103221</v>
      </c>
      <c r="Z175" s="61">
        <f>VLOOKUP(A175,Main!A:AB,26,0)</f>
        <v>103103221</v>
      </c>
    </row>
    <row r="176">
      <c r="A176" s="47" t="s">
        <v>1436</v>
      </c>
      <c r="B176" s="61" t="str">
        <f>VLOOKUP(A176,Main!A:AB,2,0)</f>
        <v>Chemical Engineering</v>
      </c>
      <c r="C176" s="61" t="str">
        <f>VLOOKUP(A176,Main!A:AB,3,0)</f>
        <v>Infrared Spectroscopy for Pollution Monitoring</v>
      </c>
      <c r="D176" s="61" t="str">
        <f>VLOOKUP(A176,Main!A:AB,4,0)</f>
        <v>Prof. J.R. Mudakavi</v>
      </c>
      <c r="E176" s="61" t="str">
        <f>VLOOKUP(A176,Main!A:AB,5,0)</f>
        <v>IISc Bangalore</v>
      </c>
      <c r="F176" s="61" t="str">
        <f>VLOOKUP(A176,Main!A:AB,6,0)</f>
        <v>IISc Bangalore</v>
      </c>
      <c r="G176" s="61" t="str">
        <f>VLOOKUP(A176,Main!A:AB,7,0)</f>
        <v>4 Weeks</v>
      </c>
      <c r="H176" s="61" t="str">
        <f>VLOOKUP(A176,Main!A:AB,8,0)</f>
        <v>Rerun</v>
      </c>
      <c r="I176" s="62">
        <f>VLOOKUP(A176,Main!A:AB,9,0)</f>
        <v>46251</v>
      </c>
      <c r="J176" s="62">
        <f>VLOOKUP(A176,Main!A:AB,10,0)</f>
        <v>46276</v>
      </c>
      <c r="K176" s="62">
        <f>VLOOKUP(A176,Main!A:AB,11,0)</f>
        <v>46318</v>
      </c>
      <c r="L176" s="62">
        <f>VLOOKUP(A176,Main!A:AB,12,0)</f>
        <v>46251</v>
      </c>
      <c r="M176" s="62">
        <f>VLOOKUP(A176,Main!A:AB,13,0)</f>
        <v>46262</v>
      </c>
      <c r="N176" s="61" t="str">
        <f>VLOOKUP(A176,Main!A:AB,14,0)</f>
        <v>PG</v>
      </c>
      <c r="O176" s="61" t="str">
        <f>VLOOKUP(A176,Main!A:AB,15,0)</f>
        <v>Elective</v>
      </c>
      <c r="P176" s="61" t="str">
        <f>VLOOKUP(A176,Main!A:AB,16,0)</f>
        <v>Yes</v>
      </c>
      <c r="Q176" s="61" t="str">
        <f>VLOOKUP(A176,Main!A:AB,17,0)</f>
        <v/>
      </c>
      <c r="R176" s="63" t="str">
        <f>VLOOKUP(A176,Main!A:AB,18,0)</f>
        <v>https://onlinecourses.nptel.ac.in/e-learning/preview/noc26_ch110</v>
      </c>
      <c r="S176" s="63" t="str">
        <f>VLOOKUP(A176,Main!A:AB,19,0)</f>
        <v>https://onlinecourses.nptel.ac.in/e-learning/preview/noc26_ch110</v>
      </c>
      <c r="T176" s="61" t="str">
        <f>VLOOKUP(A176,Main!A:AB,20,0)</f>
        <v>noc26_ch110</v>
      </c>
      <c r="U176" s="63" t="str">
        <f>VLOOKUP(A176,Main!A:AB,21,0)</f>
        <v>https://onlinecourses.nptel.ac.in/noc25_ch64/preview</v>
      </c>
      <c r="V176" s="63" t="str">
        <f>VLOOKUP(A176,Main!A:AB,22,0)</f>
        <v>https://onlinecourses.nptel.ac.in/noc25_ch64/preview</v>
      </c>
      <c r="W176" s="61" t="str">
        <f>VLOOKUP(A176,Main!A:AB,23,0)</f>
        <v>noc25_ch64</v>
      </c>
      <c r="X176" s="63" t="str">
        <f>VLOOKUP(A176,Main!A:AB,24,0)</f>
        <v>https://nptel.ac.in/courses/103108139</v>
      </c>
      <c r="Y176" s="63" t="str">
        <f>VLOOKUP(A176,Main!A:AB,25,0)</f>
        <v>https://nptel.ac.in/courses/103108139</v>
      </c>
      <c r="Z176" s="61">
        <f>VLOOKUP(A176,Main!A:AB,26,0)</f>
        <v>103108139</v>
      </c>
    </row>
    <row r="177">
      <c r="A177" s="47" t="s">
        <v>1443</v>
      </c>
      <c r="B177" s="61" t="str">
        <f>VLOOKUP(A177,Main!A:AB,2,0)</f>
        <v>Chemical Engineering</v>
      </c>
      <c r="C177" s="61" t="str">
        <f>VLOOKUP(A177,Main!A:AB,3,0)</f>
        <v>Nanotechnology in Chemical Engineering</v>
      </c>
      <c r="D177" s="61" t="str">
        <f>VLOOKUP(A177,Main!A:AB,4,0)</f>
        <v>Prof. Taraknath Das</v>
      </c>
      <c r="E177" s="61" t="str">
        <f>VLOOKUP(A177,Main!A:AB,5,0)</f>
        <v>IIT Roorkee</v>
      </c>
      <c r="F177" s="61" t="str">
        <f>VLOOKUP(A177,Main!A:AB,6,0)</f>
        <v>IIT Roorkee</v>
      </c>
      <c r="G177" s="61" t="str">
        <f>VLOOKUP(A177,Main!A:AB,7,0)</f>
        <v>8 Weeks</v>
      </c>
      <c r="H177" s="61" t="str">
        <f>VLOOKUP(A177,Main!A:AB,8,0)</f>
        <v>Rerun</v>
      </c>
      <c r="I177" s="62">
        <f>VLOOKUP(A177,Main!A:AB,9,0)</f>
        <v>46251</v>
      </c>
      <c r="J177" s="62">
        <f>VLOOKUP(A177,Main!A:AB,10,0)</f>
        <v>46304</v>
      </c>
      <c r="K177" s="62">
        <f>VLOOKUP(A177,Main!A:AB,11,0)</f>
        <v>46311</v>
      </c>
      <c r="L177" s="62">
        <f>VLOOKUP(A177,Main!A:AB,12,0)</f>
        <v>46251</v>
      </c>
      <c r="M177" s="62">
        <f>VLOOKUP(A177,Main!A:AB,13,0)</f>
        <v>46262</v>
      </c>
      <c r="N177" s="61" t="str">
        <f>VLOOKUP(A177,Main!A:AB,14,0)</f>
        <v>UG/PG</v>
      </c>
      <c r="O177" s="61" t="str">
        <f>VLOOKUP(A177,Main!A:AB,15,0)</f>
        <v>Elective</v>
      </c>
      <c r="P177" s="61" t="str">
        <f>VLOOKUP(A177,Main!A:AB,16,0)</f>
        <v>Yes</v>
      </c>
      <c r="Q177" s="61" t="str">
        <f>VLOOKUP(A177,Main!A:AB,17,0)</f>
        <v>Minor 1
Polymers and Colloidal Materials</v>
      </c>
      <c r="R177" s="63" t="str">
        <f>VLOOKUP(A177,Main!A:AB,18,0)</f>
        <v>https://onlinecourses.nptel.ac.in/e-learning/preview/noc26_ch111</v>
      </c>
      <c r="S177" s="63" t="str">
        <f>VLOOKUP(A177,Main!A:AB,19,0)</f>
        <v>https://onlinecourses.nptel.ac.in/e-learning/preview/noc26_ch111</v>
      </c>
      <c r="T177" s="61" t="str">
        <f>VLOOKUP(A177,Main!A:AB,20,0)</f>
        <v>noc26_ch111</v>
      </c>
      <c r="U177" s="63" t="str">
        <f>VLOOKUP(A177,Main!A:AB,21,0)</f>
        <v>https://onlinecourses.nptel.ac.in/noc25_ch62/preview</v>
      </c>
      <c r="V177" s="63" t="str">
        <f>VLOOKUP(A177,Main!A:AB,22,0)</f>
        <v>https://onlinecourses.nptel.ac.in/noc25_ch62/preview</v>
      </c>
      <c r="W177" s="61" t="str">
        <f>VLOOKUP(A177,Main!A:AB,23,0)</f>
        <v>noc25_ch62</v>
      </c>
      <c r="X177" s="63" t="str">
        <f>VLOOKUP(A177,Main!A:AB,24,0)</f>
        <v>https://nptel.ac.in/courses/103107676</v>
      </c>
      <c r="Y177" s="63" t="str">
        <f>VLOOKUP(A177,Main!A:AB,25,0)</f>
        <v>https://nptel.ac.in/courses/103107676</v>
      </c>
      <c r="Z177" s="61">
        <f>VLOOKUP(A177,Main!A:AB,26,0)</f>
        <v>103107676</v>
      </c>
    </row>
    <row r="178">
      <c r="A178" s="47" t="s">
        <v>1479</v>
      </c>
      <c r="B178" s="61" t="str">
        <f>VLOOKUP(A178,Main!A:AB,2,0)</f>
        <v>Chemical Engineering</v>
      </c>
      <c r="C178" s="61" t="str">
        <f>VLOOKUP(A178,Main!A:AB,3,0)</f>
        <v>Mechanical Operations</v>
      </c>
      <c r="D178" s="61" t="str">
        <f>VLOOKUP(A178,Main!A:AB,4,0)</f>
        <v>Prof. Shabina Khanam</v>
      </c>
      <c r="E178" s="61" t="str">
        <f>VLOOKUP(A178,Main!A:AB,5,0)</f>
        <v>IIT Roorkee</v>
      </c>
      <c r="F178" s="61" t="str">
        <f>VLOOKUP(A178,Main!A:AB,6,0)</f>
        <v>IIT Roorkee</v>
      </c>
      <c r="G178" s="61" t="str">
        <f>VLOOKUP(A178,Main!A:AB,7,0)</f>
        <v>4 Weeks</v>
      </c>
      <c r="H178" s="61" t="str">
        <f>VLOOKUP(A178,Main!A:AB,8,0)</f>
        <v>Rerun</v>
      </c>
      <c r="I178" s="62">
        <f>VLOOKUP(A178,Main!A:AB,9,0)</f>
        <v>46223</v>
      </c>
      <c r="J178" s="62">
        <f>VLOOKUP(A178,Main!A:AB,10,0)</f>
        <v>46248</v>
      </c>
      <c r="K178" s="62">
        <f>VLOOKUP(A178,Main!A:AB,11,0)</f>
        <v>46285</v>
      </c>
      <c r="L178" s="62">
        <f>VLOOKUP(A178,Main!A:AB,12,0)</f>
        <v>46230</v>
      </c>
      <c r="M178" s="62">
        <f>VLOOKUP(A178,Main!A:AB,13,0)</f>
        <v>46248</v>
      </c>
      <c r="N178" s="61" t="str">
        <f>VLOOKUP(A178,Main!A:AB,14,0)</f>
        <v>UG</v>
      </c>
      <c r="O178" s="61" t="str">
        <f>VLOOKUP(A178,Main!A:AB,15,0)</f>
        <v>Core</v>
      </c>
      <c r="P178" s="61" t="str">
        <f>VLOOKUP(A178,Main!A:AB,16,0)</f>
        <v>No</v>
      </c>
      <c r="Q178" s="61" t="str">
        <f>VLOOKUP(A178,Main!A:AB,17,0)</f>
        <v/>
      </c>
      <c r="R178" s="63" t="str">
        <f>VLOOKUP(A178,Main!A:AB,18,0)</f>
        <v>https://onlinecourses.nptel.ac.in/e-learning/preview/noc26_ch58</v>
      </c>
      <c r="S178" s="63" t="str">
        <f>VLOOKUP(A178,Main!A:AB,19,0)</f>
        <v>https://onlinecourses.nptel.ac.in/e-learning/preview/noc26_ch58</v>
      </c>
      <c r="T178" s="61" t="str">
        <f>VLOOKUP(A178,Main!A:AB,20,0)</f>
        <v>noc26_ch58</v>
      </c>
      <c r="U178" s="63" t="str">
        <f>VLOOKUP(A178,Main!A:AB,21,0)</f>
        <v>https://onlinecourses.nptel.ac.in/noc25_ch53/preview</v>
      </c>
      <c r="V178" s="63" t="str">
        <f>VLOOKUP(A178,Main!A:AB,22,0)</f>
        <v>https://onlinecourses.nptel.ac.in/noc25_ch53/preview</v>
      </c>
      <c r="W178" s="61" t="str">
        <f>VLOOKUP(A178,Main!A:AB,23,0)</f>
        <v>noc25_ch53</v>
      </c>
      <c r="X178" s="63" t="str">
        <f>VLOOKUP(A178,Main!A:AB,24,0)</f>
        <v>https://nptel.ac.in/courses/103107123</v>
      </c>
      <c r="Y178" s="63" t="str">
        <f>VLOOKUP(A178,Main!A:AB,25,0)</f>
        <v>https://nptel.ac.in/courses/103107123</v>
      </c>
      <c r="Z178" s="61">
        <f>VLOOKUP(A178,Main!A:AB,26,0)</f>
        <v>103107123</v>
      </c>
    </row>
    <row r="179">
      <c r="A179" s="47" t="s">
        <v>1486</v>
      </c>
      <c r="B179" s="61" t="str">
        <f>VLOOKUP(A179,Main!A:AB,2,0)</f>
        <v>Chemical Engineering</v>
      </c>
      <c r="C179" s="61" t="str">
        <f>VLOOKUP(A179,Main!A:AB,3,0)</f>
        <v>Equipment Design: Mechanical Aspects</v>
      </c>
      <c r="D179" s="61" t="str">
        <f>VLOOKUP(A179,Main!A:AB,4,0)</f>
        <v>Prof. Shabina Khanam</v>
      </c>
      <c r="E179" s="61" t="str">
        <f>VLOOKUP(A179,Main!A:AB,5,0)</f>
        <v>IIT Roorkee</v>
      </c>
      <c r="F179" s="61" t="str">
        <f>VLOOKUP(A179,Main!A:AB,6,0)</f>
        <v>IIT Roorkee</v>
      </c>
      <c r="G179" s="61" t="str">
        <f>VLOOKUP(A179,Main!A:AB,7,0)</f>
        <v>4 Weeks</v>
      </c>
      <c r="H179" s="61" t="str">
        <f>VLOOKUP(A179,Main!A:AB,8,0)</f>
        <v>Rerun</v>
      </c>
      <c r="I179" s="62">
        <f>VLOOKUP(A179,Main!A:AB,9,0)</f>
        <v>46223</v>
      </c>
      <c r="J179" s="62">
        <f>VLOOKUP(A179,Main!A:AB,10,0)</f>
        <v>46248</v>
      </c>
      <c r="K179" s="62">
        <f>VLOOKUP(A179,Main!A:AB,11,0)</f>
        <v>46284</v>
      </c>
      <c r="L179" s="62">
        <f>VLOOKUP(A179,Main!A:AB,12,0)</f>
        <v>46230</v>
      </c>
      <c r="M179" s="62">
        <f>VLOOKUP(A179,Main!A:AB,13,0)</f>
        <v>46248</v>
      </c>
      <c r="N179" s="61" t="str">
        <f>VLOOKUP(A179,Main!A:AB,14,0)</f>
        <v>UG</v>
      </c>
      <c r="O179" s="61" t="str">
        <f>VLOOKUP(A179,Main!A:AB,15,0)</f>
        <v>Elective</v>
      </c>
      <c r="P179" s="61" t="str">
        <f>VLOOKUP(A179,Main!A:AB,16,0)</f>
        <v>Yes</v>
      </c>
      <c r="Q179" s="61" t="str">
        <f>VLOOKUP(A179,Main!A:AB,17,0)</f>
        <v/>
      </c>
      <c r="R179" s="63" t="str">
        <f>VLOOKUP(A179,Main!A:AB,18,0)</f>
        <v>https://onlinecourses.nptel.ac.in/e-learning/preview/noc26_ch59</v>
      </c>
      <c r="S179" s="63" t="str">
        <f>VLOOKUP(A179,Main!A:AB,19,0)</f>
        <v>https://onlinecourses.nptel.ac.in/e-learning/preview/noc26_ch59</v>
      </c>
      <c r="T179" s="61" t="str">
        <f>VLOOKUP(A179,Main!A:AB,20,0)</f>
        <v>noc26_ch59</v>
      </c>
      <c r="U179" s="63" t="str">
        <f>VLOOKUP(A179,Main!A:AB,21,0)</f>
        <v>https://onlinecourses.nptel.ac.in/noc25_ch54/preview</v>
      </c>
      <c r="V179" s="63" t="str">
        <f>VLOOKUP(A179,Main!A:AB,22,0)</f>
        <v>https://onlinecourses.nptel.ac.in/noc25_ch54/preview</v>
      </c>
      <c r="W179" s="61" t="str">
        <f>VLOOKUP(A179,Main!A:AB,23,0)</f>
        <v>noc25_ch54</v>
      </c>
      <c r="X179" s="63" t="str">
        <f>VLOOKUP(A179,Main!A:AB,24,0)</f>
        <v>https://nptel.ac.in/courses/103107143</v>
      </c>
      <c r="Y179" s="63" t="str">
        <f>VLOOKUP(A179,Main!A:AB,25,0)</f>
        <v>https://nptel.ac.in/courses/103107143</v>
      </c>
      <c r="Z179" s="61">
        <f>VLOOKUP(A179,Main!A:AB,26,0)</f>
        <v>103107143</v>
      </c>
    </row>
    <row r="180">
      <c r="A180" s="47" t="s">
        <v>1492</v>
      </c>
      <c r="B180" s="61" t="str">
        <f>VLOOKUP(A180,Main!A:AB,2,0)</f>
        <v>Chemical Engineering</v>
      </c>
      <c r="C180" s="61" t="str">
        <f>VLOOKUP(A180,Main!A:AB,3,0)</f>
        <v>Technologies for Clean and Renewable Energy Production</v>
      </c>
      <c r="D180" s="61" t="str">
        <f>VLOOKUP(A180,Main!A:AB,4,0)</f>
        <v>Prof. P. Mondal</v>
      </c>
      <c r="E180" s="61" t="str">
        <f>VLOOKUP(A180,Main!A:AB,5,0)</f>
        <v>IIT Roorkee</v>
      </c>
      <c r="F180" s="61" t="str">
        <f>VLOOKUP(A180,Main!A:AB,6,0)</f>
        <v>IIT Roorkee</v>
      </c>
      <c r="G180" s="61" t="str">
        <f>VLOOKUP(A180,Main!A:AB,7,0)</f>
        <v>8 Weeks</v>
      </c>
      <c r="H180" s="61" t="str">
        <f>VLOOKUP(A180,Main!A:AB,8,0)</f>
        <v>Rerun</v>
      </c>
      <c r="I180" s="62">
        <f>VLOOKUP(A180,Main!A:AB,9,0)</f>
        <v>46223</v>
      </c>
      <c r="J180" s="62">
        <f>VLOOKUP(A180,Main!A:AB,10,0)</f>
        <v>46276</v>
      </c>
      <c r="K180" s="62">
        <f>VLOOKUP(A180,Main!A:AB,11,0)</f>
        <v>46285</v>
      </c>
      <c r="L180" s="62">
        <f>VLOOKUP(A180,Main!A:AB,12,0)</f>
        <v>46230</v>
      </c>
      <c r="M180" s="62">
        <f>VLOOKUP(A180,Main!A:AB,13,0)</f>
        <v>46248</v>
      </c>
      <c r="N180" s="61" t="str">
        <f>VLOOKUP(A180,Main!A:AB,14,0)</f>
        <v>UG/PG</v>
      </c>
      <c r="O180" s="61" t="str">
        <f>VLOOKUP(A180,Main!A:AB,15,0)</f>
        <v>Elective</v>
      </c>
      <c r="P180" s="61" t="str">
        <f>VLOOKUP(A180,Main!A:AB,16,0)</f>
        <v>Yes</v>
      </c>
      <c r="Q180" s="61" t="str">
        <f>VLOOKUP(A180,Main!A:AB,17,0)</f>
        <v>Energy and Environment
Energy Systems</v>
      </c>
      <c r="R180" s="63" t="str">
        <f>VLOOKUP(A180,Main!A:AB,18,0)</f>
        <v>https://onlinecourses.nptel.ac.in/e-learning/preview/noc26_ch60</v>
      </c>
      <c r="S180" s="63" t="str">
        <f>VLOOKUP(A180,Main!A:AB,19,0)</f>
        <v>https://onlinecourses.nptel.ac.in/e-learning/preview/noc26_ch60</v>
      </c>
      <c r="T180" s="61" t="str">
        <f>VLOOKUP(A180,Main!A:AB,20,0)</f>
        <v>noc26_ch60</v>
      </c>
      <c r="U180" s="63" t="str">
        <f>VLOOKUP(A180,Main!A:AB,21,0)</f>
        <v>https://onlinecourses.nptel.ac.in/noc25_ch57/preview</v>
      </c>
      <c r="V180" s="63" t="str">
        <f>VLOOKUP(A180,Main!A:AB,22,0)</f>
        <v>https://onlinecourses.nptel.ac.in/noc25_ch57/preview</v>
      </c>
      <c r="W180" s="61" t="str">
        <f>VLOOKUP(A180,Main!A:AB,23,0)</f>
        <v>noc25_ch57</v>
      </c>
      <c r="X180" s="63" t="str">
        <f>VLOOKUP(A180,Main!A:AB,24,0)</f>
        <v>https://nptel.ac.in/courses/103107157</v>
      </c>
      <c r="Y180" s="63" t="str">
        <f>VLOOKUP(A180,Main!A:AB,25,0)</f>
        <v>https://nptel.ac.in/courses/103107157</v>
      </c>
      <c r="Z180" s="61">
        <f>VLOOKUP(A180,Main!A:AB,26,0)</f>
        <v>103107157</v>
      </c>
    </row>
    <row r="181">
      <c r="A181" s="47" t="s">
        <v>1500</v>
      </c>
      <c r="B181" s="61" t="str">
        <f>VLOOKUP(A181,Main!A:AB,2,0)</f>
        <v>Chemical Engineering</v>
      </c>
      <c r="C181" s="61" t="str">
        <f>VLOOKUP(A181,Main!A:AB,3,0)</f>
        <v>Trace and Ultra-Trace Analysis of Metals using Atomic Absorption Spectrometry</v>
      </c>
      <c r="D181" s="61" t="str">
        <f>VLOOKUP(A181,Main!A:AB,4,0)</f>
        <v>Prof. J.R. Mudakavi</v>
      </c>
      <c r="E181" s="61" t="str">
        <f>VLOOKUP(A181,Main!A:AB,5,0)</f>
        <v>IISc Bangalore</v>
      </c>
      <c r="F181" s="61" t="str">
        <f>VLOOKUP(A181,Main!A:AB,6,0)</f>
        <v>IISc Bangalore</v>
      </c>
      <c r="G181" s="61" t="str">
        <f>VLOOKUP(A181,Main!A:AB,7,0)</f>
        <v>8 Weeks</v>
      </c>
      <c r="H181" s="61" t="str">
        <f>VLOOKUP(A181,Main!A:AB,8,0)</f>
        <v>Rerun</v>
      </c>
      <c r="I181" s="62">
        <f>VLOOKUP(A181,Main!A:AB,9,0)</f>
        <v>46223</v>
      </c>
      <c r="J181" s="62">
        <f>VLOOKUP(A181,Main!A:AB,10,0)</f>
        <v>46276</v>
      </c>
      <c r="K181" s="62">
        <f>VLOOKUP(A181,Main!A:AB,11,0)</f>
        <v>46284</v>
      </c>
      <c r="L181" s="62">
        <f>VLOOKUP(A181,Main!A:AB,12,0)</f>
        <v>46230</v>
      </c>
      <c r="M181" s="62">
        <f>VLOOKUP(A181,Main!A:AB,13,0)</f>
        <v>46248</v>
      </c>
      <c r="N181" s="61" t="str">
        <f>VLOOKUP(A181,Main!A:AB,14,0)</f>
        <v>UG/PG</v>
      </c>
      <c r="O181" s="61" t="str">
        <f>VLOOKUP(A181,Main!A:AB,15,0)</f>
        <v>Elective</v>
      </c>
      <c r="P181" s="61" t="str">
        <f>VLOOKUP(A181,Main!A:AB,16,0)</f>
        <v>Yes</v>
      </c>
      <c r="Q181" s="61" t="str">
        <f>VLOOKUP(A181,Main!A:AB,17,0)</f>
        <v/>
      </c>
      <c r="R181" s="63" t="str">
        <f>VLOOKUP(A181,Main!A:AB,18,0)</f>
        <v>https://onlinecourses.nptel.ac.in/e-learning/preview/noc26_ch61</v>
      </c>
      <c r="S181" s="63" t="str">
        <f>VLOOKUP(A181,Main!A:AB,19,0)</f>
        <v>https://onlinecourses.nptel.ac.in/e-learning/preview/noc26_ch61</v>
      </c>
      <c r="T181" s="61" t="str">
        <f>VLOOKUP(A181,Main!A:AB,20,0)</f>
        <v>noc26_ch61</v>
      </c>
      <c r="U181" s="63" t="str">
        <f>VLOOKUP(A181,Main!A:AB,21,0)</f>
        <v>https://onlinecourses.nptel.ac.in/noc25_ch65/preview</v>
      </c>
      <c r="V181" s="63" t="str">
        <f>VLOOKUP(A181,Main!A:AB,22,0)</f>
        <v>https://onlinecourses.nptel.ac.in/noc25_ch65/preview</v>
      </c>
      <c r="W181" s="61" t="str">
        <f>VLOOKUP(A181,Main!A:AB,23,0)</f>
        <v>noc25_ch65</v>
      </c>
      <c r="X181" s="63" t="str">
        <f>VLOOKUP(A181,Main!A:AB,24,0)</f>
        <v>https://nptel.ac.in/courses/103108127</v>
      </c>
      <c r="Y181" s="63" t="str">
        <f>VLOOKUP(A181,Main!A:AB,25,0)</f>
        <v>https://nptel.ac.in/courses/103108127</v>
      </c>
      <c r="Z181" s="61">
        <f>VLOOKUP(A181,Main!A:AB,26,0)</f>
        <v>103108127</v>
      </c>
    </row>
    <row r="182">
      <c r="A182" s="47" t="s">
        <v>1506</v>
      </c>
      <c r="B182" s="61" t="str">
        <f>VLOOKUP(A182,Main!A:AB,2,0)</f>
        <v>Chemical Engineering</v>
      </c>
      <c r="C182" s="61" t="str">
        <f>VLOOKUP(A182,Main!A:AB,3,0)</f>
        <v>Chemical Process Control</v>
      </c>
      <c r="D182" s="61" t="str">
        <f>VLOOKUP(A182,Main!A:AB,4,0)</f>
        <v>Prof. Sujit Jogwar</v>
      </c>
      <c r="E182" s="61" t="str">
        <f>VLOOKUP(A182,Main!A:AB,5,0)</f>
        <v>IIT Bombay</v>
      </c>
      <c r="F182" s="61" t="str">
        <f>VLOOKUP(A182,Main!A:AB,6,0)</f>
        <v>IIT Bombay</v>
      </c>
      <c r="G182" s="61" t="str">
        <f>VLOOKUP(A182,Main!A:AB,7,0)</f>
        <v>8 Weeks</v>
      </c>
      <c r="H182" s="61" t="str">
        <f>VLOOKUP(A182,Main!A:AB,8,0)</f>
        <v>Rerun</v>
      </c>
      <c r="I182" s="62">
        <f>VLOOKUP(A182,Main!A:AB,9,0)</f>
        <v>46223</v>
      </c>
      <c r="J182" s="62">
        <f>VLOOKUP(A182,Main!A:AB,10,0)</f>
        <v>46276</v>
      </c>
      <c r="K182" s="62">
        <f>VLOOKUP(A182,Main!A:AB,11,0)</f>
        <v>46285</v>
      </c>
      <c r="L182" s="62">
        <f>VLOOKUP(A182,Main!A:AB,12,0)</f>
        <v>46230</v>
      </c>
      <c r="M182" s="62">
        <f>VLOOKUP(A182,Main!A:AB,13,0)</f>
        <v>46248</v>
      </c>
      <c r="N182" s="61" t="str">
        <f>VLOOKUP(A182,Main!A:AB,14,0)</f>
        <v>UG</v>
      </c>
      <c r="O182" s="61" t="str">
        <f>VLOOKUP(A182,Main!A:AB,15,0)</f>
        <v>Elective</v>
      </c>
      <c r="P182" s="61" t="str">
        <f>VLOOKUP(A182,Main!A:AB,16,0)</f>
        <v>Yes</v>
      </c>
      <c r="Q182" s="61" t="str">
        <f>VLOOKUP(A182,Main!A:AB,17,0)</f>
        <v>Computational Chemical Engineering</v>
      </c>
      <c r="R182" s="63" t="str">
        <f>VLOOKUP(A182,Main!A:AB,18,0)</f>
        <v>https://onlinecourses.nptel.ac.in/e-learning/preview/noc26_ch62</v>
      </c>
      <c r="S182" s="63" t="str">
        <f>VLOOKUP(A182,Main!A:AB,19,0)</f>
        <v>https://onlinecourses.nptel.ac.in/e-learning/preview/noc26_ch62</v>
      </c>
      <c r="T182" s="61" t="str">
        <f>VLOOKUP(A182,Main!A:AB,20,0)</f>
        <v>noc26_ch62</v>
      </c>
      <c r="U182" s="63" t="str">
        <f>VLOOKUP(A182,Main!A:AB,21,0)</f>
        <v>https://onlinecourses.nptel.ac.in/noc25_ch63/preview</v>
      </c>
      <c r="V182" s="63" t="str">
        <f>VLOOKUP(A182,Main!A:AB,22,0)</f>
        <v>https://onlinecourses.nptel.ac.in/noc25_ch63/preview</v>
      </c>
      <c r="W182" s="61" t="str">
        <f>VLOOKUP(A182,Main!A:AB,23,0)</f>
        <v>noc25_ch63</v>
      </c>
      <c r="X182" s="63" t="str">
        <f>VLOOKUP(A182,Main!A:AB,24,0)</f>
        <v>https://nptel.ac.in/courses/103101142</v>
      </c>
      <c r="Y182" s="63" t="str">
        <f>VLOOKUP(A182,Main!A:AB,25,0)</f>
        <v>https://nptel.ac.in/courses/103101142</v>
      </c>
      <c r="Z182" s="61">
        <f>VLOOKUP(A182,Main!A:AB,26,0)</f>
        <v>103101142</v>
      </c>
    </row>
    <row r="183">
      <c r="A183" s="47" t="s">
        <v>1513</v>
      </c>
      <c r="B183" s="61" t="str">
        <f>VLOOKUP(A183,Main!A:AB,2,0)</f>
        <v>Chemical Engineering</v>
      </c>
      <c r="C183" s="61" t="str">
        <f>VLOOKUP(A183,Main!A:AB,3,0)</f>
        <v>Colloids and Surfaces</v>
      </c>
      <c r="D183" s="61" t="str">
        <f>VLOOKUP(A183,Main!A:AB,4,0)</f>
        <v>Prof. Basavaraj Madivala Gurappa</v>
      </c>
      <c r="E183" s="61" t="str">
        <f>VLOOKUP(A183,Main!A:AB,5,0)</f>
        <v>IIT Madras</v>
      </c>
      <c r="F183" s="61" t="str">
        <f>VLOOKUP(A183,Main!A:AB,6,0)</f>
        <v>IIT Madras</v>
      </c>
      <c r="G183" s="61" t="str">
        <f>VLOOKUP(A183,Main!A:AB,7,0)</f>
        <v>8 Weeks</v>
      </c>
      <c r="H183" s="61" t="str">
        <f>VLOOKUP(A183,Main!A:AB,8,0)</f>
        <v>Rerun</v>
      </c>
      <c r="I183" s="62">
        <f>VLOOKUP(A183,Main!A:AB,9,0)</f>
        <v>46223</v>
      </c>
      <c r="J183" s="62">
        <f>VLOOKUP(A183,Main!A:AB,10,0)</f>
        <v>46276</v>
      </c>
      <c r="K183" s="62">
        <f>VLOOKUP(A183,Main!A:AB,11,0)</f>
        <v>46284</v>
      </c>
      <c r="L183" s="62">
        <f>VLOOKUP(A183,Main!A:AB,12,0)</f>
        <v>46230</v>
      </c>
      <c r="M183" s="62">
        <f>VLOOKUP(A183,Main!A:AB,13,0)</f>
        <v>46248</v>
      </c>
      <c r="N183" s="61" t="str">
        <f>VLOOKUP(A183,Main!A:AB,14,0)</f>
        <v>UG/PG</v>
      </c>
      <c r="O183" s="61" t="str">
        <f>VLOOKUP(A183,Main!A:AB,15,0)</f>
        <v>Elective</v>
      </c>
      <c r="P183" s="61" t="str">
        <f>VLOOKUP(A183,Main!A:AB,16,0)</f>
        <v>Yes</v>
      </c>
      <c r="Q183" s="61" t="str">
        <f>VLOOKUP(A183,Main!A:AB,17,0)</f>
        <v>Polymers and Colloidal Materials</v>
      </c>
      <c r="R183" s="63" t="str">
        <f>VLOOKUP(A183,Main!A:AB,18,0)</f>
        <v>https://onlinecourses.nptel.ac.in/e-learning/preview/noc26_ch63</v>
      </c>
      <c r="S183" s="63" t="str">
        <f>VLOOKUP(A183,Main!A:AB,19,0)</f>
        <v>https://onlinecourses.nptel.ac.in/e-learning/preview/noc26_ch63</v>
      </c>
      <c r="T183" s="61" t="str">
        <f>VLOOKUP(A183,Main!A:AB,20,0)</f>
        <v>noc26_ch63</v>
      </c>
      <c r="U183" s="63" t="str">
        <f>VLOOKUP(A183,Main!A:AB,21,0)</f>
        <v>https://onlinecourses.nptel.ac.in/noc25_ch50/preview</v>
      </c>
      <c r="V183" s="63" t="str">
        <f>VLOOKUP(A183,Main!A:AB,22,0)</f>
        <v>https://onlinecourses.nptel.ac.in/noc25_ch50/preview</v>
      </c>
      <c r="W183" s="61" t="str">
        <f>VLOOKUP(A183,Main!A:AB,23,0)</f>
        <v>noc25_ch50</v>
      </c>
      <c r="X183" s="63" t="str">
        <f>VLOOKUP(A183,Main!A:AB,24,0)</f>
        <v>https://nptel.ac.in/courses/105106204</v>
      </c>
      <c r="Y183" s="63" t="str">
        <f>VLOOKUP(A183,Main!A:AB,25,0)</f>
        <v>https://nptel.ac.in/courses/105106204</v>
      </c>
      <c r="Z183" s="61">
        <f>VLOOKUP(A183,Main!A:AB,26,0)</f>
        <v>105106204</v>
      </c>
    </row>
    <row r="184">
      <c r="A184" s="47" t="s">
        <v>1521</v>
      </c>
      <c r="B184" s="61" t="str">
        <f>VLOOKUP(A184,Main!A:AB,2,0)</f>
        <v>Chemical Engineering</v>
      </c>
      <c r="C184" s="61" t="str">
        <f>VLOOKUP(A184,Main!A:AB,3,0)</f>
        <v>Petroleum Technology</v>
      </c>
      <c r="D184" s="61" t="str">
        <f>VLOOKUP(A184,Main!A:AB,4,0)</f>
        <v>Prof. Sonali Sengupta</v>
      </c>
      <c r="E184" s="61" t="str">
        <f>VLOOKUP(A184,Main!A:AB,5,0)</f>
        <v>IIT Kharagpur</v>
      </c>
      <c r="F184" s="61" t="str">
        <f>VLOOKUP(A184,Main!A:AB,6,0)</f>
        <v>IIT Kharagpur</v>
      </c>
      <c r="G184" s="61" t="str">
        <f>VLOOKUP(A184,Main!A:AB,7,0)</f>
        <v>8 Weeks</v>
      </c>
      <c r="H184" s="61" t="str">
        <f>VLOOKUP(A184,Main!A:AB,8,0)</f>
        <v>Rerun</v>
      </c>
      <c r="I184" s="62">
        <f>VLOOKUP(A184,Main!A:AB,9,0)</f>
        <v>46223</v>
      </c>
      <c r="J184" s="62">
        <f>VLOOKUP(A184,Main!A:AB,10,0)</f>
        <v>46276</v>
      </c>
      <c r="K184" s="62">
        <f>VLOOKUP(A184,Main!A:AB,11,0)</f>
        <v>46285</v>
      </c>
      <c r="L184" s="62">
        <f>VLOOKUP(A184,Main!A:AB,12,0)</f>
        <v>46230</v>
      </c>
      <c r="M184" s="62">
        <f>VLOOKUP(A184,Main!A:AB,13,0)</f>
        <v>46248</v>
      </c>
      <c r="N184" s="61" t="str">
        <f>VLOOKUP(A184,Main!A:AB,14,0)</f>
        <v>UG</v>
      </c>
      <c r="O184" s="61" t="str">
        <f>VLOOKUP(A184,Main!A:AB,15,0)</f>
        <v>Elective</v>
      </c>
      <c r="P184" s="61" t="str">
        <f>VLOOKUP(A184,Main!A:AB,16,0)</f>
        <v>Yes</v>
      </c>
      <c r="Q184" s="61" t="str">
        <f>VLOOKUP(A184,Main!A:AB,17,0)</f>
        <v/>
      </c>
      <c r="R184" s="63" t="str">
        <f>VLOOKUP(A184,Main!A:AB,18,0)</f>
        <v>https://onlinecourses.nptel.ac.in/e-learning/preview/noc26_ch64</v>
      </c>
      <c r="S184" s="63" t="str">
        <f>VLOOKUP(A184,Main!A:AB,19,0)</f>
        <v>https://onlinecourses.nptel.ac.in/e-learning/preview/noc26_ch64</v>
      </c>
      <c r="T184" s="61" t="str">
        <f>VLOOKUP(A184,Main!A:AB,20,0)</f>
        <v>noc26_ch64</v>
      </c>
      <c r="U184" s="63" t="str">
        <f>VLOOKUP(A184,Main!A:AB,21,0)</f>
        <v>https://onlinecourses.nptel.ac.in/noc25_ch82/preview</v>
      </c>
      <c r="V184" s="63" t="str">
        <f>VLOOKUP(A184,Main!A:AB,22,0)</f>
        <v>https://onlinecourses.nptel.ac.in/noc25_ch82/preview</v>
      </c>
      <c r="W184" s="61" t="str">
        <f>VLOOKUP(A184,Main!A:AB,23,0)</f>
        <v>noc25_ch82</v>
      </c>
      <c r="X184" s="63" t="str">
        <f>VLOOKUP(A184,Main!A:AB,24,0)</f>
        <v>https://nptel.ac.in/courses/103105221</v>
      </c>
      <c r="Y184" s="63" t="str">
        <f>VLOOKUP(A184,Main!A:AB,25,0)</f>
        <v>https://nptel.ac.in/courses/103105221</v>
      </c>
      <c r="Z184" s="61">
        <f>VLOOKUP(A184,Main!A:AB,26,0)</f>
        <v>103105221</v>
      </c>
    </row>
    <row r="185">
      <c r="A185" s="47" t="s">
        <v>1528</v>
      </c>
      <c r="B185" s="61" t="str">
        <f>VLOOKUP(A185,Main!A:AB,2,0)</f>
        <v>Chemical engineering</v>
      </c>
      <c r="C185" s="61" t="str">
        <f>VLOOKUP(A185,Main!A:AB,3,0)</f>
        <v>Rheology and Processing of Paints, Plastic, and Elastomer Based Composites</v>
      </c>
      <c r="D185" s="61" t="str">
        <f>VLOOKUP(A185,Main!A:AB,4,0)</f>
        <v>Prof. Santanu Chattopadhyay</v>
      </c>
      <c r="E185" s="61" t="str">
        <f>VLOOKUP(A185,Main!A:AB,5,0)</f>
        <v>IIT Kharagpur</v>
      </c>
      <c r="F185" s="61" t="str">
        <f>VLOOKUP(A185,Main!A:AB,6,0)</f>
        <v>IIT Kharagpur</v>
      </c>
      <c r="G185" s="61" t="str">
        <f>VLOOKUP(A185,Main!A:AB,7,0)</f>
        <v>8 Weeks</v>
      </c>
      <c r="H185" s="61" t="str">
        <f>VLOOKUP(A185,Main!A:AB,8,0)</f>
        <v>Rerun</v>
      </c>
      <c r="I185" s="62">
        <f>VLOOKUP(A185,Main!A:AB,9,0)</f>
        <v>46223</v>
      </c>
      <c r="J185" s="62">
        <f>VLOOKUP(A185,Main!A:AB,10,0)</f>
        <v>46276</v>
      </c>
      <c r="K185" s="62">
        <f>VLOOKUP(A185,Main!A:AB,11,0)</f>
        <v>46284</v>
      </c>
      <c r="L185" s="62">
        <f>VLOOKUP(A185,Main!A:AB,12,0)</f>
        <v>46230</v>
      </c>
      <c r="M185" s="62">
        <f>VLOOKUP(A185,Main!A:AB,13,0)</f>
        <v>46248</v>
      </c>
      <c r="N185" s="61" t="str">
        <f>VLOOKUP(A185,Main!A:AB,14,0)</f>
        <v>UG/PG</v>
      </c>
      <c r="O185" s="61" t="str">
        <f>VLOOKUP(A185,Main!A:AB,15,0)</f>
        <v>Core</v>
      </c>
      <c r="P185" s="61" t="str">
        <f>VLOOKUP(A185,Main!A:AB,16,0)</f>
        <v>Yes</v>
      </c>
      <c r="Q185" s="61" t="str">
        <f>VLOOKUP(A185,Main!A:AB,17,0)</f>
        <v/>
      </c>
      <c r="R185" s="63" t="str">
        <f>VLOOKUP(A185,Main!A:AB,18,0)</f>
        <v>https://onlinecourses.nptel.ac.in/e-learning/preview/noc26_ch65</v>
      </c>
      <c r="S185" s="63" t="str">
        <f>VLOOKUP(A185,Main!A:AB,19,0)</f>
        <v>https://onlinecourses.nptel.ac.in/e-learning/preview/noc26_ch65</v>
      </c>
      <c r="T185" s="61" t="str">
        <f>VLOOKUP(A185,Main!A:AB,20,0)</f>
        <v>noc26_ch65</v>
      </c>
      <c r="U185" s="63" t="str">
        <f>VLOOKUP(A185,Main!A:AB,21,0)</f>
        <v>https://onlinecourses.nptel.ac.in/noc25_ch83/preview</v>
      </c>
      <c r="V185" s="63" t="str">
        <f>VLOOKUP(A185,Main!A:AB,22,0)</f>
        <v>https://onlinecourses.nptel.ac.in/noc25_ch83/preview</v>
      </c>
      <c r="W185" s="61" t="str">
        <f>VLOOKUP(A185,Main!A:AB,23,0)</f>
        <v>noc25_ch83</v>
      </c>
      <c r="X185" s="63" t="str">
        <f>VLOOKUP(A185,Main!A:AB,24,0)</f>
        <v>https://nptel.ac.in/courses/103105222</v>
      </c>
      <c r="Y185" s="63" t="str">
        <f>VLOOKUP(A185,Main!A:AB,25,0)</f>
        <v>https://nptel.ac.in/courses/103105222</v>
      </c>
      <c r="Z185" s="61">
        <f>VLOOKUP(A185,Main!A:AB,26,0)</f>
        <v>103105222</v>
      </c>
    </row>
    <row r="186">
      <c r="A186" s="47" t="s">
        <v>1536</v>
      </c>
      <c r="B186" s="61" t="str">
        <f>VLOOKUP(A186,Main!A:AB,2,0)</f>
        <v>Chemical Engineering</v>
      </c>
      <c r="C186" s="61" t="str">
        <f>VLOOKUP(A186,Main!A:AB,3,0)</f>
        <v>Adsorption Science and Technology: Fundamentals and Applications</v>
      </c>
      <c r="D186" s="61" t="str">
        <f>VLOOKUP(A186,Main!A:AB,4,0)</f>
        <v>Prof. Sourav Mondal</v>
      </c>
      <c r="E186" s="61" t="str">
        <f>VLOOKUP(A186,Main!A:AB,5,0)</f>
        <v>IIT Kharagpur</v>
      </c>
      <c r="F186" s="61" t="str">
        <f>VLOOKUP(A186,Main!A:AB,6,0)</f>
        <v>IIT Kharagpur</v>
      </c>
      <c r="G186" s="61" t="str">
        <f>VLOOKUP(A186,Main!A:AB,7,0)</f>
        <v>8 Weeks</v>
      </c>
      <c r="H186" s="61" t="str">
        <f>VLOOKUP(A186,Main!A:AB,8,0)</f>
        <v>Rerun</v>
      </c>
      <c r="I186" s="62">
        <f>VLOOKUP(A186,Main!A:AB,9,0)</f>
        <v>46223</v>
      </c>
      <c r="J186" s="62">
        <f>VLOOKUP(A186,Main!A:AB,10,0)</f>
        <v>46276</v>
      </c>
      <c r="K186" s="62">
        <f>VLOOKUP(A186,Main!A:AB,11,0)</f>
        <v>46285</v>
      </c>
      <c r="L186" s="62">
        <f>VLOOKUP(A186,Main!A:AB,12,0)</f>
        <v>46230</v>
      </c>
      <c r="M186" s="62">
        <f>VLOOKUP(A186,Main!A:AB,13,0)</f>
        <v>46248</v>
      </c>
      <c r="N186" s="61" t="str">
        <f>VLOOKUP(A186,Main!A:AB,14,0)</f>
        <v>UG/PG</v>
      </c>
      <c r="O186" s="61" t="str">
        <f>VLOOKUP(A186,Main!A:AB,15,0)</f>
        <v>Elective</v>
      </c>
      <c r="P186" s="61" t="str">
        <f>VLOOKUP(A186,Main!A:AB,16,0)</f>
        <v>Yes</v>
      </c>
      <c r="Q186" s="61" t="str">
        <f>VLOOKUP(A186,Main!A:AB,17,0)</f>
        <v>Minor 1</v>
      </c>
      <c r="R186" s="63" t="str">
        <f>VLOOKUP(A186,Main!A:AB,18,0)</f>
        <v>https://onlinecourses.nptel.ac.in/e-learning/preview/noc26_ch66</v>
      </c>
      <c r="S186" s="63" t="str">
        <f>VLOOKUP(A186,Main!A:AB,19,0)</f>
        <v>https://onlinecourses.nptel.ac.in/e-learning/preview/noc26_ch66</v>
      </c>
      <c r="T186" s="61" t="str">
        <f>VLOOKUP(A186,Main!A:AB,20,0)</f>
        <v>noc26_ch66</v>
      </c>
      <c r="U186" s="63" t="str">
        <f>VLOOKUP(A186,Main!A:AB,21,0)</f>
        <v>https://onlinecourses.nptel.ac.in/noc25_ch86/preview</v>
      </c>
      <c r="V186" s="63" t="str">
        <f>VLOOKUP(A186,Main!A:AB,22,0)</f>
        <v>https://onlinecourses.nptel.ac.in/noc25_ch86/preview</v>
      </c>
      <c r="W186" s="61" t="str">
        <f>VLOOKUP(A186,Main!A:AB,23,0)</f>
        <v>noc25_ch86</v>
      </c>
      <c r="X186" s="63" t="str">
        <f>VLOOKUP(A186,Main!A:AB,24,0)</f>
        <v>https://nptel.ac.in/courses/103105461</v>
      </c>
      <c r="Y186" s="63" t="str">
        <f>VLOOKUP(A186,Main!A:AB,25,0)</f>
        <v>https://nptel.ac.in/courses/103105461</v>
      </c>
      <c r="Z186" s="61">
        <f>VLOOKUP(A186,Main!A:AB,26,0)</f>
        <v>103105461</v>
      </c>
    </row>
    <row r="187">
      <c r="A187" s="47" t="s">
        <v>1543</v>
      </c>
      <c r="B187" s="61" t="str">
        <f>VLOOKUP(A187,Main!A:AB,2,0)</f>
        <v>Chemical Engineering</v>
      </c>
      <c r="C187" s="61" t="str">
        <f>VLOOKUP(A187,Main!A:AB,3,0)</f>
        <v>Introduction to Polymer Physics - IITG</v>
      </c>
      <c r="D187" s="61" t="str">
        <f>VLOOKUP(A187,Main!A:AB,4,0)</f>
        <v>Prof. Amit Kumar</v>
      </c>
      <c r="E187" s="61" t="str">
        <f>VLOOKUP(A187,Main!A:AB,5,0)</f>
        <v>IIT Guwahati</v>
      </c>
      <c r="F187" s="61" t="str">
        <f>VLOOKUP(A187,Main!A:AB,6,0)</f>
        <v>IIT Guwahati</v>
      </c>
      <c r="G187" s="61" t="str">
        <f>VLOOKUP(A187,Main!A:AB,7,0)</f>
        <v>8 Weeks</v>
      </c>
      <c r="H187" s="61" t="str">
        <f>VLOOKUP(A187,Main!A:AB,8,0)</f>
        <v>Rerun</v>
      </c>
      <c r="I187" s="62">
        <f>VLOOKUP(A187,Main!A:AB,9,0)</f>
        <v>46223</v>
      </c>
      <c r="J187" s="62">
        <f>VLOOKUP(A187,Main!A:AB,10,0)</f>
        <v>46276</v>
      </c>
      <c r="K187" s="62">
        <f>VLOOKUP(A187,Main!A:AB,11,0)</f>
        <v>46285</v>
      </c>
      <c r="L187" s="62">
        <f>VLOOKUP(A187,Main!A:AB,12,0)</f>
        <v>46230</v>
      </c>
      <c r="M187" s="62">
        <f>VLOOKUP(A187,Main!A:AB,13,0)</f>
        <v>46248</v>
      </c>
      <c r="N187" s="61" t="str">
        <f>VLOOKUP(A187,Main!A:AB,14,0)</f>
        <v>UG/PG</v>
      </c>
      <c r="O187" s="61" t="str">
        <f>VLOOKUP(A187,Main!A:AB,15,0)</f>
        <v>Elective</v>
      </c>
      <c r="P187" s="61" t="str">
        <f>VLOOKUP(A187,Main!A:AB,16,0)</f>
        <v>Yes</v>
      </c>
      <c r="Q187" s="61" t="str">
        <f>VLOOKUP(A187,Main!A:AB,17,0)</f>
        <v>Polymers and Colloidal Materials</v>
      </c>
      <c r="R187" s="63" t="str">
        <f>VLOOKUP(A187,Main!A:AB,18,0)</f>
        <v>https://onlinecourses.nptel.ac.in/e-learning/preview/noc26_ch67</v>
      </c>
      <c r="S187" s="63" t="str">
        <f>VLOOKUP(A187,Main!A:AB,19,0)</f>
        <v>https://onlinecourses.nptel.ac.in/e-learning/preview/noc26_ch67</v>
      </c>
      <c r="T187" s="61" t="str">
        <f>VLOOKUP(A187,Main!A:AB,20,0)</f>
        <v>noc26_ch67</v>
      </c>
      <c r="U187" s="63" t="str">
        <f>VLOOKUP(A187,Main!A:AB,21,0)</f>
        <v>https://onlinecourses.nptel.ac.in/noc25_ch66/preview</v>
      </c>
      <c r="V187" s="63" t="str">
        <f>VLOOKUP(A187,Main!A:AB,22,0)</f>
        <v>https://onlinecourses.nptel.ac.in/noc25_ch66/preview</v>
      </c>
      <c r="W187" s="61" t="str">
        <f>VLOOKUP(A187,Main!A:AB,23,0)</f>
        <v>noc25_ch66</v>
      </c>
      <c r="X187" s="63" t="str">
        <f>VLOOKUP(A187,Main!A:AB,24,0)</f>
        <v>https://nptel.ac.in/courses/103103139</v>
      </c>
      <c r="Y187" s="63" t="str">
        <f>VLOOKUP(A187,Main!A:AB,25,0)</f>
        <v>https://nptel.ac.in/courses/103103139</v>
      </c>
      <c r="Z187" s="61">
        <f>VLOOKUP(A187,Main!A:AB,26,0)</f>
        <v>103103139</v>
      </c>
    </row>
    <row r="188">
      <c r="A188" s="47" t="s">
        <v>1550</v>
      </c>
      <c r="B188" s="61" t="str">
        <f>VLOOKUP(A188,Main!A:AB,2,0)</f>
        <v>Chemical Engineering</v>
      </c>
      <c r="C188" s="61" t="str">
        <f>VLOOKUP(A188,Main!A:AB,3,0)</f>
        <v>Natural Gas Engineering</v>
      </c>
      <c r="D188" s="61" t="str">
        <f>VLOOKUP(A188,Main!A:AB,4,0)</f>
        <v>Prof. Pankaj Tiwari</v>
      </c>
      <c r="E188" s="61" t="str">
        <f>VLOOKUP(A188,Main!A:AB,5,0)</f>
        <v>IIT Guwahati</v>
      </c>
      <c r="F188" s="61" t="str">
        <f>VLOOKUP(A188,Main!A:AB,6,0)</f>
        <v>IIT Guwahati</v>
      </c>
      <c r="G188" s="61" t="str">
        <f>VLOOKUP(A188,Main!A:AB,7,0)</f>
        <v>8 Weeks</v>
      </c>
      <c r="H188" s="61" t="str">
        <f>VLOOKUP(A188,Main!A:AB,8,0)</f>
        <v>Rerun</v>
      </c>
      <c r="I188" s="62">
        <f>VLOOKUP(A188,Main!A:AB,9,0)</f>
        <v>46223</v>
      </c>
      <c r="J188" s="62">
        <f>VLOOKUP(A188,Main!A:AB,10,0)</f>
        <v>46276</v>
      </c>
      <c r="K188" s="62">
        <f>VLOOKUP(A188,Main!A:AB,11,0)</f>
        <v>46285</v>
      </c>
      <c r="L188" s="62">
        <f>VLOOKUP(A188,Main!A:AB,12,0)</f>
        <v>46230</v>
      </c>
      <c r="M188" s="62">
        <f>VLOOKUP(A188,Main!A:AB,13,0)</f>
        <v>46248</v>
      </c>
      <c r="N188" s="61" t="str">
        <f>VLOOKUP(A188,Main!A:AB,14,0)</f>
        <v>UG/PG</v>
      </c>
      <c r="O188" s="61" t="str">
        <f>VLOOKUP(A188,Main!A:AB,15,0)</f>
        <v>Elective</v>
      </c>
      <c r="P188" s="61" t="str">
        <f>VLOOKUP(A188,Main!A:AB,16,0)</f>
        <v>Yes</v>
      </c>
      <c r="Q188" s="61" t="str">
        <f>VLOOKUP(A188,Main!A:AB,17,0)</f>
        <v/>
      </c>
      <c r="R188" s="63" t="str">
        <f>VLOOKUP(A188,Main!A:AB,18,0)</f>
        <v>https://onlinecourses.nptel.ac.in/e-learning/preview/noc26_ch68</v>
      </c>
      <c r="S188" s="63" t="str">
        <f>VLOOKUP(A188,Main!A:AB,19,0)</f>
        <v>https://onlinecourses.nptel.ac.in/e-learning/preview/noc26_ch68</v>
      </c>
      <c r="T188" s="61" t="str">
        <f>VLOOKUP(A188,Main!A:AB,20,0)</f>
        <v>noc26_ch68</v>
      </c>
      <c r="U188" s="63" t="str">
        <f>VLOOKUP(A188,Main!A:AB,21,0)</f>
        <v>https://onlinecourses.nptel.ac.in/noc25_ch77/preview</v>
      </c>
      <c r="V188" s="63" t="str">
        <f>VLOOKUP(A188,Main!A:AB,22,0)</f>
        <v>https://onlinecourses.nptel.ac.in/noc25_ch77/preview</v>
      </c>
      <c r="W188" s="61" t="str">
        <f>VLOOKUP(A188,Main!A:AB,23,0)</f>
        <v>noc25_ch77</v>
      </c>
      <c r="X188" s="63" t="str">
        <f>VLOOKUP(A188,Main!A:AB,24,0)</f>
        <v>https://nptel.ac.in/courses/103103140</v>
      </c>
      <c r="Y188" s="63" t="str">
        <f>VLOOKUP(A188,Main!A:AB,25,0)</f>
        <v>https://nptel.ac.in/courses/103103140</v>
      </c>
      <c r="Z188" s="61">
        <f>VLOOKUP(A188,Main!A:AB,26,0)</f>
        <v>103103140</v>
      </c>
    </row>
    <row r="189">
      <c r="A189" s="47" t="s">
        <v>1557</v>
      </c>
      <c r="B189" s="61" t="str">
        <f>VLOOKUP(A189,Main!A:AB,2,0)</f>
        <v>Chemical Engineering/Multidisciplinary</v>
      </c>
      <c r="C189" s="61" t="str">
        <f>VLOOKUP(A189,Main!A:AB,3,0)</f>
        <v>Energy Conversion Technologies (Biomass and Coal)</v>
      </c>
      <c r="D189" s="61" t="str">
        <f>VLOOKUP(A189,Main!A:AB,4,0)</f>
        <v>Prof. Vaibhav V. Goud</v>
      </c>
      <c r="E189" s="61" t="str">
        <f>VLOOKUP(A189,Main!A:AB,5,0)</f>
        <v>IIT Guwahati</v>
      </c>
      <c r="F189" s="61" t="str">
        <f>VLOOKUP(A189,Main!A:AB,6,0)</f>
        <v>IIT Guwahati</v>
      </c>
      <c r="G189" s="61" t="str">
        <f>VLOOKUP(A189,Main!A:AB,7,0)</f>
        <v>8 Weeks</v>
      </c>
      <c r="H189" s="61" t="str">
        <f>VLOOKUP(A189,Main!A:AB,8,0)</f>
        <v>Rerun</v>
      </c>
      <c r="I189" s="62">
        <f>VLOOKUP(A189,Main!A:AB,9,0)</f>
        <v>46223</v>
      </c>
      <c r="J189" s="62">
        <f>VLOOKUP(A189,Main!A:AB,10,0)</f>
        <v>46276</v>
      </c>
      <c r="K189" s="62">
        <f>VLOOKUP(A189,Main!A:AB,11,0)</f>
        <v>46284</v>
      </c>
      <c r="L189" s="62">
        <f>VLOOKUP(A189,Main!A:AB,12,0)</f>
        <v>46230</v>
      </c>
      <c r="M189" s="62">
        <f>VLOOKUP(A189,Main!A:AB,13,0)</f>
        <v>46248</v>
      </c>
      <c r="N189" s="61" t="str">
        <f>VLOOKUP(A189,Main!A:AB,14,0)</f>
        <v>UG/PG</v>
      </c>
      <c r="O189" s="61" t="str">
        <f>VLOOKUP(A189,Main!A:AB,15,0)</f>
        <v>Core</v>
      </c>
      <c r="P189" s="61" t="str">
        <f>VLOOKUP(A189,Main!A:AB,16,0)</f>
        <v>Yes</v>
      </c>
      <c r="Q189" s="61" t="str">
        <f>VLOOKUP(A189,Main!A:AB,17,0)</f>
        <v>Energy and Environment</v>
      </c>
      <c r="R189" s="63" t="str">
        <f>VLOOKUP(A189,Main!A:AB,18,0)</f>
        <v>https://onlinecourses.nptel.ac.in/e-learning/preview/noc26_ch69</v>
      </c>
      <c r="S189" s="63" t="str">
        <f>VLOOKUP(A189,Main!A:AB,19,0)</f>
        <v>https://onlinecourses.nptel.ac.in/e-learning/preview/noc26_ch69</v>
      </c>
      <c r="T189" s="61" t="str">
        <f>VLOOKUP(A189,Main!A:AB,20,0)</f>
        <v>noc26_ch69</v>
      </c>
      <c r="U189" s="63" t="str">
        <f>VLOOKUP(A189,Main!A:AB,21,0)</f>
        <v>https://onlinecourses.nptel.ac.in/noc25_ch79/preview</v>
      </c>
      <c r="V189" s="63" t="str">
        <f>VLOOKUP(A189,Main!A:AB,22,0)</f>
        <v>https://onlinecourses.nptel.ac.in/noc25_ch79/preview</v>
      </c>
      <c r="W189" s="61" t="str">
        <f>VLOOKUP(A189,Main!A:AB,23,0)</f>
        <v>noc25_ch79</v>
      </c>
      <c r="X189" s="63" t="str">
        <f>VLOOKUP(A189,Main!A:AB,24,0)</f>
        <v>https://nptel.ac.in/courses/103103222</v>
      </c>
      <c r="Y189" s="63" t="str">
        <f>VLOOKUP(A189,Main!A:AB,25,0)</f>
        <v>https://nptel.ac.in/courses/103103222</v>
      </c>
      <c r="Z189" s="61">
        <f>VLOOKUP(A189,Main!A:AB,26,0)</f>
        <v>103103222</v>
      </c>
    </row>
    <row r="190">
      <c r="A190" s="47" t="s">
        <v>1566</v>
      </c>
      <c r="B190" s="61" t="str">
        <f>VLOOKUP(A190,Main!A:AB,2,0)</f>
        <v>Chemical Engineering</v>
      </c>
      <c r="C190" s="61" t="str">
        <f>VLOOKUP(A190,Main!A:AB,3,0)</f>
        <v>Advanced Thermodynamics</v>
      </c>
      <c r="D190" s="61" t="str">
        <f>VLOOKUP(A190,Main!A:AB,4,0)</f>
        <v>Prof. Nanda Kishore</v>
      </c>
      <c r="E190" s="61" t="str">
        <f>VLOOKUP(A190,Main!A:AB,5,0)</f>
        <v>IIT Guwahati</v>
      </c>
      <c r="F190" s="61" t="str">
        <f>VLOOKUP(A190,Main!A:AB,6,0)</f>
        <v>IIT Guwahati</v>
      </c>
      <c r="G190" s="61" t="str">
        <f>VLOOKUP(A190,Main!A:AB,7,0)</f>
        <v>12 Weeks</v>
      </c>
      <c r="H190" s="61" t="str">
        <f>VLOOKUP(A190,Main!A:AB,8,0)</f>
        <v>Rerun</v>
      </c>
      <c r="I190" s="62">
        <f>VLOOKUP(A190,Main!A:AB,9,0)</f>
        <v>46223</v>
      </c>
      <c r="J190" s="62">
        <f>VLOOKUP(A190,Main!A:AB,10,0)</f>
        <v>46304</v>
      </c>
      <c r="K190" s="62">
        <f>VLOOKUP(A190,Main!A:AB,11,0)</f>
        <v>46318</v>
      </c>
      <c r="L190" s="62">
        <f>VLOOKUP(A190,Main!A:AB,12,0)</f>
        <v>46230</v>
      </c>
      <c r="M190" s="62">
        <f>VLOOKUP(A190,Main!A:AB,13,0)</f>
        <v>46248</v>
      </c>
      <c r="N190" s="61" t="str">
        <f>VLOOKUP(A190,Main!A:AB,14,0)</f>
        <v>PG</v>
      </c>
      <c r="O190" s="61" t="str">
        <f>VLOOKUP(A190,Main!A:AB,15,0)</f>
        <v>Core</v>
      </c>
      <c r="P190" s="61" t="str">
        <f>VLOOKUP(A190,Main!A:AB,16,0)</f>
        <v>Yes</v>
      </c>
      <c r="Q190" s="61" t="str">
        <f>VLOOKUP(A190,Main!A:AB,17,0)</f>
        <v/>
      </c>
      <c r="R190" s="63" t="str">
        <f>VLOOKUP(A190,Main!A:AB,18,0)</f>
        <v>https://onlinecourses.nptel.ac.in/e-learning/preview/noc26_ch70</v>
      </c>
      <c r="S190" s="63" t="str">
        <f>VLOOKUP(A190,Main!A:AB,19,0)</f>
        <v>https://onlinecourses.nptel.ac.in/e-learning/preview/noc26_ch70</v>
      </c>
      <c r="T190" s="61" t="str">
        <f>VLOOKUP(A190,Main!A:AB,20,0)</f>
        <v>noc26_ch70</v>
      </c>
      <c r="U190" s="63" t="str">
        <f>VLOOKUP(A190,Main!A:AB,21,0)</f>
        <v>https://onlinecourses.nptel.ac.in/noc25_ch01/preview</v>
      </c>
      <c r="V190" s="63" t="str">
        <f>VLOOKUP(A190,Main!A:AB,22,0)</f>
        <v>https://onlinecourses.nptel.ac.in/noc25_ch01/preview</v>
      </c>
      <c r="W190" s="61" t="str">
        <f>VLOOKUP(A190,Main!A:AB,23,0)</f>
        <v>noc25_ch01</v>
      </c>
      <c r="X190" s="63" t="str">
        <f>VLOOKUP(A190,Main!A:AB,24,0)</f>
        <v>https://nptel.ac.in/courses/103103162</v>
      </c>
      <c r="Y190" s="63" t="str">
        <f>VLOOKUP(A190,Main!A:AB,25,0)</f>
        <v>https://nptel.ac.in/courses/103103162</v>
      </c>
      <c r="Z190" s="61">
        <f>VLOOKUP(A190,Main!A:AB,26,0)</f>
        <v>103103162</v>
      </c>
    </row>
    <row r="191">
      <c r="A191" s="47" t="s">
        <v>1572</v>
      </c>
      <c r="B191" s="61" t="str">
        <f>VLOOKUP(A191,Main!A:AB,2,0)</f>
        <v>Chemical Engineering</v>
      </c>
      <c r="C191" s="61" t="str">
        <f>VLOOKUP(A191,Main!A:AB,3,0)</f>
        <v>Introduction to Polymer Physics</v>
      </c>
      <c r="D191" s="61" t="str">
        <f>VLOOKUP(A191,Main!A:AB,4,0)</f>
        <v>Prof. Prateek Kumar Jha</v>
      </c>
      <c r="E191" s="61" t="str">
        <f>VLOOKUP(A191,Main!A:AB,5,0)</f>
        <v>IIT Roorkee</v>
      </c>
      <c r="F191" s="61" t="str">
        <f>VLOOKUP(A191,Main!A:AB,6,0)</f>
        <v>IIT Roorkee</v>
      </c>
      <c r="G191" s="61" t="str">
        <f>VLOOKUP(A191,Main!A:AB,7,0)</f>
        <v>12 Weeks</v>
      </c>
      <c r="H191" s="61" t="str">
        <f>VLOOKUP(A191,Main!A:AB,8,0)</f>
        <v>Rerun</v>
      </c>
      <c r="I191" s="62">
        <f>VLOOKUP(A191,Main!A:AB,9,0)</f>
        <v>46223</v>
      </c>
      <c r="J191" s="62">
        <f>VLOOKUP(A191,Main!A:AB,10,0)</f>
        <v>46304</v>
      </c>
      <c r="K191" s="62">
        <f>VLOOKUP(A191,Main!A:AB,11,0)</f>
        <v>46319</v>
      </c>
      <c r="L191" s="62">
        <f>VLOOKUP(A191,Main!A:AB,12,0)</f>
        <v>46230</v>
      </c>
      <c r="M191" s="62">
        <f>VLOOKUP(A191,Main!A:AB,13,0)</f>
        <v>46248</v>
      </c>
      <c r="N191" s="61" t="str">
        <f>VLOOKUP(A191,Main!A:AB,14,0)</f>
        <v>UG/PG</v>
      </c>
      <c r="O191" s="61" t="str">
        <f>VLOOKUP(A191,Main!A:AB,15,0)</f>
        <v>Elective</v>
      </c>
      <c r="P191" s="61" t="str">
        <f>VLOOKUP(A191,Main!A:AB,16,0)</f>
        <v>Yes</v>
      </c>
      <c r="Q191" s="61" t="str">
        <f>VLOOKUP(A191,Main!A:AB,17,0)</f>
        <v>Polymers and Colloidal Materials</v>
      </c>
      <c r="R191" s="63" t="str">
        <f>VLOOKUP(A191,Main!A:AB,18,0)</f>
        <v>https://onlinecourses.nptel.ac.in/e-learning/preview/noc26_ch71</v>
      </c>
      <c r="S191" s="63" t="str">
        <f>VLOOKUP(A191,Main!A:AB,19,0)</f>
        <v>https://onlinecourses.nptel.ac.in/e-learning/preview/noc26_ch71</v>
      </c>
      <c r="T191" s="61" t="str">
        <f>VLOOKUP(A191,Main!A:AB,20,0)</f>
        <v>noc26_ch71</v>
      </c>
      <c r="U191" s="63" t="str">
        <f>VLOOKUP(A191,Main!A:AB,21,0)</f>
        <v>https://onlinecourses.nptel.ac.in/noc25_ch55/preview</v>
      </c>
      <c r="V191" s="63" t="str">
        <f>VLOOKUP(A191,Main!A:AB,22,0)</f>
        <v>https://onlinecourses.nptel.ac.in/noc25_ch55/preview</v>
      </c>
      <c r="W191" s="61" t="str">
        <f>VLOOKUP(A191,Main!A:AB,23,0)</f>
        <v>noc25_ch55</v>
      </c>
      <c r="X191" s="63" t="str">
        <f>VLOOKUP(A191,Main!A:AB,24,0)</f>
        <v>https://nptel.ac.in/courses/103107139</v>
      </c>
      <c r="Y191" s="63" t="str">
        <f>VLOOKUP(A191,Main!A:AB,25,0)</f>
        <v>https://nptel.ac.in/courses/103107139</v>
      </c>
      <c r="Z191" s="61">
        <f>VLOOKUP(A191,Main!A:AB,26,0)</f>
        <v>103107139</v>
      </c>
    </row>
    <row r="192">
      <c r="A192" s="47" t="s">
        <v>1578</v>
      </c>
      <c r="B192" s="61" t="str">
        <f>VLOOKUP(A192,Main!A:AB,2,0)</f>
        <v>Chemical Engineering</v>
      </c>
      <c r="C192" s="61" t="str">
        <f>VLOOKUP(A192,Main!A:AB,3,0)</f>
        <v>Chemical Process Safety</v>
      </c>
      <c r="D192" s="61" t="str">
        <f>VLOOKUP(A192,Main!A:AB,4,0)</f>
        <v>Prof. Shishir Sinha</v>
      </c>
      <c r="E192" s="61" t="str">
        <f>VLOOKUP(A192,Main!A:AB,5,0)</f>
        <v>IIT Roorkee</v>
      </c>
      <c r="F192" s="61" t="str">
        <f>VLOOKUP(A192,Main!A:AB,6,0)</f>
        <v>IIT Roorkee</v>
      </c>
      <c r="G192" s="61" t="str">
        <f>VLOOKUP(A192,Main!A:AB,7,0)</f>
        <v>12 Weeks</v>
      </c>
      <c r="H192" s="61" t="str">
        <f>VLOOKUP(A192,Main!A:AB,8,0)</f>
        <v>Rerun</v>
      </c>
      <c r="I192" s="62">
        <f>VLOOKUP(A192,Main!A:AB,9,0)</f>
        <v>46223</v>
      </c>
      <c r="J192" s="62">
        <f>VLOOKUP(A192,Main!A:AB,10,0)</f>
        <v>46304</v>
      </c>
      <c r="K192" s="62">
        <f>VLOOKUP(A192,Main!A:AB,11,0)</f>
        <v>46320</v>
      </c>
      <c r="L192" s="62">
        <f>VLOOKUP(A192,Main!A:AB,12,0)</f>
        <v>46230</v>
      </c>
      <c r="M192" s="62">
        <f>VLOOKUP(A192,Main!A:AB,13,0)</f>
        <v>46248</v>
      </c>
      <c r="N192" s="61" t="str">
        <f>VLOOKUP(A192,Main!A:AB,14,0)</f>
        <v>UG</v>
      </c>
      <c r="O192" s="61" t="str">
        <f>VLOOKUP(A192,Main!A:AB,15,0)</f>
        <v>Core</v>
      </c>
      <c r="P192" s="61" t="str">
        <f>VLOOKUP(A192,Main!A:AB,16,0)</f>
        <v>No</v>
      </c>
      <c r="Q192" s="61" t="str">
        <f>VLOOKUP(A192,Main!A:AB,17,0)</f>
        <v>Minor 2</v>
      </c>
      <c r="R192" s="63" t="str">
        <f>VLOOKUP(A192,Main!A:AB,18,0)</f>
        <v>https://onlinecourses.nptel.ac.in/e-learning/preview/noc26_ch72</v>
      </c>
      <c r="S192" s="63" t="str">
        <f>VLOOKUP(A192,Main!A:AB,19,0)</f>
        <v>https://onlinecourses.nptel.ac.in/e-learning/preview/noc26_ch72</v>
      </c>
      <c r="T192" s="61" t="str">
        <f>VLOOKUP(A192,Main!A:AB,20,0)</f>
        <v>noc26_ch72</v>
      </c>
      <c r="U192" s="63" t="str">
        <f>VLOOKUP(A192,Main!A:AB,21,0)</f>
        <v>https://onlinecourses.nptel.ac.in/noc25_ch56/preview</v>
      </c>
      <c r="V192" s="63" t="str">
        <f>VLOOKUP(A192,Main!A:AB,22,0)</f>
        <v>https://onlinecourses.nptel.ac.in/noc25_ch56/preview</v>
      </c>
      <c r="W192" s="61" t="str">
        <f>VLOOKUP(A192,Main!A:AB,23,0)</f>
        <v>noc25_ch56</v>
      </c>
      <c r="X192" s="63" t="str">
        <f>VLOOKUP(A192,Main!A:AB,24,0)</f>
        <v>https://nptel.ac.in/courses/103107156</v>
      </c>
      <c r="Y192" s="63" t="str">
        <f>VLOOKUP(A192,Main!A:AB,25,0)</f>
        <v>https://nptel.ac.in/courses/103107156</v>
      </c>
      <c r="Z192" s="61">
        <f>VLOOKUP(A192,Main!A:AB,26,0)</f>
        <v>103107156</v>
      </c>
    </row>
    <row r="193">
      <c r="A193" s="47" t="s">
        <v>1586</v>
      </c>
      <c r="B193" s="61" t="str">
        <f>VLOOKUP(A193,Main!A:AB,2,0)</f>
        <v>Chemical Engineering</v>
      </c>
      <c r="C193" s="61" t="str">
        <f>VLOOKUP(A193,Main!A:AB,3,0)</f>
        <v>Basic Environmental Engineering and Pollution Abatement</v>
      </c>
      <c r="D193" s="61" t="str">
        <f>VLOOKUP(A193,Main!A:AB,4,0)</f>
        <v>Prof. P. Mondal</v>
      </c>
      <c r="E193" s="61" t="str">
        <f>VLOOKUP(A193,Main!A:AB,5,0)</f>
        <v>IIT Roorkee</v>
      </c>
      <c r="F193" s="61" t="str">
        <f>VLOOKUP(A193,Main!A:AB,6,0)</f>
        <v>IIT Roorkee</v>
      </c>
      <c r="G193" s="61" t="str">
        <f>VLOOKUP(A193,Main!A:AB,7,0)</f>
        <v>12 Weeks</v>
      </c>
      <c r="H193" s="61" t="str">
        <f>VLOOKUP(A193,Main!A:AB,8,0)</f>
        <v>Rerun</v>
      </c>
      <c r="I193" s="62">
        <f>VLOOKUP(A193,Main!A:AB,9,0)</f>
        <v>46223</v>
      </c>
      <c r="J193" s="62">
        <f>VLOOKUP(A193,Main!A:AB,10,0)</f>
        <v>46304</v>
      </c>
      <c r="K193" s="62">
        <f>VLOOKUP(A193,Main!A:AB,11,0)</f>
        <v>46311</v>
      </c>
      <c r="L193" s="62">
        <f>VLOOKUP(A193,Main!A:AB,12,0)</f>
        <v>46230</v>
      </c>
      <c r="M193" s="62">
        <f>VLOOKUP(A193,Main!A:AB,13,0)</f>
        <v>46248</v>
      </c>
      <c r="N193" s="61" t="str">
        <f>VLOOKUP(A193,Main!A:AB,14,0)</f>
        <v>UG/PG</v>
      </c>
      <c r="O193" s="61" t="str">
        <f>VLOOKUP(A193,Main!A:AB,15,0)</f>
        <v>Elective</v>
      </c>
      <c r="P193" s="61" t="str">
        <f>VLOOKUP(A193,Main!A:AB,16,0)</f>
        <v>Yes</v>
      </c>
      <c r="Q193" s="61" t="str">
        <f>VLOOKUP(A193,Main!A:AB,17,0)</f>
        <v>Energy and Environment</v>
      </c>
      <c r="R193" s="63" t="str">
        <f>VLOOKUP(A193,Main!A:AB,18,0)</f>
        <v>https://onlinecourses.nptel.ac.in/e-learning/preview/noc26_ch73</v>
      </c>
      <c r="S193" s="63" t="str">
        <f>VLOOKUP(A193,Main!A:AB,19,0)</f>
        <v>https://onlinecourses.nptel.ac.in/e-learning/preview/noc26_ch73</v>
      </c>
      <c r="T193" s="61" t="str">
        <f>VLOOKUP(A193,Main!A:AB,20,0)</f>
        <v>noc26_ch73</v>
      </c>
      <c r="U193" s="63" t="str">
        <f>VLOOKUP(A193,Main!A:AB,21,0)</f>
        <v>https://onlinecourses.nptel.ac.in/noc25_ch58/preview</v>
      </c>
      <c r="V193" s="63" t="str">
        <f>VLOOKUP(A193,Main!A:AB,22,0)</f>
        <v>https://onlinecourses.nptel.ac.in/noc25_ch58/preview</v>
      </c>
      <c r="W193" s="61" t="str">
        <f>VLOOKUP(A193,Main!A:AB,23,0)</f>
        <v>noc25_ch58</v>
      </c>
      <c r="X193" s="63" t="str">
        <f>VLOOKUP(A193,Main!A:AB,24,0)</f>
        <v>https://nptel.ac.in/courses/103107215</v>
      </c>
      <c r="Y193" s="63" t="str">
        <f>VLOOKUP(A193,Main!A:AB,25,0)</f>
        <v>https://nptel.ac.in/courses/103107215</v>
      </c>
      <c r="Z193" s="61">
        <f>VLOOKUP(A193,Main!A:AB,26,0)</f>
        <v>103107215</v>
      </c>
    </row>
    <row r="194">
      <c r="A194" s="47" t="s">
        <v>1592</v>
      </c>
      <c r="B194" s="61" t="str">
        <f>VLOOKUP(A194,Main!A:AB,2,0)</f>
        <v>Pharmaceutical Engineering</v>
      </c>
      <c r="C194" s="61" t="str">
        <f>VLOOKUP(A194,Main!A:AB,3,0)</f>
        <v>Novel Drug Delivery Systems</v>
      </c>
      <c r="D194" s="61" t="str">
        <f>VLOOKUP(A194,Main!A:AB,4,0)</f>
        <v>Prof. Sathish Dyawanapelly</v>
      </c>
      <c r="E194" s="61" t="str">
        <f>VLOOKUP(A194,Main!A:AB,5,0)</f>
        <v>Institute of Chemical Technology, Mumbai</v>
      </c>
      <c r="F194" s="61" t="str">
        <f>VLOOKUP(A194,Main!A:AB,6,0)</f>
        <v>IIT Bombay</v>
      </c>
      <c r="G194" s="61" t="str">
        <f>VLOOKUP(A194,Main!A:AB,7,0)</f>
        <v>12 Weeks</v>
      </c>
      <c r="H194" s="61" t="str">
        <f>VLOOKUP(A194,Main!A:AB,8,0)</f>
        <v>Rerun</v>
      </c>
      <c r="I194" s="62">
        <f>VLOOKUP(A194,Main!A:AB,9,0)</f>
        <v>46223</v>
      </c>
      <c r="J194" s="62">
        <f>VLOOKUP(A194,Main!A:AB,10,0)</f>
        <v>46304</v>
      </c>
      <c r="K194" s="62">
        <f>VLOOKUP(A194,Main!A:AB,11,0)</f>
        <v>46312</v>
      </c>
      <c r="L194" s="62">
        <f>VLOOKUP(A194,Main!A:AB,12,0)</f>
        <v>46230</v>
      </c>
      <c r="M194" s="62">
        <f>VLOOKUP(A194,Main!A:AB,13,0)</f>
        <v>46248</v>
      </c>
      <c r="N194" s="61" t="str">
        <f>VLOOKUP(A194,Main!A:AB,14,0)</f>
        <v>UG/PG</v>
      </c>
      <c r="O194" s="61" t="str">
        <f>VLOOKUP(A194,Main!A:AB,15,0)</f>
        <v>Elective</v>
      </c>
      <c r="P194" s="61" t="str">
        <f>VLOOKUP(A194,Main!A:AB,16,0)</f>
        <v>Yes</v>
      </c>
      <c r="Q194" s="61" t="str">
        <f>VLOOKUP(A194,Main!A:AB,17,0)</f>
        <v>Polymers and Colloidal Materials</v>
      </c>
      <c r="R194" s="63" t="str">
        <f>VLOOKUP(A194,Main!A:AB,18,0)</f>
        <v>https://onlinecourses.nptel.ac.in/e-learning/preview/noc26_ch74</v>
      </c>
      <c r="S194" s="63" t="str">
        <f>VLOOKUP(A194,Main!A:AB,19,0)</f>
        <v>https://onlinecourses.nptel.ac.in/e-learning/preview/noc26_ch74</v>
      </c>
      <c r="T194" s="61" t="str">
        <f>VLOOKUP(A194,Main!A:AB,20,0)</f>
        <v>noc26_ch74</v>
      </c>
      <c r="U194" s="63" t="str">
        <f>VLOOKUP(A194,Main!A:AB,21,0)</f>
        <v>https://onlinecourses.nptel.ac.in/noc25_ch101/preview</v>
      </c>
      <c r="V194" s="63" t="str">
        <f>VLOOKUP(A194,Main!A:AB,22,0)</f>
        <v>https://onlinecourses.nptel.ac.in/noc25_ch101/preview</v>
      </c>
      <c r="W194" s="61" t="str">
        <f>VLOOKUP(A194,Main!A:AB,23,0)</f>
        <v>noc25_ch101</v>
      </c>
      <c r="X194" s="63" t="str">
        <f>VLOOKUP(A194,Main!A:AB,24,0)</f>
        <v>https://nptel.ac.in/courses/103101786</v>
      </c>
      <c r="Y194" s="63" t="str">
        <f>VLOOKUP(A194,Main!A:AB,25,0)</f>
        <v>https://nptel.ac.in/courses/103101786</v>
      </c>
      <c r="Z194" s="61">
        <f>VLOOKUP(A194,Main!A:AB,26,0)</f>
        <v>103101786</v>
      </c>
    </row>
    <row r="195">
      <c r="A195" s="47" t="s">
        <v>1600</v>
      </c>
      <c r="B195" s="61" t="str">
        <f>VLOOKUP(A195,Main!A:AB,2,0)</f>
        <v>Pharmaceutical Engineering</v>
      </c>
      <c r="C195" s="61" t="str">
        <f>VLOOKUP(A195,Main!A:AB,3,0)</f>
        <v>Pharmacognosy and Phytochemistry</v>
      </c>
      <c r="D195" s="61" t="str">
        <f>VLOOKUP(A195,Main!A:AB,4,0)</f>
        <v>Prof. Galvina Pereira</v>
      </c>
      <c r="E195" s="61" t="str">
        <f>VLOOKUP(A195,Main!A:AB,5,0)</f>
        <v>Institute of Chemical Technology, Mumbai</v>
      </c>
      <c r="F195" s="61" t="str">
        <f>VLOOKUP(A195,Main!A:AB,6,0)</f>
        <v>IIT Bombay</v>
      </c>
      <c r="G195" s="61" t="str">
        <f>VLOOKUP(A195,Main!A:AB,7,0)</f>
        <v>12 Weeks</v>
      </c>
      <c r="H195" s="61" t="str">
        <f>VLOOKUP(A195,Main!A:AB,8,0)</f>
        <v>Rerun</v>
      </c>
      <c r="I195" s="62">
        <f>VLOOKUP(A195,Main!A:AB,9,0)</f>
        <v>46223</v>
      </c>
      <c r="J195" s="62">
        <f>VLOOKUP(A195,Main!A:AB,10,0)</f>
        <v>46304</v>
      </c>
      <c r="K195" s="62">
        <f>VLOOKUP(A195,Main!A:AB,11,0)</f>
        <v>46313</v>
      </c>
      <c r="L195" s="62">
        <f>VLOOKUP(A195,Main!A:AB,12,0)</f>
        <v>46230</v>
      </c>
      <c r="M195" s="62">
        <f>VLOOKUP(A195,Main!A:AB,13,0)</f>
        <v>46248</v>
      </c>
      <c r="N195" s="61" t="str">
        <f>VLOOKUP(A195,Main!A:AB,14,0)</f>
        <v>UG/PG</v>
      </c>
      <c r="O195" s="61" t="str">
        <f>VLOOKUP(A195,Main!A:AB,15,0)</f>
        <v>Core</v>
      </c>
      <c r="P195" s="61" t="str">
        <f>VLOOKUP(A195,Main!A:AB,16,0)</f>
        <v>Yes</v>
      </c>
      <c r="Q195" s="61" t="str">
        <f>VLOOKUP(A195,Main!A:AB,17,0)</f>
        <v/>
      </c>
      <c r="R195" s="63" t="str">
        <f>VLOOKUP(A195,Main!A:AB,18,0)</f>
        <v>https://onlinecourses.nptel.ac.in/e-learning/preview/noc26_ch75</v>
      </c>
      <c r="S195" s="63" t="str">
        <f>VLOOKUP(A195,Main!A:AB,19,0)</f>
        <v>https://onlinecourses.nptel.ac.in/e-learning/preview/noc26_ch75</v>
      </c>
      <c r="T195" s="61" t="str">
        <f>VLOOKUP(A195,Main!A:AB,20,0)</f>
        <v>noc26_ch75</v>
      </c>
      <c r="U195" s="63" t="str">
        <f>VLOOKUP(A195,Main!A:AB,21,0)</f>
        <v>https://onlinecourses.nptel.ac.in/noc25_ch102/preview</v>
      </c>
      <c r="V195" s="63" t="str">
        <f>VLOOKUP(A195,Main!A:AB,22,0)</f>
        <v>https://onlinecourses.nptel.ac.in/noc25_ch102/preview</v>
      </c>
      <c r="W195" s="61" t="str">
        <f>VLOOKUP(A195,Main!A:AB,23,0)</f>
        <v>noc25_ch102</v>
      </c>
      <c r="X195" s="63" t="str">
        <f>VLOOKUP(A195,Main!A:AB,24,0)</f>
        <v>https://nptel.ac.in/courses/103101787</v>
      </c>
      <c r="Y195" s="63" t="str">
        <f>VLOOKUP(A195,Main!A:AB,25,0)</f>
        <v>https://nptel.ac.in/courses/103101787</v>
      </c>
      <c r="Z195" s="61">
        <f>VLOOKUP(A195,Main!A:AB,26,0)</f>
        <v>103101787</v>
      </c>
    </row>
    <row r="196">
      <c r="A196" s="47" t="s">
        <v>1607</v>
      </c>
      <c r="B196" s="61" t="str">
        <f>VLOOKUP(A196,Main!A:AB,2,0)</f>
        <v>Chemical Engineering,Energy Science and Engineering</v>
      </c>
      <c r="C196" s="61" t="str">
        <f>VLOOKUP(A196,Main!A:AB,3,0)</f>
        <v>Hydrogen Energy: Production, Storage, Transportation and Safety</v>
      </c>
      <c r="D196" s="61" t="str">
        <f>VLOOKUP(A196,Main!A:AB,4,0)</f>
        <v>Prof. Pratibha Sharma</v>
      </c>
      <c r="E196" s="61" t="str">
        <f>VLOOKUP(A196,Main!A:AB,5,0)</f>
        <v>IIT Bombay</v>
      </c>
      <c r="F196" s="61" t="str">
        <f>VLOOKUP(A196,Main!A:AB,6,0)</f>
        <v>IIT Bombay</v>
      </c>
      <c r="G196" s="61" t="str">
        <f>VLOOKUP(A196,Main!A:AB,7,0)</f>
        <v>12 Weeks</v>
      </c>
      <c r="H196" s="61" t="str">
        <f>VLOOKUP(A196,Main!A:AB,8,0)</f>
        <v>Rerun</v>
      </c>
      <c r="I196" s="62">
        <f>VLOOKUP(A196,Main!A:AB,9,0)</f>
        <v>46223</v>
      </c>
      <c r="J196" s="62">
        <f>VLOOKUP(A196,Main!A:AB,10,0)</f>
        <v>46304</v>
      </c>
      <c r="K196" s="62">
        <f>VLOOKUP(A196,Main!A:AB,11,0)</f>
        <v>46318</v>
      </c>
      <c r="L196" s="62">
        <f>VLOOKUP(A196,Main!A:AB,12,0)</f>
        <v>46230</v>
      </c>
      <c r="M196" s="62">
        <f>VLOOKUP(A196,Main!A:AB,13,0)</f>
        <v>46248</v>
      </c>
      <c r="N196" s="61" t="str">
        <f>VLOOKUP(A196,Main!A:AB,14,0)</f>
        <v>PG</v>
      </c>
      <c r="O196" s="61" t="str">
        <f>VLOOKUP(A196,Main!A:AB,15,0)</f>
        <v>Elective</v>
      </c>
      <c r="P196" s="61" t="str">
        <f>VLOOKUP(A196,Main!A:AB,16,0)</f>
        <v>Yes</v>
      </c>
      <c r="Q196" s="61" t="str">
        <f>VLOOKUP(A196,Main!A:AB,17,0)</f>
        <v>Energy and Environment</v>
      </c>
      <c r="R196" s="63" t="str">
        <f>VLOOKUP(A196,Main!A:AB,18,0)</f>
        <v>https://onlinecourses.nptel.ac.in/e-learning/preview/noc26_ch76</v>
      </c>
      <c r="S196" s="63" t="str">
        <f>VLOOKUP(A196,Main!A:AB,19,0)</f>
        <v>https://onlinecourses.nptel.ac.in/e-learning/preview/noc26_ch76</v>
      </c>
      <c r="T196" s="61" t="str">
        <f>VLOOKUP(A196,Main!A:AB,20,0)</f>
        <v>noc26_ch76</v>
      </c>
      <c r="U196" s="63" t="str">
        <f>VLOOKUP(A196,Main!A:AB,21,0)</f>
        <v>https://onlinecourses.nptel.ac.in/noc25_ch93/preview</v>
      </c>
      <c r="V196" s="63" t="str">
        <f>VLOOKUP(A196,Main!A:AB,22,0)</f>
        <v>https://onlinecourses.nptel.ac.in/noc25_ch93/preview</v>
      </c>
      <c r="W196" s="61" t="str">
        <f>VLOOKUP(A196,Main!A:AB,23,0)</f>
        <v>noc25_ch93</v>
      </c>
      <c r="X196" s="63" t="str">
        <f>VLOOKUP(A196,Main!A:AB,24,0)</f>
        <v>https://nptel.ac.in/courses/103101215</v>
      </c>
      <c r="Y196" s="63" t="str">
        <f>VLOOKUP(A196,Main!A:AB,25,0)</f>
        <v>https://nptel.ac.in/courses/103101215</v>
      </c>
      <c r="Z196" s="61">
        <f>VLOOKUP(A196,Main!A:AB,26,0)</f>
        <v>103101215</v>
      </c>
    </row>
    <row r="197">
      <c r="A197" s="47" t="s">
        <v>1615</v>
      </c>
      <c r="B197" s="61" t="str">
        <f>VLOOKUP(A197,Main!A:AB,2,0)</f>
        <v>Chemical Engineering</v>
      </c>
      <c r="C197" s="61" t="str">
        <f>VLOOKUP(A197,Main!A:AB,3,0)</f>
        <v>Polymers: Concepts, Properties, Uses and Sustainability</v>
      </c>
      <c r="D197" s="61" t="str">
        <f>VLOOKUP(A197,Main!A:AB,4,0)</f>
        <v>Prof. Abhijit P Deshpande</v>
      </c>
      <c r="E197" s="61" t="str">
        <f>VLOOKUP(A197,Main!A:AB,5,0)</f>
        <v>IIT Madras</v>
      </c>
      <c r="F197" s="61" t="str">
        <f>VLOOKUP(A197,Main!A:AB,6,0)</f>
        <v>IIT Madras</v>
      </c>
      <c r="G197" s="61" t="str">
        <f>VLOOKUP(A197,Main!A:AB,7,0)</f>
        <v>12 Weeks</v>
      </c>
      <c r="H197" s="61" t="str">
        <f>VLOOKUP(A197,Main!A:AB,8,0)</f>
        <v>Rerun</v>
      </c>
      <c r="I197" s="62">
        <f>VLOOKUP(A197,Main!A:AB,9,0)</f>
        <v>46223</v>
      </c>
      <c r="J197" s="62">
        <f>VLOOKUP(A197,Main!A:AB,10,0)</f>
        <v>46304</v>
      </c>
      <c r="K197" s="62">
        <f>VLOOKUP(A197,Main!A:AB,11,0)</f>
        <v>46318</v>
      </c>
      <c r="L197" s="62">
        <f>VLOOKUP(A197,Main!A:AB,12,0)</f>
        <v>46230</v>
      </c>
      <c r="M197" s="62">
        <f>VLOOKUP(A197,Main!A:AB,13,0)</f>
        <v>46248</v>
      </c>
      <c r="N197" s="61" t="str">
        <f>VLOOKUP(A197,Main!A:AB,14,0)</f>
        <v>UG</v>
      </c>
      <c r="O197" s="61" t="str">
        <f>VLOOKUP(A197,Main!A:AB,15,0)</f>
        <v>Elective</v>
      </c>
      <c r="P197" s="61" t="str">
        <f>VLOOKUP(A197,Main!A:AB,16,0)</f>
        <v>Yes</v>
      </c>
      <c r="Q197" s="61" t="str">
        <f>VLOOKUP(A197,Main!A:AB,17,0)</f>
        <v>Polymers and Colloidal Materials</v>
      </c>
      <c r="R197" s="63" t="str">
        <f>VLOOKUP(A197,Main!A:AB,18,0)</f>
        <v>https://onlinecourses.nptel.ac.in/e-learning/preview/noc26_ch77</v>
      </c>
      <c r="S197" s="63" t="str">
        <f>VLOOKUP(A197,Main!A:AB,19,0)</f>
        <v>https://onlinecourses.nptel.ac.in/e-learning/preview/noc26_ch77</v>
      </c>
      <c r="T197" s="61" t="str">
        <f>VLOOKUP(A197,Main!A:AB,20,0)</f>
        <v>noc26_ch77</v>
      </c>
      <c r="U197" s="63" t="str">
        <f>VLOOKUP(A197,Main!A:AB,21,0)</f>
        <v>https://onlinecourses.nptel.ac.in/noc25_ch51/preview</v>
      </c>
      <c r="V197" s="63" t="str">
        <f>VLOOKUP(A197,Main!A:AB,22,0)</f>
        <v>https://onlinecourses.nptel.ac.in/noc25_ch51/preview</v>
      </c>
      <c r="W197" s="61" t="str">
        <f>VLOOKUP(A197,Main!A:AB,23,0)</f>
        <v>noc25_ch51</v>
      </c>
      <c r="X197" s="63" t="str">
        <f>VLOOKUP(A197,Main!A:AB,24,0)</f>
        <v>https://nptel.ac.in/courses/105106205</v>
      </c>
      <c r="Y197" s="63" t="str">
        <f>VLOOKUP(A197,Main!A:AB,25,0)</f>
        <v>https://nptel.ac.in/courses/105106205</v>
      </c>
      <c r="Z197" s="61">
        <f>VLOOKUP(A197,Main!A:AB,26,0)</f>
        <v>105106205</v>
      </c>
    </row>
    <row r="198">
      <c r="A198" s="47" t="s">
        <v>1622</v>
      </c>
      <c r="B198" s="61" t="str">
        <f>VLOOKUP(A198,Main!A:AB,2,0)</f>
        <v>Cheminformatics, Computational chemistry, Computer-aided drug design (CADD)</v>
      </c>
      <c r="C198" s="61" t="str">
        <f>VLOOKUP(A198,Main!A:AB,3,0)</f>
        <v>Artificial Intelligence in Drug Discovery and Development</v>
      </c>
      <c r="D198" s="61" t="str">
        <f>VLOOKUP(A198,Main!A:AB,4,0)</f>
        <v>Prof. Rajnish Kumar</v>
      </c>
      <c r="E198" s="61" t="str">
        <f>VLOOKUP(A198,Main!A:AB,5,0)</f>
        <v>IIT (BHU) Varanasi</v>
      </c>
      <c r="F198" s="61" t="str">
        <f>VLOOKUP(A198,Main!A:AB,6,0)</f>
        <v>IIT Madras</v>
      </c>
      <c r="G198" s="61" t="str">
        <f>VLOOKUP(A198,Main!A:AB,7,0)</f>
        <v>12 Weeks</v>
      </c>
      <c r="H198" s="61" t="str">
        <f>VLOOKUP(A198,Main!A:AB,8,0)</f>
        <v>Rerun</v>
      </c>
      <c r="I198" s="62">
        <f>VLOOKUP(A198,Main!A:AB,9,0)</f>
        <v>46223</v>
      </c>
      <c r="J198" s="62">
        <f>VLOOKUP(A198,Main!A:AB,10,0)</f>
        <v>46304</v>
      </c>
      <c r="K198" s="62">
        <f>VLOOKUP(A198,Main!A:AB,11,0)</f>
        <v>46320</v>
      </c>
      <c r="L198" s="62">
        <f>VLOOKUP(A198,Main!A:AB,12,0)</f>
        <v>46230</v>
      </c>
      <c r="M198" s="62">
        <f>VLOOKUP(A198,Main!A:AB,13,0)</f>
        <v>46248</v>
      </c>
      <c r="N198" s="61" t="str">
        <f>VLOOKUP(A198,Main!A:AB,14,0)</f>
        <v>UG/PG</v>
      </c>
      <c r="O198" s="61" t="str">
        <f>VLOOKUP(A198,Main!A:AB,15,0)</f>
        <v>Elective</v>
      </c>
      <c r="P198" s="61" t="str">
        <f>VLOOKUP(A198,Main!A:AB,16,0)</f>
        <v>Yes</v>
      </c>
      <c r="Q198" s="61" t="str">
        <f>VLOOKUP(A198,Main!A:AB,17,0)</f>
        <v>Computational Biology</v>
      </c>
      <c r="R198" s="63" t="str">
        <f>VLOOKUP(A198,Main!A:AB,18,0)</f>
        <v>https://onlinecourses.nptel.ac.in/e-learning/preview/noc26_ch78</v>
      </c>
      <c r="S198" s="63" t="str">
        <f>VLOOKUP(A198,Main!A:AB,19,0)</f>
        <v>https://onlinecourses.nptel.ac.in/e-learning/preview/noc26_ch78</v>
      </c>
      <c r="T198" s="61" t="str">
        <f>VLOOKUP(A198,Main!A:AB,20,0)</f>
        <v>noc26_ch78</v>
      </c>
      <c r="U198" s="63" t="str">
        <f>VLOOKUP(A198,Main!A:AB,21,0)</f>
        <v>https://onlinecourses.nptel.ac.in/noc25_ch96/preview</v>
      </c>
      <c r="V198" s="63" t="str">
        <f>VLOOKUP(A198,Main!A:AB,22,0)</f>
        <v>https://onlinecourses.nptel.ac.in/noc25_ch96/preview</v>
      </c>
      <c r="W198" s="61" t="str">
        <f>VLOOKUP(A198,Main!A:AB,23,0)</f>
        <v>noc25_ch96</v>
      </c>
      <c r="X198" s="63" t="str">
        <f>VLOOKUP(A198,Main!A:AB,24,0)</f>
        <v>https://nptel.ac.in/courses/103106681</v>
      </c>
      <c r="Y198" s="63" t="str">
        <f>VLOOKUP(A198,Main!A:AB,25,0)</f>
        <v>https://nptel.ac.in/courses/103106681</v>
      </c>
      <c r="Z198" s="61">
        <f>VLOOKUP(A198,Main!A:AB,26,0)</f>
        <v>103106681</v>
      </c>
    </row>
    <row r="199">
      <c r="A199" s="47" t="s">
        <v>1630</v>
      </c>
      <c r="B199" s="61" t="str">
        <f>VLOOKUP(A199,Main!A:AB,2,0)</f>
        <v>Pharmaceutical Engineering</v>
      </c>
      <c r="C199" s="61" t="str">
        <f>VLOOKUP(A199,Main!A:AB,3,0)</f>
        <v>Pharmaceutical Dosage Forms</v>
      </c>
      <c r="D199" s="61" t="str">
        <f>VLOOKUP(A199,Main!A:AB,4,0)</f>
        <v>Prof. Ruchi Chawla</v>
      </c>
      <c r="E199" s="61" t="str">
        <f>VLOOKUP(A199,Main!A:AB,5,0)</f>
        <v>IIT (BHU) Varanasi</v>
      </c>
      <c r="F199" s="61" t="str">
        <f>VLOOKUP(A199,Main!A:AB,6,0)</f>
        <v>IIT Madras</v>
      </c>
      <c r="G199" s="61" t="str">
        <f>VLOOKUP(A199,Main!A:AB,7,0)</f>
        <v>12 Weeks</v>
      </c>
      <c r="H199" s="61" t="str">
        <f>VLOOKUP(A199,Main!A:AB,8,0)</f>
        <v>Rerun</v>
      </c>
      <c r="I199" s="62">
        <f>VLOOKUP(A199,Main!A:AB,9,0)</f>
        <v>46223</v>
      </c>
      <c r="J199" s="62">
        <f>VLOOKUP(A199,Main!A:AB,10,0)</f>
        <v>46304</v>
      </c>
      <c r="K199" s="62">
        <f>VLOOKUP(A199,Main!A:AB,11,0)</f>
        <v>46311</v>
      </c>
      <c r="L199" s="62">
        <f>VLOOKUP(A199,Main!A:AB,12,0)</f>
        <v>46230</v>
      </c>
      <c r="M199" s="62">
        <f>VLOOKUP(A199,Main!A:AB,13,0)</f>
        <v>46248</v>
      </c>
      <c r="N199" s="61" t="str">
        <f>VLOOKUP(A199,Main!A:AB,14,0)</f>
        <v>UG/PG</v>
      </c>
      <c r="O199" s="61" t="str">
        <f>VLOOKUP(A199,Main!A:AB,15,0)</f>
        <v>Core</v>
      </c>
      <c r="P199" s="61" t="str">
        <f>VLOOKUP(A199,Main!A:AB,16,0)</f>
        <v>Yes</v>
      </c>
      <c r="Q199" s="61" t="str">
        <f>VLOOKUP(A199,Main!A:AB,17,0)</f>
        <v/>
      </c>
      <c r="R199" s="63" t="str">
        <f>VLOOKUP(A199,Main!A:AB,18,0)</f>
        <v>https://onlinecourses.nptel.ac.in/e-learning/preview/noc26_ch79</v>
      </c>
      <c r="S199" s="63" t="str">
        <f>VLOOKUP(A199,Main!A:AB,19,0)</f>
        <v>https://onlinecourses.nptel.ac.in/e-learning/preview/noc26_ch79</v>
      </c>
      <c r="T199" s="61" t="str">
        <f>VLOOKUP(A199,Main!A:AB,20,0)</f>
        <v>noc26_ch79</v>
      </c>
      <c r="U199" s="63" t="str">
        <f>VLOOKUP(A199,Main!A:AB,21,0)</f>
        <v>https://onlinecourses.nptel.ac.in/noc25_ch98/preview</v>
      </c>
      <c r="V199" s="63" t="str">
        <f>VLOOKUP(A199,Main!A:AB,22,0)</f>
        <v>https://onlinecourses.nptel.ac.in/noc25_ch98/preview</v>
      </c>
      <c r="W199" s="61" t="str">
        <f>VLOOKUP(A199,Main!A:AB,23,0)</f>
        <v>noc25_ch98</v>
      </c>
      <c r="X199" s="63" t="str">
        <f>VLOOKUP(A199,Main!A:AB,24,0)</f>
        <v>https://nptel.ac.in/courses/103106783</v>
      </c>
      <c r="Y199" s="63" t="str">
        <f>VLOOKUP(A199,Main!A:AB,25,0)</f>
        <v>https://nptel.ac.in/courses/103106783</v>
      </c>
      <c r="Z199" s="61">
        <f>VLOOKUP(A199,Main!A:AB,26,0)</f>
        <v>103106783</v>
      </c>
    </row>
    <row r="200">
      <c r="A200" s="47" t="s">
        <v>1636</v>
      </c>
      <c r="B200" s="61" t="str">
        <f>VLOOKUP(A200,Main!A:AB,2,0)</f>
        <v>Pharmaceutical Engineering</v>
      </c>
      <c r="C200" s="61" t="str">
        <f>VLOOKUP(A200,Main!A:AB,3,0)</f>
        <v>Pharmaceutical Crystal Engineering for Design, Development and Scale-up for Pharmaceutical Solids</v>
      </c>
      <c r="D200" s="61" t="str">
        <f>VLOOKUP(A200,Main!A:AB,4,0)</f>
        <v>Prof. Dinesh Kumar</v>
      </c>
      <c r="E200" s="61" t="str">
        <f>VLOOKUP(A200,Main!A:AB,5,0)</f>
        <v>IIT (BHU) Varanasi</v>
      </c>
      <c r="F200" s="61" t="str">
        <f>VLOOKUP(A200,Main!A:AB,6,0)</f>
        <v>IIT Madras</v>
      </c>
      <c r="G200" s="61" t="str">
        <f>VLOOKUP(A200,Main!A:AB,7,0)</f>
        <v>12 Weeks</v>
      </c>
      <c r="H200" s="61" t="str">
        <f>VLOOKUP(A200,Main!A:AB,8,0)</f>
        <v>Rerun</v>
      </c>
      <c r="I200" s="62">
        <f>VLOOKUP(A200,Main!A:AB,9,0)</f>
        <v>46223</v>
      </c>
      <c r="J200" s="62">
        <f>VLOOKUP(A200,Main!A:AB,10,0)</f>
        <v>46304</v>
      </c>
      <c r="K200" s="62">
        <f>VLOOKUP(A200,Main!A:AB,11,0)</f>
        <v>46312</v>
      </c>
      <c r="L200" s="62">
        <f>VLOOKUP(A200,Main!A:AB,12,0)</f>
        <v>46230</v>
      </c>
      <c r="M200" s="62">
        <f>VLOOKUP(A200,Main!A:AB,13,0)</f>
        <v>46248</v>
      </c>
      <c r="N200" s="61" t="str">
        <f>VLOOKUP(A200,Main!A:AB,14,0)</f>
        <v>UG/PG</v>
      </c>
      <c r="O200" s="61" t="str">
        <f>VLOOKUP(A200,Main!A:AB,15,0)</f>
        <v>Elective</v>
      </c>
      <c r="P200" s="61" t="str">
        <f>VLOOKUP(A200,Main!A:AB,16,0)</f>
        <v>Yes</v>
      </c>
      <c r="Q200" s="61" t="str">
        <f>VLOOKUP(A200,Main!A:AB,17,0)</f>
        <v/>
      </c>
      <c r="R200" s="63" t="str">
        <f>VLOOKUP(A200,Main!A:AB,18,0)</f>
        <v>https://onlinecourses.nptel.ac.in/e-learning/preview/noc26_ch80</v>
      </c>
      <c r="S200" s="63" t="str">
        <f>VLOOKUP(A200,Main!A:AB,19,0)</f>
        <v>https://onlinecourses.nptel.ac.in/e-learning/preview/noc26_ch80</v>
      </c>
      <c r="T200" s="61" t="str">
        <f>VLOOKUP(A200,Main!A:AB,20,0)</f>
        <v>noc26_ch80</v>
      </c>
      <c r="U200" s="63" t="str">
        <f>VLOOKUP(A200,Main!A:AB,21,0)</f>
        <v>https://onlinecourses.nptel.ac.in/noc25_ch99/preview</v>
      </c>
      <c r="V200" s="63" t="str">
        <f>VLOOKUP(A200,Main!A:AB,22,0)</f>
        <v>https://onlinecourses.nptel.ac.in/noc25_ch99/preview</v>
      </c>
      <c r="W200" s="61" t="str">
        <f>VLOOKUP(A200,Main!A:AB,23,0)</f>
        <v>noc25_ch99</v>
      </c>
      <c r="X200" s="63" t="str">
        <f>VLOOKUP(A200,Main!A:AB,24,0)</f>
        <v>https://nptel.ac.in/courses/103106784</v>
      </c>
      <c r="Y200" s="63" t="str">
        <f>VLOOKUP(A200,Main!A:AB,25,0)</f>
        <v>https://nptel.ac.in/courses/103106784</v>
      </c>
      <c r="Z200" s="61">
        <f>VLOOKUP(A200,Main!A:AB,26,0)</f>
        <v>103106784</v>
      </c>
    </row>
    <row r="201">
      <c r="A201" s="47" t="s">
        <v>1643</v>
      </c>
      <c r="B201" s="61" t="str">
        <f>VLOOKUP(A201,Main!A:AB,2,0)</f>
        <v>Pharmaceutical Sciences</v>
      </c>
      <c r="C201" s="61" t="str">
        <f>VLOOKUP(A201,Main!A:AB,3,0)</f>
        <v>Pharmacological and Toxicological Screening Methods</v>
      </c>
      <c r="D201" s="61" t="str">
        <f>VLOOKUP(A201,Main!A:AB,4,0)</f>
        <v>Prof. Vinod Tiwari</v>
      </c>
      <c r="E201" s="61" t="str">
        <f>VLOOKUP(A201,Main!A:AB,5,0)</f>
        <v>IIT (BHU) Varanasi</v>
      </c>
      <c r="F201" s="61" t="str">
        <f>VLOOKUP(A201,Main!A:AB,6,0)</f>
        <v>IIT Madras</v>
      </c>
      <c r="G201" s="61" t="str">
        <f>VLOOKUP(A201,Main!A:AB,7,0)</f>
        <v>12 Weeks</v>
      </c>
      <c r="H201" s="61" t="str">
        <f>VLOOKUP(A201,Main!A:AB,8,0)</f>
        <v>Rerun</v>
      </c>
      <c r="I201" s="62">
        <f>VLOOKUP(A201,Main!A:AB,9,0)</f>
        <v>46223</v>
      </c>
      <c r="J201" s="62">
        <f>VLOOKUP(A201,Main!A:AB,10,0)</f>
        <v>46304</v>
      </c>
      <c r="K201" s="62">
        <f>VLOOKUP(A201,Main!A:AB,11,0)</f>
        <v>46313</v>
      </c>
      <c r="L201" s="62">
        <f>VLOOKUP(A201,Main!A:AB,12,0)</f>
        <v>46230</v>
      </c>
      <c r="M201" s="62">
        <f>VLOOKUP(A201,Main!A:AB,13,0)</f>
        <v>46248</v>
      </c>
      <c r="N201" s="61" t="str">
        <f>VLOOKUP(A201,Main!A:AB,14,0)</f>
        <v>UG/PG</v>
      </c>
      <c r="O201" s="61" t="str">
        <f>VLOOKUP(A201,Main!A:AB,15,0)</f>
        <v>Elective</v>
      </c>
      <c r="P201" s="61" t="str">
        <f>VLOOKUP(A201,Main!A:AB,16,0)</f>
        <v>Yes</v>
      </c>
      <c r="Q201" s="61" t="str">
        <f>VLOOKUP(A201,Main!A:AB,17,0)</f>
        <v/>
      </c>
      <c r="R201" s="63" t="str">
        <f>VLOOKUP(A201,Main!A:AB,18,0)</f>
        <v>https://onlinecourses.nptel.ac.in/e-learning/preview/noc26_ch81</v>
      </c>
      <c r="S201" s="63" t="str">
        <f>VLOOKUP(A201,Main!A:AB,19,0)</f>
        <v>https://onlinecourses.nptel.ac.in/e-learning/preview/noc26_ch81</v>
      </c>
      <c r="T201" s="61" t="str">
        <f>VLOOKUP(A201,Main!A:AB,20,0)</f>
        <v>noc26_ch81</v>
      </c>
      <c r="U201" s="63" t="str">
        <f>VLOOKUP(A201,Main!A:AB,21,0)</f>
        <v>https://onlinecourses.nptel.ac.in/noc25_ch100/preview</v>
      </c>
      <c r="V201" s="63" t="str">
        <f>VLOOKUP(A201,Main!A:AB,22,0)</f>
        <v>https://onlinecourses.nptel.ac.in/noc25_ch100/preview</v>
      </c>
      <c r="W201" s="61" t="str">
        <f>VLOOKUP(A201,Main!A:AB,23,0)</f>
        <v>noc25_ch100</v>
      </c>
      <c r="X201" s="63" t="str">
        <f>VLOOKUP(A201,Main!A:AB,24,0)</f>
        <v>https://nptel.ac.in/courses/103106785</v>
      </c>
      <c r="Y201" s="63" t="str">
        <f>VLOOKUP(A201,Main!A:AB,25,0)</f>
        <v>https://nptel.ac.in/courses/103106785</v>
      </c>
      <c r="Z201" s="61">
        <f>VLOOKUP(A201,Main!A:AB,26,0)</f>
        <v>103106785</v>
      </c>
    </row>
    <row r="202">
      <c r="A202" s="47" t="s">
        <v>1650</v>
      </c>
      <c r="B202" s="61" t="str">
        <f>VLOOKUP(A202,Main!A:AB,2,0)</f>
        <v>Chemical Engineering/Petroleum Engineering/Reservoir Engineering</v>
      </c>
      <c r="C202" s="61" t="str">
        <f>VLOOKUP(A202,Main!A:AB,3,0)</f>
        <v>Artificial Lift</v>
      </c>
      <c r="D202" s="61" t="str">
        <f>VLOOKUP(A202,Main!A:AB,4,0)</f>
        <v>Prof. Abdus Samad</v>
      </c>
      <c r="E202" s="61" t="str">
        <f>VLOOKUP(A202,Main!A:AB,5,0)</f>
        <v>IIT Madras</v>
      </c>
      <c r="F202" s="61" t="str">
        <f>VLOOKUP(A202,Main!A:AB,6,0)</f>
        <v>IIT Madras</v>
      </c>
      <c r="G202" s="61" t="str">
        <f>VLOOKUP(A202,Main!A:AB,7,0)</f>
        <v>12 Weeks</v>
      </c>
      <c r="H202" s="61" t="str">
        <f>VLOOKUP(A202,Main!A:AB,8,0)</f>
        <v>Rerun</v>
      </c>
      <c r="I202" s="62">
        <f>VLOOKUP(A202,Main!A:AB,9,0)</f>
        <v>46223</v>
      </c>
      <c r="J202" s="62">
        <f>VLOOKUP(A202,Main!A:AB,10,0)</f>
        <v>46304</v>
      </c>
      <c r="K202" s="62">
        <f>VLOOKUP(A202,Main!A:AB,11,0)</f>
        <v>46318</v>
      </c>
      <c r="L202" s="62">
        <f>VLOOKUP(A202,Main!A:AB,12,0)</f>
        <v>46230</v>
      </c>
      <c r="M202" s="62">
        <f>VLOOKUP(A202,Main!A:AB,13,0)</f>
        <v>46248</v>
      </c>
      <c r="N202" s="61" t="str">
        <f>VLOOKUP(A202,Main!A:AB,14,0)</f>
        <v>UG/PG</v>
      </c>
      <c r="O202" s="61" t="str">
        <f>VLOOKUP(A202,Main!A:AB,15,0)</f>
        <v>Elective</v>
      </c>
      <c r="P202" s="61" t="str">
        <f>VLOOKUP(A202,Main!A:AB,16,0)</f>
        <v>Yes</v>
      </c>
      <c r="Q202" s="61" t="str">
        <f>VLOOKUP(A202,Main!A:AB,17,0)</f>
        <v/>
      </c>
      <c r="R202" s="63" t="str">
        <f>VLOOKUP(A202,Main!A:AB,18,0)</f>
        <v>https://onlinecourses.nptel.ac.in/e-learning/preview/noc26_ch82</v>
      </c>
      <c r="S202" s="63" t="str">
        <f>VLOOKUP(A202,Main!A:AB,19,0)</f>
        <v>https://onlinecourses.nptel.ac.in/e-learning/preview/noc26_ch82</v>
      </c>
      <c r="T202" s="61" t="str">
        <f>VLOOKUP(A202,Main!A:AB,20,0)</f>
        <v>noc26_ch82</v>
      </c>
      <c r="U202" s="63" t="str">
        <f>VLOOKUP(A202,Main!A:AB,21,0)</f>
        <v>https://onlinecourses.nptel.ac.in/noc25_ch94/preview</v>
      </c>
      <c r="V202" s="63" t="str">
        <f>VLOOKUP(A202,Main!A:AB,22,0)</f>
        <v>https://onlinecourses.nptel.ac.in/noc25_ch94/preview</v>
      </c>
      <c r="W202" s="61" t="str">
        <f>VLOOKUP(A202,Main!A:AB,23,0)</f>
        <v>noc25_ch94</v>
      </c>
      <c r="X202" s="63" t="str">
        <f>VLOOKUP(A202,Main!A:AB,24,0)</f>
        <v>https://nptel.ac.in/courses/103106220</v>
      </c>
      <c r="Y202" s="63" t="str">
        <f>VLOOKUP(A202,Main!A:AB,25,0)</f>
        <v>https://nptel.ac.in/courses/103106220</v>
      </c>
      <c r="Z202" s="61">
        <f>VLOOKUP(A202,Main!A:AB,26,0)</f>
        <v>103106220</v>
      </c>
    </row>
    <row r="203">
      <c r="A203" s="47" t="s">
        <v>1658</v>
      </c>
      <c r="B203" s="61" t="str">
        <f>VLOOKUP(A203,Main!A:AB,2,0)</f>
        <v>Chemical Engineering</v>
      </c>
      <c r="C203" s="61" t="str">
        <f>VLOOKUP(A203,Main!A:AB,3,0)</f>
        <v>Advanced Reaction Engineering</v>
      </c>
      <c r="D203" s="61" t="str">
        <f>VLOOKUP(A203,Main!A:AB,4,0)</f>
        <v>Prof. Taraknath Das</v>
      </c>
      <c r="E203" s="61" t="str">
        <f>VLOOKUP(A203,Main!A:AB,5,0)</f>
        <v>IIT Roorkee</v>
      </c>
      <c r="F203" s="61" t="str">
        <f>VLOOKUP(A203,Main!A:AB,6,0)</f>
        <v>IIT Roorkee</v>
      </c>
      <c r="G203" s="61" t="str">
        <f>VLOOKUP(A203,Main!A:AB,7,0)</f>
        <v>12 Weeks</v>
      </c>
      <c r="H203" s="61" t="str">
        <f>VLOOKUP(A203,Main!A:AB,8,0)</f>
        <v>Rerun</v>
      </c>
      <c r="I203" s="62">
        <f>VLOOKUP(A203,Main!A:AB,9,0)</f>
        <v>46223</v>
      </c>
      <c r="J203" s="62">
        <f>VLOOKUP(A203,Main!A:AB,10,0)</f>
        <v>46304</v>
      </c>
      <c r="K203" s="62">
        <f>VLOOKUP(A203,Main!A:AB,11,0)</f>
        <v>46318</v>
      </c>
      <c r="L203" s="62">
        <f>VLOOKUP(A203,Main!A:AB,12,0)</f>
        <v>46230</v>
      </c>
      <c r="M203" s="62">
        <f>VLOOKUP(A203,Main!A:AB,13,0)</f>
        <v>46248</v>
      </c>
      <c r="N203" s="61" t="str">
        <f>VLOOKUP(A203,Main!A:AB,14,0)</f>
        <v>UG/PG</v>
      </c>
      <c r="O203" s="61" t="str">
        <f>VLOOKUP(A203,Main!A:AB,15,0)</f>
        <v>Core</v>
      </c>
      <c r="P203" s="61" t="str">
        <f>VLOOKUP(A203,Main!A:AB,16,0)</f>
        <v>Yes</v>
      </c>
      <c r="Q203" s="61" t="str">
        <f>VLOOKUP(A203,Main!A:AB,17,0)</f>
        <v>Minor 3</v>
      </c>
      <c r="R203" s="63" t="str">
        <f>VLOOKUP(A203,Main!A:AB,18,0)</f>
        <v>https://onlinecourses.nptel.ac.in/e-learning/preview/noc26_ch83</v>
      </c>
      <c r="S203" s="63" t="str">
        <f>VLOOKUP(A203,Main!A:AB,19,0)</f>
        <v>https://onlinecourses.nptel.ac.in/e-learning/preview/noc26_ch83</v>
      </c>
      <c r="T203" s="61" t="str">
        <f>VLOOKUP(A203,Main!A:AB,20,0)</f>
        <v>noc26_ch83</v>
      </c>
      <c r="U203" s="63" t="str">
        <f>VLOOKUP(A203,Main!A:AB,21,0)</f>
        <v>https://onlinecourses.nptel.ac.in/noc25_ch60/preview</v>
      </c>
      <c r="V203" s="63" t="str">
        <f>VLOOKUP(A203,Main!A:AB,22,0)</f>
        <v>https://onlinecourses.nptel.ac.in/noc25_ch60/preview</v>
      </c>
      <c r="W203" s="61" t="str">
        <f>VLOOKUP(A203,Main!A:AB,23,0)</f>
        <v>noc25_ch60</v>
      </c>
      <c r="X203" s="63" t="str">
        <f>VLOOKUP(A203,Main!A:AB,24,0)</f>
        <v>https://nptel.ac.in/courses/103107220</v>
      </c>
      <c r="Y203" s="63" t="str">
        <f>VLOOKUP(A203,Main!A:AB,25,0)</f>
        <v>https://nptel.ac.in/courses/103107220</v>
      </c>
      <c r="Z203" s="61">
        <f>VLOOKUP(A203,Main!A:AB,26,0)</f>
        <v>103107220</v>
      </c>
    </row>
    <row r="204">
      <c r="A204" s="47" t="s">
        <v>1664</v>
      </c>
      <c r="B204" s="61" t="str">
        <f>VLOOKUP(A204,Main!A:AB,2,0)</f>
        <v>Chemical Engineering</v>
      </c>
      <c r="C204" s="61" t="str">
        <f>VLOOKUP(A204,Main!A:AB,3,0)</f>
        <v>Polymer Process Engineering</v>
      </c>
      <c r="D204" s="61" t="str">
        <f>VLOOKUP(A204,Main!A:AB,4,0)</f>
        <v>Prof. Shishir Sinha</v>
      </c>
      <c r="E204" s="61" t="str">
        <f>VLOOKUP(A204,Main!A:AB,5,0)</f>
        <v>IIT Roorkee</v>
      </c>
      <c r="F204" s="61" t="str">
        <f>VLOOKUP(A204,Main!A:AB,6,0)</f>
        <v>IIT Roorkee</v>
      </c>
      <c r="G204" s="61" t="str">
        <f>VLOOKUP(A204,Main!A:AB,7,0)</f>
        <v>12 Weeks</v>
      </c>
      <c r="H204" s="61" t="str">
        <f>VLOOKUP(A204,Main!A:AB,8,0)</f>
        <v>Rerun</v>
      </c>
      <c r="I204" s="62">
        <f>VLOOKUP(A204,Main!A:AB,9,0)</f>
        <v>46223</v>
      </c>
      <c r="J204" s="62">
        <f>VLOOKUP(A204,Main!A:AB,10,0)</f>
        <v>46304</v>
      </c>
      <c r="K204" s="62">
        <f>VLOOKUP(A204,Main!A:AB,11,0)</f>
        <v>46320</v>
      </c>
      <c r="L204" s="62">
        <f>VLOOKUP(A204,Main!A:AB,12,0)</f>
        <v>46230</v>
      </c>
      <c r="M204" s="62">
        <f>VLOOKUP(A204,Main!A:AB,13,0)</f>
        <v>46248</v>
      </c>
      <c r="N204" s="61" t="str">
        <f>VLOOKUP(A204,Main!A:AB,14,0)</f>
        <v>UG/PG</v>
      </c>
      <c r="O204" s="61" t="str">
        <f>VLOOKUP(A204,Main!A:AB,15,0)</f>
        <v>Elective</v>
      </c>
      <c r="P204" s="61" t="str">
        <f>VLOOKUP(A204,Main!A:AB,16,0)</f>
        <v>Yes</v>
      </c>
      <c r="Q204" s="61" t="str">
        <f>VLOOKUP(A204,Main!A:AB,17,0)</f>
        <v/>
      </c>
      <c r="R204" s="63" t="str">
        <f>VLOOKUP(A204,Main!A:AB,18,0)</f>
        <v>https://onlinecourses.nptel.ac.in/e-learning/preview/noc26_ch84</v>
      </c>
      <c r="S204" s="63" t="str">
        <f>VLOOKUP(A204,Main!A:AB,19,0)</f>
        <v>https://onlinecourses.nptel.ac.in/e-learning/preview/noc26_ch84</v>
      </c>
      <c r="T204" s="61" t="str">
        <f>VLOOKUP(A204,Main!A:AB,20,0)</f>
        <v>noc26_ch84</v>
      </c>
      <c r="U204" s="63" t="str">
        <f>VLOOKUP(A204,Main!A:AB,21,0)</f>
        <v>https://onlinecourses.nptel.ac.in/noc25_ch59/preview</v>
      </c>
      <c r="V204" s="63" t="str">
        <f>VLOOKUP(A204,Main!A:AB,22,0)</f>
        <v>https://onlinecourses.nptel.ac.in/noc25_ch59/preview</v>
      </c>
      <c r="W204" s="61" t="str">
        <f>VLOOKUP(A204,Main!A:AB,23,0)</f>
        <v>noc25_ch59</v>
      </c>
      <c r="X204" s="63" t="str">
        <f>VLOOKUP(A204,Main!A:AB,24,0)</f>
        <v>https://nptel.ac.in/courses/103107221</v>
      </c>
      <c r="Y204" s="63" t="str">
        <f>VLOOKUP(A204,Main!A:AB,25,0)</f>
        <v>https://nptel.ac.in/courses/103107221</v>
      </c>
      <c r="Z204" s="61">
        <f>VLOOKUP(A204,Main!A:AB,26,0)</f>
        <v>103107221</v>
      </c>
    </row>
    <row r="205">
      <c r="A205" s="47" t="s">
        <v>1670</v>
      </c>
      <c r="B205" s="61" t="str">
        <f>VLOOKUP(A205,Main!A:AB,2,0)</f>
        <v>Chemical Engineering</v>
      </c>
      <c r="C205" s="61" t="str">
        <f>VLOOKUP(A205,Main!A:AB,3,0)</f>
        <v>Chemical Engineering Thermodynamics</v>
      </c>
      <c r="D205" s="61" t="str">
        <f>VLOOKUP(A205,Main!A:AB,4,0)</f>
        <v>Prof. Jayant K. Singh</v>
      </c>
      <c r="E205" s="61" t="str">
        <f>VLOOKUP(A205,Main!A:AB,5,0)</f>
        <v>IIT Kanpur</v>
      </c>
      <c r="F205" s="61" t="str">
        <f>VLOOKUP(A205,Main!A:AB,6,0)</f>
        <v>IIT Kanpur</v>
      </c>
      <c r="G205" s="61" t="str">
        <f>VLOOKUP(A205,Main!A:AB,7,0)</f>
        <v>12 Weeks</v>
      </c>
      <c r="H205" s="61" t="str">
        <f>VLOOKUP(A205,Main!A:AB,8,0)</f>
        <v>Rerun</v>
      </c>
      <c r="I205" s="62">
        <f>VLOOKUP(A205,Main!A:AB,9,0)</f>
        <v>46223</v>
      </c>
      <c r="J205" s="62">
        <f>VLOOKUP(A205,Main!A:AB,10,0)</f>
        <v>46304</v>
      </c>
      <c r="K205" s="62">
        <f>VLOOKUP(A205,Main!A:AB,11,0)</f>
        <v>46311</v>
      </c>
      <c r="L205" s="62">
        <f>VLOOKUP(A205,Main!A:AB,12,0)</f>
        <v>46230</v>
      </c>
      <c r="M205" s="62">
        <f>VLOOKUP(A205,Main!A:AB,13,0)</f>
        <v>46248</v>
      </c>
      <c r="N205" s="61" t="str">
        <f>VLOOKUP(A205,Main!A:AB,14,0)</f>
        <v>UG</v>
      </c>
      <c r="O205" s="61" t="str">
        <f>VLOOKUP(A205,Main!A:AB,15,0)</f>
        <v>Core</v>
      </c>
      <c r="P205" s="61" t="str">
        <f>VLOOKUP(A205,Main!A:AB,16,0)</f>
        <v>No</v>
      </c>
      <c r="Q205" s="61" t="str">
        <f>VLOOKUP(A205,Main!A:AB,17,0)</f>
        <v>Minor 1
Minor 2
Minor 3</v>
      </c>
      <c r="R205" s="63" t="str">
        <f>VLOOKUP(A205,Main!A:AB,18,0)</f>
        <v>https://onlinecourses.nptel.ac.in/e-learning/preview/noc26_ch85</v>
      </c>
      <c r="S205" s="63" t="str">
        <f>VLOOKUP(A205,Main!A:AB,19,0)</f>
        <v>https://onlinecourses.nptel.ac.in/e-learning/preview/noc26_ch85</v>
      </c>
      <c r="T205" s="61" t="str">
        <f>VLOOKUP(A205,Main!A:AB,20,0)</f>
        <v>noc26_ch85</v>
      </c>
      <c r="U205" s="63" t="str">
        <f>VLOOKUP(A205,Main!A:AB,21,0)</f>
        <v>https://onlinecourses.nptel.ac.in/noc25_ch61/preview</v>
      </c>
      <c r="V205" s="63" t="str">
        <f>VLOOKUP(A205,Main!A:AB,22,0)</f>
        <v>https://onlinecourses.nptel.ac.in/noc25_ch61/preview</v>
      </c>
      <c r="W205" s="61" t="str">
        <f>VLOOKUP(A205,Main!A:AB,23,0)</f>
        <v>noc25_ch61</v>
      </c>
      <c r="X205" s="63" t="str">
        <f>VLOOKUP(A205,Main!A:AB,24,0)</f>
        <v>https://nptel.ac.in/courses/103104151</v>
      </c>
      <c r="Y205" s="63" t="str">
        <f>VLOOKUP(A205,Main!A:AB,25,0)</f>
        <v>https://nptel.ac.in/courses/103104151</v>
      </c>
      <c r="Z205" s="61">
        <f>VLOOKUP(A205,Main!A:AB,26,0)</f>
        <v>103104151</v>
      </c>
    </row>
    <row r="206">
      <c r="A206" s="47" t="s">
        <v>1678</v>
      </c>
      <c r="B206" s="61" t="str">
        <f>VLOOKUP(A206,Main!A:AB,2,0)</f>
        <v>Chemical Engineering</v>
      </c>
      <c r="C206" s="61" t="str">
        <f>VLOOKUP(A206,Main!A:AB,3,0)</f>
        <v>Advanced Heat Conduction</v>
      </c>
      <c r="D206" s="61" t="str">
        <f>VLOOKUP(A206,Main!A:AB,4,0)</f>
        <v>Prof. Debasis Sarkar</v>
      </c>
      <c r="E206" s="61" t="str">
        <f>VLOOKUP(A206,Main!A:AB,5,0)</f>
        <v>IIT Kharagpur</v>
      </c>
      <c r="F206" s="61" t="str">
        <f>VLOOKUP(A206,Main!A:AB,6,0)</f>
        <v>IIT Kharagpur</v>
      </c>
      <c r="G206" s="61" t="str">
        <f>VLOOKUP(A206,Main!A:AB,7,0)</f>
        <v>12 Weeks</v>
      </c>
      <c r="H206" s="61" t="str">
        <f>VLOOKUP(A206,Main!A:AB,8,0)</f>
        <v>Rerun</v>
      </c>
      <c r="I206" s="62">
        <f>VLOOKUP(A206,Main!A:AB,9,0)</f>
        <v>46223</v>
      </c>
      <c r="J206" s="62">
        <f>VLOOKUP(A206,Main!A:AB,10,0)</f>
        <v>46304</v>
      </c>
      <c r="K206" s="62">
        <f>VLOOKUP(A206,Main!A:AB,11,0)</f>
        <v>46312</v>
      </c>
      <c r="L206" s="62">
        <f>VLOOKUP(A206,Main!A:AB,12,0)</f>
        <v>46230</v>
      </c>
      <c r="M206" s="62">
        <f>VLOOKUP(A206,Main!A:AB,13,0)</f>
        <v>46248</v>
      </c>
      <c r="N206" s="61" t="str">
        <f>VLOOKUP(A206,Main!A:AB,14,0)</f>
        <v>PG</v>
      </c>
      <c r="O206" s="61" t="str">
        <f>VLOOKUP(A206,Main!A:AB,15,0)</f>
        <v>Core</v>
      </c>
      <c r="P206" s="61" t="str">
        <f>VLOOKUP(A206,Main!A:AB,16,0)</f>
        <v>Yes</v>
      </c>
      <c r="Q206" s="61" t="str">
        <f>VLOOKUP(A206,Main!A:AB,17,0)</f>
        <v>Minor 3</v>
      </c>
      <c r="R206" s="63" t="str">
        <f>VLOOKUP(A206,Main!A:AB,18,0)</f>
        <v>https://onlinecourses.nptel.ac.in/e-learning/preview/noc26_ch86</v>
      </c>
      <c r="S206" s="63" t="str">
        <f>VLOOKUP(A206,Main!A:AB,19,0)</f>
        <v>https://onlinecourses.nptel.ac.in/e-learning/preview/noc26_ch86</v>
      </c>
      <c r="T206" s="61" t="str">
        <f>VLOOKUP(A206,Main!A:AB,20,0)</f>
        <v>noc26_ch86</v>
      </c>
      <c r="U206" s="63" t="str">
        <f>VLOOKUP(A206,Main!A:AB,21,0)</f>
        <v>https://onlinecourses.nptel.ac.in/noc25_ch88/preview</v>
      </c>
      <c r="V206" s="63" t="str">
        <f>VLOOKUP(A206,Main!A:AB,22,0)</f>
        <v>https://onlinecourses.nptel.ac.in/noc25_ch88/preview</v>
      </c>
      <c r="W206" s="61" t="str">
        <f>VLOOKUP(A206,Main!A:AB,23,0)</f>
        <v>noc25_ch88</v>
      </c>
      <c r="X206" s="63" t="str">
        <f>VLOOKUP(A206,Main!A:AB,24,0)</f>
        <v>https://nptel.ac.in/courses/103105677</v>
      </c>
      <c r="Y206" s="63" t="str">
        <f>VLOOKUP(A206,Main!A:AB,25,0)</f>
        <v>https://nptel.ac.in/courses/103105677</v>
      </c>
      <c r="Z206" s="61">
        <f>VLOOKUP(A206,Main!A:AB,26,0)</f>
        <v>103105677</v>
      </c>
    </row>
    <row r="207">
      <c r="A207" s="47" t="s">
        <v>1685</v>
      </c>
      <c r="B207" s="61" t="str">
        <f>VLOOKUP(A207,Main!A:AB,2,0)</f>
        <v>Chemical Engineering, Biotechnology and Bioengineering, Mechanical Engineering</v>
      </c>
      <c r="C207" s="61" t="str">
        <f>VLOOKUP(A207,Main!A:AB,3,0)</f>
        <v>CFD Applications in Chemical Processes</v>
      </c>
      <c r="D207" s="61" t="str">
        <f>VLOOKUP(A207,Main!A:AB,4,0)</f>
        <v>Prof. Arnab Atta</v>
      </c>
      <c r="E207" s="61" t="str">
        <f>VLOOKUP(A207,Main!A:AB,5,0)</f>
        <v>IIT Kharagpur</v>
      </c>
      <c r="F207" s="61" t="str">
        <f>VLOOKUP(A207,Main!A:AB,6,0)</f>
        <v>IIT Kharagpur</v>
      </c>
      <c r="G207" s="61" t="str">
        <f>VLOOKUP(A207,Main!A:AB,7,0)</f>
        <v>12 Weeks</v>
      </c>
      <c r="H207" s="61" t="str">
        <f>VLOOKUP(A207,Main!A:AB,8,0)</f>
        <v>Rerun</v>
      </c>
      <c r="I207" s="62">
        <f>VLOOKUP(A207,Main!A:AB,9,0)</f>
        <v>46223</v>
      </c>
      <c r="J207" s="62">
        <f>VLOOKUP(A207,Main!A:AB,10,0)</f>
        <v>46304</v>
      </c>
      <c r="K207" s="62">
        <f>VLOOKUP(A207,Main!A:AB,11,0)</f>
        <v>46313</v>
      </c>
      <c r="L207" s="62">
        <f>VLOOKUP(A207,Main!A:AB,12,0)</f>
        <v>46230</v>
      </c>
      <c r="M207" s="62">
        <f>VLOOKUP(A207,Main!A:AB,13,0)</f>
        <v>46248</v>
      </c>
      <c r="N207" s="61" t="str">
        <f>VLOOKUP(A207,Main!A:AB,14,0)</f>
        <v>UG/PG</v>
      </c>
      <c r="O207" s="61" t="str">
        <f>VLOOKUP(A207,Main!A:AB,15,0)</f>
        <v>Elective</v>
      </c>
      <c r="P207" s="61" t="str">
        <f>VLOOKUP(A207,Main!A:AB,16,0)</f>
        <v>Yes</v>
      </c>
      <c r="Q207" s="61" t="str">
        <f>VLOOKUP(A207,Main!A:AB,17,0)</f>
        <v>Computational Thermo Fluids
Bioprocesses
Minor 3</v>
      </c>
      <c r="R207" s="63" t="str">
        <f>VLOOKUP(A207,Main!A:AB,18,0)</f>
        <v>https://onlinecourses.nptel.ac.in/e-learning/preview/noc26_ch87</v>
      </c>
      <c r="S207" s="63" t="str">
        <f>VLOOKUP(A207,Main!A:AB,19,0)</f>
        <v>https://onlinecourses.nptel.ac.in/e-learning/preview/noc26_ch87</v>
      </c>
      <c r="T207" s="61" t="str">
        <f>VLOOKUP(A207,Main!A:AB,20,0)</f>
        <v>noc26_ch87</v>
      </c>
      <c r="U207" s="63" t="str">
        <f>VLOOKUP(A207,Main!A:AB,21,0)</f>
        <v>https://onlinecourses.nptel.ac.in/noc25_ch91/preview</v>
      </c>
      <c r="V207" s="63" t="str">
        <f>VLOOKUP(A207,Main!A:AB,22,0)</f>
        <v>https://onlinecourses.nptel.ac.in/noc25_ch91/preview</v>
      </c>
      <c r="W207" s="61" t="str">
        <f>VLOOKUP(A207,Main!A:AB,23,0)</f>
        <v>noc25_ch91</v>
      </c>
      <c r="X207" s="63" t="str">
        <f>VLOOKUP(A207,Main!A:AB,24,0)</f>
        <v>https://nptel.ac.in/courses/103105679</v>
      </c>
      <c r="Y207" s="63" t="str">
        <f>VLOOKUP(A207,Main!A:AB,25,0)</f>
        <v>https://nptel.ac.in/courses/103105679</v>
      </c>
      <c r="Z207" s="61">
        <f>VLOOKUP(A207,Main!A:AB,26,0)</f>
        <v>103105679</v>
      </c>
    </row>
    <row r="208">
      <c r="A208" s="47" t="s">
        <v>1694</v>
      </c>
      <c r="B208" s="61" t="str">
        <f>VLOOKUP(A208,Main!A:AB,2,0)</f>
        <v>Chemical Engineering, Mechanical Engineering, Energy Engineering, Civil Engineering</v>
      </c>
      <c r="C208" s="61" t="str">
        <f>VLOOKUP(A208,Main!A:AB,3,0)</f>
        <v>Engineering Aspects of Biofuels and Biomass Conversion Technologies</v>
      </c>
      <c r="D208" s="61" t="str">
        <f>VLOOKUP(A208,Main!A:AB,4,0)</f>
        <v>Prof. Ejaz Ahmad</v>
      </c>
      <c r="E208" s="61" t="str">
        <f>VLOOKUP(A208,Main!A:AB,5,0)</f>
        <v>IIT-ISM Dhanbad</v>
      </c>
      <c r="F208" s="61" t="str">
        <f>VLOOKUP(A208,Main!A:AB,6,0)</f>
        <v>IIT Kharagpur</v>
      </c>
      <c r="G208" s="61" t="str">
        <f>VLOOKUP(A208,Main!A:AB,7,0)</f>
        <v>12 Weeks</v>
      </c>
      <c r="H208" s="61" t="str">
        <f>VLOOKUP(A208,Main!A:AB,8,0)</f>
        <v>Rerun</v>
      </c>
      <c r="I208" s="62">
        <f>VLOOKUP(A208,Main!A:AB,9,0)</f>
        <v>46223</v>
      </c>
      <c r="J208" s="62">
        <f>VLOOKUP(A208,Main!A:AB,10,0)</f>
        <v>46304</v>
      </c>
      <c r="K208" s="62">
        <f>VLOOKUP(A208,Main!A:AB,11,0)</f>
        <v>46318</v>
      </c>
      <c r="L208" s="62">
        <f>VLOOKUP(A208,Main!A:AB,12,0)</f>
        <v>46230</v>
      </c>
      <c r="M208" s="62">
        <f>VLOOKUP(A208,Main!A:AB,13,0)</f>
        <v>46248</v>
      </c>
      <c r="N208" s="61" t="str">
        <f>VLOOKUP(A208,Main!A:AB,14,0)</f>
        <v>UG/PG</v>
      </c>
      <c r="O208" s="61" t="str">
        <f>VLOOKUP(A208,Main!A:AB,15,0)</f>
        <v>Elective</v>
      </c>
      <c r="P208" s="61" t="str">
        <f>VLOOKUP(A208,Main!A:AB,16,0)</f>
        <v>Yes</v>
      </c>
      <c r="Q208" s="61" t="str">
        <f>VLOOKUP(A208,Main!A:AB,17,0)</f>
        <v>Energy and Environment
Energy Systems</v>
      </c>
      <c r="R208" s="63" t="str">
        <f>VLOOKUP(A208,Main!A:AB,18,0)</f>
        <v>https://onlinecourses.nptel.ac.in/e-learning/preview/noc26_ch88</v>
      </c>
      <c r="S208" s="63" t="str">
        <f>VLOOKUP(A208,Main!A:AB,19,0)</f>
        <v>https://onlinecourses.nptel.ac.in/e-learning/preview/noc26_ch88</v>
      </c>
      <c r="T208" s="61" t="str">
        <f>VLOOKUP(A208,Main!A:AB,20,0)</f>
        <v>noc26_ch88</v>
      </c>
      <c r="U208" s="63" t="str">
        <f>VLOOKUP(A208,Main!A:AB,21,0)</f>
        <v>https://onlinecourses.nptel.ac.in/noc25_ch92/preview</v>
      </c>
      <c r="V208" s="63" t="str">
        <f>VLOOKUP(A208,Main!A:AB,22,0)</f>
        <v>https://onlinecourses.nptel.ac.in/noc25_ch92/preview</v>
      </c>
      <c r="W208" s="61" t="str">
        <f>VLOOKUP(A208,Main!A:AB,23,0)</f>
        <v>noc25_ch92</v>
      </c>
      <c r="X208" s="63" t="str">
        <f>VLOOKUP(A208,Main!A:AB,24,0)</f>
        <v>https://nptel.ac.in/courses/103105680</v>
      </c>
      <c r="Y208" s="63" t="str">
        <f>VLOOKUP(A208,Main!A:AB,25,0)</f>
        <v>https://nptel.ac.in/courses/103105680</v>
      </c>
      <c r="Z208" s="61">
        <f>VLOOKUP(A208,Main!A:AB,26,0)</f>
        <v>103105680</v>
      </c>
    </row>
    <row r="209">
      <c r="A209" s="47" t="s">
        <v>1702</v>
      </c>
      <c r="B209" s="61" t="str">
        <f>VLOOKUP(A209,Main!A:AB,2,0)</f>
        <v>Petroleum Engineering</v>
      </c>
      <c r="C209" s="61" t="str">
        <f>VLOOKUP(A209,Main!A:AB,3,0)</f>
        <v>Introduction to Python and Petroleum Data Analytics</v>
      </c>
      <c r="D209" s="61" t="str">
        <f>VLOOKUP(A209,Main!A:AB,4,0)</f>
        <v>Prof. Archana</v>
      </c>
      <c r="E209" s="61" t="str">
        <f>VLOOKUP(A209,Main!A:AB,5,0)</f>
        <v>IIT-ISM Dhanbad</v>
      </c>
      <c r="F209" s="61" t="str">
        <f>VLOOKUP(A209,Main!A:AB,6,0)</f>
        <v>IIT Kharagpur</v>
      </c>
      <c r="G209" s="61" t="str">
        <f>VLOOKUP(A209,Main!A:AB,7,0)</f>
        <v>12 Weeks</v>
      </c>
      <c r="H209" s="61" t="str">
        <f>VLOOKUP(A209,Main!A:AB,8,0)</f>
        <v>Rerun</v>
      </c>
      <c r="I209" s="62">
        <f>VLOOKUP(A209,Main!A:AB,9,0)</f>
        <v>46223</v>
      </c>
      <c r="J209" s="62">
        <f>VLOOKUP(A209,Main!A:AB,10,0)</f>
        <v>46304</v>
      </c>
      <c r="K209" s="62">
        <f>VLOOKUP(A209,Main!A:AB,11,0)</f>
        <v>46319</v>
      </c>
      <c r="L209" s="62">
        <f>VLOOKUP(A209,Main!A:AB,12,0)</f>
        <v>46230</v>
      </c>
      <c r="M209" s="62">
        <f>VLOOKUP(A209,Main!A:AB,13,0)</f>
        <v>46248</v>
      </c>
      <c r="N209" s="61" t="str">
        <f>VLOOKUP(A209,Main!A:AB,14,0)</f>
        <v>UG/PG</v>
      </c>
      <c r="O209" s="61" t="str">
        <f>VLOOKUP(A209,Main!A:AB,15,0)</f>
        <v>Elective</v>
      </c>
      <c r="P209" s="61" t="str">
        <f>VLOOKUP(A209,Main!A:AB,16,0)</f>
        <v>Yes</v>
      </c>
      <c r="Q209" s="61" t="str">
        <f>VLOOKUP(A209,Main!A:AB,17,0)</f>
        <v>Minor 2</v>
      </c>
      <c r="R209" s="63" t="str">
        <f>VLOOKUP(A209,Main!A:AB,18,0)</f>
        <v>https://onlinecourses.nptel.ac.in/e-learning/preview/noc26_ch89</v>
      </c>
      <c r="S209" s="63" t="str">
        <f>VLOOKUP(A209,Main!A:AB,19,0)</f>
        <v>https://onlinecourses.nptel.ac.in/e-learning/preview/noc26_ch89</v>
      </c>
      <c r="T209" s="61" t="str">
        <f>VLOOKUP(A209,Main!A:AB,20,0)</f>
        <v>noc26_ch89</v>
      </c>
      <c r="U209" s="63" t="str">
        <f>VLOOKUP(A209,Main!A:AB,21,0)</f>
        <v>https://onlinecourses.nptel.ac.in/noc25_ch97/preview</v>
      </c>
      <c r="V209" s="63" t="str">
        <f>VLOOKUP(A209,Main!A:AB,22,0)</f>
        <v>https://onlinecourses.nptel.ac.in/noc25_ch97/preview</v>
      </c>
      <c r="W209" s="61" t="str">
        <f>VLOOKUP(A209,Main!A:AB,23,0)</f>
        <v>noc25_ch97</v>
      </c>
      <c r="X209" s="63" t="str">
        <f>VLOOKUP(A209,Main!A:AB,24,0)</f>
        <v>https://nptel.ac.in/courses/103105782</v>
      </c>
      <c r="Y209" s="63" t="str">
        <f>VLOOKUP(A209,Main!A:AB,25,0)</f>
        <v>https://nptel.ac.in/courses/103105782</v>
      </c>
      <c r="Z209" s="61">
        <f>VLOOKUP(A209,Main!A:AB,26,0)</f>
        <v>103105782</v>
      </c>
    </row>
    <row r="210">
      <c r="A210" s="47" t="s">
        <v>1710</v>
      </c>
      <c r="B210" s="61" t="str">
        <f>VLOOKUP(A210,Main!A:AB,2,0)</f>
        <v>Polymer Science and Technology, Material Science and Engineering, Chemical Engineering, Rubber Technology</v>
      </c>
      <c r="C210" s="61" t="str">
        <f>VLOOKUP(A210,Main!A:AB,3,0)</f>
        <v>Foundations on Rubber Science, Technology and Manufacturing</v>
      </c>
      <c r="D210" s="61" t="str">
        <f>VLOOKUP(A210,Main!A:AB,4,0)</f>
        <v>Prof. Santanu Chattopadhyay</v>
      </c>
      <c r="E210" s="61" t="str">
        <f>VLOOKUP(A210,Main!A:AB,5,0)</f>
        <v>IIT Kharagpur</v>
      </c>
      <c r="F210" s="61" t="str">
        <f>VLOOKUP(A210,Main!A:AB,6,0)</f>
        <v>IIT Kharagpur</v>
      </c>
      <c r="G210" s="61" t="str">
        <f>VLOOKUP(A210,Main!A:AB,7,0)</f>
        <v>12 Weeks</v>
      </c>
      <c r="H210" s="61" t="str">
        <f>VLOOKUP(A210,Main!A:AB,8,0)</f>
        <v>Rerun</v>
      </c>
      <c r="I210" s="62">
        <f>VLOOKUP(A210,Main!A:AB,9,0)</f>
        <v>46223</v>
      </c>
      <c r="J210" s="62">
        <f>VLOOKUP(A210,Main!A:AB,10,0)</f>
        <v>46304</v>
      </c>
      <c r="K210" s="62">
        <f>VLOOKUP(A210,Main!A:AB,11,0)</f>
        <v>46320</v>
      </c>
      <c r="L210" s="62">
        <f>VLOOKUP(A210,Main!A:AB,12,0)</f>
        <v>46230</v>
      </c>
      <c r="M210" s="62">
        <f>VLOOKUP(A210,Main!A:AB,13,0)</f>
        <v>46248</v>
      </c>
      <c r="N210" s="61" t="str">
        <f>VLOOKUP(A210,Main!A:AB,14,0)</f>
        <v>UG/PG</v>
      </c>
      <c r="O210" s="61" t="str">
        <f>VLOOKUP(A210,Main!A:AB,15,0)</f>
        <v>Core</v>
      </c>
      <c r="P210" s="61" t="str">
        <f>VLOOKUP(A210,Main!A:AB,16,0)</f>
        <v>Yes</v>
      </c>
      <c r="Q210" s="61" t="str">
        <f>VLOOKUP(A210,Main!A:AB,17,0)</f>
        <v>Polymers and Colloidal Materials</v>
      </c>
      <c r="R210" s="63" t="str">
        <f>VLOOKUP(A210,Main!A:AB,18,0)</f>
        <v>https://onlinecourses.nptel.ac.in/e-learning/preview/noc26_ch90</v>
      </c>
      <c r="S210" s="63" t="str">
        <f>VLOOKUP(A210,Main!A:AB,19,0)</f>
        <v>https://onlinecourses.nptel.ac.in/e-learning/preview/noc26_ch90</v>
      </c>
      <c r="T210" s="61" t="str">
        <f>VLOOKUP(A210,Main!A:AB,20,0)</f>
        <v>noc26_ch90</v>
      </c>
      <c r="U210" s="63" t="str">
        <f>VLOOKUP(A210,Main!A:AB,21,0)</f>
        <v>https://onlinecourses.nptel.ac.in/noc25_ch103/preview</v>
      </c>
      <c r="V210" s="63" t="str">
        <f>VLOOKUP(A210,Main!A:AB,22,0)</f>
        <v>https://onlinecourses.nptel.ac.in/noc25_ch103/preview</v>
      </c>
      <c r="W210" s="61" t="str">
        <f>VLOOKUP(A210,Main!A:AB,23,0)</f>
        <v>noc25_ch103</v>
      </c>
      <c r="X210" s="63" t="str">
        <f>VLOOKUP(A210,Main!A:AB,24,0)</f>
        <v>https://nptel.ac.in/courses/103105795</v>
      </c>
      <c r="Y210" s="63" t="str">
        <f>VLOOKUP(A210,Main!A:AB,25,0)</f>
        <v>https://nptel.ac.in/courses/103105795</v>
      </c>
      <c r="Z210" s="61">
        <f>VLOOKUP(A210,Main!A:AB,26,0)</f>
        <v>103105795</v>
      </c>
    </row>
    <row r="211">
      <c r="A211" s="47" t="s">
        <v>1717</v>
      </c>
      <c r="B211" s="61" t="str">
        <f>VLOOKUP(A211,Main!A:AB,2,0)</f>
        <v>Chemical Engineering</v>
      </c>
      <c r="C211" s="61" t="str">
        <f>VLOOKUP(A211,Main!A:AB,3,0)</f>
        <v>Fluid and Particle Mechanics</v>
      </c>
      <c r="D211" s="61" t="str">
        <f>VLOOKUP(A211,Main!A:AB,4,0)</f>
        <v>Prof. Sumesh,
Prof. Basavaraju</v>
      </c>
      <c r="E211" s="61" t="str">
        <f>VLOOKUP(A211,Main!A:AB,5,0)</f>
        <v>IIT Madras</v>
      </c>
      <c r="F211" s="61" t="str">
        <f>VLOOKUP(A211,Main!A:AB,6,0)</f>
        <v>IIT Madras</v>
      </c>
      <c r="G211" s="61" t="str">
        <f>VLOOKUP(A211,Main!A:AB,7,0)</f>
        <v>12 Weeks</v>
      </c>
      <c r="H211" s="61" t="str">
        <f>VLOOKUP(A211,Main!A:AB,8,0)</f>
        <v>Rerun</v>
      </c>
      <c r="I211" s="62">
        <f>VLOOKUP(A211,Main!A:AB,9,0)</f>
        <v>46223</v>
      </c>
      <c r="J211" s="62">
        <f>VLOOKUP(A211,Main!A:AB,10,0)</f>
        <v>46304</v>
      </c>
      <c r="K211" s="62">
        <f>VLOOKUP(A211,Main!A:AB,11,0)</f>
        <v>46311</v>
      </c>
      <c r="L211" s="62">
        <f>VLOOKUP(A211,Main!A:AB,12,0)</f>
        <v>46230</v>
      </c>
      <c r="M211" s="62">
        <f>VLOOKUP(A211,Main!A:AB,13,0)</f>
        <v>46248</v>
      </c>
      <c r="N211" s="61" t="str">
        <f>VLOOKUP(A211,Main!A:AB,14,0)</f>
        <v>UG</v>
      </c>
      <c r="O211" s="61" t="str">
        <f>VLOOKUP(A211,Main!A:AB,15,0)</f>
        <v>Core</v>
      </c>
      <c r="P211" s="61" t="str">
        <f>VLOOKUP(A211,Main!A:AB,16,0)</f>
        <v>No</v>
      </c>
      <c r="Q211" s="61" t="str">
        <f>VLOOKUP(A211,Main!A:AB,17,0)</f>
        <v>Minor 3</v>
      </c>
      <c r="R211" s="63" t="str">
        <f>VLOOKUP(A211,Main!A:AB,18,0)</f>
        <v>https://onlinecourses.nptel.ac.in/e-learning/preview/noc26_ch91</v>
      </c>
      <c r="S211" s="63" t="str">
        <f>VLOOKUP(A211,Main!A:AB,19,0)</f>
        <v>https://onlinecourses.nptel.ac.in/e-learning/preview/noc26_ch91</v>
      </c>
      <c r="T211" s="61" t="str">
        <f>VLOOKUP(A211,Main!A:AB,20,0)</f>
        <v>noc26_ch91</v>
      </c>
      <c r="U211" s="63" t="str">
        <f>VLOOKUP(A211,Main!A:AB,21,0)</f>
        <v>https://onlinecourses.nptel.ac.in/noc25_ch49/preview</v>
      </c>
      <c r="V211" s="63" t="str">
        <f>VLOOKUP(A211,Main!A:AB,22,0)</f>
        <v>https://onlinecourses.nptel.ac.in/noc25_ch49/preview</v>
      </c>
      <c r="W211" s="61" t="str">
        <f>VLOOKUP(A211,Main!A:AB,23,0)</f>
        <v>noc25_ch49</v>
      </c>
      <c r="X211" s="63" t="str">
        <f>VLOOKUP(A211,Main!A:AB,24,0)</f>
        <v>https://nptel.ac.in/courses/103106158</v>
      </c>
      <c r="Y211" s="63" t="str">
        <f>VLOOKUP(A211,Main!A:AB,25,0)</f>
        <v>https://nptel.ac.in/courses/103106158</v>
      </c>
      <c r="Z211" s="61">
        <f>VLOOKUP(A211,Main!A:AB,26,0)</f>
        <v>103106158</v>
      </c>
    </row>
    <row r="212">
      <c r="A212" s="47" t="s">
        <v>1724</v>
      </c>
      <c r="B212" s="61" t="str">
        <f>VLOOKUP(A212,Main!A:AB,2,0)</f>
        <v>Chemical Engineering</v>
      </c>
      <c r="C212" s="61" t="str">
        <f>VLOOKUP(A212,Main!A:AB,3,0)</f>
        <v>Matlab-Based Programming Lab in Chemical Engineering</v>
      </c>
      <c r="D212" s="61" t="str">
        <f>VLOOKUP(A212,Main!A:AB,4,0)</f>
        <v>Prof. Parag A. Deshpande</v>
      </c>
      <c r="E212" s="61" t="str">
        <f>VLOOKUP(A212,Main!A:AB,5,0)</f>
        <v>IIT Kharagpur</v>
      </c>
      <c r="F212" s="61" t="str">
        <f>VLOOKUP(A212,Main!A:AB,6,0)</f>
        <v>IIT Kharagpur</v>
      </c>
      <c r="G212" s="61" t="str">
        <f>VLOOKUP(A212,Main!A:AB,7,0)</f>
        <v>12 Weeks</v>
      </c>
      <c r="H212" s="61" t="str">
        <f>VLOOKUP(A212,Main!A:AB,8,0)</f>
        <v>Rerun</v>
      </c>
      <c r="I212" s="62">
        <f>VLOOKUP(A212,Main!A:AB,9,0)</f>
        <v>46223</v>
      </c>
      <c r="J212" s="62">
        <f>VLOOKUP(A212,Main!A:AB,10,0)</f>
        <v>46304</v>
      </c>
      <c r="K212" s="62">
        <f>VLOOKUP(A212,Main!A:AB,11,0)</f>
        <v>46312</v>
      </c>
      <c r="L212" s="62">
        <f>VLOOKUP(A212,Main!A:AB,12,0)</f>
        <v>46230</v>
      </c>
      <c r="M212" s="62">
        <f>VLOOKUP(A212,Main!A:AB,13,0)</f>
        <v>46248</v>
      </c>
      <c r="N212" s="61" t="str">
        <f>VLOOKUP(A212,Main!A:AB,14,0)</f>
        <v>UG</v>
      </c>
      <c r="O212" s="61" t="str">
        <f>VLOOKUP(A212,Main!A:AB,15,0)</f>
        <v>Core</v>
      </c>
      <c r="P212" s="61" t="str">
        <f>VLOOKUP(A212,Main!A:AB,16,0)</f>
        <v>No</v>
      </c>
      <c r="Q212" s="61" t="str">
        <f>VLOOKUP(A212,Main!A:AB,17,0)</f>
        <v>Computational Chemical Engineering</v>
      </c>
      <c r="R212" s="63" t="str">
        <f>VLOOKUP(A212,Main!A:AB,18,0)</f>
        <v>https://onlinecourses.nptel.ac.in/e-learning/preview/noc26_ch92</v>
      </c>
      <c r="S212" s="63" t="str">
        <f>VLOOKUP(A212,Main!A:AB,19,0)</f>
        <v>https://onlinecourses.nptel.ac.in/e-learning/preview/noc26_ch92</v>
      </c>
      <c r="T212" s="61" t="str">
        <f>VLOOKUP(A212,Main!A:AB,20,0)</f>
        <v>noc26_ch92</v>
      </c>
      <c r="U212" s="63" t="str">
        <f>VLOOKUP(A212,Main!A:AB,21,0)</f>
        <v>https://onlinecourses.nptel.ac.in/noc25_ch81/preview</v>
      </c>
      <c r="V212" s="63" t="str">
        <f>VLOOKUP(A212,Main!A:AB,22,0)</f>
        <v>https://onlinecourses.nptel.ac.in/noc25_ch81/preview</v>
      </c>
      <c r="W212" s="61" t="str">
        <f>VLOOKUP(A212,Main!A:AB,23,0)</f>
        <v>noc25_ch81</v>
      </c>
      <c r="X212" s="63" t="str">
        <f>VLOOKUP(A212,Main!A:AB,24,0)</f>
        <v>https://nptel.ac.in/courses/103105220</v>
      </c>
      <c r="Y212" s="63" t="str">
        <f>VLOOKUP(A212,Main!A:AB,25,0)</f>
        <v>https://nptel.ac.in/courses/103105220</v>
      </c>
      <c r="Z212" s="61">
        <f>VLOOKUP(A212,Main!A:AB,26,0)</f>
        <v>103105220</v>
      </c>
    </row>
    <row r="213">
      <c r="A213" s="47" t="s">
        <v>1731</v>
      </c>
      <c r="B213" s="61" t="str">
        <f>VLOOKUP(A213,Main!A:AB,2,0)</f>
        <v>Chemical Engineering</v>
      </c>
      <c r="C213" s="61" t="str">
        <f>VLOOKUP(A213,Main!A:AB,3,0)</f>
        <v>Enhanced Oil Recovery Techniques</v>
      </c>
      <c r="D213" s="61" t="str">
        <f>VLOOKUP(A213,Main!A:AB,4,0)</f>
        <v>Prof. Ajay Mandal</v>
      </c>
      <c r="E213" s="61" t="str">
        <f>VLOOKUP(A213,Main!A:AB,5,0)</f>
        <v>IIT-ISM Dhanbad</v>
      </c>
      <c r="F213" s="61" t="str">
        <f>VLOOKUP(A213,Main!A:AB,6,0)</f>
        <v>IIT Kharagpur</v>
      </c>
      <c r="G213" s="61" t="str">
        <f>VLOOKUP(A213,Main!A:AB,7,0)</f>
        <v>12 Weeks</v>
      </c>
      <c r="H213" s="61" t="str">
        <f>VLOOKUP(A213,Main!A:AB,8,0)</f>
        <v>Rerun</v>
      </c>
      <c r="I213" s="62">
        <f>VLOOKUP(A213,Main!A:AB,9,0)</f>
        <v>46223</v>
      </c>
      <c r="J213" s="62">
        <f>VLOOKUP(A213,Main!A:AB,10,0)</f>
        <v>46304</v>
      </c>
      <c r="K213" s="62">
        <f>VLOOKUP(A213,Main!A:AB,11,0)</f>
        <v>46313</v>
      </c>
      <c r="L213" s="62">
        <f>VLOOKUP(A213,Main!A:AB,12,0)</f>
        <v>46230</v>
      </c>
      <c r="M213" s="62">
        <f>VLOOKUP(A213,Main!A:AB,13,0)</f>
        <v>46248</v>
      </c>
      <c r="N213" s="61" t="str">
        <f>VLOOKUP(A213,Main!A:AB,14,0)</f>
        <v>UG/PG</v>
      </c>
      <c r="O213" s="61" t="str">
        <f>VLOOKUP(A213,Main!A:AB,15,0)</f>
        <v>Elective</v>
      </c>
      <c r="P213" s="61" t="str">
        <f>VLOOKUP(A213,Main!A:AB,16,0)</f>
        <v>Yes</v>
      </c>
      <c r="Q213" s="61" t="str">
        <f>VLOOKUP(A213,Main!A:AB,17,0)</f>
        <v>Energy and Environment</v>
      </c>
      <c r="R213" s="63" t="str">
        <f>VLOOKUP(A213,Main!A:AB,18,0)</f>
        <v>https://onlinecourses.nptel.ac.in/e-learning/preview/noc26_ch93</v>
      </c>
      <c r="S213" s="63" t="str">
        <f>VLOOKUP(A213,Main!A:AB,19,0)</f>
        <v>https://onlinecourses.nptel.ac.in/e-learning/preview/noc26_ch93</v>
      </c>
      <c r="T213" s="61" t="str">
        <f>VLOOKUP(A213,Main!A:AB,20,0)</f>
        <v>noc26_ch93</v>
      </c>
      <c r="U213" s="63" t="str">
        <f>VLOOKUP(A213,Main!A:AB,21,0)</f>
        <v>https://onlinecourses.nptel.ac.in/noc25_ch85/preview</v>
      </c>
      <c r="V213" s="63" t="str">
        <f>VLOOKUP(A213,Main!A:AB,22,0)</f>
        <v>https://onlinecourses.nptel.ac.in/noc25_ch85/preview</v>
      </c>
      <c r="W213" s="61" t="str">
        <f>VLOOKUP(A213,Main!A:AB,23,0)</f>
        <v>noc25_ch85</v>
      </c>
      <c r="X213" s="63" t="str">
        <f>VLOOKUP(A213,Main!A:AB,24,0)</f>
        <v>https://nptel.ac.in/courses/103105460</v>
      </c>
      <c r="Y213" s="63" t="str">
        <f>VLOOKUP(A213,Main!A:AB,25,0)</f>
        <v>https://nptel.ac.in/courses/103105460</v>
      </c>
      <c r="Z213" s="61">
        <f>VLOOKUP(A213,Main!A:AB,26,0)</f>
        <v>103105460</v>
      </c>
    </row>
    <row r="214">
      <c r="A214" s="47" t="s">
        <v>1738</v>
      </c>
      <c r="B214" s="61" t="str">
        <f>VLOOKUP(A214,Main!A:AB,2,0)</f>
        <v>Chemical Engineering</v>
      </c>
      <c r="C214" s="61" t="str">
        <f>VLOOKUP(A214,Main!A:AB,3,0)</f>
        <v>Heat Transfer - IITKGP</v>
      </c>
      <c r="D214" s="61" t="str">
        <f>VLOOKUP(A214,Main!A:AB,4,0)</f>
        <v>Prof. Sunando Dasgupta</v>
      </c>
      <c r="E214" s="61" t="str">
        <f>VLOOKUP(A214,Main!A:AB,5,0)</f>
        <v>IIT Kharagpur</v>
      </c>
      <c r="F214" s="61" t="str">
        <f>VLOOKUP(A214,Main!A:AB,6,0)</f>
        <v>IIT Kharagpur</v>
      </c>
      <c r="G214" s="61" t="str">
        <f>VLOOKUP(A214,Main!A:AB,7,0)</f>
        <v>12 Weeks</v>
      </c>
      <c r="H214" s="61" t="str">
        <f>VLOOKUP(A214,Main!A:AB,8,0)</f>
        <v>Rerun</v>
      </c>
      <c r="I214" s="62">
        <f>VLOOKUP(A214,Main!A:AB,9,0)</f>
        <v>46223</v>
      </c>
      <c r="J214" s="62">
        <f>VLOOKUP(A214,Main!A:AB,10,0)</f>
        <v>46304</v>
      </c>
      <c r="K214" s="62">
        <f>VLOOKUP(A214,Main!A:AB,11,0)</f>
        <v>46318</v>
      </c>
      <c r="L214" s="62">
        <f>VLOOKUP(A214,Main!A:AB,12,0)</f>
        <v>46230</v>
      </c>
      <c r="M214" s="62">
        <f>VLOOKUP(A214,Main!A:AB,13,0)</f>
        <v>46248</v>
      </c>
      <c r="N214" s="61" t="str">
        <f>VLOOKUP(A214,Main!A:AB,14,0)</f>
        <v>UG</v>
      </c>
      <c r="O214" s="61" t="str">
        <f>VLOOKUP(A214,Main!A:AB,15,0)</f>
        <v>Core</v>
      </c>
      <c r="P214" s="61" t="str">
        <f>VLOOKUP(A214,Main!A:AB,16,0)</f>
        <v>No</v>
      </c>
      <c r="Q214" s="61" t="str">
        <f>VLOOKUP(A214,Main!A:AB,17,0)</f>
        <v>Energy Systems
Minor 1</v>
      </c>
      <c r="R214" s="63" t="str">
        <f>VLOOKUP(A214,Main!A:AB,18,0)</f>
        <v>https://onlinecourses.nptel.ac.in/e-learning/preview/noc26_ch94</v>
      </c>
      <c r="S214" s="63" t="str">
        <f>VLOOKUP(A214,Main!A:AB,19,0)</f>
        <v>https://onlinecourses.nptel.ac.in/e-learning/preview/noc26_ch94</v>
      </c>
      <c r="T214" s="61" t="str">
        <f>VLOOKUP(A214,Main!A:AB,20,0)</f>
        <v>noc26_ch94</v>
      </c>
      <c r="U214" s="63" t="str">
        <f>VLOOKUP(A214,Main!A:AB,21,0)</f>
        <v>https://onlinecourses.nptel.ac.in/noc25_ch87/preview</v>
      </c>
      <c r="V214" s="63" t="str">
        <f>VLOOKUP(A214,Main!A:AB,22,0)</f>
        <v>https://onlinecourses.nptel.ac.in/noc25_ch87/preview</v>
      </c>
      <c r="W214" s="61" t="str">
        <f>VLOOKUP(A214,Main!A:AB,23,0)</f>
        <v>noc25_ch87</v>
      </c>
      <c r="X214" s="63" t="str">
        <f>VLOOKUP(A214,Main!A:AB,24,0)</f>
        <v>https://nptel.ac.in/courses/103105140</v>
      </c>
      <c r="Y214" s="63" t="str">
        <f>VLOOKUP(A214,Main!A:AB,25,0)</f>
        <v>https://nptel.ac.in/courses/103105140</v>
      </c>
      <c r="Z214" s="61">
        <f>VLOOKUP(A214,Main!A:AB,26,0)</f>
        <v>103105140</v>
      </c>
    </row>
    <row r="215">
      <c r="A215" s="47" t="s">
        <v>1746</v>
      </c>
      <c r="B215" s="61" t="str">
        <f>VLOOKUP(A215,Main!A:AB,2,0)</f>
        <v>Chemical Engineering</v>
      </c>
      <c r="C215" s="61" t="str">
        <f>VLOOKUP(A215,Main!A:AB,3,0)</f>
        <v>Mathematical Modelling and Simulation of Chemical Engineering Process</v>
      </c>
      <c r="D215" s="61" t="str">
        <f>VLOOKUP(A215,Main!A:AB,4,0)</f>
        <v>Prof. Sourav Mondal</v>
      </c>
      <c r="E215" s="61" t="str">
        <f>VLOOKUP(A215,Main!A:AB,5,0)</f>
        <v>IIT Kharagpur</v>
      </c>
      <c r="F215" s="61" t="str">
        <f>VLOOKUP(A215,Main!A:AB,6,0)</f>
        <v>IIT Kharagpur</v>
      </c>
      <c r="G215" s="61" t="str">
        <f>VLOOKUP(A215,Main!A:AB,7,0)</f>
        <v>12 Weeks</v>
      </c>
      <c r="H215" s="61" t="str">
        <f>VLOOKUP(A215,Main!A:AB,8,0)</f>
        <v>Rerun</v>
      </c>
      <c r="I215" s="62">
        <f>VLOOKUP(A215,Main!A:AB,9,0)</f>
        <v>46223</v>
      </c>
      <c r="J215" s="62">
        <f>VLOOKUP(A215,Main!A:AB,10,0)</f>
        <v>46304</v>
      </c>
      <c r="K215" s="62">
        <f>VLOOKUP(A215,Main!A:AB,11,0)</f>
        <v>46319</v>
      </c>
      <c r="L215" s="62">
        <f>VLOOKUP(A215,Main!A:AB,12,0)</f>
        <v>46230</v>
      </c>
      <c r="M215" s="62">
        <f>VLOOKUP(A215,Main!A:AB,13,0)</f>
        <v>46248</v>
      </c>
      <c r="N215" s="61" t="str">
        <f>VLOOKUP(A215,Main!A:AB,14,0)</f>
        <v>UG/PG</v>
      </c>
      <c r="O215" s="61" t="str">
        <f>VLOOKUP(A215,Main!A:AB,15,0)</f>
        <v>Elective</v>
      </c>
      <c r="P215" s="61" t="str">
        <f>VLOOKUP(A215,Main!A:AB,16,0)</f>
        <v>Yes</v>
      </c>
      <c r="Q215" s="61" t="str">
        <f>VLOOKUP(A215,Main!A:AB,17,0)</f>
        <v>Computational Chemical Engineering</v>
      </c>
      <c r="R215" s="63" t="str">
        <f>VLOOKUP(A215,Main!A:AB,18,0)</f>
        <v>https://onlinecourses.nptel.ac.in/e-learning/preview/noc26_ch95</v>
      </c>
      <c r="S215" s="63" t="str">
        <f>VLOOKUP(A215,Main!A:AB,19,0)</f>
        <v>https://onlinecourses.nptel.ac.in/e-learning/preview/noc26_ch95</v>
      </c>
      <c r="T215" s="61" t="str">
        <f>VLOOKUP(A215,Main!A:AB,20,0)</f>
        <v>noc26_ch95</v>
      </c>
      <c r="U215" s="63" t="str">
        <f>VLOOKUP(A215,Main!A:AB,21,0)</f>
        <v>https://onlinecourses.nptel.ac.in/noc25_ch84/preview</v>
      </c>
      <c r="V215" s="63" t="str">
        <f>VLOOKUP(A215,Main!A:AB,22,0)</f>
        <v>https://onlinecourses.nptel.ac.in/noc25_ch84/preview</v>
      </c>
      <c r="W215" s="61" t="str">
        <f>VLOOKUP(A215,Main!A:AB,23,0)</f>
        <v>noc25_ch84</v>
      </c>
      <c r="X215" s="63" t="str">
        <f>VLOOKUP(A215,Main!A:AB,24,0)</f>
        <v>https://nptel.ac.in/courses/103105215</v>
      </c>
      <c r="Y215" s="63" t="str">
        <f>VLOOKUP(A215,Main!A:AB,25,0)</f>
        <v>https://nptel.ac.in/courses/103105215</v>
      </c>
      <c r="Z215" s="61">
        <f>VLOOKUP(A215,Main!A:AB,26,0)</f>
        <v>103105215</v>
      </c>
    </row>
    <row r="216">
      <c r="A216" s="47" t="s">
        <v>1752</v>
      </c>
      <c r="B216" s="61" t="str">
        <f>VLOOKUP(A216,Main!A:AB,2,0)</f>
        <v>Chemical Engineering</v>
      </c>
      <c r="C216" s="61" t="str">
        <f>VLOOKUP(A216,Main!A:AB,3,0)</f>
        <v>Principles and Practices of Process Equipment and Plant Design</v>
      </c>
      <c r="D216" s="61" t="str">
        <f>VLOOKUP(A216,Main!A:AB,4,0)</f>
        <v>Prof. Gargi Das,
Prof. S Ray</v>
      </c>
      <c r="E216" s="61" t="str">
        <f>VLOOKUP(A216,Main!A:AB,5,0)</f>
        <v>IIT Kharagpur</v>
      </c>
      <c r="F216" s="61" t="str">
        <f>VLOOKUP(A216,Main!A:AB,6,0)</f>
        <v>IIT Kharagpur</v>
      </c>
      <c r="G216" s="61" t="str">
        <f>VLOOKUP(A216,Main!A:AB,7,0)</f>
        <v>12 Weeks</v>
      </c>
      <c r="H216" s="61" t="str">
        <f>VLOOKUP(A216,Main!A:AB,8,0)</f>
        <v>Rerun</v>
      </c>
      <c r="I216" s="62">
        <f>VLOOKUP(A216,Main!A:AB,9,0)</f>
        <v>46223</v>
      </c>
      <c r="J216" s="62">
        <f>VLOOKUP(A216,Main!A:AB,10,0)</f>
        <v>46304</v>
      </c>
      <c r="K216" s="62">
        <f>VLOOKUP(A216,Main!A:AB,11,0)</f>
        <v>46318</v>
      </c>
      <c r="L216" s="62">
        <f>VLOOKUP(A216,Main!A:AB,12,0)</f>
        <v>46230</v>
      </c>
      <c r="M216" s="62">
        <f>VLOOKUP(A216,Main!A:AB,13,0)</f>
        <v>46248</v>
      </c>
      <c r="N216" s="61" t="str">
        <f>VLOOKUP(A216,Main!A:AB,14,0)</f>
        <v>UG</v>
      </c>
      <c r="O216" s="61" t="str">
        <f>VLOOKUP(A216,Main!A:AB,15,0)</f>
        <v>Core</v>
      </c>
      <c r="P216" s="61" t="str">
        <f>VLOOKUP(A216,Main!A:AB,16,0)</f>
        <v>No</v>
      </c>
      <c r="Q216" s="61" t="str">
        <f>VLOOKUP(A216,Main!A:AB,17,0)</f>
        <v>Minor 2</v>
      </c>
      <c r="R216" s="63" t="str">
        <f>VLOOKUP(A216,Main!A:AB,18,0)</f>
        <v>https://onlinecourses.nptel.ac.in/e-learning/preview/noc26_ch96</v>
      </c>
      <c r="S216" s="63" t="str">
        <f>VLOOKUP(A216,Main!A:AB,19,0)</f>
        <v>https://onlinecourses.nptel.ac.in/e-learning/preview/noc26_ch96</v>
      </c>
      <c r="T216" s="61" t="str">
        <f>VLOOKUP(A216,Main!A:AB,20,0)</f>
        <v>noc26_ch96</v>
      </c>
      <c r="U216" s="63" t="str">
        <f>VLOOKUP(A216,Main!A:AB,21,0)</f>
        <v>https://onlinecourses.nptel.ac.in/noc25_ch89/preview</v>
      </c>
      <c r="V216" s="63" t="str">
        <f>VLOOKUP(A216,Main!A:AB,22,0)</f>
        <v>https://onlinecourses.nptel.ac.in/noc25_ch89/preview</v>
      </c>
      <c r="W216" s="61" t="str">
        <f>VLOOKUP(A216,Main!A:AB,23,0)</f>
        <v>noc25_ch89</v>
      </c>
      <c r="X216" s="63" t="str">
        <f>VLOOKUP(A216,Main!A:AB,24,0)</f>
        <v>https://nptel.ac.in/courses/103105210</v>
      </c>
      <c r="Y216" s="63" t="str">
        <f>VLOOKUP(A216,Main!A:AB,25,0)</f>
        <v>https://nptel.ac.in/courses/103105210</v>
      </c>
      <c r="Z216" s="61">
        <f>VLOOKUP(A216,Main!A:AB,26,0)</f>
        <v>103105210</v>
      </c>
    </row>
    <row r="217">
      <c r="A217" s="47" t="s">
        <v>1759</v>
      </c>
      <c r="B217" s="61" t="str">
        <f>VLOOKUP(A217,Main!A:AB,2,0)</f>
        <v>Chemical Engineering/Petroleum Engineering/Reservoir Engineering</v>
      </c>
      <c r="C217" s="61" t="str">
        <f>VLOOKUP(A217,Main!A:AB,3,0)</f>
        <v>Petroleum Formation Evaluation</v>
      </c>
      <c r="D217" s="61" t="str">
        <f>VLOOKUP(A217,Main!A:AB,4,0)</f>
        <v>Prof. Neetish Kumar Maurya,
Prof. Sayantan Ghosh</v>
      </c>
      <c r="E217" s="61" t="str">
        <f>VLOOKUP(A217,Main!A:AB,5,0)</f>
        <v>IIT-ISM Dhanbad</v>
      </c>
      <c r="F217" s="61" t="str">
        <f>VLOOKUP(A217,Main!A:AB,6,0)</f>
        <v>IIT Kharagpur</v>
      </c>
      <c r="G217" s="61" t="str">
        <f>VLOOKUP(A217,Main!A:AB,7,0)</f>
        <v>12 Weeks</v>
      </c>
      <c r="H217" s="61" t="str">
        <f>VLOOKUP(A217,Main!A:AB,8,0)</f>
        <v>Rerun</v>
      </c>
      <c r="I217" s="62">
        <f>VLOOKUP(A217,Main!A:AB,9,0)</f>
        <v>46223</v>
      </c>
      <c r="J217" s="62">
        <f>VLOOKUP(A217,Main!A:AB,10,0)</f>
        <v>46304</v>
      </c>
      <c r="K217" s="62">
        <f>VLOOKUP(A217,Main!A:AB,11,0)</f>
        <v>46311</v>
      </c>
      <c r="L217" s="62">
        <f>VLOOKUP(A217,Main!A:AB,12,0)</f>
        <v>46230</v>
      </c>
      <c r="M217" s="62">
        <f>VLOOKUP(A217,Main!A:AB,13,0)</f>
        <v>46248</v>
      </c>
      <c r="N217" s="61" t="str">
        <f>VLOOKUP(A217,Main!A:AB,14,0)</f>
        <v>UG</v>
      </c>
      <c r="O217" s="61" t="str">
        <f>VLOOKUP(A217,Main!A:AB,15,0)</f>
        <v>Core</v>
      </c>
      <c r="P217" s="61" t="str">
        <f>VLOOKUP(A217,Main!A:AB,16,0)</f>
        <v>No</v>
      </c>
      <c r="Q217" s="61" t="str">
        <f>VLOOKUP(A217,Main!A:AB,17,0)</f>
        <v/>
      </c>
      <c r="R217" s="63" t="str">
        <f>VLOOKUP(A217,Main!A:AB,18,0)</f>
        <v>https://onlinecourses.nptel.ac.in/e-learning/preview/noc26_ch97</v>
      </c>
      <c r="S217" s="63" t="str">
        <f>VLOOKUP(A217,Main!A:AB,19,0)</f>
        <v>https://onlinecourses.nptel.ac.in/e-learning/preview/noc26_ch97</v>
      </c>
      <c r="T217" s="61" t="str">
        <f>VLOOKUP(A217,Main!A:AB,20,0)</f>
        <v>noc26_ch97</v>
      </c>
      <c r="U217" s="63" t="str">
        <f>VLOOKUP(A217,Main!A:AB,21,0)</f>
        <v>https://onlinecourses.nptel.ac.in/noc25_ch95/preview</v>
      </c>
      <c r="V217" s="63" t="str">
        <f>VLOOKUP(A217,Main!A:AB,22,0)</f>
        <v>https://onlinecourses.nptel.ac.in/noc25_ch95/preview</v>
      </c>
      <c r="W217" s="61" t="str">
        <f>VLOOKUP(A217,Main!A:AB,23,0)</f>
        <v>noc25_ch95</v>
      </c>
      <c r="X217" s="63" t="str">
        <f>VLOOKUP(A217,Main!A:AB,24,0)</f>
        <v>https://nptel.ac.in/courses/103105223</v>
      </c>
      <c r="Y217" s="63" t="str">
        <f>VLOOKUP(A217,Main!A:AB,25,0)</f>
        <v>https://nptel.ac.in/courses/103105223</v>
      </c>
      <c r="Z217" s="61">
        <f>VLOOKUP(A217,Main!A:AB,26,0)</f>
        <v>103105223</v>
      </c>
    </row>
    <row r="218">
      <c r="A218" s="47" t="s">
        <v>1766</v>
      </c>
      <c r="B218" s="61" t="str">
        <f>VLOOKUP(A218,Main!A:AB,2,0)</f>
        <v>Chemical Engineering</v>
      </c>
      <c r="C218" s="61" t="str">
        <f>VLOOKUP(A218,Main!A:AB,3,0)</f>
        <v>Chemical Reaction Engineering - I</v>
      </c>
      <c r="D218" s="61" t="str">
        <f>VLOOKUP(A218,Main!A:AB,4,0)</f>
        <v>Prof. Bishnupada Mandal</v>
      </c>
      <c r="E218" s="61" t="str">
        <f>VLOOKUP(A218,Main!A:AB,5,0)</f>
        <v>IIT Guwahati</v>
      </c>
      <c r="F218" s="61" t="str">
        <f>VLOOKUP(A218,Main!A:AB,6,0)</f>
        <v>IIT Guwahati</v>
      </c>
      <c r="G218" s="61" t="str">
        <f>VLOOKUP(A218,Main!A:AB,7,0)</f>
        <v>12 Weeks</v>
      </c>
      <c r="H218" s="61" t="str">
        <f>VLOOKUP(A218,Main!A:AB,8,0)</f>
        <v>Rerun</v>
      </c>
      <c r="I218" s="62">
        <f>VLOOKUP(A218,Main!A:AB,9,0)</f>
        <v>46223</v>
      </c>
      <c r="J218" s="62">
        <f>VLOOKUP(A218,Main!A:AB,10,0)</f>
        <v>46304</v>
      </c>
      <c r="K218" s="62">
        <f>VLOOKUP(A218,Main!A:AB,11,0)</f>
        <v>46312</v>
      </c>
      <c r="L218" s="62">
        <f>VLOOKUP(A218,Main!A:AB,12,0)</f>
        <v>46230</v>
      </c>
      <c r="M218" s="62">
        <f>VLOOKUP(A218,Main!A:AB,13,0)</f>
        <v>46248</v>
      </c>
      <c r="N218" s="61" t="str">
        <f>VLOOKUP(A218,Main!A:AB,14,0)</f>
        <v>UG</v>
      </c>
      <c r="O218" s="61" t="str">
        <f>VLOOKUP(A218,Main!A:AB,15,0)</f>
        <v>Core</v>
      </c>
      <c r="P218" s="61" t="str">
        <f>VLOOKUP(A218,Main!A:AB,16,0)</f>
        <v>No</v>
      </c>
      <c r="Q218" s="61" t="str">
        <f>VLOOKUP(A218,Main!A:AB,17,0)</f>
        <v>Minor 1
Minor 2
Minor 3</v>
      </c>
      <c r="R218" s="63" t="str">
        <f>VLOOKUP(A218,Main!A:AB,18,0)</f>
        <v>https://onlinecourses.nptel.ac.in/e-learning/preview/noc26_ch98</v>
      </c>
      <c r="S218" s="63" t="str">
        <f>VLOOKUP(A218,Main!A:AB,19,0)</f>
        <v>https://onlinecourses.nptel.ac.in/e-learning/preview/noc26_ch98</v>
      </c>
      <c r="T218" s="61" t="str">
        <f>VLOOKUP(A218,Main!A:AB,20,0)</f>
        <v>noc26_ch98</v>
      </c>
      <c r="U218" s="63" t="str">
        <f>VLOOKUP(A218,Main!A:AB,21,0)</f>
        <v>https://onlinecourses.nptel.ac.in/noc25_ch73/preview</v>
      </c>
      <c r="V218" s="63" t="str">
        <f>VLOOKUP(A218,Main!A:AB,22,0)</f>
        <v>https://onlinecourses.nptel.ac.in/noc25_ch73/preview</v>
      </c>
      <c r="W218" s="61" t="str">
        <f>VLOOKUP(A218,Main!A:AB,23,0)</f>
        <v>noc25_ch73</v>
      </c>
      <c r="X218" s="63" t="str">
        <f>VLOOKUP(A218,Main!A:AB,24,0)</f>
        <v>https://nptel.ac.in/courses/103103153</v>
      </c>
      <c r="Y218" s="63" t="str">
        <f>VLOOKUP(A218,Main!A:AB,25,0)</f>
        <v>https://nptel.ac.in/courses/103103153</v>
      </c>
      <c r="Z218" s="61">
        <f>VLOOKUP(A218,Main!A:AB,26,0)</f>
        <v>103103153</v>
      </c>
    </row>
    <row r="219">
      <c r="A219" s="47" t="s">
        <v>1773</v>
      </c>
      <c r="B219" s="61" t="str">
        <f>VLOOKUP(A219,Main!A:AB,2,0)</f>
        <v>Chemical Engineering</v>
      </c>
      <c r="C219" s="61" t="str">
        <f>VLOOKUP(A219,Main!A:AB,3,0)</f>
        <v>Mass Transfer Operations - I</v>
      </c>
      <c r="D219" s="61" t="str">
        <f>VLOOKUP(A219,Main!A:AB,4,0)</f>
        <v>Prof. Bishnupada Mandal</v>
      </c>
      <c r="E219" s="61" t="str">
        <f>VLOOKUP(A219,Main!A:AB,5,0)</f>
        <v>IIT Guwahati</v>
      </c>
      <c r="F219" s="61" t="str">
        <f>VLOOKUP(A219,Main!A:AB,6,0)</f>
        <v>IIT Guwahati</v>
      </c>
      <c r="G219" s="61" t="str">
        <f>VLOOKUP(A219,Main!A:AB,7,0)</f>
        <v>12 Weeks</v>
      </c>
      <c r="H219" s="61" t="str">
        <f>VLOOKUP(A219,Main!A:AB,8,0)</f>
        <v>Rerun</v>
      </c>
      <c r="I219" s="62">
        <f>VLOOKUP(A219,Main!A:AB,9,0)</f>
        <v>46223</v>
      </c>
      <c r="J219" s="62">
        <f>VLOOKUP(A219,Main!A:AB,10,0)</f>
        <v>46304</v>
      </c>
      <c r="K219" s="62">
        <f>VLOOKUP(A219,Main!A:AB,11,0)</f>
        <v>46313</v>
      </c>
      <c r="L219" s="62">
        <f>VLOOKUP(A219,Main!A:AB,12,0)</f>
        <v>46230</v>
      </c>
      <c r="M219" s="62">
        <f>VLOOKUP(A219,Main!A:AB,13,0)</f>
        <v>46248</v>
      </c>
      <c r="N219" s="61" t="str">
        <f>VLOOKUP(A219,Main!A:AB,14,0)</f>
        <v>UG</v>
      </c>
      <c r="O219" s="61" t="str">
        <f>VLOOKUP(A219,Main!A:AB,15,0)</f>
        <v>Core</v>
      </c>
      <c r="P219" s="61" t="str">
        <f>VLOOKUP(A219,Main!A:AB,16,0)</f>
        <v>No</v>
      </c>
      <c r="Q219" s="61" t="str">
        <f>VLOOKUP(A219,Main!A:AB,17,0)</f>
        <v>Minor 1</v>
      </c>
      <c r="R219" s="63" t="str">
        <f>VLOOKUP(A219,Main!A:AB,18,0)</f>
        <v>https://onlinecourses.nptel.ac.in/e-learning/preview/noc26_ch99</v>
      </c>
      <c r="S219" s="63" t="str">
        <f>VLOOKUP(A219,Main!A:AB,19,0)</f>
        <v>https://onlinecourses.nptel.ac.in/e-learning/preview/noc26_ch99</v>
      </c>
      <c r="T219" s="61" t="str">
        <f>VLOOKUP(A219,Main!A:AB,20,0)</f>
        <v>noc26_ch99</v>
      </c>
      <c r="U219" s="63" t="str">
        <f>VLOOKUP(A219,Main!A:AB,21,0)</f>
        <v>https://onlinecourses.nptel.ac.in/noc25_ch70/preview</v>
      </c>
      <c r="V219" s="63" t="str">
        <f>VLOOKUP(A219,Main!A:AB,22,0)</f>
        <v>https://onlinecourses.nptel.ac.in/noc25_ch70/preview</v>
      </c>
      <c r="W219" s="61" t="str">
        <f>VLOOKUP(A219,Main!A:AB,23,0)</f>
        <v>noc25_ch70</v>
      </c>
      <c r="X219" s="63" t="str">
        <f>VLOOKUP(A219,Main!A:AB,24,0)</f>
        <v>https://nptel.ac.in/courses/103103145</v>
      </c>
      <c r="Y219" s="63" t="str">
        <f>VLOOKUP(A219,Main!A:AB,25,0)</f>
        <v>https://nptel.ac.in/courses/103103145</v>
      </c>
      <c r="Z219" s="61">
        <f>VLOOKUP(A219,Main!A:AB,26,0)</f>
        <v>103103145</v>
      </c>
    </row>
    <row r="220">
      <c r="A220" s="47" t="s">
        <v>1801</v>
      </c>
      <c r="B220" s="61" t="str">
        <f>VLOOKUP(A220,Main!A:AB,2,0)</f>
        <v>Computer Science and Engineering</v>
      </c>
      <c r="C220" s="61" t="str">
        <f>VLOOKUP(A220,Main!A:AB,3,0)</f>
        <v>Demystifying Networking</v>
      </c>
      <c r="D220" s="61" t="str">
        <f>VLOOKUP(A220,Main!A:AB,4,0)</f>
        <v>Prof. Sridhar Iyer,
Prof. Ashutosh Raina</v>
      </c>
      <c r="E220" s="61" t="str">
        <f>VLOOKUP(A220,Main!A:AB,5,0)</f>
        <v>IIT Bombay</v>
      </c>
      <c r="F220" s="61" t="str">
        <f>VLOOKUP(A220,Main!A:AB,6,0)</f>
        <v>IIT Bombay</v>
      </c>
      <c r="G220" s="61" t="str">
        <f>VLOOKUP(A220,Main!A:AB,7,0)</f>
        <v>4 Weeks</v>
      </c>
      <c r="H220" s="61" t="str">
        <f>VLOOKUP(A220,Main!A:AB,8,0)</f>
        <v>Rerun</v>
      </c>
      <c r="I220" s="62">
        <f>VLOOKUP(A220,Main!A:AB,9,0)</f>
        <v>46223</v>
      </c>
      <c r="J220" s="62">
        <f>VLOOKUP(A220,Main!A:AB,10,0)</f>
        <v>46248</v>
      </c>
      <c r="K220" s="62">
        <f>VLOOKUP(A220,Main!A:AB,11,0)</f>
        <v>46285</v>
      </c>
      <c r="L220" s="62">
        <f>VLOOKUP(A220,Main!A:AB,12,0)</f>
        <v>46230</v>
      </c>
      <c r="M220" s="62">
        <f>VLOOKUP(A220,Main!A:AB,13,0)</f>
        <v>46248</v>
      </c>
      <c r="N220" s="61" t="str">
        <f>VLOOKUP(A220,Main!A:AB,14,0)</f>
        <v>UG/PG</v>
      </c>
      <c r="O220" s="61" t="str">
        <f>VLOOKUP(A220,Main!A:AB,15,0)</f>
        <v>Elective</v>
      </c>
      <c r="P220" s="61" t="str">
        <f>VLOOKUP(A220,Main!A:AB,16,0)</f>
        <v>Yes</v>
      </c>
      <c r="Q220" s="61" t="str">
        <f>VLOOKUP(A220,Main!A:AB,17,0)</f>
        <v/>
      </c>
      <c r="R220" s="63" t="str">
        <f>VLOOKUP(A220,Main!A:AB,18,0)</f>
        <v>https://onlinecourses.nptel.ac.in/e-learning/preview/noc26_cs105</v>
      </c>
      <c r="S220" s="63" t="str">
        <f>VLOOKUP(A220,Main!A:AB,19,0)</f>
        <v>https://onlinecourses.nptel.ac.in/e-learning/preview/noc26_cs105</v>
      </c>
      <c r="T220" s="61" t="str">
        <f>VLOOKUP(A220,Main!A:AB,20,0)</f>
        <v>noc26_cs105</v>
      </c>
      <c r="U220" s="63" t="str">
        <f>VLOOKUP(A220,Main!A:AB,21,0)</f>
        <v>https://onlinecourses.nptel.ac.in/noc25_cs125/preview</v>
      </c>
      <c r="V220" s="63" t="str">
        <f>VLOOKUP(A220,Main!A:AB,22,0)</f>
        <v>https://onlinecourses.nptel.ac.in/noc25_cs125/preview</v>
      </c>
      <c r="W220" s="61" t="str">
        <f>VLOOKUP(A220,Main!A:AB,23,0)</f>
        <v>noc25_cs125</v>
      </c>
      <c r="X220" s="63" t="str">
        <f>VLOOKUP(A220,Main!A:AB,24,0)</f>
        <v>https://nptel.ac.in/courses/106101209</v>
      </c>
      <c r="Y220" s="63" t="str">
        <f>VLOOKUP(A220,Main!A:AB,25,0)</f>
        <v>https://nptel.ac.in/courses/106101209</v>
      </c>
      <c r="Z220" s="61">
        <f>VLOOKUP(A220,Main!A:AB,26,0)</f>
        <v>106101209</v>
      </c>
    </row>
    <row r="221">
      <c r="A221" s="47" t="s">
        <v>1808</v>
      </c>
      <c r="B221" s="61" t="str">
        <f>VLOOKUP(A221,Main!A:AB,2,0)</f>
        <v>Computer Science and Engineering</v>
      </c>
      <c r="C221" s="61" t="str">
        <f>VLOOKUP(A221,Main!A:AB,3,0)</f>
        <v>C Programming and Assembly Language</v>
      </c>
      <c r="D221" s="61" t="str">
        <f>VLOOKUP(A221,Main!A:AB,4,0)</f>
        <v>Prof. Janakiraman Viraraghavan</v>
      </c>
      <c r="E221" s="61" t="str">
        <f>VLOOKUP(A221,Main!A:AB,5,0)</f>
        <v>IIT Madras</v>
      </c>
      <c r="F221" s="61" t="str">
        <f>VLOOKUP(A221,Main!A:AB,6,0)</f>
        <v>IIT Madras</v>
      </c>
      <c r="G221" s="61" t="str">
        <f>VLOOKUP(A221,Main!A:AB,7,0)</f>
        <v>4 Weeks</v>
      </c>
      <c r="H221" s="61" t="str">
        <f>VLOOKUP(A221,Main!A:AB,8,0)</f>
        <v>Rerun</v>
      </c>
      <c r="I221" s="62">
        <f>VLOOKUP(A221,Main!A:AB,9,0)</f>
        <v>46223</v>
      </c>
      <c r="J221" s="62">
        <f>VLOOKUP(A221,Main!A:AB,10,0)</f>
        <v>46248</v>
      </c>
      <c r="K221" s="62">
        <f>VLOOKUP(A221,Main!A:AB,11,0)</f>
        <v>46284</v>
      </c>
      <c r="L221" s="62">
        <f>VLOOKUP(A221,Main!A:AB,12,0)</f>
        <v>46230</v>
      </c>
      <c r="M221" s="62">
        <f>VLOOKUP(A221,Main!A:AB,13,0)</f>
        <v>46248</v>
      </c>
      <c r="N221" s="61" t="str">
        <f>VLOOKUP(A221,Main!A:AB,14,0)</f>
        <v>UG</v>
      </c>
      <c r="O221" s="61" t="str">
        <f>VLOOKUP(A221,Main!A:AB,15,0)</f>
        <v>Elective</v>
      </c>
      <c r="P221" s="61" t="str">
        <f>VLOOKUP(A221,Main!A:AB,16,0)</f>
        <v>Yes</v>
      </c>
      <c r="Q221" s="61" t="str">
        <f>VLOOKUP(A221,Main!A:AB,17,0)</f>
        <v/>
      </c>
      <c r="R221" s="63" t="str">
        <f>VLOOKUP(A221,Main!A:AB,18,0)</f>
        <v>https://onlinecourses.nptel.ac.in/e-learning/preview/noc26_cs106</v>
      </c>
      <c r="S221" s="63" t="str">
        <f>VLOOKUP(A221,Main!A:AB,19,0)</f>
        <v>https://onlinecourses.nptel.ac.in/e-learning/preview/noc26_cs106</v>
      </c>
      <c r="T221" s="61" t="str">
        <f>VLOOKUP(A221,Main!A:AB,20,0)</f>
        <v>noc26_cs106</v>
      </c>
      <c r="U221" s="63" t="str">
        <f>VLOOKUP(A221,Main!A:AB,21,0)</f>
        <v>https://onlinecourses.nptel.ac.in/noc25_cs114/preview</v>
      </c>
      <c r="V221" s="63" t="str">
        <f>VLOOKUP(A221,Main!A:AB,22,0)</f>
        <v>https://onlinecourses.nptel.ac.in/noc25_cs114/preview</v>
      </c>
      <c r="W221" s="61" t="str">
        <f>VLOOKUP(A221,Main!A:AB,23,0)</f>
        <v>noc25_cs114</v>
      </c>
      <c r="X221" s="63" t="str">
        <f>VLOOKUP(A221,Main!A:AB,24,0)</f>
        <v>https://nptel.ac.in/courses/106106210</v>
      </c>
      <c r="Y221" s="63" t="str">
        <f>VLOOKUP(A221,Main!A:AB,25,0)</f>
        <v>https://nptel.ac.in/courses/106106210</v>
      </c>
      <c r="Z221" s="61">
        <f>VLOOKUP(A221,Main!A:AB,26,0)</f>
        <v>106106210</v>
      </c>
    </row>
    <row r="222">
      <c r="A222" s="47" t="s">
        <v>1815</v>
      </c>
      <c r="B222" s="61" t="str">
        <f>VLOOKUP(A222,Main!A:AB,2,0)</f>
        <v>Computer Science and Engineering</v>
      </c>
      <c r="C222" s="61" t="str">
        <f>VLOOKUP(A222,Main!A:AB,3,0)</f>
        <v>Python for Data Science</v>
      </c>
      <c r="D222" s="61" t="str">
        <f>VLOOKUP(A222,Main!A:AB,4,0)</f>
        <v>Prof. Ragunathan Rengasamy</v>
      </c>
      <c r="E222" s="61" t="str">
        <f>VLOOKUP(A222,Main!A:AB,5,0)</f>
        <v>IIT Madras</v>
      </c>
      <c r="F222" s="61" t="str">
        <f>VLOOKUP(A222,Main!A:AB,6,0)</f>
        <v>IIT Madras</v>
      </c>
      <c r="G222" s="61" t="str">
        <f>VLOOKUP(A222,Main!A:AB,7,0)</f>
        <v>4 Weeks</v>
      </c>
      <c r="H222" s="61" t="str">
        <f>VLOOKUP(A222,Main!A:AB,8,0)</f>
        <v>Rerun</v>
      </c>
      <c r="I222" s="62">
        <f>VLOOKUP(A222,Main!A:AB,9,0)</f>
        <v>46223</v>
      </c>
      <c r="J222" s="62">
        <f>VLOOKUP(A222,Main!A:AB,10,0)</f>
        <v>46248</v>
      </c>
      <c r="K222" s="62">
        <f>VLOOKUP(A222,Main!A:AB,11,0)</f>
        <v>46284</v>
      </c>
      <c r="L222" s="62">
        <f>VLOOKUP(A222,Main!A:AB,12,0)</f>
        <v>46230</v>
      </c>
      <c r="M222" s="62">
        <f>VLOOKUP(A222,Main!A:AB,13,0)</f>
        <v>46248</v>
      </c>
      <c r="N222" s="61" t="str">
        <f>VLOOKUP(A222,Main!A:AB,14,0)</f>
        <v>UG</v>
      </c>
      <c r="O222" s="61" t="str">
        <f>VLOOKUP(A222,Main!A:AB,15,0)</f>
        <v>Elective</v>
      </c>
      <c r="P222" s="61" t="str">
        <f>VLOOKUP(A222,Main!A:AB,16,0)</f>
        <v>Yes</v>
      </c>
      <c r="Q222" s="61" t="str">
        <f>VLOOKUP(A222,Main!A:AB,17,0)</f>
        <v>Artificial Intelligence
Data Science</v>
      </c>
      <c r="R222" s="63" t="str">
        <f>VLOOKUP(A222,Main!A:AB,18,0)</f>
        <v>https://onlinecourses.nptel.ac.in/e-learning/preview/noc26_cs107</v>
      </c>
      <c r="S222" s="63" t="str">
        <f>VLOOKUP(A222,Main!A:AB,19,0)</f>
        <v>https://onlinecourses.nptel.ac.in/e-learning/preview/noc26_cs107</v>
      </c>
      <c r="T222" s="61" t="str">
        <f>VLOOKUP(A222,Main!A:AB,20,0)</f>
        <v>noc26_cs107</v>
      </c>
      <c r="U222" s="63" t="str">
        <f>VLOOKUP(A222,Main!A:AB,21,0)</f>
        <v>https://onlinecourses.nptel.ac.in/noc26_cs80/preview</v>
      </c>
      <c r="V222" s="63" t="str">
        <f>VLOOKUP(A222,Main!A:AB,22,0)</f>
        <v>https://onlinecourses.nptel.ac.in/noc26_cs80/preview</v>
      </c>
      <c r="W222" s="61" t="str">
        <f>VLOOKUP(A222,Main!A:AB,23,0)</f>
        <v>noc26_cs80</v>
      </c>
      <c r="X222" s="63" t="str">
        <f>VLOOKUP(A222,Main!A:AB,24,0)</f>
        <v>https://nptel.ac.in/courses/106106212</v>
      </c>
      <c r="Y222" s="63" t="str">
        <f>VLOOKUP(A222,Main!A:AB,25,0)</f>
        <v>https://nptel.ac.in/courses/106106212</v>
      </c>
      <c r="Z222" s="61">
        <f>VLOOKUP(A222,Main!A:AB,26,0)</f>
        <v>106106212</v>
      </c>
    </row>
    <row r="223">
      <c r="A223" s="47" t="s">
        <v>1823</v>
      </c>
      <c r="B223" s="61" t="str">
        <f>VLOOKUP(A223,Main!A:AB,2,0)</f>
        <v>Computer Science and Engineering</v>
      </c>
      <c r="C223" s="61" t="str">
        <f>VLOOKUP(A223,Main!A:AB,3,0)</f>
        <v>Introduction to Graph Algorithms</v>
      </c>
      <c r="D223" s="61" t="str">
        <f>VLOOKUP(A223,Main!A:AB,4,0)</f>
        <v>Prof. C Pandu Rangan</v>
      </c>
      <c r="E223" s="61" t="str">
        <f>VLOOKUP(A223,Main!A:AB,5,0)</f>
        <v>IISc Bangalore</v>
      </c>
      <c r="F223" s="61" t="str">
        <f>VLOOKUP(A223,Main!A:AB,6,0)</f>
        <v>IISc Bangalore</v>
      </c>
      <c r="G223" s="61" t="str">
        <f>VLOOKUP(A223,Main!A:AB,7,0)</f>
        <v>8 Weeks</v>
      </c>
      <c r="H223" s="61" t="str">
        <f>VLOOKUP(A223,Main!A:AB,8,0)</f>
        <v>Rerun</v>
      </c>
      <c r="I223" s="62">
        <f>VLOOKUP(A223,Main!A:AB,9,0)</f>
        <v>46223</v>
      </c>
      <c r="J223" s="62">
        <f>VLOOKUP(A223,Main!A:AB,10,0)</f>
        <v>46276</v>
      </c>
      <c r="K223" s="62">
        <f>VLOOKUP(A223,Main!A:AB,11,0)</f>
        <v>46285</v>
      </c>
      <c r="L223" s="62">
        <f>VLOOKUP(A223,Main!A:AB,12,0)</f>
        <v>46230</v>
      </c>
      <c r="M223" s="62">
        <f>VLOOKUP(A223,Main!A:AB,13,0)</f>
        <v>46248</v>
      </c>
      <c r="N223" s="61" t="str">
        <f>VLOOKUP(A223,Main!A:AB,14,0)</f>
        <v>UG/PG</v>
      </c>
      <c r="O223" s="61" t="str">
        <f>VLOOKUP(A223,Main!A:AB,15,0)</f>
        <v>Core</v>
      </c>
      <c r="P223" s="61" t="str">
        <f>VLOOKUP(A223,Main!A:AB,16,0)</f>
        <v>Yes</v>
      </c>
      <c r="Q223" s="61" t="str">
        <f>VLOOKUP(A223,Main!A:AB,17,0)</f>
        <v>Foundations of Computing</v>
      </c>
      <c r="R223" s="63" t="str">
        <f>VLOOKUP(A223,Main!A:AB,18,0)</f>
        <v>https://onlinecourses.nptel.ac.in/e-learning/preview/noc26_cs108</v>
      </c>
      <c r="S223" s="63" t="str">
        <f>VLOOKUP(A223,Main!A:AB,19,0)</f>
        <v>https://onlinecourses.nptel.ac.in/e-learning/preview/noc26_cs108</v>
      </c>
      <c r="T223" s="61" t="str">
        <f>VLOOKUP(A223,Main!A:AB,20,0)</f>
        <v>noc26_cs108</v>
      </c>
      <c r="U223" s="63" t="str">
        <f>VLOOKUP(A223,Main!A:AB,21,0)</f>
        <v>https://onlinecourses.nptel.ac.in/noc25_cs124/preview</v>
      </c>
      <c r="V223" s="63" t="str">
        <f>VLOOKUP(A223,Main!A:AB,22,0)</f>
        <v>https://onlinecourses.nptel.ac.in/noc25_cs124/preview</v>
      </c>
      <c r="W223" s="61" t="str">
        <f>VLOOKUP(A223,Main!A:AB,23,0)</f>
        <v>noc25_cs124</v>
      </c>
      <c r="X223" s="63" t="str">
        <f>VLOOKUP(A223,Main!A:AB,24,0)</f>
        <v>https://nptel.ac.in/courses/106108468</v>
      </c>
      <c r="Y223" s="63" t="str">
        <f>VLOOKUP(A223,Main!A:AB,25,0)</f>
        <v>https://nptel.ac.in/courses/106108468</v>
      </c>
      <c r="Z223" s="61">
        <f>VLOOKUP(A223,Main!A:AB,26,0)</f>
        <v>106108468</v>
      </c>
    </row>
    <row r="224">
      <c r="A224" s="47" t="s">
        <v>1831</v>
      </c>
      <c r="B224" s="61" t="str">
        <f>VLOOKUP(A224,Main!A:AB,2,0)</f>
        <v>Computer Science and Engineering</v>
      </c>
      <c r="C224" s="61" t="str">
        <f>VLOOKUP(A224,Main!A:AB,3,0)</f>
        <v>Programming, Data Structures And Algorithms Using Python</v>
      </c>
      <c r="D224" s="61" t="str">
        <f>VLOOKUP(A224,Main!A:AB,4,0)</f>
        <v>Prof. Madhavan Mukund</v>
      </c>
      <c r="E224" s="61" t="str">
        <f>VLOOKUP(A224,Main!A:AB,5,0)</f>
        <v>Chennai Mathematical Institute</v>
      </c>
      <c r="F224" s="61" t="str">
        <f>VLOOKUP(A224,Main!A:AB,6,0)</f>
        <v>IIT Madras</v>
      </c>
      <c r="G224" s="61" t="str">
        <f>VLOOKUP(A224,Main!A:AB,7,0)</f>
        <v>8 Weeks</v>
      </c>
      <c r="H224" s="61" t="str">
        <f>VLOOKUP(A224,Main!A:AB,8,0)</f>
        <v>Rerun</v>
      </c>
      <c r="I224" s="62">
        <f>VLOOKUP(A224,Main!A:AB,9,0)</f>
        <v>46223</v>
      </c>
      <c r="J224" s="62">
        <f>VLOOKUP(A224,Main!A:AB,10,0)</f>
        <v>46276</v>
      </c>
      <c r="K224" s="62">
        <f>VLOOKUP(A224,Main!A:AB,11,0)</f>
        <v>46284</v>
      </c>
      <c r="L224" s="62">
        <f>VLOOKUP(A224,Main!A:AB,12,0)</f>
        <v>46230</v>
      </c>
      <c r="M224" s="62">
        <f>VLOOKUP(A224,Main!A:AB,13,0)</f>
        <v>46248</v>
      </c>
      <c r="N224" s="61" t="str">
        <f>VLOOKUP(A224,Main!A:AB,14,0)</f>
        <v>UG</v>
      </c>
      <c r="O224" s="61" t="str">
        <f>VLOOKUP(A224,Main!A:AB,15,0)</f>
        <v>Elective</v>
      </c>
      <c r="P224" s="61" t="str">
        <f>VLOOKUP(A224,Main!A:AB,16,0)</f>
        <v>Yes</v>
      </c>
      <c r="Q224" s="61" t="str">
        <f>VLOOKUP(A224,Main!A:AB,17,0)</f>
        <v>Computational Biology
Artificial Intelligence
Data Science
Programming
Foundations of Computing</v>
      </c>
      <c r="R224" s="63" t="str">
        <f>VLOOKUP(A224,Main!A:AB,18,0)</f>
        <v>https://onlinecourses.nptel.ac.in/e-learning/preview/noc26_cs109</v>
      </c>
      <c r="S224" s="63" t="str">
        <f>VLOOKUP(A224,Main!A:AB,19,0)</f>
        <v>https://onlinecourses.nptel.ac.in/e-learning/preview/noc26_cs109</v>
      </c>
      <c r="T224" s="61" t="str">
        <f>VLOOKUP(A224,Main!A:AB,20,0)</f>
        <v>noc26_cs109</v>
      </c>
      <c r="U224" s="63" t="str">
        <f>VLOOKUP(A224,Main!A:AB,21,0)</f>
        <v>https://onlinecourses.nptel.ac.in/noc26_cs79/preview</v>
      </c>
      <c r="V224" s="63" t="str">
        <f>VLOOKUP(A224,Main!A:AB,22,0)</f>
        <v>https://onlinecourses.nptel.ac.in/noc26_cs79/preview</v>
      </c>
      <c r="W224" s="61" t="str">
        <f>VLOOKUP(A224,Main!A:AB,23,0)</f>
        <v>noc26_cs79</v>
      </c>
      <c r="X224" s="63" t="str">
        <f>VLOOKUP(A224,Main!A:AB,24,0)</f>
        <v>https://nptel.ac.in/courses/106106145</v>
      </c>
      <c r="Y224" s="63" t="str">
        <f>VLOOKUP(A224,Main!A:AB,25,0)</f>
        <v>https://nptel.ac.in/courses/106106145</v>
      </c>
      <c r="Z224" s="61">
        <f>VLOOKUP(A224,Main!A:AB,26,0)</f>
        <v>106106145</v>
      </c>
    </row>
    <row r="225">
      <c r="A225" s="47" t="s">
        <v>1840</v>
      </c>
      <c r="B225" s="61" t="str">
        <f>VLOOKUP(A225,Main!A:AB,2,0)</f>
        <v>Computer Science and Engineering</v>
      </c>
      <c r="C225" s="61" t="str">
        <f>VLOOKUP(A225,Main!A:AB,3,0)</f>
        <v>Design and analysis of algorithms</v>
      </c>
      <c r="D225" s="61" t="str">
        <f>VLOOKUP(A225,Main!A:AB,4,0)</f>
        <v>Prof. Madhavan Mukund</v>
      </c>
      <c r="E225" s="61" t="str">
        <f>VLOOKUP(A225,Main!A:AB,5,0)</f>
        <v>Chennai Mathematical Institute</v>
      </c>
      <c r="F225" s="61" t="str">
        <f>VLOOKUP(A225,Main!A:AB,6,0)</f>
        <v>IIT Madras</v>
      </c>
      <c r="G225" s="61" t="str">
        <f>VLOOKUP(A225,Main!A:AB,7,0)</f>
        <v>8 Weeks</v>
      </c>
      <c r="H225" s="61" t="str">
        <f>VLOOKUP(A225,Main!A:AB,8,0)</f>
        <v>Rerun</v>
      </c>
      <c r="I225" s="62">
        <f>VLOOKUP(A225,Main!A:AB,9,0)</f>
        <v>46223</v>
      </c>
      <c r="J225" s="62">
        <f>VLOOKUP(A225,Main!A:AB,10,0)</f>
        <v>46276</v>
      </c>
      <c r="K225" s="62">
        <f>VLOOKUP(A225,Main!A:AB,11,0)</f>
        <v>46284</v>
      </c>
      <c r="L225" s="62">
        <f>VLOOKUP(A225,Main!A:AB,12,0)</f>
        <v>46230</v>
      </c>
      <c r="M225" s="62">
        <f>VLOOKUP(A225,Main!A:AB,13,0)</f>
        <v>46248</v>
      </c>
      <c r="N225" s="61" t="str">
        <f>VLOOKUP(A225,Main!A:AB,14,0)</f>
        <v>UG</v>
      </c>
      <c r="O225" s="61" t="str">
        <f>VLOOKUP(A225,Main!A:AB,15,0)</f>
        <v>Elective</v>
      </c>
      <c r="P225" s="61" t="str">
        <f>VLOOKUP(A225,Main!A:AB,16,0)</f>
        <v>Yes</v>
      </c>
      <c r="Q225" s="61" t="str">
        <f>VLOOKUP(A225,Main!A:AB,17,0)</f>
        <v>Foundations of Computing</v>
      </c>
      <c r="R225" s="63" t="str">
        <f>VLOOKUP(A225,Main!A:AB,18,0)</f>
        <v>https://onlinecourses.nptel.ac.in/e-learning/preview/noc26_cs110</v>
      </c>
      <c r="S225" s="63" t="str">
        <f>VLOOKUP(A225,Main!A:AB,19,0)</f>
        <v>https://onlinecourses.nptel.ac.in/e-learning/preview/noc26_cs110</v>
      </c>
      <c r="T225" s="61" t="str">
        <f>VLOOKUP(A225,Main!A:AB,20,0)</f>
        <v>noc26_cs110</v>
      </c>
      <c r="U225" s="63" t="str">
        <f>VLOOKUP(A225,Main!A:AB,21,0)</f>
        <v>https://onlinecourses.nptel.ac.in/noc26_cs67/preview</v>
      </c>
      <c r="V225" s="63" t="str">
        <f>VLOOKUP(A225,Main!A:AB,22,0)</f>
        <v>https://onlinecourses.nptel.ac.in/noc26_cs67/preview</v>
      </c>
      <c r="W225" s="61" t="str">
        <f>VLOOKUP(A225,Main!A:AB,23,0)</f>
        <v>noc26_cs67</v>
      </c>
      <c r="X225" s="63" t="str">
        <f>VLOOKUP(A225,Main!A:AB,24,0)</f>
        <v>https://nptel.ac.in/courses/106106131</v>
      </c>
      <c r="Y225" s="63" t="str">
        <f>VLOOKUP(A225,Main!A:AB,25,0)</f>
        <v>https://nptel.ac.in/courses/106106131</v>
      </c>
      <c r="Z225" s="61">
        <f>VLOOKUP(A225,Main!A:AB,26,0)</f>
        <v>106106131</v>
      </c>
    </row>
    <row r="226">
      <c r="A226" s="47" t="s">
        <v>1846</v>
      </c>
      <c r="B226" s="61" t="str">
        <f>VLOOKUP(A226,Main!A:AB,2,0)</f>
        <v>Computer Science and Engineering</v>
      </c>
      <c r="C226" s="61" t="str">
        <f>VLOOKUP(A226,Main!A:AB,3,0)</f>
        <v>Introduction to Machine Learning (Tamil)</v>
      </c>
      <c r="D226" s="61" t="str">
        <f>VLOOKUP(A226,Main!A:AB,4,0)</f>
        <v>Prof. Arun Rajkumar</v>
      </c>
      <c r="E226" s="61" t="str">
        <f>VLOOKUP(A226,Main!A:AB,5,0)</f>
        <v>IIT Madras</v>
      </c>
      <c r="F226" s="61" t="str">
        <f>VLOOKUP(A226,Main!A:AB,6,0)</f>
        <v>IIT Madras</v>
      </c>
      <c r="G226" s="61" t="str">
        <f>VLOOKUP(A226,Main!A:AB,7,0)</f>
        <v>8 Weeks</v>
      </c>
      <c r="H226" s="61" t="str">
        <f>VLOOKUP(A226,Main!A:AB,8,0)</f>
        <v>Rerun</v>
      </c>
      <c r="I226" s="62">
        <f>VLOOKUP(A226,Main!A:AB,9,0)</f>
        <v>46223</v>
      </c>
      <c r="J226" s="62">
        <f>VLOOKUP(A226,Main!A:AB,10,0)</f>
        <v>46276</v>
      </c>
      <c r="K226" s="62">
        <f>VLOOKUP(A226,Main!A:AB,11,0)</f>
        <v>46284</v>
      </c>
      <c r="L226" s="62">
        <f>VLOOKUP(A226,Main!A:AB,12,0)</f>
        <v>46230</v>
      </c>
      <c r="M226" s="62">
        <f>VLOOKUP(A226,Main!A:AB,13,0)</f>
        <v>46248</v>
      </c>
      <c r="N226" s="61" t="str">
        <f>VLOOKUP(A226,Main!A:AB,14,0)</f>
        <v>UG/PG</v>
      </c>
      <c r="O226" s="61" t="str">
        <f>VLOOKUP(A226,Main!A:AB,15,0)</f>
        <v>Elective</v>
      </c>
      <c r="P226" s="61" t="str">
        <f>VLOOKUP(A226,Main!A:AB,16,0)</f>
        <v>Yes</v>
      </c>
      <c r="Q226" s="61" t="str">
        <f>VLOOKUP(A226,Main!A:AB,17,0)</f>
        <v/>
      </c>
      <c r="R226" s="63" t="str">
        <f>VLOOKUP(A226,Main!A:AB,18,0)</f>
        <v>https://onlinecourses.nptel.ac.in/e-learning/preview/noc26_cs111</v>
      </c>
      <c r="S226" s="63" t="str">
        <f>VLOOKUP(A226,Main!A:AB,19,0)</f>
        <v>https://onlinecourses.nptel.ac.in/e-learning/preview/noc26_cs111</v>
      </c>
      <c r="T226" s="61" t="str">
        <f>VLOOKUP(A226,Main!A:AB,20,0)</f>
        <v>noc26_cs111</v>
      </c>
      <c r="U226" s="63" t="str">
        <f>VLOOKUP(A226,Main!A:AB,21,0)</f>
        <v>https://onlinecourses.nptel.ac.in/noc26_cs73/preview</v>
      </c>
      <c r="V226" s="63" t="str">
        <f>VLOOKUP(A226,Main!A:AB,22,0)</f>
        <v>https://onlinecourses.nptel.ac.in/noc26_cs73/preview</v>
      </c>
      <c r="W226" s="61" t="str">
        <f>VLOOKUP(A226,Main!A:AB,23,0)</f>
        <v>noc26_cs73</v>
      </c>
      <c r="X226" s="63" t="str">
        <f>VLOOKUP(A226,Main!A:AB,24,0)</f>
        <v>https://nptel.ac.in/courses/106106236</v>
      </c>
      <c r="Y226" s="63" t="str">
        <f>VLOOKUP(A226,Main!A:AB,25,0)</f>
        <v>https://nptel.ac.in/courses/106106236</v>
      </c>
      <c r="Z226" s="61">
        <f>VLOOKUP(A226,Main!A:AB,26,0)</f>
        <v>106106236</v>
      </c>
    </row>
    <row r="227">
      <c r="A227" s="47" t="s">
        <v>1853</v>
      </c>
      <c r="B227" s="61" t="str">
        <f>VLOOKUP(A227,Main!A:AB,2,0)</f>
        <v>Computer Science and Engineering</v>
      </c>
      <c r="C227" s="61" t="str">
        <f>VLOOKUP(A227,Main!A:AB,3,0)</f>
        <v>Data Science for Engineers</v>
      </c>
      <c r="D227" s="61" t="str">
        <f>VLOOKUP(A227,Main!A:AB,4,0)</f>
        <v>Prof. Ragunathan Rengasamy,
Prof. Shankar Narasimhan</v>
      </c>
      <c r="E227" s="61" t="str">
        <f>VLOOKUP(A227,Main!A:AB,5,0)</f>
        <v>IIT Madras</v>
      </c>
      <c r="F227" s="61" t="str">
        <f>VLOOKUP(A227,Main!A:AB,6,0)</f>
        <v>IIT Madras</v>
      </c>
      <c r="G227" s="61" t="str">
        <f>VLOOKUP(A227,Main!A:AB,7,0)</f>
        <v>8 Weeks</v>
      </c>
      <c r="H227" s="61" t="str">
        <f>VLOOKUP(A227,Main!A:AB,8,0)</f>
        <v>Rerun</v>
      </c>
      <c r="I227" s="62">
        <f>VLOOKUP(A227,Main!A:AB,9,0)</f>
        <v>46223</v>
      </c>
      <c r="J227" s="62">
        <f>VLOOKUP(A227,Main!A:AB,10,0)</f>
        <v>46276</v>
      </c>
      <c r="K227" s="62">
        <f>VLOOKUP(A227,Main!A:AB,11,0)</f>
        <v>46284</v>
      </c>
      <c r="L227" s="62">
        <f>VLOOKUP(A227,Main!A:AB,12,0)</f>
        <v>46230</v>
      </c>
      <c r="M227" s="62">
        <f>VLOOKUP(A227,Main!A:AB,13,0)</f>
        <v>46248</v>
      </c>
      <c r="N227" s="61" t="str">
        <f>VLOOKUP(A227,Main!A:AB,14,0)</f>
        <v>UG/PG</v>
      </c>
      <c r="O227" s="61" t="str">
        <f>VLOOKUP(A227,Main!A:AB,15,0)</f>
        <v>Elective</v>
      </c>
      <c r="P227" s="61" t="str">
        <f>VLOOKUP(A227,Main!A:AB,16,0)</f>
        <v>Yes</v>
      </c>
      <c r="Q227" s="61" t="str">
        <f>VLOOKUP(A227,Main!A:AB,17,0)</f>
        <v>Data Science
Programming</v>
      </c>
      <c r="R227" s="63" t="str">
        <f>VLOOKUP(A227,Main!A:AB,18,0)</f>
        <v>https://onlinecourses.nptel.ac.in/e-learning/preview/noc26_cs112</v>
      </c>
      <c r="S227" s="63" t="str">
        <f>VLOOKUP(A227,Main!A:AB,19,0)</f>
        <v>https://onlinecourses.nptel.ac.in/e-learning/preview/noc26_cs112</v>
      </c>
      <c r="T227" s="61" t="str">
        <f>VLOOKUP(A227,Main!A:AB,20,0)</f>
        <v>noc26_cs112</v>
      </c>
      <c r="U227" s="63" t="str">
        <f>VLOOKUP(A227,Main!A:AB,21,0)</f>
        <v>https://onlinecourses.nptel.ac.in/noc26_cs65/preview</v>
      </c>
      <c r="V227" s="63" t="str">
        <f>VLOOKUP(A227,Main!A:AB,22,0)</f>
        <v>https://onlinecourses.nptel.ac.in/noc26_cs65/preview</v>
      </c>
      <c r="W227" s="61" t="str">
        <f>VLOOKUP(A227,Main!A:AB,23,0)</f>
        <v>noc26_cs65</v>
      </c>
      <c r="X227" s="63" t="str">
        <f>VLOOKUP(A227,Main!A:AB,24,0)</f>
        <v>https://nptel.ac.in/courses/106106179</v>
      </c>
      <c r="Y227" s="63" t="str">
        <f>VLOOKUP(A227,Main!A:AB,25,0)</f>
        <v>https://nptel.ac.in/courses/106106179</v>
      </c>
      <c r="Z227" s="61">
        <f>VLOOKUP(A227,Main!A:AB,26,0)</f>
        <v>106106179</v>
      </c>
    </row>
    <row r="228">
      <c r="A228" s="47" t="s">
        <v>1861</v>
      </c>
      <c r="B228" s="61" t="str">
        <f>VLOOKUP(A228,Main!A:AB,2,0)</f>
        <v>Computer Science and Engineering</v>
      </c>
      <c r="C228" s="61" t="str">
        <f>VLOOKUP(A228,Main!A:AB,3,0)</f>
        <v>Introduction to programming in C</v>
      </c>
      <c r="D228" s="61" t="str">
        <f>VLOOKUP(A228,Main!A:AB,4,0)</f>
        <v>Prof. Satyadev Nandakumar</v>
      </c>
      <c r="E228" s="61" t="str">
        <f>VLOOKUP(A228,Main!A:AB,5,0)</f>
        <v>IIT Kanpur</v>
      </c>
      <c r="F228" s="61" t="str">
        <f>VLOOKUP(A228,Main!A:AB,6,0)</f>
        <v>IIT Kanpur</v>
      </c>
      <c r="G228" s="61" t="str">
        <f>VLOOKUP(A228,Main!A:AB,7,0)</f>
        <v>8 Weeks</v>
      </c>
      <c r="H228" s="61" t="str">
        <f>VLOOKUP(A228,Main!A:AB,8,0)</f>
        <v>Rerun</v>
      </c>
      <c r="I228" s="62">
        <f>VLOOKUP(A228,Main!A:AB,9,0)</f>
        <v>46223</v>
      </c>
      <c r="J228" s="62">
        <f>VLOOKUP(A228,Main!A:AB,10,0)</f>
        <v>46276</v>
      </c>
      <c r="K228" s="62">
        <f>VLOOKUP(A228,Main!A:AB,11,0)</f>
        <v>46285</v>
      </c>
      <c r="L228" s="62">
        <f>VLOOKUP(A228,Main!A:AB,12,0)</f>
        <v>46230</v>
      </c>
      <c r="M228" s="62">
        <f>VLOOKUP(A228,Main!A:AB,13,0)</f>
        <v>46248</v>
      </c>
      <c r="N228" s="61" t="str">
        <f>VLOOKUP(A228,Main!A:AB,14,0)</f>
        <v>UG/PG</v>
      </c>
      <c r="O228" s="61" t="str">
        <f>VLOOKUP(A228,Main!A:AB,15,0)</f>
        <v>Elective</v>
      </c>
      <c r="P228" s="61" t="str">
        <f>VLOOKUP(A228,Main!A:AB,16,0)</f>
        <v>Yes</v>
      </c>
      <c r="Q228" s="61" t="str">
        <f>VLOOKUP(A228,Main!A:AB,17,0)</f>
        <v/>
      </c>
      <c r="R228" s="63" t="str">
        <f>VLOOKUP(A228,Main!A:AB,18,0)</f>
        <v>https://onlinecourses.nptel.ac.in/e-learning/preview/noc26_cs113</v>
      </c>
      <c r="S228" s="63" t="str">
        <f>VLOOKUP(A228,Main!A:AB,19,0)</f>
        <v>https://onlinecourses.nptel.ac.in/e-learning/preview/noc26_cs113</v>
      </c>
      <c r="T228" s="61" t="str">
        <f>VLOOKUP(A228,Main!A:AB,20,0)</f>
        <v>noc26_cs113</v>
      </c>
      <c r="U228" s="63" t="str">
        <f>VLOOKUP(A228,Main!A:AB,21,0)</f>
        <v>https://onlinecourses.nptel.ac.in/noc25_cs119/preview</v>
      </c>
      <c r="V228" s="63" t="str">
        <f>VLOOKUP(A228,Main!A:AB,22,0)</f>
        <v>https://onlinecourses.nptel.ac.in/noc25_cs119/preview</v>
      </c>
      <c r="W228" s="61" t="str">
        <f>VLOOKUP(A228,Main!A:AB,23,0)</f>
        <v>noc25_cs119</v>
      </c>
      <c r="X228" s="63" t="str">
        <f>VLOOKUP(A228,Main!A:AB,24,0)</f>
        <v>https://nptel.ac.in/courses/106104128</v>
      </c>
      <c r="Y228" s="63" t="str">
        <f>VLOOKUP(A228,Main!A:AB,25,0)</f>
        <v>https://nptel.ac.in/courses/106104128</v>
      </c>
      <c r="Z228" s="61">
        <f>VLOOKUP(A228,Main!A:AB,26,0)</f>
        <v>106104128</v>
      </c>
    </row>
    <row r="229">
      <c r="A229" s="47" t="s">
        <v>1868</v>
      </c>
      <c r="B229" s="61" t="str">
        <f>VLOOKUP(A229,Main!A:AB,2,0)</f>
        <v>Computer Science and Engineering</v>
      </c>
      <c r="C229" s="61" t="str">
        <f>VLOOKUP(A229,Main!A:AB,3,0)</f>
        <v>Theory of Computation</v>
      </c>
      <c r="D229" s="61" t="str">
        <f>VLOOKUP(A229,Main!A:AB,4,0)</f>
        <v>Prof. Raghunath Tewari</v>
      </c>
      <c r="E229" s="61" t="str">
        <f>VLOOKUP(A229,Main!A:AB,5,0)</f>
        <v>IIT Kanpur</v>
      </c>
      <c r="F229" s="61" t="str">
        <f>VLOOKUP(A229,Main!A:AB,6,0)</f>
        <v>IIT Kanpur</v>
      </c>
      <c r="G229" s="61" t="str">
        <f>VLOOKUP(A229,Main!A:AB,7,0)</f>
        <v>8 Weeks</v>
      </c>
      <c r="H229" s="61" t="str">
        <f>VLOOKUP(A229,Main!A:AB,8,0)</f>
        <v>Rerun</v>
      </c>
      <c r="I229" s="62">
        <f>VLOOKUP(A229,Main!A:AB,9,0)</f>
        <v>46223</v>
      </c>
      <c r="J229" s="62">
        <f>VLOOKUP(A229,Main!A:AB,10,0)</f>
        <v>46276</v>
      </c>
      <c r="K229" s="62">
        <f>VLOOKUP(A229,Main!A:AB,11,0)</f>
        <v>46284</v>
      </c>
      <c r="L229" s="62">
        <f>VLOOKUP(A229,Main!A:AB,12,0)</f>
        <v>46230</v>
      </c>
      <c r="M229" s="62">
        <f>VLOOKUP(A229,Main!A:AB,13,0)</f>
        <v>46248</v>
      </c>
      <c r="N229" s="61" t="str">
        <f>VLOOKUP(A229,Main!A:AB,14,0)</f>
        <v>UG</v>
      </c>
      <c r="O229" s="61" t="str">
        <f>VLOOKUP(A229,Main!A:AB,15,0)</f>
        <v>Elective</v>
      </c>
      <c r="P229" s="61" t="str">
        <f>VLOOKUP(A229,Main!A:AB,16,0)</f>
        <v>Yes</v>
      </c>
      <c r="Q229" s="61" t="str">
        <f>VLOOKUP(A229,Main!A:AB,17,0)</f>
        <v>Foundations of Computing</v>
      </c>
      <c r="R229" s="63" t="str">
        <f>VLOOKUP(A229,Main!A:AB,18,0)</f>
        <v>https://onlinecourses.nptel.ac.in/e-learning/preview/noc26_cs114</v>
      </c>
      <c r="S229" s="63" t="str">
        <f>VLOOKUP(A229,Main!A:AB,19,0)</f>
        <v>https://onlinecourses.nptel.ac.in/e-learning/preview/noc26_cs114</v>
      </c>
      <c r="T229" s="61" t="str">
        <f>VLOOKUP(A229,Main!A:AB,20,0)</f>
        <v>noc26_cs114</v>
      </c>
      <c r="U229" s="63" t="str">
        <f>VLOOKUP(A229,Main!A:AB,21,0)</f>
        <v>https://onlinecourses.nptel.ac.in/noc25_cs121/preview</v>
      </c>
      <c r="V229" s="63" t="str">
        <f>VLOOKUP(A229,Main!A:AB,22,0)</f>
        <v>https://onlinecourses.nptel.ac.in/noc25_cs121/preview</v>
      </c>
      <c r="W229" s="61" t="str">
        <f>VLOOKUP(A229,Main!A:AB,23,0)</f>
        <v>noc25_cs121</v>
      </c>
      <c r="X229" s="63" t="str">
        <f>VLOOKUP(A229,Main!A:AB,24,0)</f>
        <v>https://nptel.ac.in/courses/106104148</v>
      </c>
      <c r="Y229" s="63" t="str">
        <f>VLOOKUP(A229,Main!A:AB,25,0)</f>
        <v>https://nptel.ac.in/courses/106104148</v>
      </c>
      <c r="Z229" s="61">
        <f>VLOOKUP(A229,Main!A:AB,26,0)</f>
        <v>106104148</v>
      </c>
    </row>
    <row r="230">
      <c r="A230" s="47" t="s">
        <v>1875</v>
      </c>
      <c r="B230" s="61" t="str">
        <f>VLOOKUP(A230,Main!A:AB,2,0)</f>
        <v>Computer Science and Engineering</v>
      </c>
      <c r="C230" s="61" t="str">
        <f>VLOOKUP(A230,Main!A:AB,3,0)</f>
        <v>Distributed Systems</v>
      </c>
      <c r="D230" s="61" t="str">
        <f>VLOOKUP(A230,Main!A:AB,4,0)</f>
        <v>Prof. Rajiv Misra</v>
      </c>
      <c r="E230" s="61" t="str">
        <f>VLOOKUP(A230,Main!A:AB,5,0)</f>
        <v>IIT Patna</v>
      </c>
      <c r="F230" s="61" t="str">
        <f>VLOOKUP(A230,Main!A:AB,6,0)</f>
        <v>IIT Kanpur</v>
      </c>
      <c r="G230" s="61" t="str">
        <f>VLOOKUP(A230,Main!A:AB,7,0)</f>
        <v>8 Weeks</v>
      </c>
      <c r="H230" s="61" t="str">
        <f>VLOOKUP(A230,Main!A:AB,8,0)</f>
        <v>Rerun</v>
      </c>
      <c r="I230" s="62">
        <f>VLOOKUP(A230,Main!A:AB,9,0)</f>
        <v>46223</v>
      </c>
      <c r="J230" s="62">
        <f>VLOOKUP(A230,Main!A:AB,10,0)</f>
        <v>46276</v>
      </c>
      <c r="K230" s="62">
        <f>VLOOKUP(A230,Main!A:AB,11,0)</f>
        <v>46285</v>
      </c>
      <c r="L230" s="62">
        <f>VLOOKUP(A230,Main!A:AB,12,0)</f>
        <v>46230</v>
      </c>
      <c r="M230" s="62">
        <f>VLOOKUP(A230,Main!A:AB,13,0)</f>
        <v>46248</v>
      </c>
      <c r="N230" s="61" t="str">
        <f>VLOOKUP(A230,Main!A:AB,14,0)</f>
        <v>UG/PG</v>
      </c>
      <c r="O230" s="61" t="str">
        <f>VLOOKUP(A230,Main!A:AB,15,0)</f>
        <v>Elective</v>
      </c>
      <c r="P230" s="61" t="str">
        <f>VLOOKUP(A230,Main!A:AB,16,0)</f>
        <v>Yes</v>
      </c>
      <c r="Q230" s="61" t="str">
        <f>VLOOKUP(A230,Main!A:AB,17,0)</f>
        <v/>
      </c>
      <c r="R230" s="63" t="str">
        <f>VLOOKUP(A230,Main!A:AB,18,0)</f>
        <v>https://onlinecourses.nptel.ac.in/e-learning/preview/noc26_cs115</v>
      </c>
      <c r="S230" s="63" t="str">
        <f>VLOOKUP(A230,Main!A:AB,19,0)</f>
        <v>https://onlinecourses.nptel.ac.in/e-learning/preview/noc26_cs115</v>
      </c>
      <c r="T230" s="61" t="str">
        <f>VLOOKUP(A230,Main!A:AB,20,0)</f>
        <v>noc26_cs115</v>
      </c>
      <c r="U230" s="63" t="str">
        <f>VLOOKUP(A230,Main!A:AB,21,0)</f>
        <v>https://onlinecourses.nptel.ac.in/noc25_cs130/preview</v>
      </c>
      <c r="V230" s="63" t="str">
        <f>VLOOKUP(A230,Main!A:AB,22,0)</f>
        <v>https://onlinecourses.nptel.ac.in/noc25_cs130/preview</v>
      </c>
      <c r="W230" s="61" t="str">
        <f>VLOOKUP(A230,Main!A:AB,23,0)</f>
        <v>noc25_cs130</v>
      </c>
      <c r="X230" s="63" t="str">
        <f>VLOOKUP(A230,Main!A:AB,24,0)</f>
        <v>https://nptel.ac.in/courses/106106168</v>
      </c>
      <c r="Y230" s="63" t="str">
        <f>VLOOKUP(A230,Main!A:AB,25,0)</f>
        <v>https://nptel.ac.in/courses/106106168</v>
      </c>
      <c r="Z230" s="61">
        <f>VLOOKUP(A230,Main!A:AB,26,0)</f>
        <v>106106168</v>
      </c>
    </row>
    <row r="231">
      <c r="A231" s="47" t="s">
        <v>1883</v>
      </c>
      <c r="B231" s="61" t="str">
        <f>VLOOKUP(A231,Main!A:AB,2,0)</f>
        <v>Computer Science and Engineering</v>
      </c>
      <c r="C231" s="61" t="str">
        <f>VLOOKUP(A231,Main!A:AB,3,0)</f>
        <v>Foundations and Applications of Machine Learning (Bengali)</v>
      </c>
      <c r="D231" s="61" t="str">
        <f>VLOOKUP(A231,Main!A:AB,4,0)</f>
        <v>Prof. Adway Mitra</v>
      </c>
      <c r="E231" s="61" t="str">
        <f>VLOOKUP(A231,Main!A:AB,5,0)</f>
        <v>IIT Kharagpur</v>
      </c>
      <c r="F231" s="61" t="str">
        <f>VLOOKUP(A231,Main!A:AB,6,0)</f>
        <v>IIT Kharagpur</v>
      </c>
      <c r="G231" s="61" t="str">
        <f>VLOOKUP(A231,Main!A:AB,7,0)</f>
        <v>8 Weeks</v>
      </c>
      <c r="H231" s="61" t="str">
        <f>VLOOKUP(A231,Main!A:AB,8,0)</f>
        <v>Rerun</v>
      </c>
      <c r="I231" s="62">
        <f>VLOOKUP(A231,Main!A:AB,9,0)</f>
        <v>46223</v>
      </c>
      <c r="J231" s="62">
        <f>VLOOKUP(A231,Main!A:AB,10,0)</f>
        <v>46276</v>
      </c>
      <c r="K231" s="62">
        <f>VLOOKUP(A231,Main!A:AB,11,0)</f>
        <v>46284</v>
      </c>
      <c r="L231" s="62">
        <f>VLOOKUP(A231,Main!A:AB,12,0)</f>
        <v>46230</v>
      </c>
      <c r="M231" s="62">
        <f>VLOOKUP(A231,Main!A:AB,13,0)</f>
        <v>46248</v>
      </c>
      <c r="N231" s="61" t="str">
        <f>VLOOKUP(A231,Main!A:AB,14,0)</f>
        <v>UG</v>
      </c>
      <c r="O231" s="61" t="str">
        <f>VLOOKUP(A231,Main!A:AB,15,0)</f>
        <v>Elective</v>
      </c>
      <c r="P231" s="61" t="str">
        <f>VLOOKUP(A231,Main!A:AB,16,0)</f>
        <v>Yes</v>
      </c>
      <c r="Q231" s="61" t="str">
        <f>VLOOKUP(A231,Main!A:AB,17,0)</f>
        <v/>
      </c>
      <c r="R231" s="63" t="str">
        <f>VLOOKUP(A231,Main!A:AB,18,0)</f>
        <v>https://onlinecourses.nptel.ac.in/e-learning/preview/noc26_cs116</v>
      </c>
      <c r="S231" s="63" t="str">
        <f>VLOOKUP(A231,Main!A:AB,19,0)</f>
        <v>https://onlinecourses.nptel.ac.in/e-learning/preview/noc26_cs116</v>
      </c>
      <c r="T231" s="61" t="str">
        <f>VLOOKUP(A231,Main!A:AB,20,0)</f>
        <v>noc26_cs116</v>
      </c>
      <c r="U231" s="63" t="str">
        <f>VLOOKUP(A231,Main!A:AB,21,0)</f>
        <v>https://onlinecourses.nptel.ac.in/noc25_cs138/preview</v>
      </c>
      <c r="V231" s="63" t="str">
        <f>VLOOKUP(A231,Main!A:AB,22,0)</f>
        <v>https://onlinecourses.nptel.ac.in/noc25_cs138/preview</v>
      </c>
      <c r="W231" s="61" t="str">
        <f>VLOOKUP(A231,Main!A:AB,23,0)</f>
        <v>noc25_cs138</v>
      </c>
      <c r="X231" s="63" t="str">
        <f>VLOOKUP(A231,Main!A:AB,24,0)</f>
        <v>https://nptel.ac.in/courses/106105247</v>
      </c>
      <c r="Y231" s="63" t="str">
        <f>VLOOKUP(A231,Main!A:AB,25,0)</f>
        <v>https://nptel.ac.in/courses/106105247</v>
      </c>
      <c r="Z231" s="61">
        <f>VLOOKUP(A231,Main!A:AB,26,0)</f>
        <v>106105247</v>
      </c>
    </row>
    <row r="232">
      <c r="A232" s="47" t="s">
        <v>1890</v>
      </c>
      <c r="B232" s="61" t="str">
        <f>VLOOKUP(A232,Main!A:AB,2,0)</f>
        <v>Computer Science and Engineering</v>
      </c>
      <c r="C232" s="61" t="str">
        <f>VLOOKUP(A232,Main!A:AB,3,0)</f>
        <v>Data Base Management System</v>
      </c>
      <c r="D232" s="61" t="str">
        <f>VLOOKUP(A232,Main!A:AB,4,0)</f>
        <v>Prof. Partha Pratim Das,
Prof. Samiran Chattopadhyay</v>
      </c>
      <c r="E232" s="61" t="str">
        <f>VLOOKUP(A232,Main!A:AB,5,0)</f>
        <v>IIT Kharagpur</v>
      </c>
      <c r="F232" s="61" t="str">
        <f>VLOOKUP(A232,Main!A:AB,6,0)</f>
        <v>IIT Kharagpur</v>
      </c>
      <c r="G232" s="61" t="str">
        <f>VLOOKUP(A232,Main!A:AB,7,0)</f>
        <v>8 Weeks</v>
      </c>
      <c r="H232" s="61" t="str">
        <f>VLOOKUP(A232,Main!A:AB,8,0)</f>
        <v>Rerun</v>
      </c>
      <c r="I232" s="62">
        <f>VLOOKUP(A232,Main!A:AB,9,0)</f>
        <v>46223</v>
      </c>
      <c r="J232" s="62">
        <f>VLOOKUP(A232,Main!A:AB,10,0)</f>
        <v>46276</v>
      </c>
      <c r="K232" s="62">
        <f>VLOOKUP(A232,Main!A:AB,11,0)</f>
        <v>46285</v>
      </c>
      <c r="L232" s="62">
        <f>VLOOKUP(A232,Main!A:AB,12,0)</f>
        <v>46230</v>
      </c>
      <c r="M232" s="62">
        <f>VLOOKUP(A232,Main!A:AB,13,0)</f>
        <v>46248</v>
      </c>
      <c r="N232" s="61" t="str">
        <f>VLOOKUP(A232,Main!A:AB,14,0)</f>
        <v>UG/PG</v>
      </c>
      <c r="O232" s="61" t="str">
        <f>VLOOKUP(A232,Main!A:AB,15,0)</f>
        <v>Core</v>
      </c>
      <c r="P232" s="61" t="str">
        <f>VLOOKUP(A232,Main!A:AB,16,0)</f>
        <v>Yes</v>
      </c>
      <c r="Q232" s="61" t="str">
        <f>VLOOKUP(A232,Main!A:AB,17,0)</f>
        <v>Programming</v>
      </c>
      <c r="R232" s="63" t="str">
        <f>VLOOKUP(A232,Main!A:AB,18,0)</f>
        <v>https://onlinecourses.nptel.ac.in/e-learning/preview/noc26_cs117</v>
      </c>
      <c r="S232" s="63" t="str">
        <f>VLOOKUP(A232,Main!A:AB,19,0)</f>
        <v>https://onlinecourses.nptel.ac.in/e-learning/preview/noc26_cs117</v>
      </c>
      <c r="T232" s="61" t="str">
        <f>VLOOKUP(A232,Main!A:AB,20,0)</f>
        <v>noc26_cs117</v>
      </c>
      <c r="U232" s="63" t="str">
        <f>VLOOKUP(A232,Main!A:AB,21,0)</f>
        <v>https://onlinecourses.nptel.ac.in/noc26_cs39/preview</v>
      </c>
      <c r="V232" s="63" t="str">
        <f>VLOOKUP(A232,Main!A:AB,22,0)</f>
        <v>https://onlinecourses.nptel.ac.in/noc26_cs39/preview</v>
      </c>
      <c r="W232" s="61" t="str">
        <f>VLOOKUP(A232,Main!A:AB,23,0)</f>
        <v>noc26_cs39</v>
      </c>
      <c r="X232" s="63" t="str">
        <f>VLOOKUP(A232,Main!A:AB,24,0)</f>
        <v>https://nptel.ac.in/courses/106105175</v>
      </c>
      <c r="Y232" s="63" t="str">
        <f>VLOOKUP(A232,Main!A:AB,25,0)</f>
        <v>https://nptel.ac.in/courses/106105175</v>
      </c>
      <c r="Z232" s="61">
        <f>VLOOKUP(A232,Main!A:AB,26,0)</f>
        <v>106105175</v>
      </c>
    </row>
    <row r="233">
      <c r="A233" s="47" t="s">
        <v>1898</v>
      </c>
      <c r="B233" s="61" t="str">
        <f>VLOOKUP(A233,Main!A:AB,2,0)</f>
        <v>Computer Science and Engineering</v>
      </c>
      <c r="C233" s="61" t="str">
        <f>VLOOKUP(A233,Main!A:AB,3,0)</f>
        <v>Artificial Intelligence for Economics</v>
      </c>
      <c r="D233" s="61" t="str">
        <f>VLOOKUP(A233,Main!A:AB,4,0)</f>
        <v>Prof. Adway Mitra,
Prof. Dripto Bakshi,
Prof. Palash Dey</v>
      </c>
      <c r="E233" s="61" t="str">
        <f>VLOOKUP(A233,Main!A:AB,5,0)</f>
        <v>IIT Kharagpur</v>
      </c>
      <c r="F233" s="61" t="str">
        <f>VLOOKUP(A233,Main!A:AB,6,0)</f>
        <v>IIT Kharagpur</v>
      </c>
      <c r="G233" s="61" t="str">
        <f>VLOOKUP(A233,Main!A:AB,7,0)</f>
        <v>8 Weeks</v>
      </c>
      <c r="H233" s="61" t="str">
        <f>VLOOKUP(A233,Main!A:AB,8,0)</f>
        <v>Rerun</v>
      </c>
      <c r="I233" s="62">
        <f>VLOOKUP(A233,Main!A:AB,9,0)</f>
        <v>46223</v>
      </c>
      <c r="J233" s="62">
        <f>VLOOKUP(A233,Main!A:AB,10,0)</f>
        <v>46276</v>
      </c>
      <c r="K233" s="62">
        <f>VLOOKUP(A233,Main!A:AB,11,0)</f>
        <v>46284</v>
      </c>
      <c r="L233" s="62">
        <f>VLOOKUP(A233,Main!A:AB,12,0)</f>
        <v>46230</v>
      </c>
      <c r="M233" s="62">
        <f>VLOOKUP(A233,Main!A:AB,13,0)</f>
        <v>46248</v>
      </c>
      <c r="N233" s="61" t="str">
        <f>VLOOKUP(A233,Main!A:AB,14,0)</f>
        <v>PG</v>
      </c>
      <c r="O233" s="61" t="str">
        <f>VLOOKUP(A233,Main!A:AB,15,0)</f>
        <v>Elective</v>
      </c>
      <c r="P233" s="61" t="str">
        <f>VLOOKUP(A233,Main!A:AB,16,0)</f>
        <v>Yes</v>
      </c>
      <c r="Q233" s="61" t="str">
        <f>VLOOKUP(A233,Main!A:AB,17,0)</f>
        <v/>
      </c>
      <c r="R233" s="63" t="str">
        <f>VLOOKUP(A233,Main!A:AB,18,0)</f>
        <v>https://onlinecourses.nptel.ac.in/e-learning/preview/noc26_cs118</v>
      </c>
      <c r="S233" s="63" t="str">
        <f>VLOOKUP(A233,Main!A:AB,19,0)</f>
        <v>https://onlinecourses.nptel.ac.in/e-learning/preview/noc26_cs118</v>
      </c>
      <c r="T233" s="61" t="str">
        <f>VLOOKUP(A233,Main!A:AB,20,0)</f>
        <v>noc26_cs118</v>
      </c>
      <c r="U233" s="63" t="str">
        <f>VLOOKUP(A233,Main!A:AB,21,0)</f>
        <v>https://onlinecourses.nptel.ac.in/noc25_cs152/preview</v>
      </c>
      <c r="V233" s="63" t="str">
        <f>VLOOKUP(A233,Main!A:AB,22,0)</f>
        <v>https://onlinecourses.nptel.ac.in/noc25_cs152/preview</v>
      </c>
      <c r="W233" s="61" t="str">
        <f>VLOOKUP(A233,Main!A:AB,23,0)</f>
        <v>noc25_cs152</v>
      </c>
      <c r="X233" s="63" t="str">
        <f>VLOOKUP(A233,Main!A:AB,24,0)</f>
        <v>https://nptel.ac.in/courses/106105470</v>
      </c>
      <c r="Y233" s="63" t="str">
        <f>VLOOKUP(A233,Main!A:AB,25,0)</f>
        <v>https://nptel.ac.in/courses/106105470</v>
      </c>
      <c r="Z233" s="61">
        <f>VLOOKUP(A233,Main!A:AB,26,0)</f>
        <v>106105470</v>
      </c>
    </row>
    <row r="234">
      <c r="A234" s="47" t="s">
        <v>1905</v>
      </c>
      <c r="B234" s="61" t="str">
        <f>VLOOKUP(A234,Main!A:AB,2,0)</f>
        <v>Computer Science and Engineering</v>
      </c>
      <c r="C234" s="61" t="str">
        <f>VLOOKUP(A234,Main!A:AB,3,0)</f>
        <v>Introduction to Machine Learning - IITKGP</v>
      </c>
      <c r="D234" s="61" t="str">
        <f>VLOOKUP(A234,Main!A:AB,4,0)</f>
        <v>Prof. Sudeshna Sarkar</v>
      </c>
      <c r="E234" s="61" t="str">
        <f>VLOOKUP(A234,Main!A:AB,5,0)</f>
        <v>IIT Kharagpur</v>
      </c>
      <c r="F234" s="61" t="str">
        <f>VLOOKUP(A234,Main!A:AB,6,0)</f>
        <v>IIT Kharagpur</v>
      </c>
      <c r="G234" s="61" t="str">
        <f>VLOOKUP(A234,Main!A:AB,7,0)</f>
        <v>8 Weeks</v>
      </c>
      <c r="H234" s="61" t="str">
        <f>VLOOKUP(A234,Main!A:AB,8,0)</f>
        <v>Rerun</v>
      </c>
      <c r="I234" s="62">
        <f>VLOOKUP(A234,Main!A:AB,9,0)</f>
        <v>46223</v>
      </c>
      <c r="J234" s="62">
        <f>VLOOKUP(A234,Main!A:AB,10,0)</f>
        <v>46276</v>
      </c>
      <c r="K234" s="62">
        <f>VLOOKUP(A234,Main!A:AB,11,0)</f>
        <v>46284</v>
      </c>
      <c r="L234" s="62">
        <f>VLOOKUP(A234,Main!A:AB,12,0)</f>
        <v>46230</v>
      </c>
      <c r="M234" s="62">
        <f>VLOOKUP(A234,Main!A:AB,13,0)</f>
        <v>46248</v>
      </c>
      <c r="N234" s="61" t="str">
        <f>VLOOKUP(A234,Main!A:AB,14,0)</f>
        <v>UG/PG</v>
      </c>
      <c r="O234" s="61" t="str">
        <f>VLOOKUP(A234,Main!A:AB,15,0)</f>
        <v>Elective</v>
      </c>
      <c r="P234" s="61" t="str">
        <f>VLOOKUP(A234,Main!A:AB,16,0)</f>
        <v>Yes</v>
      </c>
      <c r="Q234" s="61" t="str">
        <f>VLOOKUP(A234,Main!A:AB,17,0)</f>
        <v>Artificial Intelligence
Data Science
Programming
Robotics</v>
      </c>
      <c r="R234" s="63" t="str">
        <f>VLOOKUP(A234,Main!A:AB,18,0)</f>
        <v>https://onlinecourses.nptel.ac.in/e-learning/preview/noc26_cs119</v>
      </c>
      <c r="S234" s="63" t="str">
        <f>VLOOKUP(A234,Main!A:AB,19,0)</f>
        <v>https://onlinecourses.nptel.ac.in/e-learning/preview/noc26_cs119</v>
      </c>
      <c r="T234" s="61" t="str">
        <f>VLOOKUP(A234,Main!A:AB,20,0)</f>
        <v>noc26_cs119</v>
      </c>
      <c r="U234" s="63" t="str">
        <f>VLOOKUP(A234,Main!A:AB,21,0)</f>
        <v>https://onlinecourses.nptel.ac.in/noc25_cs149/preview</v>
      </c>
      <c r="V234" s="63" t="str">
        <f>VLOOKUP(A234,Main!A:AB,22,0)</f>
        <v>https://onlinecourses.nptel.ac.in/noc25_cs149/preview</v>
      </c>
      <c r="W234" s="61" t="str">
        <f>VLOOKUP(A234,Main!A:AB,23,0)</f>
        <v>noc25_cs149</v>
      </c>
      <c r="X234" s="63" t="str">
        <f>VLOOKUP(A234,Main!A:AB,24,0)</f>
        <v>https://nptel.ac.in/courses/106105152</v>
      </c>
      <c r="Y234" s="63" t="str">
        <f>VLOOKUP(A234,Main!A:AB,25,0)</f>
        <v>https://nptel.ac.in/courses/106105152</v>
      </c>
      <c r="Z234" s="61">
        <f>VLOOKUP(A234,Main!A:AB,26,0)</f>
        <v>106105152</v>
      </c>
    </row>
    <row r="235">
      <c r="A235" s="47" t="s">
        <v>1913</v>
      </c>
      <c r="B235" s="61" t="str">
        <f>VLOOKUP(A235,Main!A:AB,2,0)</f>
        <v>Computer Science and Engineering</v>
      </c>
      <c r="C235" s="61" t="str">
        <f>VLOOKUP(A235,Main!A:AB,3,0)</f>
        <v>Hardware Modeling using Verilog</v>
      </c>
      <c r="D235" s="61" t="str">
        <f>VLOOKUP(A235,Main!A:AB,4,0)</f>
        <v>Prof. Indranil Sengupta</v>
      </c>
      <c r="E235" s="61" t="str">
        <f>VLOOKUP(A235,Main!A:AB,5,0)</f>
        <v>IIT Kharagpur</v>
      </c>
      <c r="F235" s="61" t="str">
        <f>VLOOKUP(A235,Main!A:AB,6,0)</f>
        <v>IIT Kharagpur</v>
      </c>
      <c r="G235" s="61" t="str">
        <f>VLOOKUP(A235,Main!A:AB,7,0)</f>
        <v>8 Weeks</v>
      </c>
      <c r="H235" s="61" t="str">
        <f>VLOOKUP(A235,Main!A:AB,8,0)</f>
        <v>Rerun</v>
      </c>
      <c r="I235" s="62">
        <f>VLOOKUP(A235,Main!A:AB,9,0)</f>
        <v>46223</v>
      </c>
      <c r="J235" s="62">
        <f>VLOOKUP(A235,Main!A:AB,10,0)</f>
        <v>46276</v>
      </c>
      <c r="K235" s="62">
        <f>VLOOKUP(A235,Main!A:AB,11,0)</f>
        <v>46284</v>
      </c>
      <c r="L235" s="62">
        <f>VLOOKUP(A235,Main!A:AB,12,0)</f>
        <v>46230</v>
      </c>
      <c r="M235" s="62">
        <f>VLOOKUP(A235,Main!A:AB,13,0)</f>
        <v>46248</v>
      </c>
      <c r="N235" s="61" t="str">
        <f>VLOOKUP(A235,Main!A:AB,14,0)</f>
        <v>UG</v>
      </c>
      <c r="O235" s="61" t="str">
        <f>VLOOKUP(A235,Main!A:AB,15,0)</f>
        <v>Elective</v>
      </c>
      <c r="P235" s="61" t="str">
        <f>VLOOKUP(A235,Main!A:AB,16,0)</f>
        <v>Yes</v>
      </c>
      <c r="Q235" s="61" t="str">
        <f>VLOOKUP(A235,Main!A:AB,17,0)</f>
        <v>VLSI design</v>
      </c>
      <c r="R235" s="63" t="str">
        <f>VLOOKUP(A235,Main!A:AB,18,0)</f>
        <v>https://onlinecourses.nptel.ac.in/e-learning/preview/noc26_cs120</v>
      </c>
      <c r="S235" s="63" t="str">
        <f>VLOOKUP(A235,Main!A:AB,19,0)</f>
        <v>https://onlinecourses.nptel.ac.in/e-learning/preview/noc26_cs120</v>
      </c>
      <c r="T235" s="61" t="str">
        <f>VLOOKUP(A235,Main!A:AB,20,0)</f>
        <v>noc26_cs120</v>
      </c>
      <c r="U235" s="63" t="str">
        <f>VLOOKUP(A235,Main!A:AB,21,0)</f>
        <v>https://onlinecourses.nptel.ac.in/noc25_cs155/preview</v>
      </c>
      <c r="V235" s="63" t="str">
        <f>VLOOKUP(A235,Main!A:AB,22,0)</f>
        <v>https://onlinecourses.nptel.ac.in/noc25_cs155/preview</v>
      </c>
      <c r="W235" s="61" t="str">
        <f>VLOOKUP(A235,Main!A:AB,23,0)</f>
        <v>noc25_cs155</v>
      </c>
      <c r="X235" s="63" t="str">
        <f>VLOOKUP(A235,Main!A:AB,24,0)</f>
        <v>https://nptel.ac.in/courses/106105165</v>
      </c>
      <c r="Y235" s="63" t="str">
        <f>VLOOKUP(A235,Main!A:AB,25,0)</f>
        <v>https://nptel.ac.in/courses/106105165</v>
      </c>
      <c r="Z235" s="61">
        <f>VLOOKUP(A235,Main!A:AB,26,0)</f>
        <v>106105165</v>
      </c>
    </row>
    <row r="236">
      <c r="A236" s="47" t="s">
        <v>1921</v>
      </c>
      <c r="B236" s="61" t="str">
        <f>VLOOKUP(A236,Main!A:AB,2,0)</f>
        <v>computer Science and Engineering</v>
      </c>
      <c r="C236" s="61" t="str">
        <f>VLOOKUP(A236,Main!A:AB,3,0)</f>
        <v>Machine Learning for Earth System Sciences</v>
      </c>
      <c r="D236" s="61" t="str">
        <f>VLOOKUP(A236,Main!A:AB,4,0)</f>
        <v>Prof. Adway Mitra</v>
      </c>
      <c r="E236" s="61" t="str">
        <f>VLOOKUP(A236,Main!A:AB,5,0)</f>
        <v>IIT Kharagpur</v>
      </c>
      <c r="F236" s="61" t="str">
        <f>VLOOKUP(A236,Main!A:AB,6,0)</f>
        <v>IIT Kharagpur</v>
      </c>
      <c r="G236" s="61" t="str">
        <f>VLOOKUP(A236,Main!A:AB,7,0)</f>
        <v>8 Weeks</v>
      </c>
      <c r="H236" s="61" t="str">
        <f>VLOOKUP(A236,Main!A:AB,8,0)</f>
        <v>Rerun</v>
      </c>
      <c r="I236" s="62">
        <f>VLOOKUP(A236,Main!A:AB,9,0)</f>
        <v>46223</v>
      </c>
      <c r="J236" s="62">
        <f>VLOOKUP(A236,Main!A:AB,10,0)</f>
        <v>46276</v>
      </c>
      <c r="K236" s="62">
        <f>VLOOKUP(A236,Main!A:AB,11,0)</f>
        <v>46284</v>
      </c>
      <c r="L236" s="62">
        <f>VLOOKUP(A236,Main!A:AB,12,0)</f>
        <v>46230</v>
      </c>
      <c r="M236" s="62">
        <f>VLOOKUP(A236,Main!A:AB,13,0)</f>
        <v>46248</v>
      </c>
      <c r="N236" s="61" t="str">
        <f>VLOOKUP(A236,Main!A:AB,14,0)</f>
        <v>UG/PG</v>
      </c>
      <c r="O236" s="61" t="str">
        <f>VLOOKUP(A236,Main!A:AB,15,0)</f>
        <v>Elective</v>
      </c>
      <c r="P236" s="61" t="str">
        <f>VLOOKUP(A236,Main!A:AB,16,0)</f>
        <v>Yes</v>
      </c>
      <c r="Q236" s="61" t="str">
        <f>VLOOKUP(A236,Main!A:AB,17,0)</f>
        <v/>
      </c>
      <c r="R236" s="63" t="str">
        <f>VLOOKUP(A236,Main!A:AB,18,0)</f>
        <v>https://onlinecourses.nptel.ac.in/e-learning/preview/noc26_cs121</v>
      </c>
      <c r="S236" s="63" t="str">
        <f>VLOOKUP(A236,Main!A:AB,19,0)</f>
        <v>https://onlinecourses.nptel.ac.in/e-learning/preview/noc26_cs121</v>
      </c>
      <c r="T236" s="61" t="str">
        <f>VLOOKUP(A236,Main!A:AB,20,0)</f>
        <v>noc26_cs121</v>
      </c>
      <c r="U236" s="63" t="str">
        <f>VLOOKUP(A236,Main!A:AB,21,0)</f>
        <v>https://onlinecourses.nptel.ac.in/noc25_cs157/preview</v>
      </c>
      <c r="V236" s="63" t="str">
        <f>VLOOKUP(A236,Main!A:AB,22,0)</f>
        <v>https://onlinecourses.nptel.ac.in/noc25_cs157/preview</v>
      </c>
      <c r="W236" s="61" t="str">
        <f>VLOOKUP(A236,Main!A:AB,23,0)</f>
        <v>noc25_cs157</v>
      </c>
      <c r="X236" s="63" t="str">
        <f>VLOOKUP(A236,Main!A:AB,24,0)</f>
        <v>https://nptel.ac.in/courses/106105238</v>
      </c>
      <c r="Y236" s="63" t="str">
        <f>VLOOKUP(A236,Main!A:AB,25,0)</f>
        <v>https://nptel.ac.in/courses/106105238</v>
      </c>
      <c r="Z236" s="61">
        <f>VLOOKUP(A236,Main!A:AB,26,0)</f>
        <v>106105238</v>
      </c>
    </row>
    <row r="237">
      <c r="A237" s="47" t="s">
        <v>1928</v>
      </c>
      <c r="B237" s="61" t="str">
        <f>VLOOKUP(A237,Main!A:AB,2,0)</f>
        <v>Computer Science and Engineering</v>
      </c>
      <c r="C237" s="61" t="str">
        <f>VLOOKUP(A237,Main!A:AB,3,0)</f>
        <v>Scalable Data Science</v>
      </c>
      <c r="D237" s="61" t="str">
        <f>VLOOKUP(A237,Main!A:AB,4,0)</f>
        <v>Prof. Anirban Dasgupta,
Prof. Sourangshu Bhattacharya</v>
      </c>
      <c r="E237" s="61" t="str">
        <f>VLOOKUP(A237,Main!A:AB,5,0)</f>
        <v>IIT Gandhinagar
 IIT Kharagpur</v>
      </c>
      <c r="F237" s="61" t="str">
        <f>VLOOKUP(A237,Main!A:AB,6,0)</f>
        <v>IIT Kharagpur</v>
      </c>
      <c r="G237" s="61" t="str">
        <f>VLOOKUP(A237,Main!A:AB,7,0)</f>
        <v>8 Weeks</v>
      </c>
      <c r="H237" s="61" t="str">
        <f>VLOOKUP(A237,Main!A:AB,8,0)</f>
        <v>Rerun</v>
      </c>
      <c r="I237" s="62">
        <f>VLOOKUP(A237,Main!A:AB,9,0)</f>
        <v>46223</v>
      </c>
      <c r="J237" s="62">
        <f>VLOOKUP(A237,Main!A:AB,10,0)</f>
        <v>46276</v>
      </c>
      <c r="K237" s="62">
        <f>VLOOKUP(A237,Main!A:AB,11,0)</f>
        <v>46284</v>
      </c>
      <c r="L237" s="62">
        <f>VLOOKUP(A237,Main!A:AB,12,0)</f>
        <v>46230</v>
      </c>
      <c r="M237" s="62">
        <f>VLOOKUP(A237,Main!A:AB,13,0)</f>
        <v>46248</v>
      </c>
      <c r="N237" s="61" t="str">
        <f>VLOOKUP(A237,Main!A:AB,14,0)</f>
        <v>PG</v>
      </c>
      <c r="O237" s="61" t="str">
        <f>VLOOKUP(A237,Main!A:AB,15,0)</f>
        <v>Elective</v>
      </c>
      <c r="P237" s="61" t="str">
        <f>VLOOKUP(A237,Main!A:AB,16,0)</f>
        <v>Yes</v>
      </c>
      <c r="Q237" s="61" t="str">
        <f>VLOOKUP(A237,Main!A:AB,17,0)</f>
        <v/>
      </c>
      <c r="R237" s="63" t="str">
        <f>VLOOKUP(A237,Main!A:AB,18,0)</f>
        <v>https://onlinecourses.nptel.ac.in/e-learning/preview/noc26_cs122</v>
      </c>
      <c r="S237" s="63" t="str">
        <f>VLOOKUP(A237,Main!A:AB,19,0)</f>
        <v>https://onlinecourses.nptel.ac.in/e-learning/preview/noc26_cs122</v>
      </c>
      <c r="T237" s="61" t="str">
        <f>VLOOKUP(A237,Main!A:AB,20,0)</f>
        <v>noc26_cs122</v>
      </c>
      <c r="U237" s="63" t="str">
        <f>VLOOKUP(A237,Main!A:AB,21,0)</f>
        <v>https://onlinecourses.nptel.ac.in/noc25_cs160/preview</v>
      </c>
      <c r="V237" s="63" t="str">
        <f>VLOOKUP(A237,Main!A:AB,22,0)</f>
        <v>https://onlinecourses.nptel.ac.in/noc25_cs160/preview</v>
      </c>
      <c r="W237" s="61" t="str">
        <f>VLOOKUP(A237,Main!A:AB,23,0)</f>
        <v>noc25_cs160</v>
      </c>
      <c r="X237" s="63" t="str">
        <f>VLOOKUP(A237,Main!A:AB,24,0)</f>
        <v>https://nptel.ac.in/courses/106105186</v>
      </c>
      <c r="Y237" s="63" t="str">
        <f>VLOOKUP(A237,Main!A:AB,25,0)</f>
        <v>https://nptel.ac.in/courses/106105186</v>
      </c>
      <c r="Z237" s="61">
        <f>VLOOKUP(A237,Main!A:AB,26,0)</f>
        <v>106105186</v>
      </c>
    </row>
    <row r="238">
      <c r="A238" s="47" t="s">
        <v>1936</v>
      </c>
      <c r="B238" s="61" t="str">
        <f>VLOOKUP(A238,Main!A:AB,2,0)</f>
        <v>Computer Science and Engineering</v>
      </c>
      <c r="C238" s="61" t="str">
        <f>VLOOKUP(A238,Main!A:AB,3,0)</f>
        <v>Introduction to Operating Systems</v>
      </c>
      <c r="D238" s="61" t="str">
        <f>VLOOKUP(A238,Main!A:AB,4,0)</f>
        <v>Prof. Chester Rebeiro</v>
      </c>
      <c r="E238" s="61" t="str">
        <f>VLOOKUP(A238,Main!A:AB,5,0)</f>
        <v>IIT Madras</v>
      </c>
      <c r="F238" s="61" t="str">
        <f>VLOOKUP(A238,Main!A:AB,6,0)</f>
        <v>IIT Madras</v>
      </c>
      <c r="G238" s="61" t="str">
        <f>VLOOKUP(A238,Main!A:AB,7,0)</f>
        <v>8 Weeks</v>
      </c>
      <c r="H238" s="61" t="str">
        <f>VLOOKUP(A238,Main!A:AB,8,0)</f>
        <v>Rerun</v>
      </c>
      <c r="I238" s="62">
        <f>VLOOKUP(A238,Main!A:AB,9,0)</f>
        <v>46223</v>
      </c>
      <c r="J238" s="62">
        <f>VLOOKUP(A238,Main!A:AB,10,0)</f>
        <v>46276</v>
      </c>
      <c r="K238" s="62">
        <f>VLOOKUP(A238,Main!A:AB,11,0)</f>
        <v>46285</v>
      </c>
      <c r="L238" s="62">
        <f>VLOOKUP(A238,Main!A:AB,12,0)</f>
        <v>46230</v>
      </c>
      <c r="M238" s="62">
        <f>VLOOKUP(A238,Main!A:AB,13,0)</f>
        <v>46248</v>
      </c>
      <c r="N238" s="61" t="str">
        <f>VLOOKUP(A238,Main!A:AB,14,0)</f>
        <v>UG</v>
      </c>
      <c r="O238" s="61" t="str">
        <f>VLOOKUP(A238,Main!A:AB,15,0)</f>
        <v>Core</v>
      </c>
      <c r="P238" s="61" t="str">
        <f>VLOOKUP(A238,Main!A:AB,16,0)</f>
        <v>No</v>
      </c>
      <c r="Q238" s="61" t="str">
        <f>VLOOKUP(A238,Main!A:AB,17,0)</f>
        <v>Systems
Cyber Security</v>
      </c>
      <c r="R238" s="63" t="str">
        <f>VLOOKUP(A238,Main!A:AB,18,0)</f>
        <v>https://onlinecourses.nptel.ac.in/e-learning/preview/noc26_cs123</v>
      </c>
      <c r="S238" s="63" t="str">
        <f>VLOOKUP(A238,Main!A:AB,19,0)</f>
        <v>https://onlinecourses.nptel.ac.in/e-learning/preview/noc26_cs123</v>
      </c>
      <c r="T238" s="61" t="str">
        <f>VLOOKUP(A238,Main!A:AB,20,0)</f>
        <v>noc26_cs123</v>
      </c>
      <c r="U238" s="63" t="str">
        <f>VLOOKUP(A238,Main!A:AB,21,0)</f>
        <v>https://onlinecourses.nptel.ac.in/noc25_cs94/preview</v>
      </c>
      <c r="V238" s="63" t="str">
        <f>VLOOKUP(A238,Main!A:AB,22,0)</f>
        <v>https://onlinecourses.nptel.ac.in/noc25_cs94/preview</v>
      </c>
      <c r="W238" s="61" t="str">
        <f>VLOOKUP(A238,Main!A:AB,23,0)</f>
        <v>noc25_cs94</v>
      </c>
      <c r="X238" s="63" t="str">
        <f>VLOOKUP(A238,Main!A:AB,24,0)</f>
        <v>https://nptel.ac.in/courses/106106144</v>
      </c>
      <c r="Y238" s="63" t="str">
        <f>VLOOKUP(A238,Main!A:AB,25,0)</f>
        <v>https://nptel.ac.in/courses/106106144</v>
      </c>
      <c r="Z238" s="61">
        <f>VLOOKUP(A238,Main!A:AB,26,0)</f>
        <v>106106144</v>
      </c>
    </row>
    <row r="239">
      <c r="A239" s="47" t="s">
        <v>1944</v>
      </c>
      <c r="B239" s="61" t="str">
        <f>VLOOKUP(A239,Main!A:AB,2,0)</f>
        <v>Computer Science and Engineering</v>
      </c>
      <c r="C239" s="61" t="str">
        <f>VLOOKUP(A239,Main!A:AB,3,0)</f>
        <v>Stochastic Approximation: Theory and Applications</v>
      </c>
      <c r="D239" s="61" t="str">
        <f>VLOOKUP(A239,Main!A:AB,4,0)</f>
        <v>Prof. Gugan Chandrashekhar Mallika Thoppe</v>
      </c>
      <c r="E239" s="61" t="str">
        <f>VLOOKUP(A239,Main!A:AB,5,0)</f>
        <v>IISc Bangalore</v>
      </c>
      <c r="F239" s="61" t="str">
        <f>VLOOKUP(A239,Main!A:AB,6,0)</f>
        <v>IISc Bangalore</v>
      </c>
      <c r="G239" s="61" t="str">
        <f>VLOOKUP(A239,Main!A:AB,7,0)</f>
        <v>12 Weeks</v>
      </c>
      <c r="H239" s="61" t="str">
        <f>VLOOKUP(A239,Main!A:AB,8,0)</f>
        <v>Rerun</v>
      </c>
      <c r="I239" s="62">
        <f>VLOOKUP(A239,Main!A:AB,9,0)</f>
        <v>46223</v>
      </c>
      <c r="J239" s="62">
        <f>VLOOKUP(A239,Main!A:AB,10,0)</f>
        <v>46304</v>
      </c>
      <c r="K239" s="62">
        <f>VLOOKUP(A239,Main!A:AB,11,0)</f>
        <v>46320</v>
      </c>
      <c r="L239" s="62">
        <f>VLOOKUP(A239,Main!A:AB,12,0)</f>
        <v>46230</v>
      </c>
      <c r="M239" s="62">
        <f>VLOOKUP(A239,Main!A:AB,13,0)</f>
        <v>46248</v>
      </c>
      <c r="N239" s="61" t="str">
        <f>VLOOKUP(A239,Main!A:AB,14,0)</f>
        <v>PG</v>
      </c>
      <c r="O239" s="61" t="str">
        <f>VLOOKUP(A239,Main!A:AB,15,0)</f>
        <v>Elective</v>
      </c>
      <c r="P239" s="61" t="str">
        <f>VLOOKUP(A239,Main!A:AB,16,0)</f>
        <v>Yes</v>
      </c>
      <c r="Q239" s="61" t="str">
        <f>VLOOKUP(A239,Main!A:AB,17,0)</f>
        <v>Data Science
Foundations of Computing
Communication and Signal Processing</v>
      </c>
      <c r="R239" s="63" t="str">
        <f>VLOOKUP(A239,Main!A:AB,18,0)</f>
        <v>https://onlinecourses.nptel.ac.in/e-learning/preview/noc26_cs124</v>
      </c>
      <c r="S239" s="63" t="str">
        <f>VLOOKUP(A239,Main!A:AB,19,0)</f>
        <v>https://onlinecourses.nptel.ac.in/e-learning/preview/noc26_cs124</v>
      </c>
      <c r="T239" s="61" t="str">
        <f>VLOOKUP(A239,Main!A:AB,20,0)</f>
        <v>noc26_cs124</v>
      </c>
      <c r="U239" s="63" t="str">
        <f>VLOOKUP(A239,Main!A:AB,21,0)</f>
        <v>https://onlinecourses.nptel.ac.in/noc25_cs111/preview</v>
      </c>
      <c r="V239" s="63" t="str">
        <f>VLOOKUP(A239,Main!A:AB,22,0)</f>
        <v>https://onlinecourses.nptel.ac.in/noc25_cs111/preview</v>
      </c>
      <c r="W239" s="61" t="str">
        <f>VLOOKUP(A239,Main!A:AB,23,0)</f>
        <v>noc25_cs111</v>
      </c>
      <c r="X239" s="63" t="str">
        <f>VLOOKUP(A239,Main!A:AB,24,0)</f>
        <v>https://nptel.ac.in/courses/106108700</v>
      </c>
      <c r="Y239" s="63" t="str">
        <f>VLOOKUP(A239,Main!A:AB,25,0)</f>
        <v>https://nptel.ac.in/courses/106108700</v>
      </c>
      <c r="Z239" s="61">
        <f>VLOOKUP(A239,Main!A:AB,26,0)</f>
        <v>106108700</v>
      </c>
    </row>
    <row r="240">
      <c r="A240" s="47" t="s">
        <v>1952</v>
      </c>
      <c r="B240" s="61" t="str">
        <f>VLOOKUP(A240,Main!A:AB,2,0)</f>
        <v>Computer Science and Engineering</v>
      </c>
      <c r="C240" s="61" t="str">
        <f>VLOOKUP(A240,Main!A:AB,3,0)</f>
        <v>Discrete Mathematics - IIITB</v>
      </c>
      <c r="D240" s="61" t="str">
        <f>VLOOKUP(A240,Main!A:AB,4,0)</f>
        <v>Prof. Ashish Choudhury</v>
      </c>
      <c r="E240" s="61" t="str">
        <f>VLOOKUP(A240,Main!A:AB,5,0)</f>
        <v>IIIT Bangalore</v>
      </c>
      <c r="F240" s="61" t="str">
        <f>VLOOKUP(A240,Main!A:AB,6,0)</f>
        <v>IISc Bangalore</v>
      </c>
      <c r="G240" s="61" t="str">
        <f>VLOOKUP(A240,Main!A:AB,7,0)</f>
        <v>12 Weeks</v>
      </c>
      <c r="H240" s="61" t="str">
        <f>VLOOKUP(A240,Main!A:AB,8,0)</f>
        <v>Rerun</v>
      </c>
      <c r="I240" s="62">
        <f>VLOOKUP(A240,Main!A:AB,9,0)</f>
        <v>46223</v>
      </c>
      <c r="J240" s="62">
        <f>VLOOKUP(A240,Main!A:AB,10,0)</f>
        <v>46304</v>
      </c>
      <c r="K240" s="62">
        <f>VLOOKUP(A240,Main!A:AB,11,0)</f>
        <v>46311</v>
      </c>
      <c r="L240" s="62">
        <f>VLOOKUP(A240,Main!A:AB,12,0)</f>
        <v>46230</v>
      </c>
      <c r="M240" s="62">
        <f>VLOOKUP(A240,Main!A:AB,13,0)</f>
        <v>46248</v>
      </c>
      <c r="N240" s="61" t="str">
        <f>VLOOKUP(A240,Main!A:AB,14,0)</f>
        <v>UG/PG</v>
      </c>
      <c r="O240" s="61" t="str">
        <f>VLOOKUP(A240,Main!A:AB,15,0)</f>
        <v>Core</v>
      </c>
      <c r="P240" s="61" t="str">
        <f>VLOOKUP(A240,Main!A:AB,16,0)</f>
        <v>Yes</v>
      </c>
      <c r="Q240" s="61" t="str">
        <f>VLOOKUP(A240,Main!A:AB,17,0)</f>
        <v>Foundations of Computing</v>
      </c>
      <c r="R240" s="63" t="str">
        <f>VLOOKUP(A240,Main!A:AB,18,0)</f>
        <v>https://onlinecourses.nptel.ac.in/e-learning/preview/noc26_cs125</v>
      </c>
      <c r="S240" s="63" t="str">
        <f>VLOOKUP(A240,Main!A:AB,19,0)</f>
        <v>https://onlinecourses.nptel.ac.in/e-learning/preview/noc26_cs125</v>
      </c>
      <c r="T240" s="61" t="str">
        <f>VLOOKUP(A240,Main!A:AB,20,0)</f>
        <v>noc26_cs125</v>
      </c>
      <c r="U240" s="63" t="str">
        <f>VLOOKUP(A240,Main!A:AB,21,0)</f>
        <v>https://onlinecourses.nptel.ac.in/noc25_cs127/preview</v>
      </c>
      <c r="V240" s="63" t="str">
        <f>VLOOKUP(A240,Main!A:AB,22,0)</f>
        <v>https://onlinecourses.nptel.ac.in/noc25_cs127/preview</v>
      </c>
      <c r="W240" s="61" t="str">
        <f>VLOOKUP(A240,Main!A:AB,23,0)</f>
        <v>noc25_cs127</v>
      </c>
      <c r="X240" s="63" t="str">
        <f>VLOOKUP(A240,Main!A:AB,24,0)</f>
        <v>https://nptel.ac.in/courses/106108227</v>
      </c>
      <c r="Y240" s="63" t="str">
        <f>VLOOKUP(A240,Main!A:AB,25,0)</f>
        <v>https://nptel.ac.in/courses/106108227</v>
      </c>
      <c r="Z240" s="61">
        <f>VLOOKUP(A240,Main!A:AB,26,0)</f>
        <v>106108227</v>
      </c>
    </row>
    <row r="241">
      <c r="A241" s="47" t="s">
        <v>1960</v>
      </c>
      <c r="B241" s="61" t="str">
        <f>VLOOKUP(A241,Main!A:AB,2,0)</f>
        <v>Computer Science and Engineering</v>
      </c>
      <c r="C241" s="61" t="str">
        <f>VLOOKUP(A241,Main!A:AB,3,0)</f>
        <v>Secure Computation: Part II</v>
      </c>
      <c r="D241" s="61" t="str">
        <f>VLOOKUP(A241,Main!A:AB,4,0)</f>
        <v>Prof. Ashish Choudhury</v>
      </c>
      <c r="E241" s="61" t="str">
        <f>VLOOKUP(A241,Main!A:AB,5,0)</f>
        <v>IIIT Bangalore</v>
      </c>
      <c r="F241" s="61" t="str">
        <f>VLOOKUP(A241,Main!A:AB,6,0)</f>
        <v>IISc Bangalore</v>
      </c>
      <c r="G241" s="61" t="str">
        <f>VLOOKUP(A241,Main!A:AB,7,0)</f>
        <v>12 Weeks</v>
      </c>
      <c r="H241" s="61" t="str">
        <f>VLOOKUP(A241,Main!A:AB,8,0)</f>
        <v>Rerun</v>
      </c>
      <c r="I241" s="62">
        <f>VLOOKUP(A241,Main!A:AB,9,0)</f>
        <v>46223</v>
      </c>
      <c r="J241" s="62">
        <f>VLOOKUP(A241,Main!A:AB,10,0)</f>
        <v>46304</v>
      </c>
      <c r="K241" s="62">
        <f>VLOOKUP(A241,Main!A:AB,11,0)</f>
        <v>46312</v>
      </c>
      <c r="L241" s="62">
        <f>VLOOKUP(A241,Main!A:AB,12,0)</f>
        <v>46230</v>
      </c>
      <c r="M241" s="62">
        <f>VLOOKUP(A241,Main!A:AB,13,0)</f>
        <v>46248</v>
      </c>
      <c r="N241" s="61" t="str">
        <f>VLOOKUP(A241,Main!A:AB,14,0)</f>
        <v>PG</v>
      </c>
      <c r="O241" s="61" t="str">
        <f>VLOOKUP(A241,Main!A:AB,15,0)</f>
        <v>Elective</v>
      </c>
      <c r="P241" s="61" t="str">
        <f>VLOOKUP(A241,Main!A:AB,16,0)</f>
        <v>Yes</v>
      </c>
      <c r="Q241" s="61" t="str">
        <f>VLOOKUP(A241,Main!A:AB,17,0)</f>
        <v>Cyber Security</v>
      </c>
      <c r="R241" s="63" t="str">
        <f>VLOOKUP(A241,Main!A:AB,18,0)</f>
        <v>https://onlinecourses.nptel.ac.in/e-learning/preview/noc26_cs126</v>
      </c>
      <c r="S241" s="63" t="str">
        <f>VLOOKUP(A241,Main!A:AB,19,0)</f>
        <v>https://onlinecourses.nptel.ac.in/e-learning/preview/noc26_cs126</v>
      </c>
      <c r="T241" s="61" t="str">
        <f>VLOOKUP(A241,Main!A:AB,20,0)</f>
        <v>noc26_cs126</v>
      </c>
      <c r="U241" s="63" t="str">
        <f>VLOOKUP(A241,Main!A:AB,21,0)</f>
        <v>https://onlinecourses.nptel.ac.in/noc25_cs128/preview</v>
      </c>
      <c r="V241" s="63" t="str">
        <f>VLOOKUP(A241,Main!A:AB,22,0)</f>
        <v>https://onlinecourses.nptel.ac.in/noc25_cs128/preview</v>
      </c>
      <c r="W241" s="61" t="str">
        <f>VLOOKUP(A241,Main!A:AB,23,0)</f>
        <v>noc25_cs128</v>
      </c>
      <c r="X241" s="63" t="str">
        <f>VLOOKUP(A241,Main!A:AB,24,0)</f>
        <v>https://nptel.ac.in/courses/106108237</v>
      </c>
      <c r="Y241" s="63" t="str">
        <f>VLOOKUP(A241,Main!A:AB,25,0)</f>
        <v>https://nptel.ac.in/courses/106108237</v>
      </c>
      <c r="Z241" s="61">
        <f>VLOOKUP(A241,Main!A:AB,26,0)</f>
        <v>106108237</v>
      </c>
    </row>
    <row r="242">
      <c r="A242" s="47" t="s">
        <v>1967</v>
      </c>
      <c r="B242" s="61" t="str">
        <f>VLOOKUP(A242,Main!A:AB,2,0)</f>
        <v>Computer Science and Engineering</v>
      </c>
      <c r="C242" s="61" t="str">
        <f>VLOOKUP(A242,Main!A:AB,3,0)</f>
        <v>Linear Algebra Through Geometry</v>
      </c>
      <c r="D242" s="61" t="str">
        <f>VLOOKUP(A242,Main!A:AB,4,0)</f>
        <v>Prof. Ashok Rao,
Prof. M Krishna Kumar,
Prof. Arulalan M R</v>
      </c>
      <c r="E242" s="61" t="str">
        <f>VLOOKUP(A242,Main!A:AB,5,0)</f>
        <v>IISc Bangalore
NITK Surathkal</v>
      </c>
      <c r="F242" s="61" t="str">
        <f>VLOOKUP(A242,Main!A:AB,6,0)</f>
        <v>IISc Bangalore</v>
      </c>
      <c r="G242" s="61" t="str">
        <f>VLOOKUP(A242,Main!A:AB,7,0)</f>
        <v>12 Weeks</v>
      </c>
      <c r="H242" s="61" t="str">
        <f>VLOOKUP(A242,Main!A:AB,8,0)</f>
        <v>Rerun</v>
      </c>
      <c r="I242" s="62">
        <f>VLOOKUP(A242,Main!A:AB,9,0)</f>
        <v>46223</v>
      </c>
      <c r="J242" s="62">
        <f>VLOOKUP(A242,Main!A:AB,10,0)</f>
        <v>46304</v>
      </c>
      <c r="K242" s="62">
        <f>VLOOKUP(A242,Main!A:AB,11,0)</f>
        <v>46313</v>
      </c>
      <c r="L242" s="62">
        <f>VLOOKUP(A242,Main!A:AB,12,0)</f>
        <v>46230</v>
      </c>
      <c r="M242" s="62">
        <f>VLOOKUP(A242,Main!A:AB,13,0)</f>
        <v>46248</v>
      </c>
      <c r="N242" s="61" t="str">
        <f>VLOOKUP(A242,Main!A:AB,14,0)</f>
        <v>UG/PG</v>
      </c>
      <c r="O242" s="61" t="str">
        <f>VLOOKUP(A242,Main!A:AB,15,0)</f>
        <v>Core</v>
      </c>
      <c r="P242" s="61" t="str">
        <f>VLOOKUP(A242,Main!A:AB,16,0)</f>
        <v>Yes</v>
      </c>
      <c r="Q242" s="61" t="str">
        <f>VLOOKUP(A242,Main!A:AB,17,0)</f>
        <v>Foundations of Computing
Communication and Signal Processing
Control and Instrumentation</v>
      </c>
      <c r="R242" s="63" t="str">
        <f>VLOOKUP(A242,Main!A:AB,18,0)</f>
        <v>https://onlinecourses.nptel.ac.in/e-learning/preview/noc26_cs127</v>
      </c>
      <c r="S242" s="63" t="str">
        <f>VLOOKUP(A242,Main!A:AB,19,0)</f>
        <v>https://onlinecourses.nptel.ac.in/e-learning/preview/noc26_cs127</v>
      </c>
      <c r="T242" s="61" t="str">
        <f>VLOOKUP(A242,Main!A:AB,20,0)</f>
        <v>noc26_cs127</v>
      </c>
      <c r="U242" s="63" t="str">
        <f>VLOOKUP(A242,Main!A:AB,21,0)</f>
        <v>https://onlinecourses.nptel.ac.in/noc25_cs129/preview</v>
      </c>
      <c r="V242" s="63" t="str">
        <f>VLOOKUP(A242,Main!A:AB,22,0)</f>
        <v>https://onlinecourses.nptel.ac.in/noc25_cs129/preview</v>
      </c>
      <c r="W242" s="61" t="str">
        <f>VLOOKUP(A242,Main!A:AB,23,0)</f>
        <v>noc25_cs129</v>
      </c>
      <c r="X242" s="63" t="str">
        <f>VLOOKUP(A242,Main!A:AB,24,0)</f>
        <v>https://nptel.ac.in/courses/106108482</v>
      </c>
      <c r="Y242" s="63" t="str">
        <f>VLOOKUP(A242,Main!A:AB,25,0)</f>
        <v>https://nptel.ac.in/courses/106108482</v>
      </c>
      <c r="Z242" s="61">
        <f>VLOOKUP(A242,Main!A:AB,26,0)</f>
        <v>106108482</v>
      </c>
    </row>
    <row r="243">
      <c r="A243" s="47" t="s">
        <v>1976</v>
      </c>
      <c r="B243" s="61" t="str">
        <f>VLOOKUP(A243,Main!A:AB,2,0)</f>
        <v>Computer Science and Engineering</v>
      </c>
      <c r="C243" s="61" t="str">
        <f>VLOOKUP(A243,Main!A:AB,3,0)</f>
        <v>Mathematical Foundations for Machine Learning</v>
      </c>
      <c r="D243" s="61" t="str">
        <f>VLOOKUP(A243,Main!A:AB,4,0)</f>
        <v>Prof. Ashok Rao,
Prof. Arulalan Rajan</v>
      </c>
      <c r="E243" s="61" t="str">
        <f>VLOOKUP(A243,Main!A:AB,5,0)</f>
        <v>IISc Bangalore</v>
      </c>
      <c r="F243" s="61" t="str">
        <f>VLOOKUP(A243,Main!A:AB,6,0)</f>
        <v>IISc Bangalore</v>
      </c>
      <c r="G243" s="61" t="str">
        <f>VLOOKUP(A243,Main!A:AB,7,0)</f>
        <v>12 Weeks</v>
      </c>
      <c r="H243" s="61" t="str">
        <f>VLOOKUP(A243,Main!A:AB,8,0)</f>
        <v>Rerun</v>
      </c>
      <c r="I243" s="62">
        <f>VLOOKUP(A243,Main!A:AB,9,0)</f>
        <v>46223</v>
      </c>
      <c r="J243" s="62">
        <f>VLOOKUP(A243,Main!A:AB,10,0)</f>
        <v>46304</v>
      </c>
      <c r="K243" s="62">
        <f>VLOOKUP(A243,Main!A:AB,11,0)</f>
        <v>46318</v>
      </c>
      <c r="L243" s="62">
        <f>VLOOKUP(A243,Main!A:AB,12,0)</f>
        <v>46230</v>
      </c>
      <c r="M243" s="62">
        <f>VLOOKUP(A243,Main!A:AB,13,0)</f>
        <v>46248</v>
      </c>
      <c r="N243" s="61" t="str">
        <f>VLOOKUP(A243,Main!A:AB,14,0)</f>
        <v>UG/PG</v>
      </c>
      <c r="O243" s="61" t="str">
        <f>VLOOKUP(A243,Main!A:AB,15,0)</f>
        <v>Core</v>
      </c>
      <c r="P243" s="61" t="str">
        <f>VLOOKUP(A243,Main!A:AB,16,0)</f>
        <v>Yes</v>
      </c>
      <c r="Q243" s="61" t="str">
        <f>VLOOKUP(A243,Main!A:AB,17,0)</f>
        <v>Foundations of Computing</v>
      </c>
      <c r="R243" s="63" t="str">
        <f>VLOOKUP(A243,Main!A:AB,18,0)</f>
        <v>https://onlinecourses.nptel.ac.in/e-learning/preview/noc26_cs128</v>
      </c>
      <c r="S243" s="63" t="str">
        <f>VLOOKUP(A243,Main!A:AB,19,0)</f>
        <v>https://onlinecourses.nptel.ac.in/e-learning/preview/noc26_cs128</v>
      </c>
      <c r="T243" s="61" t="str">
        <f>VLOOKUP(A243,Main!A:AB,20,0)</f>
        <v>noc26_cs128</v>
      </c>
      <c r="U243" s="63" t="str">
        <f>VLOOKUP(A243,Main!A:AB,21,0)</f>
        <v>https://onlinecourses.nptel.ac.in/noc25_cs136/preview</v>
      </c>
      <c r="V243" s="63" t="str">
        <f>VLOOKUP(A243,Main!A:AB,22,0)</f>
        <v>https://onlinecourses.nptel.ac.in/noc25_cs136/preview</v>
      </c>
      <c r="W243" s="61" t="str">
        <f>VLOOKUP(A243,Main!A:AB,23,0)</f>
        <v>noc25_cs136</v>
      </c>
      <c r="X243" s="63" t="str">
        <f>VLOOKUP(A243,Main!A:AB,24,0)</f>
        <v>https://nptel.ac.in/courses/106108702</v>
      </c>
      <c r="Y243" s="63" t="str">
        <f>VLOOKUP(A243,Main!A:AB,25,0)</f>
        <v>https://nptel.ac.in/courses/106108702</v>
      </c>
      <c r="Z243" s="61">
        <f>VLOOKUP(A243,Main!A:AB,26,0)</f>
        <v>106108702</v>
      </c>
    </row>
    <row r="244">
      <c r="A244" s="47" t="s">
        <v>1983</v>
      </c>
      <c r="B244" s="61" t="str">
        <f>VLOOKUP(A244,Main!A:AB,2,0)</f>
        <v>Computer Science and Engineering</v>
      </c>
      <c r="C244" s="61" t="str">
        <f>VLOOKUP(A244,Main!A:AB,3,0)</f>
        <v>Artificial Intelligence: Concepts and Techniques</v>
      </c>
      <c r="D244" s="61" t="str">
        <f>VLOOKUP(A244,Main!A:AB,4,0)</f>
        <v>Prof. V. Susheela Devi</v>
      </c>
      <c r="E244" s="61" t="str">
        <f>VLOOKUP(A244,Main!A:AB,5,0)</f>
        <v>IISc Bangalore</v>
      </c>
      <c r="F244" s="61" t="str">
        <f>VLOOKUP(A244,Main!A:AB,6,0)</f>
        <v>IISc Bangalore</v>
      </c>
      <c r="G244" s="61" t="str">
        <f>VLOOKUP(A244,Main!A:AB,7,0)</f>
        <v>12 Weeks</v>
      </c>
      <c r="H244" s="61" t="str">
        <f>VLOOKUP(A244,Main!A:AB,8,0)</f>
        <v>Rerun</v>
      </c>
      <c r="I244" s="62">
        <f>VLOOKUP(A244,Main!A:AB,9,0)</f>
        <v>46223</v>
      </c>
      <c r="J244" s="62">
        <f>VLOOKUP(A244,Main!A:AB,10,0)</f>
        <v>46304</v>
      </c>
      <c r="K244" s="62">
        <f>VLOOKUP(A244,Main!A:AB,11,0)</f>
        <v>46319</v>
      </c>
      <c r="L244" s="62">
        <f>VLOOKUP(A244,Main!A:AB,12,0)</f>
        <v>46230</v>
      </c>
      <c r="M244" s="62">
        <f>VLOOKUP(A244,Main!A:AB,13,0)</f>
        <v>46248</v>
      </c>
      <c r="N244" s="61" t="str">
        <f>VLOOKUP(A244,Main!A:AB,14,0)</f>
        <v>PG</v>
      </c>
      <c r="O244" s="61" t="str">
        <f>VLOOKUP(A244,Main!A:AB,15,0)</f>
        <v>Elective</v>
      </c>
      <c r="P244" s="61" t="str">
        <f>VLOOKUP(A244,Main!A:AB,16,0)</f>
        <v>Yes</v>
      </c>
      <c r="Q244" s="61" t="str">
        <f>VLOOKUP(A244,Main!A:AB,17,0)</f>
        <v>Artificial Intelligence</v>
      </c>
      <c r="R244" s="63" t="str">
        <f>VLOOKUP(A244,Main!A:AB,18,0)</f>
        <v>https://onlinecourses.nptel.ac.in/e-learning/preview/noc26_cs129</v>
      </c>
      <c r="S244" s="63" t="str">
        <f>VLOOKUP(A244,Main!A:AB,19,0)</f>
        <v>https://onlinecourses.nptel.ac.in/e-learning/preview/noc26_cs129</v>
      </c>
      <c r="T244" s="61" t="str">
        <f>VLOOKUP(A244,Main!A:AB,20,0)</f>
        <v>noc26_cs129</v>
      </c>
      <c r="U244" s="63" t="str">
        <f>VLOOKUP(A244,Main!A:AB,21,0)</f>
        <v>https://onlinecourses.nptel.ac.in/noc25_cs159/preview</v>
      </c>
      <c r="V244" s="63" t="str">
        <f>VLOOKUP(A244,Main!A:AB,22,0)</f>
        <v>https://onlinecourses.nptel.ac.in/noc25_cs159/preview</v>
      </c>
      <c r="W244" s="61" t="str">
        <f>VLOOKUP(A244,Main!A:AB,23,0)</f>
        <v>noc25_cs159</v>
      </c>
      <c r="X244" s="63" t="str">
        <f>VLOOKUP(A244,Main!A:AB,24,0)</f>
        <v>https://nptel.ac.in/courses/106108705</v>
      </c>
      <c r="Y244" s="63" t="str">
        <f>VLOOKUP(A244,Main!A:AB,25,0)</f>
        <v>https://nptel.ac.in/courses/106108705</v>
      </c>
      <c r="Z244" s="61">
        <f>VLOOKUP(A244,Main!A:AB,26,0)</f>
        <v>106108705</v>
      </c>
    </row>
    <row r="245">
      <c r="A245" s="47" t="s">
        <v>1991</v>
      </c>
      <c r="B245" s="61" t="str">
        <f>VLOOKUP(A245,Main!A:AB,2,0)</f>
        <v>Computer Science and Engineering, Electrical Engineering, Mathematics</v>
      </c>
      <c r="C245" s="61" t="str">
        <f>VLOOKUP(A245,Main!A:AB,3,0)</f>
        <v>Distributed Optimization and Machine Learning</v>
      </c>
      <c r="D245" s="61" t="str">
        <f>VLOOKUP(A245,Main!A:AB,4,0)</f>
        <v>Prof. Mayank Baranwal</v>
      </c>
      <c r="E245" s="61" t="str">
        <f>VLOOKUP(A245,Main!A:AB,5,0)</f>
        <v>IIT Bombay</v>
      </c>
      <c r="F245" s="61" t="str">
        <f>VLOOKUP(A245,Main!A:AB,6,0)</f>
        <v>IIT Bombay</v>
      </c>
      <c r="G245" s="61" t="str">
        <f>VLOOKUP(A245,Main!A:AB,7,0)</f>
        <v>12 Weeks</v>
      </c>
      <c r="H245" s="61" t="str">
        <f>VLOOKUP(A245,Main!A:AB,8,0)</f>
        <v>Rerun</v>
      </c>
      <c r="I245" s="62">
        <f>VLOOKUP(A245,Main!A:AB,9,0)</f>
        <v>46223</v>
      </c>
      <c r="J245" s="62">
        <f>VLOOKUP(A245,Main!A:AB,10,0)</f>
        <v>46304</v>
      </c>
      <c r="K245" s="62">
        <f>VLOOKUP(A245,Main!A:AB,11,0)</f>
        <v>46320</v>
      </c>
      <c r="L245" s="62">
        <f>VLOOKUP(A245,Main!A:AB,12,0)</f>
        <v>46230</v>
      </c>
      <c r="M245" s="62">
        <f>VLOOKUP(A245,Main!A:AB,13,0)</f>
        <v>46248</v>
      </c>
      <c r="N245" s="61" t="str">
        <f>VLOOKUP(A245,Main!A:AB,14,0)</f>
        <v>PG</v>
      </c>
      <c r="O245" s="61" t="str">
        <f>VLOOKUP(A245,Main!A:AB,15,0)</f>
        <v>Elective</v>
      </c>
      <c r="P245" s="61" t="str">
        <f>VLOOKUP(A245,Main!A:AB,16,0)</f>
        <v>Yes</v>
      </c>
      <c r="Q245" s="61" t="str">
        <f>VLOOKUP(A245,Main!A:AB,17,0)</f>
        <v>Communication and Signal Processing
Control and Instrumentation</v>
      </c>
      <c r="R245" s="63" t="str">
        <f>VLOOKUP(A245,Main!A:AB,18,0)</f>
        <v>https://onlinecourses.nptel.ac.in/e-learning/preview/noc26_cs130</v>
      </c>
      <c r="S245" s="63" t="str">
        <f>VLOOKUP(A245,Main!A:AB,19,0)</f>
        <v>https://onlinecourses.nptel.ac.in/e-learning/preview/noc26_cs130</v>
      </c>
      <c r="T245" s="61" t="str">
        <f>VLOOKUP(A245,Main!A:AB,20,0)</f>
        <v>noc26_cs130</v>
      </c>
      <c r="U245" s="63" t="str">
        <f>VLOOKUP(A245,Main!A:AB,21,0)</f>
        <v>https://onlinecourses.nptel.ac.in/noc25_cs86/preview</v>
      </c>
      <c r="V245" s="63" t="str">
        <f>VLOOKUP(A245,Main!A:AB,22,0)</f>
        <v>https://onlinecourses.nptel.ac.in/noc25_cs86/preview</v>
      </c>
      <c r="W245" s="61" t="str">
        <f>VLOOKUP(A245,Main!A:AB,23,0)</f>
        <v>noc25_cs86</v>
      </c>
      <c r="X245" s="63" t="str">
        <f>VLOOKUP(A245,Main!A:AB,24,0)</f>
        <v>https://nptel.ac.in/courses/106101466</v>
      </c>
      <c r="Y245" s="63" t="str">
        <f>VLOOKUP(A245,Main!A:AB,25,0)</f>
        <v>https://nptel.ac.in/courses/106101466</v>
      </c>
      <c r="Z245" s="61">
        <f>VLOOKUP(A245,Main!A:AB,26,0)</f>
        <v>106101466</v>
      </c>
    </row>
    <row r="246">
      <c r="A246" s="47" t="s">
        <v>2000</v>
      </c>
      <c r="B246" s="61" t="str">
        <f>VLOOKUP(A246,Main!A:AB,2,0)</f>
        <v>Computer Science and Engineering</v>
      </c>
      <c r="C246" s="61" t="str">
        <f>VLOOKUP(A246,Main!A:AB,3,0)</f>
        <v>Software Testing</v>
      </c>
      <c r="D246" s="61" t="str">
        <f>VLOOKUP(A246,Main!A:AB,4,0)</f>
        <v>Prof. Meenakshi D'souza</v>
      </c>
      <c r="E246" s="61" t="str">
        <f>VLOOKUP(A246,Main!A:AB,5,0)</f>
        <v>IIIT Bangalore</v>
      </c>
      <c r="F246" s="61" t="str">
        <f>VLOOKUP(A246,Main!A:AB,6,0)</f>
        <v>IIT Madras</v>
      </c>
      <c r="G246" s="61" t="str">
        <f>VLOOKUP(A246,Main!A:AB,7,0)</f>
        <v>12 Weeks</v>
      </c>
      <c r="H246" s="61" t="str">
        <f>VLOOKUP(A246,Main!A:AB,8,0)</f>
        <v>Rerun</v>
      </c>
      <c r="I246" s="62">
        <f>VLOOKUP(A246,Main!A:AB,9,0)</f>
        <v>46223</v>
      </c>
      <c r="J246" s="62">
        <f>VLOOKUP(A246,Main!A:AB,10,0)</f>
        <v>46304</v>
      </c>
      <c r="K246" s="62">
        <f>VLOOKUP(A246,Main!A:AB,11,0)</f>
        <v>46311</v>
      </c>
      <c r="L246" s="62">
        <f>VLOOKUP(A246,Main!A:AB,12,0)</f>
        <v>46230</v>
      </c>
      <c r="M246" s="62">
        <f>VLOOKUP(A246,Main!A:AB,13,0)</f>
        <v>46248</v>
      </c>
      <c r="N246" s="61" t="str">
        <f>VLOOKUP(A246,Main!A:AB,14,0)</f>
        <v>UG/PG</v>
      </c>
      <c r="O246" s="61" t="str">
        <f>VLOOKUP(A246,Main!A:AB,15,0)</f>
        <v>Elective</v>
      </c>
      <c r="P246" s="61" t="str">
        <f>VLOOKUP(A246,Main!A:AB,16,0)</f>
        <v>Yes</v>
      </c>
      <c r="Q246" s="61" t="str">
        <f>VLOOKUP(A246,Main!A:AB,17,0)</f>
        <v/>
      </c>
      <c r="R246" s="63" t="str">
        <f>VLOOKUP(A246,Main!A:AB,18,0)</f>
        <v>https://onlinecourses.nptel.ac.in/e-learning/preview/noc26_cs131</v>
      </c>
      <c r="S246" s="63" t="str">
        <f>VLOOKUP(A246,Main!A:AB,19,0)</f>
        <v>https://onlinecourses.nptel.ac.in/e-learning/preview/noc26_cs131</v>
      </c>
      <c r="T246" s="61" t="str">
        <f>VLOOKUP(A246,Main!A:AB,20,0)</f>
        <v>noc26_cs131</v>
      </c>
      <c r="U246" s="63" t="str">
        <f>VLOOKUP(A246,Main!A:AB,21,0)</f>
        <v>https://onlinecourses.nptel.ac.in/noc25_cs113/preview</v>
      </c>
      <c r="V246" s="63" t="str">
        <f>VLOOKUP(A246,Main!A:AB,22,0)</f>
        <v>https://onlinecourses.nptel.ac.in/noc25_cs113/preview</v>
      </c>
      <c r="W246" s="61" t="str">
        <f>VLOOKUP(A246,Main!A:AB,23,0)</f>
        <v>noc25_cs113</v>
      </c>
      <c r="X246" s="63" t="str">
        <f>VLOOKUP(A246,Main!A:AB,24,0)</f>
        <v>https://nptel.ac.in/courses/106101163</v>
      </c>
      <c r="Y246" s="63" t="str">
        <f>VLOOKUP(A246,Main!A:AB,25,0)</f>
        <v>https://nptel.ac.in/courses/106101163</v>
      </c>
      <c r="Z246" s="61">
        <f>VLOOKUP(A246,Main!A:AB,26,0)</f>
        <v>106101163</v>
      </c>
    </row>
    <row r="247">
      <c r="A247" s="47" t="s">
        <v>2007</v>
      </c>
      <c r="B247" s="61" t="str">
        <f>VLOOKUP(A247,Main!A:AB,2,0)</f>
        <v>Computer Science and Engineering</v>
      </c>
      <c r="C247" s="61" t="str">
        <f>VLOOKUP(A247,Main!A:AB,3,0)</f>
        <v>Artificial Intelligence: Search Methods for Problem solving</v>
      </c>
      <c r="D247" s="61" t="str">
        <f>VLOOKUP(A247,Main!A:AB,4,0)</f>
        <v>Prof. Deepak Khemani</v>
      </c>
      <c r="E247" s="61" t="str">
        <f>VLOOKUP(A247,Main!A:AB,5,0)</f>
        <v>IIT Madras</v>
      </c>
      <c r="F247" s="61" t="str">
        <f>VLOOKUP(A247,Main!A:AB,6,0)</f>
        <v>IIT Madras</v>
      </c>
      <c r="G247" s="61" t="str">
        <f>VLOOKUP(A247,Main!A:AB,7,0)</f>
        <v>12 Weeks</v>
      </c>
      <c r="H247" s="61" t="str">
        <f>VLOOKUP(A247,Main!A:AB,8,0)</f>
        <v>Rerun</v>
      </c>
      <c r="I247" s="62">
        <f>VLOOKUP(A247,Main!A:AB,9,0)</f>
        <v>46223</v>
      </c>
      <c r="J247" s="62">
        <f>VLOOKUP(A247,Main!A:AB,10,0)</f>
        <v>46304</v>
      </c>
      <c r="K247" s="62">
        <f>VLOOKUP(A247,Main!A:AB,11,0)</f>
        <v>46312</v>
      </c>
      <c r="L247" s="62">
        <f>VLOOKUP(A247,Main!A:AB,12,0)</f>
        <v>46230</v>
      </c>
      <c r="M247" s="62">
        <f>VLOOKUP(A247,Main!A:AB,13,0)</f>
        <v>46248</v>
      </c>
      <c r="N247" s="61" t="str">
        <f>VLOOKUP(A247,Main!A:AB,14,0)</f>
        <v>UG</v>
      </c>
      <c r="O247" s="61" t="str">
        <f>VLOOKUP(A247,Main!A:AB,15,0)</f>
        <v>Elective</v>
      </c>
      <c r="P247" s="61" t="str">
        <f>VLOOKUP(A247,Main!A:AB,16,0)</f>
        <v>Yes</v>
      </c>
      <c r="Q247" s="61" t="str">
        <f>VLOOKUP(A247,Main!A:AB,17,0)</f>
        <v>Artificial Intelligence
Data Science</v>
      </c>
      <c r="R247" s="63" t="str">
        <f>VLOOKUP(A247,Main!A:AB,18,0)</f>
        <v>https://onlinecourses.nptel.ac.in/e-learning/preview/noc26_cs132</v>
      </c>
      <c r="S247" s="63" t="str">
        <f>VLOOKUP(A247,Main!A:AB,19,0)</f>
        <v>https://onlinecourses.nptel.ac.in/e-learning/preview/noc26_cs132</v>
      </c>
      <c r="T247" s="61" t="str">
        <f>VLOOKUP(A247,Main!A:AB,20,0)</f>
        <v>noc26_cs132</v>
      </c>
      <c r="U247" s="63" t="str">
        <f>VLOOKUP(A247,Main!A:AB,21,0)</f>
        <v>https://onlinecourses.nptel.ac.in/noc25_cs88/preview</v>
      </c>
      <c r="V247" s="63" t="str">
        <f>VLOOKUP(A247,Main!A:AB,22,0)</f>
        <v>https://onlinecourses.nptel.ac.in/noc25_cs88/preview</v>
      </c>
      <c r="W247" s="61" t="str">
        <f>VLOOKUP(A247,Main!A:AB,23,0)</f>
        <v>noc25_cs88</v>
      </c>
      <c r="X247" s="63" t="str">
        <f>VLOOKUP(A247,Main!A:AB,24,0)</f>
        <v>https://nptel.ac.in/courses/106106226</v>
      </c>
      <c r="Y247" s="63" t="str">
        <f>VLOOKUP(A247,Main!A:AB,25,0)</f>
        <v>https://nptel.ac.in/courses/106106226</v>
      </c>
      <c r="Z247" s="61">
        <f>VLOOKUP(A247,Main!A:AB,26,0)</f>
        <v>106106226</v>
      </c>
    </row>
    <row r="248">
      <c r="A248" s="47" t="s">
        <v>2014</v>
      </c>
      <c r="B248" s="61" t="str">
        <f>VLOOKUP(A248,Main!A:AB,2,0)</f>
        <v>Computer Science and Engineering</v>
      </c>
      <c r="C248" s="61" t="str">
        <f>VLOOKUP(A248,Main!A:AB,3,0)</f>
        <v>Introduction to Machine Learning</v>
      </c>
      <c r="D248" s="61" t="str">
        <f>VLOOKUP(A248,Main!A:AB,4,0)</f>
        <v>Prof. Balaraman Ravindran</v>
      </c>
      <c r="E248" s="61" t="str">
        <f>VLOOKUP(A248,Main!A:AB,5,0)</f>
        <v>IIT Madras</v>
      </c>
      <c r="F248" s="61" t="str">
        <f>VLOOKUP(A248,Main!A:AB,6,0)</f>
        <v>IIT Madras</v>
      </c>
      <c r="G248" s="61" t="str">
        <f>VLOOKUP(A248,Main!A:AB,7,0)</f>
        <v>12 Weeks</v>
      </c>
      <c r="H248" s="61" t="str">
        <f>VLOOKUP(A248,Main!A:AB,8,0)</f>
        <v>Rerun</v>
      </c>
      <c r="I248" s="62">
        <f>VLOOKUP(A248,Main!A:AB,9,0)</f>
        <v>46223</v>
      </c>
      <c r="J248" s="62">
        <f>VLOOKUP(A248,Main!A:AB,10,0)</f>
        <v>46304</v>
      </c>
      <c r="K248" s="62">
        <f>VLOOKUP(A248,Main!A:AB,11,0)</f>
        <v>46313</v>
      </c>
      <c r="L248" s="62">
        <f>VLOOKUP(A248,Main!A:AB,12,0)</f>
        <v>46230</v>
      </c>
      <c r="M248" s="62">
        <f>VLOOKUP(A248,Main!A:AB,13,0)</f>
        <v>46248</v>
      </c>
      <c r="N248" s="61" t="str">
        <f>VLOOKUP(A248,Main!A:AB,14,0)</f>
        <v>UG/PG</v>
      </c>
      <c r="O248" s="61" t="str">
        <f>VLOOKUP(A248,Main!A:AB,15,0)</f>
        <v>Elective</v>
      </c>
      <c r="P248" s="61" t="str">
        <f>VLOOKUP(A248,Main!A:AB,16,0)</f>
        <v>Yes</v>
      </c>
      <c r="Q248" s="61" t="str">
        <f>VLOOKUP(A248,Main!A:AB,17,0)</f>
        <v>Artificial Intelligence
Data Science
Programming
Robotics</v>
      </c>
      <c r="R248" s="63" t="str">
        <f>VLOOKUP(A248,Main!A:AB,18,0)</f>
        <v>https://onlinecourses.nptel.ac.in/e-learning/preview/noc26_cs133</v>
      </c>
      <c r="S248" s="63" t="str">
        <f>VLOOKUP(A248,Main!A:AB,19,0)</f>
        <v>https://onlinecourses.nptel.ac.in/e-learning/preview/noc26_cs133</v>
      </c>
      <c r="T248" s="61" t="str">
        <f>VLOOKUP(A248,Main!A:AB,20,0)</f>
        <v>noc26_cs133</v>
      </c>
      <c r="U248" s="63" t="str">
        <f>VLOOKUP(A248,Main!A:AB,21,0)</f>
        <v>https://onlinecourses.nptel.ac.in/noc26_cs74/preview</v>
      </c>
      <c r="V248" s="63" t="str">
        <f>VLOOKUP(A248,Main!A:AB,22,0)</f>
        <v>https://onlinecourses.nptel.ac.in/noc26_cs74/preview</v>
      </c>
      <c r="W248" s="61" t="str">
        <f>VLOOKUP(A248,Main!A:AB,23,0)</f>
        <v>noc26_cs74</v>
      </c>
      <c r="X248" s="63" t="str">
        <f>VLOOKUP(A248,Main!A:AB,24,0)</f>
        <v>https://nptel.ac.in/courses/106106139</v>
      </c>
      <c r="Y248" s="63" t="str">
        <f>VLOOKUP(A248,Main!A:AB,25,0)</f>
        <v>https://nptel.ac.in/courses/106106139</v>
      </c>
      <c r="Z248" s="61">
        <f>VLOOKUP(A248,Main!A:AB,26,0)</f>
        <v>106106139</v>
      </c>
    </row>
    <row r="249">
      <c r="A249" s="47" t="s">
        <v>2021</v>
      </c>
      <c r="B249" s="61" t="str">
        <f>VLOOKUP(A249,Main!A:AB,2,0)</f>
        <v>Computer Science and Engineering</v>
      </c>
      <c r="C249" s="61" t="str">
        <f>VLOOKUP(A249,Main!A:AB,3,0)</f>
        <v>Reinforcement Learning</v>
      </c>
      <c r="D249" s="61" t="str">
        <f>VLOOKUP(A249,Main!A:AB,4,0)</f>
        <v>Prof. Balaraman Ravindran</v>
      </c>
      <c r="E249" s="61" t="str">
        <f>VLOOKUP(A249,Main!A:AB,5,0)</f>
        <v>IIT Madras</v>
      </c>
      <c r="F249" s="61" t="str">
        <f>VLOOKUP(A249,Main!A:AB,6,0)</f>
        <v>IIT Madras</v>
      </c>
      <c r="G249" s="61" t="str">
        <f>VLOOKUP(A249,Main!A:AB,7,0)</f>
        <v>12 Weeks</v>
      </c>
      <c r="H249" s="61" t="str">
        <f>VLOOKUP(A249,Main!A:AB,8,0)</f>
        <v>Rerun</v>
      </c>
      <c r="I249" s="62">
        <f>VLOOKUP(A249,Main!A:AB,9,0)</f>
        <v>46223</v>
      </c>
      <c r="J249" s="62">
        <f>VLOOKUP(A249,Main!A:AB,10,0)</f>
        <v>46304</v>
      </c>
      <c r="K249" s="62">
        <f>VLOOKUP(A249,Main!A:AB,11,0)</f>
        <v>46318</v>
      </c>
      <c r="L249" s="62">
        <f>VLOOKUP(A249,Main!A:AB,12,0)</f>
        <v>46230</v>
      </c>
      <c r="M249" s="62">
        <f>VLOOKUP(A249,Main!A:AB,13,0)</f>
        <v>46248</v>
      </c>
      <c r="N249" s="61" t="str">
        <f>VLOOKUP(A249,Main!A:AB,14,0)</f>
        <v>UG/PG</v>
      </c>
      <c r="O249" s="61" t="str">
        <f>VLOOKUP(A249,Main!A:AB,15,0)</f>
        <v>Elective</v>
      </c>
      <c r="P249" s="61" t="str">
        <f>VLOOKUP(A249,Main!A:AB,16,0)</f>
        <v>Yes</v>
      </c>
      <c r="Q249" s="61" t="str">
        <f>VLOOKUP(A249,Main!A:AB,17,0)</f>
        <v>Artificial Intelligence
Data Science
Robotics</v>
      </c>
      <c r="R249" s="63" t="str">
        <f>VLOOKUP(A249,Main!A:AB,18,0)</f>
        <v>https://onlinecourses.nptel.ac.in/e-learning/preview/noc26_cs134</v>
      </c>
      <c r="S249" s="63" t="str">
        <f>VLOOKUP(A249,Main!A:AB,19,0)</f>
        <v>https://onlinecourses.nptel.ac.in/e-learning/preview/noc26_cs134</v>
      </c>
      <c r="T249" s="61" t="str">
        <f>VLOOKUP(A249,Main!A:AB,20,0)</f>
        <v>noc26_cs134</v>
      </c>
      <c r="U249" s="63" t="str">
        <f>VLOOKUP(A249,Main!A:AB,21,0)</f>
        <v>https://onlinecourses.nptel.ac.in/noc26_cs81/preview</v>
      </c>
      <c r="V249" s="63" t="str">
        <f>VLOOKUP(A249,Main!A:AB,22,0)</f>
        <v>https://onlinecourses.nptel.ac.in/noc26_cs81/preview</v>
      </c>
      <c r="W249" s="61" t="str">
        <f>VLOOKUP(A249,Main!A:AB,23,0)</f>
        <v>noc26_cs81</v>
      </c>
      <c r="X249" s="63" t="str">
        <f>VLOOKUP(A249,Main!A:AB,24,0)</f>
        <v>https://nptel.ac.in/courses/106106143</v>
      </c>
      <c r="Y249" s="63" t="str">
        <f>VLOOKUP(A249,Main!A:AB,25,0)</f>
        <v>https://nptel.ac.in/courses/106106143</v>
      </c>
      <c r="Z249" s="61">
        <f>VLOOKUP(A249,Main!A:AB,26,0)</f>
        <v>106106143</v>
      </c>
    </row>
    <row r="250">
      <c r="A250" s="47" t="s">
        <v>2028</v>
      </c>
      <c r="B250" s="61" t="str">
        <f>VLOOKUP(A250,Main!A:AB,2,0)</f>
        <v>Computer Science and Engineering</v>
      </c>
      <c r="C250" s="61" t="str">
        <f>VLOOKUP(A250,Main!A:AB,3,0)</f>
        <v>Social Networks</v>
      </c>
      <c r="D250" s="61" t="str">
        <f>VLOOKUP(A250,Main!A:AB,4,0)</f>
        <v>Prof. Sudarshan Iyengar</v>
      </c>
      <c r="E250" s="61" t="str">
        <f>VLOOKUP(A250,Main!A:AB,5,0)</f>
        <v>IIT Ropar</v>
      </c>
      <c r="F250" s="61" t="str">
        <f>VLOOKUP(A250,Main!A:AB,6,0)</f>
        <v>IIT Madras</v>
      </c>
      <c r="G250" s="61" t="str">
        <f>VLOOKUP(A250,Main!A:AB,7,0)</f>
        <v>12 Weeks</v>
      </c>
      <c r="H250" s="61" t="str">
        <f>VLOOKUP(A250,Main!A:AB,8,0)</f>
        <v>Rerun</v>
      </c>
      <c r="I250" s="62">
        <f>VLOOKUP(A250,Main!A:AB,9,0)</f>
        <v>46223</v>
      </c>
      <c r="J250" s="62">
        <f>VLOOKUP(A250,Main!A:AB,10,0)</f>
        <v>46304</v>
      </c>
      <c r="K250" s="62">
        <f>VLOOKUP(A250,Main!A:AB,11,0)</f>
        <v>46319</v>
      </c>
      <c r="L250" s="62">
        <f>VLOOKUP(A250,Main!A:AB,12,0)</f>
        <v>46230</v>
      </c>
      <c r="M250" s="62">
        <f>VLOOKUP(A250,Main!A:AB,13,0)</f>
        <v>46248</v>
      </c>
      <c r="N250" s="61" t="str">
        <f>VLOOKUP(A250,Main!A:AB,14,0)</f>
        <v>UG</v>
      </c>
      <c r="O250" s="61" t="str">
        <f>VLOOKUP(A250,Main!A:AB,15,0)</f>
        <v>Elective</v>
      </c>
      <c r="P250" s="61" t="str">
        <f>VLOOKUP(A250,Main!A:AB,16,0)</f>
        <v>Yes</v>
      </c>
      <c r="Q250" s="61" t="str">
        <f>VLOOKUP(A250,Main!A:AB,17,0)</f>
        <v/>
      </c>
      <c r="R250" s="63" t="str">
        <f>VLOOKUP(A250,Main!A:AB,18,0)</f>
        <v>https://onlinecourses.nptel.ac.in/e-learning/preview/noc26_cs135</v>
      </c>
      <c r="S250" s="63" t="str">
        <f>VLOOKUP(A250,Main!A:AB,19,0)</f>
        <v>https://onlinecourses.nptel.ac.in/e-learning/preview/noc26_cs135</v>
      </c>
      <c r="T250" s="61" t="str">
        <f>VLOOKUP(A250,Main!A:AB,20,0)</f>
        <v>noc26_cs135</v>
      </c>
      <c r="U250" s="63" t="str">
        <f>VLOOKUP(A250,Main!A:AB,21,0)</f>
        <v>https://onlinecourses.nptel.ac.in/noc26_cs82/preview</v>
      </c>
      <c r="V250" s="63" t="str">
        <f>VLOOKUP(A250,Main!A:AB,22,0)</f>
        <v>https://onlinecourses.nptel.ac.in/noc26_cs82/preview</v>
      </c>
      <c r="W250" s="61" t="str">
        <f>VLOOKUP(A250,Main!A:AB,23,0)</f>
        <v>noc26_cs82</v>
      </c>
      <c r="X250" s="63" t="str">
        <f>VLOOKUP(A250,Main!A:AB,24,0)</f>
        <v>https://nptel.ac.in/courses/106106169</v>
      </c>
      <c r="Y250" s="63" t="str">
        <f>VLOOKUP(A250,Main!A:AB,25,0)</f>
        <v>https://nptel.ac.in/courses/106106169</v>
      </c>
      <c r="Z250" s="61">
        <f>VLOOKUP(A250,Main!A:AB,26,0)</f>
        <v>106106169</v>
      </c>
    </row>
    <row r="251">
      <c r="A251" s="47" t="s">
        <v>2036</v>
      </c>
      <c r="B251" s="61" t="str">
        <f>VLOOKUP(A251,Main!A:AB,2,0)</f>
        <v>Computer Science and Engineering</v>
      </c>
      <c r="C251" s="61" t="str">
        <f>VLOOKUP(A251,Main!A:AB,3,0)</f>
        <v>The Joy of Computing using Python</v>
      </c>
      <c r="D251" s="61" t="str">
        <f>VLOOKUP(A251,Main!A:AB,4,0)</f>
        <v>Prof. Sudarshan Iyengar</v>
      </c>
      <c r="E251" s="61" t="str">
        <f>VLOOKUP(A251,Main!A:AB,5,0)</f>
        <v>IIT Ropar</v>
      </c>
      <c r="F251" s="61" t="str">
        <f>VLOOKUP(A251,Main!A:AB,6,0)</f>
        <v>IIT Madras</v>
      </c>
      <c r="G251" s="61" t="str">
        <f>VLOOKUP(A251,Main!A:AB,7,0)</f>
        <v>12 Weeks</v>
      </c>
      <c r="H251" s="61" t="str">
        <f>VLOOKUP(A251,Main!A:AB,8,0)</f>
        <v>Rerun</v>
      </c>
      <c r="I251" s="62">
        <f>VLOOKUP(A251,Main!A:AB,9,0)</f>
        <v>46223</v>
      </c>
      <c r="J251" s="62">
        <f>VLOOKUP(A251,Main!A:AB,10,0)</f>
        <v>46304</v>
      </c>
      <c r="K251" s="62">
        <f>VLOOKUP(A251,Main!A:AB,11,0)</f>
        <v>46320</v>
      </c>
      <c r="L251" s="62">
        <f>VLOOKUP(A251,Main!A:AB,12,0)</f>
        <v>46230</v>
      </c>
      <c r="M251" s="62">
        <f>VLOOKUP(A251,Main!A:AB,13,0)</f>
        <v>46248</v>
      </c>
      <c r="N251" s="61" t="str">
        <f>VLOOKUP(A251,Main!A:AB,14,0)</f>
        <v>UG/PG</v>
      </c>
      <c r="O251" s="61" t="str">
        <f>VLOOKUP(A251,Main!A:AB,15,0)</f>
        <v>Elective</v>
      </c>
      <c r="P251" s="61" t="str">
        <f>VLOOKUP(A251,Main!A:AB,16,0)</f>
        <v>Yes</v>
      </c>
      <c r="Q251" s="61" t="str">
        <f>VLOOKUP(A251,Main!A:AB,17,0)</f>
        <v/>
      </c>
      <c r="R251" s="63" t="str">
        <f>VLOOKUP(A251,Main!A:AB,18,0)</f>
        <v>https://onlinecourses.nptel.ac.in/e-learning/preview/noc26_cs136</v>
      </c>
      <c r="S251" s="63" t="str">
        <f>VLOOKUP(A251,Main!A:AB,19,0)</f>
        <v>https://onlinecourses.nptel.ac.in/e-learning/preview/noc26_cs136</v>
      </c>
      <c r="T251" s="61" t="str">
        <f>VLOOKUP(A251,Main!A:AB,20,0)</f>
        <v>noc26_cs136</v>
      </c>
      <c r="U251" s="63" t="str">
        <f>VLOOKUP(A251,Main!A:AB,21,0)</f>
        <v>https://onlinecourses.nptel.ac.in/noc26_cs84/preview</v>
      </c>
      <c r="V251" s="63" t="str">
        <f>VLOOKUP(A251,Main!A:AB,22,0)</f>
        <v>https://onlinecourses.nptel.ac.in/noc26_cs84/preview</v>
      </c>
      <c r="W251" s="61" t="str">
        <f>VLOOKUP(A251,Main!A:AB,23,0)</f>
        <v>noc26_cs84</v>
      </c>
      <c r="X251" s="63" t="str">
        <f>VLOOKUP(A251,Main!A:AB,24,0)</f>
        <v>https://nptel.ac.in/courses/106106182</v>
      </c>
      <c r="Y251" s="63" t="str">
        <f>VLOOKUP(A251,Main!A:AB,25,0)</f>
        <v>https://nptel.ac.in/courses/106106182</v>
      </c>
      <c r="Z251" s="61">
        <f>VLOOKUP(A251,Main!A:AB,26,0)</f>
        <v>106106182</v>
      </c>
    </row>
    <row r="252">
      <c r="A252" s="47" t="s">
        <v>2042</v>
      </c>
      <c r="B252" s="61" t="str">
        <f>VLOOKUP(A252,Main!A:AB,2,0)</f>
        <v>Computer Science and Engineering</v>
      </c>
      <c r="C252" s="61" t="str">
        <f>VLOOKUP(A252,Main!A:AB,3,0)</f>
        <v>Discrete Mathematics</v>
      </c>
      <c r="D252" s="61" t="str">
        <f>VLOOKUP(A252,Main!A:AB,4,0)</f>
        <v>Prof. Sudarshan Iyengar</v>
      </c>
      <c r="E252" s="61" t="str">
        <f>VLOOKUP(A252,Main!A:AB,5,0)</f>
        <v>IIT Ropar</v>
      </c>
      <c r="F252" s="61" t="str">
        <f>VLOOKUP(A252,Main!A:AB,6,0)</f>
        <v>IIT Madras</v>
      </c>
      <c r="G252" s="61" t="str">
        <f>VLOOKUP(A252,Main!A:AB,7,0)</f>
        <v>12 Weeks</v>
      </c>
      <c r="H252" s="61" t="str">
        <f>VLOOKUP(A252,Main!A:AB,8,0)</f>
        <v>Rerun</v>
      </c>
      <c r="I252" s="62">
        <f>VLOOKUP(A252,Main!A:AB,9,0)</f>
        <v>46223</v>
      </c>
      <c r="J252" s="62">
        <f>VLOOKUP(A252,Main!A:AB,10,0)</f>
        <v>46304</v>
      </c>
      <c r="K252" s="62">
        <f>VLOOKUP(A252,Main!A:AB,11,0)</f>
        <v>46311</v>
      </c>
      <c r="L252" s="62">
        <f>VLOOKUP(A252,Main!A:AB,12,0)</f>
        <v>46230</v>
      </c>
      <c r="M252" s="62">
        <f>VLOOKUP(A252,Main!A:AB,13,0)</f>
        <v>46248</v>
      </c>
      <c r="N252" s="61" t="str">
        <f>VLOOKUP(A252,Main!A:AB,14,0)</f>
        <v>UG</v>
      </c>
      <c r="O252" s="61" t="str">
        <f>VLOOKUP(A252,Main!A:AB,15,0)</f>
        <v>Core</v>
      </c>
      <c r="P252" s="61" t="str">
        <f>VLOOKUP(A252,Main!A:AB,16,0)</f>
        <v>No</v>
      </c>
      <c r="Q252" s="61" t="str">
        <f>VLOOKUP(A252,Main!A:AB,17,0)</f>
        <v>Foundations of Computing
Foundations of Mathematics</v>
      </c>
      <c r="R252" s="63" t="str">
        <f>VLOOKUP(A252,Main!A:AB,18,0)</f>
        <v>https://onlinecourses.nptel.ac.in/e-learning/preview/noc26_cs137</v>
      </c>
      <c r="S252" s="63" t="str">
        <f>VLOOKUP(A252,Main!A:AB,19,0)</f>
        <v>https://onlinecourses.nptel.ac.in/e-learning/preview/noc26_cs137</v>
      </c>
      <c r="T252" s="61" t="str">
        <f>VLOOKUP(A252,Main!A:AB,20,0)</f>
        <v>noc26_cs137</v>
      </c>
      <c r="U252" s="63" t="str">
        <f>VLOOKUP(A252,Main!A:AB,21,0)</f>
        <v>https://onlinecourses.nptel.ac.in/noc26_cs68/preview</v>
      </c>
      <c r="V252" s="63" t="str">
        <f>VLOOKUP(A252,Main!A:AB,22,0)</f>
        <v>https://onlinecourses.nptel.ac.in/noc26_cs68/preview</v>
      </c>
      <c r="W252" s="61" t="str">
        <f>VLOOKUP(A252,Main!A:AB,23,0)</f>
        <v>noc26_cs68</v>
      </c>
      <c r="X252" s="63" t="str">
        <f>VLOOKUP(A252,Main!A:AB,24,0)</f>
        <v>https://nptel.ac.in/courses/106106183</v>
      </c>
      <c r="Y252" s="63" t="str">
        <f>VLOOKUP(A252,Main!A:AB,25,0)</f>
        <v>https://nptel.ac.in/courses/106106183</v>
      </c>
      <c r="Z252" s="61">
        <f>VLOOKUP(A252,Main!A:AB,26,0)</f>
        <v>106106183</v>
      </c>
    </row>
    <row r="253">
      <c r="A253" s="47" t="s">
        <v>2049</v>
      </c>
      <c r="B253" s="61" t="str">
        <f>VLOOKUP(A253,Main!A:AB,2,0)</f>
        <v>Computer Science and Engineering</v>
      </c>
      <c r="C253" s="61" t="str">
        <f>VLOOKUP(A253,Main!A:AB,3,0)</f>
        <v>Deep Learning - IIT Ropar</v>
      </c>
      <c r="D253" s="61" t="str">
        <f>VLOOKUP(A253,Main!A:AB,4,0)</f>
        <v>Prof. Sudarshan Iyengar</v>
      </c>
      <c r="E253" s="61" t="str">
        <f>VLOOKUP(A253,Main!A:AB,5,0)</f>
        <v>IIT Ropar</v>
      </c>
      <c r="F253" s="61" t="str">
        <f>VLOOKUP(A253,Main!A:AB,6,0)</f>
        <v>IIT Madras</v>
      </c>
      <c r="G253" s="61" t="str">
        <f>VLOOKUP(A253,Main!A:AB,7,0)</f>
        <v>12 Weeks</v>
      </c>
      <c r="H253" s="61" t="str">
        <f>VLOOKUP(A253,Main!A:AB,8,0)</f>
        <v>Rerun</v>
      </c>
      <c r="I253" s="62">
        <f>VLOOKUP(A253,Main!A:AB,9,0)</f>
        <v>46223</v>
      </c>
      <c r="J253" s="62">
        <f>VLOOKUP(A253,Main!A:AB,10,0)</f>
        <v>46304</v>
      </c>
      <c r="K253" s="62">
        <f>VLOOKUP(A253,Main!A:AB,11,0)</f>
        <v>46312</v>
      </c>
      <c r="L253" s="62">
        <f>VLOOKUP(A253,Main!A:AB,12,0)</f>
        <v>46230</v>
      </c>
      <c r="M253" s="62">
        <f>VLOOKUP(A253,Main!A:AB,13,0)</f>
        <v>46248</v>
      </c>
      <c r="N253" s="61" t="str">
        <f>VLOOKUP(A253,Main!A:AB,14,0)</f>
        <v>UG/PG</v>
      </c>
      <c r="O253" s="61" t="str">
        <f>VLOOKUP(A253,Main!A:AB,15,0)</f>
        <v>Elective</v>
      </c>
      <c r="P253" s="61" t="str">
        <f>VLOOKUP(A253,Main!A:AB,16,0)</f>
        <v>Yes</v>
      </c>
      <c r="Q253" s="61" t="str">
        <f>VLOOKUP(A253,Main!A:AB,17,0)</f>
        <v>Artificial Intelligence
Data Science
Robotics</v>
      </c>
      <c r="R253" s="63" t="str">
        <f>VLOOKUP(A253,Main!A:AB,18,0)</f>
        <v>https://onlinecourses.nptel.ac.in/e-learning/preview/noc26_cs138</v>
      </c>
      <c r="S253" s="63" t="str">
        <f>VLOOKUP(A253,Main!A:AB,19,0)</f>
        <v>https://onlinecourses.nptel.ac.in/e-learning/preview/noc26_cs138</v>
      </c>
      <c r="T253" s="61" t="str">
        <f>VLOOKUP(A253,Main!A:AB,20,0)</f>
        <v>noc26_cs138</v>
      </c>
      <c r="U253" s="63" t="str">
        <f>VLOOKUP(A253,Main!A:AB,21,0)</f>
        <v>https://onlinecourses.nptel.ac.in/noc26_cs66/preview</v>
      </c>
      <c r="V253" s="63" t="str">
        <f>VLOOKUP(A253,Main!A:AB,22,0)</f>
        <v>https://onlinecourses.nptel.ac.in/noc26_cs66/preview</v>
      </c>
      <c r="W253" s="61" t="str">
        <f>VLOOKUP(A253,Main!A:AB,23,0)</f>
        <v>noc26_cs66</v>
      </c>
      <c r="X253" s="63" t="str">
        <f>VLOOKUP(A253,Main!A:AB,24,0)</f>
        <v>https://nptel.ac.in/courses/106106184</v>
      </c>
      <c r="Y253" s="63" t="str">
        <f>VLOOKUP(A253,Main!A:AB,25,0)</f>
        <v>https://nptel.ac.in/courses/106106184</v>
      </c>
      <c r="Z253" s="61">
        <f>VLOOKUP(A253,Main!A:AB,26,0)</f>
        <v>106106184</v>
      </c>
    </row>
    <row r="254">
      <c r="A254" s="47" t="s">
        <v>2055</v>
      </c>
      <c r="B254" s="61" t="str">
        <f>VLOOKUP(A254,Main!A:AB,2,0)</f>
        <v>Computer Science and Engineering</v>
      </c>
      <c r="C254" s="61" t="str">
        <f>VLOOKUP(A254,Main!A:AB,3,0)</f>
        <v>Human Computer Interaction (In Hindi)</v>
      </c>
      <c r="D254" s="61" t="str">
        <f>VLOOKUP(A254,Main!A:AB,4,0)</f>
        <v>Prof. Rajiv Ratn Shah</v>
      </c>
      <c r="E254" s="61" t="str">
        <f>VLOOKUP(A254,Main!A:AB,5,0)</f>
        <v>IIIT Delhi</v>
      </c>
      <c r="F254" s="61" t="str">
        <f>VLOOKUP(A254,Main!A:AB,6,0)</f>
        <v>IIT Madras</v>
      </c>
      <c r="G254" s="61" t="str">
        <f>VLOOKUP(A254,Main!A:AB,7,0)</f>
        <v>12 Weeks</v>
      </c>
      <c r="H254" s="61" t="str">
        <f>VLOOKUP(A254,Main!A:AB,8,0)</f>
        <v>Rerun</v>
      </c>
      <c r="I254" s="62">
        <f>VLOOKUP(A254,Main!A:AB,9,0)</f>
        <v>46223</v>
      </c>
      <c r="J254" s="62">
        <f>VLOOKUP(A254,Main!A:AB,10,0)</f>
        <v>46304</v>
      </c>
      <c r="K254" s="62">
        <f>VLOOKUP(A254,Main!A:AB,11,0)</f>
        <v>46313</v>
      </c>
      <c r="L254" s="62">
        <f>VLOOKUP(A254,Main!A:AB,12,0)</f>
        <v>46230</v>
      </c>
      <c r="M254" s="62">
        <f>VLOOKUP(A254,Main!A:AB,13,0)</f>
        <v>46248</v>
      </c>
      <c r="N254" s="61" t="str">
        <f>VLOOKUP(A254,Main!A:AB,14,0)</f>
        <v>UG</v>
      </c>
      <c r="O254" s="61" t="str">
        <f>VLOOKUP(A254,Main!A:AB,15,0)</f>
        <v>Core</v>
      </c>
      <c r="P254" s="61" t="str">
        <f>VLOOKUP(A254,Main!A:AB,16,0)</f>
        <v>No</v>
      </c>
      <c r="Q254" s="61" t="str">
        <f>VLOOKUP(A254,Main!A:AB,17,0)</f>
        <v/>
      </c>
      <c r="R254" s="63" t="str">
        <f>VLOOKUP(A254,Main!A:AB,18,0)</f>
        <v>https://onlinecourses.nptel.ac.in/e-learning/preview/noc26_cs139</v>
      </c>
      <c r="S254" s="63" t="str">
        <f>VLOOKUP(A254,Main!A:AB,19,0)</f>
        <v>https://onlinecourses.nptel.ac.in/e-learning/preview/noc26_cs139</v>
      </c>
      <c r="T254" s="61" t="str">
        <f>VLOOKUP(A254,Main!A:AB,20,0)</f>
        <v>noc26_cs139</v>
      </c>
      <c r="U254" s="63" t="str">
        <f>VLOOKUP(A254,Main!A:AB,21,0)</f>
        <v>https://onlinecourses.nptel.ac.in/noc25_cs112/preview</v>
      </c>
      <c r="V254" s="63" t="str">
        <f>VLOOKUP(A254,Main!A:AB,22,0)</f>
        <v>https://onlinecourses.nptel.ac.in/noc25_cs112/preview</v>
      </c>
      <c r="W254" s="61" t="str">
        <f>VLOOKUP(A254,Main!A:AB,23,0)</f>
        <v>noc25_cs112</v>
      </c>
      <c r="X254" s="63" t="str">
        <f>VLOOKUP(A254,Main!A:AB,24,0)</f>
        <v>https://nptel.ac.in/courses/106106701</v>
      </c>
      <c r="Y254" s="63" t="str">
        <f>VLOOKUP(A254,Main!A:AB,25,0)</f>
        <v>https://nptel.ac.in/courses/106106701</v>
      </c>
      <c r="Z254" s="61">
        <f>VLOOKUP(A254,Main!A:AB,26,0)</f>
        <v>106106701</v>
      </c>
    </row>
    <row r="255">
      <c r="A255" s="47" t="s">
        <v>2063</v>
      </c>
      <c r="B255" s="61" t="str">
        <f>VLOOKUP(A255,Main!A:AB,2,0)</f>
        <v>Computer Science and Electrical Engineering</v>
      </c>
      <c r="C255" s="61" t="str">
        <f>VLOOKUP(A255,Main!A:AB,3,0)</f>
        <v>Foundations of Virtual Reality</v>
      </c>
      <c r="D255" s="61" t="str">
        <f>VLOOKUP(A255,Main!A:AB,4,0)</f>
        <v>Prof. M.Manivannan,
Prof. Anna LaValle,
Prof. Steven LaValle</v>
      </c>
      <c r="E255" s="61" t="str">
        <f>VLOOKUP(A255,Main!A:AB,5,0)</f>
        <v>IIT Madras
University of Oulu</v>
      </c>
      <c r="F255" s="61" t="str">
        <f>VLOOKUP(A255,Main!A:AB,6,0)</f>
        <v>IIT Madras</v>
      </c>
      <c r="G255" s="61" t="str">
        <f>VLOOKUP(A255,Main!A:AB,7,0)</f>
        <v>12 Weeks</v>
      </c>
      <c r="H255" s="61" t="str">
        <f>VLOOKUP(A255,Main!A:AB,8,0)</f>
        <v>Rerun</v>
      </c>
      <c r="I255" s="62">
        <f>VLOOKUP(A255,Main!A:AB,9,0)</f>
        <v>46223</v>
      </c>
      <c r="J255" s="62">
        <f>VLOOKUP(A255,Main!A:AB,10,0)</f>
        <v>46304</v>
      </c>
      <c r="K255" s="62">
        <f>VLOOKUP(A255,Main!A:AB,11,0)</f>
        <v>46318</v>
      </c>
      <c r="L255" s="62">
        <f>VLOOKUP(A255,Main!A:AB,12,0)</f>
        <v>46230</v>
      </c>
      <c r="M255" s="62">
        <f>VLOOKUP(A255,Main!A:AB,13,0)</f>
        <v>46248</v>
      </c>
      <c r="N255" s="61" t="str">
        <f>VLOOKUP(A255,Main!A:AB,14,0)</f>
        <v>UG/PG</v>
      </c>
      <c r="O255" s="61" t="str">
        <f>VLOOKUP(A255,Main!A:AB,15,0)</f>
        <v>Elective</v>
      </c>
      <c r="P255" s="61" t="str">
        <f>VLOOKUP(A255,Main!A:AB,16,0)</f>
        <v>Yes</v>
      </c>
      <c r="Q255" s="61" t="str">
        <f>VLOOKUP(A255,Main!A:AB,17,0)</f>
        <v>Systems</v>
      </c>
      <c r="R255" s="63" t="str">
        <f>VLOOKUP(A255,Main!A:AB,18,0)</f>
        <v>https://onlinecourses.nptel.ac.in/e-learning/preview/noc26_cs140</v>
      </c>
      <c r="S255" s="63" t="str">
        <f>VLOOKUP(A255,Main!A:AB,19,0)</f>
        <v>https://onlinecourses.nptel.ac.in/e-learning/preview/noc26_cs140</v>
      </c>
      <c r="T255" s="61" t="str">
        <f>VLOOKUP(A255,Main!A:AB,20,0)</f>
        <v>noc26_cs140</v>
      </c>
      <c r="U255" s="63" t="str">
        <f>VLOOKUP(A255,Main!A:AB,21,0)</f>
        <v>https://onlinecourses.nptel.ac.in/noc25_cs87/preview</v>
      </c>
      <c r="V255" s="63" t="str">
        <f>VLOOKUP(A255,Main!A:AB,22,0)</f>
        <v>https://onlinecourses.nptel.ac.in/noc25_cs87/preview</v>
      </c>
      <c r="W255" s="61" t="str">
        <f>VLOOKUP(A255,Main!A:AB,23,0)</f>
        <v>noc25_cs87</v>
      </c>
      <c r="X255" s="63" t="str">
        <f>VLOOKUP(A255,Main!A:AB,24,0)</f>
        <v>https://nptel.ac.in/courses/106106699</v>
      </c>
      <c r="Y255" s="63" t="str">
        <f>VLOOKUP(A255,Main!A:AB,25,0)</f>
        <v>https://nptel.ac.in/courses/106106699</v>
      </c>
      <c r="Z255" s="61">
        <f>VLOOKUP(A255,Main!A:AB,26,0)</f>
        <v>106106699</v>
      </c>
    </row>
    <row r="256">
      <c r="A256" s="47" t="s">
        <v>2073</v>
      </c>
      <c r="B256" s="61" t="str">
        <f>VLOOKUP(A256,Main!A:AB,2,0)</f>
        <v>Computer Science and Engineering</v>
      </c>
      <c r="C256" s="61" t="str">
        <f>VLOOKUP(A256,Main!A:AB,3,0)</f>
        <v>Privacy and Security in Online Social Media</v>
      </c>
      <c r="D256" s="61" t="str">
        <f>VLOOKUP(A256,Main!A:AB,4,0)</f>
        <v>Prof. Ponnurangam Kumaraguru</v>
      </c>
      <c r="E256" s="61" t="str">
        <f>VLOOKUP(A256,Main!A:AB,5,0)</f>
        <v>IIIT Hyderabad</v>
      </c>
      <c r="F256" s="61" t="str">
        <f>VLOOKUP(A256,Main!A:AB,6,0)</f>
        <v>IIT Madras</v>
      </c>
      <c r="G256" s="61" t="str">
        <f>VLOOKUP(A256,Main!A:AB,7,0)</f>
        <v>12 Weeks</v>
      </c>
      <c r="H256" s="61" t="str">
        <f>VLOOKUP(A256,Main!A:AB,8,0)</f>
        <v>Rerun</v>
      </c>
      <c r="I256" s="62">
        <f>VLOOKUP(A256,Main!A:AB,9,0)</f>
        <v>46223</v>
      </c>
      <c r="J256" s="62">
        <f>VLOOKUP(A256,Main!A:AB,10,0)</f>
        <v>46304</v>
      </c>
      <c r="K256" s="62">
        <f>VLOOKUP(A256,Main!A:AB,11,0)</f>
        <v>46319</v>
      </c>
      <c r="L256" s="62">
        <f>VLOOKUP(A256,Main!A:AB,12,0)</f>
        <v>46230</v>
      </c>
      <c r="M256" s="62">
        <f>VLOOKUP(A256,Main!A:AB,13,0)</f>
        <v>46248</v>
      </c>
      <c r="N256" s="61" t="str">
        <f>VLOOKUP(A256,Main!A:AB,14,0)</f>
        <v>UG/PG</v>
      </c>
      <c r="O256" s="61" t="str">
        <f>VLOOKUP(A256,Main!A:AB,15,0)</f>
        <v>Elective</v>
      </c>
      <c r="P256" s="61" t="str">
        <f>VLOOKUP(A256,Main!A:AB,16,0)</f>
        <v>Yes</v>
      </c>
      <c r="Q256" s="61" t="str">
        <f>VLOOKUP(A256,Main!A:AB,17,0)</f>
        <v>Cyber Security</v>
      </c>
      <c r="R256" s="63" t="str">
        <f>VLOOKUP(A256,Main!A:AB,18,0)</f>
        <v>https://onlinecourses.nptel.ac.in/e-learning/preview/noc26_cs141</v>
      </c>
      <c r="S256" s="63" t="str">
        <f>VLOOKUP(A256,Main!A:AB,19,0)</f>
        <v>https://onlinecourses.nptel.ac.in/e-learning/preview/noc26_cs141</v>
      </c>
      <c r="T256" s="61" t="str">
        <f>VLOOKUP(A256,Main!A:AB,20,0)</f>
        <v>noc26_cs141</v>
      </c>
      <c r="U256" s="63" t="str">
        <f>VLOOKUP(A256,Main!A:AB,21,0)</f>
        <v>https://onlinecourses.nptel.ac.in/noc25_cs117/preview</v>
      </c>
      <c r="V256" s="63" t="str">
        <f>VLOOKUP(A256,Main!A:AB,22,0)</f>
        <v>https://onlinecourses.nptel.ac.in/noc25_cs117/preview</v>
      </c>
      <c r="W256" s="61" t="str">
        <f>VLOOKUP(A256,Main!A:AB,23,0)</f>
        <v>noc25_cs117</v>
      </c>
      <c r="X256" s="63" t="str">
        <f>VLOOKUP(A256,Main!A:AB,24,0)</f>
        <v>https://nptel.ac.in/courses/106106146</v>
      </c>
      <c r="Y256" s="63" t="str">
        <f>VLOOKUP(A256,Main!A:AB,25,0)</f>
        <v>https://nptel.ac.in/courses/106106146</v>
      </c>
      <c r="Z256" s="61">
        <f>VLOOKUP(A256,Main!A:AB,26,0)</f>
        <v>106106146</v>
      </c>
    </row>
    <row r="257">
      <c r="A257" s="47" t="s">
        <v>2080</v>
      </c>
      <c r="B257" s="61" t="str">
        <f>VLOOKUP(A257,Main!A:AB,2,0)</f>
        <v>Computer Science and Engineering</v>
      </c>
      <c r="C257" s="61" t="str">
        <f>VLOOKUP(A257,Main!A:AB,3,0)</f>
        <v>Computational Complexity</v>
      </c>
      <c r="D257" s="61" t="str">
        <f>VLOOKUP(A257,Main!A:AB,4,0)</f>
        <v>Prof. Subrahmanyam Kalyanasundaram</v>
      </c>
      <c r="E257" s="61" t="str">
        <f>VLOOKUP(A257,Main!A:AB,5,0)</f>
        <v>IIT Hyderabad</v>
      </c>
      <c r="F257" s="61" t="str">
        <f>VLOOKUP(A257,Main!A:AB,6,0)</f>
        <v>IIT Madras</v>
      </c>
      <c r="G257" s="61" t="str">
        <f>VLOOKUP(A257,Main!A:AB,7,0)</f>
        <v>12 Weeks</v>
      </c>
      <c r="H257" s="61" t="str">
        <f>VLOOKUP(A257,Main!A:AB,8,0)</f>
        <v>Rerun</v>
      </c>
      <c r="I257" s="62">
        <f>VLOOKUP(A257,Main!A:AB,9,0)</f>
        <v>46223</v>
      </c>
      <c r="J257" s="62">
        <f>VLOOKUP(A257,Main!A:AB,10,0)</f>
        <v>46304</v>
      </c>
      <c r="K257" s="62">
        <f>VLOOKUP(A257,Main!A:AB,11,0)</f>
        <v>46320</v>
      </c>
      <c r="L257" s="62">
        <f>VLOOKUP(A257,Main!A:AB,12,0)</f>
        <v>46230</v>
      </c>
      <c r="M257" s="62">
        <f>VLOOKUP(A257,Main!A:AB,13,0)</f>
        <v>46248</v>
      </c>
      <c r="N257" s="61" t="str">
        <f>VLOOKUP(A257,Main!A:AB,14,0)</f>
        <v>PG</v>
      </c>
      <c r="O257" s="61" t="str">
        <f>VLOOKUP(A257,Main!A:AB,15,0)</f>
        <v>Elective</v>
      </c>
      <c r="P257" s="61" t="str">
        <f>VLOOKUP(A257,Main!A:AB,16,0)</f>
        <v>Yes</v>
      </c>
      <c r="Q257" s="61" t="str">
        <f>VLOOKUP(A257,Main!A:AB,17,0)</f>
        <v>Foundations of Computing</v>
      </c>
      <c r="R257" s="63" t="str">
        <f>VLOOKUP(A257,Main!A:AB,18,0)</f>
        <v>https://onlinecourses.nptel.ac.in/e-learning/preview/noc26_cs142</v>
      </c>
      <c r="S257" s="63" t="str">
        <f>VLOOKUP(A257,Main!A:AB,19,0)</f>
        <v>https://onlinecourses.nptel.ac.in/e-learning/preview/noc26_cs142</v>
      </c>
      <c r="T257" s="61" t="str">
        <f>VLOOKUP(A257,Main!A:AB,20,0)</f>
        <v>noc26_cs142</v>
      </c>
      <c r="U257" s="63" t="str">
        <f>VLOOKUP(A257,Main!A:AB,21,0)</f>
        <v>https://onlinecourses.nptel.ac.in/noc25_cs115/preview</v>
      </c>
      <c r="V257" s="63" t="str">
        <f>VLOOKUP(A257,Main!A:AB,22,0)</f>
        <v>https://onlinecourses.nptel.ac.in/noc25_cs115/preview</v>
      </c>
      <c r="W257" s="61" t="str">
        <f>VLOOKUP(A257,Main!A:AB,23,0)</f>
        <v>noc25_cs115</v>
      </c>
      <c r="X257" s="63" t="str">
        <f>VLOOKUP(A257,Main!A:AB,24,0)</f>
        <v>https://nptel.ac.in/courses/106106229</v>
      </c>
      <c r="Y257" s="63" t="str">
        <f>VLOOKUP(A257,Main!A:AB,25,0)</f>
        <v>https://nptel.ac.in/courses/106106229</v>
      </c>
      <c r="Z257" s="61">
        <f>VLOOKUP(A257,Main!A:AB,26,0)</f>
        <v>106106229</v>
      </c>
    </row>
    <row r="258">
      <c r="A258" s="47" t="s">
        <v>2087</v>
      </c>
      <c r="B258" s="61" t="str">
        <f>VLOOKUP(A258,Main!A:AB,2,0)</f>
        <v>Computer Science and Engineering/Electronics and Communication Engineering</v>
      </c>
      <c r="C258" s="61" t="str">
        <f>VLOOKUP(A258,Main!A:AB,3,0)</f>
        <v>Machine Learning (Ml) In Hindi</v>
      </c>
      <c r="D258" s="61" t="str">
        <f>VLOOKUP(A258,Main!A:AB,4,0)</f>
        <v>Prof. Anubha Gupta</v>
      </c>
      <c r="E258" s="61" t="str">
        <f>VLOOKUP(A258,Main!A:AB,5,0)</f>
        <v>IIIT Delhi</v>
      </c>
      <c r="F258" s="61" t="str">
        <f>VLOOKUP(A258,Main!A:AB,6,0)</f>
        <v>IIT Madras</v>
      </c>
      <c r="G258" s="61" t="str">
        <f>VLOOKUP(A258,Main!A:AB,7,0)</f>
        <v>12 Weeks</v>
      </c>
      <c r="H258" s="61" t="str">
        <f>VLOOKUP(A258,Main!A:AB,8,0)</f>
        <v>Rerun</v>
      </c>
      <c r="I258" s="62">
        <f>VLOOKUP(A258,Main!A:AB,9,0)</f>
        <v>46223</v>
      </c>
      <c r="J258" s="62">
        <f>VLOOKUP(A258,Main!A:AB,10,0)</f>
        <v>46304</v>
      </c>
      <c r="K258" s="62">
        <f>VLOOKUP(A258,Main!A:AB,11,0)</f>
        <v>46311</v>
      </c>
      <c r="L258" s="62">
        <f>VLOOKUP(A258,Main!A:AB,12,0)</f>
        <v>46230</v>
      </c>
      <c r="M258" s="62">
        <f>VLOOKUP(A258,Main!A:AB,13,0)</f>
        <v>46248</v>
      </c>
      <c r="N258" s="61" t="str">
        <f>VLOOKUP(A258,Main!A:AB,14,0)</f>
        <v>UG/PG</v>
      </c>
      <c r="O258" s="61" t="str">
        <f>VLOOKUP(A258,Main!A:AB,15,0)</f>
        <v>Elective</v>
      </c>
      <c r="P258" s="61" t="str">
        <f>VLOOKUP(A258,Main!A:AB,16,0)</f>
        <v>Yes</v>
      </c>
      <c r="Q258" s="61" t="str">
        <f>VLOOKUP(A258,Main!A:AB,17,0)</f>
        <v/>
      </c>
      <c r="R258" s="63" t="str">
        <f>VLOOKUP(A258,Main!A:AB,18,0)</f>
        <v>https://onlinecourses.nptel.ac.in/e-learning/preview/noc26_cs143</v>
      </c>
      <c r="S258" s="63" t="str">
        <f>VLOOKUP(A258,Main!A:AB,19,0)</f>
        <v>https://onlinecourses.nptel.ac.in/e-learning/preview/noc26_cs143</v>
      </c>
      <c r="T258" s="61" t="str">
        <f>VLOOKUP(A258,Main!A:AB,20,0)</f>
        <v>noc26_cs143</v>
      </c>
      <c r="U258" s="63" t="str">
        <f>VLOOKUP(A258,Main!A:AB,21,0)</f>
        <v>https://onlinecourses.nptel.ac.in/noc25_cs162/preview</v>
      </c>
      <c r="V258" s="63" t="str">
        <f>VLOOKUP(A258,Main!A:AB,22,0)</f>
        <v>https://onlinecourses.nptel.ac.in/noc25_cs162/preview</v>
      </c>
      <c r="W258" s="61" t="str">
        <f>VLOOKUP(A258,Main!A:AB,23,0)</f>
        <v>noc25_cs162</v>
      </c>
      <c r="X258" s="63" t="str">
        <f>VLOOKUP(A258,Main!A:AB,24,0)</f>
        <v>https://nptel.ac.in/courses/106106247</v>
      </c>
      <c r="Y258" s="63" t="str">
        <f>VLOOKUP(A258,Main!A:AB,25,0)</f>
        <v>https://nptel.ac.in/courses/106106247</v>
      </c>
      <c r="Z258" s="61">
        <f>VLOOKUP(A258,Main!A:AB,26,0)</f>
        <v>106106247</v>
      </c>
    </row>
    <row r="259">
      <c r="A259" s="47" t="s">
        <v>2095</v>
      </c>
      <c r="B259" s="61" t="str">
        <f>VLOOKUP(A259,Main!A:AB,2,0)</f>
        <v>Computer Science and Engineering</v>
      </c>
      <c r="C259" s="61" t="str">
        <f>VLOOKUP(A259,Main!A:AB,3,0)</f>
        <v>Cyber Security and Privacy</v>
      </c>
      <c r="D259" s="61" t="str">
        <f>VLOOKUP(A259,Main!A:AB,4,0)</f>
        <v>Prof. Saji K Mathew</v>
      </c>
      <c r="E259" s="61" t="str">
        <f>VLOOKUP(A259,Main!A:AB,5,0)</f>
        <v>IIT Madras</v>
      </c>
      <c r="F259" s="61" t="str">
        <f>VLOOKUP(A259,Main!A:AB,6,0)</f>
        <v>IIT Madras</v>
      </c>
      <c r="G259" s="61" t="str">
        <f>VLOOKUP(A259,Main!A:AB,7,0)</f>
        <v>12 Weeks</v>
      </c>
      <c r="H259" s="61" t="str">
        <f>VLOOKUP(A259,Main!A:AB,8,0)</f>
        <v>Rerun</v>
      </c>
      <c r="I259" s="62">
        <f>VLOOKUP(A259,Main!A:AB,9,0)</f>
        <v>46223</v>
      </c>
      <c r="J259" s="62">
        <f>VLOOKUP(A259,Main!A:AB,10,0)</f>
        <v>46304</v>
      </c>
      <c r="K259" s="62">
        <f>VLOOKUP(A259,Main!A:AB,11,0)</f>
        <v>46320</v>
      </c>
      <c r="L259" s="62">
        <f>VLOOKUP(A259,Main!A:AB,12,0)</f>
        <v>46230</v>
      </c>
      <c r="M259" s="62">
        <f>VLOOKUP(A259,Main!A:AB,13,0)</f>
        <v>46248</v>
      </c>
      <c r="N259" s="61" t="str">
        <f>VLOOKUP(A259,Main!A:AB,14,0)</f>
        <v>PG</v>
      </c>
      <c r="O259" s="61" t="str">
        <f>VLOOKUP(A259,Main!A:AB,15,0)</f>
        <v>Elective</v>
      </c>
      <c r="P259" s="61" t="str">
        <f>VLOOKUP(A259,Main!A:AB,16,0)</f>
        <v>Yes</v>
      </c>
      <c r="Q259" s="61" t="str">
        <f>VLOOKUP(A259,Main!A:AB,17,0)</f>
        <v>Cyber Security</v>
      </c>
      <c r="R259" s="63" t="str">
        <f>VLOOKUP(A259,Main!A:AB,18,0)</f>
        <v>https://onlinecourses.nptel.ac.in/e-learning/preview/noc26_cs144</v>
      </c>
      <c r="S259" s="63" t="str">
        <f>VLOOKUP(A259,Main!A:AB,19,0)</f>
        <v>https://onlinecourses.nptel.ac.in/e-learning/preview/noc26_cs144</v>
      </c>
      <c r="T259" s="61" t="str">
        <f>VLOOKUP(A259,Main!A:AB,20,0)</f>
        <v>noc26_cs144</v>
      </c>
      <c r="U259" s="63" t="str">
        <f>VLOOKUP(A259,Main!A:AB,21,0)</f>
        <v>https://onlinecourses.nptel.ac.in/noc25_cs116/preview</v>
      </c>
      <c r="V259" s="63" t="str">
        <f>VLOOKUP(A259,Main!A:AB,22,0)</f>
        <v>https://onlinecourses.nptel.ac.in/noc25_cs116/preview</v>
      </c>
      <c r="W259" s="61" t="str">
        <f>VLOOKUP(A259,Main!A:AB,23,0)</f>
        <v>noc25_cs116</v>
      </c>
      <c r="X259" s="63" t="str">
        <f>VLOOKUP(A259,Main!A:AB,24,0)</f>
        <v>https://nptel.ac.in/courses/106106248</v>
      </c>
      <c r="Y259" s="63" t="str">
        <f>VLOOKUP(A259,Main!A:AB,25,0)</f>
        <v>https://nptel.ac.in/courses/106106248</v>
      </c>
      <c r="Z259" s="61">
        <f>VLOOKUP(A259,Main!A:AB,26,0)</f>
        <v>106106248</v>
      </c>
    </row>
    <row r="260">
      <c r="A260" s="47" t="s">
        <v>2102</v>
      </c>
      <c r="B260" s="61" t="str">
        <f>VLOOKUP(A260,Main!A:AB,2,0)</f>
        <v>Computer Science and Engineering</v>
      </c>
      <c r="C260" s="61" t="str">
        <f>VLOOKUP(A260,Main!A:AB,3,0)</f>
        <v>Responsible &amp; Safe AI Systems</v>
      </c>
      <c r="D260" s="61" t="str">
        <f>VLOOKUP(A260,Main!A:AB,4,0)</f>
        <v>Prof. Ponnurangam Kumaraguru,
Prof. Balaraman Ravindran,
Prof. Arun Rajkumar</v>
      </c>
      <c r="E260" s="61" t="str">
        <f>VLOOKUP(A260,Main!A:AB,5,0)</f>
        <v>IIIT Hyderabad and IIT Madras</v>
      </c>
      <c r="F260" s="61" t="str">
        <f>VLOOKUP(A260,Main!A:AB,6,0)</f>
        <v>IIT Madras</v>
      </c>
      <c r="G260" s="61" t="str">
        <f>VLOOKUP(A260,Main!A:AB,7,0)</f>
        <v>12 Weeks</v>
      </c>
      <c r="H260" s="61" t="str">
        <f>VLOOKUP(A260,Main!A:AB,8,0)</f>
        <v>Rerun</v>
      </c>
      <c r="I260" s="62">
        <f>VLOOKUP(A260,Main!A:AB,9,0)</f>
        <v>46223</v>
      </c>
      <c r="J260" s="62">
        <f>VLOOKUP(A260,Main!A:AB,10,0)</f>
        <v>46304</v>
      </c>
      <c r="K260" s="62">
        <f>VLOOKUP(A260,Main!A:AB,11,0)</f>
        <v>46313</v>
      </c>
      <c r="L260" s="62">
        <f>VLOOKUP(A260,Main!A:AB,12,0)</f>
        <v>46230</v>
      </c>
      <c r="M260" s="62">
        <f>VLOOKUP(A260,Main!A:AB,13,0)</f>
        <v>46248</v>
      </c>
      <c r="N260" s="61" t="str">
        <f>VLOOKUP(A260,Main!A:AB,14,0)</f>
        <v>UG/PG</v>
      </c>
      <c r="O260" s="61" t="str">
        <f>VLOOKUP(A260,Main!A:AB,15,0)</f>
        <v>Elective</v>
      </c>
      <c r="P260" s="61" t="str">
        <f>VLOOKUP(A260,Main!A:AB,16,0)</f>
        <v>Yes</v>
      </c>
      <c r="Q260" s="61" t="str">
        <f>VLOOKUP(A260,Main!A:AB,17,0)</f>
        <v>Artificial Intelligence</v>
      </c>
      <c r="R260" s="63" t="str">
        <f>VLOOKUP(A260,Main!A:AB,18,0)</f>
        <v>https://onlinecourses.nptel.ac.in/e-learning/preview/noc26_cs145</v>
      </c>
      <c r="S260" s="63" t="str">
        <f>VLOOKUP(A260,Main!A:AB,19,0)</f>
        <v>https://onlinecourses.nptel.ac.in/e-learning/preview/noc26_cs145</v>
      </c>
      <c r="T260" s="61" t="str">
        <f>VLOOKUP(A260,Main!A:AB,20,0)</f>
        <v>noc26_cs145</v>
      </c>
      <c r="U260" s="63" t="str">
        <f>VLOOKUP(A260,Main!A:AB,21,0)</f>
        <v>https://onlinecourses.nptel.ac.in/noc25_cs118/preview</v>
      </c>
      <c r="V260" s="63" t="str">
        <f>VLOOKUP(A260,Main!A:AB,22,0)</f>
        <v>https://onlinecourses.nptel.ac.in/noc25_cs118/preview</v>
      </c>
      <c r="W260" s="61" t="str">
        <f>VLOOKUP(A260,Main!A:AB,23,0)</f>
        <v>noc25_cs118</v>
      </c>
      <c r="X260" s="63" t="str">
        <f>VLOOKUP(A260,Main!A:AB,24,0)</f>
        <v>https://nptel.ac.in/courses/106106472</v>
      </c>
      <c r="Y260" s="63" t="str">
        <f>VLOOKUP(A260,Main!A:AB,25,0)</f>
        <v>https://nptel.ac.in/courses/106106472</v>
      </c>
      <c r="Z260" s="61">
        <f>VLOOKUP(A260,Main!A:AB,26,0)</f>
        <v>106106472</v>
      </c>
    </row>
    <row r="261">
      <c r="A261" s="47" t="s">
        <v>2110</v>
      </c>
      <c r="B261" s="61" t="str">
        <f>VLOOKUP(A261,Main!A:AB,2,0)</f>
        <v>Computer Science and Engineering</v>
      </c>
      <c r="C261" s="61" t="str">
        <f>VLOOKUP(A261,Main!A:AB,3,0)</f>
        <v>Data Structures and Algorithms Design</v>
      </c>
      <c r="D261" s="61" t="str">
        <f>VLOOKUP(A261,Main!A:AB,4,0)</f>
        <v>Prof. Nitin Saxena</v>
      </c>
      <c r="E261" s="61" t="str">
        <f>VLOOKUP(A261,Main!A:AB,5,0)</f>
        <v>IIT Kanpur</v>
      </c>
      <c r="F261" s="61" t="str">
        <f>VLOOKUP(A261,Main!A:AB,6,0)</f>
        <v>IIT Kanpur</v>
      </c>
      <c r="G261" s="61" t="str">
        <f>VLOOKUP(A261,Main!A:AB,7,0)</f>
        <v>12 Weeks</v>
      </c>
      <c r="H261" s="61" t="str">
        <f>VLOOKUP(A261,Main!A:AB,8,0)</f>
        <v>Rerun</v>
      </c>
      <c r="I261" s="62">
        <f>VLOOKUP(A261,Main!A:AB,9,0)</f>
        <v>46223</v>
      </c>
      <c r="J261" s="62">
        <f>VLOOKUP(A261,Main!A:AB,10,0)</f>
        <v>46304</v>
      </c>
      <c r="K261" s="62">
        <f>VLOOKUP(A261,Main!A:AB,11,0)</f>
        <v>46312</v>
      </c>
      <c r="L261" s="62">
        <f>VLOOKUP(A261,Main!A:AB,12,0)</f>
        <v>46230</v>
      </c>
      <c r="M261" s="62">
        <f>VLOOKUP(A261,Main!A:AB,13,0)</f>
        <v>46248</v>
      </c>
      <c r="N261" s="61" t="str">
        <f>VLOOKUP(A261,Main!A:AB,14,0)</f>
        <v>UG/PG</v>
      </c>
      <c r="O261" s="61" t="str">
        <f>VLOOKUP(A261,Main!A:AB,15,0)</f>
        <v>Core</v>
      </c>
      <c r="P261" s="61" t="str">
        <f>VLOOKUP(A261,Main!A:AB,16,0)</f>
        <v>Yes</v>
      </c>
      <c r="Q261" s="61" t="str">
        <f>VLOOKUP(A261,Main!A:AB,17,0)</f>
        <v>Programming</v>
      </c>
      <c r="R261" s="63" t="str">
        <f>VLOOKUP(A261,Main!A:AB,18,0)</f>
        <v>https://onlinecourses.nptel.ac.in/e-learning/preview/noc26_cs146</v>
      </c>
      <c r="S261" s="63" t="str">
        <f>VLOOKUP(A261,Main!A:AB,19,0)</f>
        <v>https://onlinecourses.nptel.ac.in/e-learning/preview/noc26_cs146</v>
      </c>
      <c r="T261" s="61" t="str">
        <f>VLOOKUP(A261,Main!A:AB,20,0)</f>
        <v>noc26_cs146</v>
      </c>
      <c r="U261" s="63" t="str">
        <f>VLOOKUP(A261,Main!A:AB,21,0)</f>
        <v>https://onlinecourses.nptel.ac.in/noc25_cs81/preview</v>
      </c>
      <c r="V261" s="63" t="str">
        <f>VLOOKUP(A261,Main!A:AB,22,0)</f>
        <v>https://onlinecourses.nptel.ac.in/noc25_cs81/preview</v>
      </c>
      <c r="W261" s="61" t="str">
        <f>VLOOKUP(A261,Main!A:AB,23,0)</f>
        <v>noc25_cs81</v>
      </c>
      <c r="X261" s="63" t="str">
        <f>VLOOKUP(A261,Main!A:AB,24,0)</f>
        <v>https://nptel.ac.in/courses/106104697</v>
      </c>
      <c r="Y261" s="63" t="str">
        <f>VLOOKUP(A261,Main!A:AB,25,0)</f>
        <v>https://nptel.ac.in/courses/106104697</v>
      </c>
      <c r="Z261" s="61">
        <f>VLOOKUP(A261,Main!A:AB,26,0)</f>
        <v>106104697</v>
      </c>
    </row>
    <row r="262">
      <c r="A262" s="47" t="s">
        <v>2117</v>
      </c>
      <c r="B262" s="61" t="str">
        <f>VLOOKUP(A262,Main!A:AB,2,0)</f>
        <v>Computer Science and Engineering</v>
      </c>
      <c r="C262" s="61" t="str">
        <f>VLOOKUP(A262,Main!A:AB,3,0)</f>
        <v>Second Level Algorithms</v>
      </c>
      <c r="D262" s="61" t="str">
        <f>VLOOKUP(A262,Main!A:AB,4,0)</f>
        <v>Prof. Palash Dey</v>
      </c>
      <c r="E262" s="61" t="str">
        <f>VLOOKUP(A262,Main!A:AB,5,0)</f>
        <v>IIT Kharagpur</v>
      </c>
      <c r="F262" s="61" t="str">
        <f>VLOOKUP(A262,Main!A:AB,6,0)</f>
        <v>IIT Kharagpur</v>
      </c>
      <c r="G262" s="61" t="str">
        <f>VLOOKUP(A262,Main!A:AB,7,0)</f>
        <v>12 Weeks</v>
      </c>
      <c r="H262" s="61" t="str">
        <f>VLOOKUP(A262,Main!A:AB,8,0)</f>
        <v>Rerun</v>
      </c>
      <c r="I262" s="62">
        <f>VLOOKUP(A262,Main!A:AB,9,0)</f>
        <v>46223</v>
      </c>
      <c r="J262" s="62">
        <f>VLOOKUP(A262,Main!A:AB,10,0)</f>
        <v>46304</v>
      </c>
      <c r="K262" s="62">
        <f>VLOOKUP(A262,Main!A:AB,11,0)</f>
        <v>46312</v>
      </c>
      <c r="L262" s="62">
        <f>VLOOKUP(A262,Main!A:AB,12,0)</f>
        <v>46230</v>
      </c>
      <c r="M262" s="62">
        <f>VLOOKUP(A262,Main!A:AB,13,0)</f>
        <v>46248</v>
      </c>
      <c r="N262" s="61" t="str">
        <f>VLOOKUP(A262,Main!A:AB,14,0)</f>
        <v>PG</v>
      </c>
      <c r="O262" s="61" t="str">
        <f>VLOOKUP(A262,Main!A:AB,15,0)</f>
        <v>Elective</v>
      </c>
      <c r="P262" s="61" t="str">
        <f>VLOOKUP(A262,Main!A:AB,16,0)</f>
        <v>Yes</v>
      </c>
      <c r="Q262" s="61" t="str">
        <f>VLOOKUP(A262,Main!A:AB,17,0)</f>
        <v>Foundations of Computing</v>
      </c>
      <c r="R262" s="63" t="str">
        <f>VLOOKUP(A262,Main!A:AB,18,0)</f>
        <v>https://onlinecourses.nptel.ac.in/e-learning/preview/noc26_cs147</v>
      </c>
      <c r="S262" s="63" t="str">
        <f>VLOOKUP(A262,Main!A:AB,19,0)</f>
        <v>https://onlinecourses.nptel.ac.in/e-learning/preview/noc26_cs147</v>
      </c>
      <c r="T262" s="61" t="str">
        <f>VLOOKUP(A262,Main!A:AB,20,0)</f>
        <v>noc26_cs147</v>
      </c>
      <c r="U262" s="63" t="str">
        <f>VLOOKUP(A262,Main!A:AB,21,0)</f>
        <v>https://onlinecourses.nptel.ac.in/noc25_cs158/preview</v>
      </c>
      <c r="V262" s="63" t="str">
        <f>VLOOKUP(A262,Main!A:AB,22,0)</f>
        <v>https://onlinecourses.nptel.ac.in/noc25_cs158/preview</v>
      </c>
      <c r="W262" s="61" t="str">
        <f>VLOOKUP(A262,Main!A:AB,23,0)</f>
        <v>noc25_cs158</v>
      </c>
      <c r="X262" s="63" t="str">
        <f>VLOOKUP(A262,Main!A:AB,24,0)</f>
        <v>https://nptel.ac.in/courses/106105704</v>
      </c>
      <c r="Y262" s="63" t="str">
        <f>VLOOKUP(A262,Main!A:AB,25,0)</f>
        <v>https://nptel.ac.in/courses/106105704</v>
      </c>
      <c r="Z262" s="61">
        <f>VLOOKUP(A262,Main!A:AB,26,0)</f>
        <v>106105704</v>
      </c>
    </row>
    <row r="263">
      <c r="A263" s="47" t="s">
        <v>2124</v>
      </c>
      <c r="B263" s="61" t="str">
        <f>VLOOKUP(A263,Main!A:AB,2,0)</f>
        <v>Computer Science and Engineering</v>
      </c>
      <c r="C263" s="61" t="str">
        <f>VLOOKUP(A263,Main!A:AB,3,0)</f>
        <v>Arithmetic Circuit Complexity</v>
      </c>
      <c r="D263" s="61" t="str">
        <f>VLOOKUP(A263,Main!A:AB,4,0)</f>
        <v>Prof. Nitin Saxena</v>
      </c>
      <c r="E263" s="61" t="str">
        <f>VLOOKUP(A263,Main!A:AB,5,0)</f>
        <v>IIT Kanpur</v>
      </c>
      <c r="F263" s="61" t="str">
        <f>VLOOKUP(A263,Main!A:AB,6,0)</f>
        <v>IIT Kanpur</v>
      </c>
      <c r="G263" s="61" t="str">
        <f>VLOOKUP(A263,Main!A:AB,7,0)</f>
        <v>12 Weeks</v>
      </c>
      <c r="H263" s="61" t="str">
        <f>VLOOKUP(A263,Main!A:AB,8,0)</f>
        <v>Rerun</v>
      </c>
      <c r="I263" s="62">
        <f>VLOOKUP(A263,Main!A:AB,9,0)</f>
        <v>46223</v>
      </c>
      <c r="J263" s="62">
        <f>VLOOKUP(A263,Main!A:AB,10,0)</f>
        <v>46304</v>
      </c>
      <c r="K263" s="62">
        <f>VLOOKUP(A263,Main!A:AB,11,0)</f>
        <v>46313</v>
      </c>
      <c r="L263" s="62">
        <f>VLOOKUP(A263,Main!A:AB,12,0)</f>
        <v>46230</v>
      </c>
      <c r="M263" s="62">
        <f>VLOOKUP(A263,Main!A:AB,13,0)</f>
        <v>46248</v>
      </c>
      <c r="N263" s="61" t="str">
        <f>VLOOKUP(A263,Main!A:AB,14,0)</f>
        <v>UG/PG</v>
      </c>
      <c r="O263" s="61" t="str">
        <f>VLOOKUP(A263,Main!A:AB,15,0)</f>
        <v>Elective</v>
      </c>
      <c r="P263" s="61" t="str">
        <f>VLOOKUP(A263,Main!A:AB,16,0)</f>
        <v>Yes</v>
      </c>
      <c r="Q263" s="61" t="str">
        <f>VLOOKUP(A263,Main!A:AB,17,0)</f>
        <v>Foundations of Computing</v>
      </c>
      <c r="R263" s="63" t="str">
        <f>VLOOKUP(A263,Main!A:AB,18,0)</f>
        <v>https://onlinecourses.nptel.ac.in/e-learning/preview/noc26_cs148</v>
      </c>
      <c r="S263" s="63" t="str">
        <f>VLOOKUP(A263,Main!A:AB,19,0)</f>
        <v>https://onlinecourses.nptel.ac.in/e-learning/preview/noc26_cs148</v>
      </c>
      <c r="T263" s="61" t="str">
        <f>VLOOKUP(A263,Main!A:AB,20,0)</f>
        <v>noc26_cs148</v>
      </c>
      <c r="U263" s="63" t="str">
        <f>VLOOKUP(A263,Main!A:AB,21,0)</f>
        <v>https://onlinecourses.nptel.ac.in/noc22_cs60/preview</v>
      </c>
      <c r="V263" s="63" t="str">
        <f>VLOOKUP(A263,Main!A:AB,22,0)</f>
        <v>https://onlinecourses.nptel.ac.in/noc22_cs60/preview</v>
      </c>
      <c r="W263" s="61" t="str">
        <f>VLOOKUP(A263,Main!A:AB,23,0)</f>
        <v>noc22_cs60</v>
      </c>
      <c r="X263" s="63" t="str">
        <f>VLOOKUP(A263,Main!A:AB,24,0)</f>
        <v>https://nptel.ac.in/courses/106104221</v>
      </c>
      <c r="Y263" s="63" t="str">
        <f>VLOOKUP(A263,Main!A:AB,25,0)</f>
        <v>https://nptel.ac.in/courses/106104221</v>
      </c>
      <c r="Z263" s="61">
        <f>VLOOKUP(A263,Main!A:AB,26,0)</f>
        <v>106104221</v>
      </c>
    </row>
    <row r="264">
      <c r="A264" s="47" t="s">
        <v>2130</v>
      </c>
      <c r="B264" s="61" t="str">
        <f>VLOOKUP(A264,Main!A:AB,2,0)</f>
        <v>Computer Science and Engineering</v>
      </c>
      <c r="C264" s="61" t="str">
        <f>VLOOKUP(A264,Main!A:AB,3,0)</f>
        <v>Computational Number Theory and Algebra</v>
      </c>
      <c r="D264" s="61" t="str">
        <f>VLOOKUP(A264,Main!A:AB,4,0)</f>
        <v>Prof. Nitin Saxena</v>
      </c>
      <c r="E264" s="61" t="str">
        <f>VLOOKUP(A264,Main!A:AB,5,0)</f>
        <v>IIT Kanpur</v>
      </c>
      <c r="F264" s="61" t="str">
        <f>VLOOKUP(A264,Main!A:AB,6,0)</f>
        <v>IIT Kanpur</v>
      </c>
      <c r="G264" s="61" t="str">
        <f>VLOOKUP(A264,Main!A:AB,7,0)</f>
        <v>12 Weeks</v>
      </c>
      <c r="H264" s="61" t="str">
        <f>VLOOKUP(A264,Main!A:AB,8,0)</f>
        <v>Rerun</v>
      </c>
      <c r="I264" s="62">
        <f>VLOOKUP(A264,Main!A:AB,9,0)</f>
        <v>46223</v>
      </c>
      <c r="J264" s="62">
        <f>VLOOKUP(A264,Main!A:AB,10,0)</f>
        <v>46304</v>
      </c>
      <c r="K264" s="62">
        <f>VLOOKUP(A264,Main!A:AB,11,0)</f>
        <v>46318</v>
      </c>
      <c r="L264" s="62">
        <f>VLOOKUP(A264,Main!A:AB,12,0)</f>
        <v>46230</v>
      </c>
      <c r="M264" s="62">
        <f>VLOOKUP(A264,Main!A:AB,13,0)</f>
        <v>46248</v>
      </c>
      <c r="N264" s="61" t="str">
        <f>VLOOKUP(A264,Main!A:AB,14,0)</f>
        <v>UG/PG</v>
      </c>
      <c r="O264" s="61" t="str">
        <f>VLOOKUP(A264,Main!A:AB,15,0)</f>
        <v>Elective</v>
      </c>
      <c r="P264" s="61" t="str">
        <f>VLOOKUP(A264,Main!A:AB,16,0)</f>
        <v>Yes</v>
      </c>
      <c r="Q264" s="61" t="str">
        <f>VLOOKUP(A264,Main!A:AB,17,0)</f>
        <v/>
      </c>
      <c r="R264" s="63" t="str">
        <f>VLOOKUP(A264,Main!A:AB,18,0)</f>
        <v>https://onlinecourses.nptel.ac.in/e-learning/preview/noc26_cs149</v>
      </c>
      <c r="S264" s="63" t="str">
        <f>VLOOKUP(A264,Main!A:AB,19,0)</f>
        <v>https://onlinecourses.nptel.ac.in/e-learning/preview/noc26_cs149</v>
      </c>
      <c r="T264" s="61" t="str">
        <f>VLOOKUP(A264,Main!A:AB,20,0)</f>
        <v>noc26_cs149</v>
      </c>
      <c r="U264" s="63" t="str">
        <f>VLOOKUP(A264,Main!A:AB,21,0)</f>
        <v>https://onlinecourses.nptel.ac.in/noc25_cs14/preview</v>
      </c>
      <c r="V264" s="63" t="str">
        <f>VLOOKUP(A264,Main!A:AB,22,0)</f>
        <v>https://onlinecourses.nptel.ac.in/noc25_cs14/preview</v>
      </c>
      <c r="W264" s="61" t="str">
        <f>VLOOKUP(A264,Main!A:AB,23,0)</f>
        <v>noc25_cs14</v>
      </c>
      <c r="X264" s="63" t="str">
        <f>VLOOKUP(A264,Main!A:AB,24,0)</f>
        <v>https://nptel.ac.in/courses/111104138</v>
      </c>
      <c r="Y264" s="63" t="str">
        <f>VLOOKUP(A264,Main!A:AB,25,0)</f>
        <v>https://nptel.ac.in/courses/111104138</v>
      </c>
      <c r="Z264" s="61">
        <f>VLOOKUP(A264,Main!A:AB,26,0)</f>
        <v>111104138</v>
      </c>
    </row>
    <row r="265">
      <c r="A265" s="47" t="s">
        <v>2136</v>
      </c>
      <c r="B265" s="61" t="str">
        <f>VLOOKUP(A265,Main!A:AB,2,0)</f>
        <v>Computer Science and Engineering</v>
      </c>
      <c r="C265" s="61" t="str">
        <f>VLOOKUP(A265,Main!A:AB,3,0)</f>
        <v>Cloud Computing</v>
      </c>
      <c r="D265" s="61" t="str">
        <f>VLOOKUP(A265,Main!A:AB,4,0)</f>
        <v>Prof. Soumya Kanti Ghosh</v>
      </c>
      <c r="E265" s="61" t="str">
        <f>VLOOKUP(A265,Main!A:AB,5,0)</f>
        <v>IIT Kharagpur</v>
      </c>
      <c r="F265" s="61" t="str">
        <f>VLOOKUP(A265,Main!A:AB,6,0)</f>
        <v>IIT Kharagpur</v>
      </c>
      <c r="G265" s="61" t="str">
        <f>VLOOKUP(A265,Main!A:AB,7,0)</f>
        <v>12 Weeks</v>
      </c>
      <c r="H265" s="61" t="str">
        <f>VLOOKUP(A265,Main!A:AB,8,0)</f>
        <v>Rerun</v>
      </c>
      <c r="I265" s="62">
        <f>VLOOKUP(A265,Main!A:AB,9,0)</f>
        <v>46223</v>
      </c>
      <c r="J265" s="62">
        <f>VLOOKUP(A265,Main!A:AB,10,0)</f>
        <v>46304</v>
      </c>
      <c r="K265" s="62">
        <f>VLOOKUP(A265,Main!A:AB,11,0)</f>
        <v>46313</v>
      </c>
      <c r="L265" s="62">
        <f>VLOOKUP(A265,Main!A:AB,12,0)</f>
        <v>46230</v>
      </c>
      <c r="M265" s="62">
        <f>VLOOKUP(A265,Main!A:AB,13,0)</f>
        <v>46248</v>
      </c>
      <c r="N265" s="61" t="str">
        <f>VLOOKUP(A265,Main!A:AB,14,0)</f>
        <v>UG</v>
      </c>
      <c r="O265" s="61" t="str">
        <f>VLOOKUP(A265,Main!A:AB,15,0)</f>
        <v>Elective</v>
      </c>
      <c r="P265" s="61" t="str">
        <f>VLOOKUP(A265,Main!A:AB,16,0)</f>
        <v>Yes</v>
      </c>
      <c r="Q265" s="61" t="str">
        <f>VLOOKUP(A265,Main!A:AB,17,0)</f>
        <v>Programming
Systems</v>
      </c>
      <c r="R265" s="63" t="str">
        <f>VLOOKUP(A265,Main!A:AB,18,0)</f>
        <v>https://onlinecourses.nptel.ac.in/e-learning/preview/noc26_cs150</v>
      </c>
      <c r="S265" s="63" t="str">
        <f>VLOOKUP(A265,Main!A:AB,19,0)</f>
        <v>https://onlinecourses.nptel.ac.in/e-learning/preview/noc26_cs150</v>
      </c>
      <c r="T265" s="61" t="str">
        <f>VLOOKUP(A265,Main!A:AB,20,0)</f>
        <v>noc26_cs150</v>
      </c>
      <c r="U265" s="63" t="str">
        <f>VLOOKUP(A265,Main!A:AB,21,0)</f>
        <v>https://onlinecourses.nptel.ac.in/noc26_cs55/preview</v>
      </c>
      <c r="V265" s="63" t="str">
        <f>VLOOKUP(A265,Main!A:AB,22,0)</f>
        <v>https://onlinecourses.nptel.ac.in/noc26_cs55/preview</v>
      </c>
      <c r="W265" s="61" t="str">
        <f>VLOOKUP(A265,Main!A:AB,23,0)</f>
        <v>noc26_cs55</v>
      </c>
      <c r="X265" s="63" t="str">
        <f>VLOOKUP(A265,Main!A:AB,24,0)</f>
        <v>https://nptel.ac.in/courses/106105167</v>
      </c>
      <c r="Y265" s="63" t="str">
        <f>VLOOKUP(A265,Main!A:AB,25,0)</f>
        <v>https://nptel.ac.in/courses/106105167</v>
      </c>
      <c r="Z265" s="61">
        <f>VLOOKUP(A265,Main!A:AB,26,0)</f>
        <v>106105167</v>
      </c>
    </row>
    <row r="266">
      <c r="A266" s="47" t="s">
        <v>2144</v>
      </c>
      <c r="B266" s="61" t="str">
        <f>VLOOKUP(A266,Main!A:AB,2,0)</f>
        <v>Computer Science and Engineering</v>
      </c>
      <c r="C266" s="61" t="str">
        <f>VLOOKUP(A266,Main!A:AB,3,0)</f>
        <v>Software Engineering</v>
      </c>
      <c r="D266" s="61" t="str">
        <f>VLOOKUP(A266,Main!A:AB,4,0)</f>
        <v>Prof. Rajib Mall</v>
      </c>
      <c r="E266" s="61" t="str">
        <f>VLOOKUP(A266,Main!A:AB,5,0)</f>
        <v>IIT Kharagpur</v>
      </c>
      <c r="F266" s="61" t="str">
        <f>VLOOKUP(A266,Main!A:AB,6,0)</f>
        <v>IIT Kharagpur</v>
      </c>
      <c r="G266" s="61" t="str">
        <f>VLOOKUP(A266,Main!A:AB,7,0)</f>
        <v>12 Weeks</v>
      </c>
      <c r="H266" s="61" t="str">
        <f>VLOOKUP(A266,Main!A:AB,8,0)</f>
        <v>Rerun</v>
      </c>
      <c r="I266" s="62">
        <f>VLOOKUP(A266,Main!A:AB,9,0)</f>
        <v>46223</v>
      </c>
      <c r="J266" s="62">
        <f>VLOOKUP(A266,Main!A:AB,10,0)</f>
        <v>46304</v>
      </c>
      <c r="K266" s="62">
        <f>VLOOKUP(A266,Main!A:AB,11,0)</f>
        <v>46318</v>
      </c>
      <c r="L266" s="62">
        <f>VLOOKUP(A266,Main!A:AB,12,0)</f>
        <v>46230</v>
      </c>
      <c r="M266" s="62">
        <f>VLOOKUP(A266,Main!A:AB,13,0)</f>
        <v>46248</v>
      </c>
      <c r="N266" s="61" t="str">
        <f>VLOOKUP(A266,Main!A:AB,14,0)</f>
        <v>PG</v>
      </c>
      <c r="O266" s="61" t="str">
        <f>VLOOKUP(A266,Main!A:AB,15,0)</f>
        <v>Elective</v>
      </c>
      <c r="P266" s="61" t="str">
        <f>VLOOKUP(A266,Main!A:AB,16,0)</f>
        <v>Yes</v>
      </c>
      <c r="Q266" s="61" t="str">
        <f>VLOOKUP(A266,Main!A:AB,17,0)</f>
        <v/>
      </c>
      <c r="R266" s="63" t="str">
        <f>VLOOKUP(A266,Main!A:AB,18,0)</f>
        <v>https://onlinecourses.nptel.ac.in/e-learning/preview/noc26_cs151</v>
      </c>
      <c r="S266" s="63" t="str">
        <f>VLOOKUP(A266,Main!A:AB,19,0)</f>
        <v>https://onlinecourses.nptel.ac.in/e-learning/preview/noc26_cs151</v>
      </c>
      <c r="T266" s="61" t="str">
        <f>VLOOKUP(A266,Main!A:AB,20,0)</f>
        <v>noc26_cs151</v>
      </c>
      <c r="U266" s="63" t="str">
        <f>VLOOKUP(A266,Main!A:AB,21,0)</f>
        <v>https://onlinecourses.nptel.ac.in/noc25_cs108/preview</v>
      </c>
      <c r="V266" s="63" t="str">
        <f>VLOOKUP(A266,Main!A:AB,22,0)</f>
        <v>https://onlinecourses.nptel.ac.in/noc25_cs108/preview</v>
      </c>
      <c r="W266" s="61" t="str">
        <f>VLOOKUP(A266,Main!A:AB,23,0)</f>
        <v>noc25_cs108</v>
      </c>
      <c r="X266" s="63" t="str">
        <f>VLOOKUP(A266,Main!A:AB,24,0)</f>
        <v>https://nptel.ac.in/courses/106105182</v>
      </c>
      <c r="Y266" s="63" t="str">
        <f>VLOOKUP(A266,Main!A:AB,25,0)</f>
        <v>https://nptel.ac.in/courses/106105182</v>
      </c>
      <c r="Z266" s="61">
        <f>VLOOKUP(A266,Main!A:AB,26,0)</f>
        <v>106105182</v>
      </c>
    </row>
    <row r="267">
      <c r="A267" s="47" t="s">
        <v>2151</v>
      </c>
      <c r="B267" s="61" t="str">
        <f>VLOOKUP(A267,Main!A:AB,2,0)</f>
        <v>Computer Science and Engineering</v>
      </c>
      <c r="C267" s="61" t="str">
        <f>VLOOKUP(A267,Main!A:AB,3,0)</f>
        <v>Software Project Management</v>
      </c>
      <c r="D267" s="61" t="str">
        <f>VLOOKUP(A267,Main!A:AB,4,0)</f>
        <v>Prof. Rajib Mall,
Prof. Durga Prasad Mohapatra</v>
      </c>
      <c r="E267" s="61" t="str">
        <f>VLOOKUP(A267,Main!A:AB,5,0)</f>
        <v>IIT Kharagpur</v>
      </c>
      <c r="F267" s="61" t="str">
        <f>VLOOKUP(A267,Main!A:AB,6,0)</f>
        <v>IIT Kharagpur</v>
      </c>
      <c r="G267" s="61" t="str">
        <f>VLOOKUP(A267,Main!A:AB,7,0)</f>
        <v>12 Weeks</v>
      </c>
      <c r="H267" s="61" t="str">
        <f>VLOOKUP(A267,Main!A:AB,8,0)</f>
        <v>Rerun</v>
      </c>
      <c r="I267" s="62">
        <f>VLOOKUP(A267,Main!A:AB,9,0)</f>
        <v>46223</v>
      </c>
      <c r="J267" s="62">
        <f>VLOOKUP(A267,Main!A:AB,10,0)</f>
        <v>46304</v>
      </c>
      <c r="K267" s="62">
        <f>VLOOKUP(A267,Main!A:AB,11,0)</f>
        <v>46319</v>
      </c>
      <c r="L267" s="62">
        <f>VLOOKUP(A267,Main!A:AB,12,0)</f>
        <v>46230</v>
      </c>
      <c r="M267" s="62">
        <f>VLOOKUP(A267,Main!A:AB,13,0)</f>
        <v>46248</v>
      </c>
      <c r="N267" s="61" t="str">
        <f>VLOOKUP(A267,Main!A:AB,14,0)</f>
        <v>PG</v>
      </c>
      <c r="O267" s="61" t="str">
        <f>VLOOKUP(A267,Main!A:AB,15,0)</f>
        <v>Elective</v>
      </c>
      <c r="P267" s="61" t="str">
        <f>VLOOKUP(A267,Main!A:AB,16,0)</f>
        <v>Yes</v>
      </c>
      <c r="Q267" s="61" t="str">
        <f>VLOOKUP(A267,Main!A:AB,17,0)</f>
        <v/>
      </c>
      <c r="R267" s="63" t="str">
        <f>VLOOKUP(A267,Main!A:AB,18,0)</f>
        <v>https://onlinecourses.nptel.ac.in/e-learning/preview/noc26_cs152</v>
      </c>
      <c r="S267" s="63" t="str">
        <f>VLOOKUP(A267,Main!A:AB,19,0)</f>
        <v>https://onlinecourses.nptel.ac.in/e-learning/preview/noc26_cs152</v>
      </c>
      <c r="T267" s="61" t="str">
        <f>VLOOKUP(A267,Main!A:AB,20,0)</f>
        <v>noc26_cs152</v>
      </c>
      <c r="U267" s="63" t="str">
        <f>VLOOKUP(A267,Main!A:AB,21,0)</f>
        <v>https://onlinecourses.nptel.ac.in/noc25_cs109/preview</v>
      </c>
      <c r="V267" s="63" t="str">
        <f>VLOOKUP(A267,Main!A:AB,22,0)</f>
        <v>https://onlinecourses.nptel.ac.in/noc25_cs109/preview</v>
      </c>
      <c r="W267" s="61" t="str">
        <f>VLOOKUP(A267,Main!A:AB,23,0)</f>
        <v>noc25_cs109</v>
      </c>
      <c r="X267" s="63" t="str">
        <f>VLOOKUP(A267,Main!A:AB,24,0)</f>
        <v>https://nptel.ac.in/courses/106105218</v>
      </c>
      <c r="Y267" s="63" t="str">
        <f>VLOOKUP(A267,Main!A:AB,25,0)</f>
        <v>https://nptel.ac.in/courses/106105218</v>
      </c>
      <c r="Z267" s="61">
        <f>VLOOKUP(A267,Main!A:AB,26,0)</f>
        <v>106105218</v>
      </c>
    </row>
    <row r="268">
      <c r="A268" s="47" t="s">
        <v>2158</v>
      </c>
      <c r="B268" s="61" t="str">
        <f>VLOOKUP(A268,Main!A:AB,2,0)</f>
        <v>Computer Science and Engineering</v>
      </c>
      <c r="C268" s="61" t="str">
        <f>VLOOKUP(A268,Main!A:AB,3,0)</f>
        <v>Programming In Java</v>
      </c>
      <c r="D268" s="61" t="str">
        <f>VLOOKUP(A268,Main!A:AB,4,0)</f>
        <v>Prof. Debasis Samanta</v>
      </c>
      <c r="E268" s="61" t="str">
        <f>VLOOKUP(A268,Main!A:AB,5,0)</f>
        <v>IIT Kharagpur</v>
      </c>
      <c r="F268" s="61" t="str">
        <f>VLOOKUP(A268,Main!A:AB,6,0)</f>
        <v>IIT Kharagpur</v>
      </c>
      <c r="G268" s="61" t="str">
        <f>VLOOKUP(A268,Main!A:AB,7,0)</f>
        <v>12 Weeks</v>
      </c>
      <c r="H268" s="61" t="str">
        <f>VLOOKUP(A268,Main!A:AB,8,0)</f>
        <v>Rerun</v>
      </c>
      <c r="I268" s="62">
        <f>VLOOKUP(A268,Main!A:AB,9,0)</f>
        <v>46223</v>
      </c>
      <c r="J268" s="62">
        <f>VLOOKUP(A268,Main!A:AB,10,0)</f>
        <v>46304</v>
      </c>
      <c r="K268" s="62">
        <f>VLOOKUP(A268,Main!A:AB,11,0)</f>
        <v>46320</v>
      </c>
      <c r="L268" s="62">
        <f>VLOOKUP(A268,Main!A:AB,12,0)</f>
        <v>46230</v>
      </c>
      <c r="M268" s="62">
        <f>VLOOKUP(A268,Main!A:AB,13,0)</f>
        <v>46248</v>
      </c>
      <c r="N268" s="61" t="str">
        <f>VLOOKUP(A268,Main!A:AB,14,0)</f>
        <v>UG</v>
      </c>
      <c r="O268" s="61" t="str">
        <f>VLOOKUP(A268,Main!A:AB,15,0)</f>
        <v>Elective</v>
      </c>
      <c r="P268" s="61" t="str">
        <f>VLOOKUP(A268,Main!A:AB,16,0)</f>
        <v>Yes</v>
      </c>
      <c r="Q268" s="61" t="str">
        <f>VLOOKUP(A268,Main!A:AB,17,0)</f>
        <v>Programming</v>
      </c>
      <c r="R268" s="63" t="str">
        <f>VLOOKUP(A268,Main!A:AB,18,0)</f>
        <v>https://onlinecourses.nptel.ac.in/e-learning/preview/noc26_cs153</v>
      </c>
      <c r="S268" s="63" t="str">
        <f>VLOOKUP(A268,Main!A:AB,19,0)</f>
        <v>https://onlinecourses.nptel.ac.in/e-learning/preview/noc26_cs153</v>
      </c>
      <c r="T268" s="61" t="str">
        <f>VLOOKUP(A268,Main!A:AB,20,0)</f>
        <v>noc26_cs153</v>
      </c>
      <c r="U268" s="63" t="str">
        <f>VLOOKUP(A268,Main!A:AB,21,0)</f>
        <v>https://onlinecourses.nptel.ac.in/noc26_cs36/preview</v>
      </c>
      <c r="V268" s="63" t="str">
        <f>VLOOKUP(A268,Main!A:AB,22,0)</f>
        <v>https://onlinecourses.nptel.ac.in/noc26_cs36/preview</v>
      </c>
      <c r="W268" s="61" t="str">
        <f>VLOOKUP(A268,Main!A:AB,23,0)</f>
        <v>noc26_cs36</v>
      </c>
      <c r="X268" s="63" t="str">
        <f>VLOOKUP(A268,Main!A:AB,24,0)</f>
        <v>https://nptel.ac.in/courses/106105191</v>
      </c>
      <c r="Y268" s="63" t="str">
        <f>VLOOKUP(A268,Main!A:AB,25,0)</f>
        <v>https://nptel.ac.in/courses/106105191</v>
      </c>
      <c r="Z268" s="61">
        <f>VLOOKUP(A268,Main!A:AB,26,0)</f>
        <v>106105191</v>
      </c>
    </row>
    <row r="269">
      <c r="A269" s="47" t="s">
        <v>2165</v>
      </c>
      <c r="B269" s="61" t="str">
        <f>VLOOKUP(A269,Main!A:AB,2,0)</f>
        <v>Computer Science and Engineering</v>
      </c>
      <c r="C269" s="61" t="str">
        <f>VLOOKUP(A269,Main!A:AB,3,0)</f>
        <v>Statistical Learning for Reliability Analysis</v>
      </c>
      <c r="D269" s="61" t="str">
        <f>VLOOKUP(A269,Main!A:AB,4,0)</f>
        <v>Prof. Monalisa Sarma</v>
      </c>
      <c r="E269" s="61" t="str">
        <f>VLOOKUP(A269,Main!A:AB,5,0)</f>
        <v>IIT Kharagpur</v>
      </c>
      <c r="F269" s="61" t="str">
        <f>VLOOKUP(A269,Main!A:AB,6,0)</f>
        <v>IIT Kharagpur</v>
      </c>
      <c r="G269" s="61" t="str">
        <f>VLOOKUP(A269,Main!A:AB,7,0)</f>
        <v>12 Weeks</v>
      </c>
      <c r="H269" s="61" t="str">
        <f>VLOOKUP(A269,Main!A:AB,8,0)</f>
        <v>Rerun</v>
      </c>
      <c r="I269" s="62">
        <f>VLOOKUP(A269,Main!A:AB,9,0)</f>
        <v>46223</v>
      </c>
      <c r="J269" s="62">
        <f>VLOOKUP(A269,Main!A:AB,10,0)</f>
        <v>46304</v>
      </c>
      <c r="K269" s="62">
        <f>VLOOKUP(A269,Main!A:AB,11,0)</f>
        <v>46311</v>
      </c>
      <c r="L269" s="62">
        <f>VLOOKUP(A269,Main!A:AB,12,0)</f>
        <v>46230</v>
      </c>
      <c r="M269" s="62">
        <f>VLOOKUP(A269,Main!A:AB,13,0)</f>
        <v>46248</v>
      </c>
      <c r="N269" s="61" t="str">
        <f>VLOOKUP(A269,Main!A:AB,14,0)</f>
        <v>UG/PG</v>
      </c>
      <c r="O269" s="61" t="str">
        <f>VLOOKUP(A269,Main!A:AB,15,0)</f>
        <v>Elective</v>
      </c>
      <c r="P269" s="61" t="str">
        <f>VLOOKUP(A269,Main!A:AB,16,0)</f>
        <v>Yes</v>
      </c>
      <c r="Q269" s="61" t="str">
        <f>VLOOKUP(A269,Main!A:AB,17,0)</f>
        <v/>
      </c>
      <c r="R269" s="63" t="str">
        <f>VLOOKUP(A269,Main!A:AB,18,0)</f>
        <v>https://onlinecourses.nptel.ac.in/e-learning/preview/noc26_cs154</v>
      </c>
      <c r="S269" s="63" t="str">
        <f>VLOOKUP(A269,Main!A:AB,19,0)</f>
        <v>https://onlinecourses.nptel.ac.in/e-learning/preview/noc26_cs154</v>
      </c>
      <c r="T269" s="61" t="str">
        <f>VLOOKUP(A269,Main!A:AB,20,0)</f>
        <v>noc26_cs154</v>
      </c>
      <c r="U269" s="63" t="str">
        <f>VLOOKUP(A269,Main!A:AB,21,0)</f>
        <v>https://onlinecourses.nptel.ac.in/noc25_cs139/preview</v>
      </c>
      <c r="V269" s="63" t="str">
        <f>VLOOKUP(A269,Main!A:AB,22,0)</f>
        <v>https://onlinecourses.nptel.ac.in/noc25_cs139/preview</v>
      </c>
      <c r="W269" s="61" t="str">
        <f>VLOOKUP(A269,Main!A:AB,23,0)</f>
        <v>noc25_cs139</v>
      </c>
      <c r="X269" s="63" t="str">
        <f>VLOOKUP(A269,Main!A:AB,24,0)</f>
        <v>https://nptel.ac.in/courses/106105239</v>
      </c>
      <c r="Y269" s="63" t="str">
        <f>VLOOKUP(A269,Main!A:AB,25,0)</f>
        <v>https://nptel.ac.in/courses/106105239</v>
      </c>
      <c r="Z269" s="61">
        <f>VLOOKUP(A269,Main!A:AB,26,0)</f>
        <v>106105239</v>
      </c>
    </row>
    <row r="270">
      <c r="A270" s="47" t="s">
        <v>2172</v>
      </c>
      <c r="B270" s="61" t="str">
        <f>VLOOKUP(A270,Main!A:AB,2,0)</f>
        <v>Computer Science and Engineering</v>
      </c>
      <c r="C270" s="61" t="str">
        <f>VLOOKUP(A270,Main!A:AB,3,0)</f>
        <v>Problem Solving through Programming in C</v>
      </c>
      <c r="D270" s="61" t="str">
        <f>VLOOKUP(A270,Main!A:AB,4,0)</f>
        <v>Prof. Anupam Basu</v>
      </c>
      <c r="E270" s="61" t="str">
        <f>VLOOKUP(A270,Main!A:AB,5,0)</f>
        <v>IIT Kharagpur</v>
      </c>
      <c r="F270" s="61" t="str">
        <f>VLOOKUP(A270,Main!A:AB,6,0)</f>
        <v>IIT Kharagpur</v>
      </c>
      <c r="G270" s="61" t="str">
        <f>VLOOKUP(A270,Main!A:AB,7,0)</f>
        <v>12 Weeks</v>
      </c>
      <c r="H270" s="61" t="str">
        <f>VLOOKUP(A270,Main!A:AB,8,0)</f>
        <v>Rerun</v>
      </c>
      <c r="I270" s="62">
        <f>VLOOKUP(A270,Main!A:AB,9,0)</f>
        <v>46223</v>
      </c>
      <c r="J270" s="62">
        <f>VLOOKUP(A270,Main!A:AB,10,0)</f>
        <v>46304</v>
      </c>
      <c r="K270" s="62">
        <f>VLOOKUP(A270,Main!A:AB,11,0)</f>
        <v>46319</v>
      </c>
      <c r="L270" s="62">
        <f>VLOOKUP(A270,Main!A:AB,12,0)</f>
        <v>46230</v>
      </c>
      <c r="M270" s="62">
        <f>VLOOKUP(A270,Main!A:AB,13,0)</f>
        <v>46248</v>
      </c>
      <c r="N270" s="61" t="str">
        <f>VLOOKUP(A270,Main!A:AB,14,0)</f>
        <v>UG/PG</v>
      </c>
      <c r="O270" s="61" t="str">
        <f>VLOOKUP(A270,Main!A:AB,15,0)</f>
        <v>Elective</v>
      </c>
      <c r="P270" s="61" t="str">
        <f>VLOOKUP(A270,Main!A:AB,16,0)</f>
        <v>Yes</v>
      </c>
      <c r="Q270" s="61" t="str">
        <f>VLOOKUP(A270,Main!A:AB,17,0)</f>
        <v/>
      </c>
      <c r="R270" s="63" t="str">
        <f>VLOOKUP(A270,Main!A:AB,18,0)</f>
        <v>https://onlinecourses.nptel.ac.in/e-learning/preview/noc26_cs155</v>
      </c>
      <c r="S270" s="63" t="str">
        <f>VLOOKUP(A270,Main!A:AB,19,0)</f>
        <v>https://onlinecourses.nptel.ac.in/e-learning/preview/noc26_cs155</v>
      </c>
      <c r="T270" s="61" t="str">
        <f>VLOOKUP(A270,Main!A:AB,20,0)</f>
        <v>noc26_cs155</v>
      </c>
      <c r="U270" s="63" t="str">
        <f>VLOOKUP(A270,Main!A:AB,21,0)</f>
        <v>https://onlinecourses.nptel.ac.in/noc26_cs53/preview</v>
      </c>
      <c r="V270" s="63" t="str">
        <f>VLOOKUP(A270,Main!A:AB,22,0)</f>
        <v>https://onlinecourses.nptel.ac.in/noc26_cs53/preview</v>
      </c>
      <c r="W270" s="61" t="str">
        <f>VLOOKUP(A270,Main!A:AB,23,0)</f>
        <v>noc26_cs53</v>
      </c>
      <c r="X270" s="63" t="str">
        <f>VLOOKUP(A270,Main!A:AB,24,0)</f>
        <v>https://nptel.ac.in/courses/106105171</v>
      </c>
      <c r="Y270" s="63" t="str">
        <f>VLOOKUP(A270,Main!A:AB,25,0)</f>
        <v>https://nptel.ac.in/courses/106105171</v>
      </c>
      <c r="Z270" s="61">
        <f>VLOOKUP(A270,Main!A:AB,26,0)</f>
        <v>106105171</v>
      </c>
    </row>
    <row r="271">
      <c r="A271" s="47" t="s">
        <v>2179</v>
      </c>
      <c r="B271" s="61" t="str">
        <f>VLOOKUP(A271,Main!A:AB,2,0)</f>
        <v>Computer Science and Engineering</v>
      </c>
      <c r="C271" s="61" t="str">
        <f>VLOOKUP(A271,Main!A:AB,3,0)</f>
        <v>Operating System Fundamentals</v>
      </c>
      <c r="D271" s="61" t="str">
        <f>VLOOKUP(A271,Main!A:AB,4,0)</f>
        <v>Prof. Santanu Chattopadhyay</v>
      </c>
      <c r="E271" s="61" t="str">
        <f>VLOOKUP(A271,Main!A:AB,5,0)</f>
        <v>IIT Kharagpur</v>
      </c>
      <c r="F271" s="61" t="str">
        <f>VLOOKUP(A271,Main!A:AB,6,0)</f>
        <v>IIT Kharagpur</v>
      </c>
      <c r="G271" s="61" t="str">
        <f>VLOOKUP(A271,Main!A:AB,7,0)</f>
        <v>12 Weeks</v>
      </c>
      <c r="H271" s="61" t="str">
        <f>VLOOKUP(A271,Main!A:AB,8,0)</f>
        <v>Rerun</v>
      </c>
      <c r="I271" s="62">
        <f>VLOOKUP(A271,Main!A:AB,9,0)</f>
        <v>46223</v>
      </c>
      <c r="J271" s="62">
        <f>VLOOKUP(A271,Main!A:AB,10,0)</f>
        <v>46304</v>
      </c>
      <c r="K271" s="62">
        <f>VLOOKUP(A271,Main!A:AB,11,0)</f>
        <v>46313</v>
      </c>
      <c r="L271" s="62">
        <f>VLOOKUP(A271,Main!A:AB,12,0)</f>
        <v>46230</v>
      </c>
      <c r="M271" s="62">
        <f>VLOOKUP(A271,Main!A:AB,13,0)</f>
        <v>46248</v>
      </c>
      <c r="N271" s="61" t="str">
        <f>VLOOKUP(A271,Main!A:AB,14,0)</f>
        <v>UG</v>
      </c>
      <c r="O271" s="61" t="str">
        <f>VLOOKUP(A271,Main!A:AB,15,0)</f>
        <v>Core</v>
      </c>
      <c r="P271" s="61" t="str">
        <f>VLOOKUP(A271,Main!A:AB,16,0)</f>
        <v>No</v>
      </c>
      <c r="Q271" s="61" t="str">
        <f>VLOOKUP(A271,Main!A:AB,17,0)</f>
        <v>Systems
Cyber Security</v>
      </c>
      <c r="R271" s="63" t="str">
        <f>VLOOKUP(A271,Main!A:AB,18,0)</f>
        <v>https://onlinecourses.nptel.ac.in/e-learning/preview/noc26_cs156</v>
      </c>
      <c r="S271" s="63" t="str">
        <f>VLOOKUP(A271,Main!A:AB,19,0)</f>
        <v>https://onlinecourses.nptel.ac.in/e-learning/preview/noc26_cs156</v>
      </c>
      <c r="T271" s="61" t="str">
        <f>VLOOKUP(A271,Main!A:AB,20,0)</f>
        <v>noc26_cs156</v>
      </c>
      <c r="U271" s="63" t="str">
        <f>VLOOKUP(A271,Main!A:AB,21,0)</f>
        <v>https://onlinecourses.nptel.ac.in/noc25_cs141/preview</v>
      </c>
      <c r="V271" s="63" t="str">
        <f>VLOOKUP(A271,Main!A:AB,22,0)</f>
        <v>https://onlinecourses.nptel.ac.in/noc25_cs141/preview</v>
      </c>
      <c r="W271" s="61" t="str">
        <f>VLOOKUP(A271,Main!A:AB,23,0)</f>
        <v>noc25_cs141</v>
      </c>
      <c r="X271" s="63" t="str">
        <f>VLOOKUP(A271,Main!A:AB,24,0)</f>
        <v>https://nptel.ac.in/courses/106105214</v>
      </c>
      <c r="Y271" s="63" t="str">
        <f>VLOOKUP(A271,Main!A:AB,25,0)</f>
        <v>https://nptel.ac.in/courses/106105214</v>
      </c>
      <c r="Z271" s="61">
        <f>VLOOKUP(A271,Main!A:AB,26,0)</f>
        <v>106105214</v>
      </c>
    </row>
    <row r="272">
      <c r="A272" s="47" t="s">
        <v>2185</v>
      </c>
      <c r="B272" s="61" t="str">
        <f>VLOOKUP(A272,Main!A:AB,2,0)</f>
        <v>Computer Science and Engineering</v>
      </c>
      <c r="C272" s="61" t="str">
        <f>VLOOKUP(A272,Main!A:AB,3,0)</f>
        <v>Ethical Hacking</v>
      </c>
      <c r="D272" s="61" t="str">
        <f>VLOOKUP(A272,Main!A:AB,4,0)</f>
        <v>Prof. Indranil Sengupta</v>
      </c>
      <c r="E272" s="61" t="str">
        <f>VLOOKUP(A272,Main!A:AB,5,0)</f>
        <v>IIT Kharagpur</v>
      </c>
      <c r="F272" s="61" t="str">
        <f>VLOOKUP(A272,Main!A:AB,6,0)</f>
        <v>IIT Kharagpur</v>
      </c>
      <c r="G272" s="61" t="str">
        <f>VLOOKUP(A272,Main!A:AB,7,0)</f>
        <v>12 Weeks</v>
      </c>
      <c r="H272" s="61" t="str">
        <f>VLOOKUP(A272,Main!A:AB,8,0)</f>
        <v>Rerun</v>
      </c>
      <c r="I272" s="62">
        <f>VLOOKUP(A272,Main!A:AB,9,0)</f>
        <v>46223</v>
      </c>
      <c r="J272" s="62">
        <f>VLOOKUP(A272,Main!A:AB,10,0)</f>
        <v>46304</v>
      </c>
      <c r="K272" s="62">
        <f>VLOOKUP(A272,Main!A:AB,11,0)</f>
        <v>46318</v>
      </c>
      <c r="L272" s="62">
        <f>VLOOKUP(A272,Main!A:AB,12,0)</f>
        <v>46230</v>
      </c>
      <c r="M272" s="62">
        <f>VLOOKUP(A272,Main!A:AB,13,0)</f>
        <v>46248</v>
      </c>
      <c r="N272" s="61" t="str">
        <f>VLOOKUP(A272,Main!A:AB,14,0)</f>
        <v>UG/PG</v>
      </c>
      <c r="O272" s="61" t="str">
        <f>VLOOKUP(A272,Main!A:AB,15,0)</f>
        <v>Elective</v>
      </c>
      <c r="P272" s="61" t="str">
        <f>VLOOKUP(A272,Main!A:AB,16,0)</f>
        <v>Yes</v>
      </c>
      <c r="Q272" s="61" t="str">
        <f>VLOOKUP(A272,Main!A:AB,17,0)</f>
        <v>Systems
Cyber Security</v>
      </c>
      <c r="R272" s="63" t="str">
        <f>VLOOKUP(A272,Main!A:AB,18,0)</f>
        <v>https://onlinecourses.nptel.ac.in/e-learning/preview/noc26_cs157</v>
      </c>
      <c r="S272" s="63" t="str">
        <f>VLOOKUP(A272,Main!A:AB,19,0)</f>
        <v>https://onlinecourses.nptel.ac.in/e-learning/preview/noc26_cs157</v>
      </c>
      <c r="T272" s="61" t="str">
        <f>VLOOKUP(A272,Main!A:AB,20,0)</f>
        <v>noc26_cs157</v>
      </c>
      <c r="U272" s="63" t="str">
        <f>VLOOKUP(A272,Main!A:AB,21,0)</f>
        <v>https://onlinecourses.nptel.ac.in/noc25_cs142/preview</v>
      </c>
      <c r="V272" s="63" t="str">
        <f>VLOOKUP(A272,Main!A:AB,22,0)</f>
        <v>https://onlinecourses.nptel.ac.in/noc25_cs142/preview</v>
      </c>
      <c r="W272" s="61" t="str">
        <f>VLOOKUP(A272,Main!A:AB,23,0)</f>
        <v>noc25_cs142</v>
      </c>
      <c r="X272" s="63" t="str">
        <f>VLOOKUP(A272,Main!A:AB,24,0)</f>
        <v>https://nptel.ac.in/courses/106105217</v>
      </c>
      <c r="Y272" s="63" t="str">
        <f>VLOOKUP(A272,Main!A:AB,25,0)</f>
        <v>https://nptel.ac.in/courses/106105217</v>
      </c>
      <c r="Z272" s="61">
        <f>VLOOKUP(A272,Main!A:AB,26,0)</f>
        <v>106105217</v>
      </c>
    </row>
    <row r="273">
      <c r="A273" s="47" t="s">
        <v>2191</v>
      </c>
      <c r="B273" s="61" t="str">
        <f>VLOOKUP(A273,Main!A:AB,2,0)</f>
        <v>Computer Science and Engineering</v>
      </c>
      <c r="C273" s="61" t="str">
        <f>VLOOKUP(A273,Main!A:AB,3,0)</f>
        <v>Computer Vision</v>
      </c>
      <c r="D273" s="61" t="str">
        <f>VLOOKUP(A273,Main!A:AB,4,0)</f>
        <v>Prof. Jayanta Mukhopadhyay</v>
      </c>
      <c r="E273" s="61" t="str">
        <f>VLOOKUP(A273,Main!A:AB,5,0)</f>
        <v>IIT Kharagpur</v>
      </c>
      <c r="F273" s="61" t="str">
        <f>VLOOKUP(A273,Main!A:AB,6,0)</f>
        <v>IIT Kharagpur</v>
      </c>
      <c r="G273" s="61" t="str">
        <f>VLOOKUP(A273,Main!A:AB,7,0)</f>
        <v>12 Weeks</v>
      </c>
      <c r="H273" s="61" t="str">
        <f>VLOOKUP(A273,Main!A:AB,8,0)</f>
        <v>Rerun</v>
      </c>
      <c r="I273" s="62">
        <f>VLOOKUP(A273,Main!A:AB,9,0)</f>
        <v>46223</v>
      </c>
      <c r="J273" s="62">
        <f>VLOOKUP(A273,Main!A:AB,10,0)</f>
        <v>46304</v>
      </c>
      <c r="K273" s="62">
        <f>VLOOKUP(A273,Main!A:AB,11,0)</f>
        <v>46319</v>
      </c>
      <c r="L273" s="62">
        <f>VLOOKUP(A273,Main!A:AB,12,0)</f>
        <v>46230</v>
      </c>
      <c r="M273" s="62">
        <f>VLOOKUP(A273,Main!A:AB,13,0)</f>
        <v>46248</v>
      </c>
      <c r="N273" s="61" t="str">
        <f>VLOOKUP(A273,Main!A:AB,14,0)</f>
        <v>UG</v>
      </c>
      <c r="O273" s="61" t="str">
        <f>VLOOKUP(A273,Main!A:AB,15,0)</f>
        <v>Elective</v>
      </c>
      <c r="P273" s="61" t="str">
        <f>VLOOKUP(A273,Main!A:AB,16,0)</f>
        <v>Yes</v>
      </c>
      <c r="Q273" s="61" t="str">
        <f>VLOOKUP(A273,Main!A:AB,17,0)</f>
        <v>Artificial Intelligence
Data Science</v>
      </c>
      <c r="R273" s="63" t="str">
        <f>VLOOKUP(A273,Main!A:AB,18,0)</f>
        <v>https://onlinecourses.nptel.ac.in/e-learning/preview/noc26_cs158</v>
      </c>
      <c r="S273" s="63" t="str">
        <f>VLOOKUP(A273,Main!A:AB,19,0)</f>
        <v>https://onlinecourses.nptel.ac.in/e-learning/preview/noc26_cs158</v>
      </c>
      <c r="T273" s="61" t="str">
        <f>VLOOKUP(A273,Main!A:AB,20,0)</f>
        <v>noc26_cs158</v>
      </c>
      <c r="U273" s="63" t="str">
        <f>VLOOKUP(A273,Main!A:AB,21,0)</f>
        <v>https://onlinecourses.nptel.ac.in/noc25_cs143/preview</v>
      </c>
      <c r="V273" s="63" t="str">
        <f>VLOOKUP(A273,Main!A:AB,22,0)</f>
        <v>https://onlinecourses.nptel.ac.in/noc25_cs143/preview</v>
      </c>
      <c r="W273" s="61" t="str">
        <f>VLOOKUP(A273,Main!A:AB,23,0)</f>
        <v>noc25_cs143</v>
      </c>
      <c r="X273" s="63" t="str">
        <f>VLOOKUP(A273,Main!A:AB,24,0)</f>
        <v>https://nptel.ac.in/courses/106105216</v>
      </c>
      <c r="Y273" s="63" t="str">
        <f>VLOOKUP(A273,Main!A:AB,25,0)</f>
        <v>https://nptel.ac.in/courses/106105216</v>
      </c>
      <c r="Z273" s="61">
        <f>VLOOKUP(A273,Main!A:AB,26,0)</f>
        <v>106105216</v>
      </c>
    </row>
    <row r="274">
      <c r="A274" s="47" t="s">
        <v>2198</v>
      </c>
      <c r="B274" s="61" t="str">
        <f>VLOOKUP(A274,Main!A:AB,2,0)</f>
        <v>Computer Science and Engineering</v>
      </c>
      <c r="C274" s="61" t="str">
        <f>VLOOKUP(A274,Main!A:AB,3,0)</f>
        <v>Programming in Modern C++</v>
      </c>
      <c r="D274" s="61" t="str">
        <f>VLOOKUP(A274,Main!A:AB,4,0)</f>
        <v>Prof. Partha Pratim Das</v>
      </c>
      <c r="E274" s="61" t="str">
        <f>VLOOKUP(A274,Main!A:AB,5,0)</f>
        <v>IIT Kharagpur</v>
      </c>
      <c r="F274" s="61" t="str">
        <f>VLOOKUP(A274,Main!A:AB,6,0)</f>
        <v>IIT Kharagpur</v>
      </c>
      <c r="G274" s="61" t="str">
        <f>VLOOKUP(A274,Main!A:AB,7,0)</f>
        <v>12 Weeks</v>
      </c>
      <c r="H274" s="61" t="str">
        <f>VLOOKUP(A274,Main!A:AB,8,0)</f>
        <v>Rerun</v>
      </c>
      <c r="I274" s="62">
        <f>VLOOKUP(A274,Main!A:AB,9,0)</f>
        <v>46223</v>
      </c>
      <c r="J274" s="62">
        <f>VLOOKUP(A274,Main!A:AB,10,0)</f>
        <v>46304</v>
      </c>
      <c r="K274" s="62">
        <f>VLOOKUP(A274,Main!A:AB,11,0)</f>
        <v>46319</v>
      </c>
      <c r="L274" s="62">
        <f>VLOOKUP(A274,Main!A:AB,12,0)</f>
        <v>46230</v>
      </c>
      <c r="M274" s="62">
        <f>VLOOKUP(A274,Main!A:AB,13,0)</f>
        <v>46248</v>
      </c>
      <c r="N274" s="61" t="str">
        <f>VLOOKUP(A274,Main!A:AB,14,0)</f>
        <v>UG/PG</v>
      </c>
      <c r="O274" s="61" t="str">
        <f>VLOOKUP(A274,Main!A:AB,15,0)</f>
        <v>Core</v>
      </c>
      <c r="P274" s="61" t="str">
        <f>VLOOKUP(A274,Main!A:AB,16,0)</f>
        <v>Yes</v>
      </c>
      <c r="Q274" s="61" t="str">
        <f>VLOOKUP(A274,Main!A:AB,17,0)</f>
        <v>Programming</v>
      </c>
      <c r="R274" s="63" t="str">
        <f>VLOOKUP(A274,Main!A:AB,18,0)</f>
        <v>https://onlinecourses.nptel.ac.in/e-learning/preview/noc26_cs159</v>
      </c>
      <c r="S274" s="63" t="str">
        <f>VLOOKUP(A274,Main!A:AB,19,0)</f>
        <v>https://onlinecourses.nptel.ac.in/e-learning/preview/noc26_cs159</v>
      </c>
      <c r="T274" s="61" t="str">
        <f>VLOOKUP(A274,Main!A:AB,20,0)</f>
        <v>noc26_cs159</v>
      </c>
      <c r="U274" s="63" t="str">
        <f>VLOOKUP(A274,Main!A:AB,21,0)</f>
        <v>https://onlinecourses.nptel.ac.in/noc26_cs52/preview</v>
      </c>
      <c r="V274" s="63" t="str">
        <f>VLOOKUP(A274,Main!A:AB,22,0)</f>
        <v>https://onlinecourses.nptel.ac.in/noc26_cs52/preview</v>
      </c>
      <c r="W274" s="61" t="str">
        <f>VLOOKUP(A274,Main!A:AB,23,0)</f>
        <v>noc26_cs52</v>
      </c>
      <c r="X274" s="63" t="str">
        <f>VLOOKUP(A274,Main!A:AB,24,0)</f>
        <v>https://nptel.ac.in/courses/106105234</v>
      </c>
      <c r="Y274" s="63" t="str">
        <f>VLOOKUP(A274,Main!A:AB,25,0)</f>
        <v>https://nptel.ac.in/courses/106105234</v>
      </c>
      <c r="Z274" s="61">
        <f>VLOOKUP(A274,Main!A:AB,26,0)</f>
        <v>106105234</v>
      </c>
    </row>
    <row r="275">
      <c r="A275" s="47" t="s">
        <v>2205</v>
      </c>
      <c r="B275" s="61" t="str">
        <f>VLOOKUP(A275,Main!A:AB,2,0)</f>
        <v>Computer Science and Engineering</v>
      </c>
      <c r="C275" s="61" t="str">
        <f>VLOOKUP(A275,Main!A:AB,3,0)</f>
        <v>Introduction to Industry 4.0 and Industrial Internet of Things</v>
      </c>
      <c r="D275" s="61" t="str">
        <f>VLOOKUP(A275,Main!A:AB,4,0)</f>
        <v>Prof. Sudip Misra</v>
      </c>
      <c r="E275" s="61" t="str">
        <f>VLOOKUP(A275,Main!A:AB,5,0)</f>
        <v>IIT Kharagpur</v>
      </c>
      <c r="F275" s="61" t="str">
        <f>VLOOKUP(A275,Main!A:AB,6,0)</f>
        <v>IIT Kharagpur</v>
      </c>
      <c r="G275" s="61" t="str">
        <f>VLOOKUP(A275,Main!A:AB,7,0)</f>
        <v>12 Weeks</v>
      </c>
      <c r="H275" s="61" t="str">
        <f>VLOOKUP(A275,Main!A:AB,8,0)</f>
        <v>Rerun</v>
      </c>
      <c r="I275" s="62">
        <f>VLOOKUP(A275,Main!A:AB,9,0)</f>
        <v>46223</v>
      </c>
      <c r="J275" s="62">
        <f>VLOOKUP(A275,Main!A:AB,10,0)</f>
        <v>46304</v>
      </c>
      <c r="K275" s="62">
        <f>VLOOKUP(A275,Main!A:AB,11,0)</f>
        <v>46311</v>
      </c>
      <c r="L275" s="62">
        <f>VLOOKUP(A275,Main!A:AB,12,0)</f>
        <v>46230</v>
      </c>
      <c r="M275" s="62">
        <f>VLOOKUP(A275,Main!A:AB,13,0)</f>
        <v>46248</v>
      </c>
      <c r="N275" s="61" t="str">
        <f>VLOOKUP(A275,Main!A:AB,14,0)</f>
        <v>UG/PG</v>
      </c>
      <c r="O275" s="61" t="str">
        <f>VLOOKUP(A275,Main!A:AB,15,0)</f>
        <v>Core</v>
      </c>
      <c r="P275" s="61" t="str">
        <f>VLOOKUP(A275,Main!A:AB,16,0)</f>
        <v>Yes</v>
      </c>
      <c r="Q275" s="61" t="str">
        <f>VLOOKUP(A275,Main!A:AB,17,0)</f>
        <v/>
      </c>
      <c r="R275" s="63" t="str">
        <f>VLOOKUP(A275,Main!A:AB,18,0)</f>
        <v>https://onlinecourses.nptel.ac.in/e-learning/preview/noc26_cs160</v>
      </c>
      <c r="S275" s="63" t="str">
        <f>VLOOKUP(A275,Main!A:AB,19,0)</f>
        <v>https://onlinecourses.nptel.ac.in/e-learning/preview/noc26_cs160</v>
      </c>
      <c r="T275" s="61" t="str">
        <f>VLOOKUP(A275,Main!A:AB,20,0)</f>
        <v>noc26_cs160</v>
      </c>
      <c r="U275" s="63" t="str">
        <f>VLOOKUP(A275,Main!A:AB,21,0)</f>
        <v>https://onlinecourses.nptel.ac.in/noc26_cs38/preview</v>
      </c>
      <c r="V275" s="63" t="str">
        <f>VLOOKUP(A275,Main!A:AB,22,0)</f>
        <v>https://onlinecourses.nptel.ac.in/noc26_cs38/preview</v>
      </c>
      <c r="W275" s="61" t="str">
        <f>VLOOKUP(A275,Main!A:AB,23,0)</f>
        <v>noc26_cs38</v>
      </c>
      <c r="X275" s="63" t="str">
        <f>VLOOKUP(A275,Main!A:AB,24,0)</f>
        <v>https://nptel.ac.in/courses/106105195</v>
      </c>
      <c r="Y275" s="63" t="str">
        <f>VLOOKUP(A275,Main!A:AB,25,0)</f>
        <v>https://nptel.ac.in/courses/106105195</v>
      </c>
      <c r="Z275" s="61">
        <f>VLOOKUP(A275,Main!A:AB,26,0)</f>
        <v>106105195</v>
      </c>
    </row>
    <row r="276">
      <c r="A276" s="47" t="s">
        <v>2212</v>
      </c>
      <c r="B276" s="61" t="str">
        <f>VLOOKUP(A276,Main!A:AB,2,0)</f>
        <v>Computer Science and Engineering</v>
      </c>
      <c r="C276" s="61" t="str">
        <f>VLOOKUP(A276,Main!A:AB,3,0)</f>
        <v>Introduction to Internet of Things</v>
      </c>
      <c r="D276" s="61" t="str">
        <f>VLOOKUP(A276,Main!A:AB,4,0)</f>
        <v>Prof. Sudip Misra</v>
      </c>
      <c r="E276" s="61" t="str">
        <f>VLOOKUP(A276,Main!A:AB,5,0)</f>
        <v>IIT Kharagpur</v>
      </c>
      <c r="F276" s="61" t="str">
        <f>VLOOKUP(A276,Main!A:AB,6,0)</f>
        <v>IIT Kharagpur</v>
      </c>
      <c r="G276" s="61" t="str">
        <f>VLOOKUP(A276,Main!A:AB,7,0)</f>
        <v>12 Weeks</v>
      </c>
      <c r="H276" s="61" t="str">
        <f>VLOOKUP(A276,Main!A:AB,8,0)</f>
        <v>Rerun</v>
      </c>
      <c r="I276" s="62">
        <f>VLOOKUP(A276,Main!A:AB,9,0)</f>
        <v>46223</v>
      </c>
      <c r="J276" s="62">
        <f>VLOOKUP(A276,Main!A:AB,10,0)</f>
        <v>46304</v>
      </c>
      <c r="K276" s="62">
        <f>VLOOKUP(A276,Main!A:AB,11,0)</f>
        <v>46312</v>
      </c>
      <c r="L276" s="62">
        <f>VLOOKUP(A276,Main!A:AB,12,0)</f>
        <v>46230</v>
      </c>
      <c r="M276" s="62">
        <f>VLOOKUP(A276,Main!A:AB,13,0)</f>
        <v>46248</v>
      </c>
      <c r="N276" s="61" t="str">
        <f>VLOOKUP(A276,Main!A:AB,14,0)</f>
        <v>UG/PG</v>
      </c>
      <c r="O276" s="61" t="str">
        <f>VLOOKUP(A276,Main!A:AB,15,0)</f>
        <v>Elective</v>
      </c>
      <c r="P276" s="61" t="str">
        <f>VLOOKUP(A276,Main!A:AB,16,0)</f>
        <v>Yes</v>
      </c>
      <c r="Q276" s="61" t="str">
        <f>VLOOKUP(A276,Main!A:AB,17,0)</f>
        <v>Programming
Systems</v>
      </c>
      <c r="R276" s="63" t="str">
        <f>VLOOKUP(A276,Main!A:AB,18,0)</f>
        <v>https://onlinecourses.nptel.ac.in/e-learning/preview/noc26_cs161</v>
      </c>
      <c r="S276" s="63" t="str">
        <f>VLOOKUP(A276,Main!A:AB,19,0)</f>
        <v>https://onlinecourses.nptel.ac.in/e-learning/preview/noc26_cs161</v>
      </c>
      <c r="T276" s="61" t="str">
        <f>VLOOKUP(A276,Main!A:AB,20,0)</f>
        <v>noc26_cs161</v>
      </c>
      <c r="U276" s="63" t="str">
        <f>VLOOKUP(A276,Main!A:AB,21,0)</f>
        <v>https://onlinecourses.nptel.ac.in/noc26_cs37/preview</v>
      </c>
      <c r="V276" s="63" t="str">
        <f>VLOOKUP(A276,Main!A:AB,22,0)</f>
        <v>https://onlinecourses.nptel.ac.in/noc26_cs37/preview</v>
      </c>
      <c r="W276" s="61" t="str">
        <f>VLOOKUP(A276,Main!A:AB,23,0)</f>
        <v>noc26_cs37</v>
      </c>
      <c r="X276" s="63" t="str">
        <f>VLOOKUP(A276,Main!A:AB,24,0)</f>
        <v>https://nptel.ac.in/courses/106105166</v>
      </c>
      <c r="Y276" s="63" t="str">
        <f>VLOOKUP(A276,Main!A:AB,25,0)</f>
        <v>https://nptel.ac.in/courses/106105166</v>
      </c>
      <c r="Z276" s="61">
        <f>VLOOKUP(A276,Main!A:AB,26,0)</f>
        <v>106105166</v>
      </c>
    </row>
    <row r="277">
      <c r="A277" s="47" t="s">
        <v>2218</v>
      </c>
      <c r="B277" s="61" t="str">
        <f>VLOOKUP(A277,Main!A:AB,2,0)</f>
        <v>Computer Science and Engineering</v>
      </c>
      <c r="C277" s="61" t="str">
        <f>VLOOKUP(A277,Main!A:AB,3,0)</f>
        <v>Data Structure and Algorithms using Java</v>
      </c>
      <c r="D277" s="61" t="str">
        <f>VLOOKUP(A277,Main!A:AB,4,0)</f>
        <v>Prof. Debasis Samanta</v>
      </c>
      <c r="E277" s="61" t="str">
        <f>VLOOKUP(A277,Main!A:AB,5,0)</f>
        <v>IIT Kharagpur</v>
      </c>
      <c r="F277" s="61" t="str">
        <f>VLOOKUP(A277,Main!A:AB,6,0)</f>
        <v>IIT Kharagpur</v>
      </c>
      <c r="G277" s="61" t="str">
        <f>VLOOKUP(A277,Main!A:AB,7,0)</f>
        <v>12 Weeks</v>
      </c>
      <c r="H277" s="61" t="str">
        <f>VLOOKUP(A277,Main!A:AB,8,0)</f>
        <v>Rerun</v>
      </c>
      <c r="I277" s="62">
        <f>VLOOKUP(A277,Main!A:AB,9,0)</f>
        <v>46223</v>
      </c>
      <c r="J277" s="62">
        <f>VLOOKUP(A277,Main!A:AB,10,0)</f>
        <v>46304</v>
      </c>
      <c r="K277" s="62">
        <f>VLOOKUP(A277,Main!A:AB,11,0)</f>
        <v>46318</v>
      </c>
      <c r="L277" s="62">
        <f>VLOOKUP(A277,Main!A:AB,12,0)</f>
        <v>46230</v>
      </c>
      <c r="M277" s="62">
        <f>VLOOKUP(A277,Main!A:AB,13,0)</f>
        <v>46248</v>
      </c>
      <c r="N277" s="61" t="str">
        <f>VLOOKUP(A277,Main!A:AB,14,0)</f>
        <v>UG</v>
      </c>
      <c r="O277" s="61" t="str">
        <f>VLOOKUP(A277,Main!A:AB,15,0)</f>
        <v>Elective</v>
      </c>
      <c r="P277" s="61" t="str">
        <f>VLOOKUP(A277,Main!A:AB,16,0)</f>
        <v>Yes</v>
      </c>
      <c r="Q277" s="61" t="str">
        <f>VLOOKUP(A277,Main!A:AB,17,0)</f>
        <v>Programming</v>
      </c>
      <c r="R277" s="63" t="str">
        <f>VLOOKUP(A277,Main!A:AB,18,0)</f>
        <v>https://onlinecourses.nptel.ac.in/e-learning/preview/noc26_cs162</v>
      </c>
      <c r="S277" s="63" t="str">
        <f>VLOOKUP(A277,Main!A:AB,19,0)</f>
        <v>https://onlinecourses.nptel.ac.in/e-learning/preview/noc26_cs162</v>
      </c>
      <c r="T277" s="61" t="str">
        <f>VLOOKUP(A277,Main!A:AB,20,0)</f>
        <v>noc26_cs162</v>
      </c>
      <c r="U277" s="63" t="str">
        <f>VLOOKUP(A277,Main!A:AB,21,0)</f>
        <v>https://onlinecourses.nptel.ac.in/noc25_cs148/preview</v>
      </c>
      <c r="V277" s="63" t="str">
        <f>VLOOKUP(A277,Main!A:AB,22,0)</f>
        <v>https://onlinecourses.nptel.ac.in/noc25_cs148/preview</v>
      </c>
      <c r="W277" s="61" t="str">
        <f>VLOOKUP(A277,Main!A:AB,23,0)</f>
        <v>noc25_cs148</v>
      </c>
      <c r="X277" s="63" t="str">
        <f>VLOOKUP(A277,Main!A:AB,24,0)</f>
        <v>https://nptel.ac.in/courses/106105225</v>
      </c>
      <c r="Y277" s="63" t="str">
        <f>VLOOKUP(A277,Main!A:AB,25,0)</f>
        <v>https://nptel.ac.in/courses/106105225</v>
      </c>
      <c r="Z277" s="61">
        <f>VLOOKUP(A277,Main!A:AB,26,0)</f>
        <v>106105225</v>
      </c>
    </row>
    <row r="278">
      <c r="A278" s="47" t="s">
        <v>2224</v>
      </c>
      <c r="B278" s="61" t="str">
        <f>VLOOKUP(A278,Main!A:AB,2,0)</f>
        <v>Computer Science and Engineering</v>
      </c>
      <c r="C278" s="61" t="str">
        <f>VLOOKUP(A278,Main!A:AB,3,0)</f>
        <v>Introduction to Algorithms and Analysis</v>
      </c>
      <c r="D278" s="61" t="str">
        <f>VLOOKUP(A278,Main!A:AB,4,0)</f>
        <v>Prof. Sourav Mukhopadhyay</v>
      </c>
      <c r="E278" s="61" t="str">
        <f>VLOOKUP(A278,Main!A:AB,5,0)</f>
        <v>IIT Kharagpur</v>
      </c>
      <c r="F278" s="61" t="str">
        <f>VLOOKUP(A278,Main!A:AB,6,0)</f>
        <v>IIT Kharagpur</v>
      </c>
      <c r="G278" s="61" t="str">
        <f>VLOOKUP(A278,Main!A:AB,7,0)</f>
        <v>12 Weeks</v>
      </c>
      <c r="H278" s="61" t="str">
        <f>VLOOKUP(A278,Main!A:AB,8,0)</f>
        <v>Rerun</v>
      </c>
      <c r="I278" s="62">
        <f>VLOOKUP(A278,Main!A:AB,9,0)</f>
        <v>46223</v>
      </c>
      <c r="J278" s="62">
        <f>VLOOKUP(A278,Main!A:AB,10,0)</f>
        <v>46304</v>
      </c>
      <c r="K278" s="62">
        <f>VLOOKUP(A278,Main!A:AB,11,0)</f>
        <v>46318</v>
      </c>
      <c r="L278" s="62">
        <f>VLOOKUP(A278,Main!A:AB,12,0)</f>
        <v>46230</v>
      </c>
      <c r="M278" s="62">
        <f>VLOOKUP(A278,Main!A:AB,13,0)</f>
        <v>46248</v>
      </c>
      <c r="N278" s="61" t="str">
        <f>VLOOKUP(A278,Main!A:AB,14,0)</f>
        <v>UG/PG</v>
      </c>
      <c r="O278" s="61" t="str">
        <f>VLOOKUP(A278,Main!A:AB,15,0)</f>
        <v>Elective</v>
      </c>
      <c r="P278" s="61" t="str">
        <f>VLOOKUP(A278,Main!A:AB,16,0)</f>
        <v>Yes</v>
      </c>
      <c r="Q278" s="61" t="str">
        <f>VLOOKUP(A278,Main!A:AB,17,0)</f>
        <v/>
      </c>
      <c r="R278" s="63" t="str">
        <f>VLOOKUP(A278,Main!A:AB,18,0)</f>
        <v>https://onlinecourses.nptel.ac.in/e-learning/preview/noc26_cs163</v>
      </c>
      <c r="S278" s="63" t="str">
        <f>VLOOKUP(A278,Main!A:AB,19,0)</f>
        <v>https://onlinecourses.nptel.ac.in/e-learning/preview/noc26_cs163</v>
      </c>
      <c r="T278" s="61" t="str">
        <f>VLOOKUP(A278,Main!A:AB,20,0)</f>
        <v>noc26_cs163</v>
      </c>
      <c r="U278" s="63" t="str">
        <f>VLOOKUP(A278,Main!A:AB,21,0)</f>
        <v>https://onlinecourses.nptel.ac.in/noc25_cs150/preview</v>
      </c>
      <c r="V278" s="63" t="str">
        <f>VLOOKUP(A278,Main!A:AB,22,0)</f>
        <v>https://onlinecourses.nptel.ac.in/noc25_cs150/preview</v>
      </c>
      <c r="W278" s="61" t="str">
        <f>VLOOKUP(A278,Main!A:AB,23,0)</f>
        <v>noc25_cs150</v>
      </c>
      <c r="X278" s="63" t="str">
        <f>VLOOKUP(A278,Main!A:AB,24,0)</f>
        <v>https://nptel.ac.in/courses/106105164</v>
      </c>
      <c r="Y278" s="63" t="str">
        <f>VLOOKUP(A278,Main!A:AB,25,0)</f>
        <v>https://nptel.ac.in/courses/106105164</v>
      </c>
      <c r="Z278" s="61">
        <f>VLOOKUP(A278,Main!A:AB,26,0)</f>
        <v>106105164</v>
      </c>
    </row>
    <row r="279">
      <c r="A279" s="47" t="s">
        <v>2230</v>
      </c>
      <c r="B279" s="61" t="str">
        <f>VLOOKUP(A279,Main!A:AB,2,0)</f>
        <v>Computer Science and Engineering</v>
      </c>
      <c r="C279" s="61" t="str">
        <f>VLOOKUP(A279,Main!A:AB,3,0)</f>
        <v>Algorithmic Game Theory</v>
      </c>
      <c r="D279" s="61" t="str">
        <f>VLOOKUP(A279,Main!A:AB,4,0)</f>
        <v>Prof. Palash Dey</v>
      </c>
      <c r="E279" s="61" t="str">
        <f>VLOOKUP(A279,Main!A:AB,5,0)</f>
        <v>IIT Kharagpur</v>
      </c>
      <c r="F279" s="61" t="str">
        <f>VLOOKUP(A279,Main!A:AB,6,0)</f>
        <v>IIT Kharagpur</v>
      </c>
      <c r="G279" s="61" t="str">
        <f>VLOOKUP(A279,Main!A:AB,7,0)</f>
        <v>12 Weeks</v>
      </c>
      <c r="H279" s="61" t="str">
        <f>VLOOKUP(A279,Main!A:AB,8,0)</f>
        <v>Rerun</v>
      </c>
      <c r="I279" s="62">
        <f>VLOOKUP(A279,Main!A:AB,9,0)</f>
        <v>46223</v>
      </c>
      <c r="J279" s="62">
        <f>VLOOKUP(A279,Main!A:AB,10,0)</f>
        <v>46304</v>
      </c>
      <c r="K279" s="62">
        <f>VLOOKUP(A279,Main!A:AB,11,0)</f>
        <v>46319</v>
      </c>
      <c r="L279" s="62">
        <f>VLOOKUP(A279,Main!A:AB,12,0)</f>
        <v>46230</v>
      </c>
      <c r="M279" s="62">
        <f>VLOOKUP(A279,Main!A:AB,13,0)</f>
        <v>46248</v>
      </c>
      <c r="N279" s="61" t="str">
        <f>VLOOKUP(A279,Main!A:AB,14,0)</f>
        <v>PG</v>
      </c>
      <c r="O279" s="61" t="str">
        <f>VLOOKUP(A279,Main!A:AB,15,0)</f>
        <v>Elective</v>
      </c>
      <c r="P279" s="61" t="str">
        <f>VLOOKUP(A279,Main!A:AB,16,0)</f>
        <v>Yes</v>
      </c>
      <c r="Q279" s="61" t="str">
        <f>VLOOKUP(A279,Main!A:AB,17,0)</f>
        <v/>
      </c>
      <c r="R279" s="63" t="str">
        <f>VLOOKUP(A279,Main!A:AB,18,0)</f>
        <v>https://onlinecourses.nptel.ac.in/e-learning/preview/noc26_cs164</v>
      </c>
      <c r="S279" s="63" t="str">
        <f>VLOOKUP(A279,Main!A:AB,19,0)</f>
        <v>https://onlinecourses.nptel.ac.in/e-learning/preview/noc26_cs164</v>
      </c>
      <c r="T279" s="61" t="str">
        <f>VLOOKUP(A279,Main!A:AB,20,0)</f>
        <v>noc26_cs164</v>
      </c>
      <c r="U279" s="63" t="str">
        <f>VLOOKUP(A279,Main!A:AB,21,0)</f>
        <v>https://onlinecourses.nptel.ac.in/noc25_cs151/preview</v>
      </c>
      <c r="V279" s="63" t="str">
        <f>VLOOKUP(A279,Main!A:AB,22,0)</f>
        <v>https://onlinecourses.nptel.ac.in/noc25_cs151/preview</v>
      </c>
      <c r="W279" s="61" t="str">
        <f>VLOOKUP(A279,Main!A:AB,23,0)</f>
        <v>noc25_cs151</v>
      </c>
      <c r="X279" s="63" t="str">
        <f>VLOOKUP(A279,Main!A:AB,24,0)</f>
        <v>https://nptel.ac.in/courses/106105237</v>
      </c>
      <c r="Y279" s="63" t="str">
        <f>VLOOKUP(A279,Main!A:AB,25,0)</f>
        <v>https://nptel.ac.in/courses/106105237</v>
      </c>
      <c r="Z279" s="61">
        <f>VLOOKUP(A279,Main!A:AB,26,0)</f>
        <v>106105237</v>
      </c>
    </row>
    <row r="280">
      <c r="A280" s="47" t="s">
        <v>2236</v>
      </c>
      <c r="B280" s="61" t="str">
        <f>VLOOKUP(A280,Main!A:AB,2,0)</f>
        <v>Computer Science and Engineering</v>
      </c>
      <c r="C280" s="61" t="str">
        <f>VLOOKUP(A280,Main!A:AB,3,0)</f>
        <v>Approximation Algorithm</v>
      </c>
      <c r="D280" s="61" t="str">
        <f>VLOOKUP(A280,Main!A:AB,4,0)</f>
        <v>Prof. Palash Dey</v>
      </c>
      <c r="E280" s="61" t="str">
        <f>VLOOKUP(A280,Main!A:AB,5,0)</f>
        <v>IIT Kharagpur</v>
      </c>
      <c r="F280" s="61" t="str">
        <f>VLOOKUP(A280,Main!A:AB,6,0)</f>
        <v>IIT Kharagpur</v>
      </c>
      <c r="G280" s="61" t="str">
        <f>VLOOKUP(A280,Main!A:AB,7,0)</f>
        <v>12 Weeks</v>
      </c>
      <c r="H280" s="61" t="str">
        <f>VLOOKUP(A280,Main!A:AB,8,0)</f>
        <v>Rerun</v>
      </c>
      <c r="I280" s="62">
        <f>VLOOKUP(A280,Main!A:AB,9,0)</f>
        <v>46223</v>
      </c>
      <c r="J280" s="62">
        <f>VLOOKUP(A280,Main!A:AB,10,0)</f>
        <v>46304</v>
      </c>
      <c r="K280" s="62">
        <f>VLOOKUP(A280,Main!A:AB,11,0)</f>
        <v>46320</v>
      </c>
      <c r="L280" s="62">
        <f>VLOOKUP(A280,Main!A:AB,12,0)</f>
        <v>46230</v>
      </c>
      <c r="M280" s="62">
        <f>VLOOKUP(A280,Main!A:AB,13,0)</f>
        <v>46248</v>
      </c>
      <c r="N280" s="61" t="str">
        <f>VLOOKUP(A280,Main!A:AB,14,0)</f>
        <v>UG/PG</v>
      </c>
      <c r="O280" s="61" t="str">
        <f>VLOOKUP(A280,Main!A:AB,15,0)</f>
        <v>Elective</v>
      </c>
      <c r="P280" s="61" t="str">
        <f>VLOOKUP(A280,Main!A:AB,16,0)</f>
        <v>Yes</v>
      </c>
      <c r="Q280" s="61" t="str">
        <f>VLOOKUP(A280,Main!A:AB,17,0)</f>
        <v>Foundations of Computing</v>
      </c>
      <c r="R280" s="63" t="str">
        <f>VLOOKUP(A280,Main!A:AB,18,0)</f>
        <v>https://onlinecourses.nptel.ac.in/e-learning/preview/noc26_cs165</v>
      </c>
      <c r="S280" s="63" t="str">
        <f>VLOOKUP(A280,Main!A:AB,19,0)</f>
        <v>https://onlinecourses.nptel.ac.in/e-learning/preview/noc26_cs165</v>
      </c>
      <c r="T280" s="61" t="str">
        <f>VLOOKUP(A280,Main!A:AB,20,0)</f>
        <v>noc26_cs165</v>
      </c>
      <c r="U280" s="63" t="str">
        <f>VLOOKUP(A280,Main!A:AB,21,0)</f>
        <v>https://onlinecourses.nptel.ac.in/noc25_cs153/preview</v>
      </c>
      <c r="V280" s="63" t="str">
        <f>VLOOKUP(A280,Main!A:AB,22,0)</f>
        <v>https://onlinecourses.nptel.ac.in/noc25_cs153/preview</v>
      </c>
      <c r="W280" s="61" t="str">
        <f>VLOOKUP(A280,Main!A:AB,23,0)</f>
        <v>noc25_cs153</v>
      </c>
      <c r="X280" s="63" t="str">
        <f>VLOOKUP(A280,Main!A:AB,24,0)</f>
        <v>https://nptel.ac.in/courses/106105471</v>
      </c>
      <c r="Y280" s="63" t="str">
        <f>VLOOKUP(A280,Main!A:AB,25,0)</f>
        <v>https://nptel.ac.in/courses/106105471</v>
      </c>
      <c r="Z280" s="61">
        <f>VLOOKUP(A280,Main!A:AB,26,0)</f>
        <v>106105471</v>
      </c>
    </row>
    <row r="281">
      <c r="A281" s="47" t="s">
        <v>2242</v>
      </c>
      <c r="B281" s="61" t="str">
        <f>VLOOKUP(A281,Main!A:AB,2,0)</f>
        <v>Computer Science and Engineering</v>
      </c>
      <c r="C281" s="61" t="str">
        <f>VLOOKUP(A281,Main!A:AB,3,0)</f>
        <v>Computer Architecture and Organization</v>
      </c>
      <c r="D281" s="61" t="str">
        <f>VLOOKUP(A281,Main!A:AB,4,0)</f>
        <v>Prof. Indranil Sengupta,
Prof. Kamalika Datta</v>
      </c>
      <c r="E281" s="61" t="str">
        <f>VLOOKUP(A281,Main!A:AB,5,0)</f>
        <v>IIT Kharagpur</v>
      </c>
      <c r="F281" s="61" t="str">
        <f>VLOOKUP(A281,Main!A:AB,6,0)</f>
        <v>IIT Kharagpur</v>
      </c>
      <c r="G281" s="61" t="str">
        <f>VLOOKUP(A281,Main!A:AB,7,0)</f>
        <v>12 Weeks</v>
      </c>
      <c r="H281" s="61" t="str">
        <f>VLOOKUP(A281,Main!A:AB,8,0)</f>
        <v>Rerun</v>
      </c>
      <c r="I281" s="62">
        <f>VLOOKUP(A281,Main!A:AB,9,0)</f>
        <v>46223</v>
      </c>
      <c r="J281" s="62">
        <f>VLOOKUP(A281,Main!A:AB,10,0)</f>
        <v>46304</v>
      </c>
      <c r="K281" s="62">
        <f>VLOOKUP(A281,Main!A:AB,11,0)</f>
        <v>46311</v>
      </c>
      <c r="L281" s="62">
        <f>VLOOKUP(A281,Main!A:AB,12,0)</f>
        <v>46230</v>
      </c>
      <c r="M281" s="62">
        <f>VLOOKUP(A281,Main!A:AB,13,0)</f>
        <v>46248</v>
      </c>
      <c r="N281" s="61" t="str">
        <f>VLOOKUP(A281,Main!A:AB,14,0)</f>
        <v>UG</v>
      </c>
      <c r="O281" s="61" t="str">
        <f>VLOOKUP(A281,Main!A:AB,15,0)</f>
        <v>Core</v>
      </c>
      <c r="P281" s="61" t="str">
        <f>VLOOKUP(A281,Main!A:AB,16,0)</f>
        <v>No</v>
      </c>
      <c r="Q281" s="61" t="str">
        <f>VLOOKUP(A281,Main!A:AB,17,0)</f>
        <v/>
      </c>
      <c r="R281" s="63" t="str">
        <f>VLOOKUP(A281,Main!A:AB,18,0)</f>
        <v>https://onlinecourses.nptel.ac.in/e-learning/preview/noc26_cs166</v>
      </c>
      <c r="S281" s="63" t="str">
        <f>VLOOKUP(A281,Main!A:AB,19,0)</f>
        <v>https://onlinecourses.nptel.ac.in/e-learning/preview/noc26_cs166</v>
      </c>
      <c r="T281" s="61" t="str">
        <f>VLOOKUP(A281,Main!A:AB,20,0)</f>
        <v>noc26_cs166</v>
      </c>
      <c r="U281" s="63" t="str">
        <f>VLOOKUP(A281,Main!A:AB,21,0)</f>
        <v>https://onlinecourses.nptel.ac.in/noc25_cs154/preview</v>
      </c>
      <c r="V281" s="63" t="str">
        <f>VLOOKUP(A281,Main!A:AB,22,0)</f>
        <v>https://onlinecourses.nptel.ac.in/noc25_cs154/preview</v>
      </c>
      <c r="W281" s="61" t="str">
        <f>VLOOKUP(A281,Main!A:AB,23,0)</f>
        <v>noc25_cs154</v>
      </c>
      <c r="X281" s="63" t="str">
        <f>VLOOKUP(A281,Main!A:AB,24,0)</f>
        <v>https://nptel.ac.in/courses/106105163</v>
      </c>
      <c r="Y281" s="63" t="str">
        <f>VLOOKUP(A281,Main!A:AB,25,0)</f>
        <v>https://nptel.ac.in/courses/106105163</v>
      </c>
      <c r="Z281" s="61">
        <f>VLOOKUP(A281,Main!A:AB,26,0)</f>
        <v>106105163</v>
      </c>
    </row>
    <row r="282">
      <c r="A282" s="47" t="s">
        <v>2249</v>
      </c>
      <c r="B282" s="61" t="str">
        <f>VLOOKUP(A282,Main!A:AB,2,0)</f>
        <v>Computer Science and Engineering</v>
      </c>
      <c r="C282" s="61" t="str">
        <f>VLOOKUP(A282,Main!A:AB,3,0)</f>
        <v>Real-Time Systems</v>
      </c>
      <c r="D282" s="61" t="str">
        <f>VLOOKUP(A282,Main!A:AB,4,0)</f>
        <v>Prof. Rajib Mall,
Prof. Durga Prasad Mohapatra</v>
      </c>
      <c r="E282" s="61" t="str">
        <f>VLOOKUP(A282,Main!A:AB,5,0)</f>
        <v>IIT Kharagpur</v>
      </c>
      <c r="F282" s="61" t="str">
        <f>VLOOKUP(A282,Main!A:AB,6,0)</f>
        <v>IIT Kharagpur</v>
      </c>
      <c r="G282" s="61" t="str">
        <f>VLOOKUP(A282,Main!A:AB,7,0)</f>
        <v>12 Weeks</v>
      </c>
      <c r="H282" s="61" t="str">
        <f>VLOOKUP(A282,Main!A:AB,8,0)</f>
        <v>Rerun</v>
      </c>
      <c r="I282" s="62">
        <f>VLOOKUP(A282,Main!A:AB,9,0)</f>
        <v>46223</v>
      </c>
      <c r="J282" s="62">
        <f>VLOOKUP(A282,Main!A:AB,10,0)</f>
        <v>46304</v>
      </c>
      <c r="K282" s="62">
        <f>VLOOKUP(A282,Main!A:AB,11,0)</f>
        <v>46312</v>
      </c>
      <c r="L282" s="62">
        <f>VLOOKUP(A282,Main!A:AB,12,0)</f>
        <v>46230</v>
      </c>
      <c r="M282" s="62">
        <f>VLOOKUP(A282,Main!A:AB,13,0)</f>
        <v>46248</v>
      </c>
      <c r="N282" s="61" t="str">
        <f>VLOOKUP(A282,Main!A:AB,14,0)</f>
        <v>UG/PG</v>
      </c>
      <c r="O282" s="61" t="str">
        <f>VLOOKUP(A282,Main!A:AB,15,0)</f>
        <v>Elective</v>
      </c>
      <c r="P282" s="61" t="str">
        <f>VLOOKUP(A282,Main!A:AB,16,0)</f>
        <v>Yes</v>
      </c>
      <c r="Q282" s="61" t="str">
        <f>VLOOKUP(A282,Main!A:AB,17,0)</f>
        <v>Systems</v>
      </c>
      <c r="R282" s="63" t="str">
        <f>VLOOKUP(A282,Main!A:AB,18,0)</f>
        <v>https://onlinecourses.nptel.ac.in/e-learning/preview/noc26_cs167</v>
      </c>
      <c r="S282" s="63" t="str">
        <f>VLOOKUP(A282,Main!A:AB,19,0)</f>
        <v>https://onlinecourses.nptel.ac.in/e-learning/preview/noc26_cs167</v>
      </c>
      <c r="T282" s="61" t="str">
        <f>VLOOKUP(A282,Main!A:AB,20,0)</f>
        <v>noc26_cs167</v>
      </c>
      <c r="U282" s="63" t="str">
        <f>VLOOKUP(A282,Main!A:AB,21,0)</f>
        <v>https://onlinecourses.nptel.ac.in/noc25_cs156/preview</v>
      </c>
      <c r="V282" s="63" t="str">
        <f>VLOOKUP(A282,Main!A:AB,22,0)</f>
        <v>https://onlinecourses.nptel.ac.in/noc25_cs156/preview</v>
      </c>
      <c r="W282" s="61" t="str">
        <f>VLOOKUP(A282,Main!A:AB,23,0)</f>
        <v>noc25_cs156</v>
      </c>
      <c r="X282" s="63" t="str">
        <f>VLOOKUP(A282,Main!A:AB,24,0)</f>
        <v>https://nptel.ac.in/courses/106105229</v>
      </c>
      <c r="Y282" s="63" t="str">
        <f>VLOOKUP(A282,Main!A:AB,25,0)</f>
        <v>https://nptel.ac.in/courses/106105229</v>
      </c>
      <c r="Z282" s="61">
        <f>VLOOKUP(A282,Main!A:AB,26,0)</f>
        <v>106105229</v>
      </c>
    </row>
    <row r="283">
      <c r="A283" s="47" t="s">
        <v>2255</v>
      </c>
      <c r="B283" s="61" t="str">
        <f>VLOOKUP(A283,Main!A:AB,2,0)</f>
        <v>Computer Science and Engineering</v>
      </c>
      <c r="C283" s="61" t="str">
        <f>VLOOKUP(A283,Main!A:AB,3,0)</f>
        <v>Computer Architecture</v>
      </c>
      <c r="D283" s="61" t="str">
        <f>VLOOKUP(A283,Main!A:AB,4,0)</f>
        <v>Prof. Smruti Ranjan Sarangi</v>
      </c>
      <c r="E283" s="61" t="str">
        <f>VLOOKUP(A283,Main!A:AB,5,0)</f>
        <v>IIT Delhi</v>
      </c>
      <c r="F283" s="61" t="str">
        <f>VLOOKUP(A283,Main!A:AB,6,0)</f>
        <v>IIT Delhi</v>
      </c>
      <c r="G283" s="61" t="str">
        <f>VLOOKUP(A283,Main!A:AB,7,0)</f>
        <v>12 Weeks</v>
      </c>
      <c r="H283" s="61" t="str">
        <f>VLOOKUP(A283,Main!A:AB,8,0)</f>
        <v>Rerun</v>
      </c>
      <c r="I283" s="62">
        <f>VLOOKUP(A283,Main!A:AB,9,0)</f>
        <v>46223</v>
      </c>
      <c r="J283" s="62">
        <f>VLOOKUP(A283,Main!A:AB,10,0)</f>
        <v>46304</v>
      </c>
      <c r="K283" s="62">
        <f>VLOOKUP(A283,Main!A:AB,11,0)</f>
        <v>46313</v>
      </c>
      <c r="L283" s="62">
        <f>VLOOKUP(A283,Main!A:AB,12,0)</f>
        <v>46230</v>
      </c>
      <c r="M283" s="62">
        <f>VLOOKUP(A283,Main!A:AB,13,0)</f>
        <v>46248</v>
      </c>
      <c r="N283" s="61" t="str">
        <f>VLOOKUP(A283,Main!A:AB,14,0)</f>
        <v>UG</v>
      </c>
      <c r="O283" s="61" t="str">
        <f>VLOOKUP(A283,Main!A:AB,15,0)</f>
        <v>Core</v>
      </c>
      <c r="P283" s="61" t="str">
        <f>VLOOKUP(A283,Main!A:AB,16,0)</f>
        <v>No</v>
      </c>
      <c r="Q283" s="61" t="str">
        <f>VLOOKUP(A283,Main!A:AB,17,0)</f>
        <v/>
      </c>
      <c r="R283" s="63" t="str">
        <f>VLOOKUP(A283,Main!A:AB,18,0)</f>
        <v>https://onlinecourses.nptel.ac.in/e-learning/preview/noc26_cs168</v>
      </c>
      <c r="S283" s="63" t="str">
        <f>VLOOKUP(A283,Main!A:AB,19,0)</f>
        <v>https://onlinecourses.nptel.ac.in/e-learning/preview/noc26_cs168</v>
      </c>
      <c r="T283" s="61" t="str">
        <f>VLOOKUP(A283,Main!A:AB,20,0)</f>
        <v>noc26_cs168</v>
      </c>
      <c r="U283" s="63" t="str">
        <f>VLOOKUP(A283,Main!A:AB,21,0)</f>
        <v>https://onlinecourses.nptel.ac.in/noc25_cs83/preview</v>
      </c>
      <c r="V283" s="63" t="str">
        <f>VLOOKUP(A283,Main!A:AB,22,0)</f>
        <v>https://onlinecourses.nptel.ac.in/noc25_cs83/preview</v>
      </c>
      <c r="W283" s="61" t="str">
        <f>VLOOKUP(A283,Main!A:AB,23,0)</f>
        <v>noc25_cs83</v>
      </c>
      <c r="X283" s="63" t="str">
        <f>VLOOKUP(A283,Main!A:AB,24,0)</f>
        <v>https://nptel.ac.in/courses/106102157</v>
      </c>
      <c r="Y283" s="63" t="str">
        <f>VLOOKUP(A283,Main!A:AB,25,0)</f>
        <v>https://nptel.ac.in/courses/106102157</v>
      </c>
      <c r="Z283" s="61">
        <f>VLOOKUP(A283,Main!A:AB,26,0)</f>
        <v>106102157</v>
      </c>
    </row>
    <row r="284">
      <c r="A284" s="47" t="s">
        <v>2262</v>
      </c>
      <c r="B284" s="61" t="str">
        <f>VLOOKUP(A284,Main!A:AB,2,0)</f>
        <v>Computer Science and Engineering</v>
      </c>
      <c r="C284" s="61" t="str">
        <f>VLOOKUP(A284,Main!A:AB,3,0)</f>
        <v>Advanced Distributed Systems</v>
      </c>
      <c r="D284" s="61" t="str">
        <f>VLOOKUP(A284,Main!A:AB,4,0)</f>
        <v>Prof. Smruti Ranjan Sarangi</v>
      </c>
      <c r="E284" s="61" t="str">
        <f>VLOOKUP(A284,Main!A:AB,5,0)</f>
        <v>IIT Delhi</v>
      </c>
      <c r="F284" s="61" t="str">
        <f>VLOOKUP(A284,Main!A:AB,6,0)</f>
        <v>IIT Delhi</v>
      </c>
      <c r="G284" s="61" t="str">
        <f>VLOOKUP(A284,Main!A:AB,7,0)</f>
        <v>12 Weeks</v>
      </c>
      <c r="H284" s="61" t="str">
        <f>VLOOKUP(A284,Main!A:AB,8,0)</f>
        <v>Rerun</v>
      </c>
      <c r="I284" s="62">
        <f>VLOOKUP(A284,Main!A:AB,9,0)</f>
        <v>46223</v>
      </c>
      <c r="J284" s="62">
        <f>VLOOKUP(A284,Main!A:AB,10,0)</f>
        <v>46304</v>
      </c>
      <c r="K284" s="62">
        <f>VLOOKUP(A284,Main!A:AB,11,0)</f>
        <v>46318</v>
      </c>
      <c r="L284" s="62">
        <f>VLOOKUP(A284,Main!A:AB,12,0)</f>
        <v>46230</v>
      </c>
      <c r="M284" s="62">
        <f>VLOOKUP(A284,Main!A:AB,13,0)</f>
        <v>46248</v>
      </c>
      <c r="N284" s="61" t="str">
        <f>VLOOKUP(A284,Main!A:AB,14,0)</f>
        <v>UG/PG</v>
      </c>
      <c r="O284" s="61" t="str">
        <f>VLOOKUP(A284,Main!A:AB,15,0)</f>
        <v>Elective</v>
      </c>
      <c r="P284" s="61" t="str">
        <f>VLOOKUP(A284,Main!A:AB,16,0)</f>
        <v>Yes</v>
      </c>
      <c r="Q284" s="61" t="str">
        <f>VLOOKUP(A284,Main!A:AB,17,0)</f>
        <v/>
      </c>
      <c r="R284" s="63" t="str">
        <f>VLOOKUP(A284,Main!A:AB,18,0)</f>
        <v>https://onlinecourses.nptel.ac.in/e-learning/preview/noc26_cs169</v>
      </c>
      <c r="S284" s="63" t="str">
        <f>VLOOKUP(A284,Main!A:AB,19,0)</f>
        <v>https://onlinecourses.nptel.ac.in/e-learning/preview/noc26_cs169</v>
      </c>
      <c r="T284" s="61" t="str">
        <f>VLOOKUP(A284,Main!A:AB,20,0)</f>
        <v>noc26_cs169</v>
      </c>
      <c r="U284" s="63" t="str">
        <f>VLOOKUP(A284,Main!A:AB,21,0)</f>
        <v>https://onlinecourses.nptel.ac.in/noc25_cs84/preview</v>
      </c>
      <c r="V284" s="63" t="str">
        <f>VLOOKUP(A284,Main!A:AB,22,0)</f>
        <v>https://onlinecourses.nptel.ac.in/noc25_cs84/preview</v>
      </c>
      <c r="W284" s="61" t="str">
        <f>VLOOKUP(A284,Main!A:AB,23,0)</f>
        <v>noc25_cs84</v>
      </c>
      <c r="X284" s="63" t="str">
        <f>VLOOKUP(A284,Main!A:AB,24,0)</f>
        <v>https://nptel.ac.in/courses/106102237</v>
      </c>
      <c r="Y284" s="63" t="str">
        <f>VLOOKUP(A284,Main!A:AB,25,0)</f>
        <v>https://nptel.ac.in/courses/106102237</v>
      </c>
      <c r="Z284" s="61">
        <f>VLOOKUP(A284,Main!A:AB,26,0)</f>
        <v>106102237</v>
      </c>
    </row>
    <row r="285">
      <c r="A285" s="47" t="s">
        <v>2268</v>
      </c>
      <c r="B285" s="61" t="str">
        <f>VLOOKUP(A285,Main!A:AB,2,0)</f>
        <v>Computer Science and Engineering</v>
      </c>
      <c r="C285" s="61" t="str">
        <f>VLOOKUP(A285,Main!A:AB,3,0)</f>
        <v>Social Network Analysis</v>
      </c>
      <c r="D285" s="61" t="str">
        <f>VLOOKUP(A285,Main!A:AB,4,0)</f>
        <v>Prof. Tanmoy Chakraborty</v>
      </c>
      <c r="E285" s="61" t="str">
        <f>VLOOKUP(A285,Main!A:AB,5,0)</f>
        <v>IIT Delhi</v>
      </c>
      <c r="F285" s="61" t="str">
        <f>VLOOKUP(A285,Main!A:AB,6,0)</f>
        <v>IIT Delhi</v>
      </c>
      <c r="G285" s="61" t="str">
        <f>VLOOKUP(A285,Main!A:AB,7,0)</f>
        <v>12 Weeks</v>
      </c>
      <c r="H285" s="61" t="str">
        <f>VLOOKUP(A285,Main!A:AB,8,0)</f>
        <v>Rerun</v>
      </c>
      <c r="I285" s="62">
        <f>VLOOKUP(A285,Main!A:AB,9,0)</f>
        <v>46223</v>
      </c>
      <c r="J285" s="62">
        <f>VLOOKUP(A285,Main!A:AB,10,0)</f>
        <v>46304</v>
      </c>
      <c r="K285" s="62">
        <f>VLOOKUP(A285,Main!A:AB,11,0)</f>
        <v>46311</v>
      </c>
      <c r="L285" s="62">
        <f>VLOOKUP(A285,Main!A:AB,12,0)</f>
        <v>46230</v>
      </c>
      <c r="M285" s="62">
        <f>VLOOKUP(A285,Main!A:AB,13,0)</f>
        <v>46248</v>
      </c>
      <c r="N285" s="61" t="str">
        <f>VLOOKUP(A285,Main!A:AB,14,0)</f>
        <v>UG/PG</v>
      </c>
      <c r="O285" s="61" t="str">
        <f>VLOOKUP(A285,Main!A:AB,15,0)</f>
        <v>Elective</v>
      </c>
      <c r="P285" s="61" t="str">
        <f>VLOOKUP(A285,Main!A:AB,16,0)</f>
        <v>Yes</v>
      </c>
      <c r="Q285" s="61" t="str">
        <f>VLOOKUP(A285,Main!A:AB,17,0)</f>
        <v/>
      </c>
      <c r="R285" s="63" t="str">
        <f>VLOOKUP(A285,Main!A:AB,18,0)</f>
        <v>https://onlinecourses.nptel.ac.in/e-learning/preview/noc26_cs170</v>
      </c>
      <c r="S285" s="63" t="str">
        <f>VLOOKUP(A285,Main!A:AB,19,0)</f>
        <v>https://onlinecourses.nptel.ac.in/e-learning/preview/noc26_cs170</v>
      </c>
      <c r="T285" s="61" t="str">
        <f>VLOOKUP(A285,Main!A:AB,20,0)</f>
        <v>noc26_cs170</v>
      </c>
      <c r="U285" s="63" t="str">
        <f>VLOOKUP(A285,Main!A:AB,21,0)</f>
        <v>https://onlinecourses.nptel.ac.in/noc25_cs100/preview</v>
      </c>
      <c r="V285" s="63" t="str">
        <f>VLOOKUP(A285,Main!A:AB,22,0)</f>
        <v>https://onlinecourses.nptel.ac.in/noc25_cs100/preview</v>
      </c>
      <c r="W285" s="61" t="str">
        <f>VLOOKUP(A285,Main!A:AB,23,0)</f>
        <v>noc25_cs100</v>
      </c>
      <c r="X285" s="63" t="str">
        <f>VLOOKUP(A285,Main!A:AB,24,0)</f>
        <v>https://nptel.ac.in/courses/106106239</v>
      </c>
      <c r="Y285" s="63" t="str">
        <f>VLOOKUP(A285,Main!A:AB,25,0)</f>
        <v>https://nptel.ac.in/courses/106106239</v>
      </c>
      <c r="Z285" s="61">
        <f>VLOOKUP(A285,Main!A:AB,26,0)</f>
        <v>106106239</v>
      </c>
    </row>
    <row r="286">
      <c r="A286" s="47" t="s">
        <v>2275</v>
      </c>
      <c r="B286" s="61" t="str">
        <f>VLOOKUP(A286,Main!A:AB,2,0)</f>
        <v>Computer Science and Engineering</v>
      </c>
      <c r="C286" s="61" t="str">
        <f>VLOOKUP(A286,Main!A:AB,3,0)</f>
        <v>Introduction to Large Language Models (LLMs)</v>
      </c>
      <c r="D286" s="61" t="str">
        <f>VLOOKUP(A286,Main!A:AB,4,0)</f>
        <v>Prof. Tanmoy Chakraborty,
Prof. Soumen Chakraborti</v>
      </c>
      <c r="E286" s="61" t="str">
        <f>VLOOKUP(A286,Main!A:AB,5,0)</f>
        <v>IIT Delhi
IIT Bombay</v>
      </c>
      <c r="F286" s="61" t="str">
        <f>VLOOKUP(A286,Main!A:AB,6,0)</f>
        <v>IIT Delhi</v>
      </c>
      <c r="G286" s="61" t="str">
        <f>VLOOKUP(A286,Main!A:AB,7,0)</f>
        <v>12 Weeks</v>
      </c>
      <c r="H286" s="61" t="str">
        <f>VLOOKUP(A286,Main!A:AB,8,0)</f>
        <v>Rerun</v>
      </c>
      <c r="I286" s="62">
        <f>VLOOKUP(A286,Main!A:AB,9,0)</f>
        <v>46223</v>
      </c>
      <c r="J286" s="62">
        <f>VLOOKUP(A286,Main!A:AB,10,0)</f>
        <v>46304</v>
      </c>
      <c r="K286" s="62">
        <f>VLOOKUP(A286,Main!A:AB,11,0)</f>
        <v>46318</v>
      </c>
      <c r="L286" s="62">
        <f>VLOOKUP(A286,Main!A:AB,12,0)</f>
        <v>46230</v>
      </c>
      <c r="M286" s="62">
        <f>VLOOKUP(A286,Main!A:AB,13,0)</f>
        <v>46248</v>
      </c>
      <c r="N286" s="61" t="str">
        <f>VLOOKUP(A286,Main!A:AB,14,0)</f>
        <v>UG/PG</v>
      </c>
      <c r="O286" s="61" t="str">
        <f>VLOOKUP(A286,Main!A:AB,15,0)</f>
        <v>Elective</v>
      </c>
      <c r="P286" s="61" t="str">
        <f>VLOOKUP(A286,Main!A:AB,16,0)</f>
        <v>Yes</v>
      </c>
      <c r="Q286" s="61" t="str">
        <f>VLOOKUP(A286,Main!A:AB,17,0)</f>
        <v>Artificial Intelligence
Data Science
Communication and Signal Processing</v>
      </c>
      <c r="R286" s="63" t="str">
        <f>VLOOKUP(A286,Main!A:AB,18,0)</f>
        <v>https://onlinecourses.nptel.ac.in/e-learning/preview/noc26_cs171</v>
      </c>
      <c r="S286" s="63" t="str">
        <f>VLOOKUP(A286,Main!A:AB,19,0)</f>
        <v>https://onlinecourses.nptel.ac.in/e-learning/preview/noc26_cs171</v>
      </c>
      <c r="T286" s="61" t="str">
        <f>VLOOKUP(A286,Main!A:AB,20,0)</f>
        <v>noc26_cs171</v>
      </c>
      <c r="U286" s="63" t="str">
        <f>VLOOKUP(A286,Main!A:AB,21,0)</f>
        <v>https://onlinecourses.nptel.ac.in/noc26_cs88/preview</v>
      </c>
      <c r="V286" s="63" t="str">
        <f>VLOOKUP(A286,Main!A:AB,22,0)</f>
        <v>https://onlinecourses.nptel.ac.in/noc26_cs88/preview</v>
      </c>
      <c r="W286" s="61" t="str">
        <f>VLOOKUP(A286,Main!A:AB,23,0)</f>
        <v>noc26_cs88</v>
      </c>
      <c r="X286" s="63" t="str">
        <f>VLOOKUP(A286,Main!A:AB,24,0)</f>
        <v>https://nptel.ac.in/courses/106102576</v>
      </c>
      <c r="Y286" s="63" t="str">
        <f>VLOOKUP(A286,Main!A:AB,25,0)</f>
        <v>https://nptel.ac.in/courses/106102576</v>
      </c>
      <c r="Z286" s="61">
        <f>VLOOKUP(A286,Main!A:AB,26,0)</f>
        <v>106102576</v>
      </c>
    </row>
    <row r="287">
      <c r="A287" s="47" t="s">
        <v>2284</v>
      </c>
      <c r="B287" s="61" t="str">
        <f>VLOOKUP(A287,Main!A:AB,2,0)</f>
        <v>Computer Science and Engineering</v>
      </c>
      <c r="C287" s="61" t="str">
        <f>VLOOKUP(A287,Main!A:AB,3,0)</f>
        <v>Parameterized Algorithms</v>
      </c>
      <c r="D287" s="61" t="str">
        <f>VLOOKUP(A287,Main!A:AB,4,0)</f>
        <v>Prof. Neeldhara Misra,
Prof. Saket Saurabh</v>
      </c>
      <c r="E287" s="61" t="str">
        <f>VLOOKUP(A287,Main!A:AB,5,0)</f>
        <v>IIT Gandhinagar
Institute of Mathematical Sciences (IMSc)</v>
      </c>
      <c r="F287" s="61" t="str">
        <f>VLOOKUP(A287,Main!A:AB,6,0)</f>
        <v>IIT Madras</v>
      </c>
      <c r="G287" s="61" t="str">
        <f>VLOOKUP(A287,Main!A:AB,7,0)</f>
        <v>12 Weeks</v>
      </c>
      <c r="H287" s="61" t="str">
        <f>VLOOKUP(A287,Main!A:AB,8,0)</f>
        <v>Rerun</v>
      </c>
      <c r="I287" s="62">
        <f>VLOOKUP(A287,Main!A:AB,9,0)</f>
        <v>46223</v>
      </c>
      <c r="J287" s="62">
        <f>VLOOKUP(A287,Main!A:AB,10,0)</f>
        <v>46304</v>
      </c>
      <c r="K287" s="62">
        <f>VLOOKUP(A287,Main!A:AB,11,0)</f>
        <v>46312</v>
      </c>
      <c r="L287" s="62">
        <f>VLOOKUP(A287,Main!A:AB,12,0)</f>
        <v>46230</v>
      </c>
      <c r="M287" s="62">
        <f>VLOOKUP(A287,Main!A:AB,13,0)</f>
        <v>46248</v>
      </c>
      <c r="N287" s="61" t="str">
        <f>VLOOKUP(A287,Main!A:AB,14,0)</f>
        <v>UG/PG</v>
      </c>
      <c r="O287" s="61" t="str">
        <f>VLOOKUP(A287,Main!A:AB,15,0)</f>
        <v>Elective</v>
      </c>
      <c r="P287" s="61" t="str">
        <f>VLOOKUP(A287,Main!A:AB,16,0)</f>
        <v>Yes</v>
      </c>
      <c r="Q287" s="61" t="str">
        <f>VLOOKUP(A287,Main!A:AB,17,0)</f>
        <v>Foundations of Computing</v>
      </c>
      <c r="R287" s="63" t="str">
        <f>VLOOKUP(A287,Main!A:AB,18,0)</f>
        <v>https://onlinecourses.nptel.ac.in/e-learning/preview/noc26_cs172</v>
      </c>
      <c r="S287" s="63" t="str">
        <f>VLOOKUP(A287,Main!A:AB,19,0)</f>
        <v>https://onlinecourses.nptel.ac.in/e-learning/preview/noc26_cs172</v>
      </c>
      <c r="T287" s="61" t="str">
        <f>VLOOKUP(A287,Main!A:AB,20,0)</f>
        <v>noc26_cs172</v>
      </c>
      <c r="U287" s="63" t="str">
        <f>VLOOKUP(A287,Main!A:AB,21,0)</f>
        <v>https://onlinecourses.nptel.ac.in/noc25_cs96/preview</v>
      </c>
      <c r="V287" s="63" t="str">
        <f>VLOOKUP(A287,Main!A:AB,22,0)</f>
        <v>https://onlinecourses.nptel.ac.in/noc25_cs96/preview</v>
      </c>
      <c r="W287" s="61" t="str">
        <f>VLOOKUP(A287,Main!A:AB,23,0)</f>
        <v>noc25_cs96</v>
      </c>
      <c r="X287" s="63" t="str">
        <f>VLOOKUP(A287,Main!A:AB,24,0)</f>
        <v>https://nptel.ac.in/courses/106106230</v>
      </c>
      <c r="Y287" s="63" t="str">
        <f>VLOOKUP(A287,Main!A:AB,25,0)</f>
        <v>https://nptel.ac.in/courses/106106230</v>
      </c>
      <c r="Z287" s="61">
        <f>VLOOKUP(A287,Main!A:AB,26,0)</f>
        <v>106106230</v>
      </c>
    </row>
    <row r="288">
      <c r="A288" s="47" t="s">
        <v>2292</v>
      </c>
      <c r="B288" s="61" t="str">
        <f>VLOOKUP(A288,Main!A:AB,2,0)</f>
        <v>Computer Science and Engineering</v>
      </c>
      <c r="C288" s="61" t="str">
        <f>VLOOKUP(A288,Main!A:AB,3,0)</f>
        <v>Getting Started With Competitive Programming</v>
      </c>
      <c r="D288" s="61" t="str">
        <f>VLOOKUP(A288,Main!A:AB,4,0)</f>
        <v>Prof. Neeldhara Misra</v>
      </c>
      <c r="E288" s="61" t="str">
        <f>VLOOKUP(A288,Main!A:AB,5,0)</f>
        <v>IIT Gandhinagar</v>
      </c>
      <c r="F288" s="61" t="str">
        <f>VLOOKUP(A288,Main!A:AB,6,0)</f>
        <v>IIT Madras</v>
      </c>
      <c r="G288" s="61" t="str">
        <f>VLOOKUP(A288,Main!A:AB,7,0)</f>
        <v>12 Weeks</v>
      </c>
      <c r="H288" s="61" t="str">
        <f>VLOOKUP(A288,Main!A:AB,8,0)</f>
        <v>Rerun</v>
      </c>
      <c r="I288" s="62">
        <f>VLOOKUP(A288,Main!A:AB,9,0)</f>
        <v>46223</v>
      </c>
      <c r="J288" s="62">
        <f>VLOOKUP(A288,Main!A:AB,10,0)</f>
        <v>46304</v>
      </c>
      <c r="K288" s="62">
        <f>VLOOKUP(A288,Main!A:AB,11,0)</f>
        <v>46312</v>
      </c>
      <c r="L288" s="62">
        <f>VLOOKUP(A288,Main!A:AB,12,0)</f>
        <v>46230</v>
      </c>
      <c r="M288" s="62">
        <f>VLOOKUP(A288,Main!A:AB,13,0)</f>
        <v>46248</v>
      </c>
      <c r="N288" s="61" t="str">
        <f>VLOOKUP(A288,Main!A:AB,14,0)</f>
        <v>UG</v>
      </c>
      <c r="O288" s="61" t="str">
        <f>VLOOKUP(A288,Main!A:AB,15,0)</f>
        <v>Elective</v>
      </c>
      <c r="P288" s="61" t="str">
        <f>VLOOKUP(A288,Main!A:AB,16,0)</f>
        <v>Yes</v>
      </c>
      <c r="Q288" s="61" t="str">
        <f>VLOOKUP(A288,Main!A:AB,17,0)</f>
        <v/>
      </c>
      <c r="R288" s="63" t="str">
        <f>VLOOKUP(A288,Main!A:AB,18,0)</f>
        <v>https://onlinecourses.nptel.ac.in/e-learning/preview/noc26_cs173</v>
      </c>
      <c r="S288" s="63" t="str">
        <f>VLOOKUP(A288,Main!A:AB,19,0)</f>
        <v>https://onlinecourses.nptel.ac.in/e-learning/preview/noc26_cs173</v>
      </c>
      <c r="T288" s="61" t="str">
        <f>VLOOKUP(A288,Main!A:AB,20,0)</f>
        <v>noc26_cs173</v>
      </c>
      <c r="U288" s="63" t="str">
        <f>VLOOKUP(A288,Main!A:AB,21,0)</f>
        <v>https://onlinecourses.nptel.ac.in/noc26_cs69/preview</v>
      </c>
      <c r="V288" s="63" t="str">
        <f>VLOOKUP(A288,Main!A:AB,22,0)</f>
        <v>https://onlinecourses.nptel.ac.in/noc26_cs69/preview</v>
      </c>
      <c r="W288" s="61" t="str">
        <f>VLOOKUP(A288,Main!A:AB,23,0)</f>
        <v>noc26_cs69</v>
      </c>
      <c r="X288" s="63" t="str">
        <f>VLOOKUP(A288,Main!A:AB,24,0)</f>
        <v>https://nptel.ac.in/courses/106106231</v>
      </c>
      <c r="Y288" s="63" t="str">
        <f>VLOOKUP(A288,Main!A:AB,25,0)</f>
        <v>https://nptel.ac.in/courses/106106231</v>
      </c>
      <c r="Z288" s="61">
        <f>VLOOKUP(A288,Main!A:AB,26,0)</f>
        <v>106106231</v>
      </c>
    </row>
    <row r="289">
      <c r="A289" s="47" t="s">
        <v>2300</v>
      </c>
      <c r="B289" s="61" t="str">
        <f>VLOOKUP(A289,Main!A:AB,2,0)</f>
        <v>Computer Science and Engineering</v>
      </c>
      <c r="C289" s="61" t="str">
        <f>VLOOKUP(A289,Main!A:AB,3,0)</f>
        <v>Deep Learning for Computer Vision</v>
      </c>
      <c r="D289" s="61" t="str">
        <f>VLOOKUP(A289,Main!A:AB,4,0)</f>
        <v>Prof. Vineeth N Balasubramanian</v>
      </c>
      <c r="E289" s="61" t="str">
        <f>VLOOKUP(A289,Main!A:AB,5,0)</f>
        <v>IIT Hyderabad</v>
      </c>
      <c r="F289" s="61" t="str">
        <f>VLOOKUP(A289,Main!A:AB,6,0)</f>
        <v>IIT Madras</v>
      </c>
      <c r="G289" s="61" t="str">
        <f>VLOOKUP(A289,Main!A:AB,7,0)</f>
        <v>12 Weeks</v>
      </c>
      <c r="H289" s="61" t="str">
        <f>VLOOKUP(A289,Main!A:AB,8,0)</f>
        <v>Rerun</v>
      </c>
      <c r="I289" s="62">
        <f>VLOOKUP(A289,Main!A:AB,9,0)</f>
        <v>46223</v>
      </c>
      <c r="J289" s="62">
        <f>VLOOKUP(A289,Main!A:AB,10,0)</f>
        <v>46304</v>
      </c>
      <c r="K289" s="62">
        <f>VLOOKUP(A289,Main!A:AB,11,0)</f>
        <v>46313</v>
      </c>
      <c r="L289" s="62">
        <f>VLOOKUP(A289,Main!A:AB,12,0)</f>
        <v>46230</v>
      </c>
      <c r="M289" s="62">
        <f>VLOOKUP(A289,Main!A:AB,13,0)</f>
        <v>46248</v>
      </c>
      <c r="N289" s="61" t="str">
        <f>VLOOKUP(A289,Main!A:AB,14,0)</f>
        <v>UG/PG</v>
      </c>
      <c r="O289" s="61" t="str">
        <f>VLOOKUP(A289,Main!A:AB,15,0)</f>
        <v>Elective</v>
      </c>
      <c r="P289" s="61" t="str">
        <f>VLOOKUP(A289,Main!A:AB,16,0)</f>
        <v>Yes</v>
      </c>
      <c r="Q289" s="61" t="str">
        <f>VLOOKUP(A289,Main!A:AB,17,0)</f>
        <v>Artificial Intelligence
Data Science</v>
      </c>
      <c r="R289" s="63" t="str">
        <f>VLOOKUP(A289,Main!A:AB,18,0)</f>
        <v>https://onlinecourses.nptel.ac.in/e-learning/preview/noc26_cs174</v>
      </c>
      <c r="S289" s="63" t="str">
        <f>VLOOKUP(A289,Main!A:AB,19,0)</f>
        <v>https://onlinecourses.nptel.ac.in/e-learning/preview/noc26_cs174</v>
      </c>
      <c r="T289" s="61" t="str">
        <f>VLOOKUP(A289,Main!A:AB,20,0)</f>
        <v>noc26_cs174</v>
      </c>
      <c r="U289" s="63" t="str">
        <f>VLOOKUP(A289,Main!A:AB,21,0)</f>
        <v>https://onlinecourses.nptel.ac.in/noc25_cs93/preview</v>
      </c>
      <c r="V289" s="63" t="str">
        <f>VLOOKUP(A289,Main!A:AB,22,0)</f>
        <v>https://onlinecourses.nptel.ac.in/noc25_cs93/preview</v>
      </c>
      <c r="W289" s="61" t="str">
        <f>VLOOKUP(A289,Main!A:AB,23,0)</f>
        <v>noc25_cs93</v>
      </c>
      <c r="X289" s="63" t="str">
        <f>VLOOKUP(A289,Main!A:AB,24,0)</f>
        <v>https://nptel.ac.in/courses/106106224</v>
      </c>
      <c r="Y289" s="63" t="str">
        <f>VLOOKUP(A289,Main!A:AB,25,0)</f>
        <v>https://nptel.ac.in/courses/106106224</v>
      </c>
      <c r="Z289" s="61">
        <f>VLOOKUP(A289,Main!A:AB,26,0)</f>
        <v>106106224</v>
      </c>
    </row>
    <row r="290">
      <c r="A290" s="47" t="s">
        <v>2307</v>
      </c>
      <c r="B290" s="61" t="str">
        <f>VLOOKUP(A290,Main!A:AB,2,0)</f>
        <v>Computer Science and Engineering</v>
      </c>
      <c r="C290" s="61" t="str">
        <f>VLOOKUP(A290,Main!A:AB,3,0)</f>
        <v>C-Based VLSI Design</v>
      </c>
      <c r="D290" s="61" t="str">
        <f>VLOOKUP(A290,Main!A:AB,4,0)</f>
        <v>Prof. Chandan Karfa</v>
      </c>
      <c r="E290" s="61" t="str">
        <f>VLOOKUP(A290,Main!A:AB,5,0)</f>
        <v>IIT Guwahati</v>
      </c>
      <c r="F290" s="61" t="str">
        <f>VLOOKUP(A290,Main!A:AB,6,0)</f>
        <v>IIT Guwahati</v>
      </c>
      <c r="G290" s="61" t="str">
        <f>VLOOKUP(A290,Main!A:AB,7,0)</f>
        <v>12 Weeks</v>
      </c>
      <c r="H290" s="61" t="str">
        <f>VLOOKUP(A290,Main!A:AB,8,0)</f>
        <v>Rerun</v>
      </c>
      <c r="I290" s="62">
        <f>VLOOKUP(A290,Main!A:AB,9,0)</f>
        <v>46223</v>
      </c>
      <c r="J290" s="62">
        <f>VLOOKUP(A290,Main!A:AB,10,0)</f>
        <v>46304</v>
      </c>
      <c r="K290" s="62">
        <f>VLOOKUP(A290,Main!A:AB,11,0)</f>
        <v>46318</v>
      </c>
      <c r="L290" s="62">
        <f>VLOOKUP(A290,Main!A:AB,12,0)</f>
        <v>46230</v>
      </c>
      <c r="M290" s="62">
        <f>VLOOKUP(A290,Main!A:AB,13,0)</f>
        <v>46248</v>
      </c>
      <c r="N290" s="61" t="str">
        <f>VLOOKUP(A290,Main!A:AB,14,0)</f>
        <v>UG/PG</v>
      </c>
      <c r="O290" s="61" t="str">
        <f>VLOOKUP(A290,Main!A:AB,15,0)</f>
        <v>Elective</v>
      </c>
      <c r="P290" s="61" t="str">
        <f>VLOOKUP(A290,Main!A:AB,16,0)</f>
        <v>Yes</v>
      </c>
      <c r="Q290" s="61" t="str">
        <f>VLOOKUP(A290,Main!A:AB,17,0)</f>
        <v>Systems</v>
      </c>
      <c r="R290" s="63" t="str">
        <f>VLOOKUP(A290,Main!A:AB,18,0)</f>
        <v>https://onlinecourses.nptel.ac.in/e-learning/preview/noc26_cs175</v>
      </c>
      <c r="S290" s="63" t="str">
        <f>VLOOKUP(A290,Main!A:AB,19,0)</f>
        <v>https://onlinecourses.nptel.ac.in/e-learning/preview/noc26_cs175</v>
      </c>
      <c r="T290" s="61" t="str">
        <f>VLOOKUP(A290,Main!A:AB,20,0)</f>
        <v>noc26_cs175</v>
      </c>
      <c r="U290" s="63" t="str">
        <f>VLOOKUP(A290,Main!A:AB,21,0)</f>
        <v>https://onlinecourses.nptel.ac.in/noc25_cs132/preview</v>
      </c>
      <c r="V290" s="63" t="str">
        <f>VLOOKUP(A290,Main!A:AB,22,0)</f>
        <v>https://onlinecourses.nptel.ac.in/noc25_cs132/preview</v>
      </c>
      <c r="W290" s="61" t="str">
        <f>VLOOKUP(A290,Main!A:AB,23,0)</f>
        <v>noc25_cs132</v>
      </c>
      <c r="X290" s="63" t="str">
        <f>VLOOKUP(A290,Main!A:AB,24,0)</f>
        <v>https://nptel.ac.in/courses/106103229</v>
      </c>
      <c r="Y290" s="63" t="str">
        <f>VLOOKUP(A290,Main!A:AB,25,0)</f>
        <v>https://nptel.ac.in/courses/106103229</v>
      </c>
      <c r="Z290" s="61">
        <f>VLOOKUP(A290,Main!A:AB,26,0)</f>
        <v>106103229</v>
      </c>
    </row>
    <row r="291">
      <c r="A291" s="47" t="s">
        <v>2314</v>
      </c>
      <c r="B291" s="61" t="str">
        <f>VLOOKUP(A291,Main!A:AB,2,0)</f>
        <v>Computer Science and Engineering</v>
      </c>
      <c r="C291" s="61" t="str">
        <f>VLOOKUP(A291,Main!A:AB,3,0)</f>
        <v>Multi-Core Computer Architecture</v>
      </c>
      <c r="D291" s="61" t="str">
        <f>VLOOKUP(A291,Main!A:AB,4,0)</f>
        <v>Prof. John Jose</v>
      </c>
      <c r="E291" s="61" t="str">
        <f>VLOOKUP(A291,Main!A:AB,5,0)</f>
        <v>IIT Guwahati</v>
      </c>
      <c r="F291" s="61" t="str">
        <f>VLOOKUP(A291,Main!A:AB,6,0)</f>
        <v>IIT Guwahati</v>
      </c>
      <c r="G291" s="61" t="str">
        <f>VLOOKUP(A291,Main!A:AB,7,0)</f>
        <v>12 Weeks</v>
      </c>
      <c r="H291" s="61" t="str">
        <f>VLOOKUP(A291,Main!A:AB,8,0)</f>
        <v>Rerun</v>
      </c>
      <c r="I291" s="62">
        <f>VLOOKUP(A291,Main!A:AB,9,0)</f>
        <v>46223</v>
      </c>
      <c r="J291" s="62">
        <f>VLOOKUP(A291,Main!A:AB,10,0)</f>
        <v>46304</v>
      </c>
      <c r="K291" s="62">
        <f>VLOOKUP(A291,Main!A:AB,11,0)</f>
        <v>46313</v>
      </c>
      <c r="L291" s="62">
        <f>VLOOKUP(A291,Main!A:AB,12,0)</f>
        <v>46230</v>
      </c>
      <c r="M291" s="62">
        <f>VLOOKUP(A291,Main!A:AB,13,0)</f>
        <v>46248</v>
      </c>
      <c r="N291" s="61" t="str">
        <f>VLOOKUP(A291,Main!A:AB,14,0)</f>
        <v>UG/PG</v>
      </c>
      <c r="O291" s="61" t="str">
        <f>VLOOKUP(A291,Main!A:AB,15,0)</f>
        <v>Elective</v>
      </c>
      <c r="P291" s="61" t="str">
        <f>VLOOKUP(A291,Main!A:AB,16,0)</f>
        <v>Yes</v>
      </c>
      <c r="Q291" s="61" t="str">
        <f>VLOOKUP(A291,Main!A:AB,17,0)</f>
        <v/>
      </c>
      <c r="R291" s="63" t="str">
        <f>VLOOKUP(A291,Main!A:AB,18,0)</f>
        <v>https://onlinecourses.nptel.ac.in/e-learning/preview/noc26_cs176</v>
      </c>
      <c r="S291" s="63" t="str">
        <f>VLOOKUP(A291,Main!A:AB,19,0)</f>
        <v>https://onlinecourses.nptel.ac.in/e-learning/preview/noc26_cs176</v>
      </c>
      <c r="T291" s="61" t="str">
        <f>VLOOKUP(A291,Main!A:AB,20,0)</f>
        <v>noc26_cs176</v>
      </c>
      <c r="U291" s="63" t="str">
        <f>VLOOKUP(A291,Main!A:AB,21,0)</f>
        <v>https://onlinecourses.nptel.ac.in/noc25_cs134/preview</v>
      </c>
      <c r="V291" s="63" t="str">
        <f>VLOOKUP(A291,Main!A:AB,22,0)</f>
        <v>https://onlinecourses.nptel.ac.in/noc25_cs134/preview</v>
      </c>
      <c r="W291" s="61" t="str">
        <f>VLOOKUP(A291,Main!A:AB,23,0)</f>
        <v>noc25_cs134</v>
      </c>
      <c r="X291" s="63" t="str">
        <f>VLOOKUP(A291,Main!A:AB,24,0)</f>
        <v>https://nptel.ac.in/courses/106103184</v>
      </c>
      <c r="Y291" s="63" t="str">
        <f>VLOOKUP(A291,Main!A:AB,25,0)</f>
        <v>https://nptel.ac.in/courses/106103184</v>
      </c>
      <c r="Z291" s="61">
        <f>VLOOKUP(A291,Main!A:AB,26,0)</f>
        <v>106103184</v>
      </c>
    </row>
    <row r="292">
      <c r="A292" s="47" t="s">
        <v>2321</v>
      </c>
      <c r="B292" s="61" t="str">
        <f>VLOOKUP(A292,Main!A:AB,2,0)</f>
        <v>Computer Science and Engineering</v>
      </c>
      <c r="C292" s="61" t="str">
        <f>VLOOKUP(A292,Main!A:AB,3,0)</f>
        <v>Design &amp; Implementation Of Human-Computer Interfaces</v>
      </c>
      <c r="D292" s="61" t="str">
        <f>VLOOKUP(A292,Main!A:AB,4,0)</f>
        <v>Prof. Samit Bhattacharya</v>
      </c>
      <c r="E292" s="61" t="str">
        <f>VLOOKUP(A292,Main!A:AB,5,0)</f>
        <v>IIT Guwahati</v>
      </c>
      <c r="F292" s="61" t="str">
        <f>VLOOKUP(A292,Main!A:AB,6,0)</f>
        <v>IIT Guwahati</v>
      </c>
      <c r="G292" s="61" t="str">
        <f>VLOOKUP(A292,Main!A:AB,7,0)</f>
        <v>12 Weeks</v>
      </c>
      <c r="H292" s="61" t="str">
        <f>VLOOKUP(A292,Main!A:AB,8,0)</f>
        <v>Rerun</v>
      </c>
      <c r="I292" s="62">
        <f>VLOOKUP(A292,Main!A:AB,9,0)</f>
        <v>46223</v>
      </c>
      <c r="J292" s="62">
        <f>VLOOKUP(A292,Main!A:AB,10,0)</f>
        <v>46304</v>
      </c>
      <c r="K292" s="62">
        <f>VLOOKUP(A292,Main!A:AB,11,0)</f>
        <v>46318</v>
      </c>
      <c r="L292" s="62">
        <f>VLOOKUP(A292,Main!A:AB,12,0)</f>
        <v>46230</v>
      </c>
      <c r="M292" s="62">
        <f>VLOOKUP(A292,Main!A:AB,13,0)</f>
        <v>46248</v>
      </c>
      <c r="N292" s="61" t="str">
        <f>VLOOKUP(A292,Main!A:AB,14,0)</f>
        <v>UG/PG</v>
      </c>
      <c r="O292" s="61" t="str">
        <f>VLOOKUP(A292,Main!A:AB,15,0)</f>
        <v>Elective</v>
      </c>
      <c r="P292" s="61" t="str">
        <f>VLOOKUP(A292,Main!A:AB,16,0)</f>
        <v>Yes</v>
      </c>
      <c r="Q292" s="61" t="str">
        <f>VLOOKUP(A292,Main!A:AB,17,0)</f>
        <v/>
      </c>
      <c r="R292" s="63" t="str">
        <f>VLOOKUP(A292,Main!A:AB,18,0)</f>
        <v>https://onlinecourses.nptel.ac.in/e-learning/preview/noc26_cs177</v>
      </c>
      <c r="S292" s="63" t="str">
        <f>VLOOKUP(A292,Main!A:AB,19,0)</f>
        <v>https://onlinecourses.nptel.ac.in/e-learning/preview/noc26_cs177</v>
      </c>
      <c r="T292" s="61" t="str">
        <f>VLOOKUP(A292,Main!A:AB,20,0)</f>
        <v>noc26_cs177</v>
      </c>
      <c r="U292" s="63" t="str">
        <f>VLOOKUP(A292,Main!A:AB,21,0)</f>
        <v>https://onlinecourses.nptel.ac.in/noc25_cs135/preview</v>
      </c>
      <c r="V292" s="63" t="str">
        <f>VLOOKUP(A292,Main!A:AB,22,0)</f>
        <v>https://onlinecourses.nptel.ac.in/noc25_cs135/preview</v>
      </c>
      <c r="W292" s="61" t="str">
        <f>VLOOKUP(A292,Main!A:AB,23,0)</f>
        <v>noc25_cs135</v>
      </c>
      <c r="X292" s="63" t="str">
        <f>VLOOKUP(A292,Main!A:AB,24,0)</f>
        <v>https://nptel.ac.in/courses/106103237</v>
      </c>
      <c r="Y292" s="63" t="str">
        <f>VLOOKUP(A292,Main!A:AB,25,0)</f>
        <v>https://nptel.ac.in/courses/106103237</v>
      </c>
      <c r="Z292" s="61">
        <f>VLOOKUP(A292,Main!A:AB,26,0)</f>
        <v>106103237</v>
      </c>
    </row>
    <row r="293">
      <c r="A293" s="47" t="s">
        <v>2328</v>
      </c>
      <c r="B293" s="61" t="str">
        <f>VLOOKUP(A293,Main!A:AB,2,0)</f>
        <v>Computer Science and Engineering</v>
      </c>
      <c r="C293" s="61" t="str">
        <f>VLOOKUP(A293,Main!A:AB,3,0)</f>
        <v>Computer Graphics</v>
      </c>
      <c r="D293" s="61" t="str">
        <f>VLOOKUP(A293,Main!A:AB,4,0)</f>
        <v>Prof. Samit Bhattacharya</v>
      </c>
      <c r="E293" s="61" t="str">
        <f>VLOOKUP(A293,Main!A:AB,5,0)</f>
        <v>IIT Guwahati</v>
      </c>
      <c r="F293" s="61" t="str">
        <f>VLOOKUP(A293,Main!A:AB,6,0)</f>
        <v>IIT Guwahati</v>
      </c>
      <c r="G293" s="61" t="str">
        <f>VLOOKUP(A293,Main!A:AB,7,0)</f>
        <v>8 Weeks (Rerun) + 4 Weeks (New)</v>
      </c>
      <c r="H293" s="61" t="str">
        <f>VLOOKUP(A293,Main!A:AB,8,0)</f>
        <v>Rerun (Upgraded)</v>
      </c>
      <c r="I293" s="62">
        <f>VLOOKUP(A293,Main!A:AB,9,0)</f>
        <v>46223</v>
      </c>
      <c r="J293" s="62">
        <f>VLOOKUP(A293,Main!A:AB,10,0)</f>
        <v>46304</v>
      </c>
      <c r="K293" s="62">
        <f>VLOOKUP(A293,Main!A:AB,11,0)</f>
        <v>46311</v>
      </c>
      <c r="L293" s="62">
        <f>VLOOKUP(A293,Main!A:AB,12,0)</f>
        <v>46230</v>
      </c>
      <c r="M293" s="62">
        <f>VLOOKUP(A293,Main!A:AB,13,0)</f>
        <v>46248</v>
      </c>
      <c r="N293" s="61" t="str">
        <f>VLOOKUP(A293,Main!A:AB,14,0)</f>
        <v>UG</v>
      </c>
      <c r="O293" s="61" t="str">
        <f>VLOOKUP(A293,Main!A:AB,15,0)</f>
        <v>Elective</v>
      </c>
      <c r="P293" s="61" t="str">
        <f>VLOOKUP(A293,Main!A:AB,16,0)</f>
        <v>Yes</v>
      </c>
      <c r="Q293" s="61" t="str">
        <f>VLOOKUP(A293,Main!A:AB,17,0)</f>
        <v>Foundations of Computing</v>
      </c>
      <c r="R293" s="63" t="str">
        <f>VLOOKUP(A293,Main!A:AB,18,0)</f>
        <v>https://onlinecourses.nptel.ac.in/e-learning/preview/noc26_cs178</v>
      </c>
      <c r="S293" s="63" t="str">
        <f>VLOOKUP(A293,Main!A:AB,19,0)</f>
        <v>https://onlinecourses.nptel.ac.in/e-learning/preview/noc26_cs178</v>
      </c>
      <c r="T293" s="61" t="str">
        <f>VLOOKUP(A293,Main!A:AB,20,0)</f>
        <v>noc26_cs178</v>
      </c>
      <c r="U293" s="63" t="str">
        <f>VLOOKUP(A293,Main!A:AB,21,0)</f>
        <v>https://onlinecourses.nptel.ac.in/noc25_cs133/preview</v>
      </c>
      <c r="V293" s="63" t="str">
        <f>VLOOKUP(A293,Main!A:AB,22,0)</f>
        <v>https://onlinecourses.nptel.ac.in/noc25_cs133/preview</v>
      </c>
      <c r="W293" s="61" t="str">
        <f>VLOOKUP(A293,Main!A:AB,23,0)</f>
        <v>noc25_cs133</v>
      </c>
      <c r="X293" s="63" t="str">
        <f>VLOOKUP(A293,Main!A:AB,24,0)</f>
        <v>https://nptel.ac.in/courses/106103224</v>
      </c>
      <c r="Y293" s="63" t="str">
        <f>VLOOKUP(A293,Main!A:AB,25,0)</f>
        <v>https://nptel.ac.in/courses/106103224</v>
      </c>
      <c r="Z293" s="61">
        <f>VLOOKUP(A293,Main!A:AB,26,0)</f>
        <v>106103224</v>
      </c>
    </row>
    <row r="294">
      <c r="A294" s="47" t="s">
        <v>2334</v>
      </c>
      <c r="B294" s="61" t="str">
        <f>VLOOKUP(A294,Main!A:AB,2,0)</f>
        <v>Computer Science and Engineering</v>
      </c>
      <c r="C294" s="61" t="str">
        <f>VLOOKUP(A294,Main!A:AB,3,0)</f>
        <v>Applied Accelerated Artificial Intelligence</v>
      </c>
      <c r="D294" s="61" t="str">
        <f>VLOOKUP(A294,Main!A:AB,4,0)</f>
        <v>Prof. Satyajit Das,
Prof. Satyadhyan Chickerur</v>
      </c>
      <c r="E294" s="61" t="str">
        <f>VLOOKUP(A294,Main!A:AB,5,0)</f>
        <v>IIT Guwahati
KLE Technological University</v>
      </c>
      <c r="F294" s="61" t="str">
        <f>VLOOKUP(A294,Main!A:AB,6,0)</f>
        <v>IIT Guwahati</v>
      </c>
      <c r="G294" s="61" t="str">
        <f>VLOOKUP(A294,Main!A:AB,7,0)</f>
        <v>12 Weeks</v>
      </c>
      <c r="H294" s="61" t="str">
        <f>VLOOKUP(A294,Main!A:AB,8,0)</f>
        <v>Rerun</v>
      </c>
      <c r="I294" s="62">
        <f>VLOOKUP(A294,Main!A:AB,9,0)</f>
        <v>46223</v>
      </c>
      <c r="J294" s="62">
        <f>VLOOKUP(A294,Main!A:AB,10,0)</f>
        <v>46304</v>
      </c>
      <c r="K294" s="62">
        <f>VLOOKUP(A294,Main!A:AB,11,0)</f>
        <v>46313</v>
      </c>
      <c r="L294" s="62">
        <f>VLOOKUP(A294,Main!A:AB,12,0)</f>
        <v>46230</v>
      </c>
      <c r="M294" s="62">
        <f>VLOOKUP(A294,Main!A:AB,13,0)</f>
        <v>46248</v>
      </c>
      <c r="N294" s="61" t="str">
        <f>VLOOKUP(A294,Main!A:AB,14,0)</f>
        <v>PG</v>
      </c>
      <c r="O294" s="61" t="str">
        <f>VLOOKUP(A294,Main!A:AB,15,0)</f>
        <v>Elective</v>
      </c>
      <c r="P294" s="61" t="str">
        <f>VLOOKUP(A294,Main!A:AB,16,0)</f>
        <v>Yes</v>
      </c>
      <c r="Q294" s="61" t="str">
        <f>VLOOKUP(A294,Main!A:AB,17,0)</f>
        <v/>
      </c>
      <c r="R294" s="63" t="str">
        <f>VLOOKUP(A294,Main!A:AB,18,0)</f>
        <v>https://onlinecourses.nptel.ac.in/e-learning/preview/noc26_cs179</v>
      </c>
      <c r="S294" s="63" t="str">
        <f>VLOOKUP(A294,Main!A:AB,19,0)</f>
        <v>https://onlinecourses.nptel.ac.in/e-learning/preview/noc26_cs179</v>
      </c>
      <c r="T294" s="61" t="str">
        <f>VLOOKUP(A294,Main!A:AB,20,0)</f>
        <v>noc26_cs179</v>
      </c>
      <c r="U294" s="63" t="str">
        <f>VLOOKUP(A294,Main!A:AB,21,0)</f>
        <v>https://onlinecourses.nptel.ac.in/noc25_cs98/preview</v>
      </c>
      <c r="V294" s="63" t="str">
        <f>VLOOKUP(A294,Main!A:AB,22,0)</f>
        <v>https://onlinecourses.nptel.ac.in/noc25_cs98/preview</v>
      </c>
      <c r="W294" s="61" t="str">
        <f>VLOOKUP(A294,Main!A:AB,23,0)</f>
        <v>noc25_cs98</v>
      </c>
      <c r="X294" s="63" t="str">
        <f>VLOOKUP(A294,Main!A:AB,24,0)</f>
        <v>https://nptel.ac.in/courses/106106238</v>
      </c>
      <c r="Y294" s="63" t="str">
        <f>VLOOKUP(A294,Main!A:AB,25,0)</f>
        <v>https://nptel.ac.in/courses/106106238</v>
      </c>
      <c r="Z294" s="61">
        <f>VLOOKUP(A294,Main!A:AB,26,0)</f>
        <v>106106238</v>
      </c>
    </row>
    <row r="295">
      <c r="A295" s="47" t="s">
        <v>2342</v>
      </c>
      <c r="B295" s="61" t="str">
        <f>VLOOKUP(A295,Main!A:AB,2,0)</f>
        <v>Computer Science and Engineering</v>
      </c>
      <c r="C295" s="61" t="str">
        <f>VLOOKUP(A295,Main!A:AB,3,0)</f>
        <v>Natural Language Processing</v>
      </c>
      <c r="D295" s="61" t="str">
        <f>VLOOKUP(A295,Main!A:AB,4,0)</f>
        <v>Prof. Pawan Goyal</v>
      </c>
      <c r="E295" s="61" t="str">
        <f>VLOOKUP(A295,Main!A:AB,5,0)</f>
        <v>IIT Kharagpur</v>
      </c>
      <c r="F295" s="61" t="str">
        <f>VLOOKUP(A295,Main!A:AB,6,0)</f>
        <v>IIT Kharagpur</v>
      </c>
      <c r="G295" s="61" t="str">
        <f>VLOOKUP(A295,Main!A:AB,7,0)</f>
        <v>12 Weeks</v>
      </c>
      <c r="H295" s="61" t="str">
        <f>VLOOKUP(A295,Main!A:AB,8,0)</f>
        <v>Rerun</v>
      </c>
      <c r="I295" s="62">
        <f>VLOOKUP(A295,Main!A:AB,9,0)</f>
        <v>46223</v>
      </c>
      <c r="J295" s="62">
        <f>VLOOKUP(A295,Main!A:AB,10,0)</f>
        <v>46304</v>
      </c>
      <c r="K295" s="62">
        <f>VLOOKUP(A295,Main!A:AB,11,0)</f>
        <v>46312</v>
      </c>
      <c r="L295" s="62">
        <f>VLOOKUP(A295,Main!A:AB,12,0)</f>
        <v>46230</v>
      </c>
      <c r="M295" s="62">
        <f>VLOOKUP(A295,Main!A:AB,13,0)</f>
        <v>46248</v>
      </c>
      <c r="N295" s="61" t="str">
        <f>VLOOKUP(A295,Main!A:AB,14,0)</f>
        <v>UG/PG</v>
      </c>
      <c r="O295" s="61" t="str">
        <f>VLOOKUP(A295,Main!A:AB,15,0)</f>
        <v>Elective</v>
      </c>
      <c r="P295" s="61" t="str">
        <f>VLOOKUP(A295,Main!A:AB,16,0)</f>
        <v>Yes</v>
      </c>
      <c r="Q295" s="61" t="str">
        <f>VLOOKUP(A295,Main!A:AB,17,0)</f>
        <v>Artificial Intelligence
Data Science</v>
      </c>
      <c r="R295" s="63" t="str">
        <f>VLOOKUP(A295,Main!A:AB,18,0)</f>
        <v>https://onlinecourses.nptel.ac.in/e-learning/preview/noc26_cs180</v>
      </c>
      <c r="S295" s="63" t="str">
        <f>VLOOKUP(A295,Main!A:AB,19,0)</f>
        <v>https://onlinecourses.nptel.ac.in/e-learning/preview/noc26_cs180</v>
      </c>
      <c r="T295" s="61" t="str">
        <f>VLOOKUP(A295,Main!A:AB,20,0)</f>
        <v>noc26_cs180</v>
      </c>
      <c r="U295" s="63" t="str">
        <f>VLOOKUP(A295,Main!A:AB,21,0)</f>
        <v>https://onlinecourses.nptel.ac.in/noc26_cs45/preview</v>
      </c>
      <c r="V295" s="63" t="str">
        <f>VLOOKUP(A295,Main!A:AB,22,0)</f>
        <v>https://onlinecourses.nptel.ac.in/noc26_cs45/preview</v>
      </c>
      <c r="W295" s="61" t="str">
        <f>VLOOKUP(A295,Main!A:AB,23,0)</f>
        <v>noc26_cs45</v>
      </c>
      <c r="X295" s="63" t="str">
        <f>VLOOKUP(A295,Main!A:AB,24,0)</f>
        <v>https://nptel.ac.in/courses/106105158</v>
      </c>
      <c r="Y295" s="63" t="str">
        <f>VLOOKUP(A295,Main!A:AB,25,0)</f>
        <v>https://nptel.ac.in/courses/106105158</v>
      </c>
      <c r="Z295" s="61">
        <f>VLOOKUP(A295,Main!A:AB,26,0)</f>
        <v>106105158</v>
      </c>
    </row>
    <row r="296">
      <c r="A296" s="47" t="s">
        <v>2349</v>
      </c>
      <c r="B296" s="61" t="str">
        <f>VLOOKUP(A296,Main!A:AB,2,0)</f>
        <v>Computer Science and Engineering</v>
      </c>
      <c r="C296" s="61" t="str">
        <f>VLOOKUP(A296,Main!A:AB,3,0)</f>
        <v>Deep Learning for Natural Language Processing</v>
      </c>
      <c r="D296" s="61" t="str">
        <f>VLOOKUP(A296,Main!A:AB,4,0)</f>
        <v>Prof. Pawan Goyal</v>
      </c>
      <c r="E296" s="61" t="str">
        <f>VLOOKUP(A296,Main!A:AB,5,0)</f>
        <v>IIT Kharagpur</v>
      </c>
      <c r="F296" s="61" t="str">
        <f>VLOOKUP(A296,Main!A:AB,6,0)</f>
        <v>IIT Kharagpur</v>
      </c>
      <c r="G296" s="61" t="str">
        <f>VLOOKUP(A296,Main!A:AB,7,0)</f>
        <v>12 Weeks</v>
      </c>
      <c r="H296" s="61" t="str">
        <f>VLOOKUP(A296,Main!A:AB,8,0)</f>
        <v>Rerun</v>
      </c>
      <c r="I296" s="62">
        <f>VLOOKUP(A296,Main!A:AB,9,0)</f>
        <v>46223</v>
      </c>
      <c r="J296" s="62">
        <f>VLOOKUP(A296,Main!A:AB,10,0)</f>
        <v>46304</v>
      </c>
      <c r="K296" s="62">
        <f>VLOOKUP(A296,Main!A:AB,11,0)</f>
        <v>46313</v>
      </c>
      <c r="L296" s="62">
        <f>VLOOKUP(A296,Main!A:AB,12,0)</f>
        <v>46230</v>
      </c>
      <c r="M296" s="62">
        <f>VLOOKUP(A296,Main!A:AB,13,0)</f>
        <v>46248</v>
      </c>
      <c r="N296" s="61" t="str">
        <f>VLOOKUP(A296,Main!A:AB,14,0)</f>
        <v>UG/PG</v>
      </c>
      <c r="O296" s="61" t="str">
        <f>VLOOKUP(A296,Main!A:AB,15,0)</f>
        <v>Elective</v>
      </c>
      <c r="P296" s="61" t="str">
        <f>VLOOKUP(A296,Main!A:AB,16,0)</f>
        <v>Yes</v>
      </c>
      <c r="Q296" s="61" t="str">
        <f>VLOOKUP(A296,Main!A:AB,17,0)</f>
        <v>Artificial Intelligence
Data Science</v>
      </c>
      <c r="R296" s="63" t="str">
        <f>VLOOKUP(A296,Main!A:AB,18,0)</f>
        <v>https://onlinecourses.nptel.ac.in/e-learning/preview/noc26_cs181</v>
      </c>
      <c r="S296" s="63" t="str">
        <f>VLOOKUP(A296,Main!A:AB,19,0)</f>
        <v>https://onlinecourses.nptel.ac.in/e-learning/preview/noc26_cs181</v>
      </c>
      <c r="T296" s="61" t="str">
        <f>VLOOKUP(A296,Main!A:AB,20,0)</f>
        <v>noc26_cs181</v>
      </c>
      <c r="U296" s="63" t="str">
        <f>VLOOKUP(A296,Main!A:AB,21,0)</f>
        <v>https://onlinecourses.nptel.ac.in/noc26_cs33/preview</v>
      </c>
      <c r="V296" s="63" t="str">
        <f>VLOOKUP(A296,Main!A:AB,22,0)</f>
        <v>https://onlinecourses.nptel.ac.in/noc26_cs33/preview</v>
      </c>
      <c r="W296" s="61" t="str">
        <f>VLOOKUP(A296,Main!A:AB,23,0)</f>
        <v>noc26_cs33</v>
      </c>
      <c r="X296" s="63" t="str">
        <f>VLOOKUP(A296,Main!A:AB,24,0)</f>
        <v>https://nptel.ac.in/courses/108105572</v>
      </c>
      <c r="Y296" s="63" t="str">
        <f>VLOOKUP(A296,Main!A:AB,25,0)</f>
        <v>https://nptel.ac.in/courses/108105572</v>
      </c>
      <c r="Z296" s="61">
        <f>VLOOKUP(A296,Main!A:AB,26,0)</f>
        <v>108105572</v>
      </c>
    </row>
    <row r="297">
      <c r="A297" s="47" t="s">
        <v>2355</v>
      </c>
      <c r="B297" s="61" t="str">
        <f>VLOOKUP(A297,Main!A:AB,2,0)</f>
        <v>Computer Science and Engineering</v>
      </c>
      <c r="C297" s="61" t="str">
        <f>VLOOKUP(A297,Main!A:AB,3,0)</f>
        <v>Artificial Intelligence: Foundations and Algorithms
Old course name: An Introduction to Artificial Intelligence</v>
      </c>
      <c r="D297" s="61" t="str">
        <f>VLOOKUP(A297,Main!A:AB,4,0)</f>
        <v>Prof. Mausam</v>
      </c>
      <c r="E297" s="61" t="str">
        <f>VLOOKUP(A297,Main!A:AB,5,0)</f>
        <v>IIT Delhi</v>
      </c>
      <c r="F297" s="61" t="str">
        <f>VLOOKUP(A297,Main!A:AB,6,0)</f>
        <v>IIT Delhi</v>
      </c>
      <c r="G297" s="61" t="str">
        <f>VLOOKUP(A297,Main!A:AB,7,0)</f>
        <v>12 Weeks</v>
      </c>
      <c r="H297" s="61" t="str">
        <f>VLOOKUP(A297,Main!A:AB,8,0)</f>
        <v>Rerun</v>
      </c>
      <c r="I297" s="62">
        <f>VLOOKUP(A297,Main!A:AB,9,0)</f>
        <v>46223</v>
      </c>
      <c r="J297" s="62">
        <f>VLOOKUP(A297,Main!A:AB,10,0)</f>
        <v>46304</v>
      </c>
      <c r="K297" s="62">
        <f>VLOOKUP(A297,Main!A:AB,11,0)</f>
        <v>46320</v>
      </c>
      <c r="L297" s="62">
        <f>VLOOKUP(A297,Main!A:AB,12,0)</f>
        <v>46230</v>
      </c>
      <c r="M297" s="62">
        <f>VLOOKUP(A297,Main!A:AB,13,0)</f>
        <v>46248</v>
      </c>
      <c r="N297" s="61" t="str">
        <f>VLOOKUP(A297,Main!A:AB,14,0)</f>
        <v>UG</v>
      </c>
      <c r="O297" s="61" t="str">
        <f>VLOOKUP(A297,Main!A:AB,15,0)</f>
        <v>Elective</v>
      </c>
      <c r="P297" s="61" t="str">
        <f>VLOOKUP(A297,Main!A:AB,16,0)</f>
        <v>Yes</v>
      </c>
      <c r="Q297" s="61" t="str">
        <f>VLOOKUP(A297,Main!A:AB,17,0)</f>
        <v>Artificial Intelligence
Data Science
Robotics</v>
      </c>
      <c r="R297" s="63" t="str">
        <f>VLOOKUP(A297,Main!A:AB,18,0)</f>
        <v>https://onlinecourses.nptel.ac.in/e-learning/preview/noc26_cs182</v>
      </c>
      <c r="S297" s="63" t="str">
        <f>VLOOKUP(A297,Main!A:AB,19,0)</f>
        <v>https://onlinecourses.nptel.ac.in/e-learning/preview/noc26_cs182</v>
      </c>
      <c r="T297" s="61" t="str">
        <f>VLOOKUP(A297,Main!A:AB,20,0)</f>
        <v>noc26_cs182</v>
      </c>
      <c r="U297" s="63" t="str">
        <f>VLOOKUP(A297,Main!A:AB,21,0)</f>
        <v>https://onlinecourses.nptel.ac.in/noc24_cs08/preview</v>
      </c>
      <c r="V297" s="63" t="str">
        <f>VLOOKUP(A297,Main!A:AB,22,0)</f>
        <v>https://onlinecourses.nptel.ac.in/noc24_cs08/preview</v>
      </c>
      <c r="W297" s="61" t="str">
        <f>VLOOKUP(A297,Main!A:AB,23,0)</f>
        <v>noc24_cs08</v>
      </c>
      <c r="X297" s="63" t="str">
        <f>VLOOKUP(A297,Main!A:AB,24,0)</f>
        <v>https://nptel.ac.in/courses/106102220</v>
      </c>
      <c r="Y297" s="63" t="str">
        <f>VLOOKUP(A297,Main!A:AB,25,0)</f>
        <v>https://nptel.ac.in/courses/106102220</v>
      </c>
      <c r="Z297" s="61">
        <f>VLOOKUP(A297,Main!A:AB,26,0)</f>
        <v>106102220</v>
      </c>
    </row>
    <row r="298">
      <c r="A298" s="47" t="s">
        <v>2368</v>
      </c>
      <c r="B298" s="61" t="str">
        <f>VLOOKUP(A298,Main!A:AB,2,0)</f>
        <v>Computer Science and Engineering</v>
      </c>
      <c r="C298" s="61" t="str">
        <f>VLOOKUP(A298,Main!A:AB,3,0)</f>
        <v>Introduction to Computer and Network Performance Analysis using Queuing Systems</v>
      </c>
      <c r="D298" s="61" t="str">
        <f>VLOOKUP(A298,Main!A:AB,4,0)</f>
        <v>Prof. Varsha Apte</v>
      </c>
      <c r="E298" s="61" t="str">
        <f>VLOOKUP(A298,Main!A:AB,5,0)</f>
        <v>IIT Bombay</v>
      </c>
      <c r="F298" s="61" t="str">
        <f>VLOOKUP(A298,Main!A:AB,6,0)</f>
        <v>IIT Bombay</v>
      </c>
      <c r="G298" s="61" t="str">
        <f>VLOOKUP(A298,Main!A:AB,7,0)</f>
        <v>4 Weeks</v>
      </c>
      <c r="H298" s="61" t="str">
        <f>VLOOKUP(A298,Main!A:AB,8,0)</f>
        <v>Rerun</v>
      </c>
      <c r="I298" s="62">
        <f>VLOOKUP(A298,Main!A:AB,9,0)</f>
        <v>46251</v>
      </c>
      <c r="J298" s="62">
        <f>VLOOKUP(A298,Main!A:AB,10,0)</f>
        <v>46276</v>
      </c>
      <c r="K298" s="62">
        <f>VLOOKUP(A298,Main!A:AB,11,0)</f>
        <v>46312</v>
      </c>
      <c r="L298" s="62">
        <f>VLOOKUP(A298,Main!A:AB,12,0)</f>
        <v>46251</v>
      </c>
      <c r="M298" s="62">
        <f>VLOOKUP(A298,Main!A:AB,13,0)</f>
        <v>46262</v>
      </c>
      <c r="N298" s="61" t="str">
        <f>VLOOKUP(A298,Main!A:AB,14,0)</f>
        <v>UG/PG</v>
      </c>
      <c r="O298" s="61" t="str">
        <f>VLOOKUP(A298,Main!A:AB,15,0)</f>
        <v>Elective</v>
      </c>
      <c r="P298" s="61" t="str">
        <f>VLOOKUP(A298,Main!A:AB,16,0)</f>
        <v>Yes</v>
      </c>
      <c r="Q298" s="61" t="str">
        <f>VLOOKUP(A298,Main!A:AB,17,0)</f>
        <v>Systems</v>
      </c>
      <c r="R298" s="63" t="str">
        <f>VLOOKUP(A298,Main!A:AB,18,0)</f>
        <v>https://onlinecourses.nptel.ac.in/e-learning/preview/noc26_cs184</v>
      </c>
      <c r="S298" s="63" t="str">
        <f>VLOOKUP(A298,Main!A:AB,19,0)</f>
        <v>https://onlinecourses.nptel.ac.in/e-learning/preview/noc26_cs184</v>
      </c>
      <c r="T298" s="61" t="str">
        <f>VLOOKUP(A298,Main!A:AB,20,0)</f>
        <v>noc26_cs184</v>
      </c>
      <c r="U298" s="63" t="str">
        <f>VLOOKUP(A298,Main!A:AB,21,0)</f>
        <v>https://onlinecourses.nptel.ac.in/noc25_cs126/preview</v>
      </c>
      <c r="V298" s="63" t="str">
        <f>VLOOKUP(A298,Main!A:AB,22,0)</f>
        <v>https://onlinecourses.nptel.ac.in/noc25_cs126/preview</v>
      </c>
      <c r="W298" s="61" t="str">
        <f>VLOOKUP(A298,Main!A:AB,23,0)</f>
        <v>noc25_cs126</v>
      </c>
      <c r="X298" s="63" t="str">
        <f>VLOOKUP(A298,Main!A:AB,24,0)</f>
        <v>https://nptel.ac.in/courses/106101238</v>
      </c>
      <c r="Y298" s="63" t="str">
        <f>VLOOKUP(A298,Main!A:AB,25,0)</f>
        <v>https://nptel.ac.in/courses/106101238</v>
      </c>
      <c r="Z298" s="61">
        <f>VLOOKUP(A298,Main!A:AB,26,0)</f>
        <v>106101238</v>
      </c>
    </row>
    <row r="299">
      <c r="A299" s="47" t="s">
        <v>2375</v>
      </c>
      <c r="B299" s="61" t="str">
        <f>VLOOKUP(A299,Main!A:AB,2,0)</f>
        <v>Computer Science and Engineering</v>
      </c>
      <c r="C299" s="61" t="str">
        <f>VLOOKUP(A299,Main!A:AB,3,0)</f>
        <v>Software Conceptual Design</v>
      </c>
      <c r="D299" s="61" t="str">
        <f>VLOOKUP(A299,Main!A:AB,4,0)</f>
        <v>Prof. Sridhar Iyer,
Prof. Prajish Prasad,
Prof. T. G. Lakshmi</v>
      </c>
      <c r="E299" s="61" t="str">
        <f>VLOOKUP(A299,Main!A:AB,5,0)</f>
        <v>IIT Bombay</v>
      </c>
      <c r="F299" s="61" t="str">
        <f>VLOOKUP(A299,Main!A:AB,6,0)</f>
        <v>IIT Bombay</v>
      </c>
      <c r="G299" s="61" t="str">
        <f>VLOOKUP(A299,Main!A:AB,7,0)</f>
        <v>4 Weeks</v>
      </c>
      <c r="H299" s="61" t="str">
        <f>VLOOKUP(A299,Main!A:AB,8,0)</f>
        <v>Rerun</v>
      </c>
      <c r="I299" s="62">
        <f>VLOOKUP(A299,Main!A:AB,9,0)</f>
        <v>46251</v>
      </c>
      <c r="J299" s="62">
        <f>VLOOKUP(A299,Main!A:AB,10,0)</f>
        <v>46276</v>
      </c>
      <c r="K299" s="62">
        <f>VLOOKUP(A299,Main!A:AB,11,0)</f>
        <v>46313</v>
      </c>
      <c r="L299" s="62">
        <f>VLOOKUP(A299,Main!A:AB,12,0)</f>
        <v>46251</v>
      </c>
      <c r="M299" s="62">
        <f>VLOOKUP(A299,Main!A:AB,13,0)</f>
        <v>46262</v>
      </c>
      <c r="N299" s="61" t="str">
        <f>VLOOKUP(A299,Main!A:AB,14,0)</f>
        <v>UG</v>
      </c>
      <c r="O299" s="61" t="str">
        <f>VLOOKUP(A299,Main!A:AB,15,0)</f>
        <v>Elective</v>
      </c>
      <c r="P299" s="61" t="str">
        <f>VLOOKUP(A299,Main!A:AB,16,0)</f>
        <v>Yes</v>
      </c>
      <c r="Q299" s="61" t="str">
        <f>VLOOKUP(A299,Main!A:AB,17,0)</f>
        <v/>
      </c>
      <c r="R299" s="63" t="str">
        <f>VLOOKUP(A299,Main!A:AB,18,0)</f>
        <v>https://onlinecourses.nptel.ac.in/e-learning/preview/noc26_cs185</v>
      </c>
      <c r="S299" s="63" t="str">
        <f>VLOOKUP(A299,Main!A:AB,19,0)</f>
        <v>https://onlinecourses.nptel.ac.in/e-learning/preview/noc26_cs185</v>
      </c>
      <c r="T299" s="61" t="str">
        <f>VLOOKUP(A299,Main!A:AB,20,0)</f>
        <v>noc26_cs185</v>
      </c>
      <c r="U299" s="63" t="str">
        <f>VLOOKUP(A299,Main!A:AB,21,0)</f>
        <v>https://onlinecourses.nptel.ac.in/noc25_cs82/preview</v>
      </c>
      <c r="V299" s="63" t="str">
        <f>VLOOKUP(A299,Main!A:AB,22,0)</f>
        <v>https://onlinecourses.nptel.ac.in/noc25_cs82/preview</v>
      </c>
      <c r="W299" s="61" t="str">
        <f>VLOOKUP(A299,Main!A:AB,23,0)</f>
        <v>noc25_cs82</v>
      </c>
      <c r="X299" s="63" t="str">
        <f>VLOOKUP(A299,Main!A:AB,24,0)</f>
        <v>https://nptel.ac.in/courses/106101235</v>
      </c>
      <c r="Y299" s="63" t="str">
        <f>VLOOKUP(A299,Main!A:AB,25,0)</f>
        <v>https://nptel.ac.in/courses/106101235</v>
      </c>
      <c r="Z299" s="61">
        <f>VLOOKUP(A299,Main!A:AB,26,0)</f>
        <v>106101235</v>
      </c>
    </row>
    <row r="300">
      <c r="A300" s="47" t="s">
        <v>2382</v>
      </c>
      <c r="B300" s="61" t="str">
        <f>VLOOKUP(A300,Main!A:AB,2,0)</f>
        <v>Computer Science and Engineering</v>
      </c>
      <c r="C300" s="61" t="str">
        <f>VLOOKUP(A300,Main!A:AB,3,0)</f>
        <v>Mobile Virtual Reality and Artificial Intelligence</v>
      </c>
      <c r="D300" s="61" t="str">
        <f>VLOOKUP(A300,Main!A:AB,4,0)</f>
        <v>Prof. Varun Dutt</v>
      </c>
      <c r="E300" s="61" t="str">
        <f>VLOOKUP(A300,Main!A:AB,5,0)</f>
        <v>IIT Mandi</v>
      </c>
      <c r="F300" s="61" t="str">
        <f>VLOOKUP(A300,Main!A:AB,6,0)</f>
        <v>IIT Madras</v>
      </c>
      <c r="G300" s="61" t="str">
        <f>VLOOKUP(A300,Main!A:AB,7,0)</f>
        <v>4 Weeks</v>
      </c>
      <c r="H300" s="61" t="str">
        <f>VLOOKUP(A300,Main!A:AB,8,0)</f>
        <v>Rerun</v>
      </c>
      <c r="I300" s="62">
        <f>VLOOKUP(A300,Main!A:AB,9,0)</f>
        <v>46251</v>
      </c>
      <c r="J300" s="62">
        <f>VLOOKUP(A300,Main!A:AB,10,0)</f>
        <v>46276</v>
      </c>
      <c r="K300" s="62">
        <f>VLOOKUP(A300,Main!A:AB,11,0)</f>
        <v>46318</v>
      </c>
      <c r="L300" s="62">
        <f>VLOOKUP(A300,Main!A:AB,12,0)</f>
        <v>46251</v>
      </c>
      <c r="M300" s="62">
        <f>VLOOKUP(A300,Main!A:AB,13,0)</f>
        <v>46262</v>
      </c>
      <c r="N300" s="61" t="str">
        <f>VLOOKUP(A300,Main!A:AB,14,0)</f>
        <v>UG/PG</v>
      </c>
      <c r="O300" s="61" t="str">
        <f>VLOOKUP(A300,Main!A:AB,15,0)</f>
        <v>Elective</v>
      </c>
      <c r="P300" s="61" t="str">
        <f>VLOOKUP(A300,Main!A:AB,16,0)</f>
        <v>Yes</v>
      </c>
      <c r="Q300" s="61" t="str">
        <f>VLOOKUP(A300,Main!A:AB,17,0)</f>
        <v/>
      </c>
      <c r="R300" s="63" t="str">
        <f>VLOOKUP(A300,Main!A:AB,18,0)</f>
        <v>https://onlinecourses.nptel.ac.in/e-learning/preview/noc26_cs186</v>
      </c>
      <c r="S300" s="63" t="str">
        <f>VLOOKUP(A300,Main!A:AB,19,0)</f>
        <v>https://onlinecourses.nptel.ac.in/e-learning/preview/noc26_cs186</v>
      </c>
      <c r="T300" s="61" t="str">
        <f>VLOOKUP(A300,Main!A:AB,20,0)</f>
        <v>noc26_cs186</v>
      </c>
      <c r="U300" s="63" t="str">
        <f>VLOOKUP(A300,Main!A:AB,21,0)</f>
        <v>https://onlinecourses.nptel.ac.in/noc25_cs80/preview</v>
      </c>
      <c r="V300" s="63" t="str">
        <f>VLOOKUP(A300,Main!A:AB,22,0)</f>
        <v>https://onlinecourses.nptel.ac.in/noc25_cs80/preview</v>
      </c>
      <c r="W300" s="61" t="str">
        <f>VLOOKUP(A300,Main!A:AB,23,0)</f>
        <v>noc25_cs80</v>
      </c>
      <c r="X300" s="63" t="str">
        <f>VLOOKUP(A300,Main!A:AB,24,0)</f>
        <v>https://nptel.ac.in/courses/106106696</v>
      </c>
      <c r="Y300" s="63" t="str">
        <f>VLOOKUP(A300,Main!A:AB,25,0)</f>
        <v>https://nptel.ac.in/courses/106106696</v>
      </c>
      <c r="Z300" s="61">
        <f>VLOOKUP(A300,Main!A:AB,26,0)</f>
        <v>106106696</v>
      </c>
    </row>
    <row r="301">
      <c r="A301" s="47" t="s">
        <v>2390</v>
      </c>
      <c r="B301" s="61" t="str">
        <f>VLOOKUP(A301,Main!A:AB,2,0)</f>
        <v>Computer Science and Engineering</v>
      </c>
      <c r="C301" s="61" t="str">
        <f>VLOOKUP(A301,Main!A:AB,3,0)</f>
        <v>Linear programming and its applications to computer science</v>
      </c>
      <c r="D301" s="61" t="str">
        <f>VLOOKUP(A301,Main!A:AB,4,0)</f>
        <v>Prof. Rajat Mittal</v>
      </c>
      <c r="E301" s="61" t="str">
        <f>VLOOKUP(A301,Main!A:AB,5,0)</f>
        <v>IIT Kanpur</v>
      </c>
      <c r="F301" s="61" t="str">
        <f>VLOOKUP(A301,Main!A:AB,6,0)</f>
        <v>IIT Kanpur</v>
      </c>
      <c r="G301" s="61" t="str">
        <f>VLOOKUP(A301,Main!A:AB,7,0)</f>
        <v>8 Weeks</v>
      </c>
      <c r="H301" s="61" t="str">
        <f>VLOOKUP(A301,Main!A:AB,8,0)</f>
        <v>Rerun</v>
      </c>
      <c r="I301" s="62">
        <f>VLOOKUP(A301,Main!A:AB,9,0)</f>
        <v>46251</v>
      </c>
      <c r="J301" s="62">
        <f>VLOOKUP(A301,Main!A:AB,10,0)</f>
        <v>46304</v>
      </c>
      <c r="K301" s="62">
        <f>VLOOKUP(A301,Main!A:AB,11,0)</f>
        <v>46320</v>
      </c>
      <c r="L301" s="62">
        <f>VLOOKUP(A301,Main!A:AB,12,0)</f>
        <v>46251</v>
      </c>
      <c r="M301" s="62">
        <f>VLOOKUP(A301,Main!A:AB,13,0)</f>
        <v>46262</v>
      </c>
      <c r="N301" s="61" t="str">
        <f>VLOOKUP(A301,Main!A:AB,14,0)</f>
        <v>UG/PG</v>
      </c>
      <c r="O301" s="61" t="str">
        <f>VLOOKUP(A301,Main!A:AB,15,0)</f>
        <v>Elective</v>
      </c>
      <c r="P301" s="61" t="str">
        <f>VLOOKUP(A301,Main!A:AB,16,0)</f>
        <v>Yes</v>
      </c>
      <c r="Q301" s="61" t="str">
        <f>VLOOKUP(A301,Main!A:AB,17,0)</f>
        <v>Data Science</v>
      </c>
      <c r="R301" s="63" t="str">
        <f>VLOOKUP(A301,Main!A:AB,18,0)</f>
        <v>https://onlinecourses.nptel.ac.in/e-learning/preview/noc26_cs187</v>
      </c>
      <c r="S301" s="63" t="str">
        <f>VLOOKUP(A301,Main!A:AB,19,0)</f>
        <v>https://onlinecourses.nptel.ac.in/e-learning/preview/noc26_cs187</v>
      </c>
      <c r="T301" s="61" t="str">
        <f>VLOOKUP(A301,Main!A:AB,20,0)</f>
        <v>noc26_cs187</v>
      </c>
      <c r="U301" s="63" t="str">
        <f>VLOOKUP(A301,Main!A:AB,21,0)</f>
        <v>https://onlinecourses.nptel.ac.in/noc25_cs77/preview</v>
      </c>
      <c r="V301" s="63" t="str">
        <f>VLOOKUP(A301,Main!A:AB,22,0)</f>
        <v>https://onlinecourses.nptel.ac.in/noc25_cs77/preview</v>
      </c>
      <c r="W301" s="61" t="str">
        <f>VLOOKUP(A301,Main!A:AB,23,0)</f>
        <v>noc25_cs77</v>
      </c>
      <c r="X301" s="63" t="str">
        <f>VLOOKUP(A301,Main!A:AB,24,0)</f>
        <v>https://nptel.ac.in/courses/106104356</v>
      </c>
      <c r="Y301" s="63" t="str">
        <f>VLOOKUP(A301,Main!A:AB,25,0)</f>
        <v>https://nptel.ac.in/courses/106104356</v>
      </c>
      <c r="Z301" s="61">
        <f>VLOOKUP(A301,Main!A:AB,26,0)</f>
        <v>106104356</v>
      </c>
    </row>
    <row r="302">
      <c r="A302" s="47" t="s">
        <v>2397</v>
      </c>
      <c r="B302" s="61" t="str">
        <f>VLOOKUP(A302,Main!A:AB,2,0)</f>
        <v>Computer Science and Engineering</v>
      </c>
      <c r="C302" s="61" t="str">
        <f>VLOOKUP(A302,Main!A:AB,3,0)</f>
        <v>Programming with Generative AI</v>
      </c>
      <c r="D302" s="61" t="str">
        <f>VLOOKUP(A302,Main!A:AB,4,0)</f>
        <v>Prof. Viraj Kumar</v>
      </c>
      <c r="E302" s="61" t="str">
        <f>VLOOKUP(A302,Main!A:AB,5,0)</f>
        <v>IISc Bangalore</v>
      </c>
      <c r="F302" s="61" t="str">
        <f>VLOOKUP(A302,Main!A:AB,6,0)</f>
        <v>IISc Bangalore</v>
      </c>
      <c r="G302" s="61" t="str">
        <f>VLOOKUP(A302,Main!A:AB,7,0)</f>
        <v>8 Weeks</v>
      </c>
      <c r="H302" s="61" t="str">
        <f>VLOOKUP(A302,Main!A:AB,8,0)</f>
        <v>Rerun</v>
      </c>
      <c r="I302" s="62">
        <f>VLOOKUP(A302,Main!A:AB,9,0)</f>
        <v>46251</v>
      </c>
      <c r="J302" s="62">
        <f>VLOOKUP(A302,Main!A:AB,10,0)</f>
        <v>46304</v>
      </c>
      <c r="K302" s="62">
        <f>VLOOKUP(A302,Main!A:AB,11,0)</f>
        <v>46311</v>
      </c>
      <c r="L302" s="62">
        <f>VLOOKUP(A302,Main!A:AB,12,0)</f>
        <v>46251</v>
      </c>
      <c r="M302" s="62">
        <f>VLOOKUP(A302,Main!A:AB,13,0)</f>
        <v>46262</v>
      </c>
      <c r="N302" s="61" t="str">
        <f>VLOOKUP(A302,Main!A:AB,14,0)</f>
        <v>UG</v>
      </c>
      <c r="O302" s="61" t="str">
        <f>VLOOKUP(A302,Main!A:AB,15,0)</f>
        <v>Core</v>
      </c>
      <c r="P302" s="61" t="str">
        <f>VLOOKUP(A302,Main!A:AB,16,0)</f>
        <v>No</v>
      </c>
      <c r="Q302" s="61" t="str">
        <f>VLOOKUP(A302,Main!A:AB,17,0)</f>
        <v>Programming</v>
      </c>
      <c r="R302" s="63" t="str">
        <f>VLOOKUP(A302,Main!A:AB,18,0)</f>
        <v>https://onlinecourses.nptel.ac.in/e-learning/preview/noc26_cs188</v>
      </c>
      <c r="S302" s="63" t="str">
        <f>VLOOKUP(A302,Main!A:AB,19,0)</f>
        <v>https://onlinecourses.nptel.ac.in/e-learning/preview/noc26_cs188</v>
      </c>
      <c r="T302" s="61" t="str">
        <f>VLOOKUP(A302,Main!A:AB,20,0)</f>
        <v>noc26_cs188</v>
      </c>
      <c r="U302" s="63" t="str">
        <f>VLOOKUP(A302,Main!A:AB,21,0)</f>
        <v>https://onlinecourses.nptel.ac.in/noc25_cs137/preview</v>
      </c>
      <c r="V302" s="63" t="str">
        <f>VLOOKUP(A302,Main!A:AB,22,0)</f>
        <v>https://onlinecourses.nptel.ac.in/noc25_cs137/preview</v>
      </c>
      <c r="W302" s="61" t="str">
        <f>VLOOKUP(A302,Main!A:AB,23,0)</f>
        <v>noc25_cs137</v>
      </c>
      <c r="X302" s="63" t="str">
        <f>VLOOKUP(A302,Main!A:AB,24,0)</f>
        <v>https://nptel.ac.in/courses/106108703</v>
      </c>
      <c r="Y302" s="63" t="str">
        <f>VLOOKUP(A302,Main!A:AB,25,0)</f>
        <v>https://nptel.ac.in/courses/106108703</v>
      </c>
      <c r="Z302" s="61">
        <f>VLOOKUP(A302,Main!A:AB,26,0)</f>
        <v>106108703</v>
      </c>
    </row>
    <row r="303">
      <c r="A303" s="47" t="s">
        <v>2404</v>
      </c>
      <c r="B303" s="61" t="str">
        <f>VLOOKUP(A303,Main!A:AB,2,0)</f>
        <v>Computer Science and Engineering</v>
      </c>
      <c r="C303" s="61" t="str">
        <f>VLOOKUP(A303,Main!A:AB,3,0)</f>
        <v>Big Data Computing</v>
      </c>
      <c r="D303" s="61" t="str">
        <f>VLOOKUP(A303,Main!A:AB,4,0)</f>
        <v>Prof. Rajiv Misra</v>
      </c>
      <c r="E303" s="61" t="str">
        <f>VLOOKUP(A303,Main!A:AB,5,0)</f>
        <v>IIT Patna</v>
      </c>
      <c r="F303" s="61" t="str">
        <f>VLOOKUP(A303,Main!A:AB,6,0)</f>
        <v>IIT Kanpur</v>
      </c>
      <c r="G303" s="61" t="str">
        <f>VLOOKUP(A303,Main!A:AB,7,0)</f>
        <v>8 Weeks</v>
      </c>
      <c r="H303" s="61" t="str">
        <f>VLOOKUP(A303,Main!A:AB,8,0)</f>
        <v>Rerun</v>
      </c>
      <c r="I303" s="62">
        <f>VLOOKUP(A303,Main!A:AB,9,0)</f>
        <v>46251</v>
      </c>
      <c r="J303" s="62">
        <f>VLOOKUP(A303,Main!A:AB,10,0)</f>
        <v>46304</v>
      </c>
      <c r="K303" s="62">
        <f>VLOOKUP(A303,Main!A:AB,11,0)</f>
        <v>46312</v>
      </c>
      <c r="L303" s="62">
        <f>VLOOKUP(A303,Main!A:AB,12,0)</f>
        <v>46251</v>
      </c>
      <c r="M303" s="62">
        <f>VLOOKUP(A303,Main!A:AB,13,0)</f>
        <v>46262</v>
      </c>
      <c r="N303" s="61" t="str">
        <f>VLOOKUP(A303,Main!A:AB,14,0)</f>
        <v>PG</v>
      </c>
      <c r="O303" s="61" t="str">
        <f>VLOOKUP(A303,Main!A:AB,15,0)</f>
        <v>Elective</v>
      </c>
      <c r="P303" s="61" t="str">
        <f>VLOOKUP(A303,Main!A:AB,16,0)</f>
        <v>Yes</v>
      </c>
      <c r="Q303" s="61" t="str">
        <f>VLOOKUP(A303,Main!A:AB,17,0)</f>
        <v/>
      </c>
      <c r="R303" s="63" t="str">
        <f>VLOOKUP(A303,Main!A:AB,18,0)</f>
        <v>https://onlinecourses.nptel.ac.in/e-learning/preview/noc26_cs189</v>
      </c>
      <c r="S303" s="63" t="str">
        <f>VLOOKUP(A303,Main!A:AB,19,0)</f>
        <v>https://onlinecourses.nptel.ac.in/e-learning/preview/noc26_cs189</v>
      </c>
      <c r="T303" s="61" t="str">
        <f>VLOOKUP(A303,Main!A:AB,20,0)</f>
        <v>noc26_cs189</v>
      </c>
      <c r="U303" s="63" t="str">
        <f>VLOOKUP(A303,Main!A:AB,21,0)</f>
        <v>https://onlinecourses.nptel.ac.in/noc25_cs131/preview</v>
      </c>
      <c r="V303" s="63" t="str">
        <f>VLOOKUP(A303,Main!A:AB,22,0)</f>
        <v>https://onlinecourses.nptel.ac.in/noc25_cs131/preview</v>
      </c>
      <c r="W303" s="61" t="str">
        <f>VLOOKUP(A303,Main!A:AB,23,0)</f>
        <v>noc25_cs131</v>
      </c>
      <c r="X303" s="63" t="str">
        <f>VLOOKUP(A303,Main!A:AB,24,0)</f>
        <v>https://nptel.ac.in/courses/106104189</v>
      </c>
      <c r="Y303" s="63" t="str">
        <f>VLOOKUP(A303,Main!A:AB,25,0)</f>
        <v>https://nptel.ac.in/courses/106104189</v>
      </c>
      <c r="Z303" s="61">
        <f>VLOOKUP(A303,Main!A:AB,26,0)</f>
        <v>106104189</v>
      </c>
    </row>
    <row r="304">
      <c r="A304" s="47" t="s">
        <v>2454</v>
      </c>
      <c r="B304" s="61" t="str">
        <f>VLOOKUP(A304,Main!A:AB,2,0)</f>
        <v>Chemistry and Biochemistry</v>
      </c>
      <c r="C304" s="61" t="str">
        <f>VLOOKUP(A304,Main!A:AB,3,0)</f>
        <v>Metal Mediated Synthesis - I</v>
      </c>
      <c r="D304" s="61" t="str">
        <f>VLOOKUP(A304,Main!A:AB,4,0)</f>
        <v>Prof. D. Maiti</v>
      </c>
      <c r="E304" s="61" t="str">
        <f>VLOOKUP(A304,Main!A:AB,5,0)</f>
        <v>IIT Bombay</v>
      </c>
      <c r="F304" s="61" t="str">
        <f>VLOOKUP(A304,Main!A:AB,6,0)</f>
        <v>IIT Bombay</v>
      </c>
      <c r="G304" s="61" t="str">
        <f>VLOOKUP(A304,Main!A:AB,7,0)</f>
        <v>4 Weeks</v>
      </c>
      <c r="H304" s="61" t="str">
        <f>VLOOKUP(A304,Main!A:AB,8,0)</f>
        <v>Rerun</v>
      </c>
      <c r="I304" s="62">
        <f>VLOOKUP(A304,Main!A:AB,9,0)</f>
        <v>46223</v>
      </c>
      <c r="J304" s="62">
        <f>VLOOKUP(A304,Main!A:AB,10,0)</f>
        <v>46248</v>
      </c>
      <c r="K304" s="62">
        <f>VLOOKUP(A304,Main!A:AB,11,0)</f>
        <v>46284</v>
      </c>
      <c r="L304" s="62">
        <f>VLOOKUP(A304,Main!A:AB,12,0)</f>
        <v>46230</v>
      </c>
      <c r="M304" s="62">
        <f>VLOOKUP(A304,Main!A:AB,13,0)</f>
        <v>46248</v>
      </c>
      <c r="N304" s="61" t="str">
        <f>VLOOKUP(A304,Main!A:AB,14,0)</f>
        <v>UG/PG</v>
      </c>
      <c r="O304" s="61" t="str">
        <f>VLOOKUP(A304,Main!A:AB,15,0)</f>
        <v>Elective</v>
      </c>
      <c r="P304" s="61" t="str">
        <f>VLOOKUP(A304,Main!A:AB,16,0)</f>
        <v>Yes</v>
      </c>
      <c r="Q304" s="61" t="str">
        <f>VLOOKUP(A304,Main!A:AB,17,0)</f>
        <v/>
      </c>
      <c r="R304" s="63" t="str">
        <f>VLOOKUP(A304,Main!A:AB,18,0)</f>
        <v>https://onlinecourses.nptel.ac.in/e-learning/preview/noc26_cy41</v>
      </c>
      <c r="S304" s="63" t="str">
        <f>VLOOKUP(A304,Main!A:AB,19,0)</f>
        <v>https://onlinecourses.nptel.ac.in/e-learning/preview/noc26_cy41</v>
      </c>
      <c r="T304" s="61" t="str">
        <f>VLOOKUP(A304,Main!A:AB,20,0)</f>
        <v>noc26_cy41</v>
      </c>
      <c r="U304" s="63" t="str">
        <f>VLOOKUP(A304,Main!A:AB,21,0)</f>
        <v>https://onlinecourses.nptel.ac.in/noc25_cy60/preview</v>
      </c>
      <c r="V304" s="63" t="str">
        <f>VLOOKUP(A304,Main!A:AB,22,0)</f>
        <v>https://onlinecourses.nptel.ac.in/noc25_cy60/preview</v>
      </c>
      <c r="W304" s="61" t="str">
        <f>VLOOKUP(A304,Main!A:AB,23,0)</f>
        <v>noc25_cy60</v>
      </c>
      <c r="X304" s="63" t="str">
        <f>VLOOKUP(A304,Main!A:AB,24,0)</f>
        <v>https://nptel.ac.in/courses/104101092</v>
      </c>
      <c r="Y304" s="63" t="str">
        <f>VLOOKUP(A304,Main!A:AB,25,0)</f>
        <v>https://nptel.ac.in/courses/104101092</v>
      </c>
      <c r="Z304" s="61">
        <f>VLOOKUP(A304,Main!A:AB,26,0)</f>
        <v>104101092</v>
      </c>
    </row>
    <row r="305">
      <c r="A305" s="47" t="s">
        <v>2462</v>
      </c>
      <c r="B305" s="61" t="str">
        <f>VLOOKUP(A305,Main!A:AB,2,0)</f>
        <v>Chemistry and Biochemistry</v>
      </c>
      <c r="C305" s="61" t="str">
        <f>VLOOKUP(A305,Main!A:AB,3,0)</f>
        <v>Metals In Biology</v>
      </c>
      <c r="D305" s="61" t="str">
        <f>VLOOKUP(A305,Main!A:AB,4,0)</f>
        <v>Prof. D. Maiti</v>
      </c>
      <c r="E305" s="61" t="str">
        <f>VLOOKUP(A305,Main!A:AB,5,0)</f>
        <v>IIT Bombay</v>
      </c>
      <c r="F305" s="61" t="str">
        <f>VLOOKUP(A305,Main!A:AB,6,0)</f>
        <v>IIT Bombay</v>
      </c>
      <c r="G305" s="61" t="str">
        <f>VLOOKUP(A305,Main!A:AB,7,0)</f>
        <v>8 Weeks</v>
      </c>
      <c r="H305" s="61" t="str">
        <f>VLOOKUP(A305,Main!A:AB,8,0)</f>
        <v>Rerun</v>
      </c>
      <c r="I305" s="62">
        <f>VLOOKUP(A305,Main!A:AB,9,0)</f>
        <v>46223</v>
      </c>
      <c r="J305" s="62">
        <f>VLOOKUP(A305,Main!A:AB,10,0)</f>
        <v>46276</v>
      </c>
      <c r="K305" s="62">
        <f>VLOOKUP(A305,Main!A:AB,11,0)</f>
        <v>46285</v>
      </c>
      <c r="L305" s="62">
        <f>VLOOKUP(A305,Main!A:AB,12,0)</f>
        <v>46230</v>
      </c>
      <c r="M305" s="62">
        <f>VLOOKUP(A305,Main!A:AB,13,0)</f>
        <v>46248</v>
      </c>
      <c r="N305" s="61" t="str">
        <f>VLOOKUP(A305,Main!A:AB,14,0)</f>
        <v>UG/PG</v>
      </c>
      <c r="O305" s="61" t="str">
        <f>VLOOKUP(A305,Main!A:AB,15,0)</f>
        <v>Core</v>
      </c>
      <c r="P305" s="61" t="str">
        <f>VLOOKUP(A305,Main!A:AB,16,0)</f>
        <v>Yes</v>
      </c>
      <c r="Q305" s="61" t="str">
        <f>VLOOKUP(A305,Main!A:AB,17,0)</f>
        <v/>
      </c>
      <c r="R305" s="63" t="str">
        <f>VLOOKUP(A305,Main!A:AB,18,0)</f>
        <v>https://onlinecourses.nptel.ac.in/e-learning/preview/noc26_cy42</v>
      </c>
      <c r="S305" s="63" t="str">
        <f>VLOOKUP(A305,Main!A:AB,19,0)</f>
        <v>https://onlinecourses.nptel.ac.in/e-learning/preview/noc26_cy42</v>
      </c>
      <c r="T305" s="61" t="str">
        <f>VLOOKUP(A305,Main!A:AB,20,0)</f>
        <v>noc26_cy42</v>
      </c>
      <c r="U305" s="63" t="str">
        <f>VLOOKUP(A305,Main!A:AB,21,0)</f>
        <v>https://onlinecourses.nptel.ac.in/noc25_cy61/preview</v>
      </c>
      <c r="V305" s="63" t="str">
        <f>VLOOKUP(A305,Main!A:AB,22,0)</f>
        <v>https://onlinecourses.nptel.ac.in/noc25_cy61/preview</v>
      </c>
      <c r="W305" s="61" t="str">
        <f>VLOOKUP(A305,Main!A:AB,23,0)</f>
        <v>noc25_cy61</v>
      </c>
      <c r="X305" s="63" t="str">
        <f>VLOOKUP(A305,Main!A:AB,24,0)</f>
        <v>https://nptel.ac.in/courses/104101116</v>
      </c>
      <c r="Y305" s="63" t="str">
        <f>VLOOKUP(A305,Main!A:AB,25,0)</f>
        <v>https://nptel.ac.in/courses/104101116</v>
      </c>
      <c r="Z305" s="61">
        <f>VLOOKUP(A305,Main!A:AB,26,0)</f>
        <v>104101116</v>
      </c>
    </row>
    <row r="306">
      <c r="A306" s="47" t="s">
        <v>2468</v>
      </c>
      <c r="B306" s="61" t="str">
        <f>VLOOKUP(A306,Main!A:AB,2,0)</f>
        <v>Chemistry and Biochemistry</v>
      </c>
      <c r="C306" s="61" t="str">
        <f>VLOOKUP(A306,Main!A:AB,3,0)</f>
        <v>Mechanisms in Organic Chemistry</v>
      </c>
      <c r="D306" s="61" t="str">
        <f>VLOOKUP(A306,Main!A:AB,4,0)</f>
        <v>Prof. Nandita Madhavan</v>
      </c>
      <c r="E306" s="61" t="str">
        <f>VLOOKUP(A306,Main!A:AB,5,0)</f>
        <v>IIT Bombay</v>
      </c>
      <c r="F306" s="61" t="str">
        <f>VLOOKUP(A306,Main!A:AB,6,0)</f>
        <v>IIT Bombay</v>
      </c>
      <c r="G306" s="61" t="str">
        <f>VLOOKUP(A306,Main!A:AB,7,0)</f>
        <v>8 Weeks</v>
      </c>
      <c r="H306" s="61" t="str">
        <f>VLOOKUP(A306,Main!A:AB,8,0)</f>
        <v>Rerun</v>
      </c>
      <c r="I306" s="62">
        <f>VLOOKUP(A306,Main!A:AB,9,0)</f>
        <v>46223</v>
      </c>
      <c r="J306" s="62">
        <f>VLOOKUP(A306,Main!A:AB,10,0)</f>
        <v>46276</v>
      </c>
      <c r="K306" s="62">
        <f>VLOOKUP(A306,Main!A:AB,11,0)</f>
        <v>46284</v>
      </c>
      <c r="L306" s="62">
        <f>VLOOKUP(A306,Main!A:AB,12,0)</f>
        <v>46230</v>
      </c>
      <c r="M306" s="62">
        <f>VLOOKUP(A306,Main!A:AB,13,0)</f>
        <v>46248</v>
      </c>
      <c r="N306" s="61" t="str">
        <f>VLOOKUP(A306,Main!A:AB,14,0)</f>
        <v>UG/PG</v>
      </c>
      <c r="O306" s="61" t="str">
        <f>VLOOKUP(A306,Main!A:AB,15,0)</f>
        <v>Core</v>
      </c>
      <c r="P306" s="61" t="str">
        <f>VLOOKUP(A306,Main!A:AB,16,0)</f>
        <v>Yes</v>
      </c>
      <c r="Q306" s="61" t="str">
        <f>VLOOKUP(A306,Main!A:AB,17,0)</f>
        <v/>
      </c>
      <c r="R306" s="63" t="str">
        <f>VLOOKUP(A306,Main!A:AB,18,0)</f>
        <v>https://onlinecourses.nptel.ac.in/e-learning/preview/noc26_cy43</v>
      </c>
      <c r="S306" s="63" t="str">
        <f>VLOOKUP(A306,Main!A:AB,19,0)</f>
        <v>https://onlinecourses.nptel.ac.in/e-learning/preview/noc26_cy43</v>
      </c>
      <c r="T306" s="61" t="str">
        <f>VLOOKUP(A306,Main!A:AB,20,0)</f>
        <v>noc26_cy43</v>
      </c>
      <c r="U306" s="63" t="str">
        <f>VLOOKUP(A306,Main!A:AB,21,0)</f>
        <v>https://onlinecourses.nptel.ac.in/noc25_cy64/preview</v>
      </c>
      <c r="V306" s="63" t="str">
        <f>VLOOKUP(A306,Main!A:AB,22,0)</f>
        <v>https://onlinecourses.nptel.ac.in/noc25_cy64/preview</v>
      </c>
      <c r="W306" s="61" t="str">
        <f>VLOOKUP(A306,Main!A:AB,23,0)</f>
        <v>noc25_cy64</v>
      </c>
      <c r="X306" s="63" t="str">
        <f>VLOOKUP(A306,Main!A:AB,24,0)</f>
        <v>https://nptel.ac.in/courses/104101115</v>
      </c>
      <c r="Y306" s="63" t="str">
        <f>VLOOKUP(A306,Main!A:AB,25,0)</f>
        <v>https://nptel.ac.in/courses/104101115</v>
      </c>
      <c r="Z306" s="61">
        <f>VLOOKUP(A306,Main!A:AB,26,0)</f>
        <v>104101115</v>
      </c>
    </row>
    <row r="307">
      <c r="A307" s="47" t="s">
        <v>2475</v>
      </c>
      <c r="B307" s="61" t="str">
        <f>VLOOKUP(A307,Main!A:AB,2,0)</f>
        <v>Chemistry</v>
      </c>
      <c r="C307" s="61" t="str">
        <f>VLOOKUP(A307,Main!A:AB,3,0)</f>
        <v>Quantum Mechanics and Molecular Spectroscopy</v>
      </c>
      <c r="D307" s="61" t="str">
        <f>VLOOKUP(A307,Main!A:AB,4,0)</f>
        <v>Prof. G Naresh Patwari</v>
      </c>
      <c r="E307" s="61" t="str">
        <f>VLOOKUP(A307,Main!A:AB,5,0)</f>
        <v>IIT Bombay</v>
      </c>
      <c r="F307" s="61" t="str">
        <f>VLOOKUP(A307,Main!A:AB,6,0)</f>
        <v>IIT Bombay</v>
      </c>
      <c r="G307" s="61" t="str">
        <f>VLOOKUP(A307,Main!A:AB,7,0)</f>
        <v>8 Weeks</v>
      </c>
      <c r="H307" s="61" t="str">
        <f>VLOOKUP(A307,Main!A:AB,8,0)</f>
        <v>Rerun</v>
      </c>
      <c r="I307" s="62">
        <f>VLOOKUP(A307,Main!A:AB,9,0)</f>
        <v>46223</v>
      </c>
      <c r="J307" s="62">
        <f>VLOOKUP(A307,Main!A:AB,10,0)</f>
        <v>46276</v>
      </c>
      <c r="K307" s="62">
        <f>VLOOKUP(A307,Main!A:AB,11,0)</f>
        <v>46285</v>
      </c>
      <c r="L307" s="62">
        <f>VLOOKUP(A307,Main!A:AB,12,0)</f>
        <v>46230</v>
      </c>
      <c r="M307" s="62">
        <f>VLOOKUP(A307,Main!A:AB,13,0)</f>
        <v>46248</v>
      </c>
      <c r="N307" s="61" t="str">
        <f>VLOOKUP(A307,Main!A:AB,14,0)</f>
        <v>PG</v>
      </c>
      <c r="O307" s="61" t="str">
        <f>VLOOKUP(A307,Main!A:AB,15,0)</f>
        <v>Core</v>
      </c>
      <c r="P307" s="61" t="str">
        <f>VLOOKUP(A307,Main!A:AB,16,0)</f>
        <v>Yes</v>
      </c>
      <c r="Q307" s="61" t="str">
        <f>VLOOKUP(A307,Main!A:AB,17,0)</f>
        <v/>
      </c>
      <c r="R307" s="63" t="str">
        <f>VLOOKUP(A307,Main!A:AB,18,0)</f>
        <v>https://onlinecourses.nptel.ac.in/e-learning/preview/noc26_cy44</v>
      </c>
      <c r="S307" s="63" t="str">
        <f>VLOOKUP(A307,Main!A:AB,19,0)</f>
        <v>https://onlinecourses.nptel.ac.in/e-learning/preview/noc26_cy44</v>
      </c>
      <c r="T307" s="61" t="str">
        <f>VLOOKUP(A307,Main!A:AB,20,0)</f>
        <v>noc26_cy44</v>
      </c>
      <c r="U307" s="63" t="str">
        <f>VLOOKUP(A307,Main!A:AB,21,0)</f>
        <v>https://onlinecourses.nptel.ac.in/noc25_cy49/preview</v>
      </c>
      <c r="V307" s="63" t="str">
        <f>VLOOKUP(A307,Main!A:AB,22,0)</f>
        <v>https://onlinecourses.nptel.ac.in/noc25_cy49/preview</v>
      </c>
      <c r="W307" s="61" t="str">
        <f>VLOOKUP(A307,Main!A:AB,23,0)</f>
        <v>noc25_cy49</v>
      </c>
      <c r="X307" s="63" t="str">
        <f>VLOOKUP(A307,Main!A:AB,24,0)</f>
        <v>https://nptel.ac.in/courses/104101126</v>
      </c>
      <c r="Y307" s="63" t="str">
        <f>VLOOKUP(A307,Main!A:AB,25,0)</f>
        <v>https://nptel.ac.in/courses/104101126</v>
      </c>
      <c r="Z307" s="61">
        <f>VLOOKUP(A307,Main!A:AB,26,0)</f>
        <v>104101126</v>
      </c>
    </row>
    <row r="308">
      <c r="A308" s="47" t="s">
        <v>2483</v>
      </c>
      <c r="B308" s="61" t="str">
        <f>VLOOKUP(A308,Main!A:AB,2,0)</f>
        <v>Chemistry</v>
      </c>
      <c r="C308" s="61" t="str">
        <f>VLOOKUP(A308,Main!A:AB,3,0)</f>
        <v>Introductory Organic Chemistry II</v>
      </c>
      <c r="D308" s="61" t="str">
        <f>VLOOKUP(A308,Main!A:AB,4,0)</f>
        <v>Prof. Neeraja Dashaputre,
Prof. Harinath Chakrapani</v>
      </c>
      <c r="E308" s="61" t="str">
        <f>VLOOKUP(A308,Main!A:AB,5,0)</f>
        <v>IISER Pune</v>
      </c>
      <c r="F308" s="61" t="str">
        <f>VLOOKUP(A308,Main!A:AB,6,0)</f>
        <v>IIT Madras</v>
      </c>
      <c r="G308" s="61" t="str">
        <f>VLOOKUP(A308,Main!A:AB,7,0)</f>
        <v>8 Weeks</v>
      </c>
      <c r="H308" s="61" t="str">
        <f>VLOOKUP(A308,Main!A:AB,8,0)</f>
        <v>Rerun</v>
      </c>
      <c r="I308" s="62">
        <f>VLOOKUP(A308,Main!A:AB,9,0)</f>
        <v>46223</v>
      </c>
      <c r="J308" s="62">
        <f>VLOOKUP(A308,Main!A:AB,10,0)</f>
        <v>46276</v>
      </c>
      <c r="K308" s="62">
        <f>VLOOKUP(A308,Main!A:AB,11,0)</f>
        <v>46284</v>
      </c>
      <c r="L308" s="62">
        <f>VLOOKUP(A308,Main!A:AB,12,0)</f>
        <v>46230</v>
      </c>
      <c r="M308" s="62">
        <f>VLOOKUP(A308,Main!A:AB,13,0)</f>
        <v>46248</v>
      </c>
      <c r="N308" s="61" t="str">
        <f>VLOOKUP(A308,Main!A:AB,14,0)</f>
        <v>UG/PG</v>
      </c>
      <c r="O308" s="61" t="str">
        <f>VLOOKUP(A308,Main!A:AB,15,0)</f>
        <v>Core</v>
      </c>
      <c r="P308" s="61" t="str">
        <f>VLOOKUP(A308,Main!A:AB,16,0)</f>
        <v>Yes</v>
      </c>
      <c r="Q308" s="61" t="str">
        <f>VLOOKUP(A308,Main!A:AB,17,0)</f>
        <v/>
      </c>
      <c r="R308" s="63" t="str">
        <f>VLOOKUP(A308,Main!A:AB,18,0)</f>
        <v>https://onlinecourses.nptel.ac.in/e-learning/preview/noc26_cy45</v>
      </c>
      <c r="S308" s="63" t="str">
        <f>VLOOKUP(A308,Main!A:AB,19,0)</f>
        <v>https://onlinecourses.nptel.ac.in/e-learning/preview/noc26_cy45</v>
      </c>
      <c r="T308" s="61" t="str">
        <f>VLOOKUP(A308,Main!A:AB,20,0)</f>
        <v>noc26_cy45</v>
      </c>
      <c r="U308" s="63" t="str">
        <f>VLOOKUP(A308,Main!A:AB,21,0)</f>
        <v>https://onlinecourses.nptel.ac.in/noc25_cy45/preview</v>
      </c>
      <c r="V308" s="63" t="str">
        <f>VLOOKUP(A308,Main!A:AB,22,0)</f>
        <v>https://onlinecourses.nptel.ac.in/noc25_cy45/preview</v>
      </c>
      <c r="W308" s="61" t="str">
        <f>VLOOKUP(A308,Main!A:AB,23,0)</f>
        <v>noc25_cy45</v>
      </c>
      <c r="X308" s="63" t="str">
        <f>VLOOKUP(A308,Main!A:AB,24,0)</f>
        <v>https://nptel.ac.in/courses/104106131</v>
      </c>
      <c r="Y308" s="63" t="str">
        <f>VLOOKUP(A308,Main!A:AB,25,0)</f>
        <v>https://nptel.ac.in/courses/104106131</v>
      </c>
      <c r="Z308" s="61">
        <f>VLOOKUP(A308,Main!A:AB,26,0)</f>
        <v>104106131</v>
      </c>
    </row>
    <row r="309">
      <c r="A309" s="47" t="s">
        <v>2490</v>
      </c>
      <c r="B309" s="61" t="str">
        <f>VLOOKUP(A309,Main!A:AB,2,0)</f>
        <v>Chemistry</v>
      </c>
      <c r="C309" s="61" t="str">
        <f>VLOOKUP(A309,Main!A:AB,3,0)</f>
        <v>Chemistry and Physics of Surfaces and Interfaces</v>
      </c>
      <c r="D309" s="61" t="str">
        <f>VLOOKUP(A309,Main!A:AB,4,0)</f>
        <v>Prof. Thiruvancheril G. Gopakumar</v>
      </c>
      <c r="E309" s="61" t="str">
        <f>VLOOKUP(A309,Main!A:AB,5,0)</f>
        <v>IIT Kanpur</v>
      </c>
      <c r="F309" s="61" t="str">
        <f>VLOOKUP(A309,Main!A:AB,6,0)</f>
        <v>IIT Kanpur</v>
      </c>
      <c r="G309" s="61" t="str">
        <f>VLOOKUP(A309,Main!A:AB,7,0)</f>
        <v>8 Weeks</v>
      </c>
      <c r="H309" s="61" t="str">
        <f>VLOOKUP(A309,Main!A:AB,8,0)</f>
        <v>Rerun</v>
      </c>
      <c r="I309" s="62">
        <f>VLOOKUP(A309,Main!A:AB,9,0)</f>
        <v>46223</v>
      </c>
      <c r="J309" s="62">
        <f>VLOOKUP(A309,Main!A:AB,10,0)</f>
        <v>46276</v>
      </c>
      <c r="K309" s="62">
        <f>VLOOKUP(A309,Main!A:AB,11,0)</f>
        <v>46285</v>
      </c>
      <c r="L309" s="62">
        <f>VLOOKUP(A309,Main!A:AB,12,0)</f>
        <v>46230</v>
      </c>
      <c r="M309" s="62">
        <f>VLOOKUP(A309,Main!A:AB,13,0)</f>
        <v>46248</v>
      </c>
      <c r="N309" s="61" t="str">
        <f>VLOOKUP(A309,Main!A:AB,14,0)</f>
        <v>PG</v>
      </c>
      <c r="O309" s="61" t="str">
        <f>VLOOKUP(A309,Main!A:AB,15,0)</f>
        <v>Elective</v>
      </c>
      <c r="P309" s="61" t="str">
        <f>VLOOKUP(A309,Main!A:AB,16,0)</f>
        <v>Yes</v>
      </c>
      <c r="Q309" s="61" t="str">
        <f>VLOOKUP(A309,Main!A:AB,17,0)</f>
        <v/>
      </c>
      <c r="R309" s="63" t="str">
        <f>VLOOKUP(A309,Main!A:AB,18,0)</f>
        <v>https://onlinecourses.nptel.ac.in/e-learning/preview/noc26_cy46</v>
      </c>
      <c r="S309" s="63" t="str">
        <f>VLOOKUP(A309,Main!A:AB,19,0)</f>
        <v>https://onlinecourses.nptel.ac.in/e-learning/preview/noc26_cy46</v>
      </c>
      <c r="T309" s="61" t="str">
        <f>VLOOKUP(A309,Main!A:AB,20,0)</f>
        <v>noc26_cy46</v>
      </c>
      <c r="U309" s="63" t="str">
        <f>VLOOKUP(A309,Main!A:AB,21,0)</f>
        <v>https://onlinecourses.nptel.ac.in/noc25_cy47/preview</v>
      </c>
      <c r="V309" s="63" t="str">
        <f>VLOOKUP(A309,Main!A:AB,22,0)</f>
        <v>https://onlinecourses.nptel.ac.in/noc25_cy47/preview</v>
      </c>
      <c r="W309" s="61" t="str">
        <f>VLOOKUP(A309,Main!A:AB,23,0)</f>
        <v>noc25_cy47</v>
      </c>
      <c r="X309" s="63" t="str">
        <f>VLOOKUP(A309,Main!A:AB,24,0)</f>
        <v>https://nptel.ac.in/courses/104104130</v>
      </c>
      <c r="Y309" s="63" t="str">
        <f>VLOOKUP(A309,Main!A:AB,25,0)</f>
        <v>https://nptel.ac.in/courses/104104130</v>
      </c>
      <c r="Z309" s="61">
        <f>VLOOKUP(A309,Main!A:AB,26,0)</f>
        <v>104104130</v>
      </c>
    </row>
    <row r="310">
      <c r="A310" s="47" t="s">
        <v>2497</v>
      </c>
      <c r="B310" s="61" t="str">
        <f>VLOOKUP(A310,Main!A:AB,2,0)</f>
        <v>Chemistry</v>
      </c>
      <c r="C310" s="61" t="str">
        <f>VLOOKUP(A310,Main!A:AB,3,0)</f>
        <v>Introduction to Polymer Science</v>
      </c>
      <c r="D310" s="61" t="str">
        <f>VLOOKUP(A310,Main!A:AB,4,0)</f>
        <v>Prof. Dibakar Dhara</v>
      </c>
      <c r="E310" s="61" t="str">
        <f>VLOOKUP(A310,Main!A:AB,5,0)</f>
        <v>IIT Kharagpur</v>
      </c>
      <c r="F310" s="61" t="str">
        <f>VLOOKUP(A310,Main!A:AB,6,0)</f>
        <v>IIT Kharagpur</v>
      </c>
      <c r="G310" s="61" t="str">
        <f>VLOOKUP(A310,Main!A:AB,7,0)</f>
        <v>8 Weeks</v>
      </c>
      <c r="H310" s="61" t="str">
        <f>VLOOKUP(A310,Main!A:AB,8,0)</f>
        <v>Rerun</v>
      </c>
      <c r="I310" s="62">
        <f>VLOOKUP(A310,Main!A:AB,9,0)</f>
        <v>46223</v>
      </c>
      <c r="J310" s="62">
        <f>VLOOKUP(A310,Main!A:AB,10,0)</f>
        <v>46276</v>
      </c>
      <c r="K310" s="62">
        <f>VLOOKUP(A310,Main!A:AB,11,0)</f>
        <v>46284</v>
      </c>
      <c r="L310" s="62">
        <f>VLOOKUP(A310,Main!A:AB,12,0)</f>
        <v>46230</v>
      </c>
      <c r="M310" s="62">
        <f>VLOOKUP(A310,Main!A:AB,13,0)</f>
        <v>46248</v>
      </c>
      <c r="N310" s="61" t="str">
        <f>VLOOKUP(A310,Main!A:AB,14,0)</f>
        <v>UG/PG</v>
      </c>
      <c r="O310" s="61" t="str">
        <f>VLOOKUP(A310,Main!A:AB,15,0)</f>
        <v>Core</v>
      </c>
      <c r="P310" s="61" t="str">
        <f>VLOOKUP(A310,Main!A:AB,16,0)</f>
        <v>Yes</v>
      </c>
      <c r="Q310" s="61" t="str">
        <f>VLOOKUP(A310,Main!A:AB,17,0)</f>
        <v/>
      </c>
      <c r="R310" s="63" t="str">
        <f>VLOOKUP(A310,Main!A:AB,18,0)</f>
        <v>https://onlinecourses.nptel.ac.in/e-learning/preview/noc26_cy47</v>
      </c>
      <c r="S310" s="63" t="str">
        <f>VLOOKUP(A310,Main!A:AB,19,0)</f>
        <v>https://onlinecourses.nptel.ac.in/e-learning/preview/noc26_cy47</v>
      </c>
      <c r="T310" s="61" t="str">
        <f>VLOOKUP(A310,Main!A:AB,20,0)</f>
        <v>noc26_cy47</v>
      </c>
      <c r="U310" s="63" t="str">
        <f>VLOOKUP(A310,Main!A:AB,21,0)</f>
        <v>https://onlinecourses.nptel.ac.in/noc25_cy56/preview</v>
      </c>
      <c r="V310" s="63" t="str">
        <f>VLOOKUP(A310,Main!A:AB,22,0)</f>
        <v>https://onlinecourses.nptel.ac.in/noc25_cy56/preview</v>
      </c>
      <c r="W310" s="61" t="str">
        <f>VLOOKUP(A310,Main!A:AB,23,0)</f>
        <v>noc25_cy56</v>
      </c>
      <c r="X310" s="63" t="str">
        <f>VLOOKUP(A310,Main!A:AB,24,0)</f>
        <v>https://nptel.ac.in/courses/104105124</v>
      </c>
      <c r="Y310" s="63" t="str">
        <f>VLOOKUP(A310,Main!A:AB,25,0)</f>
        <v>https://nptel.ac.in/courses/104105124</v>
      </c>
      <c r="Z310" s="61">
        <f>VLOOKUP(A310,Main!A:AB,26,0)</f>
        <v>104105124</v>
      </c>
    </row>
    <row r="311">
      <c r="A311" s="47" t="s">
        <v>2504</v>
      </c>
      <c r="B311" s="61" t="str">
        <f>VLOOKUP(A311,Main!A:AB,2,0)</f>
        <v>Chemistry</v>
      </c>
      <c r="C311" s="61" t="str">
        <f>VLOOKUP(A311,Main!A:AB,3,0)</f>
        <v>Application of Spectroscopic Methods In Molecular Structure Determination</v>
      </c>
      <c r="D311" s="61" t="str">
        <f>VLOOKUP(A311,Main!A:AB,4,0)</f>
        <v>Prof. S. Sankararaman</v>
      </c>
      <c r="E311" s="61" t="str">
        <f>VLOOKUP(A311,Main!A:AB,5,0)</f>
        <v>IIT Madras</v>
      </c>
      <c r="F311" s="61" t="str">
        <f>VLOOKUP(A311,Main!A:AB,6,0)</f>
        <v>IIT Madras</v>
      </c>
      <c r="G311" s="61" t="str">
        <f>VLOOKUP(A311,Main!A:AB,7,0)</f>
        <v>8 Weeks</v>
      </c>
      <c r="H311" s="61" t="str">
        <f>VLOOKUP(A311,Main!A:AB,8,0)</f>
        <v>Rerun</v>
      </c>
      <c r="I311" s="62">
        <f>VLOOKUP(A311,Main!A:AB,9,0)</f>
        <v>46223</v>
      </c>
      <c r="J311" s="62">
        <f>VLOOKUP(A311,Main!A:AB,10,0)</f>
        <v>46276</v>
      </c>
      <c r="K311" s="62">
        <f>VLOOKUP(A311,Main!A:AB,11,0)</f>
        <v>46285</v>
      </c>
      <c r="L311" s="62">
        <f>VLOOKUP(A311,Main!A:AB,12,0)</f>
        <v>46230</v>
      </c>
      <c r="M311" s="62">
        <f>VLOOKUP(A311,Main!A:AB,13,0)</f>
        <v>46248</v>
      </c>
      <c r="N311" s="61" t="str">
        <f>VLOOKUP(A311,Main!A:AB,14,0)</f>
        <v>UG/PG</v>
      </c>
      <c r="O311" s="61" t="str">
        <f>VLOOKUP(A311,Main!A:AB,15,0)</f>
        <v>Elective</v>
      </c>
      <c r="P311" s="61" t="str">
        <f>VLOOKUP(A311,Main!A:AB,16,0)</f>
        <v>Yes</v>
      </c>
      <c r="Q311" s="61" t="str">
        <f>VLOOKUP(A311,Main!A:AB,17,0)</f>
        <v/>
      </c>
      <c r="R311" s="63" t="str">
        <f>VLOOKUP(A311,Main!A:AB,18,0)</f>
        <v>https://onlinecourses.nptel.ac.in/e-learning/preview/noc26_cy48</v>
      </c>
      <c r="S311" s="63" t="str">
        <f>VLOOKUP(A311,Main!A:AB,19,0)</f>
        <v>https://onlinecourses.nptel.ac.in/e-learning/preview/noc26_cy48</v>
      </c>
      <c r="T311" s="61" t="str">
        <f>VLOOKUP(A311,Main!A:AB,20,0)</f>
        <v>noc26_cy48</v>
      </c>
      <c r="U311" s="63" t="str">
        <f>VLOOKUP(A311,Main!A:AB,21,0)</f>
        <v>https://onlinecourses.nptel.ac.in/noc25_cy39/preview</v>
      </c>
      <c r="V311" s="63" t="str">
        <f>VLOOKUP(A311,Main!A:AB,22,0)</f>
        <v>https://onlinecourses.nptel.ac.in/noc25_cy39/preview</v>
      </c>
      <c r="W311" s="61" t="str">
        <f>VLOOKUP(A311,Main!A:AB,23,0)</f>
        <v>noc25_cy39</v>
      </c>
      <c r="X311" s="63" t="str">
        <f>VLOOKUP(A311,Main!A:AB,24,0)</f>
        <v>https://nptel.ac.in/courses/104106075</v>
      </c>
      <c r="Y311" s="63" t="str">
        <f>VLOOKUP(A311,Main!A:AB,25,0)</f>
        <v>https://nptel.ac.in/courses/104106075</v>
      </c>
      <c r="Z311" s="61">
        <f>VLOOKUP(A311,Main!A:AB,26,0)</f>
        <v>104106075</v>
      </c>
    </row>
    <row r="312">
      <c r="A312" s="47" t="s">
        <v>2511</v>
      </c>
      <c r="B312" s="61" t="str">
        <f>VLOOKUP(A312,Main!A:AB,2,0)</f>
        <v>Chemistry and Biochemistry</v>
      </c>
      <c r="C312" s="61" t="str">
        <f>VLOOKUP(A312,Main!A:AB,3,0)</f>
        <v>One and Two Dimensional NMR Spectroscopy for Chemists</v>
      </c>
      <c r="D312" s="61" t="str">
        <f>VLOOKUP(A312,Main!A:AB,4,0)</f>
        <v>Prof. N. Suryaprakash</v>
      </c>
      <c r="E312" s="61" t="str">
        <f>VLOOKUP(A312,Main!A:AB,5,0)</f>
        <v>IISc Bangalore</v>
      </c>
      <c r="F312" s="61" t="str">
        <f>VLOOKUP(A312,Main!A:AB,6,0)</f>
        <v>IISc Bangalore</v>
      </c>
      <c r="G312" s="61" t="str">
        <f>VLOOKUP(A312,Main!A:AB,7,0)</f>
        <v>12 Weeks</v>
      </c>
      <c r="H312" s="61" t="str">
        <f>VLOOKUP(A312,Main!A:AB,8,0)</f>
        <v>Rerun</v>
      </c>
      <c r="I312" s="62">
        <f>VLOOKUP(A312,Main!A:AB,9,0)</f>
        <v>46223</v>
      </c>
      <c r="J312" s="62">
        <f>VLOOKUP(A312,Main!A:AB,10,0)</f>
        <v>46304</v>
      </c>
      <c r="K312" s="62">
        <f>VLOOKUP(A312,Main!A:AB,11,0)</f>
        <v>46311</v>
      </c>
      <c r="L312" s="62">
        <f>VLOOKUP(A312,Main!A:AB,12,0)</f>
        <v>46230</v>
      </c>
      <c r="M312" s="62">
        <f>VLOOKUP(A312,Main!A:AB,13,0)</f>
        <v>46248</v>
      </c>
      <c r="N312" s="61" t="str">
        <f>VLOOKUP(A312,Main!A:AB,14,0)</f>
        <v>PG</v>
      </c>
      <c r="O312" s="61" t="str">
        <f>VLOOKUP(A312,Main!A:AB,15,0)</f>
        <v>Core</v>
      </c>
      <c r="P312" s="61" t="str">
        <f>VLOOKUP(A312,Main!A:AB,16,0)</f>
        <v>Yes</v>
      </c>
      <c r="Q312" s="61" t="str">
        <f>VLOOKUP(A312,Main!A:AB,17,0)</f>
        <v/>
      </c>
      <c r="R312" s="63" t="str">
        <f>VLOOKUP(A312,Main!A:AB,18,0)</f>
        <v>https://onlinecourses.nptel.ac.in/e-learning/preview/noc26_cy49</v>
      </c>
      <c r="S312" s="63" t="str">
        <f>VLOOKUP(A312,Main!A:AB,19,0)</f>
        <v>https://onlinecourses.nptel.ac.in/e-learning/preview/noc26_cy49</v>
      </c>
      <c r="T312" s="61" t="str">
        <f>VLOOKUP(A312,Main!A:AB,20,0)</f>
        <v>noc26_cy49</v>
      </c>
      <c r="U312" s="63" t="str">
        <f>VLOOKUP(A312,Main!A:AB,21,0)</f>
        <v>https://onlinecourses.nptel.ac.in/noc25_cy67/preview</v>
      </c>
      <c r="V312" s="63" t="str">
        <f>VLOOKUP(A312,Main!A:AB,22,0)</f>
        <v>https://onlinecourses.nptel.ac.in/noc25_cy67/preview</v>
      </c>
      <c r="W312" s="61" t="str">
        <f>VLOOKUP(A312,Main!A:AB,23,0)</f>
        <v>noc25_cy67</v>
      </c>
      <c r="X312" s="63" t="str">
        <f>VLOOKUP(A312,Main!A:AB,24,0)</f>
        <v>https://nptel.ac.in/courses/104108124</v>
      </c>
      <c r="Y312" s="63" t="str">
        <f>VLOOKUP(A312,Main!A:AB,25,0)</f>
        <v>https://nptel.ac.in/courses/104108124</v>
      </c>
      <c r="Z312" s="61">
        <f>VLOOKUP(A312,Main!A:AB,26,0)</f>
        <v>104108124</v>
      </c>
    </row>
    <row r="313">
      <c r="A313" s="47" t="s">
        <v>2518</v>
      </c>
      <c r="B313" s="61" t="str">
        <f>VLOOKUP(A313,Main!A:AB,2,0)</f>
        <v>Chemistry and Biochemistry</v>
      </c>
      <c r="C313" s="61" t="str">
        <f>VLOOKUP(A313,Main!A:AB,3,0)</f>
        <v>Time Dependent Quantum Chemistry</v>
      </c>
      <c r="D313" s="61" t="str">
        <f>VLOOKUP(A313,Main!A:AB,4,0)</f>
        <v>Prof. Atanu Bhattacharya</v>
      </c>
      <c r="E313" s="61" t="str">
        <f>VLOOKUP(A313,Main!A:AB,5,0)</f>
        <v>GITAM Visakhapatnam</v>
      </c>
      <c r="F313" s="61" t="str">
        <f>VLOOKUP(A313,Main!A:AB,6,0)</f>
        <v>IISc Bangalore</v>
      </c>
      <c r="G313" s="61" t="str">
        <f>VLOOKUP(A313,Main!A:AB,7,0)</f>
        <v>12 Weeks</v>
      </c>
      <c r="H313" s="61" t="str">
        <f>VLOOKUP(A313,Main!A:AB,8,0)</f>
        <v>Rerun</v>
      </c>
      <c r="I313" s="62">
        <f>VLOOKUP(A313,Main!A:AB,9,0)</f>
        <v>46223</v>
      </c>
      <c r="J313" s="62">
        <f>VLOOKUP(A313,Main!A:AB,10,0)</f>
        <v>46304</v>
      </c>
      <c r="K313" s="62">
        <f>VLOOKUP(A313,Main!A:AB,11,0)</f>
        <v>46312</v>
      </c>
      <c r="L313" s="62">
        <f>VLOOKUP(A313,Main!A:AB,12,0)</f>
        <v>46230</v>
      </c>
      <c r="M313" s="62">
        <f>VLOOKUP(A313,Main!A:AB,13,0)</f>
        <v>46248</v>
      </c>
      <c r="N313" s="61" t="str">
        <f>VLOOKUP(A313,Main!A:AB,14,0)</f>
        <v>PG</v>
      </c>
      <c r="O313" s="61" t="str">
        <f>VLOOKUP(A313,Main!A:AB,15,0)</f>
        <v>Elective</v>
      </c>
      <c r="P313" s="61" t="str">
        <f>VLOOKUP(A313,Main!A:AB,16,0)</f>
        <v>Yes</v>
      </c>
      <c r="Q313" s="61" t="str">
        <f>VLOOKUP(A313,Main!A:AB,17,0)</f>
        <v/>
      </c>
      <c r="R313" s="63" t="str">
        <f>VLOOKUP(A313,Main!A:AB,18,0)</f>
        <v>https://onlinecourses.nptel.ac.in/e-learning/preview/noc26_cy50</v>
      </c>
      <c r="S313" s="63" t="str">
        <f>VLOOKUP(A313,Main!A:AB,19,0)</f>
        <v>https://onlinecourses.nptel.ac.in/e-learning/preview/noc26_cy50</v>
      </c>
      <c r="T313" s="61" t="str">
        <f>VLOOKUP(A313,Main!A:AB,20,0)</f>
        <v>noc26_cy50</v>
      </c>
      <c r="U313" s="63" t="str">
        <f>VLOOKUP(A313,Main!A:AB,21,0)</f>
        <v>https://onlinecourses.nptel.ac.in/noc25_cy68/preview</v>
      </c>
      <c r="V313" s="63" t="str">
        <f>VLOOKUP(A313,Main!A:AB,22,0)</f>
        <v>https://onlinecourses.nptel.ac.in/noc25_cy68/preview</v>
      </c>
      <c r="W313" s="61" t="str">
        <f>VLOOKUP(A313,Main!A:AB,23,0)</f>
        <v>noc25_cy68</v>
      </c>
      <c r="X313" s="63" t="str">
        <f>VLOOKUP(A313,Main!A:AB,24,0)</f>
        <v>https://nptel.ac.in/courses/104108132</v>
      </c>
      <c r="Y313" s="63" t="str">
        <f>VLOOKUP(A313,Main!A:AB,25,0)</f>
        <v>https://nptel.ac.in/courses/104108132</v>
      </c>
      <c r="Z313" s="61">
        <f>VLOOKUP(A313,Main!A:AB,26,0)</f>
        <v>104108132</v>
      </c>
    </row>
    <row r="314">
      <c r="A314" s="47" t="s">
        <v>2526</v>
      </c>
      <c r="B314" s="61" t="str">
        <f>VLOOKUP(A314,Main!A:AB,2,0)</f>
        <v>Chemistry and Biochemistry</v>
      </c>
      <c r="C314" s="61" t="str">
        <f>VLOOKUP(A314,Main!A:AB,3,0)</f>
        <v>Ultrafast Optics and Spectroscopy</v>
      </c>
      <c r="D314" s="61" t="str">
        <f>VLOOKUP(A314,Main!A:AB,4,0)</f>
        <v>Prof. Atanu Bhattacharya</v>
      </c>
      <c r="E314" s="61" t="str">
        <f>VLOOKUP(A314,Main!A:AB,5,0)</f>
        <v>GITAM Visakhapatnam</v>
      </c>
      <c r="F314" s="61" t="str">
        <f>VLOOKUP(A314,Main!A:AB,6,0)</f>
        <v>IISc Bangalore</v>
      </c>
      <c r="G314" s="61" t="str">
        <f>VLOOKUP(A314,Main!A:AB,7,0)</f>
        <v>12 Weeks</v>
      </c>
      <c r="H314" s="61" t="str">
        <f>VLOOKUP(A314,Main!A:AB,8,0)</f>
        <v>Rerun</v>
      </c>
      <c r="I314" s="62">
        <f>VLOOKUP(A314,Main!A:AB,9,0)</f>
        <v>46223</v>
      </c>
      <c r="J314" s="62">
        <f>VLOOKUP(A314,Main!A:AB,10,0)</f>
        <v>46304</v>
      </c>
      <c r="K314" s="62">
        <f>VLOOKUP(A314,Main!A:AB,11,0)</f>
        <v>46312</v>
      </c>
      <c r="L314" s="62">
        <f>VLOOKUP(A314,Main!A:AB,12,0)</f>
        <v>46230</v>
      </c>
      <c r="M314" s="62">
        <f>VLOOKUP(A314,Main!A:AB,13,0)</f>
        <v>46248</v>
      </c>
      <c r="N314" s="61" t="str">
        <f>VLOOKUP(A314,Main!A:AB,14,0)</f>
        <v>PG</v>
      </c>
      <c r="O314" s="61" t="str">
        <f>VLOOKUP(A314,Main!A:AB,15,0)</f>
        <v>Elective</v>
      </c>
      <c r="P314" s="61" t="str">
        <f>VLOOKUP(A314,Main!A:AB,16,0)</f>
        <v>Yes</v>
      </c>
      <c r="Q314" s="61" t="str">
        <f>VLOOKUP(A314,Main!A:AB,17,0)</f>
        <v>Photonics</v>
      </c>
      <c r="R314" s="63" t="str">
        <f>VLOOKUP(A314,Main!A:AB,18,0)</f>
        <v>https://onlinecourses.nptel.ac.in/e-learning/preview/noc26_cy51</v>
      </c>
      <c r="S314" s="63" t="str">
        <f>VLOOKUP(A314,Main!A:AB,19,0)</f>
        <v>https://onlinecourses.nptel.ac.in/e-learning/preview/noc26_cy51</v>
      </c>
      <c r="T314" s="61" t="str">
        <f>VLOOKUP(A314,Main!A:AB,20,0)</f>
        <v>noc26_cy51</v>
      </c>
      <c r="U314" s="63" t="str">
        <f>VLOOKUP(A314,Main!A:AB,21,0)</f>
        <v>https://onlinecourses.nptel.ac.in/noc25_cy69/preview</v>
      </c>
      <c r="V314" s="63" t="str">
        <f>VLOOKUP(A314,Main!A:AB,22,0)</f>
        <v>https://onlinecourses.nptel.ac.in/noc25_cy69/preview</v>
      </c>
      <c r="W314" s="61" t="str">
        <f>VLOOKUP(A314,Main!A:AB,23,0)</f>
        <v>noc25_cy69</v>
      </c>
      <c r="X314" s="63" t="str">
        <f>VLOOKUP(A314,Main!A:AB,24,0)</f>
        <v>https://nptel.ac.in/courses/104108118</v>
      </c>
      <c r="Y314" s="63" t="str">
        <f>VLOOKUP(A314,Main!A:AB,25,0)</f>
        <v>https://nptel.ac.in/courses/104108118</v>
      </c>
      <c r="Z314" s="61">
        <f>VLOOKUP(A314,Main!A:AB,26,0)</f>
        <v>104108118</v>
      </c>
    </row>
    <row r="315">
      <c r="A315" s="47" t="s">
        <v>2533</v>
      </c>
      <c r="B315" s="61" t="str">
        <f>VLOOKUP(A315,Main!A:AB,2,0)</f>
        <v>Chemistry and Biochemistry</v>
      </c>
      <c r="C315" s="61" t="str">
        <f>VLOOKUP(A315,Main!A:AB,3,0)</f>
        <v>Advanced Transition Metal Chemistry</v>
      </c>
      <c r="D315" s="61" t="str">
        <f>VLOOKUP(A315,Main!A:AB,4,0)</f>
        <v>Prof. M S Balakrishna</v>
      </c>
      <c r="E315" s="61" t="str">
        <f>VLOOKUP(A315,Main!A:AB,5,0)</f>
        <v>IIT Bombay</v>
      </c>
      <c r="F315" s="61" t="str">
        <f>VLOOKUP(A315,Main!A:AB,6,0)</f>
        <v>IIT Bombay</v>
      </c>
      <c r="G315" s="61" t="str">
        <f>VLOOKUP(A315,Main!A:AB,7,0)</f>
        <v>12 Weeks</v>
      </c>
      <c r="H315" s="61" t="str">
        <f>VLOOKUP(A315,Main!A:AB,8,0)</f>
        <v>Rerun</v>
      </c>
      <c r="I315" s="62">
        <f>VLOOKUP(A315,Main!A:AB,9,0)</f>
        <v>46223</v>
      </c>
      <c r="J315" s="62">
        <f>VLOOKUP(A315,Main!A:AB,10,0)</f>
        <v>46304</v>
      </c>
      <c r="K315" s="62">
        <f>VLOOKUP(A315,Main!A:AB,11,0)</f>
        <v>46318</v>
      </c>
      <c r="L315" s="62">
        <f>VLOOKUP(A315,Main!A:AB,12,0)</f>
        <v>46230</v>
      </c>
      <c r="M315" s="62">
        <f>VLOOKUP(A315,Main!A:AB,13,0)</f>
        <v>46248</v>
      </c>
      <c r="N315" s="61" t="str">
        <f>VLOOKUP(A315,Main!A:AB,14,0)</f>
        <v>UG/PG</v>
      </c>
      <c r="O315" s="61" t="str">
        <f>VLOOKUP(A315,Main!A:AB,15,0)</f>
        <v>Core</v>
      </c>
      <c r="P315" s="61" t="str">
        <f>VLOOKUP(A315,Main!A:AB,16,0)</f>
        <v>Yes</v>
      </c>
      <c r="Q315" s="61" t="str">
        <f>VLOOKUP(A315,Main!A:AB,17,0)</f>
        <v/>
      </c>
      <c r="R315" s="63" t="str">
        <f>VLOOKUP(A315,Main!A:AB,18,0)</f>
        <v>https://onlinecourses.nptel.ac.in/e-learning/preview/noc26_cy52</v>
      </c>
      <c r="S315" s="63" t="str">
        <f>VLOOKUP(A315,Main!A:AB,19,0)</f>
        <v>https://onlinecourses.nptel.ac.in/e-learning/preview/noc26_cy52</v>
      </c>
      <c r="T315" s="61" t="str">
        <f>VLOOKUP(A315,Main!A:AB,20,0)</f>
        <v>noc26_cy52</v>
      </c>
      <c r="U315" s="63" t="str">
        <f>VLOOKUP(A315,Main!A:AB,21,0)</f>
        <v>https://onlinecourses.nptel.ac.in/noc25_cy63/preview</v>
      </c>
      <c r="V315" s="63" t="str">
        <f>VLOOKUP(A315,Main!A:AB,22,0)</f>
        <v>https://onlinecourses.nptel.ac.in/noc25_cy63/preview</v>
      </c>
      <c r="W315" s="61" t="str">
        <f>VLOOKUP(A315,Main!A:AB,23,0)</f>
        <v>noc25_cy63</v>
      </c>
      <c r="X315" s="63" t="str">
        <f>VLOOKUP(A315,Main!A:AB,24,0)</f>
        <v>https://nptel.ac.in/courses/104101136</v>
      </c>
      <c r="Y315" s="63" t="str">
        <f>VLOOKUP(A315,Main!A:AB,25,0)</f>
        <v>https://nptel.ac.in/courses/104101136</v>
      </c>
      <c r="Z315" s="61">
        <f>VLOOKUP(A315,Main!A:AB,26,0)</f>
        <v>104101136</v>
      </c>
    </row>
    <row r="316">
      <c r="A316" s="47" t="s">
        <v>2540</v>
      </c>
      <c r="B316" s="61" t="str">
        <f>VLOOKUP(A316,Main!A:AB,2,0)</f>
        <v>Chemistry and Biochemistry</v>
      </c>
      <c r="C316" s="61" t="str">
        <f>VLOOKUP(A316,Main!A:AB,3,0)</f>
        <v>Transition Metal Organometallic Chemistry: Principles to Applications</v>
      </c>
      <c r="D316" s="61" t="str">
        <f>VLOOKUP(A316,Main!A:AB,4,0)</f>
        <v>Prof. P. Ghosh</v>
      </c>
      <c r="E316" s="61" t="str">
        <f>VLOOKUP(A316,Main!A:AB,5,0)</f>
        <v>IIT Bombay</v>
      </c>
      <c r="F316" s="61" t="str">
        <f>VLOOKUP(A316,Main!A:AB,6,0)</f>
        <v>IIT Bombay</v>
      </c>
      <c r="G316" s="61" t="str">
        <f>VLOOKUP(A316,Main!A:AB,7,0)</f>
        <v>12 Weeks</v>
      </c>
      <c r="H316" s="61" t="str">
        <f>VLOOKUP(A316,Main!A:AB,8,0)</f>
        <v>Rerun</v>
      </c>
      <c r="I316" s="62">
        <f>VLOOKUP(A316,Main!A:AB,9,0)</f>
        <v>46223</v>
      </c>
      <c r="J316" s="62">
        <f>VLOOKUP(A316,Main!A:AB,10,0)</f>
        <v>46304</v>
      </c>
      <c r="K316" s="62">
        <f>VLOOKUP(A316,Main!A:AB,11,0)</f>
        <v>46319</v>
      </c>
      <c r="L316" s="62">
        <f>VLOOKUP(A316,Main!A:AB,12,0)</f>
        <v>46230</v>
      </c>
      <c r="M316" s="62">
        <f>VLOOKUP(A316,Main!A:AB,13,0)</f>
        <v>46248</v>
      </c>
      <c r="N316" s="61" t="str">
        <f>VLOOKUP(A316,Main!A:AB,14,0)</f>
        <v>UG/PG</v>
      </c>
      <c r="O316" s="61" t="str">
        <f>VLOOKUP(A316,Main!A:AB,15,0)</f>
        <v>Elective</v>
      </c>
      <c r="P316" s="61" t="str">
        <f>VLOOKUP(A316,Main!A:AB,16,0)</f>
        <v>Yes</v>
      </c>
      <c r="Q316" s="61" t="str">
        <f>VLOOKUP(A316,Main!A:AB,17,0)</f>
        <v/>
      </c>
      <c r="R316" s="63" t="str">
        <f>VLOOKUP(A316,Main!A:AB,18,0)</f>
        <v>https://onlinecourses.nptel.ac.in/e-learning/preview/noc26_cy53</v>
      </c>
      <c r="S316" s="63" t="str">
        <f>VLOOKUP(A316,Main!A:AB,19,0)</f>
        <v>https://onlinecourses.nptel.ac.in/e-learning/preview/noc26_cy53</v>
      </c>
      <c r="T316" s="61" t="str">
        <f>VLOOKUP(A316,Main!A:AB,20,0)</f>
        <v>noc26_cy53</v>
      </c>
      <c r="U316" s="63" t="str">
        <f>VLOOKUP(A316,Main!A:AB,21,0)</f>
        <v>https://onlinecourses.nptel.ac.in/noc25_cy65/preview</v>
      </c>
      <c r="V316" s="63" t="str">
        <f>VLOOKUP(A316,Main!A:AB,22,0)</f>
        <v>https://onlinecourses.nptel.ac.in/noc25_cy65/preview</v>
      </c>
      <c r="W316" s="61" t="str">
        <f>VLOOKUP(A316,Main!A:AB,23,0)</f>
        <v>noc25_cy65</v>
      </c>
      <c r="X316" s="63" t="str">
        <f>VLOOKUP(A316,Main!A:AB,24,0)</f>
        <v>https://nptel.ac.in/courses/104101091</v>
      </c>
      <c r="Y316" s="63" t="str">
        <f>VLOOKUP(A316,Main!A:AB,25,0)</f>
        <v>https://nptel.ac.in/courses/104101091</v>
      </c>
      <c r="Z316" s="61">
        <f>VLOOKUP(A316,Main!A:AB,26,0)</f>
        <v>104101091</v>
      </c>
    </row>
    <row r="317">
      <c r="A317" s="47" t="s">
        <v>2547</v>
      </c>
      <c r="B317" s="61" t="str">
        <f>VLOOKUP(A317,Main!A:AB,2,0)</f>
        <v>Chemistry</v>
      </c>
      <c r="C317" s="61" t="str">
        <f>VLOOKUP(A317,Main!A:AB,3,0)</f>
        <v>Symmetry and Group Theory</v>
      </c>
      <c r="D317" s="61" t="str">
        <f>VLOOKUP(A317,Main!A:AB,4,0)</f>
        <v>Prof. Anindya Datta</v>
      </c>
      <c r="E317" s="61" t="str">
        <f>VLOOKUP(A317,Main!A:AB,5,0)</f>
        <v>IIT Bombay</v>
      </c>
      <c r="F317" s="61" t="str">
        <f>VLOOKUP(A317,Main!A:AB,6,0)</f>
        <v>IIT Bombay</v>
      </c>
      <c r="G317" s="61" t="str">
        <f>VLOOKUP(A317,Main!A:AB,7,0)</f>
        <v>12 Weeks</v>
      </c>
      <c r="H317" s="61" t="str">
        <f>VLOOKUP(A317,Main!A:AB,8,0)</f>
        <v>Rerun</v>
      </c>
      <c r="I317" s="62">
        <f>VLOOKUP(A317,Main!A:AB,9,0)</f>
        <v>46223</v>
      </c>
      <c r="J317" s="62">
        <f>VLOOKUP(A317,Main!A:AB,10,0)</f>
        <v>46304</v>
      </c>
      <c r="K317" s="62">
        <f>VLOOKUP(A317,Main!A:AB,11,0)</f>
        <v>46320</v>
      </c>
      <c r="L317" s="62">
        <f>VLOOKUP(A317,Main!A:AB,12,0)</f>
        <v>46230</v>
      </c>
      <c r="M317" s="62">
        <f>VLOOKUP(A317,Main!A:AB,13,0)</f>
        <v>46248</v>
      </c>
      <c r="N317" s="61" t="str">
        <f>VLOOKUP(A317,Main!A:AB,14,0)</f>
        <v>UG/PG</v>
      </c>
      <c r="O317" s="61" t="str">
        <f>VLOOKUP(A317,Main!A:AB,15,0)</f>
        <v>Core</v>
      </c>
      <c r="P317" s="61" t="str">
        <f>VLOOKUP(A317,Main!A:AB,16,0)</f>
        <v>Yes</v>
      </c>
      <c r="Q317" s="61" t="str">
        <f>VLOOKUP(A317,Main!A:AB,17,0)</f>
        <v/>
      </c>
      <c r="R317" s="63" t="str">
        <f>VLOOKUP(A317,Main!A:AB,18,0)</f>
        <v>https://onlinecourses.nptel.ac.in/e-learning/preview/noc26_cy54</v>
      </c>
      <c r="S317" s="63" t="str">
        <f>VLOOKUP(A317,Main!A:AB,19,0)</f>
        <v>https://onlinecourses.nptel.ac.in/e-learning/preview/noc26_cy54</v>
      </c>
      <c r="T317" s="61" t="str">
        <f>VLOOKUP(A317,Main!A:AB,20,0)</f>
        <v>noc26_cy54</v>
      </c>
      <c r="U317" s="63" t="str">
        <f>VLOOKUP(A317,Main!A:AB,21,0)</f>
        <v>https://onlinecourses.nptel.ac.in/noc25_cy42/preview</v>
      </c>
      <c r="V317" s="63" t="str">
        <f>VLOOKUP(A317,Main!A:AB,22,0)</f>
        <v>https://onlinecourses.nptel.ac.in/noc25_cy42/preview</v>
      </c>
      <c r="W317" s="61" t="str">
        <f>VLOOKUP(A317,Main!A:AB,23,0)</f>
        <v>noc25_cy42</v>
      </c>
      <c r="X317" s="63" t="str">
        <f>VLOOKUP(A317,Main!A:AB,24,0)</f>
        <v>https://nptel.ac.in/courses/104101094</v>
      </c>
      <c r="Y317" s="63" t="str">
        <f>VLOOKUP(A317,Main!A:AB,25,0)</f>
        <v>https://nptel.ac.in/courses/104101094</v>
      </c>
      <c r="Z317" s="61">
        <f>VLOOKUP(A317,Main!A:AB,26,0)</f>
        <v>104101094</v>
      </c>
    </row>
    <row r="318">
      <c r="A318" s="47" t="s">
        <v>2554</v>
      </c>
      <c r="B318" s="61" t="str">
        <f>VLOOKUP(A318,Main!A:AB,2,0)</f>
        <v>Chemistry</v>
      </c>
      <c r="C318" s="61" t="str">
        <f>VLOOKUP(A318,Main!A:AB,3,0)</f>
        <v>Concepts of Chemistry for Engineering</v>
      </c>
      <c r="D318" s="61" t="str">
        <f>VLOOKUP(A318,Main!A:AB,4,0)</f>
        <v>Prof. Anindya Datta,
Prof. Debabrata Maiti,
Prof. Chidambar Kulkarni,
Prof. Arnab Dutta</v>
      </c>
      <c r="E318" s="61" t="str">
        <f>VLOOKUP(A318,Main!A:AB,5,0)</f>
        <v>IIT Bombay</v>
      </c>
      <c r="F318" s="61" t="str">
        <f>VLOOKUP(A318,Main!A:AB,6,0)</f>
        <v>IIT Bombay</v>
      </c>
      <c r="G318" s="61" t="str">
        <f>VLOOKUP(A318,Main!A:AB,7,0)</f>
        <v>12 Weeks</v>
      </c>
      <c r="H318" s="61" t="str">
        <f>VLOOKUP(A318,Main!A:AB,8,0)</f>
        <v>Rerun</v>
      </c>
      <c r="I318" s="62">
        <f>VLOOKUP(A318,Main!A:AB,9,0)</f>
        <v>46223</v>
      </c>
      <c r="J318" s="62">
        <f>VLOOKUP(A318,Main!A:AB,10,0)</f>
        <v>46304</v>
      </c>
      <c r="K318" s="62">
        <f>VLOOKUP(A318,Main!A:AB,11,0)</f>
        <v>46311</v>
      </c>
      <c r="L318" s="62">
        <f>VLOOKUP(A318,Main!A:AB,12,0)</f>
        <v>46230</v>
      </c>
      <c r="M318" s="62">
        <f>VLOOKUP(A318,Main!A:AB,13,0)</f>
        <v>46248</v>
      </c>
      <c r="N318" s="61" t="str">
        <f>VLOOKUP(A318,Main!A:AB,14,0)</f>
        <v>UG</v>
      </c>
      <c r="O318" s="61" t="str">
        <f>VLOOKUP(A318,Main!A:AB,15,0)</f>
        <v>Core</v>
      </c>
      <c r="P318" s="61" t="str">
        <f>VLOOKUP(A318,Main!A:AB,16,0)</f>
        <v>No</v>
      </c>
      <c r="Q318" s="61" t="str">
        <f>VLOOKUP(A318,Main!A:AB,17,0)</f>
        <v/>
      </c>
      <c r="R318" s="63" t="str">
        <f>VLOOKUP(A318,Main!A:AB,18,0)</f>
        <v>https://onlinecourses.nptel.ac.in/e-learning/preview/noc26_cy55</v>
      </c>
      <c r="S318" s="63" t="str">
        <f>VLOOKUP(A318,Main!A:AB,19,0)</f>
        <v>https://onlinecourses.nptel.ac.in/e-learning/preview/noc26_cy55</v>
      </c>
      <c r="T318" s="61" t="str">
        <f>VLOOKUP(A318,Main!A:AB,20,0)</f>
        <v>noc26_cy55</v>
      </c>
      <c r="U318" s="63" t="str">
        <f>VLOOKUP(A318,Main!A:AB,21,0)</f>
        <v>https://onlinecourses.nptel.ac.in/noc25_cy48/preview</v>
      </c>
      <c r="V318" s="63" t="str">
        <f>VLOOKUP(A318,Main!A:AB,22,0)</f>
        <v>https://onlinecourses.nptel.ac.in/noc25_cy48/preview</v>
      </c>
      <c r="W318" s="61" t="str">
        <f>VLOOKUP(A318,Main!A:AB,23,0)</f>
        <v>noc25_cy48</v>
      </c>
      <c r="X318" s="63" t="str">
        <f>VLOOKUP(A318,Main!A:AB,24,0)</f>
        <v>https://nptel.ac.in/courses/104101130</v>
      </c>
      <c r="Y318" s="63" t="str">
        <f>VLOOKUP(A318,Main!A:AB,25,0)</f>
        <v>https://nptel.ac.in/courses/104101130</v>
      </c>
      <c r="Z318" s="61">
        <f>VLOOKUP(A318,Main!A:AB,26,0)</f>
        <v>104101130</v>
      </c>
    </row>
    <row r="319">
      <c r="A319" s="47" t="s">
        <v>2561</v>
      </c>
      <c r="B319" s="61" t="str">
        <f>VLOOKUP(A319,Main!A:AB,2,0)</f>
        <v>Chemistry</v>
      </c>
      <c r="C319" s="61" t="str">
        <f>VLOOKUP(A319,Main!A:AB,3,0)</f>
        <v>Circular Dichroism (CD) and Mossbauer Spectroscopy for Chemists</v>
      </c>
      <c r="D319" s="61" t="str">
        <f>VLOOKUP(A319,Main!A:AB,4,0)</f>
        <v>Prof. Arnab Dutta</v>
      </c>
      <c r="E319" s="61" t="str">
        <f>VLOOKUP(A319,Main!A:AB,5,0)</f>
        <v>IIT Bombay</v>
      </c>
      <c r="F319" s="61" t="str">
        <f>VLOOKUP(A319,Main!A:AB,6,0)</f>
        <v>IIT Bombay</v>
      </c>
      <c r="G319" s="61" t="str">
        <f>VLOOKUP(A319,Main!A:AB,7,0)</f>
        <v>12 Weeks</v>
      </c>
      <c r="H319" s="61" t="str">
        <f>VLOOKUP(A319,Main!A:AB,8,0)</f>
        <v>Rerun</v>
      </c>
      <c r="I319" s="62">
        <f>VLOOKUP(A319,Main!A:AB,9,0)</f>
        <v>46223</v>
      </c>
      <c r="J319" s="62">
        <f>VLOOKUP(A319,Main!A:AB,10,0)</f>
        <v>46304</v>
      </c>
      <c r="K319" s="62">
        <f>VLOOKUP(A319,Main!A:AB,11,0)</f>
        <v>46312</v>
      </c>
      <c r="L319" s="62">
        <f>VLOOKUP(A319,Main!A:AB,12,0)</f>
        <v>46230</v>
      </c>
      <c r="M319" s="62">
        <f>VLOOKUP(A319,Main!A:AB,13,0)</f>
        <v>46248</v>
      </c>
      <c r="N319" s="61" t="str">
        <f>VLOOKUP(A319,Main!A:AB,14,0)</f>
        <v>PG</v>
      </c>
      <c r="O319" s="61" t="str">
        <f>VLOOKUP(A319,Main!A:AB,15,0)</f>
        <v>Elective</v>
      </c>
      <c r="P319" s="61" t="str">
        <f>VLOOKUP(A319,Main!A:AB,16,0)</f>
        <v>Yes</v>
      </c>
      <c r="Q319" s="61" t="str">
        <f>VLOOKUP(A319,Main!A:AB,17,0)</f>
        <v/>
      </c>
      <c r="R319" s="63" t="str">
        <f>VLOOKUP(A319,Main!A:AB,18,0)</f>
        <v>https://onlinecourses.nptel.ac.in/e-learning/preview/noc26_cy56</v>
      </c>
      <c r="S319" s="63" t="str">
        <f>VLOOKUP(A319,Main!A:AB,19,0)</f>
        <v>https://onlinecourses.nptel.ac.in/e-learning/preview/noc26_cy56</v>
      </c>
      <c r="T319" s="61" t="str">
        <f>VLOOKUP(A319,Main!A:AB,20,0)</f>
        <v>noc26_cy56</v>
      </c>
      <c r="U319" s="63" t="str">
        <f>VLOOKUP(A319,Main!A:AB,21,0)</f>
        <v>https://onlinecourses.nptel.ac.in/noc25_cy50/preview</v>
      </c>
      <c r="V319" s="63" t="str">
        <f>VLOOKUP(A319,Main!A:AB,22,0)</f>
        <v>https://onlinecourses.nptel.ac.in/noc25_cy50/preview</v>
      </c>
      <c r="W319" s="61" t="str">
        <f>VLOOKUP(A319,Main!A:AB,23,0)</f>
        <v>noc25_cy50</v>
      </c>
      <c r="X319" s="63" t="str">
        <f>VLOOKUP(A319,Main!A:AB,24,0)</f>
        <v>https://nptel.ac.in/courses/104101134</v>
      </c>
      <c r="Y319" s="63" t="str">
        <f>VLOOKUP(A319,Main!A:AB,25,0)</f>
        <v>https://nptel.ac.in/courses/104101134</v>
      </c>
      <c r="Z319" s="61">
        <f>VLOOKUP(A319,Main!A:AB,26,0)</f>
        <v>104101134</v>
      </c>
    </row>
    <row r="320">
      <c r="A320" s="47" t="s">
        <v>2568</v>
      </c>
      <c r="B320" s="61" t="str">
        <f>VLOOKUP(A320,Main!A:AB,2,0)</f>
        <v>Chemistry</v>
      </c>
      <c r="C320" s="61" t="str">
        <f>VLOOKUP(A320,Main!A:AB,3,0)</f>
        <v>Classics in Total Synthesis - I</v>
      </c>
      <c r="D320" s="61" t="str">
        <f>VLOOKUP(A320,Main!A:AB,4,0)</f>
        <v>Prof. Krishna P Kaliappan</v>
      </c>
      <c r="E320" s="61" t="str">
        <f>VLOOKUP(A320,Main!A:AB,5,0)</f>
        <v>IIT Bombay</v>
      </c>
      <c r="F320" s="61" t="str">
        <f>VLOOKUP(A320,Main!A:AB,6,0)</f>
        <v>IIT Bombay</v>
      </c>
      <c r="G320" s="61" t="str">
        <f>VLOOKUP(A320,Main!A:AB,7,0)</f>
        <v>12 Weeks</v>
      </c>
      <c r="H320" s="61" t="str">
        <f>VLOOKUP(A320,Main!A:AB,8,0)</f>
        <v>Rerun</v>
      </c>
      <c r="I320" s="62">
        <f>VLOOKUP(A320,Main!A:AB,9,0)</f>
        <v>46223</v>
      </c>
      <c r="J320" s="62">
        <f>VLOOKUP(A320,Main!A:AB,10,0)</f>
        <v>46304</v>
      </c>
      <c r="K320" s="62">
        <f>VLOOKUP(A320,Main!A:AB,11,0)</f>
        <v>46313</v>
      </c>
      <c r="L320" s="62">
        <f>VLOOKUP(A320,Main!A:AB,12,0)</f>
        <v>46230</v>
      </c>
      <c r="M320" s="62">
        <f>VLOOKUP(A320,Main!A:AB,13,0)</f>
        <v>46248</v>
      </c>
      <c r="N320" s="61" t="str">
        <f>VLOOKUP(A320,Main!A:AB,14,0)</f>
        <v>PG</v>
      </c>
      <c r="O320" s="61" t="str">
        <f>VLOOKUP(A320,Main!A:AB,15,0)</f>
        <v>Elective</v>
      </c>
      <c r="P320" s="61" t="str">
        <f>VLOOKUP(A320,Main!A:AB,16,0)</f>
        <v>Yes</v>
      </c>
      <c r="Q320" s="61" t="str">
        <f>VLOOKUP(A320,Main!A:AB,17,0)</f>
        <v/>
      </c>
      <c r="R320" s="63" t="str">
        <f>VLOOKUP(A320,Main!A:AB,18,0)</f>
        <v>https://onlinecourses.nptel.ac.in/e-learning/preview/noc26_cy57</v>
      </c>
      <c r="S320" s="63" t="str">
        <f>VLOOKUP(A320,Main!A:AB,19,0)</f>
        <v>https://onlinecourses.nptel.ac.in/e-learning/preview/noc26_cy57</v>
      </c>
      <c r="T320" s="61" t="str">
        <f>VLOOKUP(A320,Main!A:AB,20,0)</f>
        <v>noc26_cy57</v>
      </c>
      <c r="U320" s="63" t="str">
        <f>VLOOKUP(A320,Main!A:AB,21,0)</f>
        <v>https://onlinecourses.nptel.ac.in/noc25_cy51/preview</v>
      </c>
      <c r="V320" s="63" t="str">
        <f>VLOOKUP(A320,Main!A:AB,22,0)</f>
        <v>https://onlinecourses.nptel.ac.in/noc25_cy51/preview</v>
      </c>
      <c r="W320" s="61" t="str">
        <f>VLOOKUP(A320,Main!A:AB,23,0)</f>
        <v>noc25_cy51</v>
      </c>
      <c r="X320" s="63" t="str">
        <f>VLOOKUP(A320,Main!A:AB,24,0)</f>
        <v>https://nptel.ac.in/courses/104101133</v>
      </c>
      <c r="Y320" s="63" t="str">
        <f>VLOOKUP(A320,Main!A:AB,25,0)</f>
        <v>https://nptel.ac.in/courses/104101133</v>
      </c>
      <c r="Z320" s="61">
        <f>VLOOKUP(A320,Main!A:AB,26,0)</f>
        <v>104101133</v>
      </c>
    </row>
    <row r="321">
      <c r="A321" s="47" t="s">
        <v>2575</v>
      </c>
      <c r="B321" s="61" t="str">
        <f>VLOOKUP(A321,Main!A:AB,2,0)</f>
        <v>Chemistry</v>
      </c>
      <c r="C321" s="61" t="str">
        <f>VLOOKUP(A321,Main!A:AB,3,0)</f>
        <v>Basic Statistical Mechanics</v>
      </c>
      <c r="D321" s="61" t="str">
        <f>VLOOKUP(A321,Main!A:AB,4,0)</f>
        <v>Prof. Biman Bagchi</v>
      </c>
      <c r="E321" s="61" t="str">
        <f>VLOOKUP(A321,Main!A:AB,5,0)</f>
        <v>IIT Bombay</v>
      </c>
      <c r="F321" s="61" t="str">
        <f>VLOOKUP(A321,Main!A:AB,6,0)</f>
        <v>IIT Bombay</v>
      </c>
      <c r="G321" s="61" t="str">
        <f>VLOOKUP(A321,Main!A:AB,7,0)</f>
        <v>12 Weeks</v>
      </c>
      <c r="H321" s="61" t="str">
        <f>VLOOKUP(A321,Main!A:AB,8,0)</f>
        <v>Rerun</v>
      </c>
      <c r="I321" s="62">
        <f>VLOOKUP(A321,Main!A:AB,9,0)</f>
        <v>46223</v>
      </c>
      <c r="J321" s="62">
        <f>VLOOKUP(A321,Main!A:AB,10,0)</f>
        <v>46304</v>
      </c>
      <c r="K321" s="62">
        <f>VLOOKUP(A321,Main!A:AB,11,0)</f>
        <v>46318</v>
      </c>
      <c r="L321" s="62">
        <f>VLOOKUP(A321,Main!A:AB,12,0)</f>
        <v>46230</v>
      </c>
      <c r="M321" s="62">
        <f>VLOOKUP(A321,Main!A:AB,13,0)</f>
        <v>46248</v>
      </c>
      <c r="N321" s="61" t="str">
        <f>VLOOKUP(A321,Main!A:AB,14,0)</f>
        <v>UG/PG</v>
      </c>
      <c r="O321" s="61" t="str">
        <f>VLOOKUP(A321,Main!A:AB,15,0)</f>
        <v>Elective</v>
      </c>
      <c r="P321" s="61" t="str">
        <f>VLOOKUP(A321,Main!A:AB,16,0)</f>
        <v>Yes</v>
      </c>
      <c r="Q321" s="61" t="str">
        <f>VLOOKUP(A321,Main!A:AB,17,0)</f>
        <v/>
      </c>
      <c r="R321" s="63" t="str">
        <f>VLOOKUP(A321,Main!A:AB,18,0)</f>
        <v>https://onlinecourses.nptel.ac.in/e-learning/preview/noc26_cy58</v>
      </c>
      <c r="S321" s="63" t="str">
        <f>VLOOKUP(A321,Main!A:AB,19,0)</f>
        <v>https://onlinecourses.nptel.ac.in/e-learning/preview/noc26_cy58</v>
      </c>
      <c r="T321" s="61" t="str">
        <f>VLOOKUP(A321,Main!A:AB,20,0)</f>
        <v>noc26_cy58</v>
      </c>
      <c r="U321" s="63" t="str">
        <f>VLOOKUP(A321,Main!A:AB,21,0)</f>
        <v>https://onlinecourses.nptel.ac.in/noc25_cy52/preview</v>
      </c>
      <c r="V321" s="63" t="str">
        <f>VLOOKUP(A321,Main!A:AB,22,0)</f>
        <v>https://onlinecourses.nptel.ac.in/noc25_cy52/preview</v>
      </c>
      <c r="W321" s="61" t="str">
        <f>VLOOKUP(A321,Main!A:AB,23,0)</f>
        <v>noc25_cy52</v>
      </c>
      <c r="X321" s="63" t="str">
        <f>VLOOKUP(A321,Main!A:AB,24,0)</f>
        <v>https://nptel.ac.in/courses/104101125</v>
      </c>
      <c r="Y321" s="63" t="str">
        <f>VLOOKUP(A321,Main!A:AB,25,0)</f>
        <v>https://nptel.ac.in/courses/104101125</v>
      </c>
      <c r="Z321" s="61">
        <f>VLOOKUP(A321,Main!A:AB,26,0)</f>
        <v>104101125</v>
      </c>
    </row>
    <row r="322">
      <c r="A322" s="47" t="s">
        <v>2582</v>
      </c>
      <c r="B322" s="61" t="str">
        <f>VLOOKUP(A322,Main!A:AB,2,0)</f>
        <v>Chemistry</v>
      </c>
      <c r="C322" s="61" t="str">
        <f>VLOOKUP(A322,Main!A:AB,3,0)</f>
        <v>Fundamentals of Statistical Thermodynamics</v>
      </c>
      <c r="D322" s="61" t="str">
        <f>VLOOKUP(A322,Main!A:AB,4,0)</f>
        <v>Prof. Nand Kishore</v>
      </c>
      <c r="E322" s="61" t="str">
        <f>VLOOKUP(A322,Main!A:AB,5,0)</f>
        <v>IIT Bombay</v>
      </c>
      <c r="F322" s="61" t="str">
        <f>VLOOKUP(A322,Main!A:AB,6,0)</f>
        <v>IIT Bombay</v>
      </c>
      <c r="G322" s="61" t="str">
        <f>VLOOKUP(A322,Main!A:AB,7,0)</f>
        <v>12 Weeks</v>
      </c>
      <c r="H322" s="61" t="str">
        <f>VLOOKUP(A322,Main!A:AB,8,0)</f>
        <v>Rerun</v>
      </c>
      <c r="I322" s="62">
        <f>VLOOKUP(A322,Main!A:AB,9,0)</f>
        <v>46223</v>
      </c>
      <c r="J322" s="62">
        <f>VLOOKUP(A322,Main!A:AB,10,0)</f>
        <v>46304</v>
      </c>
      <c r="K322" s="62">
        <f>VLOOKUP(A322,Main!A:AB,11,0)</f>
        <v>46319</v>
      </c>
      <c r="L322" s="62">
        <f>VLOOKUP(A322,Main!A:AB,12,0)</f>
        <v>46230</v>
      </c>
      <c r="M322" s="62">
        <f>VLOOKUP(A322,Main!A:AB,13,0)</f>
        <v>46248</v>
      </c>
      <c r="N322" s="61" t="str">
        <f>VLOOKUP(A322,Main!A:AB,14,0)</f>
        <v>UG/PG</v>
      </c>
      <c r="O322" s="61" t="str">
        <f>VLOOKUP(A322,Main!A:AB,15,0)</f>
        <v>Core</v>
      </c>
      <c r="P322" s="61" t="str">
        <f>VLOOKUP(A322,Main!A:AB,16,0)</f>
        <v>Yes</v>
      </c>
      <c r="Q322" s="61" t="str">
        <f>VLOOKUP(A322,Main!A:AB,17,0)</f>
        <v>Minor 3</v>
      </c>
      <c r="R322" s="63" t="str">
        <f>VLOOKUP(A322,Main!A:AB,18,0)</f>
        <v>https://onlinecourses.nptel.ac.in/e-learning/preview/noc26_cy59</v>
      </c>
      <c r="S322" s="63" t="str">
        <f>VLOOKUP(A322,Main!A:AB,19,0)</f>
        <v>https://onlinecourses.nptel.ac.in/e-learning/preview/noc26_cy59</v>
      </c>
      <c r="T322" s="61" t="str">
        <f>VLOOKUP(A322,Main!A:AB,20,0)</f>
        <v>noc26_cy59</v>
      </c>
      <c r="U322" s="63" t="str">
        <f>VLOOKUP(A322,Main!A:AB,21,0)</f>
        <v>https://onlinecourses.nptel.ac.in/noc25_cy55/preview</v>
      </c>
      <c r="V322" s="63" t="str">
        <f>VLOOKUP(A322,Main!A:AB,22,0)</f>
        <v>https://onlinecourses.nptel.ac.in/noc25_cy55/preview</v>
      </c>
      <c r="W322" s="61" t="str">
        <f>VLOOKUP(A322,Main!A:AB,23,0)</f>
        <v>noc25_cy55</v>
      </c>
      <c r="X322" s="63" t="str">
        <f>VLOOKUP(A322,Main!A:AB,24,0)</f>
        <v>https://nptel.ac.in/courses/104101139</v>
      </c>
      <c r="Y322" s="63" t="str">
        <f>VLOOKUP(A322,Main!A:AB,25,0)</f>
        <v>https://nptel.ac.in/courses/104101139</v>
      </c>
      <c r="Z322" s="61">
        <f>VLOOKUP(A322,Main!A:AB,26,0)</f>
        <v>104101139</v>
      </c>
    </row>
    <row r="323">
      <c r="A323" s="47" t="s">
        <v>2589</v>
      </c>
      <c r="B323" s="61" t="str">
        <f>VLOOKUP(A323,Main!A:AB,2,0)</f>
        <v>Chemistry and Biochemistry</v>
      </c>
      <c r="C323" s="61" t="str">
        <f>VLOOKUP(A323,Main!A:AB,3,0)</f>
        <v>Quantum Chemistry of Atoms and Molecules</v>
      </c>
      <c r="D323" s="61" t="str">
        <f>VLOOKUP(A323,Main!A:AB,4,0)</f>
        <v>Prof. Anindya Datta</v>
      </c>
      <c r="E323" s="61" t="str">
        <f>VLOOKUP(A323,Main!A:AB,5,0)</f>
        <v>IIT Bombay</v>
      </c>
      <c r="F323" s="61" t="str">
        <f>VLOOKUP(A323,Main!A:AB,6,0)</f>
        <v>IIT Bombay</v>
      </c>
      <c r="G323" s="61" t="str">
        <f>VLOOKUP(A323,Main!A:AB,7,0)</f>
        <v>12 Weeks</v>
      </c>
      <c r="H323" s="61" t="str">
        <f>VLOOKUP(A323,Main!A:AB,8,0)</f>
        <v>Rerun</v>
      </c>
      <c r="I323" s="62">
        <f>VLOOKUP(A323,Main!A:AB,9,0)</f>
        <v>46223</v>
      </c>
      <c r="J323" s="62">
        <f>VLOOKUP(A323,Main!A:AB,10,0)</f>
        <v>46304</v>
      </c>
      <c r="K323" s="62">
        <f>VLOOKUP(A323,Main!A:AB,11,0)</f>
        <v>46320</v>
      </c>
      <c r="L323" s="62">
        <f>VLOOKUP(A323,Main!A:AB,12,0)</f>
        <v>46230</v>
      </c>
      <c r="M323" s="62">
        <f>VLOOKUP(A323,Main!A:AB,13,0)</f>
        <v>46248</v>
      </c>
      <c r="N323" s="61" t="str">
        <f>VLOOKUP(A323,Main!A:AB,14,0)</f>
        <v>UG</v>
      </c>
      <c r="O323" s="61" t="str">
        <f>VLOOKUP(A323,Main!A:AB,15,0)</f>
        <v>Elective</v>
      </c>
      <c r="P323" s="61" t="str">
        <f>VLOOKUP(A323,Main!A:AB,16,0)</f>
        <v>Yes</v>
      </c>
      <c r="Q323" s="61" t="str">
        <f>VLOOKUP(A323,Main!A:AB,17,0)</f>
        <v/>
      </c>
      <c r="R323" s="63" t="str">
        <f>VLOOKUP(A323,Main!A:AB,18,0)</f>
        <v>https://onlinecourses.nptel.ac.in/e-learning/preview/noc26_cy60</v>
      </c>
      <c r="S323" s="63" t="str">
        <f>VLOOKUP(A323,Main!A:AB,19,0)</f>
        <v>https://onlinecourses.nptel.ac.in/e-learning/preview/noc26_cy60</v>
      </c>
      <c r="T323" s="61" t="str">
        <f>VLOOKUP(A323,Main!A:AB,20,0)</f>
        <v>noc26_cy60</v>
      </c>
      <c r="U323" s="63" t="str">
        <f>VLOOKUP(A323,Main!A:AB,21,0)</f>
        <v>https://onlinecourses.nptel.ac.in/noc25_cy62/preview</v>
      </c>
      <c r="V323" s="63" t="str">
        <f>VLOOKUP(A323,Main!A:AB,22,0)</f>
        <v>https://onlinecourses.nptel.ac.in/noc25_cy62/preview</v>
      </c>
      <c r="W323" s="61" t="str">
        <f>VLOOKUP(A323,Main!A:AB,23,0)</f>
        <v>noc25_cy62</v>
      </c>
      <c r="X323" s="63" t="str">
        <f>VLOOKUP(A323,Main!A:AB,24,0)</f>
        <v>https://nptel.ac.in/courses/104101124</v>
      </c>
      <c r="Y323" s="63" t="str">
        <f>VLOOKUP(A323,Main!A:AB,25,0)</f>
        <v>https://nptel.ac.in/courses/104101124</v>
      </c>
      <c r="Z323" s="61">
        <f>VLOOKUP(A323,Main!A:AB,26,0)</f>
        <v>104101124</v>
      </c>
    </row>
    <row r="324">
      <c r="A324" s="47" t="s">
        <v>2595</v>
      </c>
      <c r="B324" s="61" t="str">
        <f>VLOOKUP(A324,Main!A:AB,2,0)</f>
        <v>Chemistry and Biochemistry</v>
      </c>
      <c r="C324" s="61" t="str">
        <f>VLOOKUP(A324,Main!A:AB,3,0)</f>
        <v>NMR Spectroscopy for Chemists and Biologists</v>
      </c>
      <c r="D324" s="61" t="str">
        <f>VLOOKUP(A324,Main!A:AB,4,0)</f>
        <v>Prof. Ashutosh Kumar,
Prof. R. V Hosur</v>
      </c>
      <c r="E324" s="61" t="str">
        <f>VLOOKUP(A324,Main!A:AB,5,0)</f>
        <v>IIT Bombay</v>
      </c>
      <c r="F324" s="61" t="str">
        <f>VLOOKUP(A324,Main!A:AB,6,0)</f>
        <v>IIT Bombay</v>
      </c>
      <c r="G324" s="61" t="str">
        <f>VLOOKUP(A324,Main!A:AB,7,0)</f>
        <v>12 Weeks</v>
      </c>
      <c r="H324" s="61" t="str">
        <f>VLOOKUP(A324,Main!A:AB,8,0)</f>
        <v>Rerun</v>
      </c>
      <c r="I324" s="62">
        <f>VLOOKUP(A324,Main!A:AB,9,0)</f>
        <v>46223</v>
      </c>
      <c r="J324" s="62">
        <f>VLOOKUP(A324,Main!A:AB,10,0)</f>
        <v>46304</v>
      </c>
      <c r="K324" s="62">
        <f>VLOOKUP(A324,Main!A:AB,11,0)</f>
        <v>46311</v>
      </c>
      <c r="L324" s="62">
        <f>VLOOKUP(A324,Main!A:AB,12,0)</f>
        <v>46230</v>
      </c>
      <c r="M324" s="62">
        <f>VLOOKUP(A324,Main!A:AB,13,0)</f>
        <v>46248</v>
      </c>
      <c r="N324" s="61" t="str">
        <f>VLOOKUP(A324,Main!A:AB,14,0)</f>
        <v>PG</v>
      </c>
      <c r="O324" s="61" t="str">
        <f>VLOOKUP(A324,Main!A:AB,15,0)</f>
        <v>Elective</v>
      </c>
      <c r="P324" s="61" t="str">
        <f>VLOOKUP(A324,Main!A:AB,16,0)</f>
        <v>Yes</v>
      </c>
      <c r="Q324" s="61" t="str">
        <f>VLOOKUP(A324,Main!A:AB,17,0)</f>
        <v/>
      </c>
      <c r="R324" s="63" t="str">
        <f>VLOOKUP(A324,Main!A:AB,18,0)</f>
        <v>https://onlinecourses.nptel.ac.in/e-learning/preview/noc26_cy61</v>
      </c>
      <c r="S324" s="63" t="str">
        <f>VLOOKUP(A324,Main!A:AB,19,0)</f>
        <v>https://onlinecourses.nptel.ac.in/e-learning/preview/noc26_cy61</v>
      </c>
      <c r="T324" s="61" t="str">
        <f>VLOOKUP(A324,Main!A:AB,20,0)</f>
        <v>noc26_cy61</v>
      </c>
      <c r="U324" s="63" t="str">
        <f>VLOOKUP(A324,Main!A:AB,21,0)</f>
        <v>https://onlinecourses.nptel.ac.in/noc25_cy66/preview</v>
      </c>
      <c r="V324" s="63" t="str">
        <f>VLOOKUP(A324,Main!A:AB,22,0)</f>
        <v>https://onlinecourses.nptel.ac.in/noc25_cy66/preview</v>
      </c>
      <c r="W324" s="61" t="str">
        <f>VLOOKUP(A324,Main!A:AB,23,0)</f>
        <v>noc25_cy66</v>
      </c>
      <c r="X324" s="63" t="str">
        <f>VLOOKUP(A324,Main!A:AB,24,0)</f>
        <v>https://nptel.ac.in/courses/104101117</v>
      </c>
      <c r="Y324" s="63" t="str">
        <f>VLOOKUP(A324,Main!A:AB,25,0)</f>
        <v>https://nptel.ac.in/courses/104101117</v>
      </c>
      <c r="Z324" s="61">
        <f>VLOOKUP(A324,Main!A:AB,26,0)</f>
        <v>104101117</v>
      </c>
    </row>
    <row r="325">
      <c r="A325" s="47" t="s">
        <v>2602</v>
      </c>
      <c r="B325" s="61" t="str">
        <f>VLOOKUP(A325,Main!A:AB,2,0)</f>
        <v>Chemistry and Biochemistry</v>
      </c>
      <c r="C325" s="61" t="str">
        <f>VLOOKUP(A325,Main!A:AB,3,0)</f>
        <v>NMR Spectroscopy for Structural Biology</v>
      </c>
      <c r="D325" s="61" t="str">
        <f>VLOOKUP(A325,Main!A:AB,4,0)</f>
        <v>Prof. Ashutosh Kumar,
Prof. R. V Hosur</v>
      </c>
      <c r="E325" s="61" t="str">
        <f>VLOOKUP(A325,Main!A:AB,5,0)</f>
        <v>IIT Bombay</v>
      </c>
      <c r="F325" s="61" t="str">
        <f>VLOOKUP(A325,Main!A:AB,6,0)</f>
        <v>IIT Bombay</v>
      </c>
      <c r="G325" s="61" t="str">
        <f>VLOOKUP(A325,Main!A:AB,7,0)</f>
        <v>12 Weeks</v>
      </c>
      <c r="H325" s="61" t="str">
        <f>VLOOKUP(A325,Main!A:AB,8,0)</f>
        <v>Rerun</v>
      </c>
      <c r="I325" s="62">
        <f>VLOOKUP(A325,Main!A:AB,9,0)</f>
        <v>46223</v>
      </c>
      <c r="J325" s="62">
        <f>VLOOKUP(A325,Main!A:AB,10,0)</f>
        <v>46304</v>
      </c>
      <c r="K325" s="62">
        <f>VLOOKUP(A325,Main!A:AB,11,0)</f>
        <v>46312</v>
      </c>
      <c r="L325" s="62">
        <f>VLOOKUP(A325,Main!A:AB,12,0)</f>
        <v>46230</v>
      </c>
      <c r="M325" s="62">
        <f>VLOOKUP(A325,Main!A:AB,13,0)</f>
        <v>46248</v>
      </c>
      <c r="N325" s="61" t="str">
        <f>VLOOKUP(A325,Main!A:AB,14,0)</f>
        <v>PG</v>
      </c>
      <c r="O325" s="61" t="str">
        <f>VLOOKUP(A325,Main!A:AB,15,0)</f>
        <v>Elective</v>
      </c>
      <c r="P325" s="61" t="str">
        <f>VLOOKUP(A325,Main!A:AB,16,0)</f>
        <v>Yes</v>
      </c>
      <c r="Q325" s="61" t="str">
        <f>VLOOKUP(A325,Main!A:AB,17,0)</f>
        <v/>
      </c>
      <c r="R325" s="63" t="str">
        <f>VLOOKUP(A325,Main!A:AB,18,0)</f>
        <v>https://onlinecourses.nptel.ac.in/e-learning/preview/noc26_cy62</v>
      </c>
      <c r="S325" s="63" t="str">
        <f>VLOOKUP(A325,Main!A:AB,19,0)</f>
        <v>https://onlinecourses.nptel.ac.in/e-learning/preview/noc26_cy62</v>
      </c>
      <c r="T325" s="61" t="str">
        <f>VLOOKUP(A325,Main!A:AB,20,0)</f>
        <v>noc26_cy62</v>
      </c>
      <c r="U325" s="63" t="str">
        <f>VLOOKUP(A325,Main!A:AB,21,0)</f>
        <v>https://onlinecourses.nptel.ac.in/noc25_cy38/preview</v>
      </c>
      <c r="V325" s="63" t="str">
        <f>VLOOKUP(A325,Main!A:AB,22,0)</f>
        <v>https://onlinecourses.nptel.ac.in/noc25_cy38/preview</v>
      </c>
      <c r="W325" s="61" t="str">
        <f>VLOOKUP(A325,Main!A:AB,23,0)</f>
        <v>noc25_cy38</v>
      </c>
      <c r="X325" s="63" t="str">
        <f>VLOOKUP(A325,Main!A:AB,24,0)</f>
        <v>https://nptel.ac.in/courses/104101135</v>
      </c>
      <c r="Y325" s="63" t="str">
        <f>VLOOKUP(A325,Main!A:AB,25,0)</f>
        <v>https://nptel.ac.in/courses/104101135</v>
      </c>
      <c r="Z325" s="61">
        <f>VLOOKUP(A325,Main!A:AB,26,0)</f>
        <v>104101135</v>
      </c>
    </row>
    <row r="326">
      <c r="A326" s="47" t="s">
        <v>2608</v>
      </c>
      <c r="B326" s="61" t="str">
        <f>VLOOKUP(A326,Main!A:AB,2,0)</f>
        <v>Chemistry</v>
      </c>
      <c r="C326" s="61" t="str">
        <f>VLOOKUP(A326,Main!A:AB,3,0)</f>
        <v>Chemical and Biological Thermodynamics: Principles to Applications</v>
      </c>
      <c r="D326" s="61" t="str">
        <f>VLOOKUP(A326,Main!A:AB,4,0)</f>
        <v>Prof. Nand Kishore</v>
      </c>
      <c r="E326" s="61" t="str">
        <f>VLOOKUP(A326,Main!A:AB,5,0)</f>
        <v>IIT Bombay</v>
      </c>
      <c r="F326" s="61" t="str">
        <f>VLOOKUP(A326,Main!A:AB,6,0)</f>
        <v>IIT Bombay</v>
      </c>
      <c r="G326" s="61" t="str">
        <f>VLOOKUP(A326,Main!A:AB,7,0)</f>
        <v>12 Weeks</v>
      </c>
      <c r="H326" s="61" t="str">
        <f>VLOOKUP(A326,Main!A:AB,8,0)</f>
        <v>Rerun</v>
      </c>
      <c r="I326" s="62">
        <f>VLOOKUP(A326,Main!A:AB,9,0)</f>
        <v>46223</v>
      </c>
      <c r="J326" s="62">
        <f>VLOOKUP(A326,Main!A:AB,10,0)</f>
        <v>46304</v>
      </c>
      <c r="K326" s="62">
        <f>VLOOKUP(A326,Main!A:AB,11,0)</f>
        <v>46313</v>
      </c>
      <c r="L326" s="62">
        <f>VLOOKUP(A326,Main!A:AB,12,0)</f>
        <v>46230</v>
      </c>
      <c r="M326" s="62">
        <f>VLOOKUP(A326,Main!A:AB,13,0)</f>
        <v>46248</v>
      </c>
      <c r="N326" s="61" t="str">
        <f>VLOOKUP(A326,Main!A:AB,14,0)</f>
        <v>UG/PG</v>
      </c>
      <c r="O326" s="61" t="str">
        <f>VLOOKUP(A326,Main!A:AB,15,0)</f>
        <v>Core</v>
      </c>
      <c r="P326" s="61" t="str">
        <f>VLOOKUP(A326,Main!A:AB,16,0)</f>
        <v>Yes</v>
      </c>
      <c r="Q326" s="61" t="str">
        <f>VLOOKUP(A326,Main!A:AB,17,0)</f>
        <v/>
      </c>
      <c r="R326" s="63" t="str">
        <f>VLOOKUP(A326,Main!A:AB,18,0)</f>
        <v>https://onlinecourses.nptel.ac.in/e-learning/preview/noc26_cy63</v>
      </c>
      <c r="S326" s="63" t="str">
        <f>VLOOKUP(A326,Main!A:AB,19,0)</f>
        <v>https://onlinecourses.nptel.ac.in/e-learning/preview/noc26_cy63</v>
      </c>
      <c r="T326" s="61" t="str">
        <f>VLOOKUP(A326,Main!A:AB,20,0)</f>
        <v>noc26_cy63</v>
      </c>
      <c r="U326" s="63" t="str">
        <f>VLOOKUP(A326,Main!A:AB,21,0)</f>
        <v>https://onlinecourses.nptel.ac.in/noc17_cy09/preview</v>
      </c>
      <c r="V326" s="63" t="str">
        <f>VLOOKUP(A326,Main!A:AB,22,0)</f>
        <v>https://onlinecourses.nptel.ac.in/noc17_cy09/preview</v>
      </c>
      <c r="W326" s="61" t="str">
        <f>VLOOKUP(A326,Main!A:AB,23,0)</f>
        <v>noc17_cy09</v>
      </c>
      <c r="X326" s="63" t="str">
        <f>VLOOKUP(A326,Main!A:AB,24,0)</f>
        <v>https://nptel.ac.in/courses/104101084</v>
      </c>
      <c r="Y326" s="63" t="str">
        <f>VLOOKUP(A326,Main!A:AB,25,0)</f>
        <v>https://nptel.ac.in/courses/104101084</v>
      </c>
      <c r="Z326" s="61">
        <f>VLOOKUP(A326,Main!A:AB,26,0)</f>
        <v>104101084</v>
      </c>
    </row>
    <row r="327">
      <c r="A327" s="47" t="s">
        <v>2614</v>
      </c>
      <c r="B327" s="61" t="str">
        <f>VLOOKUP(A327,Main!A:AB,2,0)</f>
        <v>Chemistry</v>
      </c>
      <c r="C327" s="61" t="str">
        <f>VLOOKUP(A327,Main!A:AB,3,0)</f>
        <v>Spectroscopic Techniques for Pharmaceutical and Biopharmaceutical Industries</v>
      </c>
      <c r="D327" s="61" t="str">
        <f>VLOOKUP(A327,Main!A:AB,4,0)</f>
        <v>Prof. Shashank Deep</v>
      </c>
      <c r="E327" s="61" t="str">
        <f>VLOOKUP(A327,Main!A:AB,5,0)</f>
        <v>IIT Delhi</v>
      </c>
      <c r="F327" s="61" t="str">
        <f>VLOOKUP(A327,Main!A:AB,6,0)</f>
        <v>IIT Delhi</v>
      </c>
      <c r="G327" s="61" t="str">
        <f>VLOOKUP(A327,Main!A:AB,7,0)</f>
        <v>12 Weeks</v>
      </c>
      <c r="H327" s="61" t="str">
        <f>VLOOKUP(A327,Main!A:AB,8,0)</f>
        <v>Rerun</v>
      </c>
      <c r="I327" s="62">
        <f>VLOOKUP(A327,Main!A:AB,9,0)</f>
        <v>46223</v>
      </c>
      <c r="J327" s="62">
        <f>VLOOKUP(A327,Main!A:AB,10,0)</f>
        <v>46304</v>
      </c>
      <c r="K327" s="62">
        <f>VLOOKUP(A327,Main!A:AB,11,0)</f>
        <v>46318</v>
      </c>
      <c r="L327" s="62">
        <f>VLOOKUP(A327,Main!A:AB,12,0)</f>
        <v>46230</v>
      </c>
      <c r="M327" s="62">
        <f>VLOOKUP(A327,Main!A:AB,13,0)</f>
        <v>46248</v>
      </c>
      <c r="N327" s="61" t="str">
        <f>VLOOKUP(A327,Main!A:AB,14,0)</f>
        <v>UG</v>
      </c>
      <c r="O327" s="61" t="str">
        <f>VLOOKUP(A327,Main!A:AB,15,0)</f>
        <v>Elective</v>
      </c>
      <c r="P327" s="61" t="str">
        <f>VLOOKUP(A327,Main!A:AB,16,0)</f>
        <v>Yes</v>
      </c>
      <c r="Q327" s="61" t="str">
        <f>VLOOKUP(A327,Main!A:AB,17,0)</f>
        <v/>
      </c>
      <c r="R327" s="63" t="str">
        <f>VLOOKUP(A327,Main!A:AB,18,0)</f>
        <v>https://onlinecourses.nptel.ac.in/e-learning/preview/noc26_cy64</v>
      </c>
      <c r="S327" s="63" t="str">
        <f>VLOOKUP(A327,Main!A:AB,19,0)</f>
        <v>https://onlinecourses.nptel.ac.in/e-learning/preview/noc26_cy64</v>
      </c>
      <c r="T327" s="61" t="str">
        <f>VLOOKUP(A327,Main!A:AB,20,0)</f>
        <v>noc26_cy64</v>
      </c>
      <c r="U327" s="63" t="str">
        <f>VLOOKUP(A327,Main!A:AB,21,0)</f>
        <v>https://onlinecourses.nptel.ac.in/noc25_cy43/preview</v>
      </c>
      <c r="V327" s="63" t="str">
        <f>VLOOKUP(A327,Main!A:AB,22,0)</f>
        <v>https://onlinecourses.nptel.ac.in/noc25_cy43/preview</v>
      </c>
      <c r="W327" s="61" t="str">
        <f>VLOOKUP(A327,Main!A:AB,23,0)</f>
        <v>noc25_cy43</v>
      </c>
      <c r="X327" s="63" t="str">
        <f>VLOOKUP(A327,Main!A:AB,24,0)</f>
        <v>https://nptel.ac.in/courses/104102113</v>
      </c>
      <c r="Y327" s="63" t="str">
        <f>VLOOKUP(A327,Main!A:AB,25,0)</f>
        <v>https://nptel.ac.in/courses/104102113</v>
      </c>
      <c r="Z327" s="61">
        <f>VLOOKUP(A327,Main!A:AB,26,0)</f>
        <v>104102113</v>
      </c>
    </row>
    <row r="328">
      <c r="A328" s="47" t="s">
        <v>2621</v>
      </c>
      <c r="B328" s="61" t="str">
        <f>VLOOKUP(A328,Main!A:AB,2,0)</f>
        <v>Chemistry</v>
      </c>
      <c r="C328" s="61" t="str">
        <f>VLOOKUP(A328,Main!A:AB,3,0)</f>
        <v>Fundamentals and Applications of Supramolecular Chemistry</v>
      </c>
      <c r="D328" s="61" t="str">
        <f>VLOOKUP(A328,Main!A:AB,4,0)</f>
        <v>Prof. Deepak Chopra</v>
      </c>
      <c r="E328" s="61" t="str">
        <f>VLOOKUP(A328,Main!A:AB,5,0)</f>
        <v>IISER Bhopal</v>
      </c>
      <c r="F328" s="61" t="str">
        <f>VLOOKUP(A328,Main!A:AB,6,0)</f>
        <v>IIT Madras</v>
      </c>
      <c r="G328" s="61" t="str">
        <f>VLOOKUP(A328,Main!A:AB,7,0)</f>
        <v>12 Weeks</v>
      </c>
      <c r="H328" s="61" t="str">
        <f>VLOOKUP(A328,Main!A:AB,8,0)</f>
        <v>Rerun</v>
      </c>
      <c r="I328" s="62">
        <f>VLOOKUP(A328,Main!A:AB,9,0)</f>
        <v>46223</v>
      </c>
      <c r="J328" s="62">
        <f>VLOOKUP(A328,Main!A:AB,10,0)</f>
        <v>46304</v>
      </c>
      <c r="K328" s="62">
        <f>VLOOKUP(A328,Main!A:AB,11,0)</f>
        <v>46319</v>
      </c>
      <c r="L328" s="62">
        <f>VLOOKUP(A328,Main!A:AB,12,0)</f>
        <v>46230</v>
      </c>
      <c r="M328" s="62">
        <f>VLOOKUP(A328,Main!A:AB,13,0)</f>
        <v>46248</v>
      </c>
      <c r="N328" s="61" t="str">
        <f>VLOOKUP(A328,Main!A:AB,14,0)</f>
        <v>UG/PG</v>
      </c>
      <c r="O328" s="61" t="str">
        <f>VLOOKUP(A328,Main!A:AB,15,0)</f>
        <v>Elective</v>
      </c>
      <c r="P328" s="61" t="str">
        <f>VLOOKUP(A328,Main!A:AB,16,0)</f>
        <v>Yes</v>
      </c>
      <c r="Q328" s="61" t="str">
        <f>VLOOKUP(A328,Main!A:AB,17,0)</f>
        <v/>
      </c>
      <c r="R328" s="63" t="str">
        <f>VLOOKUP(A328,Main!A:AB,18,0)</f>
        <v>https://onlinecourses.nptel.ac.in/e-learning/preview/noc26_cy65</v>
      </c>
      <c r="S328" s="63" t="str">
        <f>VLOOKUP(A328,Main!A:AB,19,0)</f>
        <v>https://onlinecourses.nptel.ac.in/e-learning/preview/noc26_cy65</v>
      </c>
      <c r="T328" s="61" t="str">
        <f>VLOOKUP(A328,Main!A:AB,20,0)</f>
        <v>noc26_cy65</v>
      </c>
      <c r="U328" s="63" t="str">
        <f>VLOOKUP(A328,Main!A:AB,21,0)</f>
        <v>https://onlinecourses.nptel.ac.in/noc25_cy44/preview</v>
      </c>
      <c r="V328" s="63" t="str">
        <f>VLOOKUP(A328,Main!A:AB,22,0)</f>
        <v>https://onlinecourses.nptel.ac.in/noc25_cy44/preview</v>
      </c>
      <c r="W328" s="61" t="str">
        <f>VLOOKUP(A328,Main!A:AB,23,0)</f>
        <v>noc25_cy44</v>
      </c>
      <c r="X328" s="63" t="str">
        <f>VLOOKUP(A328,Main!A:AB,24,0)</f>
        <v>https://nptel.ac.in/courses/104106683</v>
      </c>
      <c r="Y328" s="63" t="str">
        <f>VLOOKUP(A328,Main!A:AB,25,0)</f>
        <v>https://nptel.ac.in/courses/104106683</v>
      </c>
      <c r="Z328" s="61">
        <f>VLOOKUP(A328,Main!A:AB,26,0)</f>
        <v>104106683</v>
      </c>
    </row>
    <row r="329">
      <c r="A329" s="47" t="s">
        <v>2628</v>
      </c>
      <c r="B329" s="61" t="str">
        <f>VLOOKUP(A329,Main!A:AB,2,0)</f>
        <v>Chemistry</v>
      </c>
      <c r="C329" s="61" t="str">
        <f>VLOOKUP(A329,Main!A:AB,3,0)</f>
        <v>Introduction to Chemical Thermodynamics and Kinetics</v>
      </c>
      <c r="D329" s="61" t="str">
        <f>VLOOKUP(A329,Main!A:AB,4,0)</f>
        <v>Prof. Arijit Kumar De</v>
      </c>
      <c r="E329" s="61" t="str">
        <f>VLOOKUP(A329,Main!A:AB,5,0)</f>
        <v>IISER Mohali</v>
      </c>
      <c r="F329" s="61" t="str">
        <f>VLOOKUP(A329,Main!A:AB,6,0)</f>
        <v>IIT Madras</v>
      </c>
      <c r="G329" s="61" t="str">
        <f>VLOOKUP(A329,Main!A:AB,7,0)</f>
        <v>12 Weeks</v>
      </c>
      <c r="H329" s="61" t="str">
        <f>VLOOKUP(A329,Main!A:AB,8,0)</f>
        <v>Rerun</v>
      </c>
      <c r="I329" s="62">
        <f>VLOOKUP(A329,Main!A:AB,9,0)</f>
        <v>46223</v>
      </c>
      <c r="J329" s="62">
        <f>VLOOKUP(A329,Main!A:AB,10,0)</f>
        <v>46304</v>
      </c>
      <c r="K329" s="62">
        <f>VLOOKUP(A329,Main!A:AB,11,0)</f>
        <v>46320</v>
      </c>
      <c r="L329" s="62">
        <f>VLOOKUP(A329,Main!A:AB,12,0)</f>
        <v>46230</v>
      </c>
      <c r="M329" s="62">
        <f>VLOOKUP(A329,Main!A:AB,13,0)</f>
        <v>46248</v>
      </c>
      <c r="N329" s="61" t="str">
        <f>VLOOKUP(A329,Main!A:AB,14,0)</f>
        <v>UG/PG</v>
      </c>
      <c r="O329" s="61" t="str">
        <f>VLOOKUP(A329,Main!A:AB,15,0)</f>
        <v>Elective</v>
      </c>
      <c r="P329" s="61" t="str">
        <f>VLOOKUP(A329,Main!A:AB,16,0)</f>
        <v>Yes</v>
      </c>
      <c r="Q329" s="61" t="str">
        <f>VLOOKUP(A329,Main!A:AB,17,0)</f>
        <v/>
      </c>
      <c r="R329" s="63" t="str">
        <f>VLOOKUP(A329,Main!A:AB,18,0)</f>
        <v>https://onlinecourses.nptel.ac.in/e-learning/preview/noc26_cy66</v>
      </c>
      <c r="S329" s="63" t="str">
        <f>VLOOKUP(A329,Main!A:AB,19,0)</f>
        <v>https://onlinecourses.nptel.ac.in/e-learning/preview/noc26_cy66</v>
      </c>
      <c r="T329" s="61" t="str">
        <f>VLOOKUP(A329,Main!A:AB,20,0)</f>
        <v>noc26_cy66</v>
      </c>
      <c r="U329" s="63" t="str">
        <f>VLOOKUP(A329,Main!A:AB,21,0)</f>
        <v>https://onlinecourses.nptel.ac.in/noc25_cy46/preview</v>
      </c>
      <c r="V329" s="63" t="str">
        <f>VLOOKUP(A329,Main!A:AB,22,0)</f>
        <v>https://onlinecourses.nptel.ac.in/noc25_cy46/preview</v>
      </c>
      <c r="W329" s="61" t="str">
        <f>VLOOKUP(A329,Main!A:AB,23,0)</f>
        <v>noc25_cy46</v>
      </c>
      <c r="X329" s="63" t="str">
        <f>VLOOKUP(A329,Main!A:AB,24,0)</f>
        <v>https://nptel.ac.in/courses/104106089</v>
      </c>
      <c r="Y329" s="63" t="str">
        <f>VLOOKUP(A329,Main!A:AB,25,0)</f>
        <v>https://nptel.ac.in/courses/104106089</v>
      </c>
      <c r="Z329" s="61">
        <f>VLOOKUP(A329,Main!A:AB,26,0)</f>
        <v>104106089</v>
      </c>
    </row>
    <row r="330">
      <c r="A330" s="47" t="s">
        <v>2635</v>
      </c>
      <c r="B330" s="61" t="str">
        <f>VLOOKUP(A330,Main!A:AB,2,0)</f>
        <v>Chemistry</v>
      </c>
      <c r="C330" s="61" t="str">
        <f>VLOOKUP(A330,Main!A:AB,3,0)</f>
        <v>Chemical Crystallography</v>
      </c>
      <c r="D330" s="61" t="str">
        <f>VLOOKUP(A330,Main!A:AB,4,0)</f>
        <v>Prof. Angshuman Roy Choudhury</v>
      </c>
      <c r="E330" s="61" t="str">
        <f>VLOOKUP(A330,Main!A:AB,5,0)</f>
        <v>IISER Mohali</v>
      </c>
      <c r="F330" s="61" t="str">
        <f>VLOOKUP(A330,Main!A:AB,6,0)</f>
        <v>IIT Madras</v>
      </c>
      <c r="G330" s="61" t="str">
        <f>VLOOKUP(A330,Main!A:AB,7,0)</f>
        <v>12 Weeks</v>
      </c>
      <c r="H330" s="61" t="str">
        <f>VLOOKUP(A330,Main!A:AB,8,0)</f>
        <v>Rerun</v>
      </c>
      <c r="I330" s="62">
        <f>VLOOKUP(A330,Main!A:AB,9,0)</f>
        <v>46223</v>
      </c>
      <c r="J330" s="62">
        <f>VLOOKUP(A330,Main!A:AB,10,0)</f>
        <v>46304</v>
      </c>
      <c r="K330" s="62">
        <f>VLOOKUP(A330,Main!A:AB,11,0)</f>
        <v>46311</v>
      </c>
      <c r="L330" s="62">
        <f>VLOOKUP(A330,Main!A:AB,12,0)</f>
        <v>46230</v>
      </c>
      <c r="M330" s="62">
        <f>VLOOKUP(A330,Main!A:AB,13,0)</f>
        <v>46248</v>
      </c>
      <c r="N330" s="61" t="str">
        <f>VLOOKUP(A330,Main!A:AB,14,0)</f>
        <v>UG/PG</v>
      </c>
      <c r="O330" s="61" t="str">
        <f>VLOOKUP(A330,Main!A:AB,15,0)</f>
        <v>Elective</v>
      </c>
      <c r="P330" s="61" t="str">
        <f>VLOOKUP(A330,Main!A:AB,16,0)</f>
        <v>Yes</v>
      </c>
      <c r="Q330" s="61" t="str">
        <f>VLOOKUP(A330,Main!A:AB,17,0)</f>
        <v/>
      </c>
      <c r="R330" s="63" t="str">
        <f>VLOOKUP(A330,Main!A:AB,18,0)</f>
        <v>https://onlinecourses.nptel.ac.in/e-learning/preview/noc26_cy67</v>
      </c>
      <c r="S330" s="63" t="str">
        <f>VLOOKUP(A330,Main!A:AB,19,0)</f>
        <v>https://onlinecourses.nptel.ac.in/e-learning/preview/noc26_cy67</v>
      </c>
      <c r="T330" s="61" t="str">
        <f>VLOOKUP(A330,Main!A:AB,20,0)</f>
        <v>noc26_cy67</v>
      </c>
      <c r="U330" s="63" t="str">
        <f>VLOOKUP(A330,Main!A:AB,21,0)</f>
        <v>https://onlinecourses.nptel.ac.in/noc25_cy40/preview</v>
      </c>
      <c r="V330" s="63" t="str">
        <f>VLOOKUP(A330,Main!A:AB,22,0)</f>
        <v>https://onlinecourses.nptel.ac.in/noc25_cy40/preview</v>
      </c>
      <c r="W330" s="61" t="str">
        <f>VLOOKUP(A330,Main!A:AB,23,0)</f>
        <v>noc25_cy40</v>
      </c>
      <c r="X330" s="63" t="str">
        <f>VLOOKUP(A330,Main!A:AB,24,0)</f>
        <v>https://nptel.ac.in/courses/104106093</v>
      </c>
      <c r="Y330" s="63" t="str">
        <f>VLOOKUP(A330,Main!A:AB,25,0)</f>
        <v>https://nptel.ac.in/courses/104106093</v>
      </c>
      <c r="Z330" s="61">
        <f>VLOOKUP(A330,Main!A:AB,26,0)</f>
        <v>104106093</v>
      </c>
    </row>
    <row r="331">
      <c r="A331" s="47" t="s">
        <v>2642</v>
      </c>
      <c r="B331" s="61" t="str">
        <f>VLOOKUP(A331,Main!A:AB,2,0)</f>
        <v>Chemistry</v>
      </c>
      <c r="C331" s="61" t="str">
        <f>VLOOKUP(A331,Main!A:AB,3,0)</f>
        <v>Fundamentals of Protein Chemistry</v>
      </c>
      <c r="D331" s="61" t="str">
        <f>VLOOKUP(A331,Main!A:AB,4,0)</f>
        <v>Prof. Swagata Dasgupta</v>
      </c>
      <c r="E331" s="61" t="str">
        <f>VLOOKUP(A331,Main!A:AB,5,0)</f>
        <v>IIT Kharagpur</v>
      </c>
      <c r="F331" s="61" t="str">
        <f>VLOOKUP(A331,Main!A:AB,6,0)</f>
        <v>IIT Kharagpur</v>
      </c>
      <c r="G331" s="61" t="str">
        <f>VLOOKUP(A331,Main!A:AB,7,0)</f>
        <v>12 Weeks</v>
      </c>
      <c r="H331" s="61" t="str">
        <f>VLOOKUP(A331,Main!A:AB,8,0)</f>
        <v>Rerun</v>
      </c>
      <c r="I331" s="62">
        <f>VLOOKUP(A331,Main!A:AB,9,0)</f>
        <v>46223</v>
      </c>
      <c r="J331" s="62">
        <f>VLOOKUP(A331,Main!A:AB,10,0)</f>
        <v>46304</v>
      </c>
      <c r="K331" s="62">
        <f>VLOOKUP(A331,Main!A:AB,11,0)</f>
        <v>46312</v>
      </c>
      <c r="L331" s="62">
        <f>VLOOKUP(A331,Main!A:AB,12,0)</f>
        <v>46230</v>
      </c>
      <c r="M331" s="62">
        <f>VLOOKUP(A331,Main!A:AB,13,0)</f>
        <v>46248</v>
      </c>
      <c r="N331" s="61" t="str">
        <f>VLOOKUP(A331,Main!A:AB,14,0)</f>
        <v>UG/PG</v>
      </c>
      <c r="O331" s="61" t="str">
        <f>VLOOKUP(A331,Main!A:AB,15,0)</f>
        <v>Core</v>
      </c>
      <c r="P331" s="61" t="str">
        <f>VLOOKUP(A331,Main!A:AB,16,0)</f>
        <v>Yes</v>
      </c>
      <c r="Q331" s="61" t="str">
        <f>VLOOKUP(A331,Main!A:AB,17,0)</f>
        <v>Biosciences</v>
      </c>
      <c r="R331" s="63" t="str">
        <f>VLOOKUP(A331,Main!A:AB,18,0)</f>
        <v>https://onlinecourses.nptel.ac.in/e-learning/preview/noc26_cy68</v>
      </c>
      <c r="S331" s="63" t="str">
        <f>VLOOKUP(A331,Main!A:AB,19,0)</f>
        <v>https://onlinecourses.nptel.ac.in/e-learning/preview/noc26_cy68</v>
      </c>
      <c r="T331" s="61" t="str">
        <f>VLOOKUP(A331,Main!A:AB,20,0)</f>
        <v>noc26_cy68</v>
      </c>
      <c r="U331" s="63" t="str">
        <f>VLOOKUP(A331,Main!A:AB,21,0)</f>
        <v>https://onlinecourses.nptel.ac.in/noc25_cy57/preview</v>
      </c>
      <c r="V331" s="63" t="str">
        <f>VLOOKUP(A331,Main!A:AB,22,0)</f>
        <v>https://onlinecourses.nptel.ac.in/noc25_cy57/preview</v>
      </c>
      <c r="W331" s="61" t="str">
        <f>VLOOKUP(A331,Main!A:AB,23,0)</f>
        <v>noc25_cy57</v>
      </c>
      <c r="X331" s="63" t="str">
        <f>VLOOKUP(A331,Main!A:AB,24,0)</f>
        <v>https://nptel.ac.in/courses/102105089</v>
      </c>
      <c r="Y331" s="63" t="str">
        <f>VLOOKUP(A331,Main!A:AB,25,0)</f>
        <v>https://nptel.ac.in/courses/102105089</v>
      </c>
      <c r="Z331" s="61">
        <f>VLOOKUP(A331,Main!A:AB,26,0)</f>
        <v>102105089</v>
      </c>
    </row>
    <row r="332">
      <c r="A332" s="47" t="s">
        <v>2649</v>
      </c>
      <c r="B332" s="61" t="str">
        <f>VLOOKUP(A332,Main!A:AB,2,0)</f>
        <v>Chemistry</v>
      </c>
      <c r="C332" s="61" t="str">
        <f>VLOOKUP(A332,Main!A:AB,3,0)</f>
        <v>Organic Chemistry in Biology and Drug Development</v>
      </c>
      <c r="D332" s="61" t="str">
        <f>VLOOKUP(A332,Main!A:AB,4,0)</f>
        <v>Prof. Amit Basak</v>
      </c>
      <c r="E332" s="61" t="str">
        <f>VLOOKUP(A332,Main!A:AB,5,0)</f>
        <v>IIT Kharagpur</v>
      </c>
      <c r="F332" s="61" t="str">
        <f>VLOOKUP(A332,Main!A:AB,6,0)</f>
        <v>IIT Kharagpur</v>
      </c>
      <c r="G332" s="61" t="str">
        <f>VLOOKUP(A332,Main!A:AB,7,0)</f>
        <v>12 Weeks</v>
      </c>
      <c r="H332" s="61" t="str">
        <f>VLOOKUP(A332,Main!A:AB,8,0)</f>
        <v>Rerun</v>
      </c>
      <c r="I332" s="62">
        <f>VLOOKUP(A332,Main!A:AB,9,0)</f>
        <v>46223</v>
      </c>
      <c r="J332" s="62">
        <f>VLOOKUP(A332,Main!A:AB,10,0)</f>
        <v>46304</v>
      </c>
      <c r="K332" s="62">
        <f>VLOOKUP(A332,Main!A:AB,11,0)</f>
        <v>46313</v>
      </c>
      <c r="L332" s="62">
        <f>VLOOKUP(A332,Main!A:AB,12,0)</f>
        <v>46230</v>
      </c>
      <c r="M332" s="62">
        <f>VLOOKUP(A332,Main!A:AB,13,0)</f>
        <v>46248</v>
      </c>
      <c r="N332" s="61" t="str">
        <f>VLOOKUP(A332,Main!A:AB,14,0)</f>
        <v>PG</v>
      </c>
      <c r="O332" s="61" t="str">
        <f>VLOOKUP(A332,Main!A:AB,15,0)</f>
        <v>Elective</v>
      </c>
      <c r="P332" s="61" t="str">
        <f>VLOOKUP(A332,Main!A:AB,16,0)</f>
        <v>Yes</v>
      </c>
      <c r="Q332" s="61" t="str">
        <f>VLOOKUP(A332,Main!A:AB,17,0)</f>
        <v/>
      </c>
      <c r="R332" s="63" t="str">
        <f>VLOOKUP(A332,Main!A:AB,18,0)</f>
        <v>https://onlinecourses.nptel.ac.in/e-learning/preview/noc26_cy69</v>
      </c>
      <c r="S332" s="63" t="str">
        <f>VLOOKUP(A332,Main!A:AB,19,0)</f>
        <v>https://onlinecourses.nptel.ac.in/e-learning/preview/noc26_cy69</v>
      </c>
      <c r="T332" s="61" t="str">
        <f>VLOOKUP(A332,Main!A:AB,20,0)</f>
        <v>noc26_cy69</v>
      </c>
      <c r="U332" s="63" t="str">
        <f>VLOOKUP(A332,Main!A:AB,21,0)</f>
        <v>https://onlinecourses.nptel.ac.in/noc25_cy58/preview</v>
      </c>
      <c r="V332" s="63" t="str">
        <f>VLOOKUP(A332,Main!A:AB,22,0)</f>
        <v>https://onlinecourses.nptel.ac.in/noc25_cy58/preview</v>
      </c>
      <c r="W332" s="61" t="str">
        <f>VLOOKUP(A332,Main!A:AB,23,0)</f>
        <v>noc25_cy58</v>
      </c>
      <c r="X332" s="63" t="str">
        <f>VLOOKUP(A332,Main!A:AB,24,0)</f>
        <v>https://nptel.ac.in/courses/104105120</v>
      </c>
      <c r="Y332" s="63" t="str">
        <f>VLOOKUP(A332,Main!A:AB,25,0)</f>
        <v>https://nptel.ac.in/courses/104105120</v>
      </c>
      <c r="Z332" s="61">
        <f>VLOOKUP(A332,Main!A:AB,26,0)</f>
        <v>104105120</v>
      </c>
    </row>
    <row r="333">
      <c r="A333" s="47" t="s">
        <v>2656</v>
      </c>
      <c r="B333" s="61" t="str">
        <f>VLOOKUP(A333,Main!A:AB,2,0)</f>
        <v>Chemistry</v>
      </c>
      <c r="C333" s="61" t="str">
        <f>VLOOKUP(A333,Main!A:AB,3,0)</f>
        <v>Molecular Rearrangements and Reactive Intermediates in Organic Synthesis</v>
      </c>
      <c r="D333" s="61" t="str">
        <f>VLOOKUP(A333,Main!A:AB,4,0)</f>
        <v>Prof. Santanu Panda</v>
      </c>
      <c r="E333" s="61" t="str">
        <f>VLOOKUP(A333,Main!A:AB,5,0)</f>
        <v>IIT Kharagpur</v>
      </c>
      <c r="F333" s="61" t="str">
        <f>VLOOKUP(A333,Main!A:AB,6,0)</f>
        <v>IIT Kharagpur</v>
      </c>
      <c r="G333" s="61" t="str">
        <f>VLOOKUP(A333,Main!A:AB,7,0)</f>
        <v>12 Weeks</v>
      </c>
      <c r="H333" s="61" t="str">
        <f>VLOOKUP(A333,Main!A:AB,8,0)</f>
        <v>Rerun</v>
      </c>
      <c r="I333" s="62">
        <f>VLOOKUP(A333,Main!A:AB,9,0)</f>
        <v>46223</v>
      </c>
      <c r="J333" s="62">
        <f>VLOOKUP(A333,Main!A:AB,10,0)</f>
        <v>46304</v>
      </c>
      <c r="K333" s="62">
        <f>VLOOKUP(A333,Main!A:AB,11,0)</f>
        <v>46318</v>
      </c>
      <c r="L333" s="62">
        <f>VLOOKUP(A333,Main!A:AB,12,0)</f>
        <v>46230</v>
      </c>
      <c r="M333" s="62">
        <f>VLOOKUP(A333,Main!A:AB,13,0)</f>
        <v>46248</v>
      </c>
      <c r="N333" s="61" t="str">
        <f>VLOOKUP(A333,Main!A:AB,14,0)</f>
        <v>PG</v>
      </c>
      <c r="O333" s="61" t="str">
        <f>VLOOKUP(A333,Main!A:AB,15,0)</f>
        <v>Core</v>
      </c>
      <c r="P333" s="61" t="str">
        <f>VLOOKUP(A333,Main!A:AB,16,0)</f>
        <v>Yes</v>
      </c>
      <c r="Q333" s="61" t="str">
        <f>VLOOKUP(A333,Main!A:AB,17,0)</f>
        <v/>
      </c>
      <c r="R333" s="63" t="str">
        <f>VLOOKUP(A333,Main!A:AB,18,0)</f>
        <v>https://onlinecourses.nptel.ac.in/e-learning/preview/noc26_cy70</v>
      </c>
      <c r="S333" s="63" t="str">
        <f>VLOOKUP(A333,Main!A:AB,19,0)</f>
        <v>https://onlinecourses.nptel.ac.in/e-learning/preview/noc26_cy70</v>
      </c>
      <c r="T333" s="61" t="str">
        <f>VLOOKUP(A333,Main!A:AB,20,0)</f>
        <v>noc26_cy70</v>
      </c>
      <c r="U333" s="63" t="str">
        <f>VLOOKUP(A333,Main!A:AB,21,0)</f>
        <v>https://onlinecourses.nptel.ac.in/noc25_cy59/preview</v>
      </c>
      <c r="V333" s="63" t="str">
        <f>VLOOKUP(A333,Main!A:AB,22,0)</f>
        <v>https://onlinecourses.nptel.ac.in/noc25_cy59/preview</v>
      </c>
      <c r="W333" s="61" t="str">
        <f>VLOOKUP(A333,Main!A:AB,23,0)</f>
        <v>noc25_cy59</v>
      </c>
      <c r="X333" s="63" t="str">
        <f>VLOOKUP(A333,Main!A:AB,24,0)</f>
        <v>https://nptel.ac.in/courses/104105462</v>
      </c>
      <c r="Y333" s="63" t="str">
        <f>VLOOKUP(A333,Main!A:AB,25,0)</f>
        <v>https://nptel.ac.in/courses/104105462</v>
      </c>
      <c r="Z333" s="61">
        <f>VLOOKUP(A333,Main!A:AB,26,0)</f>
        <v>104105462</v>
      </c>
    </row>
    <row r="334">
      <c r="A334" s="47" t="s">
        <v>2663</v>
      </c>
      <c r="B334" s="61" t="str">
        <f>VLOOKUP(A334,Main!A:AB,2,0)</f>
        <v>Chemistry and Biochemistry</v>
      </c>
      <c r="C334" s="61" t="str">
        <f>VLOOKUP(A334,Main!A:AB,3,0)</f>
        <v>Overview and Integration of Cellular Metabolism</v>
      </c>
      <c r="D334" s="61" t="str">
        <f>VLOOKUP(A334,Main!A:AB,4,0)</f>
        <v>Prof. Aritri Bir,
Prof. Arindam Ghosh</v>
      </c>
      <c r="E334" s="61" t="str">
        <f>VLOOKUP(A334,Main!A:AB,5,0)</f>
        <v>IIT Kharagpur</v>
      </c>
      <c r="F334" s="61" t="str">
        <f>VLOOKUP(A334,Main!A:AB,6,0)</f>
        <v>IIT Kharagpur</v>
      </c>
      <c r="G334" s="61" t="str">
        <f>VLOOKUP(A334,Main!A:AB,7,0)</f>
        <v>12 Weeks</v>
      </c>
      <c r="H334" s="61" t="str">
        <f>VLOOKUP(A334,Main!A:AB,8,0)</f>
        <v>Rerun</v>
      </c>
      <c r="I334" s="62">
        <f>VLOOKUP(A334,Main!A:AB,9,0)</f>
        <v>46223</v>
      </c>
      <c r="J334" s="62">
        <f>VLOOKUP(A334,Main!A:AB,10,0)</f>
        <v>46304</v>
      </c>
      <c r="K334" s="62">
        <f>VLOOKUP(A334,Main!A:AB,11,0)</f>
        <v>46319</v>
      </c>
      <c r="L334" s="62">
        <f>VLOOKUP(A334,Main!A:AB,12,0)</f>
        <v>46230</v>
      </c>
      <c r="M334" s="62">
        <f>VLOOKUP(A334,Main!A:AB,13,0)</f>
        <v>46248</v>
      </c>
      <c r="N334" s="61" t="str">
        <f>VLOOKUP(A334,Main!A:AB,14,0)</f>
        <v>UG/PG</v>
      </c>
      <c r="O334" s="61" t="str">
        <f>VLOOKUP(A334,Main!A:AB,15,0)</f>
        <v>Core</v>
      </c>
      <c r="P334" s="61" t="str">
        <f>VLOOKUP(A334,Main!A:AB,16,0)</f>
        <v>Yes</v>
      </c>
      <c r="Q334" s="61" t="str">
        <f>VLOOKUP(A334,Main!A:AB,17,0)</f>
        <v/>
      </c>
      <c r="R334" s="63" t="str">
        <f>VLOOKUP(A334,Main!A:AB,18,0)</f>
        <v>https://onlinecourses.nptel.ac.in/e-learning/preview/noc26_cy71</v>
      </c>
      <c r="S334" s="63" t="str">
        <f>VLOOKUP(A334,Main!A:AB,19,0)</f>
        <v>https://onlinecourses.nptel.ac.in/e-learning/preview/noc26_cy71</v>
      </c>
      <c r="T334" s="61" t="str">
        <f>VLOOKUP(A334,Main!A:AB,20,0)</f>
        <v>noc26_cy71</v>
      </c>
      <c r="U334" s="63" t="str">
        <f>VLOOKUP(A334,Main!A:AB,21,0)</f>
        <v>https://onlinecourses.nptel.ac.in/noc25_cy70/preview</v>
      </c>
      <c r="V334" s="63" t="str">
        <f>VLOOKUP(A334,Main!A:AB,22,0)</f>
        <v>https://onlinecourses.nptel.ac.in/noc25_cy70/preview</v>
      </c>
      <c r="W334" s="61" t="str">
        <f>VLOOKUP(A334,Main!A:AB,23,0)</f>
        <v>noc25_cy70</v>
      </c>
      <c r="X334" s="63" t="str">
        <f>VLOOKUP(A334,Main!A:AB,24,0)</f>
        <v>https://nptel.ac.in/courses/104105139</v>
      </c>
      <c r="Y334" s="63" t="str">
        <f>VLOOKUP(A334,Main!A:AB,25,0)</f>
        <v>https://nptel.ac.in/courses/104105139</v>
      </c>
      <c r="Z334" s="61">
        <f>VLOOKUP(A334,Main!A:AB,26,0)</f>
        <v>104105139</v>
      </c>
    </row>
    <row r="335">
      <c r="A335" s="47" t="s">
        <v>2670</v>
      </c>
      <c r="B335" s="61" t="str">
        <f>VLOOKUP(A335,Main!A:AB,2,0)</f>
        <v>Chemistry and Biochemistry</v>
      </c>
      <c r="C335" s="61" t="str">
        <f>VLOOKUP(A335,Main!A:AB,3,0)</f>
        <v>Biological Inorganic Chemistry</v>
      </c>
      <c r="D335" s="61" t="str">
        <f>VLOOKUP(A335,Main!A:AB,4,0)</f>
        <v>Prof. Debashis Ray</v>
      </c>
      <c r="E335" s="61" t="str">
        <f>VLOOKUP(A335,Main!A:AB,5,0)</f>
        <v>IIT Kharagpur</v>
      </c>
      <c r="F335" s="61" t="str">
        <f>VLOOKUP(A335,Main!A:AB,6,0)</f>
        <v>IIT Kharagpur</v>
      </c>
      <c r="G335" s="61" t="str">
        <f>VLOOKUP(A335,Main!A:AB,7,0)</f>
        <v>12 Weeks</v>
      </c>
      <c r="H335" s="61" t="str">
        <f>VLOOKUP(A335,Main!A:AB,8,0)</f>
        <v>Rerun</v>
      </c>
      <c r="I335" s="62">
        <f>VLOOKUP(A335,Main!A:AB,9,0)</f>
        <v>46223</v>
      </c>
      <c r="J335" s="62">
        <f>VLOOKUP(A335,Main!A:AB,10,0)</f>
        <v>46304</v>
      </c>
      <c r="K335" s="62">
        <f>VLOOKUP(A335,Main!A:AB,11,0)</f>
        <v>46320</v>
      </c>
      <c r="L335" s="62">
        <f>VLOOKUP(A335,Main!A:AB,12,0)</f>
        <v>46230</v>
      </c>
      <c r="M335" s="62">
        <f>VLOOKUP(A335,Main!A:AB,13,0)</f>
        <v>46248</v>
      </c>
      <c r="N335" s="61" t="str">
        <f>VLOOKUP(A335,Main!A:AB,14,0)</f>
        <v>PG</v>
      </c>
      <c r="O335" s="61" t="str">
        <f>VLOOKUP(A335,Main!A:AB,15,0)</f>
        <v>Elective</v>
      </c>
      <c r="P335" s="61" t="str">
        <f>VLOOKUP(A335,Main!A:AB,16,0)</f>
        <v>Yes</v>
      </c>
      <c r="Q335" s="61" t="str">
        <f>VLOOKUP(A335,Main!A:AB,17,0)</f>
        <v/>
      </c>
      <c r="R335" s="63" t="str">
        <f>VLOOKUP(A335,Main!A:AB,18,0)</f>
        <v>https://onlinecourses.nptel.ac.in/e-learning/preview/noc26_cy72</v>
      </c>
      <c r="S335" s="63" t="str">
        <f>VLOOKUP(A335,Main!A:AB,19,0)</f>
        <v>https://onlinecourses.nptel.ac.in/e-learning/preview/noc26_cy72</v>
      </c>
      <c r="T335" s="61" t="str">
        <f>VLOOKUP(A335,Main!A:AB,20,0)</f>
        <v>noc26_cy72</v>
      </c>
      <c r="U335" s="63" t="str">
        <f>VLOOKUP(A335,Main!A:AB,21,0)</f>
        <v>https://onlinecourses.nptel.ac.in/noc25_cy72/preview</v>
      </c>
      <c r="V335" s="63" t="str">
        <f>VLOOKUP(A335,Main!A:AB,22,0)</f>
        <v>https://onlinecourses.nptel.ac.in/noc25_cy72/preview</v>
      </c>
      <c r="W335" s="61" t="str">
        <f>VLOOKUP(A335,Main!A:AB,23,0)</f>
        <v>noc25_cy72</v>
      </c>
      <c r="X335" s="63" t="str">
        <f>VLOOKUP(A335,Main!A:AB,24,0)</f>
        <v>https://nptel.ac.in/courses/104105130</v>
      </c>
      <c r="Y335" s="63" t="str">
        <f>VLOOKUP(A335,Main!A:AB,25,0)</f>
        <v>https://nptel.ac.in/courses/104105130</v>
      </c>
      <c r="Z335" s="61">
        <f>VLOOKUP(A335,Main!A:AB,26,0)</f>
        <v>104105130</v>
      </c>
    </row>
    <row r="336">
      <c r="A336" s="47" t="s">
        <v>2677</v>
      </c>
      <c r="B336" s="61" t="str">
        <f>VLOOKUP(A336,Main!A:AB,2,0)</f>
        <v>Chemistry and Biochemistry</v>
      </c>
      <c r="C336" s="61" t="str">
        <f>VLOOKUP(A336,Main!A:AB,3,0)</f>
        <v>Analytical Chemistry</v>
      </c>
      <c r="D336" s="61" t="str">
        <f>VLOOKUP(A336,Main!A:AB,4,0)</f>
        <v>Prof. Debashis Ray</v>
      </c>
      <c r="E336" s="61" t="str">
        <f>VLOOKUP(A336,Main!A:AB,5,0)</f>
        <v>IIT Kharagpur</v>
      </c>
      <c r="F336" s="61" t="str">
        <f>VLOOKUP(A336,Main!A:AB,6,0)</f>
        <v>IIT Kharagpur</v>
      </c>
      <c r="G336" s="61" t="str">
        <f>VLOOKUP(A336,Main!A:AB,7,0)</f>
        <v>12 Weeks</v>
      </c>
      <c r="H336" s="61" t="str">
        <f>VLOOKUP(A336,Main!A:AB,8,0)</f>
        <v>Rerun</v>
      </c>
      <c r="I336" s="62">
        <f>VLOOKUP(A336,Main!A:AB,9,0)</f>
        <v>46223</v>
      </c>
      <c r="J336" s="62">
        <f>VLOOKUP(A336,Main!A:AB,10,0)</f>
        <v>46304</v>
      </c>
      <c r="K336" s="62">
        <f>VLOOKUP(A336,Main!A:AB,11,0)</f>
        <v>46311</v>
      </c>
      <c r="L336" s="62">
        <f>VLOOKUP(A336,Main!A:AB,12,0)</f>
        <v>46230</v>
      </c>
      <c r="M336" s="62">
        <f>VLOOKUP(A336,Main!A:AB,13,0)</f>
        <v>46248</v>
      </c>
      <c r="N336" s="61" t="str">
        <f>VLOOKUP(A336,Main!A:AB,14,0)</f>
        <v>UG</v>
      </c>
      <c r="O336" s="61" t="str">
        <f>VLOOKUP(A336,Main!A:AB,15,0)</f>
        <v>Elective</v>
      </c>
      <c r="P336" s="61" t="str">
        <f>VLOOKUP(A336,Main!A:AB,16,0)</f>
        <v>Yes</v>
      </c>
      <c r="Q336" s="61" t="str">
        <f>VLOOKUP(A336,Main!A:AB,17,0)</f>
        <v>Materials Characterization</v>
      </c>
      <c r="R336" s="63" t="str">
        <f>VLOOKUP(A336,Main!A:AB,18,0)</f>
        <v>https://onlinecourses.nptel.ac.in/e-learning/preview/noc26_cy73</v>
      </c>
      <c r="S336" s="63" t="str">
        <f>VLOOKUP(A336,Main!A:AB,19,0)</f>
        <v>https://onlinecourses.nptel.ac.in/e-learning/preview/noc26_cy73</v>
      </c>
      <c r="T336" s="61" t="str">
        <f>VLOOKUP(A336,Main!A:AB,20,0)</f>
        <v>noc26_cy73</v>
      </c>
      <c r="U336" s="63" t="str">
        <f>VLOOKUP(A336,Main!A:AB,21,0)</f>
        <v>https://onlinecourses.nptel.ac.in/noc25_cy71/preview</v>
      </c>
      <c r="V336" s="63" t="str">
        <f>VLOOKUP(A336,Main!A:AB,22,0)</f>
        <v>https://onlinecourses.nptel.ac.in/noc25_cy71/preview</v>
      </c>
      <c r="W336" s="61" t="str">
        <f>VLOOKUP(A336,Main!A:AB,23,0)</f>
        <v>noc25_cy71</v>
      </c>
      <c r="X336" s="63" t="str">
        <f>VLOOKUP(A336,Main!A:AB,24,0)</f>
        <v>https://nptel.ac.in/courses/104105084</v>
      </c>
      <c r="Y336" s="63" t="str">
        <f>VLOOKUP(A336,Main!A:AB,25,0)</f>
        <v>https://nptel.ac.in/courses/104105084</v>
      </c>
      <c r="Z336" s="61">
        <f>VLOOKUP(A336,Main!A:AB,26,0)</f>
        <v>104105084</v>
      </c>
    </row>
    <row r="337">
      <c r="A337" s="47" t="s">
        <v>2684</v>
      </c>
      <c r="B337" s="61" t="str">
        <f>VLOOKUP(A337,Main!A:AB,2,0)</f>
        <v>Chemistry</v>
      </c>
      <c r="C337" s="61" t="str">
        <f>VLOOKUP(A337,Main!A:AB,3,0)</f>
        <v>Reagents in Organic Synthesis</v>
      </c>
      <c r="D337" s="61" t="str">
        <f>VLOOKUP(A337,Main!A:AB,4,0)</f>
        <v>Prof. Subhas Chandra Pan</v>
      </c>
      <c r="E337" s="61" t="str">
        <f>VLOOKUP(A337,Main!A:AB,5,0)</f>
        <v>IIT Guwahati</v>
      </c>
      <c r="F337" s="61" t="str">
        <f>VLOOKUP(A337,Main!A:AB,6,0)</f>
        <v>IIT Guwahati</v>
      </c>
      <c r="G337" s="61" t="str">
        <f>VLOOKUP(A337,Main!A:AB,7,0)</f>
        <v>12 Weeks</v>
      </c>
      <c r="H337" s="61" t="str">
        <f>VLOOKUP(A337,Main!A:AB,8,0)</f>
        <v>Rerun</v>
      </c>
      <c r="I337" s="62">
        <f>VLOOKUP(A337,Main!A:AB,9,0)</f>
        <v>46223</v>
      </c>
      <c r="J337" s="62">
        <f>VLOOKUP(A337,Main!A:AB,10,0)</f>
        <v>46304</v>
      </c>
      <c r="K337" s="62">
        <f>VLOOKUP(A337,Main!A:AB,11,0)</f>
        <v>46312</v>
      </c>
      <c r="L337" s="62">
        <f>VLOOKUP(A337,Main!A:AB,12,0)</f>
        <v>46230</v>
      </c>
      <c r="M337" s="62">
        <f>VLOOKUP(A337,Main!A:AB,13,0)</f>
        <v>46248</v>
      </c>
      <c r="N337" s="61" t="str">
        <f>VLOOKUP(A337,Main!A:AB,14,0)</f>
        <v>PG</v>
      </c>
      <c r="O337" s="61" t="str">
        <f>VLOOKUP(A337,Main!A:AB,15,0)</f>
        <v>Core</v>
      </c>
      <c r="P337" s="61" t="str">
        <f>VLOOKUP(A337,Main!A:AB,16,0)</f>
        <v>Yes</v>
      </c>
      <c r="Q337" s="61" t="str">
        <f>VLOOKUP(A337,Main!A:AB,17,0)</f>
        <v/>
      </c>
      <c r="R337" s="63" t="str">
        <f>VLOOKUP(A337,Main!A:AB,18,0)</f>
        <v>https://onlinecourses.nptel.ac.in/e-learning/preview/noc26_cy74</v>
      </c>
      <c r="S337" s="63" t="str">
        <f>VLOOKUP(A337,Main!A:AB,19,0)</f>
        <v>https://onlinecourses.nptel.ac.in/e-learning/preview/noc26_cy74</v>
      </c>
      <c r="T337" s="61" t="str">
        <f>VLOOKUP(A337,Main!A:AB,20,0)</f>
        <v>noc26_cy74</v>
      </c>
      <c r="U337" s="63" t="str">
        <f>VLOOKUP(A337,Main!A:AB,21,0)</f>
        <v>https://onlinecourses.nptel.ac.in/noc25_cy54/preview</v>
      </c>
      <c r="V337" s="63" t="str">
        <f>VLOOKUP(A337,Main!A:AB,22,0)</f>
        <v>https://onlinecourses.nptel.ac.in/noc25_cy54/preview</v>
      </c>
      <c r="W337" s="61" t="str">
        <f>VLOOKUP(A337,Main!A:AB,23,0)</f>
        <v>noc25_cy54</v>
      </c>
      <c r="X337" s="63" t="str">
        <f>VLOOKUP(A337,Main!A:AB,24,0)</f>
        <v>https://nptel.ac.in/courses/104103111</v>
      </c>
      <c r="Y337" s="63" t="str">
        <f>VLOOKUP(A337,Main!A:AB,25,0)</f>
        <v>https://nptel.ac.in/courses/104103111</v>
      </c>
      <c r="Z337" s="61">
        <f>VLOOKUP(A337,Main!A:AB,26,0)</f>
        <v>104103111</v>
      </c>
    </row>
    <row r="338">
      <c r="A338" s="47" t="s">
        <v>2691</v>
      </c>
      <c r="B338" s="61" t="str">
        <f>VLOOKUP(A338,Main!A:AB,2,0)</f>
        <v>Chemistry</v>
      </c>
      <c r="C338" s="61" t="str">
        <f>VLOOKUP(A338,Main!A:AB,3,0)</f>
        <v>Principles of Organic Synthesis</v>
      </c>
      <c r="D338" s="61" t="str">
        <f>VLOOKUP(A338,Main!A:AB,4,0)</f>
        <v>Prof. T Punniyamurthy</v>
      </c>
      <c r="E338" s="61" t="str">
        <f>VLOOKUP(A338,Main!A:AB,5,0)</f>
        <v>IIT Guwahati</v>
      </c>
      <c r="F338" s="61" t="str">
        <f>VLOOKUP(A338,Main!A:AB,6,0)</f>
        <v>IIT Guwahati</v>
      </c>
      <c r="G338" s="61" t="str">
        <f>VLOOKUP(A338,Main!A:AB,7,0)</f>
        <v>12 Weeks</v>
      </c>
      <c r="H338" s="61" t="str">
        <f>VLOOKUP(A338,Main!A:AB,8,0)</f>
        <v>Rerun</v>
      </c>
      <c r="I338" s="62">
        <f>VLOOKUP(A338,Main!A:AB,9,0)</f>
        <v>46223</v>
      </c>
      <c r="J338" s="62">
        <f>VLOOKUP(A338,Main!A:AB,10,0)</f>
        <v>46304</v>
      </c>
      <c r="K338" s="62">
        <f>VLOOKUP(A338,Main!A:AB,11,0)</f>
        <v>46313</v>
      </c>
      <c r="L338" s="62">
        <f>VLOOKUP(A338,Main!A:AB,12,0)</f>
        <v>46230</v>
      </c>
      <c r="M338" s="62">
        <f>VLOOKUP(A338,Main!A:AB,13,0)</f>
        <v>46248</v>
      </c>
      <c r="N338" s="61" t="str">
        <f>VLOOKUP(A338,Main!A:AB,14,0)</f>
        <v>PG</v>
      </c>
      <c r="O338" s="61" t="str">
        <f>VLOOKUP(A338,Main!A:AB,15,0)</f>
        <v>Core</v>
      </c>
      <c r="P338" s="61" t="str">
        <f>VLOOKUP(A338,Main!A:AB,16,0)</f>
        <v>Yes</v>
      </c>
      <c r="Q338" s="61" t="str">
        <f>VLOOKUP(A338,Main!A:AB,17,0)</f>
        <v/>
      </c>
      <c r="R338" s="63" t="str">
        <f>VLOOKUP(A338,Main!A:AB,18,0)</f>
        <v>https://onlinecourses.nptel.ac.in/e-learning/preview/noc26_cy75</v>
      </c>
      <c r="S338" s="63" t="str">
        <f>VLOOKUP(A338,Main!A:AB,19,0)</f>
        <v>https://onlinecourses.nptel.ac.in/e-learning/preview/noc26_cy75</v>
      </c>
      <c r="T338" s="61" t="str">
        <f>VLOOKUP(A338,Main!A:AB,20,0)</f>
        <v>noc26_cy75</v>
      </c>
      <c r="U338" s="63" t="str">
        <f>VLOOKUP(A338,Main!A:AB,21,0)</f>
        <v>https://onlinecourses.nptel.ac.in/noc25_cy53/preview</v>
      </c>
      <c r="V338" s="63" t="str">
        <f>VLOOKUP(A338,Main!A:AB,22,0)</f>
        <v>https://onlinecourses.nptel.ac.in/noc25_cy53/preview</v>
      </c>
      <c r="W338" s="61" t="str">
        <f>VLOOKUP(A338,Main!A:AB,23,0)</f>
        <v>noc25_cy53</v>
      </c>
      <c r="X338" s="63" t="str">
        <f>VLOOKUP(A338,Main!A:AB,24,0)</f>
        <v>https://nptel.ac.in/courses/104103110</v>
      </c>
      <c r="Y338" s="63" t="str">
        <f>VLOOKUP(A338,Main!A:AB,25,0)</f>
        <v>https://nptel.ac.in/courses/104103110</v>
      </c>
      <c r="Z338" s="61">
        <f>VLOOKUP(A338,Main!A:AB,26,0)</f>
        <v>104103110</v>
      </c>
    </row>
    <row r="339">
      <c r="A339" s="47" t="s">
        <v>2698</v>
      </c>
      <c r="B339" s="61" t="str">
        <f>VLOOKUP(A339,Main!A:AB,2,0)</f>
        <v>Chemistry</v>
      </c>
      <c r="C339" s="61" t="str">
        <f>VLOOKUP(A339,Main!A:AB,3,0)</f>
        <v>Cycloaddition</v>
      </c>
      <c r="D339" s="61" t="str">
        <f>VLOOKUP(A339,Main!A:AB,4,0)</f>
        <v>Prof. Krishna P Kaliappan</v>
      </c>
      <c r="E339" s="61" t="str">
        <f>VLOOKUP(A339,Main!A:AB,5,0)</f>
        <v>IIT Bombay</v>
      </c>
      <c r="F339" s="61" t="str">
        <f>VLOOKUP(A339,Main!A:AB,6,0)</f>
        <v>IIT Bombay</v>
      </c>
      <c r="G339" s="61" t="str">
        <f>VLOOKUP(A339,Main!A:AB,7,0)</f>
        <v>4 Weeks</v>
      </c>
      <c r="H339" s="61" t="str">
        <f>VLOOKUP(A339,Main!A:AB,8,0)</f>
        <v>Rerun</v>
      </c>
      <c r="I339" s="62">
        <f>VLOOKUP(A339,Main!A:AB,9,0)</f>
        <v>46251</v>
      </c>
      <c r="J339" s="62">
        <f>VLOOKUP(A339,Main!A:AB,10,0)</f>
        <v>46276</v>
      </c>
      <c r="K339" s="62">
        <f>VLOOKUP(A339,Main!A:AB,11,0)</f>
        <v>46319</v>
      </c>
      <c r="L339" s="62">
        <f>VLOOKUP(A339,Main!A:AB,12,0)</f>
        <v>46251</v>
      </c>
      <c r="M339" s="62">
        <f>VLOOKUP(A339,Main!A:AB,13,0)</f>
        <v>46262</v>
      </c>
      <c r="N339" s="61" t="str">
        <f>VLOOKUP(A339,Main!A:AB,14,0)</f>
        <v>UG/PG</v>
      </c>
      <c r="O339" s="61" t="str">
        <f>VLOOKUP(A339,Main!A:AB,15,0)</f>
        <v>Core</v>
      </c>
      <c r="P339" s="61" t="str">
        <f>VLOOKUP(A339,Main!A:AB,16,0)</f>
        <v>Yes</v>
      </c>
      <c r="Q339" s="61" t="str">
        <f>VLOOKUP(A339,Main!A:AB,17,0)</f>
        <v/>
      </c>
      <c r="R339" s="63" t="str">
        <f>VLOOKUP(A339,Main!A:AB,18,0)</f>
        <v>https://onlinecourses.nptel.ac.in/e-learning/preview/noc26_cy76</v>
      </c>
      <c r="S339" s="63" t="str">
        <f>VLOOKUP(A339,Main!A:AB,19,0)</f>
        <v>https://onlinecourses.nptel.ac.in/e-learning/preview/noc26_cy76</v>
      </c>
      <c r="T339" s="61" t="str">
        <f>VLOOKUP(A339,Main!A:AB,20,0)</f>
        <v>noc26_cy76</v>
      </c>
      <c r="U339" s="63" t="str">
        <f>VLOOKUP(A339,Main!A:AB,21,0)</f>
        <v>https://onlinecourses.nptel.ac.in/noc25_cy41/preview</v>
      </c>
      <c r="V339" s="63" t="str">
        <f>VLOOKUP(A339,Main!A:AB,22,0)</f>
        <v>https://onlinecourses.nptel.ac.in/noc25_cy41/preview</v>
      </c>
      <c r="W339" s="61" t="str">
        <f>VLOOKUP(A339,Main!A:AB,23,0)</f>
        <v>noc25_cy41</v>
      </c>
      <c r="X339" s="63" t="str">
        <f>VLOOKUP(A339,Main!A:AB,24,0)</f>
        <v>https://nptel.ac.in/courses/104101682</v>
      </c>
      <c r="Y339" s="63" t="str">
        <f>VLOOKUP(A339,Main!A:AB,25,0)</f>
        <v>https://nptel.ac.in/courses/104101682</v>
      </c>
      <c r="Z339" s="61">
        <f>VLOOKUP(A339,Main!A:AB,26,0)</f>
        <v>104101682</v>
      </c>
    </row>
    <row r="340">
      <c r="A340" s="47" t="s">
        <v>2709</v>
      </c>
      <c r="B340" s="61" t="str">
        <f>VLOOKUP(A340,Main!A:AB,2,0)</f>
        <v>Design Engineering</v>
      </c>
      <c r="C340" s="61" t="str">
        <f>VLOOKUP(A340,Main!A:AB,3,0)</f>
        <v>Understanding Design</v>
      </c>
      <c r="D340" s="61" t="str">
        <f>VLOOKUP(A340,Main!A:AB,4,0)</f>
        <v>Prof. Nina Sabnani</v>
      </c>
      <c r="E340" s="61" t="str">
        <f>VLOOKUP(A340,Main!A:AB,5,0)</f>
        <v>IIT Bombay</v>
      </c>
      <c r="F340" s="61" t="str">
        <f>VLOOKUP(A340,Main!A:AB,6,0)</f>
        <v>IIT Bombay</v>
      </c>
      <c r="G340" s="61" t="str">
        <f>VLOOKUP(A340,Main!A:AB,7,0)</f>
        <v>4 Weeks</v>
      </c>
      <c r="H340" s="61" t="str">
        <f>VLOOKUP(A340,Main!A:AB,8,0)</f>
        <v>Rerun</v>
      </c>
      <c r="I340" s="62">
        <f>VLOOKUP(A340,Main!A:AB,9,0)</f>
        <v>46223</v>
      </c>
      <c r="J340" s="62">
        <f>VLOOKUP(A340,Main!A:AB,10,0)</f>
        <v>46248</v>
      </c>
      <c r="K340" s="62">
        <f>VLOOKUP(A340,Main!A:AB,11,0)</f>
        <v>46284</v>
      </c>
      <c r="L340" s="62">
        <f>VLOOKUP(A340,Main!A:AB,12,0)</f>
        <v>46230</v>
      </c>
      <c r="M340" s="62">
        <f>VLOOKUP(A340,Main!A:AB,13,0)</f>
        <v>46248</v>
      </c>
      <c r="N340" s="61" t="str">
        <f>VLOOKUP(A340,Main!A:AB,14,0)</f>
        <v>UG</v>
      </c>
      <c r="O340" s="61" t="str">
        <f>VLOOKUP(A340,Main!A:AB,15,0)</f>
        <v>Elective</v>
      </c>
      <c r="P340" s="61" t="str">
        <f>VLOOKUP(A340,Main!A:AB,16,0)</f>
        <v>Yes</v>
      </c>
      <c r="Q340" s="61" t="str">
        <f>VLOOKUP(A340,Main!A:AB,17,0)</f>
        <v/>
      </c>
      <c r="R340" s="63" t="str">
        <f>VLOOKUP(A340,Main!A:AB,18,0)</f>
        <v>https://onlinecourses.nptel.ac.in/e-learning/preview/noc26_de20</v>
      </c>
      <c r="S340" s="63" t="str">
        <f>VLOOKUP(A340,Main!A:AB,19,0)</f>
        <v>https://onlinecourses.nptel.ac.in/e-learning/preview/noc26_de20</v>
      </c>
      <c r="T340" s="61" t="str">
        <f>VLOOKUP(A340,Main!A:AB,20,0)</f>
        <v>noc26_de20</v>
      </c>
      <c r="U340" s="63" t="str">
        <f>VLOOKUP(A340,Main!A:AB,21,0)</f>
        <v>https://onlinecourses.nptel.ac.in/noc26_de05/preview</v>
      </c>
      <c r="V340" s="63" t="str">
        <f>VLOOKUP(A340,Main!A:AB,22,0)</f>
        <v>https://onlinecourses.nptel.ac.in/noc26_de05/preview</v>
      </c>
      <c r="W340" s="61" t="str">
        <f>VLOOKUP(A340,Main!A:AB,23,0)</f>
        <v>noc26_de05</v>
      </c>
      <c r="X340" s="63" t="str">
        <f>VLOOKUP(A340,Main!A:AB,24,0)</f>
        <v>https://nptel.ac.in/courses/107101087</v>
      </c>
      <c r="Y340" s="63" t="str">
        <f>VLOOKUP(A340,Main!A:AB,25,0)</f>
        <v>https://nptel.ac.in/courses/107101087</v>
      </c>
      <c r="Z340" s="61">
        <f>VLOOKUP(A340,Main!A:AB,26,0)</f>
        <v>107101087</v>
      </c>
    </row>
    <row r="341">
      <c r="A341" s="47" t="s">
        <v>2716</v>
      </c>
      <c r="B341" s="61" t="str">
        <f>VLOOKUP(A341,Main!A:AB,2,0)</f>
        <v>Design Engineering</v>
      </c>
      <c r="C341" s="61" t="str">
        <f>VLOOKUP(A341,Main!A:AB,3,0)</f>
        <v>Innovation by Design</v>
      </c>
      <c r="D341" s="61" t="str">
        <f>VLOOKUP(A341,Main!A:AB,4,0)</f>
        <v>Prof. B.K. Chakravarthy</v>
      </c>
      <c r="E341" s="61" t="str">
        <f>VLOOKUP(A341,Main!A:AB,5,0)</f>
        <v>IIT Bombay</v>
      </c>
      <c r="F341" s="61" t="str">
        <f>VLOOKUP(A341,Main!A:AB,6,0)</f>
        <v>IIT Bombay</v>
      </c>
      <c r="G341" s="61" t="str">
        <f>VLOOKUP(A341,Main!A:AB,7,0)</f>
        <v>4 Weeks</v>
      </c>
      <c r="H341" s="61" t="str">
        <f>VLOOKUP(A341,Main!A:AB,8,0)</f>
        <v>Rerun</v>
      </c>
      <c r="I341" s="62">
        <f>VLOOKUP(A341,Main!A:AB,9,0)</f>
        <v>46223</v>
      </c>
      <c r="J341" s="62">
        <f>VLOOKUP(A341,Main!A:AB,10,0)</f>
        <v>46248</v>
      </c>
      <c r="K341" s="62">
        <f>VLOOKUP(A341,Main!A:AB,11,0)</f>
        <v>46284</v>
      </c>
      <c r="L341" s="62">
        <f>VLOOKUP(A341,Main!A:AB,12,0)</f>
        <v>46230</v>
      </c>
      <c r="M341" s="62">
        <f>VLOOKUP(A341,Main!A:AB,13,0)</f>
        <v>46248</v>
      </c>
      <c r="N341" s="61" t="str">
        <f>VLOOKUP(A341,Main!A:AB,14,0)</f>
        <v>UG</v>
      </c>
      <c r="O341" s="61" t="str">
        <f>VLOOKUP(A341,Main!A:AB,15,0)</f>
        <v>Elective</v>
      </c>
      <c r="P341" s="61" t="str">
        <f>VLOOKUP(A341,Main!A:AB,16,0)</f>
        <v>Yes</v>
      </c>
      <c r="Q341" s="61" t="str">
        <f>VLOOKUP(A341,Main!A:AB,17,0)</f>
        <v>Patents and Intellectual Property Rights</v>
      </c>
      <c r="R341" s="63" t="str">
        <f>VLOOKUP(A341,Main!A:AB,18,0)</f>
        <v>https://onlinecourses.nptel.ac.in/e-learning/preview/noc26_de21</v>
      </c>
      <c r="S341" s="63" t="str">
        <f>VLOOKUP(A341,Main!A:AB,19,0)</f>
        <v>https://onlinecourses.nptel.ac.in/e-learning/preview/noc26_de21</v>
      </c>
      <c r="T341" s="61" t="str">
        <f>VLOOKUP(A341,Main!A:AB,20,0)</f>
        <v>noc26_de21</v>
      </c>
      <c r="U341" s="63" t="str">
        <f>VLOOKUP(A341,Main!A:AB,21,0)</f>
        <v>https://onlinecourses.nptel.ac.in/noc26_de08/preview</v>
      </c>
      <c r="V341" s="63" t="str">
        <f>VLOOKUP(A341,Main!A:AB,22,0)</f>
        <v>https://onlinecourses.nptel.ac.in/noc26_de08/preview</v>
      </c>
      <c r="W341" s="61" t="str">
        <f>VLOOKUP(A341,Main!A:AB,23,0)</f>
        <v>noc26_de08</v>
      </c>
      <c r="X341" s="63" t="str">
        <f>VLOOKUP(A341,Main!A:AB,24,0)</f>
        <v>https://nptel.ac.in/courses/107101086</v>
      </c>
      <c r="Y341" s="63" t="str">
        <f>VLOOKUP(A341,Main!A:AB,25,0)</f>
        <v>https://nptel.ac.in/courses/107101086</v>
      </c>
      <c r="Z341" s="61">
        <f>VLOOKUP(A341,Main!A:AB,26,0)</f>
        <v>107101086</v>
      </c>
    </row>
    <row r="342">
      <c r="A342" s="47" t="s">
        <v>2724</v>
      </c>
      <c r="B342" s="61" t="str">
        <f>VLOOKUP(A342,Main!A:AB,2,0)</f>
        <v>Design Engineering</v>
      </c>
      <c r="C342" s="61" t="str">
        <f>VLOOKUP(A342,Main!A:AB,3,0)</f>
        <v>Ergonomics Workplace Analysis</v>
      </c>
      <c r="D342" s="61" t="str">
        <f>VLOOKUP(A342,Main!A:AB,4,0)</f>
        <v>Prof. Urmi R. Salve</v>
      </c>
      <c r="E342" s="61" t="str">
        <f>VLOOKUP(A342,Main!A:AB,5,0)</f>
        <v>IIT Guwahati</v>
      </c>
      <c r="F342" s="61" t="str">
        <f>VLOOKUP(A342,Main!A:AB,6,0)</f>
        <v>IIT Guwahati</v>
      </c>
      <c r="G342" s="61" t="str">
        <f>VLOOKUP(A342,Main!A:AB,7,0)</f>
        <v>4 Weeks</v>
      </c>
      <c r="H342" s="61" t="str">
        <f>VLOOKUP(A342,Main!A:AB,8,0)</f>
        <v>Rerun</v>
      </c>
      <c r="I342" s="62">
        <f>VLOOKUP(A342,Main!A:AB,9,0)</f>
        <v>46223</v>
      </c>
      <c r="J342" s="62">
        <f>VLOOKUP(A342,Main!A:AB,10,0)</f>
        <v>46248</v>
      </c>
      <c r="K342" s="62">
        <f>VLOOKUP(A342,Main!A:AB,11,0)</f>
        <v>46285</v>
      </c>
      <c r="L342" s="62">
        <f>VLOOKUP(A342,Main!A:AB,12,0)</f>
        <v>46230</v>
      </c>
      <c r="M342" s="62">
        <f>VLOOKUP(A342,Main!A:AB,13,0)</f>
        <v>46248</v>
      </c>
      <c r="N342" s="61" t="str">
        <f>VLOOKUP(A342,Main!A:AB,14,0)</f>
        <v>PG</v>
      </c>
      <c r="O342" s="61" t="str">
        <f>VLOOKUP(A342,Main!A:AB,15,0)</f>
        <v>Elective</v>
      </c>
      <c r="P342" s="61" t="str">
        <f>VLOOKUP(A342,Main!A:AB,16,0)</f>
        <v>Yes</v>
      </c>
      <c r="Q342" s="61" t="str">
        <f>VLOOKUP(A342,Main!A:AB,17,0)</f>
        <v>Product Design</v>
      </c>
      <c r="R342" s="63" t="str">
        <f>VLOOKUP(A342,Main!A:AB,18,0)</f>
        <v>https://onlinecourses.nptel.ac.in/e-learning/preview/noc26_de22</v>
      </c>
      <c r="S342" s="63" t="str">
        <f>VLOOKUP(A342,Main!A:AB,19,0)</f>
        <v>https://onlinecourses.nptel.ac.in/e-learning/preview/noc26_de22</v>
      </c>
      <c r="T342" s="61" t="str">
        <f>VLOOKUP(A342,Main!A:AB,20,0)</f>
        <v>noc26_de22</v>
      </c>
      <c r="U342" s="63" t="str">
        <f>VLOOKUP(A342,Main!A:AB,21,0)</f>
        <v>https://onlinecourses.nptel.ac.in/noc25_de22/preview</v>
      </c>
      <c r="V342" s="63" t="str">
        <f>VLOOKUP(A342,Main!A:AB,22,0)</f>
        <v>https://onlinecourses.nptel.ac.in/noc25_de22/preview</v>
      </c>
      <c r="W342" s="61" t="str">
        <f>VLOOKUP(A342,Main!A:AB,23,0)</f>
        <v>noc25_de22</v>
      </c>
      <c r="X342" s="63" t="str">
        <f>VLOOKUP(A342,Main!A:AB,24,0)</f>
        <v>https://nptel.ac.in/courses/107103085</v>
      </c>
      <c r="Y342" s="63" t="str">
        <f>VLOOKUP(A342,Main!A:AB,25,0)</f>
        <v>https://nptel.ac.in/courses/107103085</v>
      </c>
      <c r="Z342" s="61">
        <f>VLOOKUP(A342,Main!A:AB,26,0)</f>
        <v>107103085</v>
      </c>
    </row>
    <row r="343">
      <c r="A343" s="47" t="s">
        <v>2732</v>
      </c>
      <c r="B343" s="61" t="str">
        <f>VLOOKUP(A343,Main!A:AB,2,0)</f>
        <v>Design Engineering</v>
      </c>
      <c r="C343" s="61" t="str">
        <f>VLOOKUP(A343,Main!A:AB,3,0)</f>
        <v>Design, Technology and Innovation</v>
      </c>
      <c r="D343" s="61" t="str">
        <f>VLOOKUP(A343,Main!A:AB,4,0)</f>
        <v>Prof. B.K. Chakravarthy</v>
      </c>
      <c r="E343" s="61" t="str">
        <f>VLOOKUP(A343,Main!A:AB,5,0)</f>
        <v>IIT Bombay</v>
      </c>
      <c r="F343" s="61" t="str">
        <f>VLOOKUP(A343,Main!A:AB,6,0)</f>
        <v>IIT Bombay</v>
      </c>
      <c r="G343" s="61" t="str">
        <f>VLOOKUP(A343,Main!A:AB,7,0)</f>
        <v>8 Weeks</v>
      </c>
      <c r="H343" s="61" t="str">
        <f>VLOOKUP(A343,Main!A:AB,8,0)</f>
        <v>Rerun</v>
      </c>
      <c r="I343" s="62">
        <f>VLOOKUP(A343,Main!A:AB,9,0)</f>
        <v>46223</v>
      </c>
      <c r="J343" s="62">
        <f>VLOOKUP(A343,Main!A:AB,10,0)</f>
        <v>46276</v>
      </c>
      <c r="K343" s="62">
        <f>VLOOKUP(A343,Main!A:AB,11,0)</f>
        <v>46285</v>
      </c>
      <c r="L343" s="62">
        <f>VLOOKUP(A343,Main!A:AB,12,0)</f>
        <v>46230</v>
      </c>
      <c r="M343" s="62">
        <f>VLOOKUP(A343,Main!A:AB,13,0)</f>
        <v>46248</v>
      </c>
      <c r="N343" s="61" t="str">
        <f>VLOOKUP(A343,Main!A:AB,14,0)</f>
        <v>UG</v>
      </c>
      <c r="O343" s="61" t="str">
        <f>VLOOKUP(A343,Main!A:AB,15,0)</f>
        <v>Elective</v>
      </c>
      <c r="P343" s="61" t="str">
        <f>VLOOKUP(A343,Main!A:AB,16,0)</f>
        <v>Yes</v>
      </c>
      <c r="Q343" s="61" t="str">
        <f>VLOOKUP(A343,Main!A:AB,17,0)</f>
        <v/>
      </c>
      <c r="R343" s="63" t="str">
        <f>VLOOKUP(A343,Main!A:AB,18,0)</f>
        <v>https://onlinecourses.nptel.ac.in/e-learning/preview/noc26_de23</v>
      </c>
      <c r="S343" s="63" t="str">
        <f>VLOOKUP(A343,Main!A:AB,19,0)</f>
        <v>https://onlinecourses.nptel.ac.in/e-learning/preview/noc26_de23</v>
      </c>
      <c r="T343" s="61" t="str">
        <f>VLOOKUP(A343,Main!A:AB,20,0)</f>
        <v>noc26_de23</v>
      </c>
      <c r="U343" s="63" t="str">
        <f>VLOOKUP(A343,Main!A:AB,21,0)</f>
        <v>https://onlinecourses.nptel.ac.in/noc26_de09/preview</v>
      </c>
      <c r="V343" s="63" t="str">
        <f>VLOOKUP(A343,Main!A:AB,22,0)</f>
        <v>https://onlinecourses.nptel.ac.in/noc26_de09/preview</v>
      </c>
      <c r="W343" s="61" t="str">
        <f>VLOOKUP(A343,Main!A:AB,23,0)</f>
        <v>noc26_de09</v>
      </c>
      <c r="X343" s="63" t="str">
        <f>VLOOKUP(A343,Main!A:AB,24,0)</f>
        <v>https://nptel.ac.in/courses/107101088</v>
      </c>
      <c r="Y343" s="63" t="str">
        <f>VLOOKUP(A343,Main!A:AB,25,0)</f>
        <v>https://nptel.ac.in/courses/107101088</v>
      </c>
      <c r="Z343" s="61">
        <f>VLOOKUP(A343,Main!A:AB,26,0)</f>
        <v>107101088</v>
      </c>
    </row>
    <row r="344">
      <c r="A344" s="47" t="s">
        <v>2738</v>
      </c>
      <c r="B344" s="61" t="str">
        <f>VLOOKUP(A344,Main!A:AB,2,0)</f>
        <v>Design Engineering</v>
      </c>
      <c r="C344" s="61" t="str">
        <f>VLOOKUP(A344,Main!A:AB,3,0)</f>
        <v>Understanding Ethnography</v>
      </c>
      <c r="D344" s="61" t="str">
        <f>VLOOKUP(A344,Main!A:AB,4,0)</f>
        <v>Prof. Nina Sabnani</v>
      </c>
      <c r="E344" s="61" t="str">
        <f>VLOOKUP(A344,Main!A:AB,5,0)</f>
        <v>IIT Bombay</v>
      </c>
      <c r="F344" s="61" t="str">
        <f>VLOOKUP(A344,Main!A:AB,6,0)</f>
        <v>IIT Bombay</v>
      </c>
      <c r="G344" s="61" t="str">
        <f>VLOOKUP(A344,Main!A:AB,7,0)</f>
        <v>8 Weeks</v>
      </c>
      <c r="H344" s="61" t="str">
        <f>VLOOKUP(A344,Main!A:AB,8,0)</f>
        <v>Rerun</v>
      </c>
      <c r="I344" s="62">
        <f>VLOOKUP(A344,Main!A:AB,9,0)</f>
        <v>46223</v>
      </c>
      <c r="J344" s="62">
        <f>VLOOKUP(A344,Main!A:AB,10,0)</f>
        <v>46276</v>
      </c>
      <c r="K344" s="62">
        <f>VLOOKUP(A344,Main!A:AB,11,0)</f>
        <v>46284</v>
      </c>
      <c r="L344" s="62">
        <f>VLOOKUP(A344,Main!A:AB,12,0)</f>
        <v>46230</v>
      </c>
      <c r="M344" s="62">
        <f>VLOOKUP(A344,Main!A:AB,13,0)</f>
        <v>46248</v>
      </c>
      <c r="N344" s="61" t="str">
        <f>VLOOKUP(A344,Main!A:AB,14,0)</f>
        <v>UG/PG</v>
      </c>
      <c r="O344" s="61" t="str">
        <f>VLOOKUP(A344,Main!A:AB,15,0)</f>
        <v>Elective</v>
      </c>
      <c r="P344" s="61" t="str">
        <f>VLOOKUP(A344,Main!A:AB,16,0)</f>
        <v>Yes</v>
      </c>
      <c r="Q344" s="61" t="str">
        <f>VLOOKUP(A344,Main!A:AB,17,0)</f>
        <v/>
      </c>
      <c r="R344" s="63" t="str">
        <f>VLOOKUP(A344,Main!A:AB,18,0)</f>
        <v>https://onlinecourses.nptel.ac.in/e-learning/preview/noc26_de24</v>
      </c>
      <c r="S344" s="63" t="str">
        <f>VLOOKUP(A344,Main!A:AB,19,0)</f>
        <v>https://onlinecourses.nptel.ac.in/e-learning/preview/noc26_de24</v>
      </c>
      <c r="T344" s="61" t="str">
        <f>VLOOKUP(A344,Main!A:AB,20,0)</f>
        <v>noc26_de24</v>
      </c>
      <c r="U344" s="63" t="str">
        <f>VLOOKUP(A344,Main!A:AB,21,0)</f>
        <v>https://onlinecourses.nptel.ac.in/noc26_de07/preview</v>
      </c>
      <c r="V344" s="63" t="str">
        <f>VLOOKUP(A344,Main!A:AB,22,0)</f>
        <v>https://onlinecourses.nptel.ac.in/noc26_de07/preview</v>
      </c>
      <c r="W344" s="61" t="str">
        <f>VLOOKUP(A344,Main!A:AB,23,0)</f>
        <v>noc26_de07</v>
      </c>
      <c r="X344" s="63" t="str">
        <f>VLOOKUP(A344,Main!A:AB,24,0)</f>
        <v>https://nptel.ac.in/courses/107101091</v>
      </c>
      <c r="Y344" s="63" t="str">
        <f>VLOOKUP(A344,Main!A:AB,25,0)</f>
        <v>https://nptel.ac.in/courses/107101091</v>
      </c>
      <c r="Z344" s="61">
        <f>VLOOKUP(A344,Main!A:AB,26,0)</f>
        <v>107101091</v>
      </c>
    </row>
    <row r="345">
      <c r="A345" s="47" t="s">
        <v>2744</v>
      </c>
      <c r="B345" s="61" t="str">
        <f>VLOOKUP(A345,Main!A:AB,2,0)</f>
        <v>Design Engineering</v>
      </c>
      <c r="C345" s="61" t="str">
        <f>VLOOKUP(A345,Main!A:AB,3,0)</f>
        <v>Form and Aesthetics</v>
      </c>
      <c r="D345" s="61" t="str">
        <f>VLOOKUP(A345,Main!A:AB,4,0)</f>
        <v>Prof. B.K. Chakravarthy</v>
      </c>
      <c r="E345" s="61" t="str">
        <f>VLOOKUP(A345,Main!A:AB,5,0)</f>
        <v>IIT Bombay</v>
      </c>
      <c r="F345" s="61" t="str">
        <f>VLOOKUP(A345,Main!A:AB,6,0)</f>
        <v>IIT Bombay</v>
      </c>
      <c r="G345" s="61" t="str">
        <f>VLOOKUP(A345,Main!A:AB,7,0)</f>
        <v>12 Weeks</v>
      </c>
      <c r="H345" s="61" t="str">
        <f>VLOOKUP(A345,Main!A:AB,8,0)</f>
        <v>Rerun</v>
      </c>
      <c r="I345" s="62">
        <f>VLOOKUP(A345,Main!A:AB,9,0)</f>
        <v>46223</v>
      </c>
      <c r="J345" s="62">
        <f>VLOOKUP(A345,Main!A:AB,10,0)</f>
        <v>46304</v>
      </c>
      <c r="K345" s="62">
        <f>VLOOKUP(A345,Main!A:AB,11,0)</f>
        <v>46312</v>
      </c>
      <c r="L345" s="62">
        <f>VLOOKUP(A345,Main!A:AB,12,0)</f>
        <v>46230</v>
      </c>
      <c r="M345" s="62">
        <f>VLOOKUP(A345,Main!A:AB,13,0)</f>
        <v>46248</v>
      </c>
      <c r="N345" s="61" t="str">
        <f>VLOOKUP(A345,Main!A:AB,14,0)</f>
        <v>UG/PG</v>
      </c>
      <c r="O345" s="61" t="str">
        <f>VLOOKUP(A345,Main!A:AB,15,0)</f>
        <v>Elective</v>
      </c>
      <c r="P345" s="61" t="str">
        <f>VLOOKUP(A345,Main!A:AB,16,0)</f>
        <v>Yes</v>
      </c>
      <c r="Q345" s="61" t="str">
        <f>VLOOKUP(A345,Main!A:AB,17,0)</f>
        <v/>
      </c>
      <c r="R345" s="63" t="str">
        <f>VLOOKUP(A345,Main!A:AB,18,0)</f>
        <v>https://onlinecourses.nptel.ac.in/e-learning/preview/noc26_de25</v>
      </c>
      <c r="S345" s="63" t="str">
        <f>VLOOKUP(A345,Main!A:AB,19,0)</f>
        <v>https://onlinecourses.nptel.ac.in/e-learning/preview/noc26_de25</v>
      </c>
      <c r="T345" s="61" t="str">
        <f>VLOOKUP(A345,Main!A:AB,20,0)</f>
        <v>noc26_de25</v>
      </c>
      <c r="U345" s="63" t="str">
        <f>VLOOKUP(A345,Main!A:AB,21,0)</f>
        <v>https://onlinecourses.nptel.ac.in/noc25_de13/preview</v>
      </c>
      <c r="V345" s="63" t="str">
        <f>VLOOKUP(A345,Main!A:AB,22,0)</f>
        <v>https://onlinecourses.nptel.ac.in/noc25_de13/preview</v>
      </c>
      <c r="W345" s="61" t="str">
        <f>VLOOKUP(A345,Main!A:AB,23,0)</f>
        <v>noc25_de13</v>
      </c>
      <c r="X345" s="63" t="str">
        <f>VLOOKUP(A345,Main!A:AB,24,0)</f>
        <v>https://nptel.ac.in/courses/107101706</v>
      </c>
      <c r="Y345" s="63" t="str">
        <f>VLOOKUP(A345,Main!A:AB,25,0)</f>
        <v>https://nptel.ac.in/courses/107101706</v>
      </c>
      <c r="Z345" s="61">
        <f>VLOOKUP(A345,Main!A:AB,26,0)</f>
        <v>107101706</v>
      </c>
    </row>
    <row r="346">
      <c r="A346" s="47" t="s">
        <v>2750</v>
      </c>
      <c r="B346" s="61" t="str">
        <f>VLOOKUP(A346,Main!A:AB,2,0)</f>
        <v>Design Engineering</v>
      </c>
      <c r="C346" s="61" t="str">
        <f>VLOOKUP(A346,Main!A:AB,3,0)</f>
        <v>Understanding Incubation and Entrepreneurship</v>
      </c>
      <c r="D346" s="61" t="str">
        <f>VLOOKUP(A346,Main!A:AB,4,0)</f>
        <v>Prof. B.K. Chakravarthy</v>
      </c>
      <c r="E346" s="61" t="str">
        <f>VLOOKUP(A346,Main!A:AB,5,0)</f>
        <v>IIT Bombay</v>
      </c>
      <c r="F346" s="61" t="str">
        <f>VLOOKUP(A346,Main!A:AB,6,0)</f>
        <v>IIT Bombay</v>
      </c>
      <c r="G346" s="61" t="str">
        <f>VLOOKUP(A346,Main!A:AB,7,0)</f>
        <v>12 Weeks</v>
      </c>
      <c r="H346" s="61" t="str">
        <f>VLOOKUP(A346,Main!A:AB,8,0)</f>
        <v>Rerun</v>
      </c>
      <c r="I346" s="62">
        <f>VLOOKUP(A346,Main!A:AB,9,0)</f>
        <v>46223</v>
      </c>
      <c r="J346" s="62">
        <f>VLOOKUP(A346,Main!A:AB,10,0)</f>
        <v>46304</v>
      </c>
      <c r="K346" s="62">
        <f>VLOOKUP(A346,Main!A:AB,11,0)</f>
        <v>46313</v>
      </c>
      <c r="L346" s="62">
        <f>VLOOKUP(A346,Main!A:AB,12,0)</f>
        <v>46230</v>
      </c>
      <c r="M346" s="62">
        <f>VLOOKUP(A346,Main!A:AB,13,0)</f>
        <v>46248</v>
      </c>
      <c r="N346" s="61" t="str">
        <f>VLOOKUP(A346,Main!A:AB,14,0)</f>
        <v>UG</v>
      </c>
      <c r="O346" s="61" t="str">
        <f>VLOOKUP(A346,Main!A:AB,15,0)</f>
        <v>Elective</v>
      </c>
      <c r="P346" s="61" t="str">
        <f>VLOOKUP(A346,Main!A:AB,16,0)</f>
        <v>Yes</v>
      </c>
      <c r="Q346" s="61" t="str">
        <f>VLOOKUP(A346,Main!A:AB,17,0)</f>
        <v/>
      </c>
      <c r="R346" s="63" t="str">
        <f>VLOOKUP(A346,Main!A:AB,18,0)</f>
        <v>https://onlinecourses.nptel.ac.in/e-learning/preview/noc26_de26</v>
      </c>
      <c r="S346" s="63" t="str">
        <f>VLOOKUP(A346,Main!A:AB,19,0)</f>
        <v>https://onlinecourses.nptel.ac.in/e-learning/preview/noc26_de26</v>
      </c>
      <c r="T346" s="61" t="str">
        <f>VLOOKUP(A346,Main!A:AB,20,0)</f>
        <v>noc26_de26</v>
      </c>
      <c r="U346" s="63" t="str">
        <f>VLOOKUP(A346,Main!A:AB,21,0)</f>
        <v>https://onlinecourses.nptel.ac.in/noc26_de06/preview</v>
      </c>
      <c r="V346" s="63" t="str">
        <f>VLOOKUP(A346,Main!A:AB,22,0)</f>
        <v>https://onlinecourses.nptel.ac.in/noc26_de06/preview</v>
      </c>
      <c r="W346" s="61" t="str">
        <f>VLOOKUP(A346,Main!A:AB,23,0)</f>
        <v>noc26_de06</v>
      </c>
      <c r="X346" s="63" t="str">
        <f>VLOOKUP(A346,Main!A:AB,24,0)</f>
        <v>https://nptel.ac.in/courses/107101092</v>
      </c>
      <c r="Y346" s="63" t="str">
        <f>VLOOKUP(A346,Main!A:AB,25,0)</f>
        <v>https://nptel.ac.in/courses/107101092</v>
      </c>
      <c r="Z346" s="61">
        <f>VLOOKUP(A346,Main!A:AB,26,0)</f>
        <v>107101092</v>
      </c>
    </row>
    <row r="347">
      <c r="A347" s="47" t="s">
        <v>2756</v>
      </c>
      <c r="B347" s="61" t="str">
        <f>VLOOKUP(A347,Main!A:AB,2,0)</f>
        <v>Design Engineering</v>
      </c>
      <c r="C347" s="61" t="str">
        <f>VLOOKUP(A347,Main!A:AB,3,0)</f>
        <v>Control systems</v>
      </c>
      <c r="D347" s="61" t="str">
        <f>VLOOKUP(A347,Main!A:AB,4,0)</f>
        <v>Prof. C.S.Shankar Ram</v>
      </c>
      <c r="E347" s="61" t="str">
        <f>VLOOKUP(A347,Main!A:AB,5,0)</f>
        <v>IIT Madras</v>
      </c>
      <c r="F347" s="61" t="str">
        <f>VLOOKUP(A347,Main!A:AB,6,0)</f>
        <v>IIT Madras</v>
      </c>
      <c r="G347" s="61" t="str">
        <f>VLOOKUP(A347,Main!A:AB,7,0)</f>
        <v>12 Weeks</v>
      </c>
      <c r="H347" s="61" t="str">
        <f>VLOOKUP(A347,Main!A:AB,8,0)</f>
        <v>Rerun</v>
      </c>
      <c r="I347" s="62">
        <f>VLOOKUP(A347,Main!A:AB,9,0)</f>
        <v>46223</v>
      </c>
      <c r="J347" s="62">
        <f>VLOOKUP(A347,Main!A:AB,10,0)</f>
        <v>46304</v>
      </c>
      <c r="K347" s="62">
        <f>VLOOKUP(A347,Main!A:AB,11,0)</f>
        <v>46318</v>
      </c>
      <c r="L347" s="62">
        <f>VLOOKUP(A347,Main!A:AB,12,0)</f>
        <v>46230</v>
      </c>
      <c r="M347" s="62">
        <f>VLOOKUP(A347,Main!A:AB,13,0)</f>
        <v>46248</v>
      </c>
      <c r="N347" s="61" t="str">
        <f>VLOOKUP(A347,Main!A:AB,14,0)</f>
        <v>UG</v>
      </c>
      <c r="O347" s="61" t="str">
        <f>VLOOKUP(A347,Main!A:AB,15,0)</f>
        <v>Core</v>
      </c>
      <c r="P347" s="61" t="str">
        <f>VLOOKUP(A347,Main!A:AB,16,0)</f>
        <v>No</v>
      </c>
      <c r="Q347" s="61" t="str">
        <f>VLOOKUP(A347,Main!A:AB,17,0)</f>
        <v>Control and Instrumentation</v>
      </c>
      <c r="R347" s="63" t="str">
        <f>VLOOKUP(A347,Main!A:AB,18,0)</f>
        <v>https://onlinecourses.nptel.ac.in/e-learning/preview/noc26_de27</v>
      </c>
      <c r="S347" s="63" t="str">
        <f>VLOOKUP(A347,Main!A:AB,19,0)</f>
        <v>https://onlinecourses.nptel.ac.in/e-learning/preview/noc26_de27</v>
      </c>
      <c r="T347" s="61" t="str">
        <f>VLOOKUP(A347,Main!A:AB,20,0)</f>
        <v>noc26_de27</v>
      </c>
      <c r="U347" s="63" t="str">
        <f>VLOOKUP(A347,Main!A:AB,21,0)</f>
        <v>https://onlinecourses.nptel.ac.in/noc25_de14/preview</v>
      </c>
      <c r="V347" s="63" t="str">
        <f>VLOOKUP(A347,Main!A:AB,22,0)</f>
        <v>https://onlinecourses.nptel.ac.in/noc25_de14/preview</v>
      </c>
      <c r="W347" s="61" t="str">
        <f>VLOOKUP(A347,Main!A:AB,23,0)</f>
        <v>noc25_de14</v>
      </c>
      <c r="X347" s="63" t="str">
        <f>VLOOKUP(A347,Main!A:AB,24,0)</f>
        <v>https://nptel.ac.in/courses/107106081</v>
      </c>
      <c r="Y347" s="63" t="str">
        <f>VLOOKUP(A347,Main!A:AB,25,0)</f>
        <v>https://nptel.ac.in/courses/107106081</v>
      </c>
      <c r="Z347" s="61">
        <f>VLOOKUP(A347,Main!A:AB,26,0)</f>
        <v>107106081</v>
      </c>
    </row>
    <row r="348">
      <c r="A348" s="47" t="s">
        <v>2763</v>
      </c>
      <c r="B348" s="61" t="str">
        <f>VLOOKUP(A348,Main!A:AB,2,0)</f>
        <v>Engineering Design</v>
      </c>
      <c r="C348" s="61" t="str">
        <f>VLOOKUP(A348,Main!A:AB,3,0)</f>
        <v>Geographic Information System</v>
      </c>
      <c r="D348" s="61" t="str">
        <f>VLOOKUP(A348,Main!A:AB,4,0)</f>
        <v>Prof. Bharath H Aithal</v>
      </c>
      <c r="E348" s="61" t="str">
        <f>VLOOKUP(A348,Main!A:AB,5,0)</f>
        <v>IIT Kharagpur</v>
      </c>
      <c r="F348" s="61" t="str">
        <f>VLOOKUP(A348,Main!A:AB,6,0)</f>
        <v>IIT Kharagpur</v>
      </c>
      <c r="G348" s="61" t="str">
        <f>VLOOKUP(A348,Main!A:AB,7,0)</f>
        <v>12 Weeks</v>
      </c>
      <c r="H348" s="61" t="str">
        <f>VLOOKUP(A348,Main!A:AB,8,0)</f>
        <v>Rerun</v>
      </c>
      <c r="I348" s="62">
        <f>VLOOKUP(A348,Main!A:AB,9,0)</f>
        <v>46223</v>
      </c>
      <c r="J348" s="62">
        <f>VLOOKUP(A348,Main!A:AB,10,0)</f>
        <v>46304</v>
      </c>
      <c r="K348" s="62">
        <f>VLOOKUP(A348,Main!A:AB,11,0)</f>
        <v>46319</v>
      </c>
      <c r="L348" s="62">
        <f>VLOOKUP(A348,Main!A:AB,12,0)</f>
        <v>46230</v>
      </c>
      <c r="M348" s="62">
        <f>VLOOKUP(A348,Main!A:AB,13,0)</f>
        <v>46248</v>
      </c>
      <c r="N348" s="61" t="str">
        <f>VLOOKUP(A348,Main!A:AB,14,0)</f>
        <v>PG</v>
      </c>
      <c r="O348" s="61" t="str">
        <f>VLOOKUP(A348,Main!A:AB,15,0)</f>
        <v>Elective</v>
      </c>
      <c r="P348" s="61" t="str">
        <f>VLOOKUP(A348,Main!A:AB,16,0)</f>
        <v>Yes</v>
      </c>
      <c r="Q348" s="61" t="str">
        <f>VLOOKUP(A348,Main!A:AB,17,0)</f>
        <v/>
      </c>
      <c r="R348" s="63" t="str">
        <f>VLOOKUP(A348,Main!A:AB,18,0)</f>
        <v>https://onlinecourses.nptel.ac.in/e-learning/preview/noc26_de28</v>
      </c>
      <c r="S348" s="63" t="str">
        <f>VLOOKUP(A348,Main!A:AB,19,0)</f>
        <v>https://onlinecourses.nptel.ac.in/e-learning/preview/noc26_de28</v>
      </c>
      <c r="T348" s="61" t="str">
        <f>VLOOKUP(A348,Main!A:AB,20,0)</f>
        <v>noc26_de28</v>
      </c>
      <c r="U348" s="63" t="str">
        <f>VLOOKUP(A348,Main!A:AB,21,0)</f>
        <v>https://onlinecourses.nptel.ac.in/noc25_de24/preview</v>
      </c>
      <c r="V348" s="63" t="str">
        <f>VLOOKUP(A348,Main!A:AB,22,0)</f>
        <v>https://onlinecourses.nptel.ac.in/noc25_de24/preview</v>
      </c>
      <c r="W348" s="61" t="str">
        <f>VLOOKUP(A348,Main!A:AB,23,0)</f>
        <v>noc25_de24</v>
      </c>
      <c r="X348" s="63" t="str">
        <f>VLOOKUP(A348,Main!A:AB,24,0)</f>
        <v>https://nptel.ac.in/courses/107105088</v>
      </c>
      <c r="Y348" s="63" t="str">
        <f>VLOOKUP(A348,Main!A:AB,25,0)</f>
        <v>https://nptel.ac.in/courses/107105088</v>
      </c>
      <c r="Z348" s="61">
        <f>VLOOKUP(A348,Main!A:AB,26,0)</f>
        <v>107105088</v>
      </c>
    </row>
    <row r="349">
      <c r="A349" s="47" t="s">
        <v>2771</v>
      </c>
      <c r="B349" s="61" t="str">
        <f>VLOOKUP(A349,Main!A:AB,2,0)</f>
        <v>Design Engineering</v>
      </c>
      <c r="C349" s="61" t="str">
        <f>VLOOKUP(A349,Main!A:AB,3,0)</f>
        <v>Functional And Conceptual Design</v>
      </c>
      <c r="D349" s="61" t="str">
        <f>VLOOKUP(A349,Main!A:AB,4,0)</f>
        <v>Prof. Asokan T</v>
      </c>
      <c r="E349" s="61" t="str">
        <f>VLOOKUP(A349,Main!A:AB,5,0)</f>
        <v>IIT Madras</v>
      </c>
      <c r="F349" s="61" t="str">
        <f>VLOOKUP(A349,Main!A:AB,6,0)</f>
        <v>IIT Madras</v>
      </c>
      <c r="G349" s="61" t="str">
        <f>VLOOKUP(A349,Main!A:AB,7,0)</f>
        <v>12 Weeks</v>
      </c>
      <c r="H349" s="61" t="str">
        <f>VLOOKUP(A349,Main!A:AB,8,0)</f>
        <v>Rerun</v>
      </c>
      <c r="I349" s="62">
        <f>VLOOKUP(A349,Main!A:AB,9,0)</f>
        <v>46223</v>
      </c>
      <c r="J349" s="62">
        <f>VLOOKUP(A349,Main!A:AB,10,0)</f>
        <v>46304</v>
      </c>
      <c r="K349" s="62">
        <f>VLOOKUP(A349,Main!A:AB,11,0)</f>
        <v>46320</v>
      </c>
      <c r="L349" s="62">
        <f>VLOOKUP(A349,Main!A:AB,12,0)</f>
        <v>46230</v>
      </c>
      <c r="M349" s="62">
        <f>VLOOKUP(A349,Main!A:AB,13,0)</f>
        <v>46248</v>
      </c>
      <c r="N349" s="61" t="str">
        <f>VLOOKUP(A349,Main!A:AB,14,0)</f>
        <v>UG/PG</v>
      </c>
      <c r="O349" s="61" t="str">
        <f>VLOOKUP(A349,Main!A:AB,15,0)</f>
        <v>Core</v>
      </c>
      <c r="P349" s="61" t="str">
        <f>VLOOKUP(A349,Main!A:AB,16,0)</f>
        <v>Yes</v>
      </c>
      <c r="Q349" s="61" t="str">
        <f>VLOOKUP(A349,Main!A:AB,17,0)</f>
        <v/>
      </c>
      <c r="R349" s="63" t="str">
        <f>VLOOKUP(A349,Main!A:AB,18,0)</f>
        <v>https://onlinecourses.nptel.ac.in/e-learning/preview/noc26_de29</v>
      </c>
      <c r="S349" s="63" t="str">
        <f>VLOOKUP(A349,Main!A:AB,19,0)</f>
        <v>https://onlinecourses.nptel.ac.in/e-learning/preview/noc26_de29</v>
      </c>
      <c r="T349" s="61" t="str">
        <f>VLOOKUP(A349,Main!A:AB,20,0)</f>
        <v>noc26_de29</v>
      </c>
      <c r="U349" s="63" t="str">
        <f>VLOOKUP(A349,Main!A:AB,21,0)</f>
        <v>https://onlinecourses.nptel.ac.in/noc25_de17/preview</v>
      </c>
      <c r="V349" s="63" t="str">
        <f>VLOOKUP(A349,Main!A:AB,22,0)</f>
        <v>https://onlinecourses.nptel.ac.in/noc25_de17/preview</v>
      </c>
      <c r="W349" s="61" t="str">
        <f>VLOOKUP(A349,Main!A:AB,23,0)</f>
        <v>noc25_de17</v>
      </c>
      <c r="X349" s="63" t="str">
        <f>VLOOKUP(A349,Main!A:AB,24,0)</f>
        <v>https://nptel.ac.in/courses/107106089</v>
      </c>
      <c r="Y349" s="63" t="str">
        <f>VLOOKUP(A349,Main!A:AB,25,0)</f>
        <v>https://nptel.ac.in/courses/107106089</v>
      </c>
      <c r="Z349" s="61">
        <f>VLOOKUP(A349,Main!A:AB,26,0)</f>
        <v>107106089</v>
      </c>
    </row>
    <row r="350">
      <c r="A350" s="47" t="s">
        <v>2778</v>
      </c>
      <c r="B350" s="61" t="str">
        <f>VLOOKUP(A350,Main!A:AB,2,0)</f>
        <v>Design Engineering</v>
      </c>
      <c r="C350" s="61" t="str">
        <f>VLOOKUP(A350,Main!A:AB,3,0)</f>
        <v>System Design For Sustainability</v>
      </c>
      <c r="D350" s="61" t="str">
        <f>VLOOKUP(A350,Main!A:AB,4,0)</f>
        <v>Prof. Sharmistha Banerjee</v>
      </c>
      <c r="E350" s="61" t="str">
        <f>VLOOKUP(A350,Main!A:AB,5,0)</f>
        <v>IIT Guwahati</v>
      </c>
      <c r="F350" s="61" t="str">
        <f>VLOOKUP(A350,Main!A:AB,6,0)</f>
        <v>IIT Guwahati</v>
      </c>
      <c r="G350" s="61" t="str">
        <f>VLOOKUP(A350,Main!A:AB,7,0)</f>
        <v>12 Weeks</v>
      </c>
      <c r="H350" s="61" t="str">
        <f>VLOOKUP(A350,Main!A:AB,8,0)</f>
        <v>Rerun</v>
      </c>
      <c r="I350" s="62">
        <f>VLOOKUP(A350,Main!A:AB,9,0)</f>
        <v>46223</v>
      </c>
      <c r="J350" s="62">
        <f>VLOOKUP(A350,Main!A:AB,10,0)</f>
        <v>46304</v>
      </c>
      <c r="K350" s="62">
        <f>VLOOKUP(A350,Main!A:AB,11,0)</f>
        <v>46311</v>
      </c>
      <c r="L350" s="62">
        <f>VLOOKUP(A350,Main!A:AB,12,0)</f>
        <v>46230</v>
      </c>
      <c r="M350" s="62">
        <f>VLOOKUP(A350,Main!A:AB,13,0)</f>
        <v>46248</v>
      </c>
      <c r="N350" s="61" t="str">
        <f>VLOOKUP(A350,Main!A:AB,14,0)</f>
        <v>PG</v>
      </c>
      <c r="O350" s="61" t="str">
        <f>VLOOKUP(A350,Main!A:AB,15,0)</f>
        <v>Core</v>
      </c>
      <c r="P350" s="61" t="str">
        <f>VLOOKUP(A350,Main!A:AB,16,0)</f>
        <v>Yes</v>
      </c>
      <c r="Q350" s="61" t="str">
        <f>VLOOKUP(A350,Main!A:AB,17,0)</f>
        <v>Product Design</v>
      </c>
      <c r="R350" s="63" t="str">
        <f>VLOOKUP(A350,Main!A:AB,18,0)</f>
        <v>https://onlinecourses.nptel.ac.in/e-learning/preview/noc26_de30</v>
      </c>
      <c r="S350" s="63" t="str">
        <f>VLOOKUP(A350,Main!A:AB,19,0)</f>
        <v>https://onlinecourses.nptel.ac.in/e-learning/preview/noc26_de30</v>
      </c>
      <c r="T350" s="61" t="str">
        <f>VLOOKUP(A350,Main!A:AB,20,0)</f>
        <v>noc26_de30</v>
      </c>
      <c r="U350" s="63" t="str">
        <f>VLOOKUP(A350,Main!A:AB,21,0)</f>
        <v>https://onlinecourses.nptel.ac.in/noc25_de21/preview</v>
      </c>
      <c r="V350" s="63" t="str">
        <f>VLOOKUP(A350,Main!A:AB,22,0)</f>
        <v>https://onlinecourses.nptel.ac.in/noc25_de21/preview</v>
      </c>
      <c r="W350" s="61" t="str">
        <f>VLOOKUP(A350,Main!A:AB,23,0)</f>
        <v>noc25_de21</v>
      </c>
      <c r="X350" s="63" t="str">
        <f>VLOOKUP(A350,Main!A:AB,24,0)</f>
        <v>https://nptel.ac.in/courses/107103081</v>
      </c>
      <c r="Y350" s="63" t="str">
        <f>VLOOKUP(A350,Main!A:AB,25,0)</f>
        <v>https://nptel.ac.in/courses/107103081</v>
      </c>
      <c r="Z350" s="61">
        <f>VLOOKUP(A350,Main!A:AB,26,0)</f>
        <v>107103081</v>
      </c>
    </row>
    <row r="351">
      <c r="A351" s="47" t="s">
        <v>2784</v>
      </c>
      <c r="B351" s="61" t="str">
        <f>VLOOKUP(A351,Main!A:AB,2,0)</f>
        <v>Design Engineering</v>
      </c>
      <c r="C351" s="61" t="str">
        <f>VLOOKUP(A351,Main!A:AB,3,0)</f>
        <v>Ergonomics Research Techniques</v>
      </c>
      <c r="D351" s="61" t="str">
        <f>VLOOKUP(A351,Main!A:AB,4,0)</f>
        <v>Prof. Urmi R. Salve</v>
      </c>
      <c r="E351" s="61" t="str">
        <f>VLOOKUP(A351,Main!A:AB,5,0)</f>
        <v>IIT Guwahati</v>
      </c>
      <c r="F351" s="61" t="str">
        <f>VLOOKUP(A351,Main!A:AB,6,0)</f>
        <v>IIT Guwahati</v>
      </c>
      <c r="G351" s="61" t="str">
        <f>VLOOKUP(A351,Main!A:AB,7,0)</f>
        <v>12 Weeks</v>
      </c>
      <c r="H351" s="61" t="str">
        <f>VLOOKUP(A351,Main!A:AB,8,0)</f>
        <v>Rerun</v>
      </c>
      <c r="I351" s="62">
        <f>VLOOKUP(A351,Main!A:AB,9,0)</f>
        <v>46223</v>
      </c>
      <c r="J351" s="62">
        <f>VLOOKUP(A351,Main!A:AB,10,0)</f>
        <v>46304</v>
      </c>
      <c r="K351" s="62">
        <f>VLOOKUP(A351,Main!A:AB,11,0)</f>
        <v>46312</v>
      </c>
      <c r="L351" s="62">
        <f>VLOOKUP(A351,Main!A:AB,12,0)</f>
        <v>46230</v>
      </c>
      <c r="M351" s="62">
        <f>VLOOKUP(A351,Main!A:AB,13,0)</f>
        <v>46248</v>
      </c>
      <c r="N351" s="61" t="str">
        <f>VLOOKUP(A351,Main!A:AB,14,0)</f>
        <v>PG</v>
      </c>
      <c r="O351" s="61" t="str">
        <f>VLOOKUP(A351,Main!A:AB,15,0)</f>
        <v>Elective</v>
      </c>
      <c r="P351" s="61" t="str">
        <f>VLOOKUP(A351,Main!A:AB,16,0)</f>
        <v>Yes</v>
      </c>
      <c r="Q351" s="61" t="str">
        <f>VLOOKUP(A351,Main!A:AB,17,0)</f>
        <v/>
      </c>
      <c r="R351" s="63" t="str">
        <f>VLOOKUP(A351,Main!A:AB,18,0)</f>
        <v>https://onlinecourses.nptel.ac.in/e-learning/preview/noc26_de31</v>
      </c>
      <c r="S351" s="63" t="str">
        <f>VLOOKUP(A351,Main!A:AB,19,0)</f>
        <v>https://onlinecourses.nptel.ac.in/e-learning/preview/noc26_de31</v>
      </c>
      <c r="T351" s="61" t="str">
        <f>VLOOKUP(A351,Main!A:AB,20,0)</f>
        <v>noc26_de31</v>
      </c>
      <c r="U351" s="63" t="str">
        <f>VLOOKUP(A351,Main!A:AB,21,0)</f>
        <v>https://onlinecourses.nptel.ac.in/noc25_de23/preview</v>
      </c>
      <c r="V351" s="63" t="str">
        <f>VLOOKUP(A351,Main!A:AB,22,0)</f>
        <v>https://onlinecourses.nptel.ac.in/noc25_de23/preview</v>
      </c>
      <c r="W351" s="61" t="str">
        <f>VLOOKUP(A351,Main!A:AB,23,0)</f>
        <v>noc25_de23</v>
      </c>
      <c r="X351" s="63" t="str">
        <f>VLOOKUP(A351,Main!A:AB,24,0)</f>
        <v>https://nptel.ac.in/courses/107103093</v>
      </c>
      <c r="Y351" s="63" t="str">
        <f>VLOOKUP(A351,Main!A:AB,25,0)</f>
        <v>https://nptel.ac.in/courses/107103093</v>
      </c>
      <c r="Z351" s="61">
        <f>VLOOKUP(A351,Main!A:AB,26,0)</f>
        <v>107103093</v>
      </c>
    </row>
    <row r="352">
      <c r="A352" s="47" t="s">
        <v>2801</v>
      </c>
      <c r="B352" s="61" t="str">
        <f>VLOOKUP(A352,Main!A:AB,2,0)</f>
        <v>Humanities and Social Sciences</v>
      </c>
      <c r="C352" s="61" t="str">
        <f>VLOOKUP(A352,Main!A:AB,3,0)</f>
        <v>Labour Economics - Theory and Practice</v>
      </c>
      <c r="D352" s="61" t="str">
        <f>VLOOKUP(A352,Main!A:AB,4,0)</f>
        <v>Prof. Falguni Pattanaik</v>
      </c>
      <c r="E352" s="61" t="str">
        <f>VLOOKUP(A352,Main!A:AB,5,0)</f>
        <v>IIT Roorkee</v>
      </c>
      <c r="F352" s="61" t="str">
        <f>VLOOKUP(A352,Main!A:AB,6,0)</f>
        <v>IIT Roorkee</v>
      </c>
      <c r="G352" s="61" t="str">
        <f>VLOOKUP(A352,Main!A:AB,7,0)</f>
        <v>8 Weeks</v>
      </c>
      <c r="H352" s="61" t="str">
        <f>VLOOKUP(A352,Main!A:AB,8,0)</f>
        <v>Rerun</v>
      </c>
      <c r="I352" s="62">
        <f>VLOOKUP(A352,Main!A:AB,9,0)</f>
        <v>46223</v>
      </c>
      <c r="J352" s="62">
        <f>VLOOKUP(A352,Main!A:AB,10,0)</f>
        <v>46276</v>
      </c>
      <c r="K352" s="62">
        <f>VLOOKUP(A352,Main!A:AB,11,0)</f>
        <v>46284</v>
      </c>
      <c r="L352" s="62">
        <f>VLOOKUP(A352,Main!A:AB,12,0)</f>
        <v>46230</v>
      </c>
      <c r="M352" s="62">
        <f>VLOOKUP(A352,Main!A:AB,13,0)</f>
        <v>46248</v>
      </c>
      <c r="N352" s="61" t="str">
        <f>VLOOKUP(A352,Main!A:AB,14,0)</f>
        <v>UG/PG</v>
      </c>
      <c r="O352" s="61" t="str">
        <f>VLOOKUP(A352,Main!A:AB,15,0)</f>
        <v>Elective</v>
      </c>
      <c r="P352" s="61" t="str">
        <f>VLOOKUP(A352,Main!A:AB,16,0)</f>
        <v>Yes</v>
      </c>
      <c r="Q352" s="61" t="str">
        <f>VLOOKUP(A352,Main!A:AB,17,0)</f>
        <v>Economics</v>
      </c>
      <c r="R352" s="63" t="str">
        <f>VLOOKUP(A352,Main!A:AB,18,0)</f>
        <v>https://onlinecourses.nptel.ac.in/e-learning/preview/noc26_ec13</v>
      </c>
      <c r="S352" s="63" t="str">
        <f>VLOOKUP(A352,Main!A:AB,19,0)</f>
        <v>https://onlinecourses.nptel.ac.in/e-learning/preview/noc26_ec13</v>
      </c>
      <c r="T352" s="61" t="str">
        <f>VLOOKUP(A352,Main!A:AB,20,0)</f>
        <v>noc26_ec13</v>
      </c>
      <c r="U352" s="63" t="str">
        <f>VLOOKUP(A352,Main!A:AB,21,0)</f>
        <v>https://onlinecourses.nptel.ac.in/noc25_ec12/preview</v>
      </c>
      <c r="V352" s="63" t="str">
        <f>VLOOKUP(A352,Main!A:AB,22,0)</f>
        <v>https://onlinecourses.nptel.ac.in/noc25_ec12/preview</v>
      </c>
      <c r="W352" s="61" t="str">
        <f>VLOOKUP(A352,Main!A:AB,23,0)</f>
        <v>noc25_ec12</v>
      </c>
      <c r="X352" s="63" t="str">
        <f>VLOOKUP(A352,Main!A:AB,24,0)</f>
        <v>https://nptel.ac.in/courses/130107476</v>
      </c>
      <c r="Y352" s="63" t="str">
        <f>VLOOKUP(A352,Main!A:AB,25,0)</f>
        <v>https://nptel.ac.in/courses/130107476</v>
      </c>
      <c r="Z352" s="61">
        <f>VLOOKUP(A352,Main!A:AB,26,0)</f>
        <v>130107476</v>
      </c>
    </row>
    <row r="353">
      <c r="A353" s="47" t="s">
        <v>2810</v>
      </c>
      <c r="B353" s="61" t="str">
        <f>VLOOKUP(A353,Main!A:AB,2,0)</f>
        <v>Economic Sciences</v>
      </c>
      <c r="C353" s="61" t="str">
        <f>VLOOKUP(A353,Main!A:AB,3,0)</f>
        <v>Environmental &amp; Resource Economics</v>
      </c>
      <c r="D353" s="61" t="str">
        <f>VLOOKUP(A353,Main!A:AB,4,0)</f>
        <v>Prof. Sabuj Kumar Mandal</v>
      </c>
      <c r="E353" s="61" t="str">
        <f>VLOOKUP(A353,Main!A:AB,5,0)</f>
        <v>IIT Madras</v>
      </c>
      <c r="F353" s="61" t="str">
        <f>VLOOKUP(A353,Main!A:AB,6,0)</f>
        <v>IIT Madras</v>
      </c>
      <c r="G353" s="61" t="str">
        <f>VLOOKUP(A353,Main!A:AB,7,0)</f>
        <v>12 Weeks</v>
      </c>
      <c r="H353" s="61" t="str">
        <f>VLOOKUP(A353,Main!A:AB,8,0)</f>
        <v>Rerun</v>
      </c>
      <c r="I353" s="62">
        <f>VLOOKUP(A353,Main!A:AB,9,0)</f>
        <v>46223</v>
      </c>
      <c r="J353" s="62">
        <f>VLOOKUP(A353,Main!A:AB,10,0)</f>
        <v>46304</v>
      </c>
      <c r="K353" s="62">
        <f>VLOOKUP(A353,Main!A:AB,11,0)</f>
        <v>46313</v>
      </c>
      <c r="L353" s="62">
        <f>VLOOKUP(A353,Main!A:AB,12,0)</f>
        <v>46230</v>
      </c>
      <c r="M353" s="62">
        <f>VLOOKUP(A353,Main!A:AB,13,0)</f>
        <v>46248</v>
      </c>
      <c r="N353" s="61" t="str">
        <f>VLOOKUP(A353,Main!A:AB,14,0)</f>
        <v>UG/PG</v>
      </c>
      <c r="O353" s="61" t="str">
        <f>VLOOKUP(A353,Main!A:AB,15,0)</f>
        <v>Elective</v>
      </c>
      <c r="P353" s="61" t="str">
        <f>VLOOKUP(A353,Main!A:AB,16,0)</f>
        <v>Yes</v>
      </c>
      <c r="Q353" s="61" t="str">
        <f>VLOOKUP(A353,Main!A:AB,17,0)</f>
        <v>Sustainable Architecture
Economics</v>
      </c>
      <c r="R353" s="63" t="str">
        <f>VLOOKUP(A353,Main!A:AB,18,0)</f>
        <v>https://onlinecourses.nptel.ac.in/e-learning/preview/noc26_ec14</v>
      </c>
      <c r="S353" s="63" t="str">
        <f>VLOOKUP(A353,Main!A:AB,19,0)</f>
        <v>https://onlinecourses.nptel.ac.in/e-learning/preview/noc26_ec14</v>
      </c>
      <c r="T353" s="61" t="str">
        <f>VLOOKUP(A353,Main!A:AB,20,0)</f>
        <v>noc26_ec14</v>
      </c>
      <c r="U353" s="63" t="str">
        <f>VLOOKUP(A353,Main!A:AB,21,0)</f>
        <v>https://onlinecourses.nptel.ac.in/noc25_ec08/preview</v>
      </c>
      <c r="V353" s="63" t="str">
        <f>VLOOKUP(A353,Main!A:AB,22,0)</f>
        <v>https://onlinecourses.nptel.ac.in/noc25_ec08/preview</v>
      </c>
      <c r="W353" s="61" t="str">
        <f>VLOOKUP(A353,Main!A:AB,23,0)</f>
        <v>noc25_ec08</v>
      </c>
      <c r="X353" s="63" t="str">
        <f>VLOOKUP(A353,Main!A:AB,24,0)</f>
        <v>https://nptel.ac.in/courses/130106113</v>
      </c>
      <c r="Y353" s="63" t="str">
        <f>VLOOKUP(A353,Main!A:AB,25,0)</f>
        <v>https://nptel.ac.in/courses/130106113</v>
      </c>
      <c r="Z353" s="61">
        <f>VLOOKUP(A353,Main!A:AB,26,0)</f>
        <v>130106113</v>
      </c>
    </row>
    <row r="354">
      <c r="A354" s="47" t="s">
        <v>2818</v>
      </c>
      <c r="B354" s="61" t="str">
        <f>VLOOKUP(A354,Main!A:AB,2,0)</f>
        <v>Economic Sciences</v>
      </c>
      <c r="C354" s="61" t="str">
        <f>VLOOKUP(A354,Main!A:AB,3,0)</f>
        <v>Spatial Statistics and Spatial Econometrics</v>
      </c>
      <c r="D354" s="61" t="str">
        <f>VLOOKUP(A354,Main!A:AB,4,0)</f>
        <v>Prof. Gaurav Arora</v>
      </c>
      <c r="E354" s="61" t="str">
        <f>VLOOKUP(A354,Main!A:AB,5,0)</f>
        <v>IIIT Delhi</v>
      </c>
      <c r="F354" s="61" t="str">
        <f>VLOOKUP(A354,Main!A:AB,6,0)</f>
        <v>IIT Madras</v>
      </c>
      <c r="G354" s="61" t="str">
        <f>VLOOKUP(A354,Main!A:AB,7,0)</f>
        <v>12 Weeks</v>
      </c>
      <c r="H354" s="61" t="str">
        <f>VLOOKUP(A354,Main!A:AB,8,0)</f>
        <v>Rerun</v>
      </c>
      <c r="I354" s="62">
        <f>VLOOKUP(A354,Main!A:AB,9,0)</f>
        <v>46223</v>
      </c>
      <c r="J354" s="62">
        <f>VLOOKUP(A354,Main!A:AB,10,0)</f>
        <v>46304</v>
      </c>
      <c r="K354" s="62">
        <f>VLOOKUP(A354,Main!A:AB,11,0)</f>
        <v>46318</v>
      </c>
      <c r="L354" s="62">
        <f>VLOOKUP(A354,Main!A:AB,12,0)</f>
        <v>46230</v>
      </c>
      <c r="M354" s="62">
        <f>VLOOKUP(A354,Main!A:AB,13,0)</f>
        <v>46248</v>
      </c>
      <c r="N354" s="61" t="str">
        <f>VLOOKUP(A354,Main!A:AB,14,0)</f>
        <v>UG/PG</v>
      </c>
      <c r="O354" s="61" t="str">
        <f>VLOOKUP(A354,Main!A:AB,15,0)</f>
        <v>Elective</v>
      </c>
      <c r="P354" s="61" t="str">
        <f>VLOOKUP(A354,Main!A:AB,16,0)</f>
        <v>Yes</v>
      </c>
      <c r="Q354" s="61" t="str">
        <f>VLOOKUP(A354,Main!A:AB,17,0)</f>
        <v/>
      </c>
      <c r="R354" s="63" t="str">
        <f>VLOOKUP(A354,Main!A:AB,18,0)</f>
        <v>https://onlinecourses.nptel.ac.in/e-learning/preview/noc26_ec15</v>
      </c>
      <c r="S354" s="63" t="str">
        <f>VLOOKUP(A354,Main!A:AB,19,0)</f>
        <v>https://onlinecourses.nptel.ac.in/e-learning/preview/noc26_ec15</v>
      </c>
      <c r="T354" s="61" t="str">
        <f>VLOOKUP(A354,Main!A:AB,20,0)</f>
        <v>noc26_ec15</v>
      </c>
      <c r="U354" s="63" t="str">
        <f>VLOOKUP(A354,Main!A:AB,21,0)</f>
        <v>https://onlinecourses.nptel.ac.in/noc25_ec09/preview</v>
      </c>
      <c r="V354" s="63" t="str">
        <f>VLOOKUP(A354,Main!A:AB,22,0)</f>
        <v>https://onlinecourses.nptel.ac.in/noc25_ec09/preview</v>
      </c>
      <c r="W354" s="61" t="str">
        <f>VLOOKUP(A354,Main!A:AB,23,0)</f>
        <v>noc25_ec09</v>
      </c>
      <c r="X354" s="63" t="str">
        <f>VLOOKUP(A354,Main!A:AB,24,0)</f>
        <v>https://nptel.ac.in/courses/130106115</v>
      </c>
      <c r="Y354" s="63" t="str">
        <f>VLOOKUP(A354,Main!A:AB,25,0)</f>
        <v>https://nptel.ac.in/courses/130106115</v>
      </c>
      <c r="Z354" s="61">
        <f>VLOOKUP(A354,Main!A:AB,26,0)</f>
        <v>130106115</v>
      </c>
    </row>
    <row r="355">
      <c r="A355" s="47" t="s">
        <v>2825</v>
      </c>
      <c r="B355" s="61" t="str">
        <f>VLOOKUP(A355,Main!A:AB,2,0)</f>
        <v>Economic Sciences</v>
      </c>
      <c r="C355" s="61" t="str">
        <f>VLOOKUP(A355,Main!A:AB,3,0)</f>
        <v>Foundations of Accounting &amp; Finance</v>
      </c>
      <c r="D355" s="61" t="str">
        <f>VLOOKUP(A355,Main!A:AB,4,0)</f>
        <v>Prof. Arun Kumar Gopalaswamy</v>
      </c>
      <c r="E355" s="61" t="str">
        <f>VLOOKUP(A355,Main!A:AB,5,0)</f>
        <v>IIT Madras</v>
      </c>
      <c r="F355" s="61" t="str">
        <f>VLOOKUP(A355,Main!A:AB,6,0)</f>
        <v>IIT Madras</v>
      </c>
      <c r="G355" s="61" t="str">
        <f>VLOOKUP(A355,Main!A:AB,7,0)</f>
        <v>12 Weeks</v>
      </c>
      <c r="H355" s="61" t="str">
        <f>VLOOKUP(A355,Main!A:AB,8,0)</f>
        <v>Rerun</v>
      </c>
      <c r="I355" s="62">
        <f>VLOOKUP(A355,Main!A:AB,9,0)</f>
        <v>46223</v>
      </c>
      <c r="J355" s="62">
        <f>VLOOKUP(A355,Main!A:AB,10,0)</f>
        <v>46304</v>
      </c>
      <c r="K355" s="62">
        <f>VLOOKUP(A355,Main!A:AB,11,0)</f>
        <v>46319</v>
      </c>
      <c r="L355" s="62">
        <f>VLOOKUP(A355,Main!A:AB,12,0)</f>
        <v>46230</v>
      </c>
      <c r="M355" s="62">
        <f>VLOOKUP(A355,Main!A:AB,13,0)</f>
        <v>46248</v>
      </c>
      <c r="N355" s="61" t="str">
        <f>VLOOKUP(A355,Main!A:AB,14,0)</f>
        <v>UG/PG</v>
      </c>
      <c r="O355" s="61" t="str">
        <f>VLOOKUP(A355,Main!A:AB,15,0)</f>
        <v>Elective</v>
      </c>
      <c r="P355" s="61" t="str">
        <f>VLOOKUP(A355,Main!A:AB,16,0)</f>
        <v>Yes</v>
      </c>
      <c r="Q355" s="61" t="str">
        <f>VLOOKUP(A355,Main!A:AB,17,0)</f>
        <v/>
      </c>
      <c r="R355" s="63" t="str">
        <f>VLOOKUP(A355,Main!A:AB,18,0)</f>
        <v>https://onlinecourses.nptel.ac.in/e-learning/preview/noc26_ec16</v>
      </c>
      <c r="S355" s="63" t="str">
        <f>VLOOKUP(A355,Main!A:AB,19,0)</f>
        <v>https://onlinecourses.nptel.ac.in/e-learning/preview/noc26_ec16</v>
      </c>
      <c r="T355" s="61" t="str">
        <f>VLOOKUP(A355,Main!A:AB,20,0)</f>
        <v>noc26_ec16</v>
      </c>
      <c r="U355" s="63" t="str">
        <f>VLOOKUP(A355,Main!A:AB,21,0)</f>
        <v>https://onlinecourses.nptel.ac.in/noc26_ec06/preview</v>
      </c>
      <c r="V355" s="63" t="str">
        <f>VLOOKUP(A355,Main!A:AB,22,0)</f>
        <v>https://onlinecourses.nptel.ac.in/noc26_ec06/preview</v>
      </c>
      <c r="W355" s="61" t="str">
        <f>VLOOKUP(A355,Main!A:AB,23,0)</f>
        <v>noc26_ec06</v>
      </c>
      <c r="X355" s="63" t="str">
        <f>VLOOKUP(A355,Main!A:AB,24,0)</f>
        <v>https://nptel.ac.in/courses/110106368</v>
      </c>
      <c r="Y355" s="63" t="str">
        <f>VLOOKUP(A355,Main!A:AB,25,0)</f>
        <v>https://nptel.ac.in/courses/110106368</v>
      </c>
      <c r="Z355" s="61">
        <f>VLOOKUP(A355,Main!A:AB,26,0)</f>
        <v>110106368</v>
      </c>
    </row>
    <row r="356">
      <c r="A356" s="47" t="s">
        <v>2832</v>
      </c>
      <c r="B356" s="61" t="str">
        <f>VLOOKUP(A356,Main!A:AB,2,0)</f>
        <v>Economic Sciences</v>
      </c>
      <c r="C356" s="61" t="str">
        <f>VLOOKUP(A356,Main!A:AB,3,0)</f>
        <v>Economics Of Innovation</v>
      </c>
      <c r="D356" s="61" t="str">
        <f>VLOOKUP(A356,Main!A:AB,4,0)</f>
        <v>Prof. Ruchi Sharma</v>
      </c>
      <c r="E356" s="61" t="str">
        <f>VLOOKUP(A356,Main!A:AB,5,0)</f>
        <v>IIT Indore</v>
      </c>
      <c r="F356" s="61" t="str">
        <f>VLOOKUP(A356,Main!A:AB,6,0)</f>
        <v>IIT Madras</v>
      </c>
      <c r="G356" s="61" t="str">
        <f>VLOOKUP(A356,Main!A:AB,7,0)</f>
        <v>12 Weeks</v>
      </c>
      <c r="H356" s="61" t="str">
        <f>VLOOKUP(A356,Main!A:AB,8,0)</f>
        <v>Rerun</v>
      </c>
      <c r="I356" s="62">
        <f>VLOOKUP(A356,Main!A:AB,9,0)</f>
        <v>46223</v>
      </c>
      <c r="J356" s="62">
        <f>VLOOKUP(A356,Main!A:AB,10,0)</f>
        <v>46304</v>
      </c>
      <c r="K356" s="62">
        <f>VLOOKUP(A356,Main!A:AB,11,0)</f>
        <v>46320</v>
      </c>
      <c r="L356" s="62">
        <f>VLOOKUP(A356,Main!A:AB,12,0)</f>
        <v>46230</v>
      </c>
      <c r="M356" s="62">
        <f>VLOOKUP(A356,Main!A:AB,13,0)</f>
        <v>46248</v>
      </c>
      <c r="N356" s="61" t="str">
        <f>VLOOKUP(A356,Main!A:AB,14,0)</f>
        <v>PG</v>
      </c>
      <c r="O356" s="61" t="str">
        <f>VLOOKUP(A356,Main!A:AB,15,0)</f>
        <v>Elective</v>
      </c>
      <c r="P356" s="61" t="str">
        <f>VLOOKUP(A356,Main!A:AB,16,0)</f>
        <v>Yes</v>
      </c>
      <c r="Q356" s="61" t="str">
        <f>VLOOKUP(A356,Main!A:AB,17,0)</f>
        <v/>
      </c>
      <c r="R356" s="63" t="str">
        <f>VLOOKUP(A356,Main!A:AB,18,0)</f>
        <v>https://onlinecourses.nptel.ac.in/e-learning/preview/noc26_ec17</v>
      </c>
      <c r="S356" s="63" t="str">
        <f>VLOOKUP(A356,Main!A:AB,19,0)</f>
        <v>https://onlinecourses.nptel.ac.in/e-learning/preview/noc26_ec17</v>
      </c>
      <c r="T356" s="61" t="str">
        <f>VLOOKUP(A356,Main!A:AB,20,0)</f>
        <v>noc26_ec17</v>
      </c>
      <c r="U356" s="63" t="str">
        <f>VLOOKUP(A356,Main!A:AB,21,0)</f>
        <v>https://onlinecourses.nptel.ac.in/noc25_ec11/preview</v>
      </c>
      <c r="V356" s="63" t="str">
        <f>VLOOKUP(A356,Main!A:AB,22,0)</f>
        <v>https://onlinecourses.nptel.ac.in/noc25_ec11/preview</v>
      </c>
      <c r="W356" s="61" t="str">
        <f>VLOOKUP(A356,Main!A:AB,23,0)</f>
        <v>noc25_ec11</v>
      </c>
      <c r="X356" s="63" t="str">
        <f>VLOOKUP(A356,Main!A:AB,24,0)</f>
        <v>https://nptel.ac.in/courses/130106117</v>
      </c>
      <c r="Y356" s="63" t="str">
        <f>VLOOKUP(A356,Main!A:AB,25,0)</f>
        <v>https://nptel.ac.in/courses/130106117</v>
      </c>
      <c r="Z356" s="61">
        <f>VLOOKUP(A356,Main!A:AB,26,0)</f>
        <v>130106117</v>
      </c>
    </row>
    <row r="357">
      <c r="A357" s="47" t="s">
        <v>2839</v>
      </c>
      <c r="B357" s="61" t="str">
        <f>VLOOKUP(A357,Main!A:AB,2,0)</f>
        <v>Economic Sciences</v>
      </c>
      <c r="C357" s="61" t="str">
        <f>VLOOKUP(A357,Main!A:AB,3,0)</f>
        <v>Principles Of Economics</v>
      </c>
      <c r="D357" s="61" t="str">
        <f>VLOOKUP(A357,Main!A:AB,4,0)</f>
        <v>Prof. Sabuj Kumar Mandal</v>
      </c>
      <c r="E357" s="61" t="str">
        <f>VLOOKUP(A357,Main!A:AB,5,0)</f>
        <v>IIT Madras</v>
      </c>
      <c r="F357" s="61" t="str">
        <f>VLOOKUP(A357,Main!A:AB,6,0)</f>
        <v>IIT Madras</v>
      </c>
      <c r="G357" s="61" t="str">
        <f>VLOOKUP(A357,Main!A:AB,7,0)</f>
        <v>12 Weeks</v>
      </c>
      <c r="H357" s="61" t="str">
        <f>VLOOKUP(A357,Main!A:AB,8,0)</f>
        <v>Rerun</v>
      </c>
      <c r="I357" s="62">
        <f>VLOOKUP(A357,Main!A:AB,9,0)</f>
        <v>46223</v>
      </c>
      <c r="J357" s="62">
        <f>VLOOKUP(A357,Main!A:AB,10,0)</f>
        <v>46304</v>
      </c>
      <c r="K357" s="62">
        <f>VLOOKUP(A357,Main!A:AB,11,0)</f>
        <v>46311</v>
      </c>
      <c r="L357" s="62">
        <f>VLOOKUP(A357,Main!A:AB,12,0)</f>
        <v>46230</v>
      </c>
      <c r="M357" s="62">
        <f>VLOOKUP(A357,Main!A:AB,13,0)</f>
        <v>46248</v>
      </c>
      <c r="N357" s="61" t="str">
        <f>VLOOKUP(A357,Main!A:AB,14,0)</f>
        <v>UG</v>
      </c>
      <c r="O357" s="61" t="str">
        <f>VLOOKUP(A357,Main!A:AB,15,0)</f>
        <v>Elective</v>
      </c>
      <c r="P357" s="61" t="str">
        <f>VLOOKUP(A357,Main!A:AB,16,0)</f>
        <v>Yes</v>
      </c>
      <c r="Q357" s="61" t="str">
        <f>VLOOKUP(A357,Main!A:AB,17,0)</f>
        <v/>
      </c>
      <c r="R357" s="63" t="str">
        <f>VLOOKUP(A357,Main!A:AB,18,0)</f>
        <v>https://onlinecourses.nptel.ac.in/e-learning/preview/noc26_ec18</v>
      </c>
      <c r="S357" s="63" t="str">
        <f>VLOOKUP(A357,Main!A:AB,19,0)</f>
        <v>https://onlinecourses.nptel.ac.in/e-learning/preview/noc26_ec18</v>
      </c>
      <c r="T357" s="61" t="str">
        <f>VLOOKUP(A357,Main!A:AB,20,0)</f>
        <v>noc26_ec18</v>
      </c>
      <c r="U357" s="63" t="str">
        <f>VLOOKUP(A357,Main!A:AB,21,0)</f>
        <v>https://onlinecourses.nptel.ac.in/noc25_ec15/preview</v>
      </c>
      <c r="V357" s="63" t="str">
        <f>VLOOKUP(A357,Main!A:AB,22,0)</f>
        <v>https://onlinecourses.nptel.ac.in/noc25_ec15/preview</v>
      </c>
      <c r="W357" s="61" t="str">
        <f>VLOOKUP(A357,Main!A:AB,23,0)</f>
        <v>noc25_ec15</v>
      </c>
      <c r="X357" s="63" t="str">
        <f>VLOOKUP(A357,Main!A:AB,24,0)</f>
        <v>https://nptel.ac.in/courses/130106118</v>
      </c>
      <c r="Y357" s="63" t="str">
        <f>VLOOKUP(A357,Main!A:AB,25,0)</f>
        <v>https://nptel.ac.in/courses/130106118</v>
      </c>
      <c r="Z357" s="61">
        <f>VLOOKUP(A357,Main!A:AB,26,0)</f>
        <v>130106118</v>
      </c>
    </row>
    <row r="358">
      <c r="A358" s="47" t="s">
        <v>2845</v>
      </c>
      <c r="B358" s="61" t="str">
        <f>VLOOKUP(A358,Main!A:AB,2,0)</f>
        <v>Economic Sciences</v>
      </c>
      <c r="C358" s="61" t="str">
        <f>VLOOKUP(A358,Main!A:AB,3,0)</f>
        <v>Introduction to Microeconomics in Hindi and Without Calculus</v>
      </c>
      <c r="D358" s="61" t="str">
        <f>VLOOKUP(A358,Main!A:AB,4,0)</f>
        <v>Prof. Vimal Kumar</v>
      </c>
      <c r="E358" s="61" t="str">
        <f>VLOOKUP(A358,Main!A:AB,5,0)</f>
        <v>IIT Kanpur</v>
      </c>
      <c r="F358" s="61" t="str">
        <f>VLOOKUP(A358,Main!A:AB,6,0)</f>
        <v>IIT Kanpur</v>
      </c>
      <c r="G358" s="61" t="str">
        <f>VLOOKUP(A358,Main!A:AB,7,0)</f>
        <v>12 Weeks</v>
      </c>
      <c r="H358" s="61" t="str">
        <f>VLOOKUP(A358,Main!A:AB,8,0)</f>
        <v>Rerun</v>
      </c>
      <c r="I358" s="62">
        <f>VLOOKUP(A358,Main!A:AB,9,0)</f>
        <v>46223</v>
      </c>
      <c r="J358" s="62">
        <f>VLOOKUP(A358,Main!A:AB,10,0)</f>
        <v>46304</v>
      </c>
      <c r="K358" s="62">
        <f>VLOOKUP(A358,Main!A:AB,11,0)</f>
        <v>46312</v>
      </c>
      <c r="L358" s="62">
        <f>VLOOKUP(A358,Main!A:AB,12,0)</f>
        <v>46230</v>
      </c>
      <c r="M358" s="62">
        <f>VLOOKUP(A358,Main!A:AB,13,0)</f>
        <v>46248</v>
      </c>
      <c r="N358" s="61" t="str">
        <f>VLOOKUP(A358,Main!A:AB,14,0)</f>
        <v>UG/PG</v>
      </c>
      <c r="O358" s="61" t="str">
        <f>VLOOKUP(A358,Main!A:AB,15,0)</f>
        <v>Core</v>
      </c>
      <c r="P358" s="61" t="str">
        <f>VLOOKUP(A358,Main!A:AB,16,0)</f>
        <v>Yes</v>
      </c>
      <c r="Q358" s="61" t="str">
        <f>VLOOKUP(A358,Main!A:AB,17,0)</f>
        <v/>
      </c>
      <c r="R358" s="63" t="str">
        <f>VLOOKUP(A358,Main!A:AB,18,0)</f>
        <v>https://onlinecourses.nptel.ac.in/e-learning/preview/noc26_ec19</v>
      </c>
      <c r="S358" s="63" t="str">
        <f>VLOOKUP(A358,Main!A:AB,19,0)</f>
        <v>https://onlinecourses.nptel.ac.in/e-learning/preview/noc26_ec19</v>
      </c>
      <c r="T358" s="61" t="str">
        <f>VLOOKUP(A358,Main!A:AB,20,0)</f>
        <v>noc26_ec19</v>
      </c>
      <c r="U358" s="63" t="str">
        <f>VLOOKUP(A358,Main!A:AB,21,0)</f>
        <v>https://onlinecourses.nptel.ac.in/noc25_ec14/preview</v>
      </c>
      <c r="V358" s="63" t="str">
        <f>VLOOKUP(A358,Main!A:AB,22,0)</f>
        <v>https://onlinecourses.nptel.ac.in/noc25_ec14/preview</v>
      </c>
      <c r="W358" s="61" t="str">
        <f>VLOOKUP(A358,Main!A:AB,23,0)</f>
        <v>noc25_ec14</v>
      </c>
      <c r="X358" s="63" t="str">
        <f>VLOOKUP(A358,Main!A:AB,24,0)</f>
        <v>https://nptel.ac.in/courses/130104115</v>
      </c>
      <c r="Y358" s="63" t="str">
        <f>VLOOKUP(A358,Main!A:AB,25,0)</f>
        <v>https://nptel.ac.in/courses/130104115</v>
      </c>
      <c r="Z358" s="61">
        <f>VLOOKUP(A358,Main!A:AB,26,0)</f>
        <v>130104115</v>
      </c>
    </row>
    <row r="359">
      <c r="A359" s="47" t="s">
        <v>2852</v>
      </c>
      <c r="B359" s="61" t="str">
        <f>VLOOKUP(A359,Main!A:AB,2,0)</f>
        <v>Economic Sciences</v>
      </c>
      <c r="C359" s="61" t="str">
        <f>VLOOKUP(A359,Main!A:AB,3,0)</f>
        <v>Economics of Banking and Finance Markets</v>
      </c>
      <c r="D359" s="61" t="str">
        <f>VLOOKUP(A359,Main!A:AB,4,0)</f>
        <v>Prof. Sukumar Vellakkal</v>
      </c>
      <c r="E359" s="61" t="str">
        <f>VLOOKUP(A359,Main!A:AB,5,0)</f>
        <v>IIT Kanpur</v>
      </c>
      <c r="F359" s="61" t="str">
        <f>VLOOKUP(A359,Main!A:AB,6,0)</f>
        <v>IIT Kanpur</v>
      </c>
      <c r="G359" s="61" t="str">
        <f>VLOOKUP(A359,Main!A:AB,7,0)</f>
        <v>12 Weeks</v>
      </c>
      <c r="H359" s="61" t="str">
        <f>VLOOKUP(A359,Main!A:AB,8,0)</f>
        <v>Rerun</v>
      </c>
      <c r="I359" s="62">
        <f>VLOOKUP(A359,Main!A:AB,9,0)</f>
        <v>46223</v>
      </c>
      <c r="J359" s="62">
        <f>VLOOKUP(A359,Main!A:AB,10,0)</f>
        <v>46304</v>
      </c>
      <c r="K359" s="62">
        <f>VLOOKUP(A359,Main!A:AB,11,0)</f>
        <v>46313</v>
      </c>
      <c r="L359" s="62">
        <f>VLOOKUP(A359,Main!A:AB,12,0)</f>
        <v>46230</v>
      </c>
      <c r="M359" s="62">
        <f>VLOOKUP(A359,Main!A:AB,13,0)</f>
        <v>46248</v>
      </c>
      <c r="N359" s="61" t="str">
        <f>VLOOKUP(A359,Main!A:AB,14,0)</f>
        <v>UG/PG</v>
      </c>
      <c r="O359" s="61" t="str">
        <f>VLOOKUP(A359,Main!A:AB,15,0)</f>
        <v>Elective</v>
      </c>
      <c r="P359" s="61" t="str">
        <f>VLOOKUP(A359,Main!A:AB,16,0)</f>
        <v>Yes</v>
      </c>
      <c r="Q359" s="61" t="str">
        <f>VLOOKUP(A359,Main!A:AB,17,0)</f>
        <v/>
      </c>
      <c r="R359" s="63" t="str">
        <f>VLOOKUP(A359,Main!A:AB,18,0)</f>
        <v>https://onlinecourses.nptel.ac.in/e-learning/preview/noc26_ec20</v>
      </c>
      <c r="S359" s="63" t="str">
        <f>VLOOKUP(A359,Main!A:AB,19,0)</f>
        <v>https://onlinecourses.nptel.ac.in/e-learning/preview/noc26_ec20</v>
      </c>
      <c r="T359" s="61" t="str">
        <f>VLOOKUP(A359,Main!A:AB,20,0)</f>
        <v>noc26_ec20</v>
      </c>
      <c r="U359" s="63" t="str">
        <f>VLOOKUP(A359,Main!A:AB,21,0)</f>
        <v>https://onlinecourses.nptel.ac.in/noc25_ec13/preview</v>
      </c>
      <c r="V359" s="63" t="str">
        <f>VLOOKUP(A359,Main!A:AB,22,0)</f>
        <v>https://onlinecourses.nptel.ac.in/noc25_ec13/preview</v>
      </c>
      <c r="W359" s="61" t="str">
        <f>VLOOKUP(A359,Main!A:AB,23,0)</f>
        <v>noc25_ec13</v>
      </c>
      <c r="X359" s="63" t="str">
        <f>VLOOKUP(A359,Main!A:AB,24,0)</f>
        <v>https://nptel.ac.in/courses/130104116</v>
      </c>
      <c r="Y359" s="63" t="str">
        <f>VLOOKUP(A359,Main!A:AB,25,0)</f>
        <v>https://nptel.ac.in/courses/130104116</v>
      </c>
      <c r="Z359" s="61">
        <f>VLOOKUP(A359,Main!A:AB,26,0)</f>
        <v>130104116</v>
      </c>
    </row>
    <row r="360">
      <c r="A360" s="47" t="s">
        <v>2870</v>
      </c>
      <c r="B360" s="61" t="str">
        <f>VLOOKUP(A360,Main!A:AB,2,0)</f>
        <v>Economic Sciences</v>
      </c>
      <c r="C360" s="61" t="str">
        <f>VLOOKUP(A360,Main!A:AB,3,0)</f>
        <v>Economic Environment and Business Strategy</v>
      </c>
      <c r="D360" s="61" t="str">
        <f>VLOOKUP(A360,Main!A:AB,4,0)</f>
        <v>Prof. Sukumar Vellakkal</v>
      </c>
      <c r="E360" s="61" t="str">
        <f>VLOOKUP(A360,Main!A:AB,5,0)</f>
        <v>IIT Kanpur</v>
      </c>
      <c r="F360" s="61" t="str">
        <f>VLOOKUP(A360,Main!A:AB,6,0)</f>
        <v>IIT Kanpur</v>
      </c>
      <c r="G360" s="61" t="str">
        <f>VLOOKUP(A360,Main!A:AB,7,0)</f>
        <v>8 Weeks</v>
      </c>
      <c r="H360" s="61" t="str">
        <f>VLOOKUP(A360,Main!A:AB,8,0)</f>
        <v>Rerun</v>
      </c>
      <c r="I360" s="62">
        <f>VLOOKUP(A360,Main!A:AB,9,0)</f>
        <v>46251</v>
      </c>
      <c r="J360" s="62">
        <f>VLOOKUP(A360,Main!A:AB,10,0)</f>
        <v>46304</v>
      </c>
      <c r="K360" s="62">
        <f>VLOOKUP(A360,Main!A:AB,11,0)</f>
        <v>46320</v>
      </c>
      <c r="L360" s="62">
        <f>VLOOKUP(A360,Main!A:AB,12,0)</f>
        <v>46251</v>
      </c>
      <c r="M360" s="62">
        <f>VLOOKUP(A360,Main!A:AB,13,0)</f>
        <v>46262</v>
      </c>
      <c r="N360" s="61" t="str">
        <f>VLOOKUP(A360,Main!A:AB,14,0)</f>
        <v>UG/PG</v>
      </c>
      <c r="O360" s="61" t="str">
        <f>VLOOKUP(A360,Main!A:AB,15,0)</f>
        <v>Elective</v>
      </c>
      <c r="P360" s="61" t="str">
        <f>VLOOKUP(A360,Main!A:AB,16,0)</f>
        <v>Yes</v>
      </c>
      <c r="Q360" s="61" t="str">
        <f>VLOOKUP(A360,Main!A:AB,17,0)</f>
        <v>Economics
Managerial Economics</v>
      </c>
      <c r="R360" s="63" t="str">
        <f>VLOOKUP(A360,Main!A:AB,18,0)</f>
        <v>https://onlinecourses.nptel.ac.in/e-learning/preview/noc26_ec23</v>
      </c>
      <c r="S360" s="63" t="str">
        <f>VLOOKUP(A360,Main!A:AB,19,0)</f>
        <v>https://onlinecourses.nptel.ac.in/e-learning/preview/noc26_ec23</v>
      </c>
      <c r="T360" s="61" t="str">
        <f>VLOOKUP(A360,Main!A:AB,20,0)</f>
        <v>noc26_ec23</v>
      </c>
      <c r="U360" s="63" t="str">
        <f>VLOOKUP(A360,Main!A:AB,21,0)</f>
        <v>https://onlinecourses.nptel.ac.in/noc25_ec16/preview</v>
      </c>
      <c r="V360" s="63" t="str">
        <f>VLOOKUP(A360,Main!A:AB,22,0)</f>
        <v>https://onlinecourses.nptel.ac.in/noc25_ec16/preview</v>
      </c>
      <c r="W360" s="61" t="str">
        <f>VLOOKUP(A360,Main!A:AB,23,0)</f>
        <v>noc25_ec16</v>
      </c>
      <c r="X360" s="63" t="str">
        <f>VLOOKUP(A360,Main!A:AB,24,0)</f>
        <v>https://nptel.ac.in/courses/130104711</v>
      </c>
      <c r="Y360" s="63" t="str">
        <f>VLOOKUP(A360,Main!A:AB,25,0)</f>
        <v>https://nptel.ac.in/courses/130104711</v>
      </c>
      <c r="Z360" s="61">
        <f>VLOOKUP(A360,Main!A:AB,26,0)</f>
        <v>130104711</v>
      </c>
    </row>
    <row r="361">
      <c r="A361" s="47" t="s">
        <v>2898</v>
      </c>
      <c r="B361" s="61" t="str">
        <f>VLOOKUP(A361,Main!A:AB,2,0)</f>
        <v>Electronics and Communication Engineering</v>
      </c>
      <c r="C361" s="61" t="str">
        <f>VLOOKUP(A361,Main!A:AB,3,0)</f>
        <v>Basics of Software Defined Radios and Practical Applications</v>
      </c>
      <c r="D361" s="61" t="str">
        <f>VLOOKUP(A361,Main!A:AB,4,0)</f>
        <v>Prof. Meenakshi Rawat</v>
      </c>
      <c r="E361" s="61" t="str">
        <f>VLOOKUP(A361,Main!A:AB,5,0)</f>
        <v>IIT Roorkee</v>
      </c>
      <c r="F361" s="61" t="str">
        <f>VLOOKUP(A361,Main!A:AB,6,0)</f>
        <v>IIT Roorkee</v>
      </c>
      <c r="G361" s="61" t="str">
        <f>VLOOKUP(A361,Main!A:AB,7,0)</f>
        <v>4 Weeks</v>
      </c>
      <c r="H361" s="61" t="str">
        <f>VLOOKUP(A361,Main!A:AB,8,0)</f>
        <v>Rerun</v>
      </c>
      <c r="I361" s="62">
        <f>VLOOKUP(A361,Main!A:AB,9,0)</f>
        <v>46223</v>
      </c>
      <c r="J361" s="62">
        <f>VLOOKUP(A361,Main!A:AB,10,0)</f>
        <v>46248</v>
      </c>
      <c r="K361" s="62">
        <f>VLOOKUP(A361,Main!A:AB,11,0)</f>
        <v>46284</v>
      </c>
      <c r="L361" s="62">
        <f>VLOOKUP(A361,Main!A:AB,12,0)</f>
        <v>46230</v>
      </c>
      <c r="M361" s="62">
        <f>VLOOKUP(A361,Main!A:AB,13,0)</f>
        <v>46248</v>
      </c>
      <c r="N361" s="61" t="str">
        <f>VLOOKUP(A361,Main!A:AB,14,0)</f>
        <v>UG/PG</v>
      </c>
      <c r="O361" s="61" t="str">
        <f>VLOOKUP(A361,Main!A:AB,15,0)</f>
        <v>Elective</v>
      </c>
      <c r="P361" s="61" t="str">
        <f>VLOOKUP(A361,Main!A:AB,16,0)</f>
        <v>Yes</v>
      </c>
      <c r="Q361" s="61" t="str">
        <f>VLOOKUP(A361,Main!A:AB,17,0)</f>
        <v/>
      </c>
      <c r="R361" s="63" t="str">
        <f>VLOOKUP(A361,Main!A:AB,18,0)</f>
        <v>https://onlinecourses.nptel.ac.in/e-learning/preview/noc26_ee104</v>
      </c>
      <c r="S361" s="63" t="str">
        <f>VLOOKUP(A361,Main!A:AB,19,0)</f>
        <v>https://onlinecourses.nptel.ac.in/e-learning/preview/noc26_ee104</v>
      </c>
      <c r="T361" s="61" t="str">
        <f>VLOOKUP(A361,Main!A:AB,20,0)</f>
        <v>noc26_ee104</v>
      </c>
      <c r="U361" s="63" t="str">
        <f>VLOOKUP(A361,Main!A:AB,21,0)</f>
        <v>https://onlinecourses.nptel.ac.in/noc25_ee171/preview</v>
      </c>
      <c r="V361" s="63" t="str">
        <f>VLOOKUP(A361,Main!A:AB,22,0)</f>
        <v>https://onlinecourses.nptel.ac.in/noc25_ee171/preview</v>
      </c>
      <c r="W361" s="61" t="str">
        <f>VLOOKUP(A361,Main!A:AB,23,0)</f>
        <v>noc25_ee171</v>
      </c>
      <c r="X361" s="63" t="str">
        <f>VLOOKUP(A361,Main!A:AB,24,0)</f>
        <v>https://nptel.ac.in/courses/108107107</v>
      </c>
      <c r="Y361" s="63" t="str">
        <f>VLOOKUP(A361,Main!A:AB,25,0)</f>
        <v>https://nptel.ac.in/courses/108107107</v>
      </c>
      <c r="Z361" s="61">
        <f>VLOOKUP(A361,Main!A:AB,26,0)</f>
        <v>108107107</v>
      </c>
    </row>
    <row r="362">
      <c r="A362" s="47" t="s">
        <v>2906</v>
      </c>
      <c r="B362" s="61" t="str">
        <f>VLOOKUP(A362,Main!A:AB,2,0)</f>
        <v>Electronics and Communication Engineering</v>
      </c>
      <c r="C362" s="61" t="str">
        <f>VLOOKUP(A362,Main!A:AB,3,0)</f>
        <v>Design and Simulation of Power Conversion using Open Source Tools</v>
      </c>
      <c r="D362" s="61" t="str">
        <f>VLOOKUP(A362,Main!A:AB,4,0)</f>
        <v>Prof. L. Umanand</v>
      </c>
      <c r="E362" s="61" t="str">
        <f>VLOOKUP(A362,Main!A:AB,5,0)</f>
        <v>IISc Bangalore</v>
      </c>
      <c r="F362" s="61" t="str">
        <f>VLOOKUP(A362,Main!A:AB,6,0)</f>
        <v>IISc Bangalore</v>
      </c>
      <c r="G362" s="61" t="str">
        <f>VLOOKUP(A362,Main!A:AB,7,0)</f>
        <v>4 Weeks</v>
      </c>
      <c r="H362" s="61" t="str">
        <f>VLOOKUP(A362,Main!A:AB,8,0)</f>
        <v>Rerun</v>
      </c>
      <c r="I362" s="62">
        <f>VLOOKUP(A362,Main!A:AB,9,0)</f>
        <v>46223</v>
      </c>
      <c r="J362" s="62">
        <f>VLOOKUP(A362,Main!A:AB,10,0)</f>
        <v>46248</v>
      </c>
      <c r="K362" s="62">
        <f>VLOOKUP(A362,Main!A:AB,11,0)</f>
        <v>46285</v>
      </c>
      <c r="L362" s="62">
        <f>VLOOKUP(A362,Main!A:AB,12,0)</f>
        <v>46230</v>
      </c>
      <c r="M362" s="62">
        <f>VLOOKUP(A362,Main!A:AB,13,0)</f>
        <v>46248</v>
      </c>
      <c r="N362" s="61" t="str">
        <f>VLOOKUP(A362,Main!A:AB,14,0)</f>
        <v>UG/PG</v>
      </c>
      <c r="O362" s="61" t="str">
        <f>VLOOKUP(A362,Main!A:AB,15,0)</f>
        <v>Elective</v>
      </c>
      <c r="P362" s="61" t="str">
        <f>VLOOKUP(A362,Main!A:AB,16,0)</f>
        <v>Yes</v>
      </c>
      <c r="Q362" s="61" t="str">
        <f>VLOOKUP(A362,Main!A:AB,17,0)</f>
        <v/>
      </c>
      <c r="R362" s="63" t="str">
        <f>VLOOKUP(A362,Main!A:AB,18,0)</f>
        <v>https://onlinecourses.nptel.ac.in/e-learning/preview/noc26_ee105</v>
      </c>
      <c r="S362" s="63" t="str">
        <f>VLOOKUP(A362,Main!A:AB,19,0)</f>
        <v>https://onlinecourses.nptel.ac.in/e-learning/preview/noc26_ee105</v>
      </c>
      <c r="T362" s="61" t="str">
        <f>VLOOKUP(A362,Main!A:AB,20,0)</f>
        <v>noc26_ee105</v>
      </c>
      <c r="U362" s="63" t="str">
        <f>VLOOKUP(A362,Main!A:AB,21,0)</f>
        <v>https://onlinecourses.nptel.ac.in/noc25_ee167/preview</v>
      </c>
      <c r="V362" s="63" t="str">
        <f>VLOOKUP(A362,Main!A:AB,22,0)</f>
        <v>https://onlinecourses.nptel.ac.in/noc25_ee167/preview</v>
      </c>
      <c r="W362" s="61" t="str">
        <f>VLOOKUP(A362,Main!A:AB,23,0)</f>
        <v>noc25_ee167</v>
      </c>
      <c r="X362" s="63" t="str">
        <f>VLOOKUP(A362,Main!A:AB,24,0)</f>
        <v>https://nptel.ac.in/courses/108108166</v>
      </c>
      <c r="Y362" s="63" t="str">
        <f>VLOOKUP(A362,Main!A:AB,25,0)</f>
        <v>https://nptel.ac.in/courses/108108166</v>
      </c>
      <c r="Z362" s="61">
        <f>VLOOKUP(A362,Main!A:AB,26,0)</f>
        <v>108108166</v>
      </c>
    </row>
    <row r="363">
      <c r="A363" s="47" t="s">
        <v>2913</v>
      </c>
      <c r="B363" s="61" t="str">
        <f>VLOOKUP(A363,Main!A:AB,2,0)</f>
        <v>Electrical and Electronics Engineering</v>
      </c>
      <c r="C363" s="61" t="str">
        <f>VLOOKUP(A363,Main!A:AB,3,0)</f>
        <v>Advanced Linear Continuous Control Systems: Applications with MATLAB Programming and Simulink</v>
      </c>
      <c r="D363" s="61" t="str">
        <f>VLOOKUP(A363,Main!A:AB,4,0)</f>
        <v>Prof. Yogesh Vijay Hote</v>
      </c>
      <c r="E363" s="61" t="str">
        <f>VLOOKUP(A363,Main!A:AB,5,0)</f>
        <v>IIT Roorkee</v>
      </c>
      <c r="F363" s="61" t="str">
        <f>VLOOKUP(A363,Main!A:AB,6,0)</f>
        <v>IIT Roorkee</v>
      </c>
      <c r="G363" s="61" t="str">
        <f>VLOOKUP(A363,Main!A:AB,7,0)</f>
        <v>8 Weeks</v>
      </c>
      <c r="H363" s="61" t="str">
        <f>VLOOKUP(A363,Main!A:AB,8,0)</f>
        <v>Rerun</v>
      </c>
      <c r="I363" s="62">
        <f>VLOOKUP(A363,Main!A:AB,9,0)</f>
        <v>46223</v>
      </c>
      <c r="J363" s="62">
        <f>VLOOKUP(A363,Main!A:AB,10,0)</f>
        <v>46276</v>
      </c>
      <c r="K363" s="62">
        <f>VLOOKUP(A363,Main!A:AB,11,0)</f>
        <v>46285</v>
      </c>
      <c r="L363" s="62">
        <f>VLOOKUP(A363,Main!A:AB,12,0)</f>
        <v>46230</v>
      </c>
      <c r="M363" s="62">
        <f>VLOOKUP(A363,Main!A:AB,13,0)</f>
        <v>46248</v>
      </c>
      <c r="N363" s="61" t="str">
        <f>VLOOKUP(A363,Main!A:AB,14,0)</f>
        <v>UG/PG</v>
      </c>
      <c r="O363" s="61" t="str">
        <f>VLOOKUP(A363,Main!A:AB,15,0)</f>
        <v>Elective</v>
      </c>
      <c r="P363" s="61" t="str">
        <f>VLOOKUP(A363,Main!A:AB,16,0)</f>
        <v>Yes</v>
      </c>
      <c r="Q363" s="61" t="str">
        <f>VLOOKUP(A363,Main!A:AB,17,0)</f>
        <v/>
      </c>
      <c r="R363" s="63" t="str">
        <f>VLOOKUP(A363,Main!A:AB,18,0)</f>
        <v>https://onlinecourses.nptel.ac.in/e-learning/preview/noc26_ee106</v>
      </c>
      <c r="S363" s="63" t="str">
        <f>VLOOKUP(A363,Main!A:AB,19,0)</f>
        <v>https://onlinecourses.nptel.ac.in/e-learning/preview/noc26_ee106</v>
      </c>
      <c r="T363" s="61" t="str">
        <f>VLOOKUP(A363,Main!A:AB,20,0)</f>
        <v>noc26_ee106</v>
      </c>
      <c r="U363" s="63" t="str">
        <f>VLOOKUP(A363,Main!A:AB,21,0)</f>
        <v>https://onlinecourses.nptel.ac.in/noc25_ee98/preview</v>
      </c>
      <c r="V363" s="63" t="str">
        <f>VLOOKUP(A363,Main!A:AB,22,0)</f>
        <v>https://onlinecourses.nptel.ac.in/noc25_ee98/preview</v>
      </c>
      <c r="W363" s="61" t="str">
        <f>VLOOKUP(A363,Main!A:AB,23,0)</f>
        <v>noc25_ee98</v>
      </c>
      <c r="X363" s="63" t="str">
        <f>VLOOKUP(A363,Main!A:AB,24,0)</f>
        <v>https://nptel.ac.in/courses/108107115</v>
      </c>
      <c r="Y363" s="63" t="str">
        <f>VLOOKUP(A363,Main!A:AB,25,0)</f>
        <v>https://nptel.ac.in/courses/108107115</v>
      </c>
      <c r="Z363" s="61">
        <f>VLOOKUP(A363,Main!A:AB,26,0)</f>
        <v>108107115</v>
      </c>
    </row>
    <row r="364">
      <c r="A364" s="47" t="s">
        <v>2920</v>
      </c>
      <c r="B364" s="61" t="str">
        <f>VLOOKUP(A364,Main!A:AB,2,0)</f>
        <v>Electrical and Electronics Engineering</v>
      </c>
      <c r="C364" s="61" t="str">
        <f>VLOOKUP(A364,Main!A:AB,3,0)</f>
        <v>Dc Microgrid and Control System</v>
      </c>
      <c r="D364" s="61" t="str">
        <f>VLOOKUP(A364,Main!A:AB,4,0)</f>
        <v>Prof. Avik Bhattacharya</v>
      </c>
      <c r="E364" s="61" t="str">
        <f>VLOOKUP(A364,Main!A:AB,5,0)</f>
        <v>IIT Roorkee</v>
      </c>
      <c r="F364" s="61" t="str">
        <f>VLOOKUP(A364,Main!A:AB,6,0)</f>
        <v>IIT Roorkee</v>
      </c>
      <c r="G364" s="61" t="str">
        <f>VLOOKUP(A364,Main!A:AB,7,0)</f>
        <v>8 Weeks</v>
      </c>
      <c r="H364" s="61" t="str">
        <f>VLOOKUP(A364,Main!A:AB,8,0)</f>
        <v>Rerun</v>
      </c>
      <c r="I364" s="62">
        <f>VLOOKUP(A364,Main!A:AB,9,0)</f>
        <v>46223</v>
      </c>
      <c r="J364" s="62">
        <f>VLOOKUP(A364,Main!A:AB,10,0)</f>
        <v>46276</v>
      </c>
      <c r="K364" s="62">
        <f>VLOOKUP(A364,Main!A:AB,11,0)</f>
        <v>46284</v>
      </c>
      <c r="L364" s="62">
        <f>VLOOKUP(A364,Main!A:AB,12,0)</f>
        <v>46230</v>
      </c>
      <c r="M364" s="62">
        <f>VLOOKUP(A364,Main!A:AB,13,0)</f>
        <v>46248</v>
      </c>
      <c r="N364" s="61" t="str">
        <f>VLOOKUP(A364,Main!A:AB,14,0)</f>
        <v>PG</v>
      </c>
      <c r="O364" s="61" t="str">
        <f>VLOOKUP(A364,Main!A:AB,15,0)</f>
        <v>Elective</v>
      </c>
      <c r="P364" s="61" t="str">
        <f>VLOOKUP(A364,Main!A:AB,16,0)</f>
        <v>Yes</v>
      </c>
      <c r="Q364" s="61" t="str">
        <f>VLOOKUP(A364,Main!A:AB,17,0)</f>
        <v/>
      </c>
      <c r="R364" s="63" t="str">
        <f>VLOOKUP(A364,Main!A:AB,18,0)</f>
        <v>https://onlinecourses.nptel.ac.in/e-learning/preview/noc26_ee107</v>
      </c>
      <c r="S364" s="63" t="str">
        <f>VLOOKUP(A364,Main!A:AB,19,0)</f>
        <v>https://onlinecourses.nptel.ac.in/e-learning/preview/noc26_ee107</v>
      </c>
      <c r="T364" s="61" t="str">
        <f>VLOOKUP(A364,Main!A:AB,20,0)</f>
        <v>noc26_ee107</v>
      </c>
      <c r="U364" s="63" t="str">
        <f>VLOOKUP(A364,Main!A:AB,21,0)</f>
        <v>https://onlinecourses.nptel.ac.in/noc25_ee99/preview</v>
      </c>
      <c r="V364" s="63" t="str">
        <f>VLOOKUP(A364,Main!A:AB,22,0)</f>
        <v>https://onlinecourses.nptel.ac.in/noc25_ee99/preview</v>
      </c>
      <c r="W364" s="61" t="str">
        <f>VLOOKUP(A364,Main!A:AB,23,0)</f>
        <v>noc25_ee99</v>
      </c>
      <c r="X364" s="63" t="str">
        <f>VLOOKUP(A364,Main!A:AB,24,0)</f>
        <v>https://nptel.ac.in/courses/108107143</v>
      </c>
      <c r="Y364" s="63" t="str">
        <f>VLOOKUP(A364,Main!A:AB,25,0)</f>
        <v>https://nptel.ac.in/courses/108107143</v>
      </c>
      <c r="Z364" s="61">
        <f>VLOOKUP(A364,Main!A:AB,26,0)</f>
        <v>108107143</v>
      </c>
    </row>
    <row r="365">
      <c r="A365" s="47" t="s">
        <v>2927</v>
      </c>
      <c r="B365" s="61" t="str">
        <f>VLOOKUP(A365,Main!A:AB,2,0)</f>
        <v>Electrical and Electronics Engineering</v>
      </c>
      <c r="C365" s="61" t="str">
        <f>VLOOKUP(A365,Main!A:AB,3,0)</f>
        <v>Advance Power Electronics and Control</v>
      </c>
      <c r="D365" s="61" t="str">
        <f>VLOOKUP(A365,Main!A:AB,4,0)</f>
        <v>Prof. Avik Bhattacharya</v>
      </c>
      <c r="E365" s="61" t="str">
        <f>VLOOKUP(A365,Main!A:AB,5,0)</f>
        <v>IIT Roorkee</v>
      </c>
      <c r="F365" s="61" t="str">
        <f>VLOOKUP(A365,Main!A:AB,6,0)</f>
        <v>IIT Roorkee</v>
      </c>
      <c r="G365" s="61" t="str">
        <f>VLOOKUP(A365,Main!A:AB,7,0)</f>
        <v>8 Weeks</v>
      </c>
      <c r="H365" s="61" t="str">
        <f>VLOOKUP(A365,Main!A:AB,8,0)</f>
        <v>Rerun</v>
      </c>
      <c r="I365" s="62">
        <f>VLOOKUP(A365,Main!A:AB,9,0)</f>
        <v>46223</v>
      </c>
      <c r="J365" s="62">
        <f>VLOOKUP(A365,Main!A:AB,10,0)</f>
        <v>46276</v>
      </c>
      <c r="K365" s="62">
        <f>VLOOKUP(A365,Main!A:AB,11,0)</f>
        <v>46285</v>
      </c>
      <c r="L365" s="62">
        <f>VLOOKUP(A365,Main!A:AB,12,0)</f>
        <v>46230</v>
      </c>
      <c r="M365" s="62">
        <f>VLOOKUP(A365,Main!A:AB,13,0)</f>
        <v>46248</v>
      </c>
      <c r="N365" s="61" t="str">
        <f>VLOOKUP(A365,Main!A:AB,14,0)</f>
        <v>UG/PG</v>
      </c>
      <c r="O365" s="61" t="str">
        <f>VLOOKUP(A365,Main!A:AB,15,0)</f>
        <v>Elective</v>
      </c>
      <c r="P365" s="61" t="str">
        <f>VLOOKUP(A365,Main!A:AB,16,0)</f>
        <v>Yes</v>
      </c>
      <c r="Q365" s="61" t="str">
        <f>VLOOKUP(A365,Main!A:AB,17,0)</f>
        <v/>
      </c>
      <c r="R365" s="63" t="str">
        <f>VLOOKUP(A365,Main!A:AB,18,0)</f>
        <v>https://onlinecourses.nptel.ac.in/e-learning/preview/noc26_ee108</v>
      </c>
      <c r="S365" s="63" t="str">
        <f>VLOOKUP(A365,Main!A:AB,19,0)</f>
        <v>https://onlinecourses.nptel.ac.in/e-learning/preview/noc26_ee108</v>
      </c>
      <c r="T365" s="61" t="str">
        <f>VLOOKUP(A365,Main!A:AB,20,0)</f>
        <v>noc26_ee108</v>
      </c>
      <c r="U365" s="63" t="str">
        <f>VLOOKUP(A365,Main!A:AB,21,0)</f>
        <v>https://onlinecourses.nptel.ac.in/noc25_ee100/preview</v>
      </c>
      <c r="V365" s="63" t="str">
        <f>VLOOKUP(A365,Main!A:AB,22,0)</f>
        <v>https://onlinecourses.nptel.ac.in/noc25_ee100/preview</v>
      </c>
      <c r="W365" s="61" t="str">
        <f>VLOOKUP(A365,Main!A:AB,23,0)</f>
        <v>noc25_ee100</v>
      </c>
      <c r="X365" s="63" t="str">
        <f>VLOOKUP(A365,Main!A:AB,24,0)</f>
        <v>https://nptel.ac.in/courses/108107128</v>
      </c>
      <c r="Y365" s="63" t="str">
        <f>VLOOKUP(A365,Main!A:AB,25,0)</f>
        <v>https://nptel.ac.in/courses/108107128</v>
      </c>
      <c r="Z365" s="61">
        <f>VLOOKUP(A365,Main!A:AB,26,0)</f>
        <v>108107128</v>
      </c>
    </row>
    <row r="366">
      <c r="A366" s="47" t="s">
        <v>2933</v>
      </c>
      <c r="B366" s="61" t="str">
        <f>VLOOKUP(A366,Main!A:AB,2,0)</f>
        <v>Electrical and Electronics Engineering</v>
      </c>
      <c r="C366" s="61" t="str">
        <f>VLOOKUP(A366,Main!A:AB,3,0)</f>
        <v>Power System Protection and Switchgear</v>
      </c>
      <c r="D366" s="61" t="str">
        <f>VLOOKUP(A366,Main!A:AB,4,0)</f>
        <v>Prof. Bhaveshkumar R. Bhalja</v>
      </c>
      <c r="E366" s="61" t="str">
        <f>VLOOKUP(A366,Main!A:AB,5,0)</f>
        <v>IIT Roorkee</v>
      </c>
      <c r="F366" s="61" t="str">
        <f>VLOOKUP(A366,Main!A:AB,6,0)</f>
        <v>IIT Roorkee</v>
      </c>
      <c r="G366" s="61" t="str">
        <f>VLOOKUP(A366,Main!A:AB,7,0)</f>
        <v>8 Weeks</v>
      </c>
      <c r="H366" s="61" t="str">
        <f>VLOOKUP(A366,Main!A:AB,8,0)</f>
        <v>Rerun</v>
      </c>
      <c r="I366" s="62">
        <f>VLOOKUP(A366,Main!A:AB,9,0)</f>
        <v>46223</v>
      </c>
      <c r="J366" s="62">
        <f>VLOOKUP(A366,Main!A:AB,10,0)</f>
        <v>46276</v>
      </c>
      <c r="K366" s="62">
        <f>VLOOKUP(A366,Main!A:AB,11,0)</f>
        <v>46284</v>
      </c>
      <c r="L366" s="62">
        <f>VLOOKUP(A366,Main!A:AB,12,0)</f>
        <v>46230</v>
      </c>
      <c r="M366" s="62">
        <f>VLOOKUP(A366,Main!A:AB,13,0)</f>
        <v>46248</v>
      </c>
      <c r="N366" s="61" t="str">
        <f>VLOOKUP(A366,Main!A:AB,14,0)</f>
        <v>UG</v>
      </c>
      <c r="O366" s="61" t="str">
        <f>VLOOKUP(A366,Main!A:AB,15,0)</f>
        <v>Core</v>
      </c>
      <c r="P366" s="61" t="str">
        <f>VLOOKUP(A366,Main!A:AB,16,0)</f>
        <v>No</v>
      </c>
      <c r="Q366" s="61" t="str">
        <f>VLOOKUP(A366,Main!A:AB,17,0)</f>
        <v>Power Systems and Power Electronics</v>
      </c>
      <c r="R366" s="63" t="str">
        <f>VLOOKUP(A366,Main!A:AB,18,0)</f>
        <v>https://onlinecourses.nptel.ac.in/e-learning/preview/noc26_ee109</v>
      </c>
      <c r="S366" s="63" t="str">
        <f>VLOOKUP(A366,Main!A:AB,19,0)</f>
        <v>https://onlinecourses.nptel.ac.in/e-learning/preview/noc26_ee109</v>
      </c>
      <c r="T366" s="61" t="str">
        <f>VLOOKUP(A366,Main!A:AB,20,0)</f>
        <v>noc26_ee109</v>
      </c>
      <c r="U366" s="63" t="str">
        <f>VLOOKUP(A366,Main!A:AB,21,0)</f>
        <v>https://onlinecourses.nptel.ac.in/noc25_ee101/preview</v>
      </c>
      <c r="V366" s="63" t="str">
        <f>VLOOKUP(A366,Main!A:AB,22,0)</f>
        <v>https://onlinecourses.nptel.ac.in/noc25_ee101/preview</v>
      </c>
      <c r="W366" s="61" t="str">
        <f>VLOOKUP(A366,Main!A:AB,23,0)</f>
        <v>noc25_ee101</v>
      </c>
      <c r="X366" s="63" t="str">
        <f>VLOOKUP(A366,Main!A:AB,24,0)</f>
        <v>https://nptel.ac.in/courses/108107167</v>
      </c>
      <c r="Y366" s="63" t="str">
        <f>VLOOKUP(A366,Main!A:AB,25,0)</f>
        <v>https://nptel.ac.in/courses/108107167</v>
      </c>
      <c r="Z366" s="61">
        <f>VLOOKUP(A366,Main!A:AB,26,0)</f>
        <v>108107167</v>
      </c>
    </row>
    <row r="367">
      <c r="A367" s="47" t="s">
        <v>2940</v>
      </c>
      <c r="B367" s="61" t="str">
        <f>VLOOKUP(A367,Main!A:AB,2,0)</f>
        <v>Electronics and Communication Engineering, Microelectronics and VLSI</v>
      </c>
      <c r="C367" s="61" t="str">
        <f>VLOOKUP(A367,Main!A:AB,3,0)</f>
        <v>Low Voltage CMOS Circuit Operation</v>
      </c>
      <c r="D367" s="61" t="str">
        <f>VLOOKUP(A367,Main!A:AB,4,0)</f>
        <v>Prof. Anand Bulusu</v>
      </c>
      <c r="E367" s="61" t="str">
        <f>VLOOKUP(A367,Main!A:AB,5,0)</f>
        <v>IIT Roorkee</v>
      </c>
      <c r="F367" s="61" t="str">
        <f>VLOOKUP(A367,Main!A:AB,6,0)</f>
        <v>IIT Roorkee</v>
      </c>
      <c r="G367" s="61" t="str">
        <f>VLOOKUP(A367,Main!A:AB,7,0)</f>
        <v>8 Weeks</v>
      </c>
      <c r="H367" s="61" t="str">
        <f>VLOOKUP(A367,Main!A:AB,8,0)</f>
        <v>Rerun</v>
      </c>
      <c r="I367" s="62">
        <f>VLOOKUP(A367,Main!A:AB,9,0)</f>
        <v>46223</v>
      </c>
      <c r="J367" s="62">
        <f>VLOOKUP(A367,Main!A:AB,10,0)</f>
        <v>46276</v>
      </c>
      <c r="K367" s="62">
        <f>VLOOKUP(A367,Main!A:AB,11,0)</f>
        <v>46284</v>
      </c>
      <c r="L367" s="62">
        <f>VLOOKUP(A367,Main!A:AB,12,0)</f>
        <v>46230</v>
      </c>
      <c r="M367" s="62">
        <f>VLOOKUP(A367,Main!A:AB,13,0)</f>
        <v>46248</v>
      </c>
      <c r="N367" s="61" t="str">
        <f>VLOOKUP(A367,Main!A:AB,14,0)</f>
        <v>UG/PG</v>
      </c>
      <c r="O367" s="61" t="str">
        <f>VLOOKUP(A367,Main!A:AB,15,0)</f>
        <v>Elective</v>
      </c>
      <c r="P367" s="61" t="str">
        <f>VLOOKUP(A367,Main!A:AB,16,0)</f>
        <v>Yes</v>
      </c>
      <c r="Q367" s="61" t="str">
        <f>VLOOKUP(A367,Main!A:AB,17,0)</f>
        <v>VLSI design</v>
      </c>
      <c r="R367" s="63" t="str">
        <f>VLOOKUP(A367,Main!A:AB,18,0)</f>
        <v>https://onlinecourses.nptel.ac.in/e-learning/preview/noc26_ee110</v>
      </c>
      <c r="S367" s="63" t="str">
        <f>VLOOKUP(A367,Main!A:AB,19,0)</f>
        <v>https://onlinecourses.nptel.ac.in/e-learning/preview/noc26_ee110</v>
      </c>
      <c r="T367" s="61" t="str">
        <f>VLOOKUP(A367,Main!A:AB,20,0)</f>
        <v>noc26_ee110</v>
      </c>
      <c r="U367" s="63" t="str">
        <f>VLOOKUP(A367,Main!A:AB,21,0)</f>
        <v>https://onlinecourses.nptel.ac.in/noc25_ee173/preview</v>
      </c>
      <c r="V367" s="63" t="str">
        <f>VLOOKUP(A367,Main!A:AB,22,0)</f>
        <v>https://onlinecourses.nptel.ac.in/noc25_ee173/preview</v>
      </c>
      <c r="W367" s="61" t="str">
        <f>VLOOKUP(A367,Main!A:AB,23,0)</f>
        <v>noc25_ee173</v>
      </c>
      <c r="X367" s="63" t="str">
        <f>VLOOKUP(A367,Main!A:AB,24,0)</f>
        <v>https://nptel.ac.in/courses/117107485</v>
      </c>
      <c r="Y367" s="63" t="str">
        <f>VLOOKUP(A367,Main!A:AB,25,0)</f>
        <v>https://nptel.ac.in/courses/117107485</v>
      </c>
      <c r="Z367" s="61">
        <f>VLOOKUP(A367,Main!A:AB,26,0)</f>
        <v>117107485</v>
      </c>
    </row>
    <row r="368">
      <c r="A368" s="47" t="s">
        <v>2948</v>
      </c>
      <c r="B368" s="61" t="str">
        <f>VLOOKUP(A368,Main!A:AB,2,0)</f>
        <v>Electrical and Electronics Engineering</v>
      </c>
      <c r="C368" s="61" t="str">
        <f>VLOOKUP(A368,Main!A:AB,3,0)</f>
        <v>Advances in UHV Transmission and Distribution</v>
      </c>
      <c r="D368" s="61" t="str">
        <f>VLOOKUP(A368,Main!A:AB,4,0)</f>
        <v>Prof. Subba Reddy B</v>
      </c>
      <c r="E368" s="61" t="str">
        <f>VLOOKUP(A368,Main!A:AB,5,0)</f>
        <v>IISc Bangalore</v>
      </c>
      <c r="F368" s="61" t="str">
        <f>VLOOKUP(A368,Main!A:AB,6,0)</f>
        <v>IISc Bangalore</v>
      </c>
      <c r="G368" s="61" t="str">
        <f>VLOOKUP(A368,Main!A:AB,7,0)</f>
        <v>8 Weeks</v>
      </c>
      <c r="H368" s="61" t="str">
        <f>VLOOKUP(A368,Main!A:AB,8,0)</f>
        <v>Rerun</v>
      </c>
      <c r="I368" s="62">
        <f>VLOOKUP(A368,Main!A:AB,9,0)</f>
        <v>46223</v>
      </c>
      <c r="J368" s="62">
        <f>VLOOKUP(A368,Main!A:AB,10,0)</f>
        <v>46276</v>
      </c>
      <c r="K368" s="62">
        <f>VLOOKUP(A368,Main!A:AB,11,0)</f>
        <v>46284</v>
      </c>
      <c r="L368" s="62">
        <f>VLOOKUP(A368,Main!A:AB,12,0)</f>
        <v>46230</v>
      </c>
      <c r="M368" s="62">
        <f>VLOOKUP(A368,Main!A:AB,13,0)</f>
        <v>46248</v>
      </c>
      <c r="N368" s="61" t="str">
        <f>VLOOKUP(A368,Main!A:AB,14,0)</f>
        <v>UG/PG</v>
      </c>
      <c r="O368" s="61" t="str">
        <f>VLOOKUP(A368,Main!A:AB,15,0)</f>
        <v>Elective</v>
      </c>
      <c r="P368" s="61" t="str">
        <f>VLOOKUP(A368,Main!A:AB,16,0)</f>
        <v>Yes</v>
      </c>
      <c r="Q368" s="61" t="str">
        <f>VLOOKUP(A368,Main!A:AB,17,0)</f>
        <v/>
      </c>
      <c r="R368" s="63" t="str">
        <f>VLOOKUP(A368,Main!A:AB,18,0)</f>
        <v>https://onlinecourses.nptel.ac.in/e-learning/preview/noc26_ee111</v>
      </c>
      <c r="S368" s="63" t="str">
        <f>VLOOKUP(A368,Main!A:AB,19,0)</f>
        <v>https://onlinecourses.nptel.ac.in/e-learning/preview/noc26_ee111</v>
      </c>
      <c r="T368" s="61" t="str">
        <f>VLOOKUP(A368,Main!A:AB,20,0)</f>
        <v>noc26_ee111</v>
      </c>
      <c r="U368" s="63" t="str">
        <f>VLOOKUP(A368,Main!A:AB,21,0)</f>
        <v>https://onlinecourses.nptel.ac.in/noc25_ee141/preview</v>
      </c>
      <c r="V368" s="63" t="str">
        <f>VLOOKUP(A368,Main!A:AB,22,0)</f>
        <v>https://onlinecourses.nptel.ac.in/noc25_ee141/preview</v>
      </c>
      <c r="W368" s="61" t="str">
        <f>VLOOKUP(A368,Main!A:AB,23,0)</f>
        <v>noc25_ee141</v>
      </c>
      <c r="X368" s="63" t="str">
        <f>VLOOKUP(A368,Main!A:AB,24,0)</f>
        <v>https://nptel.ac.in/courses/108108099</v>
      </c>
      <c r="Y368" s="63" t="str">
        <f>VLOOKUP(A368,Main!A:AB,25,0)</f>
        <v>https://nptel.ac.in/courses/108108099</v>
      </c>
      <c r="Z368" s="61">
        <f>VLOOKUP(A368,Main!A:AB,26,0)</f>
        <v>108108099</v>
      </c>
    </row>
    <row r="369">
      <c r="A369" s="47" t="s">
        <v>2955</v>
      </c>
      <c r="B369" s="61" t="str">
        <f>VLOOKUP(A369,Main!A:AB,2,0)</f>
        <v>Electrical and Electronics Engineering</v>
      </c>
      <c r="C369" s="61" t="str">
        <f>VLOOKUP(A369,Main!A:AB,3,0)</f>
        <v>Fundamentals of Wireless Communication (Hindi)</v>
      </c>
      <c r="D369" s="61" t="str">
        <f>VLOOKUP(A369,Main!A:AB,4,0)</f>
        <v>Prof. Vivek Ashok Bohara</v>
      </c>
      <c r="E369" s="61" t="str">
        <f>VLOOKUP(A369,Main!A:AB,5,0)</f>
        <v>IIIT Delhi</v>
      </c>
      <c r="F369" s="61" t="str">
        <f>VLOOKUP(A369,Main!A:AB,6,0)</f>
        <v>IIT Madras</v>
      </c>
      <c r="G369" s="61" t="str">
        <f>VLOOKUP(A369,Main!A:AB,7,0)</f>
        <v>8 Weeks</v>
      </c>
      <c r="H369" s="61" t="str">
        <f>VLOOKUP(A369,Main!A:AB,8,0)</f>
        <v>Rerun</v>
      </c>
      <c r="I369" s="62">
        <f>VLOOKUP(A369,Main!A:AB,9,0)</f>
        <v>46223</v>
      </c>
      <c r="J369" s="62">
        <f>VLOOKUP(A369,Main!A:AB,10,0)</f>
        <v>46276</v>
      </c>
      <c r="K369" s="62">
        <f>VLOOKUP(A369,Main!A:AB,11,0)</f>
        <v>46284</v>
      </c>
      <c r="L369" s="62">
        <f>VLOOKUP(A369,Main!A:AB,12,0)</f>
        <v>46230</v>
      </c>
      <c r="M369" s="62">
        <f>VLOOKUP(A369,Main!A:AB,13,0)</f>
        <v>46248</v>
      </c>
      <c r="N369" s="61" t="str">
        <f>VLOOKUP(A369,Main!A:AB,14,0)</f>
        <v>UG/PG</v>
      </c>
      <c r="O369" s="61" t="str">
        <f>VLOOKUP(A369,Main!A:AB,15,0)</f>
        <v>Elective</v>
      </c>
      <c r="P369" s="61" t="str">
        <f>VLOOKUP(A369,Main!A:AB,16,0)</f>
        <v>Yes</v>
      </c>
      <c r="Q369" s="61" t="str">
        <f>VLOOKUP(A369,Main!A:AB,17,0)</f>
        <v/>
      </c>
      <c r="R369" s="63" t="str">
        <f>VLOOKUP(A369,Main!A:AB,18,0)</f>
        <v>https://onlinecourses.nptel.ac.in/e-learning/preview/noc26_ee112</v>
      </c>
      <c r="S369" s="63" t="str">
        <f>VLOOKUP(A369,Main!A:AB,19,0)</f>
        <v>https://onlinecourses.nptel.ac.in/e-learning/preview/noc26_ee112</v>
      </c>
      <c r="T369" s="61" t="str">
        <f>VLOOKUP(A369,Main!A:AB,20,0)</f>
        <v>noc26_ee112</v>
      </c>
      <c r="U369" s="63" t="str">
        <f>VLOOKUP(A369,Main!A:AB,21,0)</f>
        <v>https://onlinecourses.nptel.ac.in/noc25_ee107/preview</v>
      </c>
      <c r="V369" s="63" t="str">
        <f>VLOOKUP(A369,Main!A:AB,22,0)</f>
        <v>https://onlinecourses.nptel.ac.in/noc25_ee107/preview</v>
      </c>
      <c r="W369" s="61" t="str">
        <f>VLOOKUP(A369,Main!A:AB,23,0)</f>
        <v>noc25_ee107</v>
      </c>
      <c r="X369" s="63" t="str">
        <f>VLOOKUP(A369,Main!A:AB,24,0)</f>
        <v>https://nptel.ac.in/courses/108106192</v>
      </c>
      <c r="Y369" s="63" t="str">
        <f>VLOOKUP(A369,Main!A:AB,25,0)</f>
        <v>https://nptel.ac.in/courses/108106192</v>
      </c>
      <c r="Z369" s="61">
        <f>VLOOKUP(A369,Main!A:AB,26,0)</f>
        <v>108106192</v>
      </c>
    </row>
    <row r="370">
      <c r="A370" s="47" t="s">
        <v>2962</v>
      </c>
      <c r="B370" s="61" t="str">
        <f>VLOOKUP(A370,Main!A:AB,2,0)</f>
        <v>Electrical and Electronics Engineering</v>
      </c>
      <c r="C370" s="61" t="str">
        <f>VLOOKUP(A370,Main!A:AB,3,0)</f>
        <v>Sensor Technologies: Physics, Fabrication, and Circuits</v>
      </c>
      <c r="D370" s="61" t="str">
        <f>VLOOKUP(A370,Main!A:AB,4,0)</f>
        <v>Prof. Mitradip Bhattacharjee</v>
      </c>
      <c r="E370" s="61" t="str">
        <f>VLOOKUP(A370,Main!A:AB,5,0)</f>
        <v>IISER Bhopal</v>
      </c>
      <c r="F370" s="61" t="str">
        <f>VLOOKUP(A370,Main!A:AB,6,0)</f>
        <v>IIT Madras</v>
      </c>
      <c r="G370" s="61" t="str">
        <f>VLOOKUP(A370,Main!A:AB,7,0)</f>
        <v>8 Weeks</v>
      </c>
      <c r="H370" s="61" t="str">
        <f>VLOOKUP(A370,Main!A:AB,8,0)</f>
        <v>Rerun</v>
      </c>
      <c r="I370" s="62">
        <f>VLOOKUP(A370,Main!A:AB,9,0)</f>
        <v>46223</v>
      </c>
      <c r="J370" s="62">
        <f>VLOOKUP(A370,Main!A:AB,10,0)</f>
        <v>46276</v>
      </c>
      <c r="K370" s="62">
        <f>VLOOKUP(A370,Main!A:AB,11,0)</f>
        <v>46285</v>
      </c>
      <c r="L370" s="62">
        <f>VLOOKUP(A370,Main!A:AB,12,0)</f>
        <v>46230</v>
      </c>
      <c r="M370" s="62">
        <f>VLOOKUP(A370,Main!A:AB,13,0)</f>
        <v>46248</v>
      </c>
      <c r="N370" s="61" t="str">
        <f>VLOOKUP(A370,Main!A:AB,14,0)</f>
        <v>UG/PG</v>
      </c>
      <c r="O370" s="61" t="str">
        <f>VLOOKUP(A370,Main!A:AB,15,0)</f>
        <v>Elective</v>
      </c>
      <c r="P370" s="61" t="str">
        <f>VLOOKUP(A370,Main!A:AB,16,0)</f>
        <v>Yes</v>
      </c>
      <c r="Q370" s="61" t="str">
        <f>VLOOKUP(A370,Main!A:AB,17,0)</f>
        <v/>
      </c>
      <c r="R370" s="63" t="str">
        <f>VLOOKUP(A370,Main!A:AB,18,0)</f>
        <v>https://onlinecourses.nptel.ac.in/e-learning/preview/noc26_ee113</v>
      </c>
      <c r="S370" s="63" t="str">
        <f>VLOOKUP(A370,Main!A:AB,19,0)</f>
        <v>https://onlinecourses.nptel.ac.in/e-learning/preview/noc26_ee113</v>
      </c>
      <c r="T370" s="61" t="str">
        <f>VLOOKUP(A370,Main!A:AB,20,0)</f>
        <v>noc26_ee113</v>
      </c>
      <c r="U370" s="63" t="str">
        <f>VLOOKUP(A370,Main!A:AB,21,0)</f>
        <v>https://onlinecourses.nptel.ac.in/noc25_ee108/preview</v>
      </c>
      <c r="V370" s="63" t="str">
        <f>VLOOKUP(A370,Main!A:AB,22,0)</f>
        <v>https://onlinecourses.nptel.ac.in/noc25_ee108/preview</v>
      </c>
      <c r="W370" s="61" t="str">
        <f>VLOOKUP(A370,Main!A:AB,23,0)</f>
        <v>noc25_ee108</v>
      </c>
      <c r="X370" s="63" t="str">
        <f>VLOOKUP(A370,Main!A:AB,24,0)</f>
        <v>https://nptel.ac.in/courses/108106193</v>
      </c>
      <c r="Y370" s="63" t="str">
        <f>VLOOKUP(A370,Main!A:AB,25,0)</f>
        <v>https://nptel.ac.in/courses/108106193</v>
      </c>
      <c r="Z370" s="61">
        <f>VLOOKUP(A370,Main!A:AB,26,0)</f>
        <v>108106193</v>
      </c>
    </row>
    <row r="371">
      <c r="A371" s="47" t="s">
        <v>2968</v>
      </c>
      <c r="B371" s="61" t="str">
        <f>VLOOKUP(A371,Main!A:AB,2,0)</f>
        <v>Electrical and Electronics Engineering</v>
      </c>
      <c r="C371" s="61" t="str">
        <f>VLOOKUP(A371,Main!A:AB,3,0)</f>
        <v>Digital Switching - I</v>
      </c>
      <c r="D371" s="61" t="str">
        <f>VLOOKUP(A371,Main!A:AB,4,0)</f>
        <v>Prof. Y.N.Singh</v>
      </c>
      <c r="E371" s="61" t="str">
        <f>VLOOKUP(A371,Main!A:AB,5,0)</f>
        <v>IIT Kanpur</v>
      </c>
      <c r="F371" s="61" t="str">
        <f>VLOOKUP(A371,Main!A:AB,6,0)</f>
        <v>IIT Kanpur</v>
      </c>
      <c r="G371" s="61" t="str">
        <f>VLOOKUP(A371,Main!A:AB,7,0)</f>
        <v>8 Weeks</v>
      </c>
      <c r="H371" s="61" t="str">
        <f>VLOOKUP(A371,Main!A:AB,8,0)</f>
        <v>Rerun</v>
      </c>
      <c r="I371" s="62">
        <f>VLOOKUP(A371,Main!A:AB,9,0)</f>
        <v>46223</v>
      </c>
      <c r="J371" s="62">
        <f>VLOOKUP(A371,Main!A:AB,10,0)</f>
        <v>46276</v>
      </c>
      <c r="K371" s="62">
        <f>VLOOKUP(A371,Main!A:AB,11,0)</f>
        <v>46284</v>
      </c>
      <c r="L371" s="62">
        <f>VLOOKUP(A371,Main!A:AB,12,0)</f>
        <v>46230</v>
      </c>
      <c r="M371" s="62">
        <f>VLOOKUP(A371,Main!A:AB,13,0)</f>
        <v>46248</v>
      </c>
      <c r="N371" s="61" t="str">
        <f>VLOOKUP(A371,Main!A:AB,14,0)</f>
        <v>UG/PG</v>
      </c>
      <c r="O371" s="61" t="str">
        <f>VLOOKUP(A371,Main!A:AB,15,0)</f>
        <v>Elective</v>
      </c>
      <c r="P371" s="61" t="str">
        <f>VLOOKUP(A371,Main!A:AB,16,0)</f>
        <v>Yes</v>
      </c>
      <c r="Q371" s="61" t="str">
        <f>VLOOKUP(A371,Main!A:AB,17,0)</f>
        <v/>
      </c>
      <c r="R371" s="63" t="str">
        <f>VLOOKUP(A371,Main!A:AB,18,0)</f>
        <v>https://onlinecourses.nptel.ac.in/e-learning/preview/noc26_ee114</v>
      </c>
      <c r="S371" s="63" t="str">
        <f>VLOOKUP(A371,Main!A:AB,19,0)</f>
        <v>https://onlinecourses.nptel.ac.in/e-learning/preview/noc26_ee114</v>
      </c>
      <c r="T371" s="61" t="str">
        <f>VLOOKUP(A371,Main!A:AB,20,0)</f>
        <v>noc26_ee114</v>
      </c>
      <c r="U371" s="63" t="str">
        <f>VLOOKUP(A371,Main!A:AB,21,0)</f>
        <v>https://onlinecourses.nptel.ac.in/noc25_ee116/preview</v>
      </c>
      <c r="V371" s="63" t="str">
        <f>VLOOKUP(A371,Main!A:AB,22,0)</f>
        <v>https://onlinecourses.nptel.ac.in/noc25_ee116/preview</v>
      </c>
      <c r="W371" s="61" t="str">
        <f>VLOOKUP(A371,Main!A:AB,23,0)</f>
        <v>noc25_ee116</v>
      </c>
      <c r="X371" s="63" t="str">
        <f>VLOOKUP(A371,Main!A:AB,24,0)</f>
        <v>https://nptel.ac.in/courses/117104128</v>
      </c>
      <c r="Y371" s="63" t="str">
        <f>VLOOKUP(A371,Main!A:AB,25,0)</f>
        <v>https://nptel.ac.in/courses/117104128</v>
      </c>
      <c r="Z371" s="61">
        <f>VLOOKUP(A371,Main!A:AB,26,0)</f>
        <v>117104128</v>
      </c>
    </row>
    <row r="372">
      <c r="A372" s="47" t="s">
        <v>2975</v>
      </c>
      <c r="B372" s="61" t="str">
        <f>VLOOKUP(A372,Main!A:AB,2,0)</f>
        <v>Electrical and Electronics Engineering</v>
      </c>
      <c r="C372" s="61" t="str">
        <f>VLOOKUP(A372,Main!A:AB,3,0)</f>
        <v>Principles of Modern CDMA/ MIMO/ OFDM Wireless Communications</v>
      </c>
      <c r="D372" s="61" t="str">
        <f>VLOOKUP(A372,Main!A:AB,4,0)</f>
        <v>Prof. Aditya K. Jagannatham</v>
      </c>
      <c r="E372" s="61" t="str">
        <f>VLOOKUP(A372,Main!A:AB,5,0)</f>
        <v>IIT Kanpur</v>
      </c>
      <c r="F372" s="61" t="str">
        <f>VLOOKUP(A372,Main!A:AB,6,0)</f>
        <v>IIT Kanpur</v>
      </c>
      <c r="G372" s="61" t="str">
        <f>VLOOKUP(A372,Main!A:AB,7,0)</f>
        <v>8 Weeks</v>
      </c>
      <c r="H372" s="61" t="str">
        <f>VLOOKUP(A372,Main!A:AB,8,0)</f>
        <v>Rerun</v>
      </c>
      <c r="I372" s="62">
        <f>VLOOKUP(A372,Main!A:AB,9,0)</f>
        <v>46223</v>
      </c>
      <c r="J372" s="62">
        <f>VLOOKUP(A372,Main!A:AB,10,0)</f>
        <v>46276</v>
      </c>
      <c r="K372" s="62">
        <f>VLOOKUP(A372,Main!A:AB,11,0)</f>
        <v>46285</v>
      </c>
      <c r="L372" s="62">
        <f>VLOOKUP(A372,Main!A:AB,12,0)</f>
        <v>46230</v>
      </c>
      <c r="M372" s="62">
        <f>VLOOKUP(A372,Main!A:AB,13,0)</f>
        <v>46248</v>
      </c>
      <c r="N372" s="61" t="str">
        <f>VLOOKUP(A372,Main!A:AB,14,0)</f>
        <v>UG</v>
      </c>
      <c r="O372" s="61" t="str">
        <f>VLOOKUP(A372,Main!A:AB,15,0)</f>
        <v>Elective</v>
      </c>
      <c r="P372" s="61" t="str">
        <f>VLOOKUP(A372,Main!A:AB,16,0)</f>
        <v>Yes</v>
      </c>
      <c r="Q372" s="61" t="str">
        <f>VLOOKUP(A372,Main!A:AB,17,0)</f>
        <v/>
      </c>
      <c r="R372" s="63" t="str">
        <f>VLOOKUP(A372,Main!A:AB,18,0)</f>
        <v>https://onlinecourses.nptel.ac.in/e-learning/preview/noc26_ee115</v>
      </c>
      <c r="S372" s="63" t="str">
        <f>VLOOKUP(A372,Main!A:AB,19,0)</f>
        <v>https://onlinecourses.nptel.ac.in/e-learning/preview/noc26_ee115</v>
      </c>
      <c r="T372" s="61" t="str">
        <f>VLOOKUP(A372,Main!A:AB,20,0)</f>
        <v>noc26_ee115</v>
      </c>
      <c r="U372" s="63" t="str">
        <f>VLOOKUP(A372,Main!A:AB,21,0)</f>
        <v>https://onlinecourses.nptel.ac.in/noc25_ee112/preview</v>
      </c>
      <c r="V372" s="63" t="str">
        <f>VLOOKUP(A372,Main!A:AB,22,0)</f>
        <v>https://onlinecourses.nptel.ac.in/noc25_ee112/preview</v>
      </c>
      <c r="W372" s="61" t="str">
        <f>VLOOKUP(A372,Main!A:AB,23,0)</f>
        <v>noc25_ee112</v>
      </c>
      <c r="X372" s="63" t="str">
        <f>VLOOKUP(A372,Main!A:AB,24,0)</f>
        <v>https://nptel.ac.in/courses/117104115</v>
      </c>
      <c r="Y372" s="63" t="str">
        <f>VLOOKUP(A372,Main!A:AB,25,0)</f>
        <v>https://nptel.ac.in/courses/117104115</v>
      </c>
      <c r="Z372" s="61">
        <f>VLOOKUP(A372,Main!A:AB,26,0)</f>
        <v>117104115</v>
      </c>
    </row>
    <row r="373">
      <c r="A373" s="47" t="s">
        <v>2982</v>
      </c>
      <c r="B373" s="61" t="str">
        <f>VLOOKUP(A373,Main!A:AB,2,0)</f>
        <v>Electrical and Electronics Engineering</v>
      </c>
      <c r="C373" s="61" t="str">
        <f>VLOOKUP(A373,Main!A:AB,3,0)</f>
        <v>An Introduction to Coding Theory</v>
      </c>
      <c r="D373" s="61" t="str">
        <f>VLOOKUP(A373,Main!A:AB,4,0)</f>
        <v>Prof. Adrish Banerjee</v>
      </c>
      <c r="E373" s="61" t="str">
        <f>VLOOKUP(A373,Main!A:AB,5,0)</f>
        <v>IIT Kanpur</v>
      </c>
      <c r="F373" s="61" t="str">
        <f>VLOOKUP(A373,Main!A:AB,6,0)</f>
        <v>IIT Kanpur</v>
      </c>
      <c r="G373" s="61" t="str">
        <f>VLOOKUP(A373,Main!A:AB,7,0)</f>
        <v>8 Weeks</v>
      </c>
      <c r="H373" s="61" t="str">
        <f>VLOOKUP(A373,Main!A:AB,8,0)</f>
        <v>Rerun</v>
      </c>
      <c r="I373" s="62">
        <f>VLOOKUP(A373,Main!A:AB,9,0)</f>
        <v>46223</v>
      </c>
      <c r="J373" s="62">
        <f>VLOOKUP(A373,Main!A:AB,10,0)</f>
        <v>46276</v>
      </c>
      <c r="K373" s="62">
        <f>VLOOKUP(A373,Main!A:AB,11,0)</f>
        <v>46284</v>
      </c>
      <c r="L373" s="62">
        <f>VLOOKUP(A373,Main!A:AB,12,0)</f>
        <v>46230</v>
      </c>
      <c r="M373" s="62">
        <f>VLOOKUP(A373,Main!A:AB,13,0)</f>
        <v>46248</v>
      </c>
      <c r="N373" s="61" t="str">
        <f>VLOOKUP(A373,Main!A:AB,14,0)</f>
        <v>UG/PG</v>
      </c>
      <c r="O373" s="61" t="str">
        <f>VLOOKUP(A373,Main!A:AB,15,0)</f>
        <v>Elective</v>
      </c>
      <c r="P373" s="61" t="str">
        <f>VLOOKUP(A373,Main!A:AB,16,0)</f>
        <v>Yes</v>
      </c>
      <c r="Q373" s="61" t="str">
        <f>VLOOKUP(A373,Main!A:AB,17,0)</f>
        <v>Communication and Signal Processing</v>
      </c>
      <c r="R373" s="63" t="str">
        <f>VLOOKUP(A373,Main!A:AB,18,0)</f>
        <v>https://onlinecourses.nptel.ac.in/e-learning/preview/noc26_ee116</v>
      </c>
      <c r="S373" s="63" t="str">
        <f>VLOOKUP(A373,Main!A:AB,19,0)</f>
        <v>https://onlinecourses.nptel.ac.in/e-learning/preview/noc26_ee116</v>
      </c>
      <c r="T373" s="61" t="str">
        <f>VLOOKUP(A373,Main!A:AB,20,0)</f>
        <v>noc26_ee116</v>
      </c>
      <c r="U373" s="63" t="str">
        <f>VLOOKUP(A373,Main!A:AB,21,0)</f>
        <v>https://onlinecourses.nptel.ac.in/noc25_ee114/preview</v>
      </c>
      <c r="V373" s="63" t="str">
        <f>VLOOKUP(A373,Main!A:AB,22,0)</f>
        <v>https://onlinecourses.nptel.ac.in/noc25_ee114/preview</v>
      </c>
      <c r="W373" s="61" t="str">
        <f>VLOOKUP(A373,Main!A:AB,23,0)</f>
        <v>noc25_ee114</v>
      </c>
      <c r="X373" s="63" t="str">
        <f>VLOOKUP(A373,Main!A:AB,24,0)</f>
        <v>https://nptel.ac.in/courses/108104092</v>
      </c>
      <c r="Y373" s="63" t="str">
        <f>VLOOKUP(A373,Main!A:AB,25,0)</f>
        <v>https://nptel.ac.in/courses/108104092</v>
      </c>
      <c r="Z373" s="61">
        <f>VLOOKUP(A373,Main!A:AB,26,0)</f>
        <v>108104092</v>
      </c>
    </row>
    <row r="374">
      <c r="A374" s="47" t="s">
        <v>2989</v>
      </c>
      <c r="B374" s="61" t="str">
        <f>VLOOKUP(A374,Main!A:AB,2,0)</f>
        <v>Electrical and Electronics Engineering</v>
      </c>
      <c r="C374" s="61" t="str">
        <f>VLOOKUP(A374,Main!A:AB,3,0)</f>
        <v>डिजिटल स्विचिंग (Digital Switching)</v>
      </c>
      <c r="D374" s="61" t="str">
        <f>VLOOKUP(A374,Main!A:AB,4,0)</f>
        <v>Prof. Yatindra N Singh</v>
      </c>
      <c r="E374" s="61" t="str">
        <f>VLOOKUP(A374,Main!A:AB,5,0)</f>
        <v>IIT Kanpur</v>
      </c>
      <c r="F374" s="61" t="str">
        <f>VLOOKUP(A374,Main!A:AB,6,0)</f>
        <v>IIT Kanpur</v>
      </c>
      <c r="G374" s="61" t="str">
        <f>VLOOKUP(A374,Main!A:AB,7,0)</f>
        <v>8 Weeks</v>
      </c>
      <c r="H374" s="61" t="str">
        <f>VLOOKUP(A374,Main!A:AB,8,0)</f>
        <v>Rerun</v>
      </c>
      <c r="I374" s="62">
        <f>VLOOKUP(A374,Main!A:AB,9,0)</f>
        <v>46223</v>
      </c>
      <c r="J374" s="62">
        <f>VLOOKUP(A374,Main!A:AB,10,0)</f>
        <v>46276</v>
      </c>
      <c r="K374" s="62">
        <f>VLOOKUP(A374,Main!A:AB,11,0)</f>
        <v>46285</v>
      </c>
      <c r="L374" s="62">
        <f>VLOOKUP(A374,Main!A:AB,12,0)</f>
        <v>46230</v>
      </c>
      <c r="M374" s="62">
        <f>VLOOKUP(A374,Main!A:AB,13,0)</f>
        <v>46248</v>
      </c>
      <c r="N374" s="61" t="str">
        <f>VLOOKUP(A374,Main!A:AB,14,0)</f>
        <v>UG/PG</v>
      </c>
      <c r="O374" s="61" t="str">
        <f>VLOOKUP(A374,Main!A:AB,15,0)</f>
        <v>Elective</v>
      </c>
      <c r="P374" s="61" t="str">
        <f>VLOOKUP(A374,Main!A:AB,16,0)</f>
        <v>Yes</v>
      </c>
      <c r="Q374" s="61" t="str">
        <f>VLOOKUP(A374,Main!A:AB,17,0)</f>
        <v>Communication and Signal Processing</v>
      </c>
      <c r="R374" s="63" t="str">
        <f>VLOOKUP(A374,Main!A:AB,18,0)</f>
        <v>https://onlinecourses.nptel.ac.in/e-learning/preview/noc26_ee117</v>
      </c>
      <c r="S374" s="63" t="str">
        <f>VLOOKUP(A374,Main!A:AB,19,0)</f>
        <v>https://onlinecourses.nptel.ac.in/e-learning/preview/noc26_ee117</v>
      </c>
      <c r="T374" s="61" t="str">
        <f>VLOOKUP(A374,Main!A:AB,20,0)</f>
        <v>noc26_ee117</v>
      </c>
      <c r="U374" s="63" t="str">
        <f>VLOOKUP(A374,Main!A:AB,21,0)</f>
        <v>https://onlinecourses.nptel.ac.in/noc25_ee117/preview</v>
      </c>
      <c r="V374" s="63" t="str">
        <f>VLOOKUP(A374,Main!A:AB,22,0)</f>
        <v>https://onlinecourses.nptel.ac.in/noc25_ee117/preview</v>
      </c>
      <c r="W374" s="61" t="str">
        <f>VLOOKUP(A374,Main!A:AB,23,0)</f>
        <v>noc25_ee117</v>
      </c>
      <c r="X374" s="63" t="str">
        <f>VLOOKUP(A374,Main!A:AB,24,0)</f>
        <v>https://nptel.ac.in/courses/108104192</v>
      </c>
      <c r="Y374" s="63" t="str">
        <f>VLOOKUP(A374,Main!A:AB,25,0)</f>
        <v>https://nptel.ac.in/courses/108104192</v>
      </c>
      <c r="Z374" s="61">
        <f>VLOOKUP(A374,Main!A:AB,26,0)</f>
        <v>108104192</v>
      </c>
    </row>
    <row r="375">
      <c r="A375" s="47" t="s">
        <v>2996</v>
      </c>
      <c r="B375" s="61" t="str">
        <f>VLOOKUP(A375,Main!A:AB,2,0)</f>
        <v>Electronics and Electrical Engineering</v>
      </c>
      <c r="C375" s="61" t="str">
        <f>VLOOKUP(A375,Main!A:AB,3,0)</f>
        <v>VLSI Interconnects</v>
      </c>
      <c r="D375" s="61" t="str">
        <f>VLOOKUP(A375,Main!A:AB,4,0)</f>
        <v>Prof. Sarang Pendharker</v>
      </c>
      <c r="E375" s="61" t="str">
        <f>VLOOKUP(A375,Main!A:AB,5,0)</f>
        <v>IIT Kharagpur</v>
      </c>
      <c r="F375" s="61" t="str">
        <f>VLOOKUP(A375,Main!A:AB,6,0)</f>
        <v>IIT Kharagpur</v>
      </c>
      <c r="G375" s="61" t="str">
        <f>VLOOKUP(A375,Main!A:AB,7,0)</f>
        <v>8 Weeks</v>
      </c>
      <c r="H375" s="61" t="str">
        <f>VLOOKUP(A375,Main!A:AB,8,0)</f>
        <v>Rerun</v>
      </c>
      <c r="I375" s="62">
        <f>VLOOKUP(A375,Main!A:AB,9,0)</f>
        <v>46223</v>
      </c>
      <c r="J375" s="62">
        <f>VLOOKUP(A375,Main!A:AB,10,0)</f>
        <v>46276</v>
      </c>
      <c r="K375" s="62">
        <f>VLOOKUP(A375,Main!A:AB,11,0)</f>
        <v>46285</v>
      </c>
      <c r="L375" s="62">
        <f>VLOOKUP(A375,Main!A:AB,12,0)</f>
        <v>46230</v>
      </c>
      <c r="M375" s="62">
        <f>VLOOKUP(A375,Main!A:AB,13,0)</f>
        <v>46248</v>
      </c>
      <c r="N375" s="61" t="str">
        <f>VLOOKUP(A375,Main!A:AB,14,0)</f>
        <v>UG/PG</v>
      </c>
      <c r="O375" s="61" t="str">
        <f>VLOOKUP(A375,Main!A:AB,15,0)</f>
        <v>Elective</v>
      </c>
      <c r="P375" s="61" t="str">
        <f>VLOOKUP(A375,Main!A:AB,16,0)</f>
        <v>Yes</v>
      </c>
      <c r="Q375" s="61" t="str">
        <f>VLOOKUP(A375,Main!A:AB,17,0)</f>
        <v>VLSI design</v>
      </c>
      <c r="R375" s="63" t="str">
        <f>VLOOKUP(A375,Main!A:AB,18,0)</f>
        <v>https://onlinecourses.nptel.ac.in/e-learning/preview/noc26_ee118</v>
      </c>
      <c r="S375" s="63" t="str">
        <f>VLOOKUP(A375,Main!A:AB,19,0)</f>
        <v>https://onlinecourses.nptel.ac.in/e-learning/preview/noc26_ee118</v>
      </c>
      <c r="T375" s="61" t="str">
        <f>VLOOKUP(A375,Main!A:AB,20,0)</f>
        <v>noc26_ee118</v>
      </c>
      <c r="U375" s="63" t="str">
        <f>VLOOKUP(A375,Main!A:AB,21,0)</f>
        <v>https://onlinecourses.nptel.ac.in/noc25_ee184/preview</v>
      </c>
      <c r="V375" s="63" t="str">
        <f>VLOOKUP(A375,Main!A:AB,22,0)</f>
        <v>https://onlinecourses.nptel.ac.in/noc25_ee184/preview</v>
      </c>
      <c r="W375" s="61" t="str">
        <f>VLOOKUP(A375,Main!A:AB,23,0)</f>
        <v>noc25_ee184</v>
      </c>
      <c r="X375" s="63" t="str">
        <f>VLOOKUP(A375,Main!A:AB,24,0)</f>
        <v>https://nptel.ac.in/courses/108105187</v>
      </c>
      <c r="Y375" s="63" t="str">
        <f>VLOOKUP(A375,Main!A:AB,25,0)</f>
        <v>https://nptel.ac.in/courses/108105187</v>
      </c>
      <c r="Z375" s="61">
        <f>VLOOKUP(A375,Main!A:AB,26,0)</f>
        <v>108105187</v>
      </c>
    </row>
    <row r="376">
      <c r="A376" s="47" t="s">
        <v>3004</v>
      </c>
      <c r="B376" s="61" t="str">
        <f>VLOOKUP(A376,Main!A:AB,2,0)</f>
        <v>Electronics and Communication Engineering</v>
      </c>
      <c r="C376" s="61" t="str">
        <f>VLOOKUP(A376,Main!A:AB,3,0)</f>
        <v>Digital Speech Processing</v>
      </c>
      <c r="D376" s="61" t="str">
        <f>VLOOKUP(A376,Main!A:AB,4,0)</f>
        <v>Prof. Shyamal Kumar Das Mandal</v>
      </c>
      <c r="E376" s="61" t="str">
        <f>VLOOKUP(A376,Main!A:AB,5,0)</f>
        <v>IIT Kharagpur</v>
      </c>
      <c r="F376" s="61" t="str">
        <f>VLOOKUP(A376,Main!A:AB,6,0)</f>
        <v>IIT Kharagpur</v>
      </c>
      <c r="G376" s="61" t="str">
        <f>VLOOKUP(A376,Main!A:AB,7,0)</f>
        <v>8 Weeks</v>
      </c>
      <c r="H376" s="61" t="str">
        <f>VLOOKUP(A376,Main!A:AB,8,0)</f>
        <v>Rerun</v>
      </c>
      <c r="I376" s="62">
        <f>VLOOKUP(A376,Main!A:AB,9,0)</f>
        <v>46223</v>
      </c>
      <c r="J376" s="62">
        <f>VLOOKUP(A376,Main!A:AB,10,0)</f>
        <v>46276</v>
      </c>
      <c r="K376" s="62">
        <f>VLOOKUP(A376,Main!A:AB,11,0)</f>
        <v>46285</v>
      </c>
      <c r="L376" s="62">
        <f>VLOOKUP(A376,Main!A:AB,12,0)</f>
        <v>46230</v>
      </c>
      <c r="M376" s="62">
        <f>VLOOKUP(A376,Main!A:AB,13,0)</f>
        <v>46248</v>
      </c>
      <c r="N376" s="61" t="str">
        <f>VLOOKUP(A376,Main!A:AB,14,0)</f>
        <v>UG</v>
      </c>
      <c r="O376" s="61" t="str">
        <f>VLOOKUP(A376,Main!A:AB,15,0)</f>
        <v>Elective</v>
      </c>
      <c r="P376" s="61" t="str">
        <f>VLOOKUP(A376,Main!A:AB,16,0)</f>
        <v>Yes</v>
      </c>
      <c r="Q376" s="61" t="str">
        <f>VLOOKUP(A376,Main!A:AB,17,0)</f>
        <v/>
      </c>
      <c r="R376" s="63" t="str">
        <f>VLOOKUP(A376,Main!A:AB,18,0)</f>
        <v>https://onlinecourses.nptel.ac.in/e-learning/preview/noc26_ee119</v>
      </c>
      <c r="S376" s="63" t="str">
        <f>VLOOKUP(A376,Main!A:AB,19,0)</f>
        <v>https://onlinecourses.nptel.ac.in/e-learning/preview/noc26_ee119</v>
      </c>
      <c r="T376" s="61" t="str">
        <f>VLOOKUP(A376,Main!A:AB,20,0)</f>
        <v>noc26_ee119</v>
      </c>
      <c r="U376" s="63" t="str">
        <f>VLOOKUP(A376,Main!A:AB,21,0)</f>
        <v>https://onlinecourses.nptel.ac.in/noc25_ee170/preview</v>
      </c>
      <c r="V376" s="63" t="str">
        <f>VLOOKUP(A376,Main!A:AB,22,0)</f>
        <v>https://onlinecourses.nptel.ac.in/noc25_ee170/preview</v>
      </c>
      <c r="W376" s="61" t="str">
        <f>VLOOKUP(A376,Main!A:AB,23,0)</f>
        <v>noc25_ee170</v>
      </c>
      <c r="X376" s="63" t="str">
        <f>VLOOKUP(A376,Main!A:AB,24,0)</f>
        <v>https://nptel.ac.in/courses/117105145</v>
      </c>
      <c r="Y376" s="63" t="str">
        <f>VLOOKUP(A376,Main!A:AB,25,0)</f>
        <v>https://nptel.ac.in/courses/117105145</v>
      </c>
      <c r="Z376" s="61">
        <f>VLOOKUP(A376,Main!A:AB,26,0)</f>
        <v>117105145</v>
      </c>
    </row>
    <row r="377">
      <c r="A377" s="47" t="s">
        <v>3011</v>
      </c>
      <c r="B377" s="61" t="str">
        <f>VLOOKUP(A377,Main!A:AB,2,0)</f>
        <v>Electrical and Electronics Engineering</v>
      </c>
      <c r="C377" s="61" t="str">
        <f>VLOOKUP(A377,Main!A:AB,3,0)</f>
        <v>System Design through Verilog</v>
      </c>
      <c r="D377" s="61" t="str">
        <f>VLOOKUP(A377,Main!A:AB,4,0)</f>
        <v>Prof. Shaik Rafi Ahamed</v>
      </c>
      <c r="E377" s="61" t="str">
        <f>VLOOKUP(A377,Main!A:AB,5,0)</f>
        <v>IIT Guwahati</v>
      </c>
      <c r="F377" s="61" t="str">
        <f>VLOOKUP(A377,Main!A:AB,6,0)</f>
        <v>IIT Guwahati</v>
      </c>
      <c r="G377" s="61" t="str">
        <f>VLOOKUP(A377,Main!A:AB,7,0)</f>
        <v>8 Weeks</v>
      </c>
      <c r="H377" s="61" t="str">
        <f>VLOOKUP(A377,Main!A:AB,8,0)</f>
        <v>Rerun</v>
      </c>
      <c r="I377" s="62">
        <f>VLOOKUP(A377,Main!A:AB,9,0)</f>
        <v>46223</v>
      </c>
      <c r="J377" s="62">
        <f>VLOOKUP(A377,Main!A:AB,10,0)</f>
        <v>46276</v>
      </c>
      <c r="K377" s="62">
        <f>VLOOKUP(A377,Main!A:AB,11,0)</f>
        <v>46285</v>
      </c>
      <c r="L377" s="62">
        <f>VLOOKUP(A377,Main!A:AB,12,0)</f>
        <v>46230</v>
      </c>
      <c r="M377" s="62">
        <f>VLOOKUP(A377,Main!A:AB,13,0)</f>
        <v>46248</v>
      </c>
      <c r="N377" s="61" t="str">
        <f>VLOOKUP(A377,Main!A:AB,14,0)</f>
        <v>UG/PG</v>
      </c>
      <c r="O377" s="61" t="str">
        <f>VLOOKUP(A377,Main!A:AB,15,0)</f>
        <v>Elective</v>
      </c>
      <c r="P377" s="61" t="str">
        <f>VLOOKUP(A377,Main!A:AB,16,0)</f>
        <v>Yes</v>
      </c>
      <c r="Q377" s="61" t="str">
        <f>VLOOKUP(A377,Main!A:AB,17,0)</f>
        <v>VLSI design</v>
      </c>
      <c r="R377" s="63" t="str">
        <f>VLOOKUP(A377,Main!A:AB,18,0)</f>
        <v>https://onlinecourses.nptel.ac.in/e-learning/preview/noc26_ee120</v>
      </c>
      <c r="S377" s="63" t="str">
        <f>VLOOKUP(A377,Main!A:AB,19,0)</f>
        <v>https://onlinecourses.nptel.ac.in/e-learning/preview/noc26_ee120</v>
      </c>
      <c r="T377" s="61" t="str">
        <f>VLOOKUP(A377,Main!A:AB,20,0)</f>
        <v>noc26_ee120</v>
      </c>
      <c r="U377" s="63" t="str">
        <f>VLOOKUP(A377,Main!A:AB,21,0)</f>
        <v>https://onlinecourses.nptel.ac.in/noc25_ee180/preview</v>
      </c>
      <c r="V377" s="63" t="str">
        <f>VLOOKUP(A377,Main!A:AB,22,0)</f>
        <v>https://onlinecourses.nptel.ac.in/noc25_ee180/preview</v>
      </c>
      <c r="W377" s="61" t="str">
        <f>VLOOKUP(A377,Main!A:AB,23,0)</f>
        <v>noc25_ee180</v>
      </c>
      <c r="X377" s="63" t="str">
        <f>VLOOKUP(A377,Main!A:AB,24,0)</f>
        <v>https://nptel.ac.in/courses/108103179</v>
      </c>
      <c r="Y377" s="63" t="str">
        <f>VLOOKUP(A377,Main!A:AB,25,0)</f>
        <v>https://nptel.ac.in/courses/108103179</v>
      </c>
      <c r="Z377" s="61">
        <f>VLOOKUP(A377,Main!A:AB,26,0)</f>
        <v>108103179</v>
      </c>
    </row>
    <row r="378">
      <c r="A378" s="47" t="s">
        <v>3018</v>
      </c>
      <c r="B378" s="61" t="str">
        <f>VLOOKUP(A378,Main!A:AB,2,0)</f>
        <v>Electrical and Electronics Engineering</v>
      </c>
      <c r="C378" s="61" t="str">
        <f>VLOOKUP(A378,Main!A:AB,3,0)</f>
        <v>Electrical Distribution System Analysis</v>
      </c>
      <c r="D378" s="61" t="str">
        <f>VLOOKUP(A378,Main!A:AB,4,0)</f>
        <v>Prof. N. P. Padhy,
Late. Prof. G. B. Kumbhar</v>
      </c>
      <c r="E378" s="61" t="str">
        <f>VLOOKUP(A378,Main!A:AB,5,0)</f>
        <v>IIT Roorkee</v>
      </c>
      <c r="F378" s="61" t="str">
        <f>VLOOKUP(A378,Main!A:AB,6,0)</f>
        <v>IIT Roorkee</v>
      </c>
      <c r="G378" s="61" t="str">
        <f>VLOOKUP(A378,Main!A:AB,7,0)</f>
        <v>12 Weeks</v>
      </c>
      <c r="H378" s="61" t="str">
        <f>VLOOKUP(A378,Main!A:AB,8,0)</f>
        <v>Rerun</v>
      </c>
      <c r="I378" s="62">
        <f>VLOOKUP(A378,Main!A:AB,9,0)</f>
        <v>46223</v>
      </c>
      <c r="J378" s="62">
        <f>VLOOKUP(A378,Main!A:AB,10,0)</f>
        <v>46304</v>
      </c>
      <c r="K378" s="62">
        <f>VLOOKUP(A378,Main!A:AB,11,0)</f>
        <v>46312</v>
      </c>
      <c r="L378" s="62">
        <f>VLOOKUP(A378,Main!A:AB,12,0)</f>
        <v>46230</v>
      </c>
      <c r="M378" s="62">
        <f>VLOOKUP(A378,Main!A:AB,13,0)</f>
        <v>46248</v>
      </c>
      <c r="N378" s="61" t="str">
        <f>VLOOKUP(A378,Main!A:AB,14,0)</f>
        <v>UG/PG</v>
      </c>
      <c r="O378" s="61" t="str">
        <f>VLOOKUP(A378,Main!A:AB,15,0)</f>
        <v>Elective</v>
      </c>
      <c r="P378" s="61" t="str">
        <f>VLOOKUP(A378,Main!A:AB,16,0)</f>
        <v>Yes</v>
      </c>
      <c r="Q378" s="61" t="str">
        <f>VLOOKUP(A378,Main!A:AB,17,0)</f>
        <v/>
      </c>
      <c r="R378" s="63" t="str">
        <f>VLOOKUP(A378,Main!A:AB,18,0)</f>
        <v>https://onlinecourses.nptel.ac.in/e-learning/preview/noc26_ee121</v>
      </c>
      <c r="S378" s="63" t="str">
        <f>VLOOKUP(A378,Main!A:AB,19,0)</f>
        <v>https://onlinecourses.nptel.ac.in/e-learning/preview/noc26_ee121</v>
      </c>
      <c r="T378" s="61" t="str">
        <f>VLOOKUP(A378,Main!A:AB,20,0)</f>
        <v>noc26_ee121</v>
      </c>
      <c r="U378" s="63" t="str">
        <f>VLOOKUP(A378,Main!A:AB,21,0)</f>
        <v>https://onlinecourses.nptel.ac.in/noc25_ee102/preview</v>
      </c>
      <c r="V378" s="63" t="str">
        <f>VLOOKUP(A378,Main!A:AB,22,0)</f>
        <v>https://onlinecourses.nptel.ac.in/noc25_ee102/preview</v>
      </c>
      <c r="W378" s="61" t="str">
        <f>VLOOKUP(A378,Main!A:AB,23,0)</f>
        <v>noc25_ee102</v>
      </c>
      <c r="X378" s="63" t="str">
        <f>VLOOKUP(A378,Main!A:AB,24,0)</f>
        <v>https://nptel.ac.in/courses/108107112</v>
      </c>
      <c r="Y378" s="63" t="str">
        <f>VLOOKUP(A378,Main!A:AB,25,0)</f>
        <v>https://nptel.ac.in/courses/108107112</v>
      </c>
      <c r="Z378" s="61">
        <f>VLOOKUP(A378,Main!A:AB,26,0)</f>
        <v>108107112</v>
      </c>
    </row>
    <row r="379">
      <c r="A379" s="47" t="s">
        <v>3025</v>
      </c>
      <c r="B379" s="61" t="str">
        <f>VLOOKUP(A379,Main!A:AB,2,0)</f>
        <v>Electrical and Electronics Engineering</v>
      </c>
      <c r="C379" s="61" t="str">
        <f>VLOOKUP(A379,Main!A:AB,3,0)</f>
        <v>Modeling, Analysis and Estimation of Three Phase Unbalanced Power Network</v>
      </c>
      <c r="D379" s="61" t="str">
        <f>VLOOKUP(A379,Main!A:AB,4,0)</f>
        <v>Prof. Biswarup Das</v>
      </c>
      <c r="E379" s="61" t="str">
        <f>VLOOKUP(A379,Main!A:AB,5,0)</f>
        <v>IIT Roorkee</v>
      </c>
      <c r="F379" s="61" t="str">
        <f>VLOOKUP(A379,Main!A:AB,6,0)</f>
        <v>IIT Roorkee</v>
      </c>
      <c r="G379" s="61" t="str">
        <f>VLOOKUP(A379,Main!A:AB,7,0)</f>
        <v>12 Weeks</v>
      </c>
      <c r="H379" s="61" t="str">
        <f>VLOOKUP(A379,Main!A:AB,8,0)</f>
        <v>Rerun</v>
      </c>
      <c r="I379" s="62">
        <f>VLOOKUP(A379,Main!A:AB,9,0)</f>
        <v>46223</v>
      </c>
      <c r="J379" s="62">
        <f>VLOOKUP(A379,Main!A:AB,10,0)</f>
        <v>46304</v>
      </c>
      <c r="K379" s="62">
        <f>VLOOKUP(A379,Main!A:AB,11,0)</f>
        <v>46320</v>
      </c>
      <c r="L379" s="62">
        <f>VLOOKUP(A379,Main!A:AB,12,0)</f>
        <v>46230</v>
      </c>
      <c r="M379" s="62">
        <f>VLOOKUP(A379,Main!A:AB,13,0)</f>
        <v>46248</v>
      </c>
      <c r="N379" s="61" t="str">
        <f>VLOOKUP(A379,Main!A:AB,14,0)</f>
        <v>UG/PG</v>
      </c>
      <c r="O379" s="61" t="str">
        <f>VLOOKUP(A379,Main!A:AB,15,0)</f>
        <v>Elective</v>
      </c>
      <c r="P379" s="61" t="str">
        <f>VLOOKUP(A379,Main!A:AB,16,0)</f>
        <v>Yes</v>
      </c>
      <c r="Q379" s="61" t="str">
        <f>VLOOKUP(A379,Main!A:AB,17,0)</f>
        <v>Power Systems and Power Electronics</v>
      </c>
      <c r="R379" s="63" t="str">
        <f>VLOOKUP(A379,Main!A:AB,18,0)</f>
        <v>https://onlinecourses.nptel.ac.in/e-learning/preview/noc26_ee122</v>
      </c>
      <c r="S379" s="63" t="str">
        <f>VLOOKUP(A379,Main!A:AB,19,0)</f>
        <v>https://onlinecourses.nptel.ac.in/e-learning/preview/noc26_ee122</v>
      </c>
      <c r="T379" s="61" t="str">
        <f>VLOOKUP(A379,Main!A:AB,20,0)</f>
        <v>noc26_ee122</v>
      </c>
      <c r="U379" s="63" t="str">
        <f>VLOOKUP(A379,Main!A:AB,21,0)</f>
        <v>https://onlinecourses.nptel.ac.in/noc25_ee136/preview</v>
      </c>
      <c r="V379" s="63" t="str">
        <f>VLOOKUP(A379,Main!A:AB,22,0)</f>
        <v>https://onlinecourses.nptel.ac.in/noc25_ee136/preview</v>
      </c>
      <c r="W379" s="61" t="str">
        <f>VLOOKUP(A379,Main!A:AB,23,0)</f>
        <v>noc25_ee136</v>
      </c>
      <c r="X379" s="63" t="str">
        <f>VLOOKUP(A379,Main!A:AB,24,0)</f>
        <v>https://nptel.ac.in/courses/108107477</v>
      </c>
      <c r="Y379" s="63" t="str">
        <f>VLOOKUP(A379,Main!A:AB,25,0)</f>
        <v>https://nptel.ac.in/courses/108107477</v>
      </c>
      <c r="Z379" s="61">
        <f>VLOOKUP(A379,Main!A:AB,26,0)</f>
        <v>108107477</v>
      </c>
    </row>
    <row r="380">
      <c r="A380" s="47" t="s">
        <v>3032</v>
      </c>
      <c r="B380" s="61" t="str">
        <f>VLOOKUP(A380,Main!A:AB,2,0)</f>
        <v>Electrical and Electronics Engineering</v>
      </c>
      <c r="C380" s="61" t="str">
        <f>VLOOKUP(A380,Main!A:AB,3,0)</f>
        <v>Microelectronics: Devices to Circuits</v>
      </c>
      <c r="D380" s="61" t="str">
        <f>VLOOKUP(A380,Main!A:AB,4,0)</f>
        <v>Prof. Sudeb Dasgupta</v>
      </c>
      <c r="E380" s="61" t="str">
        <f>VLOOKUP(A380,Main!A:AB,5,0)</f>
        <v>IIT Roorkee</v>
      </c>
      <c r="F380" s="61" t="str">
        <f>VLOOKUP(A380,Main!A:AB,6,0)</f>
        <v>IIT Roorkee</v>
      </c>
      <c r="G380" s="61" t="str">
        <f>VLOOKUP(A380,Main!A:AB,7,0)</f>
        <v>12 Weeks</v>
      </c>
      <c r="H380" s="61" t="str">
        <f>VLOOKUP(A380,Main!A:AB,8,0)</f>
        <v>Rerun</v>
      </c>
      <c r="I380" s="62">
        <f>VLOOKUP(A380,Main!A:AB,9,0)</f>
        <v>46223</v>
      </c>
      <c r="J380" s="62">
        <f>VLOOKUP(A380,Main!A:AB,10,0)</f>
        <v>46304</v>
      </c>
      <c r="K380" s="62">
        <f>VLOOKUP(A380,Main!A:AB,11,0)</f>
        <v>46312</v>
      </c>
      <c r="L380" s="62">
        <f>VLOOKUP(A380,Main!A:AB,12,0)</f>
        <v>46230</v>
      </c>
      <c r="M380" s="62">
        <f>VLOOKUP(A380,Main!A:AB,13,0)</f>
        <v>46248</v>
      </c>
      <c r="N380" s="61" t="str">
        <f>VLOOKUP(A380,Main!A:AB,14,0)</f>
        <v>UG/PG</v>
      </c>
      <c r="O380" s="61" t="str">
        <f>VLOOKUP(A380,Main!A:AB,15,0)</f>
        <v>Elective</v>
      </c>
      <c r="P380" s="61" t="str">
        <f>VLOOKUP(A380,Main!A:AB,16,0)</f>
        <v>Yes</v>
      </c>
      <c r="Q380" s="61" t="str">
        <f>VLOOKUP(A380,Main!A:AB,17,0)</f>
        <v>VLSI design
Control and Instrumentation</v>
      </c>
      <c r="R380" s="63" t="str">
        <f>VLOOKUP(A380,Main!A:AB,18,0)</f>
        <v>https://onlinecourses.nptel.ac.in/e-learning/preview/noc26_ee123</v>
      </c>
      <c r="S380" s="63" t="str">
        <f>VLOOKUP(A380,Main!A:AB,19,0)</f>
        <v>https://onlinecourses.nptel.ac.in/e-learning/preview/noc26_ee123</v>
      </c>
      <c r="T380" s="61" t="str">
        <f>VLOOKUP(A380,Main!A:AB,20,0)</f>
        <v>noc26_ee123</v>
      </c>
      <c r="U380" s="63" t="str">
        <f>VLOOKUP(A380,Main!A:AB,21,0)</f>
        <v>https://onlinecourses.nptel.ac.in/noc25_ee110/preview</v>
      </c>
      <c r="V380" s="63" t="str">
        <f>VLOOKUP(A380,Main!A:AB,22,0)</f>
        <v>https://onlinecourses.nptel.ac.in/noc25_ee110/preview</v>
      </c>
      <c r="W380" s="61" t="str">
        <f>VLOOKUP(A380,Main!A:AB,23,0)</f>
        <v>noc25_ee110</v>
      </c>
      <c r="X380" s="63" t="str">
        <f>VLOOKUP(A380,Main!A:AB,24,0)</f>
        <v>https://nptel.ac.in/courses/108107142</v>
      </c>
      <c r="Y380" s="63" t="str">
        <f>VLOOKUP(A380,Main!A:AB,25,0)</f>
        <v>https://nptel.ac.in/courses/108107142</v>
      </c>
      <c r="Z380" s="61">
        <f>VLOOKUP(A380,Main!A:AB,26,0)</f>
        <v>108107142</v>
      </c>
    </row>
    <row r="381">
      <c r="A381" s="47" t="s">
        <v>3040</v>
      </c>
      <c r="B381" s="61" t="str">
        <f>VLOOKUP(A381,Main!A:AB,2,0)</f>
        <v>Electrical and Electronics Engineering</v>
      </c>
      <c r="C381" s="61" t="str">
        <f>VLOOKUP(A381,Main!A:AB,3,0)</f>
        <v>Mathematical Aspects of Biomedical Electronic System Design</v>
      </c>
      <c r="D381" s="61" t="str">
        <f>VLOOKUP(A381,Main!A:AB,4,0)</f>
        <v>Prof. Chandramani Singh</v>
      </c>
      <c r="E381" s="61" t="str">
        <f>VLOOKUP(A381,Main!A:AB,5,0)</f>
        <v>IISc Bangalore</v>
      </c>
      <c r="F381" s="61" t="str">
        <f>VLOOKUP(A381,Main!A:AB,6,0)</f>
        <v>IISc Bangalore</v>
      </c>
      <c r="G381" s="61" t="str">
        <f>VLOOKUP(A381,Main!A:AB,7,0)</f>
        <v>12 Weeks</v>
      </c>
      <c r="H381" s="61" t="str">
        <f>VLOOKUP(A381,Main!A:AB,8,0)</f>
        <v>Rerun</v>
      </c>
      <c r="I381" s="62">
        <f>VLOOKUP(A381,Main!A:AB,9,0)</f>
        <v>46223</v>
      </c>
      <c r="J381" s="62">
        <f>VLOOKUP(A381,Main!A:AB,10,0)</f>
        <v>46304</v>
      </c>
      <c r="K381" s="62">
        <f>VLOOKUP(A381,Main!A:AB,11,0)</f>
        <v>46313</v>
      </c>
      <c r="L381" s="62">
        <f>VLOOKUP(A381,Main!A:AB,12,0)</f>
        <v>46230</v>
      </c>
      <c r="M381" s="62">
        <f>VLOOKUP(A381,Main!A:AB,13,0)</f>
        <v>46248</v>
      </c>
      <c r="N381" s="61" t="str">
        <f>VLOOKUP(A381,Main!A:AB,14,0)</f>
        <v>UG/PG</v>
      </c>
      <c r="O381" s="61" t="str">
        <f>VLOOKUP(A381,Main!A:AB,15,0)</f>
        <v>Elective</v>
      </c>
      <c r="P381" s="61" t="str">
        <f>VLOOKUP(A381,Main!A:AB,16,0)</f>
        <v>Yes</v>
      </c>
      <c r="Q381" s="61" t="str">
        <f>VLOOKUP(A381,Main!A:AB,17,0)</f>
        <v>Control and Instrumentation</v>
      </c>
      <c r="R381" s="63" t="str">
        <f>VLOOKUP(A381,Main!A:AB,18,0)</f>
        <v>https://onlinecourses.nptel.ac.in/e-learning/preview/noc26_ee124</v>
      </c>
      <c r="S381" s="63" t="str">
        <f>VLOOKUP(A381,Main!A:AB,19,0)</f>
        <v>https://onlinecourses.nptel.ac.in/e-learning/preview/noc26_ee124</v>
      </c>
      <c r="T381" s="61" t="str">
        <f>VLOOKUP(A381,Main!A:AB,20,0)</f>
        <v>noc26_ee124</v>
      </c>
      <c r="U381" s="63" t="str">
        <f>VLOOKUP(A381,Main!A:AB,21,0)</f>
        <v>https://onlinecourses.nptel.ac.in/noc25_ee139/preview</v>
      </c>
      <c r="V381" s="63" t="str">
        <f>VLOOKUP(A381,Main!A:AB,22,0)</f>
        <v>https://onlinecourses.nptel.ac.in/noc25_ee139/preview</v>
      </c>
      <c r="W381" s="61" t="str">
        <f>VLOOKUP(A381,Main!A:AB,23,0)</f>
        <v>noc25_ee139</v>
      </c>
      <c r="X381" s="63" t="str">
        <f>VLOOKUP(A381,Main!A:AB,24,0)</f>
        <v>https://nptel.ac.in/courses/108108180</v>
      </c>
      <c r="Y381" s="63" t="str">
        <f>VLOOKUP(A381,Main!A:AB,25,0)</f>
        <v>https://nptel.ac.in/courses/108108180</v>
      </c>
      <c r="Z381" s="61">
        <f>VLOOKUP(A381,Main!A:AB,26,0)</f>
        <v>108108180</v>
      </c>
    </row>
    <row r="382">
      <c r="A382" s="47" t="s">
        <v>3047</v>
      </c>
      <c r="B382" s="61" t="str">
        <f>VLOOKUP(A382,Main!A:AB,2,0)</f>
        <v>Electrical and Electronics Engineering</v>
      </c>
      <c r="C382" s="61" t="str">
        <f>VLOOKUP(A382,Main!A:AB,3,0)</f>
        <v>Electronic Systems for Cancer Diagnosis</v>
      </c>
      <c r="D382" s="61" t="str">
        <f>VLOOKUP(A382,Main!A:AB,4,0)</f>
        <v>Prof. Hardik Jeetendra Pandya</v>
      </c>
      <c r="E382" s="61" t="str">
        <f>VLOOKUP(A382,Main!A:AB,5,0)</f>
        <v>IISc Bangalore</v>
      </c>
      <c r="F382" s="61" t="str">
        <f>VLOOKUP(A382,Main!A:AB,6,0)</f>
        <v>IISc Bangalore</v>
      </c>
      <c r="G382" s="61" t="str">
        <f>VLOOKUP(A382,Main!A:AB,7,0)</f>
        <v>12 Weeks</v>
      </c>
      <c r="H382" s="61" t="str">
        <f>VLOOKUP(A382,Main!A:AB,8,0)</f>
        <v>Rerun</v>
      </c>
      <c r="I382" s="62">
        <f>VLOOKUP(A382,Main!A:AB,9,0)</f>
        <v>46223</v>
      </c>
      <c r="J382" s="62">
        <f>VLOOKUP(A382,Main!A:AB,10,0)</f>
        <v>46304</v>
      </c>
      <c r="K382" s="62">
        <f>VLOOKUP(A382,Main!A:AB,11,0)</f>
        <v>46313</v>
      </c>
      <c r="L382" s="62">
        <f>VLOOKUP(A382,Main!A:AB,12,0)</f>
        <v>46230</v>
      </c>
      <c r="M382" s="62">
        <f>VLOOKUP(A382,Main!A:AB,13,0)</f>
        <v>46248</v>
      </c>
      <c r="N382" s="61" t="str">
        <f>VLOOKUP(A382,Main!A:AB,14,0)</f>
        <v>UG/PG</v>
      </c>
      <c r="O382" s="61" t="str">
        <f>VLOOKUP(A382,Main!A:AB,15,0)</f>
        <v>Elective</v>
      </c>
      <c r="P382" s="61" t="str">
        <f>VLOOKUP(A382,Main!A:AB,16,0)</f>
        <v>Yes</v>
      </c>
      <c r="Q382" s="61" t="str">
        <f>VLOOKUP(A382,Main!A:AB,17,0)</f>
        <v/>
      </c>
      <c r="R382" s="63" t="str">
        <f>VLOOKUP(A382,Main!A:AB,18,0)</f>
        <v>https://onlinecourses.nptel.ac.in/e-learning/preview/noc26_ee125</v>
      </c>
      <c r="S382" s="63" t="str">
        <f>VLOOKUP(A382,Main!A:AB,19,0)</f>
        <v>https://onlinecourses.nptel.ac.in/e-learning/preview/noc26_ee125</v>
      </c>
      <c r="T382" s="61" t="str">
        <f>VLOOKUP(A382,Main!A:AB,20,0)</f>
        <v>noc26_ee125</v>
      </c>
      <c r="U382" s="63" t="str">
        <f>VLOOKUP(A382,Main!A:AB,21,0)</f>
        <v>https://onlinecourses.nptel.ac.in/noc25_ee142/preview</v>
      </c>
      <c r="V382" s="63" t="str">
        <f>VLOOKUP(A382,Main!A:AB,22,0)</f>
        <v>https://onlinecourses.nptel.ac.in/noc25_ee142/preview</v>
      </c>
      <c r="W382" s="61" t="str">
        <f>VLOOKUP(A382,Main!A:AB,23,0)</f>
        <v>noc25_ee142</v>
      </c>
      <c r="X382" s="63" t="str">
        <f>VLOOKUP(A382,Main!A:AB,24,0)</f>
        <v>https://nptel.ac.in/courses/108108124</v>
      </c>
      <c r="Y382" s="63" t="str">
        <f>VLOOKUP(A382,Main!A:AB,25,0)</f>
        <v>https://nptel.ac.in/courses/108108124</v>
      </c>
      <c r="Z382" s="61">
        <f>VLOOKUP(A382,Main!A:AB,26,0)</f>
        <v>108108124</v>
      </c>
    </row>
    <row r="383">
      <c r="A383" s="47" t="s">
        <v>3054</v>
      </c>
      <c r="B383" s="61" t="str">
        <f>VLOOKUP(A383,Main!A:AB,2,0)</f>
        <v>Electrical and Electronics Engineering</v>
      </c>
      <c r="C383" s="61" t="str">
        <f>VLOOKUP(A383,Main!A:AB,3,0)</f>
        <v>Fabrication Techniques for MEMs-based Sensors: Clinical Perspective</v>
      </c>
      <c r="D383" s="61" t="str">
        <f>VLOOKUP(A383,Main!A:AB,4,0)</f>
        <v>Prof. Hardik Jeetendra Pandya</v>
      </c>
      <c r="E383" s="61" t="str">
        <f>VLOOKUP(A383,Main!A:AB,5,0)</f>
        <v>IISc Bangalore</v>
      </c>
      <c r="F383" s="61" t="str">
        <f>VLOOKUP(A383,Main!A:AB,6,0)</f>
        <v>IISc Bangalore</v>
      </c>
      <c r="G383" s="61" t="str">
        <f>VLOOKUP(A383,Main!A:AB,7,0)</f>
        <v>12 Weeks</v>
      </c>
      <c r="H383" s="61" t="str">
        <f>VLOOKUP(A383,Main!A:AB,8,0)</f>
        <v>Rerun</v>
      </c>
      <c r="I383" s="62">
        <f>VLOOKUP(A383,Main!A:AB,9,0)</f>
        <v>46223</v>
      </c>
      <c r="J383" s="62">
        <f>VLOOKUP(A383,Main!A:AB,10,0)</f>
        <v>46304</v>
      </c>
      <c r="K383" s="62">
        <f>VLOOKUP(A383,Main!A:AB,11,0)</f>
        <v>46320</v>
      </c>
      <c r="L383" s="62">
        <f>VLOOKUP(A383,Main!A:AB,12,0)</f>
        <v>46230</v>
      </c>
      <c r="M383" s="62">
        <f>VLOOKUP(A383,Main!A:AB,13,0)</f>
        <v>46248</v>
      </c>
      <c r="N383" s="61" t="str">
        <f>VLOOKUP(A383,Main!A:AB,14,0)</f>
        <v>UG</v>
      </c>
      <c r="O383" s="61" t="str">
        <f>VLOOKUP(A383,Main!A:AB,15,0)</f>
        <v>Elective</v>
      </c>
      <c r="P383" s="61" t="str">
        <f>VLOOKUP(A383,Main!A:AB,16,0)</f>
        <v>Yes</v>
      </c>
      <c r="Q383" s="61" t="str">
        <f>VLOOKUP(A383,Main!A:AB,17,0)</f>
        <v/>
      </c>
      <c r="R383" s="63" t="str">
        <f>VLOOKUP(A383,Main!A:AB,18,0)</f>
        <v>https://onlinecourses.nptel.ac.in/e-learning/preview/noc26_ee126</v>
      </c>
      <c r="S383" s="63" t="str">
        <f>VLOOKUP(A383,Main!A:AB,19,0)</f>
        <v>https://onlinecourses.nptel.ac.in/e-learning/preview/noc26_ee126</v>
      </c>
      <c r="T383" s="61" t="str">
        <f>VLOOKUP(A383,Main!A:AB,20,0)</f>
        <v>noc26_ee126</v>
      </c>
      <c r="U383" s="63" t="str">
        <f>VLOOKUP(A383,Main!A:AB,21,0)</f>
        <v>https://onlinecourses.nptel.ac.in/noc25_ee144/preview</v>
      </c>
      <c r="V383" s="63" t="str">
        <f>VLOOKUP(A383,Main!A:AB,22,0)</f>
        <v>https://onlinecourses.nptel.ac.in/noc25_ee144/preview</v>
      </c>
      <c r="W383" s="61" t="str">
        <f>VLOOKUP(A383,Main!A:AB,23,0)</f>
        <v>noc25_ee144</v>
      </c>
      <c r="X383" s="63" t="str">
        <f>VLOOKUP(A383,Main!A:AB,24,0)</f>
        <v>https://nptel.ac.in/courses/108108113</v>
      </c>
      <c r="Y383" s="63" t="str">
        <f>VLOOKUP(A383,Main!A:AB,25,0)</f>
        <v>https://nptel.ac.in/courses/108108113</v>
      </c>
      <c r="Z383" s="61">
        <f>VLOOKUP(A383,Main!A:AB,26,0)</f>
        <v>108108113</v>
      </c>
    </row>
    <row r="384">
      <c r="A384" s="47" t="s">
        <v>3060</v>
      </c>
      <c r="B384" s="61" t="str">
        <f>VLOOKUP(A384,Main!A:AB,2,0)</f>
        <v>Electrical and Electronics Engineering</v>
      </c>
      <c r="C384" s="61" t="str">
        <f>VLOOKUP(A384,Main!A:AB,3,0)</f>
        <v>Design of Electric Motor</v>
      </c>
      <c r="D384" s="61" t="str">
        <f>VLOOKUP(A384,Main!A:AB,4,0)</f>
        <v>Prof. Prathap Reddy</v>
      </c>
      <c r="E384" s="61" t="str">
        <f>VLOOKUP(A384,Main!A:AB,5,0)</f>
        <v>IISc Bangalore</v>
      </c>
      <c r="F384" s="61" t="str">
        <f>VLOOKUP(A384,Main!A:AB,6,0)</f>
        <v>IISc Bangalore</v>
      </c>
      <c r="G384" s="61" t="str">
        <f>VLOOKUP(A384,Main!A:AB,7,0)</f>
        <v>12 Weeks</v>
      </c>
      <c r="H384" s="61" t="str">
        <f>VLOOKUP(A384,Main!A:AB,8,0)</f>
        <v>Rerun</v>
      </c>
      <c r="I384" s="62">
        <f>VLOOKUP(A384,Main!A:AB,9,0)</f>
        <v>46223</v>
      </c>
      <c r="J384" s="62">
        <f>VLOOKUP(A384,Main!A:AB,10,0)</f>
        <v>46304</v>
      </c>
      <c r="K384" s="62">
        <f>VLOOKUP(A384,Main!A:AB,11,0)</f>
        <v>46311</v>
      </c>
      <c r="L384" s="62">
        <f>VLOOKUP(A384,Main!A:AB,12,0)</f>
        <v>46230</v>
      </c>
      <c r="M384" s="62">
        <f>VLOOKUP(A384,Main!A:AB,13,0)</f>
        <v>46248</v>
      </c>
      <c r="N384" s="61" t="str">
        <f>VLOOKUP(A384,Main!A:AB,14,0)</f>
        <v>UG/PG</v>
      </c>
      <c r="O384" s="61" t="str">
        <f>VLOOKUP(A384,Main!A:AB,15,0)</f>
        <v>Elective</v>
      </c>
      <c r="P384" s="61" t="str">
        <f>VLOOKUP(A384,Main!A:AB,16,0)</f>
        <v>Yes</v>
      </c>
      <c r="Q384" s="61" t="str">
        <f>VLOOKUP(A384,Main!A:AB,17,0)</f>
        <v>Power Systems and Power Electronics</v>
      </c>
      <c r="R384" s="63" t="str">
        <f>VLOOKUP(A384,Main!A:AB,18,0)</f>
        <v>https://onlinecourses.nptel.ac.in/e-learning/preview/noc26_ee127</v>
      </c>
      <c r="S384" s="63" t="str">
        <f>VLOOKUP(A384,Main!A:AB,19,0)</f>
        <v>https://onlinecourses.nptel.ac.in/e-learning/preview/noc26_ee127</v>
      </c>
      <c r="T384" s="61" t="str">
        <f>VLOOKUP(A384,Main!A:AB,20,0)</f>
        <v>noc26_ee127</v>
      </c>
      <c r="U384" s="63" t="str">
        <f>VLOOKUP(A384,Main!A:AB,21,0)</f>
        <v>https://onlinecourses.nptel.ac.in/noc25_ee145/preview</v>
      </c>
      <c r="V384" s="63" t="str">
        <f>VLOOKUP(A384,Main!A:AB,22,0)</f>
        <v>https://onlinecourses.nptel.ac.in/noc25_ee145/preview</v>
      </c>
      <c r="W384" s="61" t="str">
        <f>VLOOKUP(A384,Main!A:AB,23,0)</f>
        <v>noc25_ee145</v>
      </c>
      <c r="X384" s="63" t="str">
        <f>VLOOKUP(A384,Main!A:AB,24,0)</f>
        <v>https://nptel.ac.in/courses/108108191</v>
      </c>
      <c r="Y384" s="63" t="str">
        <f>VLOOKUP(A384,Main!A:AB,25,0)</f>
        <v>https://nptel.ac.in/courses/108108191</v>
      </c>
      <c r="Z384" s="61">
        <f>VLOOKUP(A384,Main!A:AB,26,0)</f>
        <v>108108191</v>
      </c>
    </row>
    <row r="385">
      <c r="A385" s="47" t="s">
        <v>3067</v>
      </c>
      <c r="B385" s="61" t="str">
        <f>VLOOKUP(A385,Main!A:AB,2,0)</f>
        <v>Electrical and Electronics Engineering</v>
      </c>
      <c r="C385" s="61" t="str">
        <f>VLOOKUP(A385,Main!A:AB,3,0)</f>
        <v>Mathematical Methods and Techniques in Signal Processing</v>
      </c>
      <c r="D385" s="61" t="str">
        <f>VLOOKUP(A385,Main!A:AB,4,0)</f>
        <v>Prof. Shayan Srinivasa Garani</v>
      </c>
      <c r="E385" s="61" t="str">
        <f>VLOOKUP(A385,Main!A:AB,5,0)</f>
        <v>IISc Bangalore</v>
      </c>
      <c r="F385" s="61" t="str">
        <f>VLOOKUP(A385,Main!A:AB,6,0)</f>
        <v>IISc Bangalore</v>
      </c>
      <c r="G385" s="61" t="str">
        <f>VLOOKUP(A385,Main!A:AB,7,0)</f>
        <v>12 Weeks</v>
      </c>
      <c r="H385" s="61" t="str">
        <f>VLOOKUP(A385,Main!A:AB,8,0)</f>
        <v>Rerun</v>
      </c>
      <c r="I385" s="62">
        <f>VLOOKUP(A385,Main!A:AB,9,0)</f>
        <v>46223</v>
      </c>
      <c r="J385" s="62">
        <f>VLOOKUP(A385,Main!A:AB,10,0)</f>
        <v>46304</v>
      </c>
      <c r="K385" s="62">
        <f>VLOOKUP(A385,Main!A:AB,11,0)</f>
        <v>46312</v>
      </c>
      <c r="L385" s="62">
        <f>VLOOKUP(A385,Main!A:AB,12,0)</f>
        <v>46230</v>
      </c>
      <c r="M385" s="62">
        <f>VLOOKUP(A385,Main!A:AB,13,0)</f>
        <v>46248</v>
      </c>
      <c r="N385" s="61" t="str">
        <f>VLOOKUP(A385,Main!A:AB,14,0)</f>
        <v>PG</v>
      </c>
      <c r="O385" s="61" t="str">
        <f>VLOOKUP(A385,Main!A:AB,15,0)</f>
        <v>Elective</v>
      </c>
      <c r="P385" s="61" t="str">
        <f>VLOOKUP(A385,Main!A:AB,16,0)</f>
        <v>Yes</v>
      </c>
      <c r="Q385" s="61" t="str">
        <f>VLOOKUP(A385,Main!A:AB,17,0)</f>
        <v/>
      </c>
      <c r="R385" s="63" t="str">
        <f>VLOOKUP(A385,Main!A:AB,18,0)</f>
        <v>https://onlinecourses.nptel.ac.in/e-learning/preview/noc26_ee128</v>
      </c>
      <c r="S385" s="63" t="str">
        <f>VLOOKUP(A385,Main!A:AB,19,0)</f>
        <v>https://onlinecourses.nptel.ac.in/e-learning/preview/noc26_ee128</v>
      </c>
      <c r="T385" s="61" t="str">
        <f>VLOOKUP(A385,Main!A:AB,20,0)</f>
        <v>noc26_ee128</v>
      </c>
      <c r="U385" s="63" t="str">
        <f>VLOOKUP(A385,Main!A:AB,21,0)</f>
        <v>https://onlinecourses.nptel.ac.in/noc25_ee153/preview</v>
      </c>
      <c r="V385" s="63" t="str">
        <f>VLOOKUP(A385,Main!A:AB,22,0)</f>
        <v>https://onlinecourses.nptel.ac.in/noc25_ee153/preview</v>
      </c>
      <c r="W385" s="61" t="str">
        <f>VLOOKUP(A385,Main!A:AB,23,0)</f>
        <v>noc25_ee153</v>
      </c>
      <c r="X385" s="63" t="str">
        <f>VLOOKUP(A385,Main!A:AB,24,0)</f>
        <v>https://nptel.ac.in/courses/108108109</v>
      </c>
      <c r="Y385" s="63" t="str">
        <f>VLOOKUP(A385,Main!A:AB,25,0)</f>
        <v>https://nptel.ac.in/courses/108108109</v>
      </c>
      <c r="Z385" s="61">
        <f>VLOOKUP(A385,Main!A:AB,26,0)</f>
        <v>108108109</v>
      </c>
    </row>
    <row r="386">
      <c r="A386" s="47" t="s">
        <v>3074</v>
      </c>
      <c r="B386" s="61" t="str">
        <f>VLOOKUP(A386,Main!A:AB,2,0)</f>
        <v>Electrical and Electronics Engineering</v>
      </c>
      <c r="C386" s="61" t="str">
        <f>VLOOKUP(A386,Main!A:AB,3,0)</f>
        <v>Neural Networks for Signal Processing - I</v>
      </c>
      <c r="D386" s="61" t="str">
        <f>VLOOKUP(A386,Main!A:AB,4,0)</f>
        <v>Prof. Shayan Srinivasa Garani</v>
      </c>
      <c r="E386" s="61" t="str">
        <f>VLOOKUP(A386,Main!A:AB,5,0)</f>
        <v>IISc Bangalore</v>
      </c>
      <c r="F386" s="61" t="str">
        <f>VLOOKUP(A386,Main!A:AB,6,0)</f>
        <v>IISc Bangalore</v>
      </c>
      <c r="G386" s="61" t="str">
        <f>VLOOKUP(A386,Main!A:AB,7,0)</f>
        <v>12 Weeks</v>
      </c>
      <c r="H386" s="61" t="str">
        <f>VLOOKUP(A386,Main!A:AB,8,0)</f>
        <v>Rerun</v>
      </c>
      <c r="I386" s="62">
        <f>VLOOKUP(A386,Main!A:AB,9,0)</f>
        <v>46223</v>
      </c>
      <c r="J386" s="62">
        <f>VLOOKUP(A386,Main!A:AB,10,0)</f>
        <v>46304</v>
      </c>
      <c r="K386" s="62">
        <f>VLOOKUP(A386,Main!A:AB,11,0)</f>
        <v>46313</v>
      </c>
      <c r="L386" s="62">
        <f>VLOOKUP(A386,Main!A:AB,12,0)</f>
        <v>46230</v>
      </c>
      <c r="M386" s="62">
        <f>VLOOKUP(A386,Main!A:AB,13,0)</f>
        <v>46248</v>
      </c>
      <c r="N386" s="61" t="str">
        <f>VLOOKUP(A386,Main!A:AB,14,0)</f>
        <v>PG</v>
      </c>
      <c r="O386" s="61" t="str">
        <f>VLOOKUP(A386,Main!A:AB,15,0)</f>
        <v>Elective</v>
      </c>
      <c r="P386" s="61" t="str">
        <f>VLOOKUP(A386,Main!A:AB,16,0)</f>
        <v>Yes</v>
      </c>
      <c r="Q386" s="61" t="str">
        <f>VLOOKUP(A386,Main!A:AB,17,0)</f>
        <v/>
      </c>
      <c r="R386" s="63" t="str">
        <f>VLOOKUP(A386,Main!A:AB,18,0)</f>
        <v>https://onlinecourses.nptel.ac.in/e-learning/preview/noc26_ee129</v>
      </c>
      <c r="S386" s="63" t="str">
        <f>VLOOKUP(A386,Main!A:AB,19,0)</f>
        <v>https://onlinecourses.nptel.ac.in/e-learning/preview/noc26_ee129</v>
      </c>
      <c r="T386" s="61" t="str">
        <f>VLOOKUP(A386,Main!A:AB,20,0)</f>
        <v>noc26_ee129</v>
      </c>
      <c r="U386" s="63" t="str">
        <f>VLOOKUP(A386,Main!A:AB,21,0)</f>
        <v>https://onlinecourses.nptel.ac.in/noc25_ee154/preview</v>
      </c>
      <c r="V386" s="63" t="str">
        <f>VLOOKUP(A386,Main!A:AB,22,0)</f>
        <v>https://onlinecourses.nptel.ac.in/noc25_ee154/preview</v>
      </c>
      <c r="W386" s="61" t="str">
        <f>VLOOKUP(A386,Main!A:AB,23,0)</f>
        <v>noc25_ee154</v>
      </c>
      <c r="X386" s="63" t="str">
        <f>VLOOKUP(A386,Main!A:AB,24,0)</f>
        <v>https://nptel.ac.in/courses/108108148</v>
      </c>
      <c r="Y386" s="63" t="str">
        <f>VLOOKUP(A386,Main!A:AB,25,0)</f>
        <v>https://nptel.ac.in/courses/108108148</v>
      </c>
      <c r="Z386" s="61">
        <f>VLOOKUP(A386,Main!A:AB,26,0)</f>
        <v>108108148</v>
      </c>
    </row>
    <row r="387">
      <c r="A387" s="47" t="s">
        <v>3080</v>
      </c>
      <c r="B387" s="61" t="str">
        <f>VLOOKUP(A387,Main!A:AB,2,0)</f>
        <v>Electronics and Communication Engineering</v>
      </c>
      <c r="C387" s="61" t="str">
        <f>VLOOKUP(A387,Main!A:AB,3,0)</f>
        <v>Enclosure Design of Electronics Equipment</v>
      </c>
      <c r="D387" s="61" t="str">
        <f>VLOOKUP(A387,Main!A:AB,4,0)</f>
        <v>Prof. N. V Chalapathi Rao</v>
      </c>
      <c r="E387" s="61" t="str">
        <f>VLOOKUP(A387,Main!A:AB,5,0)</f>
        <v>IISc Bangalore</v>
      </c>
      <c r="F387" s="61" t="str">
        <f>VLOOKUP(A387,Main!A:AB,6,0)</f>
        <v>IISc Bangalore</v>
      </c>
      <c r="G387" s="61" t="str">
        <f>VLOOKUP(A387,Main!A:AB,7,0)</f>
        <v>12 Weeks</v>
      </c>
      <c r="H387" s="61" t="str">
        <f>VLOOKUP(A387,Main!A:AB,8,0)</f>
        <v>Rerun</v>
      </c>
      <c r="I387" s="62">
        <f>VLOOKUP(A387,Main!A:AB,9,0)</f>
        <v>46223</v>
      </c>
      <c r="J387" s="62">
        <f>VLOOKUP(A387,Main!A:AB,10,0)</f>
        <v>46304</v>
      </c>
      <c r="K387" s="62">
        <f>VLOOKUP(A387,Main!A:AB,11,0)</f>
        <v>46318</v>
      </c>
      <c r="L387" s="62">
        <f>VLOOKUP(A387,Main!A:AB,12,0)</f>
        <v>46230</v>
      </c>
      <c r="M387" s="62">
        <f>VLOOKUP(A387,Main!A:AB,13,0)</f>
        <v>46248</v>
      </c>
      <c r="N387" s="61" t="str">
        <f>VLOOKUP(A387,Main!A:AB,14,0)</f>
        <v>UG/PG</v>
      </c>
      <c r="O387" s="61" t="str">
        <f>VLOOKUP(A387,Main!A:AB,15,0)</f>
        <v>Elective</v>
      </c>
      <c r="P387" s="61" t="str">
        <f>VLOOKUP(A387,Main!A:AB,16,0)</f>
        <v>Yes</v>
      </c>
      <c r="Q387" s="61" t="str">
        <f>VLOOKUP(A387,Main!A:AB,17,0)</f>
        <v/>
      </c>
      <c r="R387" s="63" t="str">
        <f>VLOOKUP(A387,Main!A:AB,18,0)</f>
        <v>https://onlinecourses.nptel.ac.in/e-learning/preview/noc26_ee130</v>
      </c>
      <c r="S387" s="63" t="str">
        <f>VLOOKUP(A387,Main!A:AB,19,0)</f>
        <v>https://onlinecourses.nptel.ac.in/e-learning/preview/noc26_ee130</v>
      </c>
      <c r="T387" s="61" t="str">
        <f>VLOOKUP(A387,Main!A:AB,20,0)</f>
        <v>noc26_ee130</v>
      </c>
      <c r="U387" s="63" t="str">
        <f>VLOOKUP(A387,Main!A:AB,21,0)</f>
        <v>https://onlinecourses.nptel.ac.in/noc25_ee168/preview</v>
      </c>
      <c r="V387" s="63" t="str">
        <f>VLOOKUP(A387,Main!A:AB,22,0)</f>
        <v>https://onlinecourses.nptel.ac.in/noc25_ee168/preview</v>
      </c>
      <c r="W387" s="61" t="str">
        <f>VLOOKUP(A387,Main!A:AB,23,0)</f>
        <v>noc25_ee168</v>
      </c>
      <c r="X387" s="63" t="str">
        <f>VLOOKUP(A387,Main!A:AB,24,0)</f>
        <v>https://nptel.ac.in/courses/117108140</v>
      </c>
      <c r="Y387" s="63" t="str">
        <f>VLOOKUP(A387,Main!A:AB,25,0)</f>
        <v>https://nptel.ac.in/courses/117108140</v>
      </c>
      <c r="Z387" s="61">
        <f>VLOOKUP(A387,Main!A:AB,26,0)</f>
        <v>117108140</v>
      </c>
    </row>
    <row r="388">
      <c r="A388" s="47" t="s">
        <v>3087</v>
      </c>
      <c r="B388" s="61" t="str">
        <f>VLOOKUP(A388,Main!A:AB,2,0)</f>
        <v>Electrical and Electronics Engineering</v>
      </c>
      <c r="C388" s="61" t="str">
        <f>VLOOKUP(A388,Main!A:AB,3,0)</f>
        <v>Principles of Digital Communications</v>
      </c>
      <c r="D388" s="61" t="str">
        <f>VLOOKUP(A388,Main!A:AB,4,0)</f>
        <v>Prof. S. N. Merchant</v>
      </c>
      <c r="E388" s="61" t="str">
        <f>VLOOKUP(A388,Main!A:AB,5,0)</f>
        <v>IIT Bombay</v>
      </c>
      <c r="F388" s="61" t="str">
        <f>VLOOKUP(A388,Main!A:AB,6,0)</f>
        <v>IIT Bombay</v>
      </c>
      <c r="G388" s="61" t="str">
        <f>VLOOKUP(A388,Main!A:AB,7,0)</f>
        <v>12 Weeks</v>
      </c>
      <c r="H388" s="61" t="str">
        <f>VLOOKUP(A388,Main!A:AB,8,0)</f>
        <v>Rerun</v>
      </c>
      <c r="I388" s="62">
        <f>VLOOKUP(A388,Main!A:AB,9,0)</f>
        <v>46223</v>
      </c>
      <c r="J388" s="62">
        <f>VLOOKUP(A388,Main!A:AB,10,0)</f>
        <v>46304</v>
      </c>
      <c r="K388" s="62">
        <f>VLOOKUP(A388,Main!A:AB,11,0)</f>
        <v>46312</v>
      </c>
      <c r="L388" s="62">
        <f>VLOOKUP(A388,Main!A:AB,12,0)</f>
        <v>46230</v>
      </c>
      <c r="M388" s="62">
        <f>VLOOKUP(A388,Main!A:AB,13,0)</f>
        <v>46248</v>
      </c>
      <c r="N388" s="61" t="str">
        <f>VLOOKUP(A388,Main!A:AB,14,0)</f>
        <v>UG</v>
      </c>
      <c r="O388" s="61" t="str">
        <f>VLOOKUP(A388,Main!A:AB,15,0)</f>
        <v>Core</v>
      </c>
      <c r="P388" s="61" t="str">
        <f>VLOOKUP(A388,Main!A:AB,16,0)</f>
        <v>No</v>
      </c>
      <c r="Q388" s="61" t="str">
        <f>VLOOKUP(A388,Main!A:AB,17,0)</f>
        <v>Communication and Signal Processing</v>
      </c>
      <c r="R388" s="63" t="str">
        <f>VLOOKUP(A388,Main!A:AB,18,0)</f>
        <v>https://onlinecourses.nptel.ac.in/e-learning/preview/noc26_ee131</v>
      </c>
      <c r="S388" s="63" t="str">
        <f>VLOOKUP(A388,Main!A:AB,19,0)</f>
        <v>https://onlinecourses.nptel.ac.in/e-learning/preview/noc26_ee131</v>
      </c>
      <c r="T388" s="61" t="str">
        <f>VLOOKUP(A388,Main!A:AB,20,0)</f>
        <v>noc26_ee131</v>
      </c>
      <c r="U388" s="63" t="str">
        <f>VLOOKUP(A388,Main!A:AB,21,0)</f>
        <v>https://onlinecourses.nptel.ac.in/noc25_ee152/preview</v>
      </c>
      <c r="V388" s="63" t="str">
        <f>VLOOKUP(A388,Main!A:AB,22,0)</f>
        <v>https://onlinecourses.nptel.ac.in/noc25_ee152/preview</v>
      </c>
      <c r="W388" s="61" t="str">
        <f>VLOOKUP(A388,Main!A:AB,23,0)</f>
        <v>noc25_ee152</v>
      </c>
      <c r="X388" s="63" t="str">
        <f>VLOOKUP(A388,Main!A:AB,24,0)</f>
        <v>https://nptel.ac.in/courses/108101113</v>
      </c>
      <c r="Y388" s="63" t="str">
        <f>VLOOKUP(A388,Main!A:AB,25,0)</f>
        <v>https://nptel.ac.in/courses/108101113</v>
      </c>
      <c r="Z388" s="61">
        <f>VLOOKUP(A388,Main!A:AB,26,0)</f>
        <v>108101113</v>
      </c>
    </row>
    <row r="389">
      <c r="A389" s="47" t="s">
        <v>3094</v>
      </c>
      <c r="B389" s="61" t="str">
        <f>VLOOKUP(A389,Main!A:AB,2,0)</f>
        <v>Electrical and Electronics Engineering</v>
      </c>
      <c r="C389" s="61" t="str">
        <f>VLOOKUP(A389,Main!A:AB,3,0)</f>
        <v>Stochastic Control and Communication</v>
      </c>
      <c r="D389" s="61" t="str">
        <f>VLOOKUP(A389,Main!A:AB,4,0)</f>
        <v>Prof. Ankur A. Kulkarni</v>
      </c>
      <c r="E389" s="61" t="str">
        <f>VLOOKUP(A389,Main!A:AB,5,0)</f>
        <v>IIT Bombay</v>
      </c>
      <c r="F389" s="61" t="str">
        <f>VLOOKUP(A389,Main!A:AB,6,0)</f>
        <v>IIT Bombay</v>
      </c>
      <c r="G389" s="61" t="str">
        <f>VLOOKUP(A389,Main!A:AB,7,0)</f>
        <v>12 Weeks</v>
      </c>
      <c r="H389" s="61" t="str">
        <f>VLOOKUP(A389,Main!A:AB,8,0)</f>
        <v>Rerun</v>
      </c>
      <c r="I389" s="62">
        <f>VLOOKUP(A389,Main!A:AB,9,0)</f>
        <v>46223</v>
      </c>
      <c r="J389" s="62">
        <f>VLOOKUP(A389,Main!A:AB,10,0)</f>
        <v>46304</v>
      </c>
      <c r="K389" s="62">
        <f>VLOOKUP(A389,Main!A:AB,11,0)</f>
        <v>46320</v>
      </c>
      <c r="L389" s="62">
        <f>VLOOKUP(A389,Main!A:AB,12,0)</f>
        <v>46230</v>
      </c>
      <c r="M389" s="62">
        <f>VLOOKUP(A389,Main!A:AB,13,0)</f>
        <v>46248</v>
      </c>
      <c r="N389" s="61" t="str">
        <f>VLOOKUP(A389,Main!A:AB,14,0)</f>
        <v>PG</v>
      </c>
      <c r="O389" s="61" t="str">
        <f>VLOOKUP(A389,Main!A:AB,15,0)</f>
        <v>Elective</v>
      </c>
      <c r="P389" s="61" t="str">
        <f>VLOOKUP(A389,Main!A:AB,16,0)</f>
        <v>Yes</v>
      </c>
      <c r="Q389" s="61" t="str">
        <f>VLOOKUP(A389,Main!A:AB,17,0)</f>
        <v>Communication and Signal Processing</v>
      </c>
      <c r="R389" s="63" t="str">
        <f>VLOOKUP(A389,Main!A:AB,18,0)</f>
        <v>https://onlinecourses.nptel.ac.in/e-learning/preview/noc26_ee132</v>
      </c>
      <c r="S389" s="63" t="str">
        <f>VLOOKUP(A389,Main!A:AB,19,0)</f>
        <v>https://onlinecourses.nptel.ac.in/e-learning/preview/noc26_ee132</v>
      </c>
      <c r="T389" s="61" t="str">
        <f>VLOOKUP(A389,Main!A:AB,20,0)</f>
        <v>noc26_ee132</v>
      </c>
      <c r="U389" s="63" t="str">
        <f>VLOOKUP(A389,Main!A:AB,21,0)</f>
        <v>https://onlinecourses.nptel.ac.in/noc25_ee146/preview</v>
      </c>
      <c r="V389" s="63" t="str">
        <f>VLOOKUP(A389,Main!A:AB,22,0)</f>
        <v>https://onlinecourses.nptel.ac.in/noc25_ee146/preview</v>
      </c>
      <c r="W389" s="61" t="str">
        <f>VLOOKUP(A389,Main!A:AB,23,0)</f>
        <v>noc25_ee146</v>
      </c>
      <c r="X389" s="63" t="str">
        <f>VLOOKUP(A389,Main!A:AB,24,0)</f>
        <v>https://nptel.ac.in/courses/108101185</v>
      </c>
      <c r="Y389" s="63" t="str">
        <f>VLOOKUP(A389,Main!A:AB,25,0)</f>
        <v>https://nptel.ac.in/courses/108101185</v>
      </c>
      <c r="Z389" s="61">
        <f>VLOOKUP(A389,Main!A:AB,26,0)</f>
        <v>108101185</v>
      </c>
    </row>
    <row r="390">
      <c r="A390" s="47" t="s">
        <v>3101</v>
      </c>
      <c r="B390" s="61" t="str">
        <f>VLOOKUP(A390,Main!A:AB,2,0)</f>
        <v>Electrical and Electronics Engineering</v>
      </c>
      <c r="C390" s="61" t="str">
        <f>VLOOKUP(A390,Main!A:AB,3,0)</f>
        <v>Computer-Aided Design of Electrical Machines</v>
      </c>
      <c r="D390" s="61" t="str">
        <f>VLOOKUP(A390,Main!A:AB,4,0)</f>
        <v>Prof. Bhim Singh</v>
      </c>
      <c r="E390" s="61" t="str">
        <f>VLOOKUP(A390,Main!A:AB,5,0)</f>
        <v>IIT Delhi</v>
      </c>
      <c r="F390" s="61" t="str">
        <f>VLOOKUP(A390,Main!A:AB,6,0)</f>
        <v>IIT Delhi</v>
      </c>
      <c r="G390" s="61" t="str">
        <f>VLOOKUP(A390,Main!A:AB,7,0)</f>
        <v>12 Weeks</v>
      </c>
      <c r="H390" s="61" t="str">
        <f>VLOOKUP(A390,Main!A:AB,8,0)</f>
        <v>Rerun</v>
      </c>
      <c r="I390" s="62">
        <f>VLOOKUP(A390,Main!A:AB,9,0)</f>
        <v>46223</v>
      </c>
      <c r="J390" s="62">
        <f>VLOOKUP(A390,Main!A:AB,10,0)</f>
        <v>46304</v>
      </c>
      <c r="K390" s="62">
        <f>VLOOKUP(A390,Main!A:AB,11,0)</f>
        <v>46313</v>
      </c>
      <c r="L390" s="62">
        <f>VLOOKUP(A390,Main!A:AB,12,0)</f>
        <v>46230</v>
      </c>
      <c r="M390" s="62">
        <f>VLOOKUP(A390,Main!A:AB,13,0)</f>
        <v>46248</v>
      </c>
      <c r="N390" s="61" t="str">
        <f>VLOOKUP(A390,Main!A:AB,14,0)</f>
        <v>UG/PG</v>
      </c>
      <c r="O390" s="61" t="str">
        <f>VLOOKUP(A390,Main!A:AB,15,0)</f>
        <v>Elective</v>
      </c>
      <c r="P390" s="61" t="str">
        <f>VLOOKUP(A390,Main!A:AB,16,0)</f>
        <v>Yes</v>
      </c>
      <c r="Q390" s="61" t="str">
        <f>VLOOKUP(A390,Main!A:AB,17,0)</f>
        <v>Power Systems and Power Electronics</v>
      </c>
      <c r="R390" s="63" t="str">
        <f>VLOOKUP(A390,Main!A:AB,18,0)</f>
        <v>https://onlinecourses.nptel.ac.in/e-learning/preview/noc26_ee133</v>
      </c>
      <c r="S390" s="63" t="str">
        <f>VLOOKUP(A390,Main!A:AB,19,0)</f>
        <v>https://onlinecourses.nptel.ac.in/e-learning/preview/noc26_ee133</v>
      </c>
      <c r="T390" s="61" t="str">
        <f>VLOOKUP(A390,Main!A:AB,20,0)</f>
        <v>noc26_ee133</v>
      </c>
      <c r="U390" s="63" t="str">
        <f>VLOOKUP(A390,Main!A:AB,21,0)</f>
        <v>https://onlinecourses.nptel.ac.in/noc25_ee14/preview</v>
      </c>
      <c r="V390" s="63" t="str">
        <f>VLOOKUP(A390,Main!A:AB,22,0)</f>
        <v>https://onlinecourses.nptel.ac.in/noc25_ee14/preview</v>
      </c>
      <c r="W390" s="61" t="str">
        <f>VLOOKUP(A390,Main!A:AB,23,0)</f>
        <v>noc25_ee14</v>
      </c>
      <c r="X390" s="63" t="str">
        <f>VLOOKUP(A390,Main!A:AB,24,0)</f>
        <v>https://nptel.ac.in/courses/108102372</v>
      </c>
      <c r="Y390" s="63" t="str">
        <f>VLOOKUP(A390,Main!A:AB,25,0)</f>
        <v>https://nptel.ac.in/courses/108102372</v>
      </c>
      <c r="Z390" s="61">
        <f>VLOOKUP(A390,Main!A:AB,26,0)</f>
        <v>108102372</v>
      </c>
    </row>
    <row r="391">
      <c r="A391" s="47" t="s">
        <v>3108</v>
      </c>
      <c r="B391" s="61" t="str">
        <f>VLOOKUP(A391,Main!A:AB,2,0)</f>
        <v>Electrical and Electronics Engineering</v>
      </c>
      <c r="C391" s="61" t="str">
        <f>VLOOKUP(A391,Main!A:AB,3,0)</f>
        <v>Advance Power Electronics</v>
      </c>
      <c r="D391" s="61" t="str">
        <f>VLOOKUP(A391,Main!A:AB,4,0)</f>
        <v>Prof. Bhim Singh</v>
      </c>
      <c r="E391" s="61" t="str">
        <f>VLOOKUP(A391,Main!A:AB,5,0)</f>
        <v>IIT Delhi</v>
      </c>
      <c r="F391" s="61" t="str">
        <f>VLOOKUP(A391,Main!A:AB,6,0)</f>
        <v>IIT Delhi</v>
      </c>
      <c r="G391" s="61" t="str">
        <f>VLOOKUP(A391,Main!A:AB,7,0)</f>
        <v>12 Weeks</v>
      </c>
      <c r="H391" s="61" t="str">
        <f>VLOOKUP(A391,Main!A:AB,8,0)</f>
        <v>Rerun</v>
      </c>
      <c r="I391" s="62">
        <f>VLOOKUP(A391,Main!A:AB,9,0)</f>
        <v>46223</v>
      </c>
      <c r="J391" s="62">
        <f>VLOOKUP(A391,Main!A:AB,10,0)</f>
        <v>46304</v>
      </c>
      <c r="K391" s="62">
        <f>VLOOKUP(A391,Main!A:AB,11,0)</f>
        <v>46318</v>
      </c>
      <c r="L391" s="62">
        <f>VLOOKUP(A391,Main!A:AB,12,0)</f>
        <v>46230</v>
      </c>
      <c r="M391" s="62">
        <f>VLOOKUP(A391,Main!A:AB,13,0)</f>
        <v>46248</v>
      </c>
      <c r="N391" s="61" t="str">
        <f>VLOOKUP(A391,Main!A:AB,14,0)</f>
        <v>UG/PG</v>
      </c>
      <c r="O391" s="61" t="str">
        <f>VLOOKUP(A391,Main!A:AB,15,0)</f>
        <v>Elective</v>
      </c>
      <c r="P391" s="61" t="str">
        <f>VLOOKUP(A391,Main!A:AB,16,0)</f>
        <v>Yes</v>
      </c>
      <c r="Q391" s="61" t="str">
        <f>VLOOKUP(A391,Main!A:AB,17,0)</f>
        <v>Power Systems and Power Electronics</v>
      </c>
      <c r="R391" s="63" t="str">
        <f>VLOOKUP(A391,Main!A:AB,18,0)</f>
        <v>https://onlinecourses.nptel.ac.in/e-learning/preview/noc26_ee134</v>
      </c>
      <c r="S391" s="63" t="str">
        <f>VLOOKUP(A391,Main!A:AB,19,0)</f>
        <v>https://onlinecourses.nptel.ac.in/e-learning/preview/noc26_ee134</v>
      </c>
      <c r="T391" s="61" t="str">
        <f>VLOOKUP(A391,Main!A:AB,20,0)</f>
        <v>noc26_ee134</v>
      </c>
      <c r="U391" s="63" t="str">
        <f>VLOOKUP(A391,Main!A:AB,21,0)</f>
        <v>https://onlinecourses.nptel.ac.in/noc25_ee02/preview</v>
      </c>
      <c r="V391" s="63" t="str">
        <f>VLOOKUP(A391,Main!A:AB,22,0)</f>
        <v>https://onlinecourses.nptel.ac.in/noc25_ee02/preview</v>
      </c>
      <c r="W391" s="61" t="str">
        <f>VLOOKUP(A391,Main!A:AB,23,0)</f>
        <v>noc25_ee02</v>
      </c>
      <c r="X391" s="63" t="str">
        <f>VLOOKUP(A391,Main!A:AB,24,0)</f>
        <v>https://nptel.ac.in/courses/108102584</v>
      </c>
      <c r="Y391" s="63" t="str">
        <f>VLOOKUP(A391,Main!A:AB,25,0)</f>
        <v>https://nptel.ac.in/courses/108102584</v>
      </c>
      <c r="Z391" s="61">
        <f>VLOOKUP(A391,Main!A:AB,26,0)</f>
        <v>108102584</v>
      </c>
    </row>
    <row r="392">
      <c r="A392" s="47" t="s">
        <v>3114</v>
      </c>
      <c r="B392" s="61" t="str">
        <f>VLOOKUP(A392,Main!A:AB,2,0)</f>
        <v>Electrical and Electronics Engineering</v>
      </c>
      <c r="C392" s="61" t="str">
        <f>VLOOKUP(A392,Main!A:AB,3,0)</f>
        <v>Analog Electronic Circuit</v>
      </c>
      <c r="D392" s="61" t="str">
        <f>VLOOKUP(A392,Main!A:AB,4,0)</f>
        <v>Prof. Shouribrata Chatterjee</v>
      </c>
      <c r="E392" s="61" t="str">
        <f>VLOOKUP(A392,Main!A:AB,5,0)</f>
        <v>IIT Delhi</v>
      </c>
      <c r="F392" s="61" t="str">
        <f>VLOOKUP(A392,Main!A:AB,6,0)</f>
        <v>IIT Delhi</v>
      </c>
      <c r="G392" s="61" t="str">
        <f>VLOOKUP(A392,Main!A:AB,7,0)</f>
        <v>12 Weeks</v>
      </c>
      <c r="H392" s="61" t="str">
        <f>VLOOKUP(A392,Main!A:AB,8,0)</f>
        <v>Rerun</v>
      </c>
      <c r="I392" s="62">
        <f>VLOOKUP(A392,Main!A:AB,9,0)</f>
        <v>46223</v>
      </c>
      <c r="J392" s="62">
        <f>VLOOKUP(A392,Main!A:AB,10,0)</f>
        <v>46304</v>
      </c>
      <c r="K392" s="62">
        <f>VLOOKUP(A392,Main!A:AB,11,0)</f>
        <v>46313</v>
      </c>
      <c r="L392" s="62">
        <f>VLOOKUP(A392,Main!A:AB,12,0)</f>
        <v>46230</v>
      </c>
      <c r="M392" s="62">
        <f>VLOOKUP(A392,Main!A:AB,13,0)</f>
        <v>46248</v>
      </c>
      <c r="N392" s="61" t="str">
        <f>VLOOKUP(A392,Main!A:AB,14,0)</f>
        <v>UG</v>
      </c>
      <c r="O392" s="61" t="str">
        <f>VLOOKUP(A392,Main!A:AB,15,0)</f>
        <v>Core</v>
      </c>
      <c r="P392" s="61" t="str">
        <f>VLOOKUP(A392,Main!A:AB,16,0)</f>
        <v>No</v>
      </c>
      <c r="Q392" s="61" t="str">
        <f>VLOOKUP(A392,Main!A:AB,17,0)</f>
        <v>VLSI design
Control and Instrumentation</v>
      </c>
      <c r="R392" s="63" t="str">
        <f>VLOOKUP(A392,Main!A:AB,18,0)</f>
        <v>https://onlinecourses.nptel.ac.in/e-learning/preview/noc26_ee135</v>
      </c>
      <c r="S392" s="63" t="str">
        <f>VLOOKUP(A392,Main!A:AB,19,0)</f>
        <v>https://onlinecourses.nptel.ac.in/e-learning/preview/noc26_ee135</v>
      </c>
      <c r="T392" s="61" t="str">
        <f>VLOOKUP(A392,Main!A:AB,20,0)</f>
        <v>noc26_ee135</v>
      </c>
      <c r="U392" s="63" t="str">
        <f>VLOOKUP(A392,Main!A:AB,21,0)</f>
        <v>https://onlinecourses.nptel.ac.in/noc25_ee103/preview</v>
      </c>
      <c r="V392" s="63" t="str">
        <f>VLOOKUP(A392,Main!A:AB,22,0)</f>
        <v>https://onlinecourses.nptel.ac.in/noc25_ee103/preview</v>
      </c>
      <c r="W392" s="61" t="str">
        <f>VLOOKUP(A392,Main!A:AB,23,0)</f>
        <v>noc25_ee103</v>
      </c>
      <c r="X392" s="63" t="str">
        <f>VLOOKUP(A392,Main!A:AB,24,0)</f>
        <v>https://nptel.ac.in/courses/108102112</v>
      </c>
      <c r="Y392" s="63" t="str">
        <f>VLOOKUP(A392,Main!A:AB,25,0)</f>
        <v>https://nptel.ac.in/courses/108102112</v>
      </c>
      <c r="Z392" s="61">
        <f>VLOOKUP(A392,Main!A:AB,26,0)</f>
        <v>108102112</v>
      </c>
    </row>
    <row r="393">
      <c r="A393" s="47" t="s">
        <v>3121</v>
      </c>
      <c r="B393" s="61" t="str">
        <f>VLOOKUP(A393,Main!A:AB,2,0)</f>
        <v>Electrical and Electronics Engineering</v>
      </c>
      <c r="C393" s="61" t="str">
        <f>VLOOKUP(A393,Main!A:AB,3,0)</f>
        <v>Fiber Optic Communication Technology</v>
      </c>
      <c r="D393" s="61" t="str">
        <f>VLOOKUP(A393,Main!A:AB,4,0)</f>
        <v>Prof. Deepa Venkitesh</v>
      </c>
      <c r="E393" s="61" t="str">
        <f>VLOOKUP(A393,Main!A:AB,5,0)</f>
        <v>IIT Madras</v>
      </c>
      <c r="F393" s="61" t="str">
        <f>VLOOKUP(A393,Main!A:AB,6,0)</f>
        <v>IIT Madras</v>
      </c>
      <c r="G393" s="61" t="str">
        <f>VLOOKUP(A393,Main!A:AB,7,0)</f>
        <v>12 Weeks</v>
      </c>
      <c r="H393" s="61" t="str">
        <f>VLOOKUP(A393,Main!A:AB,8,0)</f>
        <v>Rerun</v>
      </c>
      <c r="I393" s="62">
        <f>VLOOKUP(A393,Main!A:AB,9,0)</f>
        <v>46223</v>
      </c>
      <c r="J393" s="62">
        <f>VLOOKUP(A393,Main!A:AB,10,0)</f>
        <v>46304</v>
      </c>
      <c r="K393" s="62">
        <f>VLOOKUP(A393,Main!A:AB,11,0)</f>
        <v>46319</v>
      </c>
      <c r="L393" s="62">
        <f>VLOOKUP(A393,Main!A:AB,12,0)</f>
        <v>46230</v>
      </c>
      <c r="M393" s="62">
        <f>VLOOKUP(A393,Main!A:AB,13,0)</f>
        <v>46248</v>
      </c>
      <c r="N393" s="61" t="str">
        <f>VLOOKUP(A393,Main!A:AB,14,0)</f>
        <v>UG/PG</v>
      </c>
      <c r="O393" s="61" t="str">
        <f>VLOOKUP(A393,Main!A:AB,15,0)</f>
        <v>Elective</v>
      </c>
      <c r="P393" s="61" t="str">
        <f>VLOOKUP(A393,Main!A:AB,16,0)</f>
        <v>Yes</v>
      </c>
      <c r="Q393" s="61" t="str">
        <f>VLOOKUP(A393,Main!A:AB,17,0)</f>
        <v>Photonics</v>
      </c>
      <c r="R393" s="63" t="str">
        <f>VLOOKUP(A393,Main!A:AB,18,0)</f>
        <v>https://onlinecourses.nptel.ac.in/e-learning/preview/noc26_ee137</v>
      </c>
      <c r="S393" s="63" t="str">
        <f>VLOOKUP(A393,Main!A:AB,19,0)</f>
        <v>https://onlinecourses.nptel.ac.in/e-learning/preview/noc26_ee137</v>
      </c>
      <c r="T393" s="61" t="str">
        <f>VLOOKUP(A393,Main!A:AB,20,0)</f>
        <v>noc26_ee137</v>
      </c>
      <c r="U393" s="63" t="str">
        <f>VLOOKUP(A393,Main!A:AB,21,0)</f>
        <v>https://onlinecourses.nptel.ac.in/noc25_ee90/preview</v>
      </c>
      <c r="V393" s="63" t="str">
        <f>VLOOKUP(A393,Main!A:AB,22,0)</f>
        <v>https://onlinecourses.nptel.ac.in/noc25_ee90/preview</v>
      </c>
      <c r="W393" s="61" t="str">
        <f>VLOOKUP(A393,Main!A:AB,23,0)</f>
        <v>noc25_ee90</v>
      </c>
      <c r="X393" s="63" t="str">
        <f>VLOOKUP(A393,Main!A:AB,24,0)</f>
        <v>https://nptel.ac.in/courses/108106167</v>
      </c>
      <c r="Y393" s="63" t="str">
        <f>VLOOKUP(A393,Main!A:AB,25,0)</f>
        <v>https://nptel.ac.in/courses/108106167</v>
      </c>
      <c r="Z393" s="61">
        <f>VLOOKUP(A393,Main!A:AB,26,0)</f>
        <v>108106167</v>
      </c>
    </row>
    <row r="394">
      <c r="A394" s="47" t="s">
        <v>3128</v>
      </c>
      <c r="B394" s="61" t="str">
        <f>VLOOKUP(A394,Main!A:AB,2,0)</f>
        <v>Electrical and Electronics Engineering</v>
      </c>
      <c r="C394" s="61" t="str">
        <f>VLOOKUP(A394,Main!A:AB,3,0)</f>
        <v>Basic Electrical Circuits</v>
      </c>
      <c r="D394" s="61" t="str">
        <f>VLOOKUP(A394,Main!A:AB,4,0)</f>
        <v>Prof. Gajendranath Chowdary</v>
      </c>
      <c r="E394" s="61" t="str">
        <f>VLOOKUP(A394,Main!A:AB,5,0)</f>
        <v>IIT Hyderabad (IITM)</v>
      </c>
      <c r="F394" s="61" t="str">
        <f>VLOOKUP(A394,Main!A:AB,6,0)</f>
        <v>IIT Madras</v>
      </c>
      <c r="G394" s="61" t="str">
        <f>VLOOKUP(A394,Main!A:AB,7,0)</f>
        <v>12 Weeks</v>
      </c>
      <c r="H394" s="61" t="str">
        <f>VLOOKUP(A394,Main!A:AB,8,0)</f>
        <v>Rerun</v>
      </c>
      <c r="I394" s="62">
        <f>VLOOKUP(A394,Main!A:AB,9,0)</f>
        <v>46223</v>
      </c>
      <c r="J394" s="62">
        <f>VLOOKUP(A394,Main!A:AB,10,0)</f>
        <v>46304</v>
      </c>
      <c r="K394" s="62">
        <f>VLOOKUP(A394,Main!A:AB,11,0)</f>
        <v>46320</v>
      </c>
      <c r="L394" s="62">
        <f>VLOOKUP(A394,Main!A:AB,12,0)</f>
        <v>46230</v>
      </c>
      <c r="M394" s="62">
        <f>VLOOKUP(A394,Main!A:AB,13,0)</f>
        <v>46248</v>
      </c>
      <c r="N394" s="61" t="str">
        <f>VLOOKUP(A394,Main!A:AB,14,0)</f>
        <v>UG</v>
      </c>
      <c r="O394" s="61" t="str">
        <f>VLOOKUP(A394,Main!A:AB,15,0)</f>
        <v>Core</v>
      </c>
      <c r="P394" s="61" t="str">
        <f>VLOOKUP(A394,Main!A:AB,16,0)</f>
        <v>No</v>
      </c>
      <c r="Q394" s="61" t="str">
        <f>VLOOKUP(A394,Main!A:AB,17,0)</f>
        <v>VLSI design
Power Systems and Power Electronics
Control and Instrumentation</v>
      </c>
      <c r="R394" s="63" t="str">
        <f>VLOOKUP(A394,Main!A:AB,18,0)</f>
        <v>https://onlinecourses.nptel.ac.in/e-learning/preview/noc26_ee138</v>
      </c>
      <c r="S394" s="63" t="str">
        <f>VLOOKUP(A394,Main!A:AB,19,0)</f>
        <v>https://onlinecourses.nptel.ac.in/e-learning/preview/noc26_ee138</v>
      </c>
      <c r="T394" s="61" t="str">
        <f>VLOOKUP(A394,Main!A:AB,20,0)</f>
        <v>noc26_ee138</v>
      </c>
      <c r="U394" s="63" t="str">
        <f>VLOOKUP(A394,Main!A:AB,21,0)</f>
        <v>https://onlinecourses.nptel.ac.in/noc25_ee91/preview</v>
      </c>
      <c r="V394" s="63" t="str">
        <f>VLOOKUP(A394,Main!A:AB,22,0)</f>
        <v>https://onlinecourses.nptel.ac.in/noc25_ee91/preview</v>
      </c>
      <c r="W394" s="61" t="str">
        <f>VLOOKUP(A394,Main!A:AB,23,0)</f>
        <v>noc25_ee91</v>
      </c>
      <c r="X394" s="63" t="str">
        <f>VLOOKUP(A394,Main!A:AB,24,0)</f>
        <v>https://nptel.ac.in/courses/117106108</v>
      </c>
      <c r="Y394" s="63" t="str">
        <f>VLOOKUP(A394,Main!A:AB,25,0)</f>
        <v>https://nptel.ac.in/courses/117106108</v>
      </c>
      <c r="Z394" s="61">
        <f>VLOOKUP(A394,Main!A:AB,26,0)</f>
        <v>117106108</v>
      </c>
    </row>
    <row r="395">
      <c r="A395" s="47" t="s">
        <v>3137</v>
      </c>
      <c r="B395" s="61" t="str">
        <f>VLOOKUP(A395,Main!A:AB,2,0)</f>
        <v>Electrical and Electronics Engineering</v>
      </c>
      <c r="C395" s="61" t="str">
        <f>VLOOKUP(A395,Main!A:AB,3,0)</f>
        <v>Introduction to Semiconductor Devices</v>
      </c>
      <c r="D395" s="61" t="str">
        <f>VLOOKUP(A395,Main!A:AB,4,0)</f>
        <v>Prof. Naresh Kumar Emani</v>
      </c>
      <c r="E395" s="61" t="str">
        <f>VLOOKUP(A395,Main!A:AB,5,0)</f>
        <v>IIT Hyderabad</v>
      </c>
      <c r="F395" s="61" t="str">
        <f>VLOOKUP(A395,Main!A:AB,6,0)</f>
        <v>IIT Madras</v>
      </c>
      <c r="G395" s="61" t="str">
        <f>VLOOKUP(A395,Main!A:AB,7,0)</f>
        <v>12 Weeks</v>
      </c>
      <c r="H395" s="61" t="str">
        <f>VLOOKUP(A395,Main!A:AB,8,0)</f>
        <v>Rerun</v>
      </c>
      <c r="I395" s="62">
        <f>VLOOKUP(A395,Main!A:AB,9,0)</f>
        <v>46223</v>
      </c>
      <c r="J395" s="62">
        <f>VLOOKUP(A395,Main!A:AB,10,0)</f>
        <v>46304</v>
      </c>
      <c r="K395" s="62">
        <f>VLOOKUP(A395,Main!A:AB,11,0)</f>
        <v>46311</v>
      </c>
      <c r="L395" s="62">
        <f>VLOOKUP(A395,Main!A:AB,12,0)</f>
        <v>46230</v>
      </c>
      <c r="M395" s="62">
        <f>VLOOKUP(A395,Main!A:AB,13,0)</f>
        <v>46248</v>
      </c>
      <c r="N395" s="61" t="str">
        <f>VLOOKUP(A395,Main!A:AB,14,0)</f>
        <v>UG</v>
      </c>
      <c r="O395" s="61" t="str">
        <f>VLOOKUP(A395,Main!A:AB,15,0)</f>
        <v>Core</v>
      </c>
      <c r="P395" s="61" t="str">
        <f>VLOOKUP(A395,Main!A:AB,16,0)</f>
        <v>No</v>
      </c>
      <c r="Q395" s="61" t="str">
        <f>VLOOKUP(A395,Main!A:AB,17,0)</f>
        <v>VLSI design</v>
      </c>
      <c r="R395" s="63" t="str">
        <f>VLOOKUP(A395,Main!A:AB,18,0)</f>
        <v>https://onlinecourses.nptel.ac.in/e-learning/preview/noc26_ee139</v>
      </c>
      <c r="S395" s="63" t="str">
        <f>VLOOKUP(A395,Main!A:AB,19,0)</f>
        <v>https://onlinecourses.nptel.ac.in/e-learning/preview/noc26_ee139</v>
      </c>
      <c r="T395" s="61" t="str">
        <f>VLOOKUP(A395,Main!A:AB,20,0)</f>
        <v>noc26_ee139</v>
      </c>
      <c r="U395" s="63" t="str">
        <f>VLOOKUP(A395,Main!A:AB,21,0)</f>
        <v>https://onlinecourses.nptel.ac.in/noc25_ee92/preview</v>
      </c>
      <c r="V395" s="63" t="str">
        <f>VLOOKUP(A395,Main!A:AB,22,0)</f>
        <v>https://onlinecourses.nptel.ac.in/noc25_ee92/preview</v>
      </c>
      <c r="W395" s="61" t="str">
        <f>VLOOKUP(A395,Main!A:AB,23,0)</f>
        <v>noc25_ee92</v>
      </c>
      <c r="X395" s="63" t="str">
        <f>VLOOKUP(A395,Main!A:AB,24,0)</f>
        <v>https://nptel.ac.in/courses/108106181</v>
      </c>
      <c r="Y395" s="63" t="str">
        <f>VLOOKUP(A395,Main!A:AB,25,0)</f>
        <v>https://nptel.ac.in/courses/108106181</v>
      </c>
      <c r="Z395" s="61">
        <f>VLOOKUP(A395,Main!A:AB,26,0)</f>
        <v>108106181</v>
      </c>
    </row>
    <row r="396">
      <c r="A396" s="47" t="s">
        <v>3144</v>
      </c>
      <c r="B396" s="61" t="str">
        <f>VLOOKUP(A396,Main!A:AB,2,0)</f>
        <v>Electrical and Electronics Engineering</v>
      </c>
      <c r="C396" s="61" t="str">
        <f>VLOOKUP(A396,Main!A:AB,3,0)</f>
        <v>Phase-locked loops</v>
      </c>
      <c r="D396" s="61" t="str">
        <f>VLOOKUP(A396,Main!A:AB,4,0)</f>
        <v>Prof. Saurabh Saxena</v>
      </c>
      <c r="E396" s="61" t="str">
        <f>VLOOKUP(A396,Main!A:AB,5,0)</f>
        <v>IIT Madras</v>
      </c>
      <c r="F396" s="61" t="str">
        <f>VLOOKUP(A396,Main!A:AB,6,0)</f>
        <v>IIT Madras</v>
      </c>
      <c r="G396" s="61" t="str">
        <f>VLOOKUP(A396,Main!A:AB,7,0)</f>
        <v>12 Weeks</v>
      </c>
      <c r="H396" s="61" t="str">
        <f>VLOOKUP(A396,Main!A:AB,8,0)</f>
        <v>Rerun</v>
      </c>
      <c r="I396" s="62">
        <f>VLOOKUP(A396,Main!A:AB,9,0)</f>
        <v>46223</v>
      </c>
      <c r="J396" s="62">
        <f>VLOOKUP(A396,Main!A:AB,10,0)</f>
        <v>46304</v>
      </c>
      <c r="K396" s="62">
        <f>VLOOKUP(A396,Main!A:AB,11,0)</f>
        <v>46312</v>
      </c>
      <c r="L396" s="62">
        <f>VLOOKUP(A396,Main!A:AB,12,0)</f>
        <v>46230</v>
      </c>
      <c r="M396" s="62">
        <f>VLOOKUP(A396,Main!A:AB,13,0)</f>
        <v>46248</v>
      </c>
      <c r="N396" s="61" t="str">
        <f>VLOOKUP(A396,Main!A:AB,14,0)</f>
        <v>UG/PG</v>
      </c>
      <c r="O396" s="61" t="str">
        <f>VLOOKUP(A396,Main!A:AB,15,0)</f>
        <v>Elective</v>
      </c>
      <c r="P396" s="61" t="str">
        <f>VLOOKUP(A396,Main!A:AB,16,0)</f>
        <v>Yes</v>
      </c>
      <c r="Q396" s="61" t="str">
        <f>VLOOKUP(A396,Main!A:AB,17,0)</f>
        <v>VLSI design</v>
      </c>
      <c r="R396" s="63" t="str">
        <f>VLOOKUP(A396,Main!A:AB,18,0)</f>
        <v>https://onlinecourses.nptel.ac.in/e-learning/preview/noc26_ee140</v>
      </c>
      <c r="S396" s="63" t="str">
        <f>VLOOKUP(A396,Main!A:AB,19,0)</f>
        <v>https://onlinecourses.nptel.ac.in/e-learning/preview/noc26_ee140</v>
      </c>
      <c r="T396" s="61" t="str">
        <f>VLOOKUP(A396,Main!A:AB,20,0)</f>
        <v>noc26_ee140</v>
      </c>
      <c r="U396" s="63" t="str">
        <f>VLOOKUP(A396,Main!A:AB,21,0)</f>
        <v>https://onlinecourses.nptel.ac.in/noc25_ee93/preview</v>
      </c>
      <c r="V396" s="63" t="str">
        <f>VLOOKUP(A396,Main!A:AB,22,0)</f>
        <v>https://onlinecourses.nptel.ac.in/noc25_ee93/preview</v>
      </c>
      <c r="W396" s="61" t="str">
        <f>VLOOKUP(A396,Main!A:AB,23,0)</f>
        <v>noc25_ee93</v>
      </c>
      <c r="X396" s="63" t="str">
        <f>VLOOKUP(A396,Main!A:AB,24,0)</f>
        <v>https://nptel.ac.in/courses/108106184</v>
      </c>
      <c r="Y396" s="63" t="str">
        <f>VLOOKUP(A396,Main!A:AB,25,0)</f>
        <v>https://nptel.ac.in/courses/108106184</v>
      </c>
      <c r="Z396" s="61">
        <f>VLOOKUP(A396,Main!A:AB,26,0)</f>
        <v>108106184</v>
      </c>
    </row>
    <row r="397">
      <c r="A397" s="47" t="s">
        <v>3151</v>
      </c>
      <c r="B397" s="61" t="str">
        <f>VLOOKUP(A397,Main!A:AB,2,0)</f>
        <v>Electrical and Electronics Engineering</v>
      </c>
      <c r="C397" s="61" t="str">
        <f>VLOOKUP(A397,Main!A:AB,3,0)</f>
        <v>Fundamentals of Nano and Quantum Photonics</v>
      </c>
      <c r="D397" s="61" t="str">
        <f>VLOOKUP(A397,Main!A:AB,4,0)</f>
        <v>Prof. Naresh Kumar Emani</v>
      </c>
      <c r="E397" s="61" t="str">
        <f>VLOOKUP(A397,Main!A:AB,5,0)</f>
        <v>IIT Hyderabad</v>
      </c>
      <c r="F397" s="61" t="str">
        <f>VLOOKUP(A397,Main!A:AB,6,0)</f>
        <v>IIT Madras</v>
      </c>
      <c r="G397" s="61" t="str">
        <f>VLOOKUP(A397,Main!A:AB,7,0)</f>
        <v>12 Weeks</v>
      </c>
      <c r="H397" s="61" t="str">
        <f>VLOOKUP(A397,Main!A:AB,8,0)</f>
        <v>Rerun</v>
      </c>
      <c r="I397" s="62">
        <f>VLOOKUP(A397,Main!A:AB,9,0)</f>
        <v>46223</v>
      </c>
      <c r="J397" s="62">
        <f>VLOOKUP(A397,Main!A:AB,10,0)</f>
        <v>46304</v>
      </c>
      <c r="K397" s="62">
        <f>VLOOKUP(A397,Main!A:AB,11,0)</f>
        <v>46313</v>
      </c>
      <c r="L397" s="62">
        <f>VLOOKUP(A397,Main!A:AB,12,0)</f>
        <v>46230</v>
      </c>
      <c r="M397" s="62">
        <f>VLOOKUP(A397,Main!A:AB,13,0)</f>
        <v>46248</v>
      </c>
      <c r="N397" s="61" t="str">
        <f>VLOOKUP(A397,Main!A:AB,14,0)</f>
        <v>UG/PG</v>
      </c>
      <c r="O397" s="61" t="str">
        <f>VLOOKUP(A397,Main!A:AB,15,0)</f>
        <v>Elective</v>
      </c>
      <c r="P397" s="61" t="str">
        <f>VLOOKUP(A397,Main!A:AB,16,0)</f>
        <v>Yes</v>
      </c>
      <c r="Q397" s="61" t="str">
        <f>VLOOKUP(A397,Main!A:AB,17,0)</f>
        <v>Photonics</v>
      </c>
      <c r="R397" s="63" t="str">
        <f>VLOOKUP(A397,Main!A:AB,18,0)</f>
        <v>https://onlinecourses.nptel.ac.in/e-learning/preview/noc26_ee141</v>
      </c>
      <c r="S397" s="63" t="str">
        <f>VLOOKUP(A397,Main!A:AB,19,0)</f>
        <v>https://onlinecourses.nptel.ac.in/e-learning/preview/noc26_ee141</v>
      </c>
      <c r="T397" s="61" t="str">
        <f>VLOOKUP(A397,Main!A:AB,20,0)</f>
        <v>noc26_ee141</v>
      </c>
      <c r="U397" s="63" t="str">
        <f>VLOOKUP(A397,Main!A:AB,21,0)</f>
        <v>https://onlinecourses.nptel.ac.in/noc25_ee96/preview</v>
      </c>
      <c r="V397" s="63" t="str">
        <f>VLOOKUP(A397,Main!A:AB,22,0)</f>
        <v>https://onlinecourses.nptel.ac.in/noc25_ee96/preview</v>
      </c>
      <c r="W397" s="61" t="str">
        <f>VLOOKUP(A397,Main!A:AB,23,0)</f>
        <v>noc25_ee96</v>
      </c>
      <c r="X397" s="63" t="str">
        <f>VLOOKUP(A397,Main!A:AB,24,0)</f>
        <v>https://nptel.ac.in/courses/108106186</v>
      </c>
      <c r="Y397" s="63" t="str">
        <f>VLOOKUP(A397,Main!A:AB,25,0)</f>
        <v>https://nptel.ac.in/courses/108106186</v>
      </c>
      <c r="Z397" s="61">
        <f>VLOOKUP(A397,Main!A:AB,26,0)</f>
        <v>108106186</v>
      </c>
    </row>
    <row r="398">
      <c r="A398" s="47" t="s">
        <v>3157</v>
      </c>
      <c r="B398" s="61" t="str">
        <f>VLOOKUP(A398,Main!A:AB,2,0)</f>
        <v>Electrical and Electronics Engineering</v>
      </c>
      <c r="C398" s="61" t="str">
        <f>VLOOKUP(A398,Main!A:AB,3,0)</f>
        <v>Optical Engineering</v>
      </c>
      <c r="D398" s="61" t="str">
        <f>VLOOKUP(A398,Main!A:AB,4,0)</f>
        <v>Prof. Shanti Bhattacharya</v>
      </c>
      <c r="E398" s="61" t="str">
        <f>VLOOKUP(A398,Main!A:AB,5,0)</f>
        <v>IIT Madras</v>
      </c>
      <c r="F398" s="61" t="str">
        <f>VLOOKUP(A398,Main!A:AB,6,0)</f>
        <v>IIT Madras</v>
      </c>
      <c r="G398" s="61" t="str">
        <f>VLOOKUP(A398,Main!A:AB,7,0)</f>
        <v>12 Weeks</v>
      </c>
      <c r="H398" s="61" t="str">
        <f>VLOOKUP(A398,Main!A:AB,8,0)</f>
        <v>Rerun</v>
      </c>
      <c r="I398" s="62">
        <f>VLOOKUP(A398,Main!A:AB,9,0)</f>
        <v>46223</v>
      </c>
      <c r="J398" s="62">
        <f>VLOOKUP(A398,Main!A:AB,10,0)</f>
        <v>46304</v>
      </c>
      <c r="K398" s="62">
        <f>VLOOKUP(A398,Main!A:AB,11,0)</f>
        <v>46318</v>
      </c>
      <c r="L398" s="62">
        <f>VLOOKUP(A398,Main!A:AB,12,0)</f>
        <v>46230</v>
      </c>
      <c r="M398" s="62">
        <f>VLOOKUP(A398,Main!A:AB,13,0)</f>
        <v>46248</v>
      </c>
      <c r="N398" s="61" t="str">
        <f>VLOOKUP(A398,Main!A:AB,14,0)</f>
        <v>UG</v>
      </c>
      <c r="O398" s="61" t="str">
        <f>VLOOKUP(A398,Main!A:AB,15,0)</f>
        <v>Elective</v>
      </c>
      <c r="P398" s="61" t="str">
        <f>VLOOKUP(A398,Main!A:AB,16,0)</f>
        <v>Yes</v>
      </c>
      <c r="Q398" s="61" t="str">
        <f>VLOOKUP(A398,Main!A:AB,17,0)</f>
        <v>Photonics</v>
      </c>
      <c r="R398" s="63" t="str">
        <f>VLOOKUP(A398,Main!A:AB,18,0)</f>
        <v>https://onlinecourses.nptel.ac.in/e-learning/preview/noc26_ee142</v>
      </c>
      <c r="S398" s="63" t="str">
        <f>VLOOKUP(A398,Main!A:AB,19,0)</f>
        <v>https://onlinecourses.nptel.ac.in/e-learning/preview/noc26_ee142</v>
      </c>
      <c r="T398" s="61" t="str">
        <f>VLOOKUP(A398,Main!A:AB,20,0)</f>
        <v>noc26_ee142</v>
      </c>
      <c r="U398" s="63" t="str">
        <f>VLOOKUP(A398,Main!A:AB,21,0)</f>
        <v>https://onlinecourses.nptel.ac.in/noc25_ee97/preview</v>
      </c>
      <c r="V398" s="63" t="str">
        <f>VLOOKUP(A398,Main!A:AB,22,0)</f>
        <v>https://onlinecourses.nptel.ac.in/noc25_ee97/preview</v>
      </c>
      <c r="W398" s="61" t="str">
        <f>VLOOKUP(A398,Main!A:AB,23,0)</f>
        <v>noc25_ee97</v>
      </c>
      <c r="X398" s="63" t="str">
        <f>VLOOKUP(A398,Main!A:AB,24,0)</f>
        <v>https://nptel.ac.in/courses/108106161</v>
      </c>
      <c r="Y398" s="63" t="str">
        <f>VLOOKUP(A398,Main!A:AB,25,0)</f>
        <v>https://nptel.ac.in/courses/108106161</v>
      </c>
      <c r="Z398" s="61">
        <f>VLOOKUP(A398,Main!A:AB,26,0)</f>
        <v>108106161</v>
      </c>
    </row>
    <row r="399">
      <c r="A399" s="47" t="s">
        <v>3164</v>
      </c>
      <c r="B399" s="61" t="str">
        <f>VLOOKUP(A399,Main!A:AB,2,0)</f>
        <v>Electrical Engineering/Aerospace Engineering</v>
      </c>
      <c r="C399" s="61" t="str">
        <f>VLOOKUP(A399,Main!A:AB,3,0)</f>
        <v>Sliding Mode Control and Applications</v>
      </c>
      <c r="D399" s="61" t="str">
        <f>VLOOKUP(A399,Main!A:AB,4,0)</f>
        <v>Prof. Shyam Kamal</v>
      </c>
      <c r="E399" s="61" t="str">
        <f>VLOOKUP(A399,Main!A:AB,5,0)</f>
        <v>IIT (BHU) Varanasi</v>
      </c>
      <c r="F399" s="61" t="str">
        <f>VLOOKUP(A399,Main!A:AB,6,0)</f>
        <v>IIT Madras</v>
      </c>
      <c r="G399" s="61" t="str">
        <f>VLOOKUP(A399,Main!A:AB,7,0)</f>
        <v>12 Weeks</v>
      </c>
      <c r="H399" s="61" t="str">
        <f>VLOOKUP(A399,Main!A:AB,8,0)</f>
        <v>Rerun</v>
      </c>
      <c r="I399" s="62">
        <f>VLOOKUP(A399,Main!A:AB,9,0)</f>
        <v>46223</v>
      </c>
      <c r="J399" s="62">
        <f>VLOOKUP(A399,Main!A:AB,10,0)</f>
        <v>46304</v>
      </c>
      <c r="K399" s="62">
        <f>VLOOKUP(A399,Main!A:AB,11,0)</f>
        <v>46319</v>
      </c>
      <c r="L399" s="62">
        <f>VLOOKUP(A399,Main!A:AB,12,0)</f>
        <v>46230</v>
      </c>
      <c r="M399" s="62">
        <f>VLOOKUP(A399,Main!A:AB,13,0)</f>
        <v>46248</v>
      </c>
      <c r="N399" s="61" t="str">
        <f>VLOOKUP(A399,Main!A:AB,14,0)</f>
        <v>UG/PG</v>
      </c>
      <c r="O399" s="61" t="str">
        <f>VLOOKUP(A399,Main!A:AB,15,0)</f>
        <v>Elective</v>
      </c>
      <c r="P399" s="61" t="str">
        <f>VLOOKUP(A399,Main!A:AB,16,0)</f>
        <v>Yes</v>
      </c>
      <c r="Q399" s="61" t="str">
        <f>VLOOKUP(A399,Main!A:AB,17,0)</f>
        <v>Flight Mechanics
Control and Instrumentation</v>
      </c>
      <c r="R399" s="63" t="str">
        <f>VLOOKUP(A399,Main!A:AB,18,0)</f>
        <v>https://onlinecourses.nptel.ac.in/e-learning/preview/noc26_ee143</v>
      </c>
      <c r="S399" s="63" t="str">
        <f>VLOOKUP(A399,Main!A:AB,19,0)</f>
        <v>https://onlinecourses.nptel.ac.in/e-learning/preview/noc26_ee143</v>
      </c>
      <c r="T399" s="61" t="str">
        <f>VLOOKUP(A399,Main!A:AB,20,0)</f>
        <v>noc26_ee143</v>
      </c>
      <c r="U399" s="63" t="str">
        <f>VLOOKUP(A399,Main!A:AB,21,0)</f>
        <v>https://onlinecourses.nptel.ac.in/noc25_ee165/preview</v>
      </c>
      <c r="V399" s="63" t="str">
        <f>VLOOKUP(A399,Main!A:AB,22,0)</f>
        <v>https://onlinecourses.nptel.ac.in/noc25_ee165/preview</v>
      </c>
      <c r="W399" s="61" t="str">
        <f>VLOOKUP(A399,Main!A:AB,23,0)</f>
        <v>noc25_ee165</v>
      </c>
      <c r="X399" s="63" t="str">
        <f>VLOOKUP(A399,Main!A:AB,24,0)</f>
        <v>https://nptel.ac.in/courses/108106722</v>
      </c>
      <c r="Y399" s="63" t="str">
        <f>VLOOKUP(A399,Main!A:AB,25,0)</f>
        <v>https://nptel.ac.in/courses/108106722</v>
      </c>
      <c r="Z399" s="61">
        <f>VLOOKUP(A399,Main!A:AB,26,0)</f>
        <v>108106722</v>
      </c>
    </row>
    <row r="400">
      <c r="A400" s="47" t="s">
        <v>3173</v>
      </c>
      <c r="B400" s="61" t="str">
        <f>VLOOKUP(A400,Main!A:AB,2,0)</f>
        <v>Electrical and Electronics Engineering</v>
      </c>
      <c r="C400" s="61" t="str">
        <f>VLOOKUP(A400,Main!A:AB,3,0)</f>
        <v>Control Engineering</v>
      </c>
      <c r="D400" s="61" t="str">
        <f>VLOOKUP(A400,Main!A:AB,4,0)</f>
        <v>Prof. Ramkrishna Pasumarthy,
Prof. Mousumi Mukherjee</v>
      </c>
      <c r="E400" s="61" t="str">
        <f>VLOOKUP(A400,Main!A:AB,5,0)</f>
        <v>IIT Madras
IIEST Shibpur</v>
      </c>
      <c r="F400" s="61" t="str">
        <f>VLOOKUP(A400,Main!A:AB,6,0)</f>
        <v>IIT Madras</v>
      </c>
      <c r="G400" s="61" t="str">
        <f>VLOOKUP(A400,Main!A:AB,7,0)</f>
        <v>12 Weeks</v>
      </c>
      <c r="H400" s="61" t="str">
        <f>VLOOKUP(A400,Main!A:AB,8,0)</f>
        <v>Rerun</v>
      </c>
      <c r="I400" s="62">
        <f>VLOOKUP(A400,Main!A:AB,9,0)</f>
        <v>46223</v>
      </c>
      <c r="J400" s="62">
        <f>VLOOKUP(A400,Main!A:AB,10,0)</f>
        <v>46304</v>
      </c>
      <c r="K400" s="62">
        <f>VLOOKUP(A400,Main!A:AB,11,0)</f>
        <v>46320</v>
      </c>
      <c r="L400" s="62">
        <f>VLOOKUP(A400,Main!A:AB,12,0)</f>
        <v>46230</v>
      </c>
      <c r="M400" s="62">
        <f>VLOOKUP(A400,Main!A:AB,13,0)</f>
        <v>46248</v>
      </c>
      <c r="N400" s="61" t="str">
        <f>VLOOKUP(A400,Main!A:AB,14,0)</f>
        <v>UG/PG</v>
      </c>
      <c r="O400" s="61" t="str">
        <f>VLOOKUP(A400,Main!A:AB,15,0)</f>
        <v>Core</v>
      </c>
      <c r="P400" s="61" t="str">
        <f>VLOOKUP(A400,Main!A:AB,16,0)</f>
        <v>Yes</v>
      </c>
      <c r="Q400" s="61" t="str">
        <f>VLOOKUP(A400,Main!A:AB,17,0)</f>
        <v>Control and Instrumentation
Power Systems and Power Electronics</v>
      </c>
      <c r="R400" s="63" t="str">
        <f>VLOOKUP(A400,Main!A:AB,18,0)</f>
        <v>https://onlinecourses.nptel.ac.in/e-learning/preview/noc26_ee144</v>
      </c>
      <c r="S400" s="63" t="str">
        <f>VLOOKUP(A400,Main!A:AB,19,0)</f>
        <v>https://onlinecourses.nptel.ac.in/e-learning/preview/noc26_ee144</v>
      </c>
      <c r="T400" s="61" t="str">
        <f>VLOOKUP(A400,Main!A:AB,20,0)</f>
        <v>noc26_ee144</v>
      </c>
      <c r="U400" s="63" t="str">
        <f>VLOOKUP(A400,Main!A:AB,21,0)</f>
        <v>https://onlinecourses.nptel.ac.in/noc26_ee68/preview</v>
      </c>
      <c r="V400" s="63" t="str">
        <f>VLOOKUP(A400,Main!A:AB,22,0)</f>
        <v>https://onlinecourses.nptel.ac.in/noc26_ee68/preview</v>
      </c>
      <c r="W400" s="61" t="str">
        <f>VLOOKUP(A400,Main!A:AB,23,0)</f>
        <v>noc26_ee68</v>
      </c>
      <c r="X400" s="63" t="str">
        <f>VLOOKUP(A400,Main!A:AB,24,0)</f>
        <v>https://nptel.ac.in/courses/108106098</v>
      </c>
      <c r="Y400" s="63" t="str">
        <f>VLOOKUP(A400,Main!A:AB,25,0)</f>
        <v>https://nptel.ac.in/courses/108106098</v>
      </c>
      <c r="Z400" s="61">
        <f>VLOOKUP(A400,Main!A:AB,26,0)</f>
        <v>108106098</v>
      </c>
    </row>
    <row r="401">
      <c r="A401" s="47" t="s">
        <v>3182</v>
      </c>
      <c r="B401" s="61" t="str">
        <f>VLOOKUP(A401,Main!A:AB,2,0)</f>
        <v>Electrical and Electronics Engineering</v>
      </c>
      <c r="C401" s="61" t="str">
        <f>VLOOKUP(A401,Main!A:AB,3,0)</f>
        <v>Linear Systems Theory</v>
      </c>
      <c r="D401" s="61" t="str">
        <f>VLOOKUP(A401,Main!A:AB,4,0)</f>
        <v>Prof. Ramkrishna Pasumarthy</v>
      </c>
      <c r="E401" s="61" t="str">
        <f>VLOOKUP(A401,Main!A:AB,5,0)</f>
        <v>IIT Madras</v>
      </c>
      <c r="F401" s="61" t="str">
        <f>VLOOKUP(A401,Main!A:AB,6,0)</f>
        <v>IIT Madras</v>
      </c>
      <c r="G401" s="61" t="str">
        <f>VLOOKUP(A401,Main!A:AB,7,0)</f>
        <v>12 Weeks</v>
      </c>
      <c r="H401" s="61" t="str">
        <f>VLOOKUP(A401,Main!A:AB,8,0)</f>
        <v>Rerun</v>
      </c>
      <c r="I401" s="62">
        <f>VLOOKUP(A401,Main!A:AB,9,0)</f>
        <v>46223</v>
      </c>
      <c r="J401" s="62">
        <f>VLOOKUP(A401,Main!A:AB,10,0)</f>
        <v>46304</v>
      </c>
      <c r="K401" s="62">
        <f>VLOOKUP(A401,Main!A:AB,11,0)</f>
        <v>46311</v>
      </c>
      <c r="L401" s="62">
        <f>VLOOKUP(A401,Main!A:AB,12,0)</f>
        <v>46230</v>
      </c>
      <c r="M401" s="62">
        <f>VLOOKUP(A401,Main!A:AB,13,0)</f>
        <v>46248</v>
      </c>
      <c r="N401" s="61" t="str">
        <f>VLOOKUP(A401,Main!A:AB,14,0)</f>
        <v>UG/PG</v>
      </c>
      <c r="O401" s="61" t="str">
        <f>VLOOKUP(A401,Main!A:AB,15,0)</f>
        <v>Elective</v>
      </c>
      <c r="P401" s="61" t="str">
        <f>VLOOKUP(A401,Main!A:AB,16,0)</f>
        <v>Yes</v>
      </c>
      <c r="Q401" s="61" t="str">
        <f>VLOOKUP(A401,Main!A:AB,17,0)</f>
        <v>Control and Instrumentation</v>
      </c>
      <c r="R401" s="63" t="str">
        <f>VLOOKUP(A401,Main!A:AB,18,0)</f>
        <v>https://onlinecourses.nptel.ac.in/e-learning/preview/noc26_ee145</v>
      </c>
      <c r="S401" s="63" t="str">
        <f>VLOOKUP(A401,Main!A:AB,19,0)</f>
        <v>https://onlinecourses.nptel.ac.in/e-learning/preview/noc26_ee145</v>
      </c>
      <c r="T401" s="61" t="str">
        <f>VLOOKUP(A401,Main!A:AB,20,0)</f>
        <v>noc26_ee145</v>
      </c>
      <c r="U401" s="63" t="str">
        <f>VLOOKUP(A401,Main!A:AB,21,0)</f>
        <v>https://onlinecourses.nptel.ac.in/noc25_ee105/preview</v>
      </c>
      <c r="V401" s="63" t="str">
        <f>VLOOKUP(A401,Main!A:AB,22,0)</f>
        <v>https://onlinecourses.nptel.ac.in/noc25_ee105/preview</v>
      </c>
      <c r="W401" s="61" t="str">
        <f>VLOOKUP(A401,Main!A:AB,23,0)</f>
        <v>noc25_ee105</v>
      </c>
      <c r="X401" s="63" t="str">
        <f>VLOOKUP(A401,Main!A:AB,24,0)</f>
        <v>https://nptel.ac.in/courses/108106150</v>
      </c>
      <c r="Y401" s="63" t="str">
        <f>VLOOKUP(A401,Main!A:AB,25,0)</f>
        <v>https://nptel.ac.in/courses/108106150</v>
      </c>
      <c r="Z401" s="61">
        <f>VLOOKUP(A401,Main!A:AB,26,0)</f>
        <v>108106150</v>
      </c>
    </row>
    <row r="402">
      <c r="A402" s="47" t="s">
        <v>3189</v>
      </c>
      <c r="B402" s="61" t="str">
        <f>VLOOKUP(A402,Main!A:AB,2,0)</f>
        <v>Electrical and Electronics Engineering</v>
      </c>
      <c r="C402" s="61" t="str">
        <f>VLOOKUP(A402,Main!A:AB,3,0)</f>
        <v>Introduction to Wireless and Cellular Communications</v>
      </c>
      <c r="D402" s="61" t="str">
        <f>VLOOKUP(A402,Main!A:AB,4,0)</f>
        <v>Prof. David Koilpillai</v>
      </c>
      <c r="E402" s="61" t="str">
        <f>VLOOKUP(A402,Main!A:AB,5,0)</f>
        <v>IIT Madras</v>
      </c>
      <c r="F402" s="61" t="str">
        <f>VLOOKUP(A402,Main!A:AB,6,0)</f>
        <v>IIT Madras</v>
      </c>
      <c r="G402" s="61" t="str">
        <f>VLOOKUP(A402,Main!A:AB,7,0)</f>
        <v>12 Weeks</v>
      </c>
      <c r="H402" s="61" t="str">
        <f>VLOOKUP(A402,Main!A:AB,8,0)</f>
        <v>Rerun</v>
      </c>
      <c r="I402" s="62">
        <f>VLOOKUP(A402,Main!A:AB,9,0)</f>
        <v>46223</v>
      </c>
      <c r="J402" s="62">
        <f>VLOOKUP(A402,Main!A:AB,10,0)</f>
        <v>46304</v>
      </c>
      <c r="K402" s="62">
        <f>VLOOKUP(A402,Main!A:AB,11,0)</f>
        <v>46312</v>
      </c>
      <c r="L402" s="62">
        <f>VLOOKUP(A402,Main!A:AB,12,0)</f>
        <v>46230</v>
      </c>
      <c r="M402" s="62">
        <f>VLOOKUP(A402,Main!A:AB,13,0)</f>
        <v>46248</v>
      </c>
      <c r="N402" s="61" t="str">
        <f>VLOOKUP(A402,Main!A:AB,14,0)</f>
        <v>PG</v>
      </c>
      <c r="O402" s="61" t="str">
        <f>VLOOKUP(A402,Main!A:AB,15,0)</f>
        <v>Elective</v>
      </c>
      <c r="P402" s="61" t="str">
        <f>VLOOKUP(A402,Main!A:AB,16,0)</f>
        <v>Yes</v>
      </c>
      <c r="Q402" s="61" t="str">
        <f>VLOOKUP(A402,Main!A:AB,17,0)</f>
        <v>Communication and Signal Processing</v>
      </c>
      <c r="R402" s="63" t="str">
        <f>VLOOKUP(A402,Main!A:AB,18,0)</f>
        <v>https://onlinecourses.nptel.ac.in/e-learning/preview/noc26_ee146</v>
      </c>
      <c r="S402" s="63" t="str">
        <f>VLOOKUP(A402,Main!A:AB,19,0)</f>
        <v>https://onlinecourses.nptel.ac.in/e-learning/preview/noc26_ee146</v>
      </c>
      <c r="T402" s="61" t="str">
        <f>VLOOKUP(A402,Main!A:AB,20,0)</f>
        <v>noc26_ee146</v>
      </c>
      <c r="U402" s="63" t="str">
        <f>VLOOKUP(A402,Main!A:AB,21,0)</f>
        <v>https://onlinecourses.nptel.ac.in/noc25_ee109/preview</v>
      </c>
      <c r="V402" s="63" t="str">
        <f>VLOOKUP(A402,Main!A:AB,22,0)</f>
        <v>https://onlinecourses.nptel.ac.in/noc25_ee109/preview</v>
      </c>
      <c r="W402" s="61" t="str">
        <f>VLOOKUP(A402,Main!A:AB,23,0)</f>
        <v>noc25_ee109</v>
      </c>
      <c r="X402" s="63" t="str">
        <f>VLOOKUP(A402,Main!A:AB,24,0)</f>
        <v>https://nptel.ac.in/courses/106106167</v>
      </c>
      <c r="Y402" s="63" t="str">
        <f>VLOOKUP(A402,Main!A:AB,25,0)</f>
        <v>https://nptel.ac.in/courses/106106167</v>
      </c>
      <c r="Z402" s="61">
        <f>VLOOKUP(A402,Main!A:AB,26,0)</f>
        <v>106106167</v>
      </c>
    </row>
    <row r="403">
      <c r="A403" s="47" t="s">
        <v>3196</v>
      </c>
      <c r="B403" s="61" t="str">
        <f>VLOOKUP(A403,Main!A:AB,2,0)</f>
        <v>Electrical and Electronics Engineering</v>
      </c>
      <c r="C403" s="61" t="str">
        <f>VLOOKUP(A403,Main!A:AB,3,0)</f>
        <v>VLSI Design Flow: RTL to GDS</v>
      </c>
      <c r="D403" s="61" t="str">
        <f>VLOOKUP(A403,Main!A:AB,4,0)</f>
        <v>Prof. Sneh Saurabh</v>
      </c>
      <c r="E403" s="61" t="str">
        <f>VLOOKUP(A403,Main!A:AB,5,0)</f>
        <v>IIIT Delhi</v>
      </c>
      <c r="F403" s="61" t="str">
        <f>VLOOKUP(A403,Main!A:AB,6,0)</f>
        <v>IIT Madras</v>
      </c>
      <c r="G403" s="61" t="str">
        <f>VLOOKUP(A403,Main!A:AB,7,0)</f>
        <v>12 Weeks</v>
      </c>
      <c r="H403" s="61" t="str">
        <f>VLOOKUP(A403,Main!A:AB,8,0)</f>
        <v>Rerun</v>
      </c>
      <c r="I403" s="62">
        <f>VLOOKUP(A403,Main!A:AB,9,0)</f>
        <v>46223</v>
      </c>
      <c r="J403" s="62">
        <f>VLOOKUP(A403,Main!A:AB,10,0)</f>
        <v>46304</v>
      </c>
      <c r="K403" s="62">
        <f>VLOOKUP(A403,Main!A:AB,11,0)</f>
        <v>46313</v>
      </c>
      <c r="L403" s="62">
        <f>VLOOKUP(A403,Main!A:AB,12,0)</f>
        <v>46230</v>
      </c>
      <c r="M403" s="62">
        <f>VLOOKUP(A403,Main!A:AB,13,0)</f>
        <v>46248</v>
      </c>
      <c r="N403" s="61" t="str">
        <f>VLOOKUP(A403,Main!A:AB,14,0)</f>
        <v>UG/PG</v>
      </c>
      <c r="O403" s="61" t="str">
        <f>VLOOKUP(A403,Main!A:AB,15,0)</f>
        <v>Elective</v>
      </c>
      <c r="P403" s="61" t="str">
        <f>VLOOKUP(A403,Main!A:AB,16,0)</f>
        <v>Yes</v>
      </c>
      <c r="Q403" s="61" t="str">
        <f>VLOOKUP(A403,Main!A:AB,17,0)</f>
        <v>VLSI design</v>
      </c>
      <c r="R403" s="63" t="str">
        <f>VLOOKUP(A403,Main!A:AB,18,0)</f>
        <v>https://onlinecourses.nptel.ac.in/e-learning/preview/noc26_ee147</v>
      </c>
      <c r="S403" s="63" t="str">
        <f>VLOOKUP(A403,Main!A:AB,19,0)</f>
        <v>https://onlinecourses.nptel.ac.in/e-learning/preview/noc26_ee147</v>
      </c>
      <c r="T403" s="61" t="str">
        <f>VLOOKUP(A403,Main!A:AB,20,0)</f>
        <v>noc26_ee147</v>
      </c>
      <c r="U403" s="63" t="str">
        <f>VLOOKUP(A403,Main!A:AB,21,0)</f>
        <v>https://onlinecourses.nptel.ac.in/noc25_ee106/preview</v>
      </c>
      <c r="V403" s="63" t="str">
        <f>VLOOKUP(A403,Main!A:AB,22,0)</f>
        <v>https://onlinecourses.nptel.ac.in/noc25_ee106/preview</v>
      </c>
      <c r="W403" s="61" t="str">
        <f>VLOOKUP(A403,Main!A:AB,23,0)</f>
        <v>noc25_ee106</v>
      </c>
      <c r="X403" s="63" t="str">
        <f>VLOOKUP(A403,Main!A:AB,24,0)</f>
        <v>https://nptel.ac.in/courses/108106191</v>
      </c>
      <c r="Y403" s="63" t="str">
        <f>VLOOKUP(A403,Main!A:AB,25,0)</f>
        <v>https://nptel.ac.in/courses/108106191</v>
      </c>
      <c r="Z403" s="61">
        <f>VLOOKUP(A403,Main!A:AB,26,0)</f>
        <v>108106191</v>
      </c>
    </row>
    <row r="404">
      <c r="A404" s="47" t="s">
        <v>3203</v>
      </c>
      <c r="B404" s="61" t="str">
        <f>VLOOKUP(A404,Main!A:AB,2,0)</f>
        <v>Electrical and Electronics Engineering</v>
      </c>
      <c r="C404" s="61" t="str">
        <f>VLOOKUP(A404,Main!A:AB,3,0)</f>
        <v>Optimization Theory and Algorithms</v>
      </c>
      <c r="D404" s="61" t="str">
        <f>VLOOKUP(A404,Main!A:AB,4,0)</f>
        <v>Prof. Uday K Khankhoje</v>
      </c>
      <c r="E404" s="61" t="str">
        <f>VLOOKUP(A404,Main!A:AB,5,0)</f>
        <v>IIT Madras</v>
      </c>
      <c r="F404" s="61" t="str">
        <f>VLOOKUP(A404,Main!A:AB,6,0)</f>
        <v>IIT Madras</v>
      </c>
      <c r="G404" s="61" t="str">
        <f>VLOOKUP(A404,Main!A:AB,7,0)</f>
        <v>12 Weeks</v>
      </c>
      <c r="H404" s="61" t="str">
        <f>VLOOKUP(A404,Main!A:AB,8,0)</f>
        <v>Rerun</v>
      </c>
      <c r="I404" s="62">
        <f>VLOOKUP(A404,Main!A:AB,9,0)</f>
        <v>46223</v>
      </c>
      <c r="J404" s="62">
        <f>VLOOKUP(A404,Main!A:AB,10,0)</f>
        <v>46304</v>
      </c>
      <c r="K404" s="62">
        <f>VLOOKUP(A404,Main!A:AB,11,0)</f>
        <v>46318</v>
      </c>
      <c r="L404" s="62">
        <f>VLOOKUP(A404,Main!A:AB,12,0)</f>
        <v>46230</v>
      </c>
      <c r="M404" s="62">
        <f>VLOOKUP(A404,Main!A:AB,13,0)</f>
        <v>46248</v>
      </c>
      <c r="N404" s="61" t="str">
        <f>VLOOKUP(A404,Main!A:AB,14,0)</f>
        <v>UG/PG</v>
      </c>
      <c r="O404" s="61" t="str">
        <f>VLOOKUP(A404,Main!A:AB,15,0)</f>
        <v>Elective</v>
      </c>
      <c r="P404" s="61" t="str">
        <f>VLOOKUP(A404,Main!A:AB,16,0)</f>
        <v>Yes</v>
      </c>
      <c r="Q404" s="61" t="str">
        <f>VLOOKUP(A404,Main!A:AB,17,0)</f>
        <v>Communication and Signal Processing
Control and Instrumentation</v>
      </c>
      <c r="R404" s="63" t="str">
        <f>VLOOKUP(A404,Main!A:AB,18,0)</f>
        <v>https://onlinecourses.nptel.ac.in/e-learning/preview/noc26_ee148</v>
      </c>
      <c r="S404" s="63" t="str">
        <f>VLOOKUP(A404,Main!A:AB,19,0)</f>
        <v>https://onlinecourses.nptel.ac.in/e-learning/preview/noc26_ee148</v>
      </c>
      <c r="T404" s="61" t="str">
        <f>VLOOKUP(A404,Main!A:AB,20,0)</f>
        <v>noc26_ee148</v>
      </c>
      <c r="U404" s="63" t="str">
        <f>VLOOKUP(A404,Main!A:AB,21,0)</f>
        <v>https://onlinecourses.nptel.ac.in/noc25_ee137/preview</v>
      </c>
      <c r="V404" s="63" t="str">
        <f>VLOOKUP(A404,Main!A:AB,22,0)</f>
        <v>https://onlinecourses.nptel.ac.in/noc25_ee137/preview</v>
      </c>
      <c r="W404" s="61" t="str">
        <f>VLOOKUP(A404,Main!A:AB,23,0)</f>
        <v>noc25_ee137</v>
      </c>
      <c r="X404" s="63" t="str">
        <f>VLOOKUP(A404,Main!A:AB,24,0)</f>
        <v>https://nptel.ac.in/courses/108106478</v>
      </c>
      <c r="Y404" s="63" t="str">
        <f>VLOOKUP(A404,Main!A:AB,25,0)</f>
        <v>https://nptel.ac.in/courses/108106478</v>
      </c>
      <c r="Z404" s="61">
        <f>VLOOKUP(A404,Main!A:AB,26,0)</f>
        <v>108106478</v>
      </c>
    </row>
    <row r="405">
      <c r="A405" s="47" t="s">
        <v>3210</v>
      </c>
      <c r="B405" s="61" t="str">
        <f>VLOOKUP(A405,Main!A:AB,2,0)</f>
        <v>Electrical and Electronics Engineering</v>
      </c>
      <c r="C405" s="61" t="str">
        <f>VLOOKUP(A405,Main!A:AB,3,0)</f>
        <v>Power Electronics with Wide Band Gap Devices</v>
      </c>
      <c r="D405" s="61" t="str">
        <f>VLOOKUP(A405,Main!A:AB,4,0)</f>
        <v>Prof. Moumita Das</v>
      </c>
      <c r="E405" s="61" t="str">
        <f>VLOOKUP(A405,Main!A:AB,5,0)</f>
        <v>IIT Mandi</v>
      </c>
      <c r="F405" s="61" t="str">
        <f>VLOOKUP(A405,Main!A:AB,6,0)</f>
        <v>IIT Madras</v>
      </c>
      <c r="G405" s="61" t="str">
        <f>VLOOKUP(A405,Main!A:AB,7,0)</f>
        <v>12 Weeks</v>
      </c>
      <c r="H405" s="61" t="str">
        <f>VLOOKUP(A405,Main!A:AB,8,0)</f>
        <v>Rerun</v>
      </c>
      <c r="I405" s="62">
        <f>VLOOKUP(A405,Main!A:AB,9,0)</f>
        <v>46223</v>
      </c>
      <c r="J405" s="62">
        <f>VLOOKUP(A405,Main!A:AB,10,0)</f>
        <v>46304</v>
      </c>
      <c r="K405" s="62">
        <f>VLOOKUP(A405,Main!A:AB,11,0)</f>
        <v>46319</v>
      </c>
      <c r="L405" s="62">
        <f>VLOOKUP(A405,Main!A:AB,12,0)</f>
        <v>46230</v>
      </c>
      <c r="M405" s="62">
        <f>VLOOKUP(A405,Main!A:AB,13,0)</f>
        <v>46248</v>
      </c>
      <c r="N405" s="61" t="str">
        <f>VLOOKUP(A405,Main!A:AB,14,0)</f>
        <v>UG/PG</v>
      </c>
      <c r="O405" s="61" t="str">
        <f>VLOOKUP(A405,Main!A:AB,15,0)</f>
        <v>Elective</v>
      </c>
      <c r="P405" s="61" t="str">
        <f>VLOOKUP(A405,Main!A:AB,16,0)</f>
        <v>Yes</v>
      </c>
      <c r="Q405" s="61" t="str">
        <f>VLOOKUP(A405,Main!A:AB,17,0)</f>
        <v>VLSI design
Power Systems and Power Electronics
Control and Instrumentation</v>
      </c>
      <c r="R405" s="63" t="str">
        <f>VLOOKUP(A405,Main!A:AB,18,0)</f>
        <v>https://onlinecourses.nptel.ac.in/e-learning/preview/noc26_ee149</v>
      </c>
      <c r="S405" s="63" t="str">
        <f>VLOOKUP(A405,Main!A:AB,19,0)</f>
        <v>https://onlinecourses.nptel.ac.in/e-learning/preview/noc26_ee149</v>
      </c>
      <c r="T405" s="61" t="str">
        <f>VLOOKUP(A405,Main!A:AB,20,0)</f>
        <v>noc26_ee149</v>
      </c>
      <c r="U405" s="63" t="str">
        <f>VLOOKUP(A405,Main!A:AB,21,0)</f>
        <v>https://onlinecourses.nptel.ac.in/noc25_ee135/preview</v>
      </c>
      <c r="V405" s="63" t="str">
        <f>VLOOKUP(A405,Main!A:AB,22,0)</f>
        <v>https://onlinecourses.nptel.ac.in/noc25_ee135/preview</v>
      </c>
      <c r="W405" s="61" t="str">
        <f>VLOOKUP(A405,Main!A:AB,23,0)</f>
        <v>noc25_ee135</v>
      </c>
      <c r="X405" s="63" t="str">
        <f>VLOOKUP(A405,Main!A:AB,24,0)</f>
        <v>https://nptel.ac.in/courses/108106480</v>
      </c>
      <c r="Y405" s="63" t="str">
        <f>VLOOKUP(A405,Main!A:AB,25,0)</f>
        <v>https://nptel.ac.in/courses/108106480</v>
      </c>
      <c r="Z405" s="61">
        <f>VLOOKUP(A405,Main!A:AB,26,0)</f>
        <v>108106480</v>
      </c>
    </row>
    <row r="406">
      <c r="A406" s="47" t="s">
        <v>3217</v>
      </c>
      <c r="B406" s="61" t="str">
        <f>VLOOKUP(A406,Main!A:AB,2,0)</f>
        <v>Electrical, Mechanical, and Aerospace Engineering</v>
      </c>
      <c r="C406" s="61" t="str">
        <f>VLOOKUP(A406,Main!A:AB,3,0)</f>
        <v>Nonlinear Dynamical Systems and Control</v>
      </c>
      <c r="D406" s="61" t="str">
        <f>VLOOKUP(A406,Main!A:AB,4,0)</f>
        <v>Prof. Vijaysekhar Chellaboina</v>
      </c>
      <c r="E406" s="61" t="str">
        <f>VLOOKUP(A406,Main!A:AB,5,0)</f>
        <v>IIT Madras</v>
      </c>
      <c r="F406" s="61" t="str">
        <f>VLOOKUP(A406,Main!A:AB,6,0)</f>
        <v>IIT Madras</v>
      </c>
      <c r="G406" s="61" t="str">
        <f>VLOOKUP(A406,Main!A:AB,7,0)</f>
        <v>12 Weeks</v>
      </c>
      <c r="H406" s="61" t="str">
        <f>VLOOKUP(A406,Main!A:AB,8,0)</f>
        <v>Rerun</v>
      </c>
      <c r="I406" s="62">
        <f>VLOOKUP(A406,Main!A:AB,9,0)</f>
        <v>46223</v>
      </c>
      <c r="J406" s="62">
        <f>VLOOKUP(A406,Main!A:AB,10,0)</f>
        <v>46304</v>
      </c>
      <c r="K406" s="62">
        <f>VLOOKUP(A406,Main!A:AB,11,0)</f>
        <v>46320</v>
      </c>
      <c r="L406" s="62">
        <f>VLOOKUP(A406,Main!A:AB,12,0)</f>
        <v>46230</v>
      </c>
      <c r="M406" s="62">
        <f>VLOOKUP(A406,Main!A:AB,13,0)</f>
        <v>46248</v>
      </c>
      <c r="N406" s="61" t="str">
        <f>VLOOKUP(A406,Main!A:AB,14,0)</f>
        <v>PG</v>
      </c>
      <c r="O406" s="61" t="str">
        <f>VLOOKUP(A406,Main!A:AB,15,0)</f>
        <v>Elective</v>
      </c>
      <c r="P406" s="61" t="str">
        <f>VLOOKUP(A406,Main!A:AB,16,0)</f>
        <v>Yes</v>
      </c>
      <c r="Q406" s="61" t="str">
        <f>VLOOKUP(A406,Main!A:AB,17,0)</f>
        <v>Flight Mechanics
Control and Instrumentation</v>
      </c>
      <c r="R406" s="63" t="str">
        <f>VLOOKUP(A406,Main!A:AB,18,0)</f>
        <v>https://onlinecourses.nptel.ac.in/e-learning/preview/noc26_ee150</v>
      </c>
      <c r="S406" s="63" t="str">
        <f>VLOOKUP(A406,Main!A:AB,19,0)</f>
        <v>https://onlinecourses.nptel.ac.in/e-learning/preview/noc26_ee150</v>
      </c>
      <c r="T406" s="61" t="str">
        <f>VLOOKUP(A406,Main!A:AB,20,0)</f>
        <v>noc26_ee150</v>
      </c>
      <c r="U406" s="63" t="str">
        <f>VLOOKUP(A406,Main!A:AB,21,0)</f>
        <v>https://onlinecourses.nptel.ac.in/noc25_ee166/preview</v>
      </c>
      <c r="V406" s="63" t="str">
        <f>VLOOKUP(A406,Main!A:AB,22,0)</f>
        <v>https://onlinecourses.nptel.ac.in/noc25_ee166/preview</v>
      </c>
      <c r="W406" s="61" t="str">
        <f>VLOOKUP(A406,Main!A:AB,23,0)</f>
        <v>noc25_ee166</v>
      </c>
      <c r="X406" s="63" t="str">
        <f>VLOOKUP(A406,Main!A:AB,24,0)</f>
        <v>https://nptel.ac.in/courses/117106483</v>
      </c>
      <c r="Y406" s="63" t="str">
        <f>VLOOKUP(A406,Main!A:AB,25,0)</f>
        <v>https://nptel.ac.in/courses/117106483</v>
      </c>
      <c r="Z406" s="61">
        <f>VLOOKUP(A406,Main!A:AB,26,0)</f>
        <v>117106483</v>
      </c>
    </row>
    <row r="407">
      <c r="A407" s="47" t="s">
        <v>3225</v>
      </c>
      <c r="B407" s="61" t="str">
        <f>VLOOKUP(A407,Main!A:AB,2,0)</f>
        <v>Electrical and Electronics Engineering</v>
      </c>
      <c r="C407" s="61" t="str">
        <f>VLOOKUP(A407,Main!A:AB,3,0)</f>
        <v>Advanced Distribution System Analysis and Operation</v>
      </c>
      <c r="D407" s="61" t="str">
        <f>VLOOKUP(A407,Main!A:AB,4,0)</f>
        <v>Prof. N. P. Padhy,
Prof. Subho Paul</v>
      </c>
      <c r="E407" s="61" t="str">
        <f>VLOOKUP(A407,Main!A:AB,5,0)</f>
        <v>IIT Roorkee</v>
      </c>
      <c r="F407" s="61" t="str">
        <f>VLOOKUP(A407,Main!A:AB,6,0)</f>
        <v>IIT Roorkee</v>
      </c>
      <c r="G407" s="61" t="str">
        <f>VLOOKUP(A407,Main!A:AB,7,0)</f>
        <v>12 Weeks</v>
      </c>
      <c r="H407" s="61" t="str">
        <f>VLOOKUP(A407,Main!A:AB,8,0)</f>
        <v>Rerun</v>
      </c>
      <c r="I407" s="62">
        <f>VLOOKUP(A407,Main!A:AB,9,0)</f>
        <v>46223</v>
      </c>
      <c r="J407" s="62">
        <f>VLOOKUP(A407,Main!A:AB,10,0)</f>
        <v>46304</v>
      </c>
      <c r="K407" s="62">
        <f>VLOOKUP(A407,Main!A:AB,11,0)</f>
        <v>46311</v>
      </c>
      <c r="L407" s="62">
        <f>VLOOKUP(A407,Main!A:AB,12,0)</f>
        <v>46230</v>
      </c>
      <c r="M407" s="62">
        <f>VLOOKUP(A407,Main!A:AB,13,0)</f>
        <v>46248</v>
      </c>
      <c r="N407" s="61" t="str">
        <f>VLOOKUP(A407,Main!A:AB,14,0)</f>
        <v>UG/PG</v>
      </c>
      <c r="O407" s="61" t="str">
        <f>VLOOKUP(A407,Main!A:AB,15,0)</f>
        <v>Elective</v>
      </c>
      <c r="P407" s="61" t="str">
        <f>VLOOKUP(A407,Main!A:AB,16,0)</f>
        <v>Yes</v>
      </c>
      <c r="Q407" s="61" t="str">
        <f>VLOOKUP(A407,Main!A:AB,17,0)</f>
        <v>Power Systems and Power Electronics</v>
      </c>
      <c r="R407" s="63" t="str">
        <f>VLOOKUP(A407,Main!A:AB,18,0)</f>
        <v>https://onlinecourses.nptel.ac.in/e-learning/preview/noc26_ee151</v>
      </c>
      <c r="S407" s="63" t="str">
        <f>VLOOKUP(A407,Main!A:AB,19,0)</f>
        <v>https://onlinecourses.nptel.ac.in/e-learning/preview/noc26_ee151</v>
      </c>
      <c r="T407" s="61" t="str">
        <f>VLOOKUP(A407,Main!A:AB,20,0)</f>
        <v>noc26_ee151</v>
      </c>
      <c r="U407" s="63" t="str">
        <f>VLOOKUP(A407,Main!A:AB,21,0)</f>
        <v>https://onlinecourses.nptel.ac.in/noc25_ee150/preview</v>
      </c>
      <c r="V407" s="63" t="str">
        <f>VLOOKUP(A407,Main!A:AB,22,0)</f>
        <v>https://onlinecourses.nptel.ac.in/noc25_ee150/preview</v>
      </c>
      <c r="W407" s="61" t="str">
        <f>VLOOKUP(A407,Main!A:AB,23,0)</f>
        <v>noc25_ee150</v>
      </c>
      <c r="X407" s="63" t="str">
        <f>VLOOKUP(A407,Main!A:AB,24,0)</f>
        <v>https://nptel.ac.in/courses/108107716</v>
      </c>
      <c r="Y407" s="63" t="str">
        <f>VLOOKUP(A407,Main!A:AB,25,0)</f>
        <v>https://nptel.ac.in/courses/108107716</v>
      </c>
      <c r="Z407" s="61">
        <f>VLOOKUP(A407,Main!A:AB,26,0)</f>
        <v>108107716</v>
      </c>
    </row>
    <row r="408">
      <c r="A408" s="47" t="s">
        <v>3232</v>
      </c>
      <c r="B408" s="61" t="str">
        <f>VLOOKUP(A408,Main!A:AB,2,0)</f>
        <v>Electrical and Electronics Engineering</v>
      </c>
      <c r="C408" s="61" t="str">
        <f>VLOOKUP(A408,Main!A:AB,3,0)</f>
        <v>Charging Infrastructure</v>
      </c>
      <c r="D408" s="61" t="str">
        <f>VLOOKUP(A408,Main!A:AB,4,0)</f>
        <v>Prof. Apurv Kumar Yadav</v>
      </c>
      <c r="E408" s="61" t="str">
        <f>VLOOKUP(A408,Main!A:AB,5,0)</f>
        <v>IIT Roorkee</v>
      </c>
      <c r="F408" s="61" t="str">
        <f>VLOOKUP(A408,Main!A:AB,6,0)</f>
        <v>IIT Roorkee</v>
      </c>
      <c r="G408" s="61" t="str">
        <f>VLOOKUP(A408,Main!A:AB,7,0)</f>
        <v>12 Weeks</v>
      </c>
      <c r="H408" s="61" t="str">
        <f>VLOOKUP(A408,Main!A:AB,8,0)</f>
        <v>Rerun</v>
      </c>
      <c r="I408" s="62">
        <f>VLOOKUP(A408,Main!A:AB,9,0)</f>
        <v>46223</v>
      </c>
      <c r="J408" s="62">
        <f>VLOOKUP(A408,Main!A:AB,10,0)</f>
        <v>46304</v>
      </c>
      <c r="K408" s="62">
        <f>VLOOKUP(A408,Main!A:AB,11,0)</f>
        <v>46312</v>
      </c>
      <c r="L408" s="62">
        <f>VLOOKUP(A408,Main!A:AB,12,0)</f>
        <v>46230</v>
      </c>
      <c r="M408" s="62">
        <f>VLOOKUP(A408,Main!A:AB,13,0)</f>
        <v>46248</v>
      </c>
      <c r="N408" s="61" t="str">
        <f>VLOOKUP(A408,Main!A:AB,14,0)</f>
        <v>PG</v>
      </c>
      <c r="O408" s="61" t="str">
        <f>VLOOKUP(A408,Main!A:AB,15,0)</f>
        <v>Core</v>
      </c>
      <c r="P408" s="61" t="str">
        <f>VLOOKUP(A408,Main!A:AB,16,0)</f>
        <v>Yes</v>
      </c>
      <c r="Q408" s="61" t="str">
        <f>VLOOKUP(A408,Main!A:AB,17,0)</f>
        <v>Power Systems and Power Electronics</v>
      </c>
      <c r="R408" s="63" t="str">
        <f>VLOOKUP(A408,Main!A:AB,18,0)</f>
        <v>https://onlinecourses.nptel.ac.in/e-learning/preview/noc26_ee152</v>
      </c>
      <c r="S408" s="63" t="str">
        <f>VLOOKUP(A408,Main!A:AB,19,0)</f>
        <v>https://onlinecourses.nptel.ac.in/e-learning/preview/noc26_ee152</v>
      </c>
      <c r="T408" s="61" t="str">
        <f>VLOOKUP(A408,Main!A:AB,20,0)</f>
        <v>noc26_ee152</v>
      </c>
      <c r="U408" s="63" t="str">
        <f>VLOOKUP(A408,Main!A:AB,21,0)</f>
        <v>https://onlinecourses.nptel.ac.in/noc25_ee134/preview</v>
      </c>
      <c r="V408" s="63" t="str">
        <f>VLOOKUP(A408,Main!A:AB,22,0)</f>
        <v>https://onlinecourses.nptel.ac.in/noc25_ee134/preview</v>
      </c>
      <c r="W408" s="61" t="str">
        <f>VLOOKUP(A408,Main!A:AB,23,0)</f>
        <v>noc25_ee134</v>
      </c>
      <c r="X408" s="63" t="str">
        <f>VLOOKUP(A408,Main!A:AB,24,0)</f>
        <v>https://nptel.ac.in/courses/108107715</v>
      </c>
      <c r="Y408" s="63" t="str">
        <f>VLOOKUP(A408,Main!A:AB,25,0)</f>
        <v>https://nptel.ac.in/courses/108107715</v>
      </c>
      <c r="Z408" s="61">
        <f>VLOOKUP(A408,Main!A:AB,26,0)</f>
        <v>108107715</v>
      </c>
    </row>
    <row r="409">
      <c r="A409" s="47" t="s">
        <v>3239</v>
      </c>
      <c r="B409" s="61" t="str">
        <f>VLOOKUP(A409,Main!A:AB,2,0)</f>
        <v>Electronics and Electrical Engineering</v>
      </c>
      <c r="C409" s="61" t="str">
        <f>VLOOKUP(A409,Main!A:AB,3,0)</f>
        <v>Cryogenic Electronics for Quantum Computing</v>
      </c>
      <c r="D409" s="61" t="str">
        <f>VLOOKUP(A409,Main!A:AB,4,0)</f>
        <v>Prof. Sudeb Dasgupta</v>
      </c>
      <c r="E409" s="61" t="str">
        <f>VLOOKUP(A409,Main!A:AB,5,0)</f>
        <v>IIT Roorkee</v>
      </c>
      <c r="F409" s="61" t="str">
        <f>VLOOKUP(A409,Main!A:AB,6,0)</f>
        <v>IIT Roorkee</v>
      </c>
      <c r="G409" s="61" t="str">
        <f>VLOOKUP(A409,Main!A:AB,7,0)</f>
        <v>12 Weeks</v>
      </c>
      <c r="H409" s="61" t="str">
        <f>VLOOKUP(A409,Main!A:AB,8,0)</f>
        <v>Rerun</v>
      </c>
      <c r="I409" s="62">
        <f>VLOOKUP(A409,Main!A:AB,9,0)</f>
        <v>46223</v>
      </c>
      <c r="J409" s="62">
        <f>VLOOKUP(A409,Main!A:AB,10,0)</f>
        <v>46304</v>
      </c>
      <c r="K409" s="62">
        <f>VLOOKUP(A409,Main!A:AB,11,0)</f>
        <v>46313</v>
      </c>
      <c r="L409" s="62">
        <f>VLOOKUP(A409,Main!A:AB,12,0)</f>
        <v>46230</v>
      </c>
      <c r="M409" s="62">
        <f>VLOOKUP(A409,Main!A:AB,13,0)</f>
        <v>46248</v>
      </c>
      <c r="N409" s="61" t="str">
        <f>VLOOKUP(A409,Main!A:AB,14,0)</f>
        <v>UG/PG</v>
      </c>
      <c r="O409" s="61" t="str">
        <f>VLOOKUP(A409,Main!A:AB,15,0)</f>
        <v>Elective</v>
      </c>
      <c r="P409" s="61" t="str">
        <f>VLOOKUP(A409,Main!A:AB,16,0)</f>
        <v>Yes</v>
      </c>
      <c r="Q409" s="61" t="str">
        <f>VLOOKUP(A409,Main!A:AB,17,0)</f>
        <v>VLSI design</v>
      </c>
      <c r="R409" s="63" t="str">
        <f>VLOOKUP(A409,Main!A:AB,18,0)</f>
        <v>https://onlinecourses.nptel.ac.in/e-learning/preview/noc26_ee153</v>
      </c>
      <c r="S409" s="63" t="str">
        <f>VLOOKUP(A409,Main!A:AB,19,0)</f>
        <v>https://onlinecourses.nptel.ac.in/e-learning/preview/noc26_ee153</v>
      </c>
      <c r="T409" s="61" t="str">
        <f>VLOOKUP(A409,Main!A:AB,20,0)</f>
        <v>noc26_ee153</v>
      </c>
      <c r="U409" s="63" t="str">
        <f>VLOOKUP(A409,Main!A:AB,21,0)</f>
        <v>https://onlinecourses.nptel.ac.in/noc25_ee175/preview</v>
      </c>
      <c r="V409" s="63" t="str">
        <f>VLOOKUP(A409,Main!A:AB,22,0)</f>
        <v>https://onlinecourses.nptel.ac.in/noc25_ee175/preview</v>
      </c>
      <c r="W409" s="61" t="str">
        <f>VLOOKUP(A409,Main!A:AB,23,0)</f>
        <v>noc25_ee175</v>
      </c>
      <c r="X409" s="63" t="str">
        <f>VLOOKUP(A409,Main!A:AB,24,0)</f>
        <v>https://nptel.ac.in/courses/117107724</v>
      </c>
      <c r="Y409" s="63" t="str">
        <f>VLOOKUP(A409,Main!A:AB,25,0)</f>
        <v>https://nptel.ac.in/courses/117107724</v>
      </c>
      <c r="Z409" s="61">
        <f>VLOOKUP(A409,Main!A:AB,26,0)</f>
        <v>117107724</v>
      </c>
    </row>
    <row r="410">
      <c r="A410" s="47" t="s">
        <v>3245</v>
      </c>
      <c r="B410" s="61" t="str">
        <f>VLOOKUP(A410,Main!A:AB,2,0)</f>
        <v>Electrical and Electronics Engineering</v>
      </c>
      <c r="C410" s="61" t="str">
        <f>VLOOKUP(A410,Main!A:AB,3,0)</f>
        <v>Analog VLSI Design</v>
      </c>
      <c r="D410" s="61" t="str">
        <f>VLOOKUP(A410,Main!A:AB,4,0)</f>
        <v>Prof. Imon Mondal</v>
      </c>
      <c r="E410" s="61" t="str">
        <f>VLOOKUP(A410,Main!A:AB,5,0)</f>
        <v>IIT Kanpur</v>
      </c>
      <c r="F410" s="61" t="str">
        <f>VLOOKUP(A410,Main!A:AB,6,0)</f>
        <v>IIT Kanpur</v>
      </c>
      <c r="G410" s="61" t="str">
        <f>VLOOKUP(A410,Main!A:AB,7,0)</f>
        <v>12 Weeks</v>
      </c>
      <c r="H410" s="61" t="str">
        <f>VLOOKUP(A410,Main!A:AB,8,0)</f>
        <v>Rerun</v>
      </c>
      <c r="I410" s="62">
        <f>VLOOKUP(A410,Main!A:AB,9,0)</f>
        <v>46223</v>
      </c>
      <c r="J410" s="62">
        <f>VLOOKUP(A410,Main!A:AB,10,0)</f>
        <v>46304</v>
      </c>
      <c r="K410" s="62">
        <f>VLOOKUP(A410,Main!A:AB,11,0)</f>
        <v>46318</v>
      </c>
      <c r="L410" s="62">
        <f>VLOOKUP(A410,Main!A:AB,12,0)</f>
        <v>46230</v>
      </c>
      <c r="M410" s="62">
        <f>VLOOKUP(A410,Main!A:AB,13,0)</f>
        <v>46248</v>
      </c>
      <c r="N410" s="61" t="str">
        <f>VLOOKUP(A410,Main!A:AB,14,0)</f>
        <v>UG/PG</v>
      </c>
      <c r="O410" s="61" t="str">
        <f>VLOOKUP(A410,Main!A:AB,15,0)</f>
        <v>Elective</v>
      </c>
      <c r="P410" s="61" t="str">
        <f>VLOOKUP(A410,Main!A:AB,16,0)</f>
        <v>Yes</v>
      </c>
      <c r="Q410" s="61" t="str">
        <f>VLOOKUP(A410,Main!A:AB,17,0)</f>
        <v>VLSI design</v>
      </c>
      <c r="R410" s="63" t="str">
        <f>VLOOKUP(A410,Main!A:AB,18,0)</f>
        <v>https://onlinecourses.nptel.ac.in/e-learning/preview/noc26_ee154</v>
      </c>
      <c r="S410" s="63" t="str">
        <f>VLOOKUP(A410,Main!A:AB,19,0)</f>
        <v>https://onlinecourses.nptel.ac.in/e-learning/preview/noc26_ee154</v>
      </c>
      <c r="T410" s="61" t="str">
        <f>VLOOKUP(A410,Main!A:AB,20,0)</f>
        <v>noc26_ee154</v>
      </c>
      <c r="U410" s="63" t="str">
        <f>VLOOKUP(A410,Main!A:AB,21,0)</f>
        <v>https://onlinecourses.nptel.ac.in/noc25_ee111/preview</v>
      </c>
      <c r="V410" s="63" t="str">
        <f>VLOOKUP(A410,Main!A:AB,22,0)</f>
        <v>https://onlinecourses.nptel.ac.in/noc25_ee111/preview</v>
      </c>
      <c r="W410" s="61" t="str">
        <f>VLOOKUP(A410,Main!A:AB,23,0)</f>
        <v>noc25_ee111</v>
      </c>
      <c r="X410" s="63" t="str">
        <f>VLOOKUP(A410,Main!A:AB,24,0)</f>
        <v>https://nptel.ac.in/courses/108104193</v>
      </c>
      <c r="Y410" s="63" t="str">
        <f>VLOOKUP(A410,Main!A:AB,25,0)</f>
        <v>https://nptel.ac.in/courses/108104193</v>
      </c>
      <c r="Z410" s="61">
        <f>VLOOKUP(A410,Main!A:AB,26,0)</f>
        <v>108104193</v>
      </c>
    </row>
    <row r="411">
      <c r="A411" s="47" t="s">
        <v>3252</v>
      </c>
      <c r="B411" s="61" t="str">
        <f>VLOOKUP(A411,Main!A:AB,2,0)</f>
        <v>Electrical and Electronics Engineering</v>
      </c>
      <c r="C411" s="61" t="str">
        <f>VLOOKUP(A411,Main!A:AB,3,0)</f>
        <v>Applied Electromagnetics for Engineers</v>
      </c>
      <c r="D411" s="61" t="str">
        <f>VLOOKUP(A411,Main!A:AB,4,0)</f>
        <v>Prof. Pradeep Kumar K</v>
      </c>
      <c r="E411" s="61" t="str">
        <f>VLOOKUP(A411,Main!A:AB,5,0)</f>
        <v>IIT Kanpur</v>
      </c>
      <c r="F411" s="61" t="str">
        <f>VLOOKUP(A411,Main!A:AB,6,0)</f>
        <v>IIT Kanpur</v>
      </c>
      <c r="G411" s="61" t="str">
        <f>VLOOKUP(A411,Main!A:AB,7,0)</f>
        <v>12 Weeks</v>
      </c>
      <c r="H411" s="61" t="str">
        <f>VLOOKUP(A411,Main!A:AB,8,0)</f>
        <v>Rerun</v>
      </c>
      <c r="I411" s="62">
        <f>VLOOKUP(A411,Main!A:AB,9,0)</f>
        <v>46223</v>
      </c>
      <c r="J411" s="62">
        <f>VLOOKUP(A411,Main!A:AB,10,0)</f>
        <v>46304</v>
      </c>
      <c r="K411" s="62">
        <f>VLOOKUP(A411,Main!A:AB,11,0)</f>
        <v>46319</v>
      </c>
      <c r="L411" s="62">
        <f>VLOOKUP(A411,Main!A:AB,12,0)</f>
        <v>46230</v>
      </c>
      <c r="M411" s="62">
        <f>VLOOKUP(A411,Main!A:AB,13,0)</f>
        <v>46248</v>
      </c>
      <c r="N411" s="61" t="str">
        <f>VLOOKUP(A411,Main!A:AB,14,0)</f>
        <v>UG</v>
      </c>
      <c r="O411" s="61" t="str">
        <f>VLOOKUP(A411,Main!A:AB,15,0)</f>
        <v>Core</v>
      </c>
      <c r="P411" s="61" t="str">
        <f>VLOOKUP(A411,Main!A:AB,16,0)</f>
        <v>No</v>
      </c>
      <c r="Q411" s="61" t="str">
        <f>VLOOKUP(A411,Main!A:AB,17,0)</f>
        <v>Photonics</v>
      </c>
      <c r="R411" s="63" t="str">
        <f>VLOOKUP(A411,Main!A:AB,18,0)</f>
        <v>https://onlinecourses.nptel.ac.in/e-learning/preview/noc26_ee155</v>
      </c>
      <c r="S411" s="63" t="str">
        <f>VLOOKUP(A411,Main!A:AB,19,0)</f>
        <v>https://onlinecourses.nptel.ac.in/e-learning/preview/noc26_ee155</v>
      </c>
      <c r="T411" s="61" t="str">
        <f>VLOOKUP(A411,Main!A:AB,20,0)</f>
        <v>noc26_ee155</v>
      </c>
      <c r="U411" s="63" t="str">
        <f>VLOOKUP(A411,Main!A:AB,21,0)</f>
        <v>https://onlinecourses.nptel.ac.in/noc25_ee148/preview</v>
      </c>
      <c r="V411" s="63" t="str">
        <f>VLOOKUP(A411,Main!A:AB,22,0)</f>
        <v>https://onlinecourses.nptel.ac.in/noc25_ee148/preview</v>
      </c>
      <c r="W411" s="61" t="str">
        <f>VLOOKUP(A411,Main!A:AB,23,0)</f>
        <v>noc25_ee148</v>
      </c>
      <c r="X411" s="63" t="str">
        <f>VLOOKUP(A411,Main!A:AB,24,0)</f>
        <v>https://nptel.ac.in/courses/108104099</v>
      </c>
      <c r="Y411" s="63" t="str">
        <f>VLOOKUP(A411,Main!A:AB,25,0)</f>
        <v>https://nptel.ac.in/courses/108104099</v>
      </c>
      <c r="Z411" s="61">
        <f>VLOOKUP(A411,Main!A:AB,26,0)</f>
        <v>108104099</v>
      </c>
    </row>
    <row r="412">
      <c r="A412" s="47" t="s">
        <v>3259</v>
      </c>
      <c r="B412" s="61" t="str">
        <f>VLOOKUP(A412,Main!A:AB,2,0)</f>
        <v>Electrical and Electronics Engineering</v>
      </c>
      <c r="C412" s="61" t="str">
        <f>VLOOKUP(A412,Main!A:AB,3,0)</f>
        <v>Electromagnetic Theory</v>
      </c>
      <c r="D412" s="61" t="str">
        <f>VLOOKUP(A412,Main!A:AB,4,0)</f>
        <v>Prof. Pradeep Kumar K</v>
      </c>
      <c r="E412" s="61" t="str">
        <f>VLOOKUP(A412,Main!A:AB,5,0)</f>
        <v>IIT Kanpur</v>
      </c>
      <c r="F412" s="61" t="str">
        <f>VLOOKUP(A412,Main!A:AB,6,0)</f>
        <v>IIT Kanpur</v>
      </c>
      <c r="G412" s="61" t="str">
        <f>VLOOKUP(A412,Main!A:AB,7,0)</f>
        <v>12 Weeks</v>
      </c>
      <c r="H412" s="61" t="str">
        <f>VLOOKUP(A412,Main!A:AB,8,0)</f>
        <v>Rerun</v>
      </c>
      <c r="I412" s="62">
        <f>VLOOKUP(A412,Main!A:AB,9,0)</f>
        <v>46223</v>
      </c>
      <c r="J412" s="62">
        <f>VLOOKUP(A412,Main!A:AB,10,0)</f>
        <v>46304</v>
      </c>
      <c r="K412" s="62">
        <f>VLOOKUP(A412,Main!A:AB,11,0)</f>
        <v>46320</v>
      </c>
      <c r="L412" s="62">
        <f>VLOOKUP(A412,Main!A:AB,12,0)</f>
        <v>46230</v>
      </c>
      <c r="M412" s="62">
        <f>VLOOKUP(A412,Main!A:AB,13,0)</f>
        <v>46248</v>
      </c>
      <c r="N412" s="61" t="str">
        <f>VLOOKUP(A412,Main!A:AB,14,0)</f>
        <v>UG</v>
      </c>
      <c r="O412" s="61" t="str">
        <f>VLOOKUP(A412,Main!A:AB,15,0)</f>
        <v>Elective</v>
      </c>
      <c r="P412" s="61" t="str">
        <f>VLOOKUP(A412,Main!A:AB,16,0)</f>
        <v>Yes</v>
      </c>
      <c r="Q412" s="61" t="str">
        <f>VLOOKUP(A412,Main!A:AB,17,0)</f>
        <v/>
      </c>
      <c r="R412" s="63" t="str">
        <f>VLOOKUP(A412,Main!A:AB,18,0)</f>
        <v>https://onlinecourses.nptel.ac.in/e-learning/preview/noc26_ee156</v>
      </c>
      <c r="S412" s="63" t="str">
        <f>VLOOKUP(A412,Main!A:AB,19,0)</f>
        <v>https://onlinecourses.nptel.ac.in/e-learning/preview/noc26_ee156</v>
      </c>
      <c r="T412" s="61" t="str">
        <f>VLOOKUP(A412,Main!A:AB,20,0)</f>
        <v>noc26_ee156</v>
      </c>
      <c r="U412" s="63" t="str">
        <f>VLOOKUP(A412,Main!A:AB,21,0)</f>
        <v>https://onlinecourses.nptel.ac.in/noc25_ee149/preview</v>
      </c>
      <c r="V412" s="63" t="str">
        <f>VLOOKUP(A412,Main!A:AB,22,0)</f>
        <v>https://onlinecourses.nptel.ac.in/noc25_ee149/preview</v>
      </c>
      <c r="W412" s="61" t="str">
        <f>VLOOKUP(A412,Main!A:AB,23,0)</f>
        <v>noc25_ee149</v>
      </c>
      <c r="X412" s="63" t="str">
        <f>VLOOKUP(A412,Main!A:AB,24,0)</f>
        <v>https://nptel.ac.in/courses/108104087</v>
      </c>
      <c r="Y412" s="63" t="str">
        <f>VLOOKUP(A412,Main!A:AB,25,0)</f>
        <v>https://nptel.ac.in/courses/108104087</v>
      </c>
      <c r="Z412" s="61">
        <f>VLOOKUP(A412,Main!A:AB,26,0)</f>
        <v>108104087</v>
      </c>
    </row>
    <row r="413">
      <c r="A413" s="47" t="s">
        <v>3265</v>
      </c>
      <c r="B413" s="61" t="str">
        <f>VLOOKUP(A413,Main!A:AB,2,0)</f>
        <v>Electrical and Electronics Engineering</v>
      </c>
      <c r="C413" s="61" t="str">
        <f>VLOOKUP(A413,Main!A:AB,3,0)</f>
        <v>Applied Linear Algebra for Signal Processing, Data Analytics and Machine Learning</v>
      </c>
      <c r="D413" s="61" t="str">
        <f>VLOOKUP(A413,Main!A:AB,4,0)</f>
        <v>Prof. Aditya K. Jagannatham</v>
      </c>
      <c r="E413" s="61" t="str">
        <f>VLOOKUP(A413,Main!A:AB,5,0)</f>
        <v>IIT Kanpur</v>
      </c>
      <c r="F413" s="61" t="str">
        <f>VLOOKUP(A413,Main!A:AB,6,0)</f>
        <v>IIT Kanpur</v>
      </c>
      <c r="G413" s="61" t="str">
        <f>VLOOKUP(A413,Main!A:AB,7,0)</f>
        <v>12 Weeks</v>
      </c>
      <c r="H413" s="61" t="str">
        <f>VLOOKUP(A413,Main!A:AB,8,0)</f>
        <v>Rerun</v>
      </c>
      <c r="I413" s="62">
        <f>VLOOKUP(A413,Main!A:AB,9,0)</f>
        <v>46223</v>
      </c>
      <c r="J413" s="62">
        <f>VLOOKUP(A413,Main!A:AB,10,0)</f>
        <v>46304</v>
      </c>
      <c r="K413" s="62">
        <f>VLOOKUP(A413,Main!A:AB,11,0)</f>
        <v>46311</v>
      </c>
      <c r="L413" s="62">
        <f>VLOOKUP(A413,Main!A:AB,12,0)</f>
        <v>46230</v>
      </c>
      <c r="M413" s="62">
        <f>VLOOKUP(A413,Main!A:AB,13,0)</f>
        <v>46248</v>
      </c>
      <c r="N413" s="61" t="str">
        <f>VLOOKUP(A413,Main!A:AB,14,0)</f>
        <v>UG/PG</v>
      </c>
      <c r="O413" s="61" t="str">
        <f>VLOOKUP(A413,Main!A:AB,15,0)</f>
        <v>Elective</v>
      </c>
      <c r="P413" s="61" t="str">
        <f>VLOOKUP(A413,Main!A:AB,16,0)</f>
        <v>Yes</v>
      </c>
      <c r="Q413" s="61" t="str">
        <f>VLOOKUP(A413,Main!A:AB,17,0)</f>
        <v/>
      </c>
      <c r="R413" s="63" t="str">
        <f>VLOOKUP(A413,Main!A:AB,18,0)</f>
        <v>https://onlinecourses.nptel.ac.in/e-learning/preview/noc26_ee157</v>
      </c>
      <c r="S413" s="63" t="str">
        <f>VLOOKUP(A413,Main!A:AB,19,0)</f>
        <v>https://onlinecourses.nptel.ac.in/e-learning/preview/noc26_ee157</v>
      </c>
      <c r="T413" s="61" t="str">
        <f>VLOOKUP(A413,Main!A:AB,20,0)</f>
        <v>noc26_ee157</v>
      </c>
      <c r="U413" s="63" t="str">
        <f>VLOOKUP(A413,Main!A:AB,21,0)</f>
        <v>https://onlinecourses.nptel.ac.in/noc25_ee113/preview</v>
      </c>
      <c r="V413" s="63" t="str">
        <f>VLOOKUP(A413,Main!A:AB,22,0)</f>
        <v>https://onlinecourses.nptel.ac.in/noc25_ee113/preview</v>
      </c>
      <c r="W413" s="61" t="str">
        <f>VLOOKUP(A413,Main!A:AB,23,0)</f>
        <v>noc25_ee113</v>
      </c>
      <c r="X413" s="63" t="str">
        <f>VLOOKUP(A413,Main!A:AB,24,0)</f>
        <v>https://nptel.ac.in/courses/108104174</v>
      </c>
      <c r="Y413" s="63" t="str">
        <f>VLOOKUP(A413,Main!A:AB,25,0)</f>
        <v>https://nptel.ac.in/courses/108104174</v>
      </c>
      <c r="Z413" s="61">
        <f>VLOOKUP(A413,Main!A:AB,26,0)</f>
        <v>108104174</v>
      </c>
    </row>
    <row r="414">
      <c r="A414" s="47" t="s">
        <v>3271</v>
      </c>
      <c r="B414" s="61" t="str">
        <f>VLOOKUP(A414,Main!A:AB,2,0)</f>
        <v>Electrical and Electronics Engineering</v>
      </c>
      <c r="C414" s="61" t="str">
        <f>VLOOKUP(A414,Main!A:AB,3,0)</f>
        <v>Economic Operations and Control of Power Systems</v>
      </c>
      <c r="D414" s="61" t="str">
        <f>VLOOKUP(A414,Main!A:AB,4,0)</f>
        <v>Prof. Gururaj Mirle Vishwanath,
Prof. Narayana Prasad Padhy</v>
      </c>
      <c r="E414" s="61" t="str">
        <f>VLOOKUP(A414,Main!A:AB,5,0)</f>
        <v>IIT Kanpur</v>
      </c>
      <c r="F414" s="61" t="str">
        <f>VLOOKUP(A414,Main!A:AB,6,0)</f>
        <v>IIT Kanpur</v>
      </c>
      <c r="G414" s="61" t="str">
        <f>VLOOKUP(A414,Main!A:AB,7,0)</f>
        <v>12 Weeks</v>
      </c>
      <c r="H414" s="61" t="str">
        <f>VLOOKUP(A414,Main!A:AB,8,0)</f>
        <v>Rerun</v>
      </c>
      <c r="I414" s="62">
        <f>VLOOKUP(A414,Main!A:AB,9,0)</f>
        <v>46223</v>
      </c>
      <c r="J414" s="62">
        <f>VLOOKUP(A414,Main!A:AB,10,0)</f>
        <v>46304</v>
      </c>
      <c r="K414" s="62">
        <f>VLOOKUP(A414,Main!A:AB,11,0)</f>
        <v>46319</v>
      </c>
      <c r="L414" s="62">
        <f>VLOOKUP(A414,Main!A:AB,12,0)</f>
        <v>46230</v>
      </c>
      <c r="M414" s="62">
        <f>VLOOKUP(A414,Main!A:AB,13,0)</f>
        <v>46248</v>
      </c>
      <c r="N414" s="61" t="str">
        <f>VLOOKUP(A414,Main!A:AB,14,0)</f>
        <v>UG/PG</v>
      </c>
      <c r="O414" s="61" t="str">
        <f>VLOOKUP(A414,Main!A:AB,15,0)</f>
        <v>Elective</v>
      </c>
      <c r="P414" s="61" t="str">
        <f>VLOOKUP(A414,Main!A:AB,16,0)</f>
        <v>Yes</v>
      </c>
      <c r="Q414" s="61" t="str">
        <f>VLOOKUP(A414,Main!A:AB,17,0)</f>
        <v>Power Systems and Power Electronics</v>
      </c>
      <c r="R414" s="63" t="str">
        <f>VLOOKUP(A414,Main!A:AB,18,0)</f>
        <v>https://onlinecourses.nptel.ac.in/e-learning/preview/noc26_ee158</v>
      </c>
      <c r="S414" s="63" t="str">
        <f>VLOOKUP(A414,Main!A:AB,19,0)</f>
        <v>https://onlinecourses.nptel.ac.in/e-learning/preview/noc26_ee158</v>
      </c>
      <c r="T414" s="61" t="str">
        <f>VLOOKUP(A414,Main!A:AB,20,0)</f>
        <v>noc26_ee158</v>
      </c>
      <c r="U414" s="63" t="str">
        <f>VLOOKUP(A414,Main!A:AB,21,0)</f>
        <v>https://onlinecourses.nptel.ac.in/noc25_ee115/preview</v>
      </c>
      <c r="V414" s="63" t="str">
        <f>VLOOKUP(A414,Main!A:AB,22,0)</f>
        <v>https://onlinecourses.nptel.ac.in/noc25_ee115/preview</v>
      </c>
      <c r="W414" s="61" t="str">
        <f>VLOOKUP(A414,Main!A:AB,23,0)</f>
        <v>noc25_ee115</v>
      </c>
      <c r="X414" s="63" t="str">
        <f>VLOOKUP(A414,Main!A:AB,24,0)</f>
        <v>https://nptel.ac.in/courses/108104191</v>
      </c>
      <c r="Y414" s="63" t="str">
        <f>VLOOKUP(A414,Main!A:AB,25,0)</f>
        <v>https://nptel.ac.in/courses/108104191</v>
      </c>
      <c r="Z414" s="61">
        <f>VLOOKUP(A414,Main!A:AB,26,0)</f>
        <v>108104191</v>
      </c>
    </row>
    <row r="415">
      <c r="A415" s="47" t="s">
        <v>3278</v>
      </c>
      <c r="B415" s="61" t="str">
        <f>VLOOKUP(A415,Main!A:AB,2,0)</f>
        <v>Electronics and Communication Engineering</v>
      </c>
      <c r="C415" s="61" t="str">
        <f>VLOOKUP(A415,Main!A:AB,3,0)</f>
        <v>5G Wireless Standard Design</v>
      </c>
      <c r="D415" s="61" t="str">
        <f>VLOOKUP(A415,Main!A:AB,4,0)</f>
        <v>Prof. Rohit Budhiraja</v>
      </c>
      <c r="E415" s="61" t="str">
        <f>VLOOKUP(A415,Main!A:AB,5,0)</f>
        <v>IIT Kanpur</v>
      </c>
      <c r="F415" s="61" t="str">
        <f>VLOOKUP(A415,Main!A:AB,6,0)</f>
        <v>IIT Kanpur</v>
      </c>
      <c r="G415" s="61" t="str">
        <f>VLOOKUP(A415,Main!A:AB,7,0)</f>
        <v>12 Weeks</v>
      </c>
      <c r="H415" s="61" t="str">
        <f>VLOOKUP(A415,Main!A:AB,8,0)</f>
        <v>Rerun</v>
      </c>
      <c r="I415" s="62">
        <f>VLOOKUP(A415,Main!A:AB,9,0)</f>
        <v>46223</v>
      </c>
      <c r="J415" s="62">
        <f>VLOOKUP(A415,Main!A:AB,10,0)</f>
        <v>46304</v>
      </c>
      <c r="K415" s="62">
        <f>VLOOKUP(A415,Main!A:AB,11,0)</f>
        <v>46313</v>
      </c>
      <c r="L415" s="62">
        <f>VLOOKUP(A415,Main!A:AB,12,0)</f>
        <v>46230</v>
      </c>
      <c r="M415" s="62">
        <f>VLOOKUP(A415,Main!A:AB,13,0)</f>
        <v>46248</v>
      </c>
      <c r="N415" s="61" t="str">
        <f>VLOOKUP(A415,Main!A:AB,14,0)</f>
        <v>UG/PG</v>
      </c>
      <c r="O415" s="61" t="str">
        <f>VLOOKUP(A415,Main!A:AB,15,0)</f>
        <v>Elective</v>
      </c>
      <c r="P415" s="61" t="str">
        <f>VLOOKUP(A415,Main!A:AB,16,0)</f>
        <v>Yes</v>
      </c>
      <c r="Q415" s="61" t="str">
        <f>VLOOKUP(A415,Main!A:AB,17,0)</f>
        <v>Communication and Signal Processing</v>
      </c>
      <c r="R415" s="63" t="str">
        <f>VLOOKUP(A415,Main!A:AB,18,0)</f>
        <v>https://onlinecourses.nptel.ac.in/e-learning/preview/noc26_ee159</v>
      </c>
      <c r="S415" s="63" t="str">
        <f>VLOOKUP(A415,Main!A:AB,19,0)</f>
        <v>https://onlinecourses.nptel.ac.in/e-learning/preview/noc26_ee159</v>
      </c>
      <c r="T415" s="61" t="str">
        <f>VLOOKUP(A415,Main!A:AB,20,0)</f>
        <v>noc26_ee159</v>
      </c>
      <c r="U415" s="63" t="str">
        <f>VLOOKUP(A415,Main!A:AB,21,0)</f>
        <v>https://onlinecourses.nptel.ac.in/noc25_ee172/preview</v>
      </c>
      <c r="V415" s="63" t="str">
        <f>VLOOKUP(A415,Main!A:AB,22,0)</f>
        <v>https://onlinecourses.nptel.ac.in/noc25_ee172/preview</v>
      </c>
      <c r="W415" s="61" t="str">
        <f>VLOOKUP(A415,Main!A:AB,23,0)</f>
        <v>noc25_ee172</v>
      </c>
      <c r="X415" s="63" t="str">
        <f>VLOOKUP(A415,Main!A:AB,24,0)</f>
        <v>https://nptel.ac.in/courses/117104484</v>
      </c>
      <c r="Y415" s="63" t="str">
        <f>VLOOKUP(A415,Main!A:AB,25,0)</f>
        <v>https://nptel.ac.in/courses/117104484</v>
      </c>
      <c r="Z415" s="61">
        <f>VLOOKUP(A415,Main!A:AB,26,0)</f>
        <v>117104484</v>
      </c>
    </row>
    <row r="416">
      <c r="A416" s="47" t="s">
        <v>3285</v>
      </c>
      <c r="B416" s="61" t="str">
        <f>VLOOKUP(A416,Main!A:AB,2,0)</f>
        <v>Electrical and Electronics Engineering</v>
      </c>
      <c r="C416" s="61" t="str">
        <f>VLOOKUP(A416,Main!A:AB,3,0)</f>
        <v>Power Network Analysis</v>
      </c>
      <c r="D416" s="61" t="str">
        <f>VLOOKUP(A416,Main!A:AB,4,0)</f>
        <v>Prof. Abheejeet Mohapatra</v>
      </c>
      <c r="E416" s="61" t="str">
        <f>VLOOKUP(A416,Main!A:AB,5,0)</f>
        <v>IIT Kanpur</v>
      </c>
      <c r="F416" s="61" t="str">
        <f>VLOOKUP(A416,Main!A:AB,6,0)</f>
        <v>IIT Kanpur</v>
      </c>
      <c r="G416" s="61" t="str">
        <f>VLOOKUP(A416,Main!A:AB,7,0)</f>
        <v>12 Weeks</v>
      </c>
      <c r="H416" s="61" t="str">
        <f>VLOOKUP(A416,Main!A:AB,8,0)</f>
        <v>Rerun</v>
      </c>
      <c r="I416" s="62">
        <f>VLOOKUP(A416,Main!A:AB,9,0)</f>
        <v>46223</v>
      </c>
      <c r="J416" s="62">
        <f>VLOOKUP(A416,Main!A:AB,10,0)</f>
        <v>46304</v>
      </c>
      <c r="K416" s="62">
        <f>VLOOKUP(A416,Main!A:AB,11,0)</f>
        <v>46318</v>
      </c>
      <c r="L416" s="62">
        <f>VLOOKUP(A416,Main!A:AB,12,0)</f>
        <v>46230</v>
      </c>
      <c r="M416" s="62">
        <f>VLOOKUP(A416,Main!A:AB,13,0)</f>
        <v>46248</v>
      </c>
      <c r="N416" s="61" t="str">
        <f>VLOOKUP(A416,Main!A:AB,14,0)</f>
        <v>UG</v>
      </c>
      <c r="O416" s="61" t="str">
        <f>VLOOKUP(A416,Main!A:AB,15,0)</f>
        <v>Core</v>
      </c>
      <c r="P416" s="61" t="str">
        <f>VLOOKUP(A416,Main!A:AB,16,0)</f>
        <v>No</v>
      </c>
      <c r="Q416" s="61" t="str">
        <f>VLOOKUP(A416,Main!A:AB,17,0)</f>
        <v>Power Systems and Power Electronics</v>
      </c>
      <c r="R416" s="63" t="str">
        <f>VLOOKUP(A416,Main!A:AB,18,0)</f>
        <v>https://onlinecourses.nptel.ac.in/e-learning/preview/noc26_ee160</v>
      </c>
      <c r="S416" s="63" t="str">
        <f>VLOOKUP(A416,Main!A:AB,19,0)</f>
        <v>https://onlinecourses.nptel.ac.in/e-learning/preview/noc26_ee160</v>
      </c>
      <c r="T416" s="61" t="str">
        <f>VLOOKUP(A416,Main!A:AB,20,0)</f>
        <v>noc26_ee160</v>
      </c>
      <c r="U416" s="63" t="str">
        <f>VLOOKUP(A416,Main!A:AB,21,0)</f>
        <v>https://onlinecourses.nptel.ac.in/noc25_ee159/preview</v>
      </c>
      <c r="V416" s="63" t="str">
        <f>VLOOKUP(A416,Main!A:AB,22,0)</f>
        <v>https://onlinecourses.nptel.ac.in/noc25_ee159/preview</v>
      </c>
      <c r="W416" s="61" t="str">
        <f>VLOOKUP(A416,Main!A:AB,23,0)</f>
        <v>noc25_ee159</v>
      </c>
      <c r="X416" s="63" t="str">
        <f>VLOOKUP(A416,Main!A:AB,24,0)</f>
        <v>https://nptel.ac.in/courses/108104720</v>
      </c>
      <c r="Y416" s="63" t="str">
        <f>VLOOKUP(A416,Main!A:AB,25,0)</f>
        <v>https://nptel.ac.in/courses/108104720</v>
      </c>
      <c r="Z416" s="61">
        <f>VLOOKUP(A416,Main!A:AB,26,0)</f>
        <v>108104720</v>
      </c>
    </row>
    <row r="417">
      <c r="A417" s="47" t="s">
        <v>3292</v>
      </c>
      <c r="B417" s="61" t="str">
        <f>VLOOKUP(A417,Main!A:AB,2,0)</f>
        <v>Electrical and Electronics Engineering</v>
      </c>
      <c r="C417" s="61" t="str">
        <f>VLOOKUP(A417,Main!A:AB,3,0)</f>
        <v>Introduction to Multi-Agent Systems</v>
      </c>
      <c r="D417" s="61" t="str">
        <f>VLOOKUP(A417,Main!A:AB,4,0)</f>
        <v>Prof. Twinkle Tripathy</v>
      </c>
      <c r="E417" s="61" t="str">
        <f>VLOOKUP(A417,Main!A:AB,5,0)</f>
        <v>IIT Kanpur</v>
      </c>
      <c r="F417" s="61" t="str">
        <f>VLOOKUP(A417,Main!A:AB,6,0)</f>
        <v>IIT Kanpur</v>
      </c>
      <c r="G417" s="61" t="str">
        <f>VLOOKUP(A417,Main!A:AB,7,0)</f>
        <v>12 Weeks</v>
      </c>
      <c r="H417" s="61" t="str">
        <f>VLOOKUP(A417,Main!A:AB,8,0)</f>
        <v>Rerun</v>
      </c>
      <c r="I417" s="62">
        <f>VLOOKUP(A417,Main!A:AB,9,0)</f>
        <v>46223</v>
      </c>
      <c r="J417" s="62">
        <f>VLOOKUP(A417,Main!A:AB,10,0)</f>
        <v>46304</v>
      </c>
      <c r="K417" s="62">
        <f>VLOOKUP(A417,Main!A:AB,11,0)</f>
        <v>46319</v>
      </c>
      <c r="L417" s="62">
        <f>VLOOKUP(A417,Main!A:AB,12,0)</f>
        <v>46230</v>
      </c>
      <c r="M417" s="62">
        <f>VLOOKUP(A417,Main!A:AB,13,0)</f>
        <v>46248</v>
      </c>
      <c r="N417" s="61" t="str">
        <f>VLOOKUP(A417,Main!A:AB,14,0)</f>
        <v>PG</v>
      </c>
      <c r="O417" s="61" t="str">
        <f>VLOOKUP(A417,Main!A:AB,15,0)</f>
        <v>Elective</v>
      </c>
      <c r="P417" s="61" t="str">
        <f>VLOOKUP(A417,Main!A:AB,16,0)</f>
        <v>Yes</v>
      </c>
      <c r="Q417" s="61" t="str">
        <f>VLOOKUP(A417,Main!A:AB,17,0)</f>
        <v>Control and Instrumentation</v>
      </c>
      <c r="R417" s="63" t="str">
        <f>VLOOKUP(A417,Main!A:AB,18,0)</f>
        <v>https://onlinecourses.nptel.ac.in/e-learning/preview/noc26_ee161</v>
      </c>
      <c r="S417" s="63" t="str">
        <f>VLOOKUP(A417,Main!A:AB,19,0)</f>
        <v>https://onlinecourses.nptel.ac.in/e-learning/preview/noc26_ee161</v>
      </c>
      <c r="T417" s="61" t="str">
        <f>VLOOKUP(A417,Main!A:AB,20,0)</f>
        <v>noc26_ee161</v>
      </c>
      <c r="U417" s="63" t="str">
        <f>VLOOKUP(A417,Main!A:AB,21,0)</f>
        <v>https://onlinecourses.nptel.ac.in/noc25_ee156/preview</v>
      </c>
      <c r="V417" s="63" t="str">
        <f>VLOOKUP(A417,Main!A:AB,22,0)</f>
        <v>https://onlinecourses.nptel.ac.in/noc25_ee156/preview</v>
      </c>
      <c r="W417" s="61" t="str">
        <f>VLOOKUP(A417,Main!A:AB,23,0)</f>
        <v>noc25_ee156</v>
      </c>
      <c r="X417" s="63" t="str">
        <f>VLOOKUP(A417,Main!A:AB,24,0)</f>
        <v>https://nptel.ac.in/courses/108104719</v>
      </c>
      <c r="Y417" s="63" t="str">
        <f>VLOOKUP(A417,Main!A:AB,25,0)</f>
        <v>https://nptel.ac.in/courses/108104719</v>
      </c>
      <c r="Z417" s="61">
        <f>VLOOKUP(A417,Main!A:AB,26,0)</f>
        <v>108104719</v>
      </c>
    </row>
    <row r="418">
      <c r="A418" s="47" t="s">
        <v>3299</v>
      </c>
      <c r="B418" s="61" t="str">
        <f>VLOOKUP(A418,Main!A:AB,2,0)</f>
        <v>Electronics and Electrical Engineering</v>
      </c>
      <c r="C418" s="61" t="str">
        <f>VLOOKUP(A418,Main!A:AB,3,0)</f>
        <v>RFIC Design</v>
      </c>
      <c r="D418" s="61" t="str">
        <f>VLOOKUP(A418,Main!A:AB,4,0)</f>
        <v>Prof. Imon Mondal</v>
      </c>
      <c r="E418" s="61" t="str">
        <f>VLOOKUP(A418,Main!A:AB,5,0)</f>
        <v>IIT Kanpur</v>
      </c>
      <c r="F418" s="61" t="str">
        <f>VLOOKUP(A418,Main!A:AB,6,0)</f>
        <v>IIT Kanpur</v>
      </c>
      <c r="G418" s="61" t="str">
        <f>VLOOKUP(A418,Main!A:AB,7,0)</f>
        <v>12 Weeks</v>
      </c>
      <c r="H418" s="61" t="str">
        <f>VLOOKUP(A418,Main!A:AB,8,0)</f>
        <v>Rerun</v>
      </c>
      <c r="I418" s="62">
        <f>VLOOKUP(A418,Main!A:AB,9,0)</f>
        <v>46223</v>
      </c>
      <c r="J418" s="62">
        <f>VLOOKUP(A418,Main!A:AB,10,0)</f>
        <v>46304</v>
      </c>
      <c r="K418" s="62">
        <f>VLOOKUP(A418,Main!A:AB,11,0)</f>
        <v>46320</v>
      </c>
      <c r="L418" s="62">
        <f>VLOOKUP(A418,Main!A:AB,12,0)</f>
        <v>46230</v>
      </c>
      <c r="M418" s="62">
        <f>VLOOKUP(A418,Main!A:AB,13,0)</f>
        <v>46248</v>
      </c>
      <c r="N418" s="61" t="str">
        <f>VLOOKUP(A418,Main!A:AB,14,0)</f>
        <v>PG</v>
      </c>
      <c r="O418" s="61" t="str">
        <f>VLOOKUP(A418,Main!A:AB,15,0)</f>
        <v>Elective</v>
      </c>
      <c r="P418" s="61" t="str">
        <f>VLOOKUP(A418,Main!A:AB,16,0)</f>
        <v>Yes</v>
      </c>
      <c r="Q418" s="61" t="str">
        <f>VLOOKUP(A418,Main!A:AB,17,0)</f>
        <v>VLSI design</v>
      </c>
      <c r="R418" s="63" t="str">
        <f>VLOOKUP(A418,Main!A:AB,18,0)</f>
        <v>https://onlinecourses.nptel.ac.in/e-learning/preview/noc26_ee162</v>
      </c>
      <c r="S418" s="63" t="str">
        <f>VLOOKUP(A418,Main!A:AB,19,0)</f>
        <v>https://onlinecourses.nptel.ac.in/e-learning/preview/noc26_ee162</v>
      </c>
      <c r="T418" s="61" t="str">
        <f>VLOOKUP(A418,Main!A:AB,20,0)</f>
        <v>noc26_ee162</v>
      </c>
      <c r="U418" s="63" t="str">
        <f>VLOOKUP(A418,Main!A:AB,21,0)</f>
        <v>https://onlinecourses.nptel.ac.in/noc25_ee185/preview</v>
      </c>
      <c r="V418" s="63" t="str">
        <f>VLOOKUP(A418,Main!A:AB,22,0)</f>
        <v>https://onlinecourses.nptel.ac.in/noc25_ee185/preview</v>
      </c>
      <c r="W418" s="61" t="str">
        <f>VLOOKUP(A418,Main!A:AB,23,0)</f>
        <v>noc25_ee185</v>
      </c>
      <c r="X418" s="63" t="str">
        <f>VLOOKUP(A418,Main!A:AB,24,0)</f>
        <v>https://nptel.ac.in/courses/117104727</v>
      </c>
      <c r="Y418" s="63" t="str">
        <f>VLOOKUP(A418,Main!A:AB,25,0)</f>
        <v>https://nptel.ac.in/courses/117104727</v>
      </c>
      <c r="Z418" s="61">
        <f>VLOOKUP(A418,Main!A:AB,26,0)</f>
        <v>117104727</v>
      </c>
    </row>
    <row r="419">
      <c r="A419" s="47" t="s">
        <v>3305</v>
      </c>
      <c r="B419" s="61" t="str">
        <f>VLOOKUP(A419,Main!A:AB,2,0)</f>
        <v>Electrical and Electronics Engineering, Physics</v>
      </c>
      <c r="C419" s="61" t="str">
        <f>VLOOKUP(A419,Main!A:AB,3,0)</f>
        <v>Modeling and TCAD Simulation of Solar PV Cell</v>
      </c>
      <c r="D419" s="61" t="str">
        <f>VLOOKUP(A419,Main!A:AB,4,0)</f>
        <v>Prof. Mukul Kumar Das</v>
      </c>
      <c r="E419" s="61" t="str">
        <f>VLOOKUP(A419,Main!A:AB,5,0)</f>
        <v>IIT-ISM Dhanbad</v>
      </c>
      <c r="F419" s="61" t="str">
        <f>VLOOKUP(A419,Main!A:AB,6,0)</f>
        <v>IIT Kharagpur</v>
      </c>
      <c r="G419" s="61" t="str">
        <f>VLOOKUP(A419,Main!A:AB,7,0)</f>
        <v>12 Weeks</v>
      </c>
      <c r="H419" s="61" t="str">
        <f>VLOOKUP(A419,Main!A:AB,8,0)</f>
        <v>Rerun</v>
      </c>
      <c r="I419" s="62">
        <f>VLOOKUP(A419,Main!A:AB,9,0)</f>
        <v>46223</v>
      </c>
      <c r="J419" s="62">
        <f>VLOOKUP(A419,Main!A:AB,10,0)</f>
        <v>46304</v>
      </c>
      <c r="K419" s="62">
        <f>VLOOKUP(A419,Main!A:AB,11,0)</f>
        <v>46312</v>
      </c>
      <c r="L419" s="62">
        <f>VLOOKUP(A419,Main!A:AB,12,0)</f>
        <v>46230</v>
      </c>
      <c r="M419" s="62">
        <f>VLOOKUP(A419,Main!A:AB,13,0)</f>
        <v>46248</v>
      </c>
      <c r="N419" s="61" t="str">
        <f>VLOOKUP(A419,Main!A:AB,14,0)</f>
        <v>UG/PG</v>
      </c>
      <c r="O419" s="61" t="str">
        <f>VLOOKUP(A419,Main!A:AB,15,0)</f>
        <v>Elective</v>
      </c>
      <c r="P419" s="61" t="str">
        <f>VLOOKUP(A419,Main!A:AB,16,0)</f>
        <v>Yes</v>
      </c>
      <c r="Q419" s="61" t="str">
        <f>VLOOKUP(A419,Main!A:AB,17,0)</f>
        <v>VLSI design</v>
      </c>
      <c r="R419" s="63" t="str">
        <f>VLOOKUP(A419,Main!A:AB,18,0)</f>
        <v>https://onlinecourses.nptel.ac.in/e-learning/preview/noc26_ee163</v>
      </c>
      <c r="S419" s="63" t="str">
        <f>VLOOKUP(A419,Main!A:AB,19,0)</f>
        <v>https://onlinecourses.nptel.ac.in/e-learning/preview/noc26_ee163</v>
      </c>
      <c r="T419" s="61" t="str">
        <f>VLOOKUP(A419,Main!A:AB,20,0)</f>
        <v>noc26_ee163</v>
      </c>
      <c r="U419" s="63" t="str">
        <f>VLOOKUP(A419,Main!A:AB,21,0)</f>
        <v>https://onlinecourses.nptel.ac.in/noc25_ee132/preview</v>
      </c>
      <c r="V419" s="63" t="str">
        <f>VLOOKUP(A419,Main!A:AB,22,0)</f>
        <v>https://onlinecourses.nptel.ac.in/noc25_ee132/preview</v>
      </c>
      <c r="W419" s="61" t="str">
        <f>VLOOKUP(A419,Main!A:AB,23,0)</f>
        <v>noc25_ee132</v>
      </c>
      <c r="X419" s="63" t="str">
        <f>VLOOKUP(A419,Main!A:AB,24,0)</f>
        <v>https://nptel.ac.in/courses/108105713</v>
      </c>
      <c r="Y419" s="63" t="str">
        <f>VLOOKUP(A419,Main!A:AB,25,0)</f>
        <v>https://nptel.ac.in/courses/108105713</v>
      </c>
      <c r="Z419" s="61">
        <f>VLOOKUP(A419,Main!A:AB,26,0)</f>
        <v>108105713</v>
      </c>
    </row>
    <row r="420">
      <c r="A420" s="47" t="s">
        <v>3313</v>
      </c>
      <c r="B420" s="61" t="str">
        <f>VLOOKUP(A420,Main!A:AB,2,0)</f>
        <v>Electrical and Electronics Engineering</v>
      </c>
      <c r="C420" s="61" t="str">
        <f>VLOOKUP(A420,Main!A:AB,3,0)</f>
        <v>Convex Optimization in Control</v>
      </c>
      <c r="D420" s="61" t="str">
        <f>VLOOKUP(A420,Main!A:AB,4,0)</f>
        <v>Prof. Ashish Ranjan Hota</v>
      </c>
      <c r="E420" s="61" t="str">
        <f>VLOOKUP(A420,Main!A:AB,5,0)</f>
        <v>IIT Kharagpur</v>
      </c>
      <c r="F420" s="61" t="str">
        <f>VLOOKUP(A420,Main!A:AB,6,0)</f>
        <v>IIT Kharagpur</v>
      </c>
      <c r="G420" s="61" t="str">
        <f>VLOOKUP(A420,Main!A:AB,7,0)</f>
        <v>12 Weeks</v>
      </c>
      <c r="H420" s="61" t="str">
        <f>VLOOKUP(A420,Main!A:AB,8,0)</f>
        <v>Rerun</v>
      </c>
      <c r="I420" s="62">
        <f>VLOOKUP(A420,Main!A:AB,9,0)</f>
        <v>46223</v>
      </c>
      <c r="J420" s="62">
        <f>VLOOKUP(A420,Main!A:AB,10,0)</f>
        <v>46304</v>
      </c>
      <c r="K420" s="62">
        <f>VLOOKUP(A420,Main!A:AB,11,0)</f>
        <v>46312</v>
      </c>
      <c r="L420" s="62">
        <f>VLOOKUP(A420,Main!A:AB,12,0)</f>
        <v>46230</v>
      </c>
      <c r="M420" s="62">
        <f>VLOOKUP(A420,Main!A:AB,13,0)</f>
        <v>46248</v>
      </c>
      <c r="N420" s="61" t="str">
        <f>VLOOKUP(A420,Main!A:AB,14,0)</f>
        <v>PG</v>
      </c>
      <c r="O420" s="61" t="str">
        <f>VLOOKUP(A420,Main!A:AB,15,0)</f>
        <v>Core</v>
      </c>
      <c r="P420" s="61" t="str">
        <f>VLOOKUP(A420,Main!A:AB,16,0)</f>
        <v>Yes</v>
      </c>
      <c r="Q420" s="61" t="str">
        <f>VLOOKUP(A420,Main!A:AB,17,0)</f>
        <v>Control and Instrumentation</v>
      </c>
      <c r="R420" s="63" t="str">
        <f>VLOOKUP(A420,Main!A:AB,18,0)</f>
        <v>https://onlinecourses.nptel.ac.in/e-learning/preview/noc26_ee164</v>
      </c>
      <c r="S420" s="63" t="str">
        <f>VLOOKUP(A420,Main!A:AB,19,0)</f>
        <v>https://onlinecourses.nptel.ac.in/e-learning/preview/noc26_ee164</v>
      </c>
      <c r="T420" s="61" t="str">
        <f>VLOOKUP(A420,Main!A:AB,20,0)</f>
        <v>noc26_ee164</v>
      </c>
      <c r="U420" s="63" t="str">
        <f>VLOOKUP(A420,Main!A:AB,21,0)</f>
        <v>https://onlinecourses.nptel.ac.in/noc25_ee155/preview</v>
      </c>
      <c r="V420" s="63" t="str">
        <f>VLOOKUP(A420,Main!A:AB,22,0)</f>
        <v>https://onlinecourses.nptel.ac.in/noc25_ee155/preview</v>
      </c>
      <c r="W420" s="61" t="str">
        <f>VLOOKUP(A420,Main!A:AB,23,0)</f>
        <v>noc25_ee155</v>
      </c>
      <c r="X420" s="63" t="str">
        <f>VLOOKUP(A420,Main!A:AB,24,0)</f>
        <v>https://nptel.ac.in/courses/108105718</v>
      </c>
      <c r="Y420" s="63" t="str">
        <f>VLOOKUP(A420,Main!A:AB,25,0)</f>
        <v>https://nptel.ac.in/courses/108105718</v>
      </c>
      <c r="Z420" s="61">
        <f>VLOOKUP(A420,Main!A:AB,26,0)</f>
        <v>108105718</v>
      </c>
    </row>
    <row r="421">
      <c r="A421" s="47" t="s">
        <v>3320</v>
      </c>
      <c r="B421" s="61" t="str">
        <f>VLOOKUP(A421,Main!A:AB,2,0)</f>
        <v>Electrical Engineering / Electronics and Communication Engineering</v>
      </c>
      <c r="C421" s="61" t="str">
        <f>VLOOKUP(A421,Main!A:AB,3,0)</f>
        <v>Passive Microwave Circuits, Devices, and Measurements</v>
      </c>
      <c r="D421" s="61" t="str">
        <f>VLOOKUP(A421,Main!A:AB,4,0)</f>
        <v>Prof. Debapratim Ghosh</v>
      </c>
      <c r="E421" s="61" t="str">
        <f>VLOOKUP(A421,Main!A:AB,5,0)</f>
        <v>IIT Bhubaneswar</v>
      </c>
      <c r="F421" s="61" t="str">
        <f>VLOOKUP(A421,Main!A:AB,6,0)</f>
        <v>IIT Kharagpur</v>
      </c>
      <c r="G421" s="61" t="str">
        <f>VLOOKUP(A421,Main!A:AB,7,0)</f>
        <v>12 Weeks</v>
      </c>
      <c r="H421" s="61" t="str">
        <f>VLOOKUP(A421,Main!A:AB,8,0)</f>
        <v>Rerun</v>
      </c>
      <c r="I421" s="62">
        <f>VLOOKUP(A421,Main!A:AB,9,0)</f>
        <v>46223</v>
      </c>
      <c r="J421" s="62">
        <f>VLOOKUP(A421,Main!A:AB,10,0)</f>
        <v>46304</v>
      </c>
      <c r="K421" s="62">
        <f>VLOOKUP(A421,Main!A:AB,11,0)</f>
        <v>46311</v>
      </c>
      <c r="L421" s="62">
        <f>VLOOKUP(A421,Main!A:AB,12,0)</f>
        <v>46230</v>
      </c>
      <c r="M421" s="62">
        <f>VLOOKUP(A421,Main!A:AB,13,0)</f>
        <v>46248</v>
      </c>
      <c r="N421" s="61" t="str">
        <f>VLOOKUP(A421,Main!A:AB,14,0)</f>
        <v>PG</v>
      </c>
      <c r="O421" s="61" t="str">
        <f>VLOOKUP(A421,Main!A:AB,15,0)</f>
        <v>Elective</v>
      </c>
      <c r="P421" s="61" t="str">
        <f>VLOOKUP(A421,Main!A:AB,16,0)</f>
        <v>Yes</v>
      </c>
      <c r="Q421" s="61" t="str">
        <f>VLOOKUP(A421,Main!A:AB,17,0)</f>
        <v>Photonics</v>
      </c>
      <c r="R421" s="63" t="str">
        <f>VLOOKUP(A421,Main!A:AB,18,0)</f>
        <v>https://onlinecourses.nptel.ac.in/e-learning/preview/noc26_ee165</v>
      </c>
      <c r="S421" s="63" t="str">
        <f>VLOOKUP(A421,Main!A:AB,19,0)</f>
        <v>https://onlinecourses.nptel.ac.in/e-learning/preview/noc26_ee165</v>
      </c>
      <c r="T421" s="61" t="str">
        <f>VLOOKUP(A421,Main!A:AB,20,0)</f>
        <v>noc26_ee165</v>
      </c>
      <c r="U421" s="63" t="str">
        <f>VLOOKUP(A421,Main!A:AB,21,0)</f>
        <v>https://onlinecourses.nptel.ac.in/noc25_ee164/preview</v>
      </c>
      <c r="V421" s="63" t="str">
        <f>VLOOKUP(A421,Main!A:AB,22,0)</f>
        <v>https://onlinecourses.nptel.ac.in/noc25_ee164/preview</v>
      </c>
      <c r="W421" s="61" t="str">
        <f>VLOOKUP(A421,Main!A:AB,23,0)</f>
        <v>noc25_ee164</v>
      </c>
      <c r="X421" s="63" t="str">
        <f>VLOOKUP(A421,Main!A:AB,24,0)</f>
        <v>https://nptel.ac.in/courses/108105721</v>
      </c>
      <c r="Y421" s="63" t="str">
        <f>VLOOKUP(A421,Main!A:AB,25,0)</f>
        <v>https://nptel.ac.in/courses/108105721</v>
      </c>
      <c r="Z421" s="61">
        <f>VLOOKUP(A421,Main!A:AB,26,0)</f>
        <v>108105721</v>
      </c>
    </row>
    <row r="422">
      <c r="A422" s="47" t="s">
        <v>3328</v>
      </c>
      <c r="B422" s="61" t="str">
        <f>VLOOKUP(A422,Main!A:AB,2,0)</f>
        <v>Electrical and Electronics Engineering</v>
      </c>
      <c r="C422" s="61" t="str">
        <f>VLOOKUP(A422,Main!A:AB,3,0)</f>
        <v>Real-Time Digital Signal Processing</v>
      </c>
      <c r="D422" s="61" t="str">
        <f>VLOOKUP(A422,Main!A:AB,4,0)</f>
        <v>Prof. Rathna G N</v>
      </c>
      <c r="E422" s="61" t="str">
        <f>VLOOKUP(A422,Main!A:AB,5,0)</f>
        <v>IISc Bangalore</v>
      </c>
      <c r="F422" s="61" t="str">
        <f>VLOOKUP(A422,Main!A:AB,6,0)</f>
        <v>IISc Bangalore</v>
      </c>
      <c r="G422" s="61" t="str">
        <f>VLOOKUP(A422,Main!A:AB,7,0)</f>
        <v>12 Weeks</v>
      </c>
      <c r="H422" s="61" t="str">
        <f>VLOOKUP(A422,Main!A:AB,8,0)</f>
        <v>Rerun</v>
      </c>
      <c r="I422" s="62">
        <f>VLOOKUP(A422,Main!A:AB,9,0)</f>
        <v>46223</v>
      </c>
      <c r="J422" s="62">
        <f>VLOOKUP(A422,Main!A:AB,10,0)</f>
        <v>46304</v>
      </c>
      <c r="K422" s="62">
        <f>VLOOKUP(A422,Main!A:AB,11,0)</f>
        <v>46318</v>
      </c>
      <c r="L422" s="62">
        <f>VLOOKUP(A422,Main!A:AB,12,0)</f>
        <v>46230</v>
      </c>
      <c r="M422" s="62">
        <f>VLOOKUP(A422,Main!A:AB,13,0)</f>
        <v>46248</v>
      </c>
      <c r="N422" s="61" t="str">
        <f>VLOOKUP(A422,Main!A:AB,14,0)</f>
        <v>UG/PG</v>
      </c>
      <c r="O422" s="61" t="str">
        <f>VLOOKUP(A422,Main!A:AB,15,0)</f>
        <v>Elective</v>
      </c>
      <c r="P422" s="61" t="str">
        <f>VLOOKUP(A422,Main!A:AB,16,0)</f>
        <v>Yes</v>
      </c>
      <c r="Q422" s="61" t="str">
        <f>VLOOKUP(A422,Main!A:AB,17,0)</f>
        <v>Communication and Signal Processing</v>
      </c>
      <c r="R422" s="63" t="str">
        <f>VLOOKUP(A422,Main!A:AB,18,0)</f>
        <v>https://onlinecourses.nptel.ac.in/e-learning/preview/noc26_ee166</v>
      </c>
      <c r="S422" s="63" t="str">
        <f>VLOOKUP(A422,Main!A:AB,19,0)</f>
        <v>https://onlinecourses.nptel.ac.in/e-learning/preview/noc26_ee166</v>
      </c>
      <c r="T422" s="61" t="str">
        <f>VLOOKUP(A422,Main!A:AB,20,0)</f>
        <v>noc26_ee166</v>
      </c>
      <c r="U422" s="63" t="str">
        <f>VLOOKUP(A422,Main!A:AB,21,0)</f>
        <v>https://onlinecourses.nptel.ac.in/noc25_ee118/preview</v>
      </c>
      <c r="V422" s="63" t="str">
        <f>VLOOKUP(A422,Main!A:AB,22,0)</f>
        <v>https://onlinecourses.nptel.ac.in/noc25_ee118/preview</v>
      </c>
      <c r="W422" s="61" t="str">
        <f>VLOOKUP(A422,Main!A:AB,23,0)</f>
        <v>noc25_ee118</v>
      </c>
      <c r="X422" s="63" t="str">
        <f>VLOOKUP(A422,Main!A:AB,24,0)</f>
        <v>https://nptel.ac.in/courses/108108185</v>
      </c>
      <c r="Y422" s="63" t="str">
        <f>VLOOKUP(A422,Main!A:AB,25,0)</f>
        <v>https://nptel.ac.in/courses/108108185</v>
      </c>
      <c r="Z422" s="61">
        <f>VLOOKUP(A422,Main!A:AB,26,0)</f>
        <v>108108185</v>
      </c>
    </row>
    <row r="423">
      <c r="A423" s="47" t="s">
        <v>3335</v>
      </c>
      <c r="B423" s="61" t="str">
        <f>VLOOKUP(A423,Main!A:AB,2,0)</f>
        <v>Electrical and Electronics Engineering</v>
      </c>
      <c r="C423" s="61" t="str">
        <f>VLOOKUP(A423,Main!A:AB,3,0)</f>
        <v>Design of Photovoltaic Systems</v>
      </c>
      <c r="D423" s="61" t="str">
        <f>VLOOKUP(A423,Main!A:AB,4,0)</f>
        <v>Prof. L. Umanand</v>
      </c>
      <c r="E423" s="61" t="str">
        <f>VLOOKUP(A423,Main!A:AB,5,0)</f>
        <v>IISc Bangalore</v>
      </c>
      <c r="F423" s="61" t="str">
        <f>VLOOKUP(A423,Main!A:AB,6,0)</f>
        <v>IISc Bangalore</v>
      </c>
      <c r="G423" s="61" t="str">
        <f>VLOOKUP(A423,Main!A:AB,7,0)</f>
        <v>12 Weeks</v>
      </c>
      <c r="H423" s="61" t="str">
        <f>VLOOKUP(A423,Main!A:AB,8,0)</f>
        <v>Rerun</v>
      </c>
      <c r="I423" s="62">
        <f>VLOOKUP(A423,Main!A:AB,9,0)</f>
        <v>46223</v>
      </c>
      <c r="J423" s="62">
        <f>VLOOKUP(A423,Main!A:AB,10,0)</f>
        <v>46304</v>
      </c>
      <c r="K423" s="62">
        <f>VLOOKUP(A423,Main!A:AB,11,0)</f>
        <v>46313</v>
      </c>
      <c r="L423" s="62">
        <f>VLOOKUP(A423,Main!A:AB,12,0)</f>
        <v>46230</v>
      </c>
      <c r="M423" s="62">
        <f>VLOOKUP(A423,Main!A:AB,13,0)</f>
        <v>46248</v>
      </c>
      <c r="N423" s="61" t="str">
        <f>VLOOKUP(A423,Main!A:AB,14,0)</f>
        <v>UG/PG</v>
      </c>
      <c r="O423" s="61" t="str">
        <f>VLOOKUP(A423,Main!A:AB,15,0)</f>
        <v>Elective</v>
      </c>
      <c r="P423" s="61" t="str">
        <f>VLOOKUP(A423,Main!A:AB,16,0)</f>
        <v>Yes</v>
      </c>
      <c r="Q423" s="61" t="str">
        <f>VLOOKUP(A423,Main!A:AB,17,0)</f>
        <v/>
      </c>
      <c r="R423" s="63" t="str">
        <f>VLOOKUP(A423,Main!A:AB,18,0)</f>
        <v>https://onlinecourses.nptel.ac.in/e-learning/preview/noc26_ee167</v>
      </c>
      <c r="S423" s="63" t="str">
        <f>VLOOKUP(A423,Main!A:AB,19,0)</f>
        <v>https://onlinecourses.nptel.ac.in/e-learning/preview/noc26_ee167</v>
      </c>
      <c r="T423" s="61" t="str">
        <f>VLOOKUP(A423,Main!A:AB,20,0)</f>
        <v>noc26_ee167</v>
      </c>
      <c r="U423" s="63" t="str">
        <f>VLOOKUP(A423,Main!A:AB,21,0)</f>
        <v>https://onlinecourses.nptel.ac.in/noc25_ee119/preview</v>
      </c>
      <c r="V423" s="63" t="str">
        <f>VLOOKUP(A423,Main!A:AB,22,0)</f>
        <v>https://onlinecourses.nptel.ac.in/noc25_ee119/preview</v>
      </c>
      <c r="W423" s="61" t="str">
        <f>VLOOKUP(A423,Main!A:AB,23,0)</f>
        <v>noc25_ee119</v>
      </c>
      <c r="X423" s="63" t="str">
        <f>VLOOKUP(A423,Main!A:AB,24,0)</f>
        <v>https://nptel.ac.in/courses/117108141</v>
      </c>
      <c r="Y423" s="63" t="str">
        <f>VLOOKUP(A423,Main!A:AB,25,0)</f>
        <v>https://nptel.ac.in/courses/117108141</v>
      </c>
      <c r="Z423" s="61">
        <f>VLOOKUP(A423,Main!A:AB,26,0)</f>
        <v>117108141</v>
      </c>
    </row>
    <row r="424">
      <c r="A424" s="47" t="s">
        <v>3341</v>
      </c>
      <c r="B424" s="61" t="str">
        <f>VLOOKUP(A424,Main!A:AB,2,0)</f>
        <v>Electrical and Electronics Engineering</v>
      </c>
      <c r="C424" s="61" t="str">
        <f>VLOOKUP(A424,Main!A:AB,3,0)</f>
        <v>Semiconductor Devices and Circuits</v>
      </c>
      <c r="D424" s="61" t="str">
        <f>VLOOKUP(A424,Main!A:AB,4,0)</f>
        <v>Prof. Sanjiv Sambandan</v>
      </c>
      <c r="E424" s="61" t="str">
        <f>VLOOKUP(A424,Main!A:AB,5,0)</f>
        <v>IISc Bangalore</v>
      </c>
      <c r="F424" s="61" t="str">
        <f>VLOOKUP(A424,Main!A:AB,6,0)</f>
        <v>IISc Bangalore</v>
      </c>
      <c r="G424" s="61" t="str">
        <f>VLOOKUP(A424,Main!A:AB,7,0)</f>
        <v>12 Weeks</v>
      </c>
      <c r="H424" s="61" t="str">
        <f>VLOOKUP(A424,Main!A:AB,8,0)</f>
        <v>Rerun</v>
      </c>
      <c r="I424" s="62">
        <f>VLOOKUP(A424,Main!A:AB,9,0)</f>
        <v>46223</v>
      </c>
      <c r="J424" s="62">
        <f>VLOOKUP(A424,Main!A:AB,10,0)</f>
        <v>46304</v>
      </c>
      <c r="K424" s="62">
        <f>VLOOKUP(A424,Main!A:AB,11,0)</f>
        <v>46320</v>
      </c>
      <c r="L424" s="62">
        <f>VLOOKUP(A424,Main!A:AB,12,0)</f>
        <v>46230</v>
      </c>
      <c r="M424" s="62">
        <f>VLOOKUP(A424,Main!A:AB,13,0)</f>
        <v>46248</v>
      </c>
      <c r="N424" s="61" t="str">
        <f>VLOOKUP(A424,Main!A:AB,14,0)</f>
        <v>UG/PG</v>
      </c>
      <c r="O424" s="61" t="str">
        <f>VLOOKUP(A424,Main!A:AB,15,0)</f>
        <v>Core</v>
      </c>
      <c r="P424" s="61" t="str">
        <f>VLOOKUP(A424,Main!A:AB,16,0)</f>
        <v>Yes</v>
      </c>
      <c r="Q424" s="61" t="str">
        <f>VLOOKUP(A424,Main!A:AB,17,0)</f>
        <v>VLSI design</v>
      </c>
      <c r="R424" s="63" t="str">
        <f>VLOOKUP(A424,Main!A:AB,18,0)</f>
        <v>https://onlinecourses.nptel.ac.in/e-learning/preview/noc26_ee168</v>
      </c>
      <c r="S424" s="63" t="str">
        <f>VLOOKUP(A424,Main!A:AB,19,0)</f>
        <v>https://onlinecourses.nptel.ac.in/e-learning/preview/noc26_ee168</v>
      </c>
      <c r="T424" s="61" t="str">
        <f>VLOOKUP(A424,Main!A:AB,20,0)</f>
        <v>noc26_ee168</v>
      </c>
      <c r="U424" s="63" t="str">
        <f>VLOOKUP(A424,Main!A:AB,21,0)</f>
        <v>https://onlinecourses.nptel.ac.in/noc25_ee140/preview</v>
      </c>
      <c r="V424" s="63" t="str">
        <f>VLOOKUP(A424,Main!A:AB,22,0)</f>
        <v>https://onlinecourses.nptel.ac.in/noc25_ee140/preview</v>
      </c>
      <c r="W424" s="61" t="str">
        <f>VLOOKUP(A424,Main!A:AB,23,0)</f>
        <v>noc25_ee140</v>
      </c>
      <c r="X424" s="63" t="str">
        <f>VLOOKUP(A424,Main!A:AB,24,0)</f>
        <v>https://nptel.ac.in/courses/108108112</v>
      </c>
      <c r="Y424" s="63" t="str">
        <f>VLOOKUP(A424,Main!A:AB,25,0)</f>
        <v>https://nptel.ac.in/courses/108108112</v>
      </c>
      <c r="Z424" s="61">
        <f>VLOOKUP(A424,Main!A:AB,26,0)</f>
        <v>108108112</v>
      </c>
    </row>
    <row r="425">
      <c r="A425" s="47" t="s">
        <v>3348</v>
      </c>
      <c r="B425" s="61" t="str">
        <f>VLOOKUP(A425,Main!A:AB,2,0)</f>
        <v>Electrical and Electronics Engineering</v>
      </c>
      <c r="C425" s="61" t="str">
        <f>VLOOKUP(A425,Main!A:AB,3,0)</f>
        <v>Introduction to Photonics</v>
      </c>
      <c r="D425" s="61" t="str">
        <f>VLOOKUP(A425,Main!A:AB,4,0)</f>
        <v>Prof. Balaji Srinivasan</v>
      </c>
      <c r="E425" s="61" t="str">
        <f>VLOOKUP(A425,Main!A:AB,5,0)</f>
        <v>IIT Madras</v>
      </c>
      <c r="F425" s="61" t="str">
        <f>VLOOKUP(A425,Main!A:AB,6,0)</f>
        <v>IIT Madras</v>
      </c>
      <c r="G425" s="61" t="str">
        <f>VLOOKUP(A425,Main!A:AB,7,0)</f>
        <v>12 Weeks</v>
      </c>
      <c r="H425" s="61" t="str">
        <f>VLOOKUP(A425,Main!A:AB,8,0)</f>
        <v>Rerun</v>
      </c>
      <c r="I425" s="62">
        <f>VLOOKUP(A425,Main!A:AB,9,0)</f>
        <v>46223</v>
      </c>
      <c r="J425" s="62">
        <f>VLOOKUP(A425,Main!A:AB,10,0)</f>
        <v>46304</v>
      </c>
      <c r="K425" s="62">
        <f>VLOOKUP(A425,Main!A:AB,11,0)</f>
        <v>46311</v>
      </c>
      <c r="L425" s="62">
        <f>VLOOKUP(A425,Main!A:AB,12,0)</f>
        <v>46230</v>
      </c>
      <c r="M425" s="62">
        <f>VLOOKUP(A425,Main!A:AB,13,0)</f>
        <v>46248</v>
      </c>
      <c r="N425" s="61" t="str">
        <f>VLOOKUP(A425,Main!A:AB,14,0)</f>
        <v>UG/PG</v>
      </c>
      <c r="O425" s="61" t="str">
        <f>VLOOKUP(A425,Main!A:AB,15,0)</f>
        <v>Elective</v>
      </c>
      <c r="P425" s="61" t="str">
        <f>VLOOKUP(A425,Main!A:AB,16,0)</f>
        <v>Yes</v>
      </c>
      <c r="Q425" s="61" t="str">
        <f>VLOOKUP(A425,Main!A:AB,17,0)</f>
        <v>Photonics</v>
      </c>
      <c r="R425" s="63" t="str">
        <f>VLOOKUP(A425,Main!A:AB,18,0)</f>
        <v>https://onlinecourses.nptel.ac.in/e-learning/preview/noc26_ee169</v>
      </c>
      <c r="S425" s="63" t="str">
        <f>VLOOKUP(A425,Main!A:AB,19,0)</f>
        <v>https://onlinecourses.nptel.ac.in/e-learning/preview/noc26_ee169</v>
      </c>
      <c r="T425" s="61" t="str">
        <f>VLOOKUP(A425,Main!A:AB,20,0)</f>
        <v>noc26_ee169</v>
      </c>
      <c r="U425" s="63" t="str">
        <f>VLOOKUP(A425,Main!A:AB,21,0)</f>
        <v>https://onlinecourses.nptel.ac.in/noc25_ee94/preview</v>
      </c>
      <c r="V425" s="63" t="str">
        <f>VLOOKUP(A425,Main!A:AB,22,0)</f>
        <v>https://onlinecourses.nptel.ac.in/noc25_ee94/preview</v>
      </c>
      <c r="W425" s="61" t="str">
        <f>VLOOKUP(A425,Main!A:AB,23,0)</f>
        <v>noc25_ee94</v>
      </c>
      <c r="X425" s="63" t="str">
        <f>VLOOKUP(A425,Main!A:AB,24,0)</f>
        <v>https://nptel.ac.in/courses/108106135</v>
      </c>
      <c r="Y425" s="63" t="str">
        <f>VLOOKUP(A425,Main!A:AB,25,0)</f>
        <v>https://nptel.ac.in/courses/108106135</v>
      </c>
      <c r="Z425" s="61">
        <f>VLOOKUP(A425,Main!A:AB,26,0)</f>
        <v>108106135</v>
      </c>
    </row>
    <row r="426">
      <c r="A426" s="47" t="s">
        <v>3355</v>
      </c>
      <c r="B426" s="61" t="str">
        <f>VLOOKUP(A426,Main!A:AB,2,0)</f>
        <v>Electrical and Electronics Engineering</v>
      </c>
      <c r="C426" s="61" t="str">
        <f>VLOOKUP(A426,Main!A:AB,3,0)</f>
        <v>Power System Protection</v>
      </c>
      <c r="D426" s="61" t="str">
        <f>VLOOKUP(A426,Main!A:AB,4,0)</f>
        <v>Prof. Ashok Kumar Pradhan</v>
      </c>
      <c r="E426" s="61" t="str">
        <f>VLOOKUP(A426,Main!A:AB,5,0)</f>
        <v>IIT Kharagpur</v>
      </c>
      <c r="F426" s="61" t="str">
        <f>VLOOKUP(A426,Main!A:AB,6,0)</f>
        <v>IIT Kharagpur</v>
      </c>
      <c r="G426" s="61" t="str">
        <f>VLOOKUP(A426,Main!A:AB,7,0)</f>
        <v>12 Weeks</v>
      </c>
      <c r="H426" s="61" t="str">
        <f>VLOOKUP(A426,Main!A:AB,8,0)</f>
        <v>Rerun</v>
      </c>
      <c r="I426" s="62">
        <f>VLOOKUP(A426,Main!A:AB,9,0)</f>
        <v>46223</v>
      </c>
      <c r="J426" s="62">
        <f>VLOOKUP(A426,Main!A:AB,10,0)</f>
        <v>46304</v>
      </c>
      <c r="K426" s="62">
        <f>VLOOKUP(A426,Main!A:AB,11,0)</f>
        <v>46312</v>
      </c>
      <c r="L426" s="62">
        <f>VLOOKUP(A426,Main!A:AB,12,0)</f>
        <v>46230</v>
      </c>
      <c r="M426" s="62">
        <f>VLOOKUP(A426,Main!A:AB,13,0)</f>
        <v>46248</v>
      </c>
      <c r="N426" s="61" t="str">
        <f>VLOOKUP(A426,Main!A:AB,14,0)</f>
        <v>UG/PG</v>
      </c>
      <c r="O426" s="61" t="str">
        <f>VLOOKUP(A426,Main!A:AB,15,0)</f>
        <v>Core</v>
      </c>
      <c r="P426" s="61" t="str">
        <f>VLOOKUP(A426,Main!A:AB,16,0)</f>
        <v>Yes</v>
      </c>
      <c r="Q426" s="61" t="str">
        <f>VLOOKUP(A426,Main!A:AB,17,0)</f>
        <v>Power Systems and Power Electronics</v>
      </c>
      <c r="R426" s="63" t="str">
        <f>VLOOKUP(A426,Main!A:AB,18,0)</f>
        <v>https://onlinecourses.nptel.ac.in/e-learning/preview/noc26_ee170</v>
      </c>
      <c r="S426" s="63" t="str">
        <f>VLOOKUP(A426,Main!A:AB,19,0)</f>
        <v>https://onlinecourses.nptel.ac.in/e-learning/preview/noc26_ee170</v>
      </c>
      <c r="T426" s="61" t="str">
        <f>VLOOKUP(A426,Main!A:AB,20,0)</f>
        <v>noc26_ee170</v>
      </c>
      <c r="U426" s="63" t="str">
        <f>VLOOKUP(A426,Main!A:AB,21,0)</f>
        <v>https://onlinecourses.nptel.ac.in/noc25_ee122/preview</v>
      </c>
      <c r="V426" s="63" t="str">
        <f>VLOOKUP(A426,Main!A:AB,22,0)</f>
        <v>https://onlinecourses.nptel.ac.in/noc25_ee122/preview</v>
      </c>
      <c r="W426" s="61" t="str">
        <f>VLOOKUP(A426,Main!A:AB,23,0)</f>
        <v>noc25_ee122</v>
      </c>
      <c r="X426" s="63" t="str">
        <f>VLOOKUP(A426,Main!A:AB,24,0)</f>
        <v>https://nptel.ac.in/courses/108105167</v>
      </c>
      <c r="Y426" s="63" t="str">
        <f>VLOOKUP(A426,Main!A:AB,25,0)</f>
        <v>https://nptel.ac.in/courses/108105167</v>
      </c>
      <c r="Z426" s="61">
        <f>VLOOKUP(A426,Main!A:AB,26,0)</f>
        <v>108105167</v>
      </c>
    </row>
    <row r="427">
      <c r="A427" s="47" t="s">
        <v>3362</v>
      </c>
      <c r="B427" s="61" t="str">
        <f>VLOOKUP(A427,Main!A:AB,2,0)</f>
        <v>Electrical and Electronics Engineering</v>
      </c>
      <c r="C427" s="61" t="str">
        <f>VLOOKUP(A427,Main!A:AB,3,0)</f>
        <v>Electrical Measurement and Electronic Instruments</v>
      </c>
      <c r="D427" s="61" t="str">
        <f>VLOOKUP(A427,Main!A:AB,4,0)</f>
        <v>Prof. Avishek Chatterjee</v>
      </c>
      <c r="E427" s="61" t="str">
        <f>VLOOKUP(A427,Main!A:AB,5,0)</f>
        <v>IIT Kharagpur</v>
      </c>
      <c r="F427" s="61" t="str">
        <f>VLOOKUP(A427,Main!A:AB,6,0)</f>
        <v>IIT Kharagpur</v>
      </c>
      <c r="G427" s="61" t="str">
        <f>VLOOKUP(A427,Main!A:AB,7,0)</f>
        <v>12 Weeks</v>
      </c>
      <c r="H427" s="61" t="str">
        <f>VLOOKUP(A427,Main!A:AB,8,0)</f>
        <v>Rerun</v>
      </c>
      <c r="I427" s="62">
        <f>VLOOKUP(A427,Main!A:AB,9,0)</f>
        <v>46223</v>
      </c>
      <c r="J427" s="62">
        <f>VLOOKUP(A427,Main!A:AB,10,0)</f>
        <v>46304</v>
      </c>
      <c r="K427" s="62">
        <f>VLOOKUP(A427,Main!A:AB,11,0)</f>
        <v>46313</v>
      </c>
      <c r="L427" s="62">
        <f>VLOOKUP(A427,Main!A:AB,12,0)</f>
        <v>46230</v>
      </c>
      <c r="M427" s="62">
        <f>VLOOKUP(A427,Main!A:AB,13,0)</f>
        <v>46248</v>
      </c>
      <c r="N427" s="61" t="str">
        <f>VLOOKUP(A427,Main!A:AB,14,0)</f>
        <v>UG</v>
      </c>
      <c r="O427" s="61" t="str">
        <f>VLOOKUP(A427,Main!A:AB,15,0)</f>
        <v>Core</v>
      </c>
      <c r="P427" s="61" t="str">
        <f>VLOOKUP(A427,Main!A:AB,16,0)</f>
        <v>No</v>
      </c>
      <c r="Q427" s="61" t="str">
        <f>VLOOKUP(A427,Main!A:AB,17,0)</f>
        <v>Control and Instrumentation
Power Systems and Power Electronics</v>
      </c>
      <c r="R427" s="63" t="str">
        <f>VLOOKUP(A427,Main!A:AB,18,0)</f>
        <v>https://onlinecourses.nptel.ac.in/e-learning/preview/noc26_ee171</v>
      </c>
      <c r="S427" s="63" t="str">
        <f>VLOOKUP(A427,Main!A:AB,19,0)</f>
        <v>https://onlinecourses.nptel.ac.in/e-learning/preview/noc26_ee171</v>
      </c>
      <c r="T427" s="61" t="str">
        <f>VLOOKUP(A427,Main!A:AB,20,0)</f>
        <v>noc26_ee171</v>
      </c>
      <c r="U427" s="63" t="str">
        <f>VLOOKUP(A427,Main!A:AB,21,0)</f>
        <v>https://onlinecourses.nptel.ac.in/noc25_ee123/preview</v>
      </c>
      <c r="V427" s="63" t="str">
        <f>VLOOKUP(A427,Main!A:AB,22,0)</f>
        <v>https://onlinecourses.nptel.ac.in/noc25_ee123/preview</v>
      </c>
      <c r="W427" s="61" t="str">
        <f>VLOOKUP(A427,Main!A:AB,23,0)</f>
        <v>noc25_ee123</v>
      </c>
      <c r="X427" s="63" t="str">
        <f>VLOOKUP(A427,Main!A:AB,24,0)</f>
        <v>https://nptel.ac.in/courses/108105153</v>
      </c>
      <c r="Y427" s="63" t="str">
        <f>VLOOKUP(A427,Main!A:AB,25,0)</f>
        <v>https://nptel.ac.in/courses/108105153</v>
      </c>
      <c r="Z427" s="61">
        <f>VLOOKUP(A427,Main!A:AB,26,0)</f>
        <v>108105153</v>
      </c>
    </row>
    <row r="428">
      <c r="A428" s="47" t="s">
        <v>3369</v>
      </c>
      <c r="B428" s="61" t="str">
        <f>VLOOKUP(A428,Main!A:AB,2,0)</f>
        <v>Electrical and Electronics Engineering</v>
      </c>
      <c r="C428" s="61" t="str">
        <f>VLOOKUP(A428,Main!A:AB,3,0)</f>
        <v>Pattern Recognition and Application</v>
      </c>
      <c r="D428" s="61" t="str">
        <f>VLOOKUP(A428,Main!A:AB,4,0)</f>
        <v>Prof. Prabir Kumar Biswas</v>
      </c>
      <c r="E428" s="61" t="str">
        <f>VLOOKUP(A428,Main!A:AB,5,0)</f>
        <v>IIT Kharagpur</v>
      </c>
      <c r="F428" s="61" t="str">
        <f>VLOOKUP(A428,Main!A:AB,6,0)</f>
        <v>IIT Kharagpur</v>
      </c>
      <c r="G428" s="61" t="str">
        <f>VLOOKUP(A428,Main!A:AB,7,0)</f>
        <v>12 Weeks</v>
      </c>
      <c r="H428" s="61" t="str">
        <f>VLOOKUP(A428,Main!A:AB,8,0)</f>
        <v>Rerun</v>
      </c>
      <c r="I428" s="62">
        <f>VLOOKUP(A428,Main!A:AB,9,0)</f>
        <v>46223</v>
      </c>
      <c r="J428" s="62">
        <f>VLOOKUP(A428,Main!A:AB,10,0)</f>
        <v>46304</v>
      </c>
      <c r="K428" s="62">
        <f>VLOOKUP(A428,Main!A:AB,11,0)</f>
        <v>46318</v>
      </c>
      <c r="L428" s="62">
        <f>VLOOKUP(A428,Main!A:AB,12,0)</f>
        <v>46230</v>
      </c>
      <c r="M428" s="62">
        <f>VLOOKUP(A428,Main!A:AB,13,0)</f>
        <v>46248</v>
      </c>
      <c r="N428" s="61" t="str">
        <f>VLOOKUP(A428,Main!A:AB,14,0)</f>
        <v>UG/PG</v>
      </c>
      <c r="O428" s="61" t="str">
        <f>VLOOKUP(A428,Main!A:AB,15,0)</f>
        <v>Elective</v>
      </c>
      <c r="P428" s="61" t="str">
        <f>VLOOKUP(A428,Main!A:AB,16,0)</f>
        <v>Yes</v>
      </c>
      <c r="Q428" s="61" t="str">
        <f>VLOOKUP(A428,Main!A:AB,17,0)</f>
        <v/>
      </c>
      <c r="R428" s="63" t="str">
        <f>VLOOKUP(A428,Main!A:AB,18,0)</f>
        <v>https://onlinecourses.nptel.ac.in/e-learning/preview/noc26_ee172</v>
      </c>
      <c r="S428" s="63" t="str">
        <f>VLOOKUP(A428,Main!A:AB,19,0)</f>
        <v>https://onlinecourses.nptel.ac.in/e-learning/preview/noc26_ee172</v>
      </c>
      <c r="T428" s="61" t="str">
        <f>VLOOKUP(A428,Main!A:AB,20,0)</f>
        <v>noc26_ee172</v>
      </c>
      <c r="U428" s="63" t="str">
        <f>VLOOKUP(A428,Main!A:AB,21,0)</f>
        <v>https://onlinecourses.nptel.ac.in/noc25_ee127/preview</v>
      </c>
      <c r="V428" s="63" t="str">
        <f>VLOOKUP(A428,Main!A:AB,22,0)</f>
        <v>https://onlinecourses.nptel.ac.in/noc25_ee127/preview</v>
      </c>
      <c r="W428" s="61" t="str">
        <f>VLOOKUP(A428,Main!A:AB,23,0)</f>
        <v>noc25_ee127</v>
      </c>
      <c r="X428" s="63" t="str">
        <f>VLOOKUP(A428,Main!A:AB,24,0)</f>
        <v>https://nptel.ac.in/courses/117105101</v>
      </c>
      <c r="Y428" s="63" t="str">
        <f>VLOOKUP(A428,Main!A:AB,25,0)</f>
        <v>https://nptel.ac.in/courses/117105101</v>
      </c>
      <c r="Z428" s="61">
        <f>VLOOKUP(A428,Main!A:AB,26,0)</f>
        <v>117105101</v>
      </c>
    </row>
    <row r="429">
      <c r="A429" s="47" t="s">
        <v>3376</v>
      </c>
      <c r="B429" s="61" t="str">
        <f>VLOOKUP(A429,Main!A:AB,2,0)</f>
        <v>Electrical and Electronics Engineering</v>
      </c>
      <c r="C429" s="61" t="str">
        <f>VLOOKUP(A429,Main!A:AB,3,0)</f>
        <v>Principles and Techniques of Modern Radar Systems</v>
      </c>
      <c r="D429" s="61" t="str">
        <f>VLOOKUP(A429,Main!A:AB,4,0)</f>
        <v>Prof. Amitabha Bhattacharya</v>
      </c>
      <c r="E429" s="61" t="str">
        <f>VLOOKUP(A429,Main!A:AB,5,0)</f>
        <v>IIT Kharagpur</v>
      </c>
      <c r="F429" s="61" t="str">
        <f>VLOOKUP(A429,Main!A:AB,6,0)</f>
        <v>IIT Kharagpur</v>
      </c>
      <c r="G429" s="61" t="str">
        <f>VLOOKUP(A429,Main!A:AB,7,0)</f>
        <v>12 Weeks</v>
      </c>
      <c r="H429" s="61" t="str">
        <f>VLOOKUP(A429,Main!A:AB,8,0)</f>
        <v>Rerun</v>
      </c>
      <c r="I429" s="62">
        <f>VLOOKUP(A429,Main!A:AB,9,0)</f>
        <v>46223</v>
      </c>
      <c r="J429" s="62">
        <f>VLOOKUP(A429,Main!A:AB,10,0)</f>
        <v>46304</v>
      </c>
      <c r="K429" s="62">
        <f>VLOOKUP(A429,Main!A:AB,11,0)</f>
        <v>46319</v>
      </c>
      <c r="L429" s="62">
        <f>VLOOKUP(A429,Main!A:AB,12,0)</f>
        <v>46230</v>
      </c>
      <c r="M429" s="62">
        <f>VLOOKUP(A429,Main!A:AB,13,0)</f>
        <v>46248</v>
      </c>
      <c r="N429" s="61" t="str">
        <f>VLOOKUP(A429,Main!A:AB,14,0)</f>
        <v>UG/PG</v>
      </c>
      <c r="O429" s="61" t="str">
        <f>VLOOKUP(A429,Main!A:AB,15,0)</f>
        <v>Elective</v>
      </c>
      <c r="P429" s="61" t="str">
        <f>VLOOKUP(A429,Main!A:AB,16,0)</f>
        <v>Yes</v>
      </c>
      <c r="Q429" s="61" t="str">
        <f>VLOOKUP(A429,Main!A:AB,17,0)</f>
        <v>Communication and Signal Processing</v>
      </c>
      <c r="R429" s="63" t="str">
        <f>VLOOKUP(A429,Main!A:AB,18,0)</f>
        <v>https://onlinecourses.nptel.ac.in/e-learning/preview/noc26_ee173</v>
      </c>
      <c r="S429" s="63" t="str">
        <f>VLOOKUP(A429,Main!A:AB,19,0)</f>
        <v>https://onlinecourses.nptel.ac.in/e-learning/preview/noc26_ee173</v>
      </c>
      <c r="T429" s="61" t="str">
        <f>VLOOKUP(A429,Main!A:AB,20,0)</f>
        <v>noc26_ee173</v>
      </c>
      <c r="U429" s="63" t="str">
        <f>VLOOKUP(A429,Main!A:AB,21,0)</f>
        <v>https://onlinecourses.nptel.ac.in/noc25_ee129/preview</v>
      </c>
      <c r="V429" s="63" t="str">
        <f>VLOOKUP(A429,Main!A:AB,22,0)</f>
        <v>https://onlinecourses.nptel.ac.in/noc25_ee129/preview</v>
      </c>
      <c r="W429" s="61" t="str">
        <f>VLOOKUP(A429,Main!A:AB,23,0)</f>
        <v>noc25_ee129</v>
      </c>
      <c r="X429" s="63" t="str">
        <f>VLOOKUP(A429,Main!A:AB,24,0)</f>
        <v>https://nptel.ac.in/courses/108105154</v>
      </c>
      <c r="Y429" s="63" t="str">
        <f>VLOOKUP(A429,Main!A:AB,25,0)</f>
        <v>https://nptel.ac.in/courses/108105154</v>
      </c>
      <c r="Z429" s="61">
        <f>VLOOKUP(A429,Main!A:AB,26,0)</f>
        <v>108105154</v>
      </c>
    </row>
    <row r="430">
      <c r="A430" s="47" t="s">
        <v>3383</v>
      </c>
      <c r="B430" s="61" t="str">
        <f>VLOOKUP(A430,Main!A:AB,2,0)</f>
        <v>Electrical and Electronics Engineering</v>
      </c>
      <c r="C430" s="61" t="str">
        <f>VLOOKUP(A430,Main!A:AB,3,0)</f>
        <v>Analog Electronic Circuits - IITKGP</v>
      </c>
      <c r="D430" s="61" t="str">
        <f>VLOOKUP(A430,Main!A:AB,4,0)</f>
        <v>Prof. Pradip Mandal</v>
      </c>
      <c r="E430" s="61" t="str">
        <f>VLOOKUP(A430,Main!A:AB,5,0)</f>
        <v>IIT Kharagpur</v>
      </c>
      <c r="F430" s="61" t="str">
        <f>VLOOKUP(A430,Main!A:AB,6,0)</f>
        <v>IIT Kharagpur</v>
      </c>
      <c r="G430" s="61" t="str">
        <f>VLOOKUP(A430,Main!A:AB,7,0)</f>
        <v>12 Weeks</v>
      </c>
      <c r="H430" s="61" t="str">
        <f>VLOOKUP(A430,Main!A:AB,8,0)</f>
        <v>Rerun</v>
      </c>
      <c r="I430" s="62">
        <f>VLOOKUP(A430,Main!A:AB,9,0)</f>
        <v>46223</v>
      </c>
      <c r="J430" s="62">
        <f>VLOOKUP(A430,Main!A:AB,10,0)</f>
        <v>46304</v>
      </c>
      <c r="K430" s="62">
        <f>VLOOKUP(A430,Main!A:AB,11,0)</f>
        <v>46320</v>
      </c>
      <c r="L430" s="62">
        <f>VLOOKUP(A430,Main!A:AB,12,0)</f>
        <v>46230</v>
      </c>
      <c r="M430" s="62">
        <f>VLOOKUP(A430,Main!A:AB,13,0)</f>
        <v>46248</v>
      </c>
      <c r="N430" s="61" t="str">
        <f>VLOOKUP(A430,Main!A:AB,14,0)</f>
        <v>UG</v>
      </c>
      <c r="O430" s="61" t="str">
        <f>VLOOKUP(A430,Main!A:AB,15,0)</f>
        <v>Core</v>
      </c>
      <c r="P430" s="61" t="str">
        <f>VLOOKUP(A430,Main!A:AB,16,0)</f>
        <v>No</v>
      </c>
      <c r="Q430" s="61" t="str">
        <f>VLOOKUP(A430,Main!A:AB,17,0)</f>
        <v>VLSI design
Control and Instrumentation</v>
      </c>
      <c r="R430" s="63" t="str">
        <f>VLOOKUP(A430,Main!A:AB,18,0)</f>
        <v>https://onlinecourses.nptel.ac.in/e-learning/preview/noc26_ee174</v>
      </c>
      <c r="S430" s="63" t="str">
        <f>VLOOKUP(A430,Main!A:AB,19,0)</f>
        <v>https://onlinecourses.nptel.ac.in/e-learning/preview/noc26_ee174</v>
      </c>
      <c r="T430" s="61" t="str">
        <f>VLOOKUP(A430,Main!A:AB,20,0)</f>
        <v>noc26_ee174</v>
      </c>
      <c r="U430" s="63" t="str">
        <f>VLOOKUP(A430,Main!A:AB,21,0)</f>
        <v>https://onlinecourses.nptel.ac.in/noc25_ee157/preview</v>
      </c>
      <c r="V430" s="63" t="str">
        <f>VLOOKUP(A430,Main!A:AB,22,0)</f>
        <v>https://onlinecourses.nptel.ac.in/noc25_ee157/preview</v>
      </c>
      <c r="W430" s="61" t="str">
        <f>VLOOKUP(A430,Main!A:AB,23,0)</f>
        <v>noc25_ee157</v>
      </c>
      <c r="X430" s="63" t="str">
        <f>VLOOKUP(A430,Main!A:AB,24,0)</f>
        <v>https://nptel.ac.in/courses/108105158</v>
      </c>
      <c r="Y430" s="63" t="str">
        <f>VLOOKUP(A430,Main!A:AB,25,0)</f>
        <v>https://nptel.ac.in/courses/108105158</v>
      </c>
      <c r="Z430" s="61">
        <f>VLOOKUP(A430,Main!A:AB,26,0)</f>
        <v>108105158</v>
      </c>
    </row>
    <row r="431">
      <c r="A431" s="47" t="s">
        <v>3390</v>
      </c>
      <c r="B431" s="61" t="str">
        <f>VLOOKUP(A431,Main!A:AB,2,0)</f>
        <v>Electrical and Electronics Engineering</v>
      </c>
      <c r="C431" s="61" t="str">
        <f>VLOOKUP(A431,Main!A:AB,3,0)</f>
        <v>A Basic Course on Electric and Magnetic Circuits</v>
      </c>
      <c r="D431" s="61" t="str">
        <f>VLOOKUP(A431,Main!A:AB,4,0)</f>
        <v>Prof. Ashok Kumar Pradhan</v>
      </c>
      <c r="E431" s="61" t="str">
        <f>VLOOKUP(A431,Main!A:AB,5,0)</f>
        <v>IIT Kharagpur</v>
      </c>
      <c r="F431" s="61" t="str">
        <f>VLOOKUP(A431,Main!A:AB,6,0)</f>
        <v>IIT Kharagpur</v>
      </c>
      <c r="G431" s="61" t="str">
        <f>VLOOKUP(A431,Main!A:AB,7,0)</f>
        <v>12 Weeks</v>
      </c>
      <c r="H431" s="61" t="str">
        <f>VLOOKUP(A431,Main!A:AB,8,0)</f>
        <v>Rerun</v>
      </c>
      <c r="I431" s="62">
        <f>VLOOKUP(A431,Main!A:AB,9,0)</f>
        <v>46223</v>
      </c>
      <c r="J431" s="62">
        <f>VLOOKUP(A431,Main!A:AB,10,0)</f>
        <v>46304</v>
      </c>
      <c r="K431" s="62">
        <f>VLOOKUP(A431,Main!A:AB,11,0)</f>
        <v>46311</v>
      </c>
      <c r="L431" s="62">
        <f>VLOOKUP(A431,Main!A:AB,12,0)</f>
        <v>46230</v>
      </c>
      <c r="M431" s="62">
        <f>VLOOKUP(A431,Main!A:AB,13,0)</f>
        <v>46248</v>
      </c>
      <c r="N431" s="61" t="str">
        <f>VLOOKUP(A431,Main!A:AB,14,0)</f>
        <v>UG</v>
      </c>
      <c r="O431" s="61" t="str">
        <f>VLOOKUP(A431,Main!A:AB,15,0)</f>
        <v>Core</v>
      </c>
      <c r="P431" s="61" t="str">
        <f>VLOOKUP(A431,Main!A:AB,16,0)</f>
        <v>No</v>
      </c>
      <c r="Q431" s="61" t="str">
        <f>VLOOKUP(A431,Main!A:AB,17,0)</f>
        <v>Power Systems and Power Electronics</v>
      </c>
      <c r="R431" s="63" t="str">
        <f>VLOOKUP(A431,Main!A:AB,18,0)</f>
        <v>https://onlinecourses.nptel.ac.in/e-learning/preview/noc26_ee175</v>
      </c>
      <c r="S431" s="63" t="str">
        <f>VLOOKUP(A431,Main!A:AB,19,0)</f>
        <v>https://onlinecourses.nptel.ac.in/e-learning/preview/noc26_ee175</v>
      </c>
      <c r="T431" s="61" t="str">
        <f>VLOOKUP(A431,Main!A:AB,20,0)</f>
        <v>noc26_ee175</v>
      </c>
      <c r="U431" s="63" t="str">
        <f>VLOOKUP(A431,Main!A:AB,21,0)</f>
        <v>https://onlinecourses.nptel.ac.in/noc25_ee158/preview</v>
      </c>
      <c r="V431" s="63" t="str">
        <f>VLOOKUP(A431,Main!A:AB,22,0)</f>
        <v>https://onlinecourses.nptel.ac.in/noc25_ee158/preview</v>
      </c>
      <c r="W431" s="61" t="str">
        <f>VLOOKUP(A431,Main!A:AB,23,0)</f>
        <v>noc25_ee158</v>
      </c>
      <c r="X431" s="63" t="str">
        <f>VLOOKUP(A431,Main!A:AB,24,0)</f>
        <v>https://nptel.ac.in/courses/108105479</v>
      </c>
      <c r="Y431" s="63" t="str">
        <f>VLOOKUP(A431,Main!A:AB,25,0)</f>
        <v>https://nptel.ac.in/courses/108105479</v>
      </c>
      <c r="Z431" s="61">
        <f>VLOOKUP(A431,Main!A:AB,26,0)</f>
        <v>108105479</v>
      </c>
    </row>
    <row r="432">
      <c r="A432" s="47" t="s">
        <v>3396</v>
      </c>
      <c r="B432" s="61" t="str">
        <f>VLOOKUP(A432,Main!A:AB,2,0)</f>
        <v>Electrical and Electronics Engineering</v>
      </c>
      <c r="C432" s="61" t="str">
        <f>VLOOKUP(A432,Main!A:AB,3,0)</f>
        <v>Electrical Machines - I</v>
      </c>
      <c r="D432" s="61" t="str">
        <f>VLOOKUP(A432,Main!A:AB,4,0)</f>
        <v>Prof. Tapas Kumar Bhattacharya</v>
      </c>
      <c r="E432" s="61" t="str">
        <f>VLOOKUP(A432,Main!A:AB,5,0)</f>
        <v>IIT Kharagpur</v>
      </c>
      <c r="F432" s="61" t="str">
        <f>VLOOKUP(A432,Main!A:AB,6,0)</f>
        <v>IIT Kharagpur</v>
      </c>
      <c r="G432" s="61" t="str">
        <f>VLOOKUP(A432,Main!A:AB,7,0)</f>
        <v>12 Weeks</v>
      </c>
      <c r="H432" s="61" t="str">
        <f>VLOOKUP(A432,Main!A:AB,8,0)</f>
        <v>Rerun</v>
      </c>
      <c r="I432" s="62">
        <f>VLOOKUP(A432,Main!A:AB,9,0)</f>
        <v>46223</v>
      </c>
      <c r="J432" s="62">
        <f>VLOOKUP(A432,Main!A:AB,10,0)</f>
        <v>46304</v>
      </c>
      <c r="K432" s="62">
        <f>VLOOKUP(A432,Main!A:AB,11,0)</f>
        <v>46312</v>
      </c>
      <c r="L432" s="62">
        <f>VLOOKUP(A432,Main!A:AB,12,0)</f>
        <v>46230</v>
      </c>
      <c r="M432" s="62">
        <f>VLOOKUP(A432,Main!A:AB,13,0)</f>
        <v>46248</v>
      </c>
      <c r="N432" s="61" t="str">
        <f>VLOOKUP(A432,Main!A:AB,14,0)</f>
        <v>UG</v>
      </c>
      <c r="O432" s="61" t="str">
        <f>VLOOKUP(A432,Main!A:AB,15,0)</f>
        <v>Core</v>
      </c>
      <c r="P432" s="61" t="str">
        <f>VLOOKUP(A432,Main!A:AB,16,0)</f>
        <v>No</v>
      </c>
      <c r="Q432" s="61" t="str">
        <f>VLOOKUP(A432,Main!A:AB,17,0)</f>
        <v>Power Systems and Power Electronics</v>
      </c>
      <c r="R432" s="63" t="str">
        <f>VLOOKUP(A432,Main!A:AB,18,0)</f>
        <v>https://onlinecourses.nptel.ac.in/e-learning/preview/noc26_ee176</v>
      </c>
      <c r="S432" s="63" t="str">
        <f>VLOOKUP(A432,Main!A:AB,19,0)</f>
        <v>https://onlinecourses.nptel.ac.in/e-learning/preview/noc26_ee176</v>
      </c>
      <c r="T432" s="61" t="str">
        <f>VLOOKUP(A432,Main!A:AB,20,0)</f>
        <v>noc26_ee176</v>
      </c>
      <c r="U432" s="63" t="str">
        <f>VLOOKUP(A432,Main!A:AB,21,0)</f>
        <v>https://onlinecourses.nptel.ac.in/noc25_ee124/preview</v>
      </c>
      <c r="V432" s="63" t="str">
        <f>VLOOKUP(A432,Main!A:AB,22,0)</f>
        <v>https://onlinecourses.nptel.ac.in/noc25_ee124/preview</v>
      </c>
      <c r="W432" s="61" t="str">
        <f>VLOOKUP(A432,Main!A:AB,23,0)</f>
        <v>noc25_ee124</v>
      </c>
      <c r="X432" s="63" t="str">
        <f>VLOOKUP(A432,Main!A:AB,24,0)</f>
        <v>https://nptel.ac.in/courses/108105155</v>
      </c>
      <c r="Y432" s="63" t="str">
        <f>VLOOKUP(A432,Main!A:AB,25,0)</f>
        <v>https://nptel.ac.in/courses/108105155</v>
      </c>
      <c r="Z432" s="61">
        <f>VLOOKUP(A432,Main!A:AB,26,0)</f>
        <v>108105155</v>
      </c>
    </row>
    <row r="433">
      <c r="A433" s="47" t="s">
        <v>3403</v>
      </c>
      <c r="B433" s="61" t="str">
        <f>VLOOKUP(A433,Main!A:AB,2,0)</f>
        <v>Electrical and Electronics Engineering</v>
      </c>
      <c r="C433" s="61" t="str">
        <f>VLOOKUP(A433,Main!A:AB,3,0)</f>
        <v>Digital Circuits</v>
      </c>
      <c r="D433" s="61" t="str">
        <f>VLOOKUP(A433,Main!A:AB,4,0)</f>
        <v>Prof. Santanu Chattopadhyay</v>
      </c>
      <c r="E433" s="61" t="str">
        <f>VLOOKUP(A433,Main!A:AB,5,0)</f>
        <v>IIT Kharagpur</v>
      </c>
      <c r="F433" s="61" t="str">
        <f>VLOOKUP(A433,Main!A:AB,6,0)</f>
        <v>IIT Kharagpur</v>
      </c>
      <c r="G433" s="61" t="str">
        <f>VLOOKUP(A433,Main!A:AB,7,0)</f>
        <v>12 Weeks</v>
      </c>
      <c r="H433" s="61" t="str">
        <f>VLOOKUP(A433,Main!A:AB,8,0)</f>
        <v>Rerun</v>
      </c>
      <c r="I433" s="62">
        <f>VLOOKUP(A433,Main!A:AB,9,0)</f>
        <v>46223</v>
      </c>
      <c r="J433" s="62">
        <f>VLOOKUP(A433,Main!A:AB,10,0)</f>
        <v>46304</v>
      </c>
      <c r="K433" s="62">
        <f>VLOOKUP(A433,Main!A:AB,11,0)</f>
        <v>46319</v>
      </c>
      <c r="L433" s="62">
        <f>VLOOKUP(A433,Main!A:AB,12,0)</f>
        <v>46230</v>
      </c>
      <c r="M433" s="62">
        <f>VLOOKUP(A433,Main!A:AB,13,0)</f>
        <v>46248</v>
      </c>
      <c r="N433" s="61" t="str">
        <f>VLOOKUP(A433,Main!A:AB,14,0)</f>
        <v>UG</v>
      </c>
      <c r="O433" s="61" t="str">
        <f>VLOOKUP(A433,Main!A:AB,15,0)</f>
        <v>Core</v>
      </c>
      <c r="P433" s="61" t="str">
        <f>VLOOKUP(A433,Main!A:AB,16,0)</f>
        <v>No</v>
      </c>
      <c r="Q433" s="61" t="str">
        <f>VLOOKUP(A433,Main!A:AB,17,0)</f>
        <v>VLSI design</v>
      </c>
      <c r="R433" s="63" t="str">
        <f>VLOOKUP(A433,Main!A:AB,18,0)</f>
        <v>https://onlinecourses.nptel.ac.in/e-learning/preview/noc26_ee177</v>
      </c>
      <c r="S433" s="63" t="str">
        <f>VLOOKUP(A433,Main!A:AB,19,0)</f>
        <v>https://onlinecourses.nptel.ac.in/e-learning/preview/noc26_ee177</v>
      </c>
      <c r="T433" s="61" t="str">
        <f>VLOOKUP(A433,Main!A:AB,20,0)</f>
        <v>noc26_ee177</v>
      </c>
      <c r="U433" s="63" t="str">
        <f>VLOOKUP(A433,Main!A:AB,21,0)</f>
        <v>https://onlinecourses.nptel.ac.in/noc25_ee125/preview</v>
      </c>
      <c r="V433" s="63" t="str">
        <f>VLOOKUP(A433,Main!A:AB,22,0)</f>
        <v>https://onlinecourses.nptel.ac.in/noc25_ee125/preview</v>
      </c>
      <c r="W433" s="61" t="str">
        <f>VLOOKUP(A433,Main!A:AB,23,0)</f>
        <v>noc25_ee125</v>
      </c>
      <c r="X433" s="63" t="str">
        <f>VLOOKUP(A433,Main!A:AB,24,0)</f>
        <v>https://nptel.ac.in/courses/108105113</v>
      </c>
      <c r="Y433" s="63" t="str">
        <f>VLOOKUP(A433,Main!A:AB,25,0)</f>
        <v>https://nptel.ac.in/courses/108105113</v>
      </c>
      <c r="Z433" s="61">
        <f>VLOOKUP(A433,Main!A:AB,26,0)</f>
        <v>108105113</v>
      </c>
    </row>
    <row r="434">
      <c r="A434" s="47" t="s">
        <v>3409</v>
      </c>
      <c r="B434" s="61" t="str">
        <f>VLOOKUP(A434,Main!A:AB,2,0)</f>
        <v>Electrical and Electronics Engineering</v>
      </c>
      <c r="C434" s="61" t="str">
        <f>VLOOKUP(A434,Main!A:AB,3,0)</f>
        <v>Digital Image Processing</v>
      </c>
      <c r="D434" s="61" t="str">
        <f>VLOOKUP(A434,Main!A:AB,4,0)</f>
        <v>Prof. Prabir Kumar Biswas</v>
      </c>
      <c r="E434" s="61" t="str">
        <f>VLOOKUP(A434,Main!A:AB,5,0)</f>
        <v>IIT Kharagpur</v>
      </c>
      <c r="F434" s="61" t="str">
        <f>VLOOKUP(A434,Main!A:AB,6,0)</f>
        <v>IIT Kharagpur</v>
      </c>
      <c r="G434" s="61" t="str">
        <f>VLOOKUP(A434,Main!A:AB,7,0)</f>
        <v>12 Weeks</v>
      </c>
      <c r="H434" s="61" t="str">
        <f>VLOOKUP(A434,Main!A:AB,8,0)</f>
        <v>Rerun</v>
      </c>
      <c r="I434" s="62">
        <f>VLOOKUP(A434,Main!A:AB,9,0)</f>
        <v>46223</v>
      </c>
      <c r="J434" s="62">
        <f>VLOOKUP(A434,Main!A:AB,10,0)</f>
        <v>46304</v>
      </c>
      <c r="K434" s="62">
        <f>VLOOKUP(A434,Main!A:AB,11,0)</f>
        <v>46318</v>
      </c>
      <c r="L434" s="62">
        <f>VLOOKUP(A434,Main!A:AB,12,0)</f>
        <v>46230</v>
      </c>
      <c r="M434" s="62">
        <f>VLOOKUP(A434,Main!A:AB,13,0)</f>
        <v>46248</v>
      </c>
      <c r="N434" s="61" t="str">
        <f>VLOOKUP(A434,Main!A:AB,14,0)</f>
        <v>UG/PG</v>
      </c>
      <c r="O434" s="61" t="str">
        <f>VLOOKUP(A434,Main!A:AB,15,0)</f>
        <v>Elective</v>
      </c>
      <c r="P434" s="61" t="str">
        <f>VLOOKUP(A434,Main!A:AB,16,0)</f>
        <v>Yes</v>
      </c>
      <c r="Q434" s="61" t="str">
        <f>VLOOKUP(A434,Main!A:AB,17,0)</f>
        <v>Communication and Signal Processing
Robotics</v>
      </c>
      <c r="R434" s="63" t="str">
        <f>VLOOKUP(A434,Main!A:AB,18,0)</f>
        <v>https://onlinecourses.nptel.ac.in/e-learning/preview/noc26_ee178</v>
      </c>
      <c r="S434" s="63" t="str">
        <f>VLOOKUP(A434,Main!A:AB,19,0)</f>
        <v>https://onlinecourses.nptel.ac.in/e-learning/preview/noc26_ee178</v>
      </c>
      <c r="T434" s="61" t="str">
        <f>VLOOKUP(A434,Main!A:AB,20,0)</f>
        <v>noc26_ee178</v>
      </c>
      <c r="U434" s="63" t="str">
        <f>VLOOKUP(A434,Main!A:AB,21,0)</f>
        <v>https://onlinecourses.nptel.ac.in/noc25_ee126/preview</v>
      </c>
      <c r="V434" s="63" t="str">
        <f>VLOOKUP(A434,Main!A:AB,22,0)</f>
        <v>https://onlinecourses.nptel.ac.in/noc25_ee126/preview</v>
      </c>
      <c r="W434" s="61" t="str">
        <f>VLOOKUP(A434,Main!A:AB,23,0)</f>
        <v>noc25_ee126</v>
      </c>
      <c r="X434" s="63" t="str">
        <f>VLOOKUP(A434,Main!A:AB,24,0)</f>
        <v>https://nptel.ac.in/courses/117105135</v>
      </c>
      <c r="Y434" s="63" t="str">
        <f>VLOOKUP(A434,Main!A:AB,25,0)</f>
        <v>https://nptel.ac.in/courses/117105135</v>
      </c>
      <c r="Z434" s="61">
        <f>VLOOKUP(A434,Main!A:AB,26,0)</f>
        <v>117105135</v>
      </c>
    </row>
    <row r="435">
      <c r="A435" s="47" t="s">
        <v>3416</v>
      </c>
      <c r="B435" s="61" t="str">
        <f>VLOOKUP(A435,Main!A:AB,2,0)</f>
        <v>Electrical and Electronics Engineering</v>
      </c>
      <c r="C435" s="61" t="str">
        <f>VLOOKUP(A435,Main!A:AB,3,0)</f>
        <v>Modern Digital Communication Techniques</v>
      </c>
      <c r="D435" s="61" t="str">
        <f>VLOOKUP(A435,Main!A:AB,4,0)</f>
        <v>Prof. Suvra Sekhar Das</v>
      </c>
      <c r="E435" s="61" t="str">
        <f>VLOOKUP(A435,Main!A:AB,5,0)</f>
        <v>IIT Kharagpur</v>
      </c>
      <c r="F435" s="61" t="str">
        <f>VLOOKUP(A435,Main!A:AB,6,0)</f>
        <v>IIT Kharagpur</v>
      </c>
      <c r="G435" s="61" t="str">
        <f>VLOOKUP(A435,Main!A:AB,7,0)</f>
        <v>12 Weeks</v>
      </c>
      <c r="H435" s="61" t="str">
        <f>VLOOKUP(A435,Main!A:AB,8,0)</f>
        <v>Rerun</v>
      </c>
      <c r="I435" s="62">
        <f>VLOOKUP(A435,Main!A:AB,9,0)</f>
        <v>46223</v>
      </c>
      <c r="J435" s="62">
        <f>VLOOKUP(A435,Main!A:AB,10,0)</f>
        <v>46304</v>
      </c>
      <c r="K435" s="62">
        <f>VLOOKUP(A435,Main!A:AB,11,0)</f>
        <v>46319</v>
      </c>
      <c r="L435" s="62">
        <f>VLOOKUP(A435,Main!A:AB,12,0)</f>
        <v>46230</v>
      </c>
      <c r="M435" s="62">
        <f>VLOOKUP(A435,Main!A:AB,13,0)</f>
        <v>46248</v>
      </c>
      <c r="N435" s="61" t="str">
        <f>VLOOKUP(A435,Main!A:AB,14,0)</f>
        <v>UG</v>
      </c>
      <c r="O435" s="61" t="str">
        <f>VLOOKUP(A435,Main!A:AB,15,0)</f>
        <v>Elective</v>
      </c>
      <c r="P435" s="61" t="str">
        <f>VLOOKUP(A435,Main!A:AB,16,0)</f>
        <v>Yes</v>
      </c>
      <c r="Q435" s="61" t="str">
        <f>VLOOKUP(A435,Main!A:AB,17,0)</f>
        <v/>
      </c>
      <c r="R435" s="63" t="str">
        <f>VLOOKUP(A435,Main!A:AB,18,0)</f>
        <v>https://onlinecourses.nptel.ac.in/e-learning/preview/noc26_ee179</v>
      </c>
      <c r="S435" s="63" t="str">
        <f>VLOOKUP(A435,Main!A:AB,19,0)</f>
        <v>https://onlinecourses.nptel.ac.in/e-learning/preview/noc26_ee179</v>
      </c>
      <c r="T435" s="61" t="str">
        <f>VLOOKUP(A435,Main!A:AB,20,0)</f>
        <v>noc26_ee179</v>
      </c>
      <c r="U435" s="63" t="str">
        <f>VLOOKUP(A435,Main!A:AB,21,0)</f>
        <v>https://onlinecourses.nptel.ac.in/noc25_ee130/preview</v>
      </c>
      <c r="V435" s="63" t="str">
        <f>VLOOKUP(A435,Main!A:AB,22,0)</f>
        <v>https://onlinecourses.nptel.ac.in/noc25_ee130/preview</v>
      </c>
      <c r="W435" s="61" t="str">
        <f>VLOOKUP(A435,Main!A:AB,23,0)</f>
        <v>noc25_ee130</v>
      </c>
      <c r="X435" s="63" t="str">
        <f>VLOOKUP(A435,Main!A:AB,24,0)</f>
        <v>https://nptel.ac.in/courses/117105144</v>
      </c>
      <c r="Y435" s="63" t="str">
        <f>VLOOKUP(A435,Main!A:AB,25,0)</f>
        <v>https://nptel.ac.in/courses/117105144</v>
      </c>
      <c r="Z435" s="61">
        <f>VLOOKUP(A435,Main!A:AB,26,0)</f>
        <v>117105144</v>
      </c>
    </row>
    <row r="436">
      <c r="A436" s="47" t="s">
        <v>3423</v>
      </c>
      <c r="B436" s="61" t="str">
        <f>VLOOKUP(A436,Main!A:AB,2,0)</f>
        <v>Electrical and Electronics Engineering</v>
      </c>
      <c r="C436" s="61" t="str">
        <f>VLOOKUP(A436,Main!A:AB,3,0)</f>
        <v>Analog Communication</v>
      </c>
      <c r="D436" s="61" t="str">
        <f>VLOOKUP(A436,Main!A:AB,4,0)</f>
        <v>Prof. Goutam Das</v>
      </c>
      <c r="E436" s="61" t="str">
        <f>VLOOKUP(A436,Main!A:AB,5,0)</f>
        <v>IIT Kharagpur</v>
      </c>
      <c r="F436" s="61" t="str">
        <f>VLOOKUP(A436,Main!A:AB,6,0)</f>
        <v>IIT Kharagpur</v>
      </c>
      <c r="G436" s="61" t="str">
        <f>VLOOKUP(A436,Main!A:AB,7,0)</f>
        <v>12 Weeks</v>
      </c>
      <c r="H436" s="61" t="str">
        <f>VLOOKUP(A436,Main!A:AB,8,0)</f>
        <v>Rerun</v>
      </c>
      <c r="I436" s="62">
        <f>VLOOKUP(A436,Main!A:AB,9,0)</f>
        <v>46223</v>
      </c>
      <c r="J436" s="62">
        <f>VLOOKUP(A436,Main!A:AB,10,0)</f>
        <v>46304</v>
      </c>
      <c r="K436" s="62">
        <f>VLOOKUP(A436,Main!A:AB,11,0)</f>
        <v>46320</v>
      </c>
      <c r="L436" s="62">
        <f>VLOOKUP(A436,Main!A:AB,12,0)</f>
        <v>46230</v>
      </c>
      <c r="M436" s="62">
        <f>VLOOKUP(A436,Main!A:AB,13,0)</f>
        <v>46248</v>
      </c>
      <c r="N436" s="61" t="str">
        <f>VLOOKUP(A436,Main!A:AB,14,0)</f>
        <v>UG</v>
      </c>
      <c r="O436" s="61" t="str">
        <f>VLOOKUP(A436,Main!A:AB,15,0)</f>
        <v>Core</v>
      </c>
      <c r="P436" s="61" t="str">
        <f>VLOOKUP(A436,Main!A:AB,16,0)</f>
        <v>No</v>
      </c>
      <c r="Q436" s="61" t="str">
        <f>VLOOKUP(A436,Main!A:AB,17,0)</f>
        <v/>
      </c>
      <c r="R436" s="63" t="str">
        <f>VLOOKUP(A436,Main!A:AB,18,0)</f>
        <v>https://onlinecourses.nptel.ac.in/e-learning/preview/noc26_ee180</v>
      </c>
      <c r="S436" s="63" t="str">
        <f>VLOOKUP(A436,Main!A:AB,19,0)</f>
        <v>https://onlinecourses.nptel.ac.in/e-learning/preview/noc26_ee180</v>
      </c>
      <c r="T436" s="61" t="str">
        <f>VLOOKUP(A436,Main!A:AB,20,0)</f>
        <v>noc26_ee180</v>
      </c>
      <c r="U436" s="63" t="str">
        <f>VLOOKUP(A436,Main!A:AB,21,0)</f>
        <v>https://onlinecourses.nptel.ac.in/noc25_ee131/preview</v>
      </c>
      <c r="V436" s="63" t="str">
        <f>VLOOKUP(A436,Main!A:AB,22,0)</f>
        <v>https://onlinecourses.nptel.ac.in/noc25_ee131/preview</v>
      </c>
      <c r="W436" s="61" t="str">
        <f>VLOOKUP(A436,Main!A:AB,23,0)</f>
        <v>noc25_ee131</v>
      </c>
      <c r="X436" s="63" t="str">
        <f>VLOOKUP(A436,Main!A:AB,24,0)</f>
        <v>https://nptel.ac.in/courses/117105143</v>
      </c>
      <c r="Y436" s="63" t="str">
        <f>VLOOKUP(A436,Main!A:AB,25,0)</f>
        <v>https://nptel.ac.in/courses/117105143</v>
      </c>
      <c r="Z436" s="61">
        <f>VLOOKUP(A436,Main!A:AB,26,0)</f>
        <v>117105143</v>
      </c>
    </row>
    <row r="437">
      <c r="A437" s="47" t="s">
        <v>3430</v>
      </c>
      <c r="B437" s="61" t="str">
        <f>VLOOKUP(A437,Main!A:AB,2,0)</f>
        <v>Electrical and Electronics Engineering</v>
      </c>
      <c r="C437" s="61" t="str">
        <f>VLOOKUP(A437,Main!A:AB,3,0)</f>
        <v>Fundamentals of Electrical Engineering</v>
      </c>
      <c r="D437" s="61" t="str">
        <f>VLOOKUP(A437,Main!A:AB,4,0)</f>
        <v>Prof. Debapriya Das</v>
      </c>
      <c r="E437" s="61" t="str">
        <f>VLOOKUP(A437,Main!A:AB,5,0)</f>
        <v>IIT Kharagpur</v>
      </c>
      <c r="F437" s="61" t="str">
        <f>VLOOKUP(A437,Main!A:AB,6,0)</f>
        <v>IIT Kharagpur</v>
      </c>
      <c r="G437" s="61" t="str">
        <f>VLOOKUP(A437,Main!A:AB,7,0)</f>
        <v>12 Weeks</v>
      </c>
      <c r="H437" s="61" t="str">
        <f>VLOOKUP(A437,Main!A:AB,8,0)</f>
        <v>Rerun</v>
      </c>
      <c r="I437" s="62">
        <f>VLOOKUP(A437,Main!A:AB,9,0)</f>
        <v>46223</v>
      </c>
      <c r="J437" s="62">
        <f>VLOOKUP(A437,Main!A:AB,10,0)</f>
        <v>46304</v>
      </c>
      <c r="K437" s="62">
        <f>VLOOKUP(A437,Main!A:AB,11,0)</f>
        <v>46311</v>
      </c>
      <c r="L437" s="62">
        <f>VLOOKUP(A437,Main!A:AB,12,0)</f>
        <v>46230</v>
      </c>
      <c r="M437" s="62">
        <f>VLOOKUP(A437,Main!A:AB,13,0)</f>
        <v>46248</v>
      </c>
      <c r="N437" s="61" t="str">
        <f>VLOOKUP(A437,Main!A:AB,14,0)</f>
        <v>UG</v>
      </c>
      <c r="O437" s="61" t="str">
        <f>VLOOKUP(A437,Main!A:AB,15,0)</f>
        <v>Core</v>
      </c>
      <c r="P437" s="61" t="str">
        <f>VLOOKUP(A437,Main!A:AB,16,0)</f>
        <v>No</v>
      </c>
      <c r="Q437" s="61" t="str">
        <f>VLOOKUP(A437,Main!A:AB,17,0)</f>
        <v/>
      </c>
      <c r="R437" s="63" t="str">
        <f>VLOOKUP(A437,Main!A:AB,18,0)</f>
        <v>https://onlinecourses.nptel.ac.in/e-learning/preview/noc26_ee181</v>
      </c>
      <c r="S437" s="63" t="str">
        <f>VLOOKUP(A437,Main!A:AB,19,0)</f>
        <v>https://onlinecourses.nptel.ac.in/e-learning/preview/noc26_ee181</v>
      </c>
      <c r="T437" s="61" t="str">
        <f>VLOOKUP(A437,Main!A:AB,20,0)</f>
        <v>noc26_ee181</v>
      </c>
      <c r="U437" s="63" t="str">
        <f>VLOOKUP(A437,Main!A:AB,21,0)</f>
        <v>https://onlinecourses.nptel.ac.in/noc25_ee160/preview</v>
      </c>
      <c r="V437" s="63" t="str">
        <f>VLOOKUP(A437,Main!A:AB,22,0)</f>
        <v>https://onlinecourses.nptel.ac.in/noc25_ee160/preview</v>
      </c>
      <c r="W437" s="61" t="str">
        <f>VLOOKUP(A437,Main!A:AB,23,0)</f>
        <v>noc25_ee160</v>
      </c>
      <c r="X437" s="63" t="str">
        <f>VLOOKUP(A437,Main!A:AB,24,0)</f>
        <v>https://nptel.ac.in/courses/108105112</v>
      </c>
      <c r="Y437" s="63" t="str">
        <f>VLOOKUP(A437,Main!A:AB,25,0)</f>
        <v>https://nptel.ac.in/courses/108105112</v>
      </c>
      <c r="Z437" s="61">
        <f>VLOOKUP(A437,Main!A:AB,26,0)</f>
        <v>108105112</v>
      </c>
    </row>
    <row r="438">
      <c r="A438" s="47" t="s">
        <v>3437</v>
      </c>
      <c r="B438" s="61" t="str">
        <f>VLOOKUP(A438,Main!A:AB,2,0)</f>
        <v>Electronics and Communication Engineering</v>
      </c>
      <c r="C438" s="61" t="str">
        <f>VLOOKUP(A438,Main!A:AB,3,0)</f>
        <v>Power System Analysis</v>
      </c>
      <c r="D438" s="61" t="str">
        <f>VLOOKUP(A438,Main!A:AB,4,0)</f>
        <v>Prof. Debapriya Das</v>
      </c>
      <c r="E438" s="61" t="str">
        <f>VLOOKUP(A438,Main!A:AB,5,0)</f>
        <v>IIT Kharagpur</v>
      </c>
      <c r="F438" s="61" t="str">
        <f>VLOOKUP(A438,Main!A:AB,6,0)</f>
        <v>IIT Kharagpur</v>
      </c>
      <c r="G438" s="61" t="str">
        <f>VLOOKUP(A438,Main!A:AB,7,0)</f>
        <v>12 Weeks</v>
      </c>
      <c r="H438" s="61" t="str">
        <f>VLOOKUP(A438,Main!A:AB,8,0)</f>
        <v>Rerun</v>
      </c>
      <c r="I438" s="62">
        <f>VLOOKUP(A438,Main!A:AB,9,0)</f>
        <v>46223</v>
      </c>
      <c r="J438" s="62">
        <f>VLOOKUP(A438,Main!A:AB,10,0)</f>
        <v>46304</v>
      </c>
      <c r="K438" s="62">
        <f>VLOOKUP(A438,Main!A:AB,11,0)</f>
        <v>46320</v>
      </c>
      <c r="L438" s="62">
        <f>VLOOKUP(A438,Main!A:AB,12,0)</f>
        <v>46230</v>
      </c>
      <c r="M438" s="62">
        <f>VLOOKUP(A438,Main!A:AB,13,0)</f>
        <v>46248</v>
      </c>
      <c r="N438" s="61" t="str">
        <f>VLOOKUP(A438,Main!A:AB,14,0)</f>
        <v>UG</v>
      </c>
      <c r="O438" s="61" t="str">
        <f>VLOOKUP(A438,Main!A:AB,15,0)</f>
        <v>Elective</v>
      </c>
      <c r="P438" s="61" t="str">
        <f>VLOOKUP(A438,Main!A:AB,16,0)</f>
        <v>Yes</v>
      </c>
      <c r="Q438" s="61" t="str">
        <f>VLOOKUP(A438,Main!A:AB,17,0)</f>
        <v>Power Systems and Power Electronics</v>
      </c>
      <c r="R438" s="63" t="str">
        <f>VLOOKUP(A438,Main!A:AB,18,0)</f>
        <v>https://onlinecourses.nptel.ac.in/e-learning/preview/noc26_ee182</v>
      </c>
      <c r="S438" s="63" t="str">
        <f>VLOOKUP(A438,Main!A:AB,19,0)</f>
        <v>https://onlinecourses.nptel.ac.in/e-learning/preview/noc26_ee182</v>
      </c>
      <c r="T438" s="61" t="str">
        <f>VLOOKUP(A438,Main!A:AB,20,0)</f>
        <v>noc26_ee182</v>
      </c>
      <c r="U438" s="63" t="str">
        <f>VLOOKUP(A438,Main!A:AB,21,0)</f>
        <v>https://onlinecourses.nptel.ac.in/noc25_ee169/preview</v>
      </c>
      <c r="V438" s="63" t="str">
        <f>VLOOKUP(A438,Main!A:AB,22,0)</f>
        <v>https://onlinecourses.nptel.ac.in/noc25_ee169/preview</v>
      </c>
      <c r="W438" s="61" t="str">
        <f>VLOOKUP(A438,Main!A:AB,23,0)</f>
        <v>noc25_ee169</v>
      </c>
      <c r="X438" s="63" t="str">
        <f>VLOOKUP(A438,Main!A:AB,24,0)</f>
        <v>https://nptel.ac.in/courses/117105140</v>
      </c>
      <c r="Y438" s="63" t="str">
        <f>VLOOKUP(A438,Main!A:AB,25,0)</f>
        <v>https://nptel.ac.in/courses/117105140</v>
      </c>
      <c r="Z438" s="61">
        <f>VLOOKUP(A438,Main!A:AB,26,0)</f>
        <v>117105140</v>
      </c>
    </row>
    <row r="439">
      <c r="A439" s="47" t="s">
        <v>3443</v>
      </c>
      <c r="B439" s="61" t="str">
        <f>VLOOKUP(A439,Main!A:AB,2,0)</f>
        <v>Electrical and Electronics Engineering</v>
      </c>
      <c r="C439" s="61" t="str">
        <f>VLOOKUP(A439,Main!A:AB,3,0)</f>
        <v>Nanobiophotonics: Touching Our Daily Life</v>
      </c>
      <c r="D439" s="61" t="str">
        <f>VLOOKUP(A439,Main!A:AB,4,0)</f>
        <v>Prof. Basudev Lahiri</v>
      </c>
      <c r="E439" s="61" t="str">
        <f>VLOOKUP(A439,Main!A:AB,5,0)</f>
        <v>IIT Kharagpur</v>
      </c>
      <c r="F439" s="61" t="str">
        <f>VLOOKUP(A439,Main!A:AB,6,0)</f>
        <v>IIT Kharagpur</v>
      </c>
      <c r="G439" s="61" t="str">
        <f>VLOOKUP(A439,Main!A:AB,7,0)</f>
        <v>12 Weeks</v>
      </c>
      <c r="H439" s="61" t="str">
        <f>VLOOKUP(A439,Main!A:AB,8,0)</f>
        <v>Rerun</v>
      </c>
      <c r="I439" s="62">
        <f>VLOOKUP(A439,Main!A:AB,9,0)</f>
        <v>46223</v>
      </c>
      <c r="J439" s="62">
        <f>VLOOKUP(A439,Main!A:AB,10,0)</f>
        <v>46304</v>
      </c>
      <c r="K439" s="62">
        <f>VLOOKUP(A439,Main!A:AB,11,0)</f>
        <v>46313</v>
      </c>
      <c r="L439" s="62">
        <f>VLOOKUP(A439,Main!A:AB,12,0)</f>
        <v>46230</v>
      </c>
      <c r="M439" s="62">
        <f>VLOOKUP(A439,Main!A:AB,13,0)</f>
        <v>46248</v>
      </c>
      <c r="N439" s="61" t="str">
        <f>VLOOKUP(A439,Main!A:AB,14,0)</f>
        <v>PG</v>
      </c>
      <c r="O439" s="61" t="str">
        <f>VLOOKUP(A439,Main!A:AB,15,0)</f>
        <v>Elective</v>
      </c>
      <c r="P439" s="61" t="str">
        <f>VLOOKUP(A439,Main!A:AB,16,0)</f>
        <v>Yes</v>
      </c>
      <c r="Q439" s="61" t="str">
        <f>VLOOKUP(A439,Main!A:AB,17,0)</f>
        <v>Photonics</v>
      </c>
      <c r="R439" s="63" t="str">
        <f>VLOOKUP(A439,Main!A:AB,18,0)</f>
        <v>https://onlinecourses.nptel.ac.in/e-learning/preview/noc26_ee183</v>
      </c>
      <c r="S439" s="63" t="str">
        <f>VLOOKUP(A439,Main!A:AB,19,0)</f>
        <v>https://onlinecourses.nptel.ac.in/e-learning/preview/noc26_ee183</v>
      </c>
      <c r="T439" s="61" t="str">
        <f>VLOOKUP(A439,Main!A:AB,20,0)</f>
        <v>noc26_ee183</v>
      </c>
      <c r="U439" s="63" t="str">
        <f>VLOOKUP(A439,Main!A:AB,21,0)</f>
        <v>https://onlinecourses.nptel.ac.in/noc25_ee121/preview</v>
      </c>
      <c r="V439" s="63" t="str">
        <f>VLOOKUP(A439,Main!A:AB,22,0)</f>
        <v>https://onlinecourses.nptel.ac.in/noc25_ee121/preview</v>
      </c>
      <c r="W439" s="61" t="str">
        <f>VLOOKUP(A439,Main!A:AB,23,0)</f>
        <v>noc25_ee121</v>
      </c>
      <c r="X439" s="63" t="str">
        <f>VLOOKUP(A439,Main!A:AB,24,0)</f>
        <v>https://nptel.ac.in/courses/108105192</v>
      </c>
      <c r="Y439" s="63" t="str">
        <f>VLOOKUP(A439,Main!A:AB,25,0)</f>
        <v>https://nptel.ac.in/courses/108105192</v>
      </c>
      <c r="Z439" s="61">
        <f>VLOOKUP(A439,Main!A:AB,26,0)</f>
        <v>108105192</v>
      </c>
    </row>
    <row r="440">
      <c r="A440" s="47" t="s">
        <v>3450</v>
      </c>
      <c r="B440" s="61" t="str">
        <f>VLOOKUP(A440,Main!A:AB,2,0)</f>
        <v>Electrical and Electronics Engineering</v>
      </c>
      <c r="C440" s="61" t="str">
        <f>VLOOKUP(A440,Main!A:AB,3,0)</f>
        <v>Signal Processing for mm Wave Communication for 5G and Beyond</v>
      </c>
      <c r="D440" s="61" t="str">
        <f>VLOOKUP(A440,Main!A:AB,4,0)</f>
        <v>Prof. Amit Kumar Dutta</v>
      </c>
      <c r="E440" s="61" t="str">
        <f>VLOOKUP(A440,Main!A:AB,5,0)</f>
        <v>IIT Kharagpur</v>
      </c>
      <c r="F440" s="61" t="str">
        <f>VLOOKUP(A440,Main!A:AB,6,0)</f>
        <v>IIT Kharagpur</v>
      </c>
      <c r="G440" s="61" t="str">
        <f>VLOOKUP(A440,Main!A:AB,7,0)</f>
        <v>12 Weeks</v>
      </c>
      <c r="H440" s="61" t="str">
        <f>VLOOKUP(A440,Main!A:AB,8,0)</f>
        <v>Rerun</v>
      </c>
      <c r="I440" s="62">
        <f>VLOOKUP(A440,Main!A:AB,9,0)</f>
        <v>46223</v>
      </c>
      <c r="J440" s="62">
        <f>VLOOKUP(A440,Main!A:AB,10,0)</f>
        <v>46304</v>
      </c>
      <c r="K440" s="62">
        <f>VLOOKUP(A440,Main!A:AB,11,0)</f>
        <v>46318</v>
      </c>
      <c r="L440" s="62">
        <f>VLOOKUP(A440,Main!A:AB,12,0)</f>
        <v>46230</v>
      </c>
      <c r="M440" s="62">
        <f>VLOOKUP(A440,Main!A:AB,13,0)</f>
        <v>46248</v>
      </c>
      <c r="N440" s="61" t="str">
        <f>VLOOKUP(A440,Main!A:AB,14,0)</f>
        <v>PG</v>
      </c>
      <c r="O440" s="61" t="str">
        <f>VLOOKUP(A440,Main!A:AB,15,0)</f>
        <v>Core</v>
      </c>
      <c r="P440" s="61" t="str">
        <f>VLOOKUP(A440,Main!A:AB,16,0)</f>
        <v>Yes</v>
      </c>
      <c r="Q440" s="61" t="str">
        <f>VLOOKUP(A440,Main!A:AB,17,0)</f>
        <v>Communication and Signal Processing</v>
      </c>
      <c r="R440" s="63" t="str">
        <f>VLOOKUP(A440,Main!A:AB,18,0)</f>
        <v>https://onlinecourses.nptel.ac.in/e-learning/preview/noc26_ee184</v>
      </c>
      <c r="S440" s="63" t="str">
        <f>VLOOKUP(A440,Main!A:AB,19,0)</f>
        <v>https://onlinecourses.nptel.ac.in/e-learning/preview/noc26_ee184</v>
      </c>
      <c r="T440" s="61" t="str">
        <f>VLOOKUP(A440,Main!A:AB,20,0)</f>
        <v>noc26_ee184</v>
      </c>
      <c r="U440" s="63" t="str">
        <f>VLOOKUP(A440,Main!A:AB,21,0)</f>
        <v>https://onlinecourses.nptel.ac.in/noc25_ee161/preview</v>
      </c>
      <c r="V440" s="63" t="str">
        <f>VLOOKUP(A440,Main!A:AB,22,0)</f>
        <v>https://onlinecourses.nptel.ac.in/noc25_ee161/preview</v>
      </c>
      <c r="W440" s="61" t="str">
        <f>VLOOKUP(A440,Main!A:AB,23,0)</f>
        <v>noc25_ee161</v>
      </c>
      <c r="X440" s="63" t="str">
        <f>VLOOKUP(A440,Main!A:AB,24,0)</f>
        <v>https://nptel.ac.in/courses/108105179</v>
      </c>
      <c r="Y440" s="63" t="str">
        <f>VLOOKUP(A440,Main!A:AB,25,0)</f>
        <v>https://nptel.ac.in/courses/108105179</v>
      </c>
      <c r="Z440" s="61">
        <f>VLOOKUP(A440,Main!A:AB,26,0)</f>
        <v>108105179</v>
      </c>
    </row>
    <row r="441">
      <c r="A441" s="47" t="s">
        <v>3457</v>
      </c>
      <c r="B441" s="61" t="str">
        <f>VLOOKUP(A441,Main!A:AB,2,0)</f>
        <v>Electrical and Electronics Engineering</v>
      </c>
      <c r="C441" s="61" t="str">
        <f>VLOOKUP(A441,Main!A:AB,3,0)</f>
        <v>Control and Tuning Methods in Switched Mode Power Converters</v>
      </c>
      <c r="D441" s="61" t="str">
        <f>VLOOKUP(A441,Main!A:AB,4,0)</f>
        <v>Prof. Santanu Kapat</v>
      </c>
      <c r="E441" s="61" t="str">
        <f>VLOOKUP(A441,Main!A:AB,5,0)</f>
        <v>IIT Kharagpur</v>
      </c>
      <c r="F441" s="61" t="str">
        <f>VLOOKUP(A441,Main!A:AB,6,0)</f>
        <v>IIT Kharagpur</v>
      </c>
      <c r="G441" s="61" t="str">
        <f>VLOOKUP(A441,Main!A:AB,7,0)</f>
        <v>12 Weeks</v>
      </c>
      <c r="H441" s="61" t="str">
        <f>VLOOKUP(A441,Main!A:AB,8,0)</f>
        <v>Rerun</v>
      </c>
      <c r="I441" s="62">
        <f>VLOOKUP(A441,Main!A:AB,9,0)</f>
        <v>46223</v>
      </c>
      <c r="J441" s="62">
        <f>VLOOKUP(A441,Main!A:AB,10,0)</f>
        <v>46304</v>
      </c>
      <c r="K441" s="62">
        <f>VLOOKUP(A441,Main!A:AB,11,0)</f>
        <v>46319</v>
      </c>
      <c r="L441" s="62">
        <f>VLOOKUP(A441,Main!A:AB,12,0)</f>
        <v>46230</v>
      </c>
      <c r="M441" s="62">
        <f>VLOOKUP(A441,Main!A:AB,13,0)</f>
        <v>46248</v>
      </c>
      <c r="N441" s="61" t="str">
        <f>VLOOKUP(A441,Main!A:AB,14,0)</f>
        <v>UG/PG</v>
      </c>
      <c r="O441" s="61" t="str">
        <f>VLOOKUP(A441,Main!A:AB,15,0)</f>
        <v>Elective</v>
      </c>
      <c r="P441" s="61" t="str">
        <f>VLOOKUP(A441,Main!A:AB,16,0)</f>
        <v>Yes</v>
      </c>
      <c r="Q441" s="61" t="str">
        <f>VLOOKUP(A441,Main!A:AB,17,0)</f>
        <v>Power Systems and Power Electronics</v>
      </c>
      <c r="R441" s="63" t="str">
        <f>VLOOKUP(A441,Main!A:AB,18,0)</f>
        <v>https://onlinecourses.nptel.ac.in/e-learning/preview/noc26_ee185</v>
      </c>
      <c r="S441" s="63" t="str">
        <f>VLOOKUP(A441,Main!A:AB,19,0)</f>
        <v>https://onlinecourses.nptel.ac.in/e-learning/preview/noc26_ee185</v>
      </c>
      <c r="T441" s="61" t="str">
        <f>VLOOKUP(A441,Main!A:AB,20,0)</f>
        <v>noc26_ee185</v>
      </c>
      <c r="U441" s="63" t="str">
        <f>VLOOKUP(A441,Main!A:AB,21,0)</f>
        <v>https://onlinecourses.nptel.ac.in/noc25_ee162/preview</v>
      </c>
      <c r="V441" s="63" t="str">
        <f>VLOOKUP(A441,Main!A:AB,22,0)</f>
        <v>https://onlinecourses.nptel.ac.in/noc25_ee162/preview</v>
      </c>
      <c r="W441" s="61" t="str">
        <f>VLOOKUP(A441,Main!A:AB,23,0)</f>
        <v>noc25_ee162</v>
      </c>
      <c r="X441" s="63" t="str">
        <f>VLOOKUP(A441,Main!A:AB,24,0)</f>
        <v>https://nptel.ac.in/courses/108105180</v>
      </c>
      <c r="Y441" s="63" t="str">
        <f>VLOOKUP(A441,Main!A:AB,25,0)</f>
        <v>https://nptel.ac.in/courses/108105180</v>
      </c>
      <c r="Z441" s="61">
        <f>VLOOKUP(A441,Main!A:AB,26,0)</f>
        <v>108105180</v>
      </c>
    </row>
    <row r="442">
      <c r="A442" s="47" t="s">
        <v>3464</v>
      </c>
      <c r="B442" s="61" t="str">
        <f>VLOOKUP(A442,Main!A:AB,2,0)</f>
        <v>Electrical and Electronics Engineering</v>
      </c>
      <c r="C442" s="61" t="str">
        <f>VLOOKUP(A442,Main!A:AB,3,0)</f>
        <v>Probability Foundations for Electrical Engineers</v>
      </c>
      <c r="D442" s="61" t="str">
        <f>VLOOKUP(A442,Main!A:AB,4,0)</f>
        <v>Prof. Krishna Jagannathan</v>
      </c>
      <c r="E442" s="61" t="str">
        <f>VLOOKUP(A442,Main!A:AB,5,0)</f>
        <v>IIT Madras</v>
      </c>
      <c r="F442" s="61" t="str">
        <f>VLOOKUP(A442,Main!A:AB,6,0)</f>
        <v>IIT Madras</v>
      </c>
      <c r="G442" s="61" t="str">
        <f>VLOOKUP(A442,Main!A:AB,7,0)</f>
        <v>12 Weeks</v>
      </c>
      <c r="H442" s="61" t="str">
        <f>VLOOKUP(A442,Main!A:AB,8,0)</f>
        <v>Rerun</v>
      </c>
      <c r="I442" s="62">
        <f>VLOOKUP(A442,Main!A:AB,9,0)</f>
        <v>46223</v>
      </c>
      <c r="J442" s="62">
        <f>VLOOKUP(A442,Main!A:AB,10,0)</f>
        <v>46304</v>
      </c>
      <c r="K442" s="62">
        <f>VLOOKUP(A442,Main!A:AB,11,0)</f>
        <v>46320</v>
      </c>
      <c r="L442" s="62">
        <f>VLOOKUP(A442,Main!A:AB,12,0)</f>
        <v>46230</v>
      </c>
      <c r="M442" s="62">
        <f>VLOOKUP(A442,Main!A:AB,13,0)</f>
        <v>46248</v>
      </c>
      <c r="N442" s="61" t="str">
        <f>VLOOKUP(A442,Main!A:AB,14,0)</f>
        <v>UG/PG</v>
      </c>
      <c r="O442" s="61" t="str">
        <f>VLOOKUP(A442,Main!A:AB,15,0)</f>
        <v>Elective</v>
      </c>
      <c r="P442" s="61" t="str">
        <f>VLOOKUP(A442,Main!A:AB,16,0)</f>
        <v>Yes</v>
      </c>
      <c r="Q442" s="61" t="str">
        <f>VLOOKUP(A442,Main!A:AB,17,0)</f>
        <v>Communication and Signal Processing</v>
      </c>
      <c r="R442" s="63" t="str">
        <f>VLOOKUP(A442,Main!A:AB,18,0)</f>
        <v>https://onlinecourses.nptel.ac.in/e-learning/preview/noc26_ee186</v>
      </c>
      <c r="S442" s="63" t="str">
        <f>VLOOKUP(A442,Main!A:AB,19,0)</f>
        <v>https://onlinecourses.nptel.ac.in/e-learning/preview/noc26_ee186</v>
      </c>
      <c r="T442" s="61" t="str">
        <f>VLOOKUP(A442,Main!A:AB,20,0)</f>
        <v>noc26_ee186</v>
      </c>
      <c r="U442" s="63" t="str">
        <f>VLOOKUP(A442,Main!A:AB,21,0)</f>
        <v>https://onlinecourses.nptel.ac.in/noc25_ee95/preview</v>
      </c>
      <c r="V442" s="63" t="str">
        <f>VLOOKUP(A442,Main!A:AB,22,0)</f>
        <v>https://onlinecourses.nptel.ac.in/noc25_ee95/preview</v>
      </c>
      <c r="W442" s="61" t="str">
        <f>VLOOKUP(A442,Main!A:AB,23,0)</f>
        <v>noc25_ee95</v>
      </c>
      <c r="X442" s="63" t="str">
        <f>VLOOKUP(A442,Main!A:AB,24,0)</f>
        <v>https://nptel.ac.in/courses/108106083</v>
      </c>
      <c r="Y442" s="63" t="str">
        <f>VLOOKUP(A442,Main!A:AB,25,0)</f>
        <v>https://nptel.ac.in/courses/108106083</v>
      </c>
      <c r="Z442" s="61">
        <f>VLOOKUP(A442,Main!A:AB,26,0)</f>
        <v>108106083</v>
      </c>
    </row>
    <row r="443">
      <c r="A443" s="47" t="s">
        <v>3471</v>
      </c>
      <c r="B443" s="61" t="str">
        <f>VLOOKUP(A443,Main!A:AB,2,0)</f>
        <v>Electrical and Electronics Engineering</v>
      </c>
      <c r="C443" s="61" t="str">
        <f>VLOOKUP(A443,Main!A:AB,3,0)</f>
        <v>Electronic Systems Design: Hands-on Circuits and PCB Design with CAD software</v>
      </c>
      <c r="D443" s="61" t="str">
        <f>VLOOKUP(A443,Main!A:AB,4,0)</f>
        <v>Prof. Ankur Gupta</v>
      </c>
      <c r="E443" s="61" t="str">
        <f>VLOOKUP(A443,Main!A:AB,5,0)</f>
        <v>IIT Delhi</v>
      </c>
      <c r="F443" s="61" t="str">
        <f>VLOOKUP(A443,Main!A:AB,6,0)</f>
        <v>IIT Delhi</v>
      </c>
      <c r="G443" s="61" t="str">
        <f>VLOOKUP(A443,Main!A:AB,7,0)</f>
        <v>12 Weeks</v>
      </c>
      <c r="H443" s="61" t="str">
        <f>VLOOKUP(A443,Main!A:AB,8,0)</f>
        <v>Rerun</v>
      </c>
      <c r="I443" s="62">
        <f>VLOOKUP(A443,Main!A:AB,9,0)</f>
        <v>46223</v>
      </c>
      <c r="J443" s="62">
        <f>VLOOKUP(A443,Main!A:AB,10,0)</f>
        <v>46304</v>
      </c>
      <c r="K443" s="62">
        <f>VLOOKUP(A443,Main!A:AB,11,0)</f>
        <v>46311</v>
      </c>
      <c r="L443" s="62">
        <f>VLOOKUP(A443,Main!A:AB,12,0)</f>
        <v>46230</v>
      </c>
      <c r="M443" s="62">
        <f>VLOOKUP(A443,Main!A:AB,13,0)</f>
        <v>46248</v>
      </c>
      <c r="N443" s="61" t="str">
        <f>VLOOKUP(A443,Main!A:AB,14,0)</f>
        <v>UG/PG</v>
      </c>
      <c r="O443" s="61" t="str">
        <f>VLOOKUP(A443,Main!A:AB,15,0)</f>
        <v>Elective</v>
      </c>
      <c r="P443" s="61" t="str">
        <f>VLOOKUP(A443,Main!A:AB,16,0)</f>
        <v>Yes</v>
      </c>
      <c r="Q443" s="61" t="str">
        <f>VLOOKUP(A443,Main!A:AB,17,0)</f>
        <v>VLSI design
Communication and Signal Processing
Control and Instrumentation</v>
      </c>
      <c r="R443" s="63" t="str">
        <f>VLOOKUP(A443,Main!A:AB,18,0)</f>
        <v>https://onlinecourses.nptel.ac.in/e-learning/preview/noc26_ee187</v>
      </c>
      <c r="S443" s="63" t="str">
        <f>VLOOKUP(A443,Main!A:AB,19,0)</f>
        <v>https://onlinecourses.nptel.ac.in/e-learning/preview/noc26_ee187</v>
      </c>
      <c r="T443" s="61" t="str">
        <f>VLOOKUP(A443,Main!A:AB,20,0)</f>
        <v>noc26_ee187</v>
      </c>
      <c r="U443" s="63" t="str">
        <f>VLOOKUP(A443,Main!A:AB,21,0)</f>
        <v>https://onlinecourses.nptel.ac.in/noc25_ee163/preview</v>
      </c>
      <c r="V443" s="63" t="str">
        <f>VLOOKUP(A443,Main!A:AB,22,0)</f>
        <v>https://onlinecourses.nptel.ac.in/noc25_ee163/preview</v>
      </c>
      <c r="W443" s="61" t="str">
        <f>VLOOKUP(A443,Main!A:AB,23,0)</f>
        <v>noc25_ee163</v>
      </c>
      <c r="X443" s="63" t="str">
        <f>VLOOKUP(A443,Main!A:AB,24,0)</f>
        <v>https://nptel.ac.in/courses/108102481</v>
      </c>
      <c r="Y443" s="63" t="str">
        <f>VLOOKUP(A443,Main!A:AB,25,0)</f>
        <v>https://nptel.ac.in/courses/108102481</v>
      </c>
      <c r="Z443" s="61">
        <f>VLOOKUP(A443,Main!A:AB,26,0)</f>
        <v>108102481</v>
      </c>
    </row>
    <row r="444">
      <c r="A444" s="47" t="s">
        <v>3479</v>
      </c>
      <c r="B444" s="61" t="str">
        <f>VLOOKUP(A444,Main!A:AB,2,0)</f>
        <v>Electrical and Electronics Engineering</v>
      </c>
      <c r="C444" s="61" t="str">
        <f>VLOOKUP(A444,Main!A:AB,3,0)</f>
        <v>Line Commutated and PWM Rectifiers</v>
      </c>
      <c r="D444" s="61" t="str">
        <f>VLOOKUP(A444,Main!A:AB,4,0)</f>
        <v>Prof. Anandarup Das</v>
      </c>
      <c r="E444" s="61" t="str">
        <f>VLOOKUP(A444,Main!A:AB,5,0)</f>
        <v>IIT Delhi</v>
      </c>
      <c r="F444" s="61" t="str">
        <f>VLOOKUP(A444,Main!A:AB,6,0)</f>
        <v>IIT Delhi</v>
      </c>
      <c r="G444" s="61" t="str">
        <f>VLOOKUP(A444,Main!A:AB,7,0)</f>
        <v>12 Weeks</v>
      </c>
      <c r="H444" s="61" t="str">
        <f>VLOOKUP(A444,Main!A:AB,8,0)</f>
        <v>Rerun</v>
      </c>
      <c r="I444" s="62">
        <f>VLOOKUP(A444,Main!A:AB,9,0)</f>
        <v>46223</v>
      </c>
      <c r="J444" s="62">
        <f>VLOOKUP(A444,Main!A:AB,10,0)</f>
        <v>46304</v>
      </c>
      <c r="K444" s="62">
        <f>VLOOKUP(A444,Main!A:AB,11,0)</f>
        <v>46313</v>
      </c>
      <c r="L444" s="62">
        <f>VLOOKUP(A444,Main!A:AB,12,0)</f>
        <v>46230</v>
      </c>
      <c r="M444" s="62">
        <f>VLOOKUP(A444,Main!A:AB,13,0)</f>
        <v>46248</v>
      </c>
      <c r="N444" s="61" t="str">
        <f>VLOOKUP(A444,Main!A:AB,14,0)</f>
        <v>UG/PG</v>
      </c>
      <c r="O444" s="61" t="str">
        <f>VLOOKUP(A444,Main!A:AB,15,0)</f>
        <v>Elective</v>
      </c>
      <c r="P444" s="61" t="str">
        <f>VLOOKUP(A444,Main!A:AB,16,0)</f>
        <v>Yes</v>
      </c>
      <c r="Q444" s="61" t="str">
        <f>VLOOKUP(A444,Main!A:AB,17,0)</f>
        <v>Power Systems and Power Electronics</v>
      </c>
      <c r="R444" s="63" t="str">
        <f>VLOOKUP(A444,Main!A:AB,18,0)</f>
        <v>https://onlinecourses.nptel.ac.in/e-learning/preview/noc26_ee188</v>
      </c>
      <c r="S444" s="63" t="str">
        <f>VLOOKUP(A444,Main!A:AB,19,0)</f>
        <v>https://onlinecourses.nptel.ac.in/e-learning/preview/noc26_ee188</v>
      </c>
      <c r="T444" s="61" t="str">
        <f>VLOOKUP(A444,Main!A:AB,20,0)</f>
        <v>noc26_ee188</v>
      </c>
      <c r="U444" s="63" t="str">
        <f>VLOOKUP(A444,Main!A:AB,21,0)</f>
        <v>https://onlinecourses.nptel.ac.in/noc25_ee151/preview</v>
      </c>
      <c r="V444" s="63" t="str">
        <f>VLOOKUP(A444,Main!A:AB,22,0)</f>
        <v>https://onlinecourses.nptel.ac.in/noc25_ee151/preview</v>
      </c>
      <c r="W444" s="61" t="str">
        <f>VLOOKUP(A444,Main!A:AB,23,0)</f>
        <v>noc25_ee151</v>
      </c>
      <c r="X444" s="63" t="str">
        <f>VLOOKUP(A444,Main!A:AB,24,0)</f>
        <v>https://nptel.ac.in/courses/108102717</v>
      </c>
      <c r="Y444" s="63" t="str">
        <f>VLOOKUP(A444,Main!A:AB,25,0)</f>
        <v>https://nptel.ac.in/courses/108102717</v>
      </c>
      <c r="Z444" s="61">
        <f>VLOOKUP(A444,Main!A:AB,26,0)</f>
        <v>108102717</v>
      </c>
    </row>
    <row r="445">
      <c r="A445" s="47" t="s">
        <v>3486</v>
      </c>
      <c r="B445" s="61" t="str">
        <f>VLOOKUP(A445,Main!A:AB,2,0)</f>
        <v>Electrical and Electronics Engineering</v>
      </c>
      <c r="C445" s="61" t="str">
        <f>VLOOKUP(A445,Main!A:AB,3,0)</f>
        <v>Machine Learning and Deep learning - Fundamentals and Applications</v>
      </c>
      <c r="D445" s="61" t="str">
        <f>VLOOKUP(A445,Main!A:AB,4,0)</f>
        <v>Prof. M.K. Bhuyan</v>
      </c>
      <c r="E445" s="61" t="str">
        <f>VLOOKUP(A445,Main!A:AB,5,0)</f>
        <v>IIT Guwahati</v>
      </c>
      <c r="F445" s="61" t="str">
        <f>VLOOKUP(A445,Main!A:AB,6,0)</f>
        <v>IIT Guwahati</v>
      </c>
      <c r="G445" s="61" t="str">
        <f>VLOOKUP(A445,Main!A:AB,7,0)</f>
        <v>12 Weeks</v>
      </c>
      <c r="H445" s="61" t="str">
        <f>VLOOKUP(A445,Main!A:AB,8,0)</f>
        <v>Rerun</v>
      </c>
      <c r="I445" s="62">
        <f>VLOOKUP(A445,Main!A:AB,9,0)</f>
        <v>46223</v>
      </c>
      <c r="J445" s="62">
        <f>VLOOKUP(A445,Main!A:AB,10,0)</f>
        <v>46304</v>
      </c>
      <c r="K445" s="62">
        <f>VLOOKUP(A445,Main!A:AB,11,0)</f>
        <v>46313</v>
      </c>
      <c r="L445" s="62">
        <f>VLOOKUP(A445,Main!A:AB,12,0)</f>
        <v>46230</v>
      </c>
      <c r="M445" s="62">
        <f>VLOOKUP(A445,Main!A:AB,13,0)</f>
        <v>46248</v>
      </c>
      <c r="N445" s="61" t="str">
        <f>VLOOKUP(A445,Main!A:AB,14,0)</f>
        <v>UG/PG</v>
      </c>
      <c r="O445" s="61" t="str">
        <f>VLOOKUP(A445,Main!A:AB,15,0)</f>
        <v>Core</v>
      </c>
      <c r="P445" s="61" t="str">
        <f>VLOOKUP(A445,Main!A:AB,16,0)</f>
        <v>Yes</v>
      </c>
      <c r="Q445" s="61" t="str">
        <f>VLOOKUP(A445,Main!A:AB,17,0)</f>
        <v>Communication and Signal Processing</v>
      </c>
      <c r="R445" s="63" t="str">
        <f>VLOOKUP(A445,Main!A:AB,18,0)</f>
        <v>https://onlinecourses.nptel.ac.in/e-learning/preview/noc26_ee189</v>
      </c>
      <c r="S445" s="63" t="str">
        <f>VLOOKUP(A445,Main!A:AB,19,0)</f>
        <v>https://onlinecourses.nptel.ac.in/e-learning/preview/noc26_ee189</v>
      </c>
      <c r="T445" s="61" t="str">
        <f>VLOOKUP(A445,Main!A:AB,20,0)</f>
        <v>noc26_ee189</v>
      </c>
      <c r="U445" s="63" t="str">
        <f>VLOOKUP(A445,Main!A:AB,21,0)</f>
        <v>https://onlinecourses.nptel.ac.in/noc25_ee181/preview</v>
      </c>
      <c r="V445" s="63" t="str">
        <f>VLOOKUP(A445,Main!A:AB,22,0)</f>
        <v>https://onlinecourses.nptel.ac.in/noc25_ee181/preview</v>
      </c>
      <c r="W445" s="61" t="str">
        <f>VLOOKUP(A445,Main!A:AB,23,0)</f>
        <v>noc25_ee181</v>
      </c>
      <c r="X445" s="63" t="str">
        <f>VLOOKUP(A445,Main!A:AB,24,0)</f>
        <v>https://nptel.ac.in/courses/108103192</v>
      </c>
      <c r="Y445" s="63" t="str">
        <f>VLOOKUP(A445,Main!A:AB,25,0)</f>
        <v>https://nptel.ac.in/courses/108103192</v>
      </c>
      <c r="Z445" s="61">
        <f>VLOOKUP(A445,Main!A:AB,26,0)</f>
        <v>108103192</v>
      </c>
    </row>
    <row r="446">
      <c r="A446" s="47" t="s">
        <v>3493</v>
      </c>
      <c r="B446" s="61" t="str">
        <f>VLOOKUP(A446,Main!A:AB,2,0)</f>
        <v>Electrical and Electronics Engineering</v>
      </c>
      <c r="C446" s="61" t="str">
        <f>VLOOKUP(A446,Main!A:AB,3,0)</f>
        <v>Microwave Engineering</v>
      </c>
      <c r="D446" s="61" t="str">
        <f>VLOOKUP(A446,Main!A:AB,4,0)</f>
        <v>Prof. Ratnajit Bhattacharjee</v>
      </c>
      <c r="E446" s="61" t="str">
        <f>VLOOKUP(A446,Main!A:AB,5,0)</f>
        <v>IIT Guwahati</v>
      </c>
      <c r="F446" s="61" t="str">
        <f>VLOOKUP(A446,Main!A:AB,6,0)</f>
        <v>IIT Guwahati</v>
      </c>
      <c r="G446" s="61" t="str">
        <f>VLOOKUP(A446,Main!A:AB,7,0)</f>
        <v>12 Weeks</v>
      </c>
      <c r="H446" s="61" t="str">
        <f>VLOOKUP(A446,Main!A:AB,8,0)</f>
        <v>Rerun</v>
      </c>
      <c r="I446" s="62">
        <f>VLOOKUP(A446,Main!A:AB,9,0)</f>
        <v>46223</v>
      </c>
      <c r="J446" s="62">
        <f>VLOOKUP(A446,Main!A:AB,10,0)</f>
        <v>46304</v>
      </c>
      <c r="K446" s="62">
        <f>VLOOKUP(A446,Main!A:AB,11,0)</f>
        <v>46318</v>
      </c>
      <c r="L446" s="62">
        <f>VLOOKUP(A446,Main!A:AB,12,0)</f>
        <v>46230</v>
      </c>
      <c r="M446" s="62">
        <f>VLOOKUP(A446,Main!A:AB,13,0)</f>
        <v>46248</v>
      </c>
      <c r="N446" s="61" t="str">
        <f>VLOOKUP(A446,Main!A:AB,14,0)</f>
        <v>UG</v>
      </c>
      <c r="O446" s="61" t="str">
        <f>VLOOKUP(A446,Main!A:AB,15,0)</f>
        <v>Core</v>
      </c>
      <c r="P446" s="61" t="str">
        <f>VLOOKUP(A446,Main!A:AB,16,0)</f>
        <v>No</v>
      </c>
      <c r="Q446" s="61" t="str">
        <f>VLOOKUP(A446,Main!A:AB,17,0)</f>
        <v>Photonics</v>
      </c>
      <c r="R446" s="63" t="str">
        <f>VLOOKUP(A446,Main!A:AB,18,0)</f>
        <v>https://onlinecourses.nptel.ac.in/e-learning/preview/noc26_ee190</v>
      </c>
      <c r="S446" s="63" t="str">
        <f>VLOOKUP(A446,Main!A:AB,19,0)</f>
        <v>https://onlinecourses.nptel.ac.in/e-learning/preview/noc26_ee190</v>
      </c>
      <c r="T446" s="61" t="str">
        <f>VLOOKUP(A446,Main!A:AB,20,0)</f>
        <v>noc26_ee190</v>
      </c>
      <c r="U446" s="63" t="str">
        <f>VLOOKUP(A446,Main!A:AB,21,0)</f>
        <v>https://onlinecourses.nptel.ac.in/noc25_ee178/preview</v>
      </c>
      <c r="V446" s="63" t="str">
        <f>VLOOKUP(A446,Main!A:AB,22,0)</f>
        <v>https://onlinecourses.nptel.ac.in/noc25_ee178/preview</v>
      </c>
      <c r="W446" s="61" t="str">
        <f>VLOOKUP(A446,Main!A:AB,23,0)</f>
        <v>noc25_ee178</v>
      </c>
      <c r="X446" s="63" t="str">
        <f>VLOOKUP(A446,Main!A:AB,24,0)</f>
        <v>https://nptel.ac.in/courses/108103141</v>
      </c>
      <c r="Y446" s="63" t="str">
        <f>VLOOKUP(A446,Main!A:AB,25,0)</f>
        <v>https://nptel.ac.in/courses/108103141</v>
      </c>
      <c r="Z446" s="61">
        <f>VLOOKUP(A446,Main!A:AB,26,0)</f>
        <v>108103141</v>
      </c>
    </row>
    <row r="447">
      <c r="A447" s="47" t="s">
        <v>3500</v>
      </c>
      <c r="B447" s="61" t="str">
        <f>VLOOKUP(A447,Main!A:AB,2,0)</f>
        <v>Electrical and Electronics Engineering</v>
      </c>
      <c r="C447" s="61" t="str">
        <f>VLOOKUP(A447,Main!A:AB,3,0)</f>
        <v>Simulation Of Communication Systems Using Matlab</v>
      </c>
      <c r="D447" s="61" t="str">
        <f>VLOOKUP(A447,Main!A:AB,4,0)</f>
        <v>Prof. Ribhu</v>
      </c>
      <c r="E447" s="61" t="str">
        <f>VLOOKUP(A447,Main!A:AB,5,0)</f>
        <v>IIT Guwahati</v>
      </c>
      <c r="F447" s="61" t="str">
        <f>VLOOKUP(A447,Main!A:AB,6,0)</f>
        <v>IIT Guwahati</v>
      </c>
      <c r="G447" s="61" t="str">
        <f>VLOOKUP(A447,Main!A:AB,7,0)</f>
        <v>12 Weeks</v>
      </c>
      <c r="H447" s="61" t="str">
        <f>VLOOKUP(A447,Main!A:AB,8,0)</f>
        <v>Rerun</v>
      </c>
      <c r="I447" s="62">
        <f>VLOOKUP(A447,Main!A:AB,9,0)</f>
        <v>46223</v>
      </c>
      <c r="J447" s="62">
        <f>VLOOKUP(A447,Main!A:AB,10,0)</f>
        <v>46304</v>
      </c>
      <c r="K447" s="62">
        <f>VLOOKUP(A447,Main!A:AB,11,0)</f>
        <v>46319</v>
      </c>
      <c r="L447" s="62">
        <f>VLOOKUP(A447,Main!A:AB,12,0)</f>
        <v>46230</v>
      </c>
      <c r="M447" s="62">
        <f>VLOOKUP(A447,Main!A:AB,13,0)</f>
        <v>46248</v>
      </c>
      <c r="N447" s="61" t="str">
        <f>VLOOKUP(A447,Main!A:AB,14,0)</f>
        <v>UG</v>
      </c>
      <c r="O447" s="61" t="str">
        <f>VLOOKUP(A447,Main!A:AB,15,0)</f>
        <v>Elective</v>
      </c>
      <c r="P447" s="61" t="str">
        <f>VLOOKUP(A447,Main!A:AB,16,0)</f>
        <v>Yes</v>
      </c>
      <c r="Q447" s="61" t="str">
        <f>VLOOKUP(A447,Main!A:AB,17,0)</f>
        <v>Communication and Signal Processing</v>
      </c>
      <c r="R447" s="63" t="str">
        <f>VLOOKUP(A447,Main!A:AB,18,0)</f>
        <v>https://onlinecourses.nptel.ac.in/e-learning/preview/noc26_ee191</v>
      </c>
      <c r="S447" s="63" t="str">
        <f>VLOOKUP(A447,Main!A:AB,19,0)</f>
        <v>https://onlinecourses.nptel.ac.in/e-learning/preview/noc26_ee191</v>
      </c>
      <c r="T447" s="61" t="str">
        <f>VLOOKUP(A447,Main!A:AB,20,0)</f>
        <v>noc26_ee191</v>
      </c>
      <c r="U447" s="63" t="str">
        <f>VLOOKUP(A447,Main!A:AB,21,0)</f>
        <v>https://onlinecourses.nptel.ac.in/noc25_ee179/preview</v>
      </c>
      <c r="V447" s="63" t="str">
        <f>VLOOKUP(A447,Main!A:AB,22,0)</f>
        <v>https://onlinecourses.nptel.ac.in/noc25_ee179/preview</v>
      </c>
      <c r="W447" s="61" t="str">
        <f>VLOOKUP(A447,Main!A:AB,23,0)</f>
        <v>noc25_ee179</v>
      </c>
      <c r="X447" s="63" t="str">
        <f>VLOOKUP(A447,Main!A:AB,24,0)</f>
        <v>https://nptel.ac.in/courses/108103191</v>
      </c>
      <c r="Y447" s="63" t="str">
        <f>VLOOKUP(A447,Main!A:AB,25,0)</f>
        <v>https://nptel.ac.in/courses/108103191</v>
      </c>
      <c r="Z447" s="61">
        <f>VLOOKUP(A447,Main!A:AB,26,0)</f>
        <v>108103191</v>
      </c>
    </row>
    <row r="448">
      <c r="A448" s="47" t="s">
        <v>3507</v>
      </c>
      <c r="B448" s="61" t="str">
        <f>VLOOKUP(A448,Main!A:AB,2,0)</f>
        <v>Electronics and Electrical Engineering</v>
      </c>
      <c r="C448" s="61" t="str">
        <f>VLOOKUP(A448,Main!A:AB,3,0)</f>
        <v>Introduction to Microwave and Optical Metamaterials</v>
      </c>
      <c r="D448" s="61" t="str">
        <f>VLOOKUP(A448,Main!A:AB,4,0)</f>
        <v>Prof. Debabrata Sikdar</v>
      </c>
      <c r="E448" s="61" t="str">
        <f>VLOOKUP(A448,Main!A:AB,5,0)</f>
        <v>IIT Guwahati</v>
      </c>
      <c r="F448" s="61" t="str">
        <f>VLOOKUP(A448,Main!A:AB,6,0)</f>
        <v>IIT Guwahati</v>
      </c>
      <c r="G448" s="61" t="str">
        <f>VLOOKUP(A448,Main!A:AB,7,0)</f>
        <v>12 Weeks</v>
      </c>
      <c r="H448" s="61" t="str">
        <f>VLOOKUP(A448,Main!A:AB,8,0)</f>
        <v>Rerun</v>
      </c>
      <c r="I448" s="62">
        <f>VLOOKUP(A448,Main!A:AB,9,0)</f>
        <v>46223</v>
      </c>
      <c r="J448" s="62">
        <f>VLOOKUP(A448,Main!A:AB,10,0)</f>
        <v>46304</v>
      </c>
      <c r="K448" s="62">
        <f>VLOOKUP(A448,Main!A:AB,11,0)</f>
        <v>46320</v>
      </c>
      <c r="L448" s="62">
        <f>VLOOKUP(A448,Main!A:AB,12,0)</f>
        <v>46230</v>
      </c>
      <c r="M448" s="62">
        <f>VLOOKUP(A448,Main!A:AB,13,0)</f>
        <v>46248</v>
      </c>
      <c r="N448" s="61" t="str">
        <f>VLOOKUP(A448,Main!A:AB,14,0)</f>
        <v>UG/PG</v>
      </c>
      <c r="O448" s="61" t="str">
        <f>VLOOKUP(A448,Main!A:AB,15,0)</f>
        <v>Elective</v>
      </c>
      <c r="P448" s="61" t="str">
        <f>VLOOKUP(A448,Main!A:AB,16,0)</f>
        <v>Yes</v>
      </c>
      <c r="Q448" s="61" t="str">
        <f>VLOOKUP(A448,Main!A:AB,17,0)</f>
        <v>Photonics</v>
      </c>
      <c r="R448" s="63" t="str">
        <f>VLOOKUP(A448,Main!A:AB,18,0)</f>
        <v>https://onlinecourses.nptel.ac.in/e-learning/preview/noc26_ee192</v>
      </c>
      <c r="S448" s="63" t="str">
        <f>VLOOKUP(A448,Main!A:AB,19,0)</f>
        <v>https://onlinecourses.nptel.ac.in/e-learning/preview/noc26_ee192</v>
      </c>
      <c r="T448" s="61" t="str">
        <f>VLOOKUP(A448,Main!A:AB,20,0)</f>
        <v>noc26_ee192</v>
      </c>
      <c r="U448" s="63" t="str">
        <f>VLOOKUP(A448,Main!A:AB,21,0)</f>
        <v>https://onlinecourses.nptel.ac.in/noc25_ee174/preview</v>
      </c>
      <c r="V448" s="63" t="str">
        <f>VLOOKUP(A448,Main!A:AB,22,0)</f>
        <v>https://onlinecourses.nptel.ac.in/noc25_ee174/preview</v>
      </c>
      <c r="W448" s="61" t="str">
        <f>VLOOKUP(A448,Main!A:AB,23,0)</f>
        <v>noc25_ee174</v>
      </c>
      <c r="X448" s="63" t="str">
        <f>VLOOKUP(A448,Main!A:AB,24,0)</f>
        <v>https://nptel.ac.in/courses/117103723</v>
      </c>
      <c r="Y448" s="63" t="str">
        <f>VLOOKUP(A448,Main!A:AB,25,0)</f>
        <v>https://nptel.ac.in/courses/117103723</v>
      </c>
      <c r="Z448" s="61">
        <f>VLOOKUP(A448,Main!A:AB,26,0)</f>
        <v>117103723</v>
      </c>
    </row>
    <row r="449">
      <c r="A449" s="47" t="s">
        <v>3514</v>
      </c>
      <c r="B449" s="61" t="str">
        <f>VLOOKUP(A449,Main!A:AB,2,0)</f>
        <v>Electronics and Electrical Engineering</v>
      </c>
      <c r="C449" s="61" t="str">
        <f>VLOOKUP(A449,Main!A:AB,3,0)</f>
        <v>Microsensors and Nanosensors</v>
      </c>
      <c r="D449" s="61" t="str">
        <f>VLOOKUP(A449,Main!A:AB,4,0)</f>
        <v>Prof. Ravindra Kumar Jha</v>
      </c>
      <c r="E449" s="61" t="str">
        <f>VLOOKUP(A449,Main!A:AB,5,0)</f>
        <v>IIT Guwahati</v>
      </c>
      <c r="F449" s="61" t="str">
        <f>VLOOKUP(A449,Main!A:AB,6,0)</f>
        <v>IIT Guwahati</v>
      </c>
      <c r="G449" s="61" t="str">
        <f>VLOOKUP(A449,Main!A:AB,7,0)</f>
        <v>12 Weeks</v>
      </c>
      <c r="H449" s="61" t="str">
        <f>VLOOKUP(A449,Main!A:AB,8,0)</f>
        <v>Rerun</v>
      </c>
      <c r="I449" s="62">
        <f>VLOOKUP(A449,Main!A:AB,9,0)</f>
        <v>46223</v>
      </c>
      <c r="J449" s="62">
        <f>VLOOKUP(A449,Main!A:AB,10,0)</f>
        <v>46304</v>
      </c>
      <c r="K449" s="62">
        <f>VLOOKUP(A449,Main!A:AB,11,0)</f>
        <v>46311</v>
      </c>
      <c r="L449" s="62">
        <f>VLOOKUP(A449,Main!A:AB,12,0)</f>
        <v>46230</v>
      </c>
      <c r="M449" s="62">
        <f>VLOOKUP(A449,Main!A:AB,13,0)</f>
        <v>46248</v>
      </c>
      <c r="N449" s="61" t="str">
        <f>VLOOKUP(A449,Main!A:AB,14,0)</f>
        <v>UG</v>
      </c>
      <c r="O449" s="61" t="str">
        <f>VLOOKUP(A449,Main!A:AB,15,0)</f>
        <v>Elective</v>
      </c>
      <c r="P449" s="61" t="str">
        <f>VLOOKUP(A449,Main!A:AB,16,0)</f>
        <v>Yes</v>
      </c>
      <c r="Q449" s="61" t="str">
        <f>VLOOKUP(A449,Main!A:AB,17,0)</f>
        <v>VLSI design</v>
      </c>
      <c r="R449" s="63" t="str">
        <f>VLOOKUP(A449,Main!A:AB,18,0)</f>
        <v>https://onlinecourses.nptel.ac.in/e-learning/preview/noc26_ee193</v>
      </c>
      <c r="S449" s="63" t="str">
        <f>VLOOKUP(A449,Main!A:AB,19,0)</f>
        <v>https://onlinecourses.nptel.ac.in/e-learning/preview/noc26_ee193</v>
      </c>
      <c r="T449" s="61" t="str">
        <f>VLOOKUP(A449,Main!A:AB,20,0)</f>
        <v>noc26_ee193</v>
      </c>
      <c r="U449" s="63" t="str">
        <f>VLOOKUP(A449,Main!A:AB,21,0)</f>
        <v>https://onlinecourses.nptel.ac.in/noc25_ee177/preview</v>
      </c>
      <c r="V449" s="63" t="str">
        <f>VLOOKUP(A449,Main!A:AB,22,0)</f>
        <v>https://onlinecourses.nptel.ac.in/noc25_ee177/preview</v>
      </c>
      <c r="W449" s="61" t="str">
        <f>VLOOKUP(A449,Main!A:AB,23,0)</f>
        <v>noc25_ee177</v>
      </c>
      <c r="X449" s="63" t="str">
        <f>VLOOKUP(A449,Main!A:AB,24,0)</f>
        <v>https://nptel.ac.in/courses/117103726</v>
      </c>
      <c r="Y449" s="63" t="str">
        <f>VLOOKUP(A449,Main!A:AB,25,0)</f>
        <v>https://nptel.ac.in/courses/117103726</v>
      </c>
      <c r="Z449" s="61">
        <f>VLOOKUP(A449,Main!A:AB,26,0)</f>
        <v>117103726</v>
      </c>
    </row>
    <row r="450">
      <c r="A450" s="47" t="s">
        <v>3521</v>
      </c>
      <c r="B450" s="61" t="str">
        <f>VLOOKUP(A450,Main!A:AB,2,0)</f>
        <v>Electronics and Electrical Engineering</v>
      </c>
      <c r="C450" s="61" t="str">
        <f>VLOOKUP(A450,Main!A:AB,3,0)</f>
        <v>Power Electronics Applications in Power Systems</v>
      </c>
      <c r="D450" s="61" t="str">
        <f>VLOOKUP(A450,Main!A:AB,4,0)</f>
        <v>Prof. Sanjib Ganguly</v>
      </c>
      <c r="E450" s="61" t="str">
        <f>VLOOKUP(A450,Main!A:AB,5,0)</f>
        <v>IIT Guwahati</v>
      </c>
      <c r="F450" s="61" t="str">
        <f>VLOOKUP(A450,Main!A:AB,6,0)</f>
        <v>IIT Guwahati</v>
      </c>
      <c r="G450" s="61" t="str">
        <f>VLOOKUP(A450,Main!A:AB,7,0)</f>
        <v>12 Weeks</v>
      </c>
      <c r="H450" s="61" t="str">
        <f>VLOOKUP(A450,Main!A:AB,8,0)</f>
        <v>Rerun</v>
      </c>
      <c r="I450" s="62">
        <f>VLOOKUP(A450,Main!A:AB,9,0)</f>
        <v>46223</v>
      </c>
      <c r="J450" s="62">
        <f>VLOOKUP(A450,Main!A:AB,10,0)</f>
        <v>46304</v>
      </c>
      <c r="K450" s="62">
        <f>VLOOKUP(A450,Main!A:AB,11,0)</f>
        <v>46313</v>
      </c>
      <c r="L450" s="62">
        <f>VLOOKUP(A450,Main!A:AB,12,0)</f>
        <v>46230</v>
      </c>
      <c r="M450" s="62">
        <f>VLOOKUP(A450,Main!A:AB,13,0)</f>
        <v>46248</v>
      </c>
      <c r="N450" s="61" t="str">
        <f>VLOOKUP(A450,Main!A:AB,14,0)</f>
        <v>UG/PG</v>
      </c>
      <c r="O450" s="61" t="str">
        <f>VLOOKUP(A450,Main!A:AB,15,0)</f>
        <v>Elective</v>
      </c>
      <c r="P450" s="61" t="str">
        <f>VLOOKUP(A450,Main!A:AB,16,0)</f>
        <v>Yes</v>
      </c>
      <c r="Q450" s="61" t="str">
        <f>VLOOKUP(A450,Main!A:AB,17,0)</f>
        <v>Power Systems and Power Electronics</v>
      </c>
      <c r="R450" s="63" t="str">
        <f>VLOOKUP(A450,Main!A:AB,18,0)</f>
        <v>https://onlinecourses.nptel.ac.in/e-learning/preview/noc26_ee194</v>
      </c>
      <c r="S450" s="63" t="str">
        <f>VLOOKUP(A450,Main!A:AB,19,0)</f>
        <v>https://onlinecourses.nptel.ac.in/e-learning/preview/noc26_ee194</v>
      </c>
      <c r="T450" s="61" t="str">
        <f>VLOOKUP(A450,Main!A:AB,20,0)</f>
        <v>noc26_ee194</v>
      </c>
      <c r="U450" s="63" t="str">
        <f>VLOOKUP(A450,Main!A:AB,21,0)</f>
        <v>https://onlinecourses.nptel.ac.in/noc25_ee183/preview</v>
      </c>
      <c r="V450" s="63" t="str">
        <f>VLOOKUP(A450,Main!A:AB,22,0)</f>
        <v>https://onlinecourses.nptel.ac.in/noc25_ee183/preview</v>
      </c>
      <c r="W450" s="61" t="str">
        <f>VLOOKUP(A450,Main!A:AB,23,0)</f>
        <v>noc25_ee183</v>
      </c>
      <c r="X450" s="63" t="str">
        <f>VLOOKUP(A450,Main!A:AB,24,0)</f>
        <v>https://nptel.ac.in/courses/117103488</v>
      </c>
      <c r="Y450" s="63" t="str">
        <f>VLOOKUP(A450,Main!A:AB,25,0)</f>
        <v>https://nptel.ac.in/courses/117103488</v>
      </c>
      <c r="Z450" s="61">
        <f>VLOOKUP(A450,Main!A:AB,26,0)</f>
        <v>117103488</v>
      </c>
    </row>
    <row r="451">
      <c r="A451" s="47" t="s">
        <v>3528</v>
      </c>
      <c r="B451" s="61" t="str">
        <f>VLOOKUP(A451,Main!A:AB,2,0)</f>
        <v>Electronics and Electrical Engineering, Physics</v>
      </c>
      <c r="C451" s="61" t="str">
        <f>VLOOKUP(A451,Main!A:AB,3,0)</f>
        <v>Nanophotonics, Plasmonics, and Metamaterials</v>
      </c>
      <c r="D451" s="61" t="str">
        <f>VLOOKUP(A451,Main!A:AB,4,0)</f>
        <v>Prof. Debabrata Sikdar</v>
      </c>
      <c r="E451" s="61" t="str">
        <f>VLOOKUP(A451,Main!A:AB,5,0)</f>
        <v>IIT Guwahati</v>
      </c>
      <c r="F451" s="61" t="str">
        <f>VLOOKUP(A451,Main!A:AB,6,0)</f>
        <v>IIT Guwahati</v>
      </c>
      <c r="G451" s="61" t="str">
        <f>VLOOKUP(A451,Main!A:AB,7,0)</f>
        <v>12 Weeks</v>
      </c>
      <c r="H451" s="61" t="str">
        <f>VLOOKUP(A451,Main!A:AB,8,0)</f>
        <v>Rerun</v>
      </c>
      <c r="I451" s="62">
        <f>VLOOKUP(A451,Main!A:AB,9,0)</f>
        <v>46223</v>
      </c>
      <c r="J451" s="62">
        <f>VLOOKUP(A451,Main!A:AB,10,0)</f>
        <v>46304</v>
      </c>
      <c r="K451" s="62">
        <f>VLOOKUP(A451,Main!A:AB,11,0)</f>
        <v>46320</v>
      </c>
      <c r="L451" s="62">
        <f>VLOOKUP(A451,Main!A:AB,12,0)</f>
        <v>46230</v>
      </c>
      <c r="M451" s="62">
        <f>VLOOKUP(A451,Main!A:AB,13,0)</f>
        <v>46248</v>
      </c>
      <c r="N451" s="61" t="str">
        <f>VLOOKUP(A451,Main!A:AB,14,0)</f>
        <v>UG/PG</v>
      </c>
      <c r="O451" s="61" t="str">
        <f>VLOOKUP(A451,Main!A:AB,15,0)</f>
        <v>Elective</v>
      </c>
      <c r="P451" s="61" t="str">
        <f>VLOOKUP(A451,Main!A:AB,16,0)</f>
        <v>Yes</v>
      </c>
      <c r="Q451" s="61" t="str">
        <f>VLOOKUP(A451,Main!A:AB,17,0)</f>
        <v>Photonics</v>
      </c>
      <c r="R451" s="63" t="str">
        <f>VLOOKUP(A451,Main!A:AB,18,0)</f>
        <v>https://onlinecourses.nptel.ac.in/e-learning/preview/noc26_ee195</v>
      </c>
      <c r="S451" s="63" t="str">
        <f>VLOOKUP(A451,Main!A:AB,19,0)</f>
        <v>https://onlinecourses.nptel.ac.in/e-learning/preview/noc26_ee195</v>
      </c>
      <c r="T451" s="61" t="str">
        <f>VLOOKUP(A451,Main!A:AB,20,0)</f>
        <v>noc26_ee195</v>
      </c>
      <c r="U451" s="63" t="str">
        <f>VLOOKUP(A451,Main!A:AB,21,0)</f>
        <v>https://onlinecourses.nptel.ac.in/noc25_ee187/preview</v>
      </c>
      <c r="V451" s="63" t="str">
        <f>VLOOKUP(A451,Main!A:AB,22,0)</f>
        <v>https://onlinecourses.nptel.ac.in/noc25_ee187/preview</v>
      </c>
      <c r="W451" s="61" t="str">
        <f>VLOOKUP(A451,Main!A:AB,23,0)</f>
        <v>noc25_ee187</v>
      </c>
      <c r="X451" s="63" t="str">
        <f>VLOOKUP(A451,Main!A:AB,24,0)</f>
        <v>https://nptel.ac.in/courses/117103150</v>
      </c>
      <c r="Y451" s="63" t="str">
        <f>VLOOKUP(A451,Main!A:AB,25,0)</f>
        <v>https://nptel.ac.in/courses/117103150</v>
      </c>
      <c r="Z451" s="61">
        <f>VLOOKUP(A451,Main!A:AB,26,0)</f>
        <v>117103150</v>
      </c>
    </row>
    <row r="452">
      <c r="A452" s="47" t="s">
        <v>3541</v>
      </c>
      <c r="B452" s="61" t="str">
        <f>VLOOKUP(A452,Main!A:AB,2,0)</f>
        <v>Electronics and Electrical Engineering</v>
      </c>
      <c r="C452" s="61" t="str">
        <f>VLOOKUP(A452,Main!A:AB,3,0)</f>
        <v>Signal Processing Algorithms and Architectures</v>
      </c>
      <c r="D452" s="61" t="str">
        <f>VLOOKUP(A452,Main!A:AB,4,0)</f>
        <v>Prof. Anirban Dasgupta</v>
      </c>
      <c r="E452" s="61" t="str">
        <f>VLOOKUP(A452,Main!A:AB,5,0)</f>
        <v>IIT Guwahati</v>
      </c>
      <c r="F452" s="61" t="str">
        <f>VLOOKUP(A452,Main!A:AB,6,0)</f>
        <v>IIT Guwahati</v>
      </c>
      <c r="G452" s="61" t="str">
        <f>VLOOKUP(A452,Main!A:AB,7,0)</f>
        <v>4 Weeks</v>
      </c>
      <c r="H452" s="61" t="str">
        <f>VLOOKUP(A452,Main!A:AB,8,0)</f>
        <v>Rerun</v>
      </c>
      <c r="I452" s="62">
        <f>VLOOKUP(A452,Main!A:AB,9,0)</f>
        <v>46251</v>
      </c>
      <c r="J452" s="62">
        <f>VLOOKUP(A452,Main!A:AB,10,0)</f>
        <v>46276</v>
      </c>
      <c r="K452" s="62">
        <f>VLOOKUP(A452,Main!A:AB,11,0)</f>
        <v>46319</v>
      </c>
      <c r="L452" s="62">
        <f>VLOOKUP(A452,Main!A:AB,12,0)</f>
        <v>46251</v>
      </c>
      <c r="M452" s="62">
        <f>VLOOKUP(A452,Main!A:AB,13,0)</f>
        <v>46262</v>
      </c>
      <c r="N452" s="61" t="str">
        <f>VLOOKUP(A452,Main!A:AB,14,0)</f>
        <v>UG/PG</v>
      </c>
      <c r="O452" s="61" t="str">
        <f>VLOOKUP(A452,Main!A:AB,15,0)</f>
        <v>Core</v>
      </c>
      <c r="P452" s="61" t="str">
        <f>VLOOKUP(A452,Main!A:AB,16,0)</f>
        <v>Yes</v>
      </c>
      <c r="Q452" s="61" t="str">
        <f>VLOOKUP(A452,Main!A:AB,17,0)</f>
        <v>Communication and Signal Processing</v>
      </c>
      <c r="R452" s="63" t="str">
        <f>VLOOKUP(A452,Main!A:AB,18,0)</f>
        <v>https://onlinecourses.nptel.ac.in/e-learning/preview/noc26_ee198</v>
      </c>
      <c r="S452" s="63" t="str">
        <f>VLOOKUP(A452,Main!A:AB,19,0)</f>
        <v>https://onlinecourses.nptel.ac.in/e-learning/preview/noc26_ee198</v>
      </c>
      <c r="T452" s="61" t="str">
        <f>VLOOKUP(A452,Main!A:AB,20,0)</f>
        <v>noc26_ee198</v>
      </c>
      <c r="U452" s="63" t="str">
        <f>VLOOKUP(A452,Main!A:AB,21,0)</f>
        <v>https://onlinecourses.nptel.ac.in/noc25_ee176/preview</v>
      </c>
      <c r="V452" s="63" t="str">
        <f>VLOOKUP(A452,Main!A:AB,22,0)</f>
        <v>https://onlinecourses.nptel.ac.in/noc25_ee176/preview</v>
      </c>
      <c r="W452" s="61" t="str">
        <f>VLOOKUP(A452,Main!A:AB,23,0)</f>
        <v>noc25_ee176</v>
      </c>
      <c r="X452" s="63" t="str">
        <f>VLOOKUP(A452,Main!A:AB,24,0)</f>
        <v>https://nptel.ac.in/courses/117103725</v>
      </c>
      <c r="Y452" s="63" t="str">
        <f>VLOOKUP(A452,Main!A:AB,25,0)</f>
        <v>https://nptel.ac.in/courses/117103725</v>
      </c>
      <c r="Z452" s="61">
        <f>VLOOKUP(A452,Main!A:AB,26,0)</f>
        <v>117103725</v>
      </c>
    </row>
    <row r="453">
      <c r="A453" s="47" t="s">
        <v>3548</v>
      </c>
      <c r="B453" s="61" t="str">
        <f>VLOOKUP(A453,Main!A:AB,2,0)</f>
        <v>Electrical and Electronics Engineering</v>
      </c>
      <c r="C453" s="61" t="str">
        <f>VLOOKUP(A453,Main!A:AB,3,0)</f>
        <v>Physical Modelling for Electronics Enclosures using Rapid Prototyping</v>
      </c>
      <c r="D453" s="61" t="str">
        <f>VLOOKUP(A453,Main!A:AB,4,0)</f>
        <v>Prof. N. V Chalapathi Rao</v>
      </c>
      <c r="E453" s="61" t="str">
        <f>VLOOKUP(A453,Main!A:AB,5,0)</f>
        <v>IISc Bangalore</v>
      </c>
      <c r="F453" s="61" t="str">
        <f>VLOOKUP(A453,Main!A:AB,6,0)</f>
        <v>IISc Bangalore</v>
      </c>
      <c r="G453" s="61" t="str">
        <f>VLOOKUP(A453,Main!A:AB,7,0)</f>
        <v>8 Weeks</v>
      </c>
      <c r="H453" s="61" t="str">
        <f>VLOOKUP(A453,Main!A:AB,8,0)</f>
        <v>Rerun</v>
      </c>
      <c r="I453" s="62">
        <f>VLOOKUP(A453,Main!A:AB,9,0)</f>
        <v>46251</v>
      </c>
      <c r="J453" s="62">
        <f>VLOOKUP(A453,Main!A:AB,10,0)</f>
        <v>46304</v>
      </c>
      <c r="K453" s="62">
        <f>VLOOKUP(A453,Main!A:AB,11,0)</f>
        <v>46319</v>
      </c>
      <c r="L453" s="62">
        <f>VLOOKUP(A453,Main!A:AB,12,0)</f>
        <v>46251</v>
      </c>
      <c r="M453" s="62">
        <f>VLOOKUP(A453,Main!A:AB,13,0)</f>
        <v>46262</v>
      </c>
      <c r="N453" s="61" t="str">
        <f>VLOOKUP(A453,Main!A:AB,14,0)</f>
        <v>UG/PG</v>
      </c>
      <c r="O453" s="61" t="str">
        <f>VLOOKUP(A453,Main!A:AB,15,0)</f>
        <v>Elective</v>
      </c>
      <c r="P453" s="61" t="str">
        <f>VLOOKUP(A453,Main!A:AB,16,0)</f>
        <v>Yes</v>
      </c>
      <c r="Q453" s="61" t="str">
        <f>VLOOKUP(A453,Main!A:AB,17,0)</f>
        <v/>
      </c>
      <c r="R453" s="63" t="str">
        <f>VLOOKUP(A453,Main!A:AB,18,0)</f>
        <v>https://onlinecourses.nptel.ac.in/e-learning/preview/noc26_ee199</v>
      </c>
      <c r="S453" s="63" t="str">
        <f>VLOOKUP(A453,Main!A:AB,19,0)</f>
        <v>https://onlinecourses.nptel.ac.in/e-learning/preview/noc26_ee199</v>
      </c>
      <c r="T453" s="61" t="str">
        <f>VLOOKUP(A453,Main!A:AB,20,0)</f>
        <v>noc26_ee199</v>
      </c>
      <c r="U453" s="63" t="str">
        <f>VLOOKUP(A453,Main!A:AB,21,0)</f>
        <v>https://onlinecourses.nptel.ac.in/noc25_ee138/preview</v>
      </c>
      <c r="V453" s="63" t="str">
        <f>VLOOKUP(A453,Main!A:AB,22,0)</f>
        <v>https://onlinecourses.nptel.ac.in/noc25_ee138/preview</v>
      </c>
      <c r="W453" s="61" t="str">
        <f>VLOOKUP(A453,Main!A:AB,23,0)</f>
        <v>noc25_ee138</v>
      </c>
      <c r="X453" s="63" t="str">
        <f>VLOOKUP(A453,Main!A:AB,24,0)</f>
        <v>https://nptel.ac.in/courses/108108115</v>
      </c>
      <c r="Y453" s="63" t="str">
        <f>VLOOKUP(A453,Main!A:AB,25,0)</f>
        <v>https://nptel.ac.in/courses/108108115</v>
      </c>
      <c r="Z453" s="61">
        <f>VLOOKUP(A453,Main!A:AB,26,0)</f>
        <v>108108115</v>
      </c>
    </row>
    <row r="454">
      <c r="A454" s="47" t="s">
        <v>3554</v>
      </c>
      <c r="B454" s="61" t="str">
        <f>VLOOKUP(A454,Main!A:AB,2,0)</f>
        <v>Electrical and Electronics Engineering</v>
      </c>
      <c r="C454" s="61" t="str">
        <f>VLOOKUP(A454,Main!A:AB,3,0)</f>
        <v>Electronic Modules for Industrial Applications using Op-Amps</v>
      </c>
      <c r="D454" s="61" t="str">
        <f>VLOOKUP(A454,Main!A:AB,4,0)</f>
        <v>Prof. Hardik Jeetendra Pandya</v>
      </c>
      <c r="E454" s="61" t="str">
        <f>VLOOKUP(A454,Main!A:AB,5,0)</f>
        <v>IISc Bangalore</v>
      </c>
      <c r="F454" s="61" t="str">
        <f>VLOOKUP(A454,Main!A:AB,6,0)</f>
        <v>IISc Bangalore</v>
      </c>
      <c r="G454" s="61" t="str">
        <f>VLOOKUP(A454,Main!A:AB,7,0)</f>
        <v>8 Weeks</v>
      </c>
      <c r="H454" s="61" t="str">
        <f>VLOOKUP(A454,Main!A:AB,8,0)</f>
        <v>Rerun</v>
      </c>
      <c r="I454" s="62">
        <f>VLOOKUP(A454,Main!A:AB,9,0)</f>
        <v>46251</v>
      </c>
      <c r="J454" s="62">
        <f>VLOOKUP(A454,Main!A:AB,10,0)</f>
        <v>46304</v>
      </c>
      <c r="K454" s="62">
        <f>VLOOKUP(A454,Main!A:AB,11,0)</f>
        <v>46320</v>
      </c>
      <c r="L454" s="62">
        <f>VLOOKUP(A454,Main!A:AB,12,0)</f>
        <v>46251</v>
      </c>
      <c r="M454" s="62">
        <f>VLOOKUP(A454,Main!A:AB,13,0)</f>
        <v>46262</v>
      </c>
      <c r="N454" s="61" t="str">
        <f>VLOOKUP(A454,Main!A:AB,14,0)</f>
        <v>UG/PG</v>
      </c>
      <c r="O454" s="61" t="str">
        <f>VLOOKUP(A454,Main!A:AB,15,0)</f>
        <v>Elective</v>
      </c>
      <c r="P454" s="61" t="str">
        <f>VLOOKUP(A454,Main!A:AB,16,0)</f>
        <v>Yes</v>
      </c>
      <c r="Q454" s="61" t="str">
        <f>VLOOKUP(A454,Main!A:AB,17,0)</f>
        <v/>
      </c>
      <c r="R454" s="63" t="str">
        <f>VLOOKUP(A454,Main!A:AB,18,0)</f>
        <v>https://onlinecourses.nptel.ac.in/e-learning/preview/noc26_ee200</v>
      </c>
      <c r="S454" s="63" t="str">
        <f>VLOOKUP(A454,Main!A:AB,19,0)</f>
        <v>https://onlinecourses.nptel.ac.in/e-learning/preview/noc26_ee200</v>
      </c>
      <c r="T454" s="61" t="str">
        <f>VLOOKUP(A454,Main!A:AB,20,0)</f>
        <v>noc26_ee200</v>
      </c>
      <c r="U454" s="63" t="str">
        <f>VLOOKUP(A454,Main!A:AB,21,0)</f>
        <v>https://onlinecourses.nptel.ac.in/noc25_ee143/preview</v>
      </c>
      <c r="V454" s="63" t="str">
        <f>VLOOKUP(A454,Main!A:AB,22,0)</f>
        <v>https://onlinecourses.nptel.ac.in/noc25_ee143/preview</v>
      </c>
      <c r="W454" s="61" t="str">
        <f>VLOOKUP(A454,Main!A:AB,23,0)</f>
        <v>noc25_ee143</v>
      </c>
      <c r="X454" s="63" t="str">
        <f>VLOOKUP(A454,Main!A:AB,24,0)</f>
        <v>https://nptel.ac.in/courses/108108125</v>
      </c>
      <c r="Y454" s="63" t="str">
        <f>VLOOKUP(A454,Main!A:AB,25,0)</f>
        <v>https://nptel.ac.in/courses/108108125</v>
      </c>
      <c r="Z454" s="61">
        <f>VLOOKUP(A454,Main!A:AB,26,0)</f>
        <v>108108125</v>
      </c>
    </row>
    <row r="455">
      <c r="A455" s="47" t="s">
        <v>3560</v>
      </c>
      <c r="B455" s="61" t="str">
        <f>VLOOKUP(A455,Main!A:AB,2,0)</f>
        <v>Electrical and Electronics Engineering</v>
      </c>
      <c r="C455" s="61" t="str">
        <f>VLOOKUP(A455,Main!A:AB,3,0)</f>
        <v>Introduction to Adaptive Signal Processing</v>
      </c>
      <c r="D455" s="61" t="str">
        <f>VLOOKUP(A455,Main!A:AB,4,0)</f>
        <v>Prof. Mrityunjoy Chakraborty</v>
      </c>
      <c r="E455" s="61" t="str">
        <f>VLOOKUP(A455,Main!A:AB,5,0)</f>
        <v>IIT Kharagpur</v>
      </c>
      <c r="F455" s="61" t="str">
        <f>VLOOKUP(A455,Main!A:AB,6,0)</f>
        <v>IIT Kharagpur</v>
      </c>
      <c r="G455" s="61" t="str">
        <f>VLOOKUP(A455,Main!A:AB,7,0)</f>
        <v>8 Weeks</v>
      </c>
      <c r="H455" s="61" t="str">
        <f>VLOOKUP(A455,Main!A:AB,8,0)</f>
        <v>Rerun</v>
      </c>
      <c r="I455" s="62">
        <f>VLOOKUP(A455,Main!A:AB,9,0)</f>
        <v>46251</v>
      </c>
      <c r="J455" s="62">
        <f>VLOOKUP(A455,Main!A:AB,10,0)</f>
        <v>46304</v>
      </c>
      <c r="K455" s="62">
        <f>VLOOKUP(A455,Main!A:AB,11,0)</f>
        <v>46311</v>
      </c>
      <c r="L455" s="62">
        <f>VLOOKUP(A455,Main!A:AB,12,0)</f>
        <v>46251</v>
      </c>
      <c r="M455" s="62">
        <f>VLOOKUP(A455,Main!A:AB,13,0)</f>
        <v>46262</v>
      </c>
      <c r="N455" s="61" t="str">
        <f>VLOOKUP(A455,Main!A:AB,14,0)</f>
        <v>UG/PG</v>
      </c>
      <c r="O455" s="61" t="str">
        <f>VLOOKUP(A455,Main!A:AB,15,0)</f>
        <v>Elective</v>
      </c>
      <c r="P455" s="61" t="str">
        <f>VLOOKUP(A455,Main!A:AB,16,0)</f>
        <v>Yes</v>
      </c>
      <c r="Q455" s="61" t="str">
        <f>VLOOKUP(A455,Main!A:AB,17,0)</f>
        <v>Communication and Signal Processing</v>
      </c>
      <c r="R455" s="63" t="str">
        <f>VLOOKUP(A455,Main!A:AB,18,0)</f>
        <v>https://onlinecourses.nptel.ac.in/e-learning/preview/noc26_ee201</v>
      </c>
      <c r="S455" s="63" t="str">
        <f>VLOOKUP(A455,Main!A:AB,19,0)</f>
        <v>https://onlinecourses.nptel.ac.in/e-learning/preview/noc26_ee201</v>
      </c>
      <c r="T455" s="61" t="str">
        <f>VLOOKUP(A455,Main!A:AB,20,0)</f>
        <v>noc26_ee201</v>
      </c>
      <c r="U455" s="63" t="str">
        <f>VLOOKUP(A455,Main!A:AB,21,0)</f>
        <v>https://onlinecourses.nptel.ac.in/noc25_ee120/preview</v>
      </c>
      <c r="V455" s="63" t="str">
        <f>VLOOKUP(A455,Main!A:AB,22,0)</f>
        <v>https://onlinecourses.nptel.ac.in/noc25_ee120/preview</v>
      </c>
      <c r="W455" s="61" t="str">
        <f>VLOOKUP(A455,Main!A:AB,23,0)</f>
        <v>noc25_ee120</v>
      </c>
      <c r="X455" s="63" t="str">
        <f>VLOOKUP(A455,Main!A:AB,24,0)</f>
        <v>https://nptel.ac.in/courses/108105191</v>
      </c>
      <c r="Y455" s="63" t="str">
        <f>VLOOKUP(A455,Main!A:AB,25,0)</f>
        <v>https://nptel.ac.in/courses/108105191</v>
      </c>
      <c r="Z455" s="61">
        <f>VLOOKUP(A455,Main!A:AB,26,0)</f>
        <v>108105191</v>
      </c>
    </row>
    <row r="456">
      <c r="A456" s="47" t="s">
        <v>3567</v>
      </c>
      <c r="B456" s="61" t="str">
        <f>VLOOKUP(A456,Main!A:AB,2,0)</f>
        <v>Electrical and Electronics Engineering</v>
      </c>
      <c r="C456" s="61" t="str">
        <f>VLOOKUP(A456,Main!A:AB,3,0)</f>
        <v>Analysis and Design Principles of Microwave Antennas</v>
      </c>
      <c r="D456" s="61" t="str">
        <f>VLOOKUP(A456,Main!A:AB,4,0)</f>
        <v>Prof. Amitabha Bhattacharya</v>
      </c>
      <c r="E456" s="61" t="str">
        <f>VLOOKUP(A456,Main!A:AB,5,0)</f>
        <v>IIT Kharagpur</v>
      </c>
      <c r="F456" s="61" t="str">
        <f>VLOOKUP(A456,Main!A:AB,6,0)</f>
        <v>IIT Kharagpur</v>
      </c>
      <c r="G456" s="61" t="str">
        <f>VLOOKUP(A456,Main!A:AB,7,0)</f>
        <v>8 Weeks</v>
      </c>
      <c r="H456" s="61" t="str">
        <f>VLOOKUP(A456,Main!A:AB,8,0)</f>
        <v>Rerun</v>
      </c>
      <c r="I456" s="62">
        <f>VLOOKUP(A456,Main!A:AB,9,0)</f>
        <v>46251</v>
      </c>
      <c r="J456" s="62">
        <f>VLOOKUP(A456,Main!A:AB,10,0)</f>
        <v>46304</v>
      </c>
      <c r="K456" s="62">
        <f>VLOOKUP(A456,Main!A:AB,11,0)</f>
        <v>46312</v>
      </c>
      <c r="L456" s="62">
        <f>VLOOKUP(A456,Main!A:AB,12,0)</f>
        <v>46251</v>
      </c>
      <c r="M456" s="62">
        <f>VLOOKUP(A456,Main!A:AB,13,0)</f>
        <v>46262</v>
      </c>
      <c r="N456" s="61" t="str">
        <f>VLOOKUP(A456,Main!A:AB,14,0)</f>
        <v>UG</v>
      </c>
      <c r="O456" s="61" t="str">
        <f>VLOOKUP(A456,Main!A:AB,15,0)</f>
        <v>Core</v>
      </c>
      <c r="P456" s="61" t="str">
        <f>VLOOKUP(A456,Main!A:AB,16,0)</f>
        <v>No</v>
      </c>
      <c r="Q456" s="61" t="str">
        <f>VLOOKUP(A456,Main!A:AB,17,0)</f>
        <v/>
      </c>
      <c r="R456" s="63" t="str">
        <f>VLOOKUP(A456,Main!A:AB,18,0)</f>
        <v>https://onlinecourses.nptel.ac.in/e-learning/preview/noc26_ee202</v>
      </c>
      <c r="S456" s="63" t="str">
        <f>VLOOKUP(A456,Main!A:AB,19,0)</f>
        <v>https://onlinecourses.nptel.ac.in/e-learning/preview/noc26_ee202</v>
      </c>
      <c r="T456" s="61" t="str">
        <f>VLOOKUP(A456,Main!A:AB,20,0)</f>
        <v>noc26_ee202</v>
      </c>
      <c r="U456" s="63" t="str">
        <f>VLOOKUP(A456,Main!A:AB,21,0)</f>
        <v>https://onlinecourses.nptel.ac.in/noc25_ee128/preview</v>
      </c>
      <c r="V456" s="63" t="str">
        <f>VLOOKUP(A456,Main!A:AB,22,0)</f>
        <v>https://onlinecourses.nptel.ac.in/noc25_ee128/preview</v>
      </c>
      <c r="W456" s="61" t="str">
        <f>VLOOKUP(A456,Main!A:AB,23,0)</f>
        <v>noc25_ee128</v>
      </c>
      <c r="X456" s="63" t="str">
        <f>VLOOKUP(A456,Main!A:AB,24,0)</f>
        <v>https://nptel.ac.in/courses/108105114</v>
      </c>
      <c r="Y456" s="63" t="str">
        <f>VLOOKUP(A456,Main!A:AB,25,0)</f>
        <v>https://nptel.ac.in/courses/108105114</v>
      </c>
      <c r="Z456" s="61">
        <f>VLOOKUP(A456,Main!A:AB,26,0)</f>
        <v>108105114</v>
      </c>
    </row>
    <row r="457">
      <c r="A457" s="47" t="s">
        <v>3611</v>
      </c>
      <c r="B457" s="61" t="str">
        <f>VLOOKUP(A457,Main!A:AB,2,0)</f>
        <v>Multi-disciplinary primarily for Mechanical, Electrical, Aerospace and Chemical engineering streams</v>
      </c>
      <c r="C457" s="61" t="str">
        <f>VLOOKUP(A457,Main!A:AB,3,0)</f>
        <v>Intelligent Feedback and Control</v>
      </c>
      <c r="D457" s="61" t="str">
        <f>VLOOKUP(A457,Main!A:AB,4,0)</f>
        <v>Prof. Leena Vachhani</v>
      </c>
      <c r="E457" s="61" t="str">
        <f>VLOOKUP(A457,Main!A:AB,5,0)</f>
        <v>IIT Bombay</v>
      </c>
      <c r="F457" s="61" t="str">
        <f>VLOOKUP(A457,Main!A:AB,6,0)</f>
        <v>IIT Bombay</v>
      </c>
      <c r="G457" s="61" t="str">
        <f>VLOOKUP(A457,Main!A:AB,7,0)</f>
        <v>4 Weeks</v>
      </c>
      <c r="H457" s="61" t="str">
        <f>VLOOKUP(A457,Main!A:AB,8,0)</f>
        <v>Rerun</v>
      </c>
      <c r="I457" s="62">
        <f>VLOOKUP(A457,Main!A:AB,9,0)</f>
        <v>46251</v>
      </c>
      <c r="J457" s="62">
        <f>VLOOKUP(A457,Main!A:AB,10,0)</f>
        <v>46276</v>
      </c>
      <c r="K457" s="62">
        <f>VLOOKUP(A457,Main!A:AB,11,0)</f>
        <v>46319</v>
      </c>
      <c r="L457" s="62">
        <f>VLOOKUP(A457,Main!A:AB,12,0)</f>
        <v>46251</v>
      </c>
      <c r="M457" s="62">
        <f>VLOOKUP(A457,Main!A:AB,13,0)</f>
        <v>46262</v>
      </c>
      <c r="N457" s="61" t="str">
        <f>VLOOKUP(A457,Main!A:AB,14,0)</f>
        <v>UG/PG</v>
      </c>
      <c r="O457" s="61" t="str">
        <f>VLOOKUP(A457,Main!A:AB,15,0)</f>
        <v>Core</v>
      </c>
      <c r="P457" s="61" t="str">
        <f>VLOOKUP(A457,Main!A:AB,16,0)</f>
        <v>Yes</v>
      </c>
      <c r="Q457" s="61" t="str">
        <f>VLOOKUP(A457,Main!A:AB,17,0)</f>
        <v>Flight Mechanics
Minor 2
Control and Instrumentation</v>
      </c>
      <c r="R457" s="63" t="str">
        <f>VLOOKUP(A457,Main!A:AB,18,0)</f>
        <v>https://onlinecourses.nptel.ac.in/e-learning/preview/noc26_ge101</v>
      </c>
      <c r="S457" s="63" t="str">
        <f>VLOOKUP(A457,Main!A:AB,19,0)</f>
        <v>https://onlinecourses.nptel.ac.in/e-learning/preview/noc26_ge101</v>
      </c>
      <c r="T457" s="61" t="str">
        <f>VLOOKUP(A457,Main!A:AB,20,0)</f>
        <v>noc26_ge101</v>
      </c>
      <c r="U457" s="63" t="str">
        <f>VLOOKUP(A457,Main!A:AB,21,0)</f>
        <v>https://onlinecourses.nptel.ac.in/noc25_ge57/preview</v>
      </c>
      <c r="V457" s="63" t="str">
        <f>VLOOKUP(A457,Main!A:AB,22,0)</f>
        <v>https://onlinecourses.nptel.ac.in/noc25_ge57/preview</v>
      </c>
      <c r="W457" s="61" t="str">
        <f>VLOOKUP(A457,Main!A:AB,23,0)</f>
        <v>noc25_ge57</v>
      </c>
      <c r="X457" s="63" t="str">
        <f>VLOOKUP(A457,Main!A:AB,24,0)</f>
        <v>https://nptel.ac.in/courses/127101530</v>
      </c>
      <c r="Y457" s="63" t="str">
        <f>VLOOKUP(A457,Main!A:AB,25,0)</f>
        <v>https://nptel.ac.in/courses/127101530</v>
      </c>
      <c r="Z457" s="61">
        <f>VLOOKUP(A457,Main!A:AB,26,0)</f>
        <v>127101530</v>
      </c>
    </row>
    <row r="458">
      <c r="A458" s="47" t="s">
        <v>3620</v>
      </c>
      <c r="B458" s="61" t="str">
        <f>VLOOKUP(A458,Main!A:AB,2,0)</f>
        <v>Multidisciplinary</v>
      </c>
      <c r="C458" s="61" t="str">
        <f>VLOOKUP(A458,Main!A:AB,3,0)</f>
        <v>Adolescent Health and Well-Being: A Holistic Approach</v>
      </c>
      <c r="D458" s="61" t="str">
        <f>VLOOKUP(A458,Main!A:AB,4,0)</f>
        <v>Prof. Sumana Samanta,
Prof. Parmeshwar Satpathy</v>
      </c>
      <c r="E458" s="61" t="str">
        <f>VLOOKUP(A458,Main!A:AB,5,0)</f>
        <v>IIT Kharagpur</v>
      </c>
      <c r="F458" s="61" t="str">
        <f>VLOOKUP(A458,Main!A:AB,6,0)</f>
        <v>IIT Kharagpur</v>
      </c>
      <c r="G458" s="61" t="str">
        <f>VLOOKUP(A458,Main!A:AB,7,0)</f>
        <v>4 Weeks</v>
      </c>
      <c r="H458" s="61" t="str">
        <f>VLOOKUP(A458,Main!A:AB,8,0)</f>
        <v>Rerun</v>
      </c>
      <c r="I458" s="62">
        <f>VLOOKUP(A458,Main!A:AB,9,0)</f>
        <v>46251</v>
      </c>
      <c r="J458" s="62">
        <f>VLOOKUP(A458,Main!A:AB,10,0)</f>
        <v>46276</v>
      </c>
      <c r="K458" s="62">
        <f>VLOOKUP(A458,Main!A:AB,11,0)</f>
        <v>46320</v>
      </c>
      <c r="L458" s="62">
        <f>VLOOKUP(A458,Main!A:AB,12,0)</f>
        <v>46251</v>
      </c>
      <c r="M458" s="62">
        <f>VLOOKUP(A458,Main!A:AB,13,0)</f>
        <v>46262</v>
      </c>
      <c r="N458" s="61" t="str">
        <f>VLOOKUP(A458,Main!A:AB,14,0)</f>
        <v>PG</v>
      </c>
      <c r="O458" s="61" t="str">
        <f>VLOOKUP(A458,Main!A:AB,15,0)</f>
        <v>Elective</v>
      </c>
      <c r="P458" s="61" t="str">
        <f>VLOOKUP(A458,Main!A:AB,16,0)</f>
        <v>Yes</v>
      </c>
      <c r="Q458" s="61" t="str">
        <f>VLOOKUP(A458,Main!A:AB,17,0)</f>
        <v/>
      </c>
      <c r="R458" s="63" t="str">
        <f>VLOOKUP(A458,Main!A:AB,18,0)</f>
        <v>https://onlinecourses.nptel.ac.in/e-learning/preview/noc26_ge102</v>
      </c>
      <c r="S458" s="63" t="str">
        <f>VLOOKUP(A458,Main!A:AB,19,0)</f>
        <v>https://onlinecourses.nptel.ac.in/e-learning/preview/noc26_ge102</v>
      </c>
      <c r="T458" s="61" t="str">
        <f>VLOOKUP(A458,Main!A:AB,20,0)</f>
        <v>noc26_ge102</v>
      </c>
      <c r="U458" s="63" t="str">
        <f>VLOOKUP(A458,Main!A:AB,21,0)</f>
        <v>https://onlinecourses.nptel.ac.in/noc25_ge73/preview</v>
      </c>
      <c r="V458" s="63" t="str">
        <f>VLOOKUP(A458,Main!A:AB,22,0)</f>
        <v>https://onlinecourses.nptel.ac.in/noc25_ge73/preview</v>
      </c>
      <c r="W458" s="61" t="str">
        <f>VLOOKUP(A458,Main!A:AB,23,0)</f>
        <v>noc25_ge73</v>
      </c>
      <c r="X458" s="63" t="str">
        <f>VLOOKUP(A458,Main!A:AB,24,0)</f>
        <v>https://nptel.ac.in/courses/127105236</v>
      </c>
      <c r="Y458" s="63" t="str">
        <f>VLOOKUP(A458,Main!A:AB,25,0)</f>
        <v>https://nptel.ac.in/courses/127105236</v>
      </c>
      <c r="Z458" s="61">
        <f>VLOOKUP(A458,Main!A:AB,26,0)</f>
        <v>127105236</v>
      </c>
    </row>
    <row r="459">
      <c r="A459" s="47" t="s">
        <v>3628</v>
      </c>
      <c r="B459" s="61" t="str">
        <f>VLOOKUP(A459,Main!A:AB,2,0)</f>
        <v>Interdisciplinary</v>
      </c>
      <c r="C459" s="61" t="str">
        <f>VLOOKUP(A459,Main!A:AB,3,0)</f>
        <v>Intellectual Property Portfolio Management</v>
      </c>
      <c r="D459" s="61" t="str">
        <f>VLOOKUP(A459,Main!A:AB,4,0)</f>
        <v>Prof. Rajat Agrawal</v>
      </c>
      <c r="E459" s="61" t="str">
        <f>VLOOKUP(A459,Main!A:AB,5,0)</f>
        <v>IIT Roorkee</v>
      </c>
      <c r="F459" s="61" t="str">
        <f>VLOOKUP(A459,Main!A:AB,6,0)</f>
        <v>IIT Roorkee</v>
      </c>
      <c r="G459" s="61" t="str">
        <f>VLOOKUP(A459,Main!A:AB,7,0)</f>
        <v>8 Weeks</v>
      </c>
      <c r="H459" s="61" t="str">
        <f>VLOOKUP(A459,Main!A:AB,8,0)</f>
        <v>Rerun</v>
      </c>
      <c r="I459" s="62">
        <f>VLOOKUP(A459,Main!A:AB,9,0)</f>
        <v>46251</v>
      </c>
      <c r="J459" s="62">
        <f>VLOOKUP(A459,Main!A:AB,10,0)</f>
        <v>46304</v>
      </c>
      <c r="K459" s="62">
        <f>VLOOKUP(A459,Main!A:AB,11,0)</f>
        <v>46311</v>
      </c>
      <c r="L459" s="62">
        <f>VLOOKUP(A459,Main!A:AB,12,0)</f>
        <v>46251</v>
      </c>
      <c r="M459" s="62">
        <f>VLOOKUP(A459,Main!A:AB,13,0)</f>
        <v>46262</v>
      </c>
      <c r="N459" s="61" t="str">
        <f>VLOOKUP(A459,Main!A:AB,14,0)</f>
        <v>UG/PG</v>
      </c>
      <c r="O459" s="61" t="str">
        <f>VLOOKUP(A459,Main!A:AB,15,0)</f>
        <v>Elective</v>
      </c>
      <c r="P459" s="61" t="str">
        <f>VLOOKUP(A459,Main!A:AB,16,0)</f>
        <v>Yes</v>
      </c>
      <c r="Q459" s="61" t="str">
        <f>VLOOKUP(A459,Main!A:AB,17,0)</f>
        <v>Faculty Domain - Advanced</v>
      </c>
      <c r="R459" s="63" t="str">
        <f>VLOOKUP(A459,Main!A:AB,18,0)</f>
        <v>https://onlinecourses.nptel.ac.in/e-learning/preview/noc26_ge103</v>
      </c>
      <c r="S459" s="63" t="str">
        <f>VLOOKUP(A459,Main!A:AB,19,0)</f>
        <v>https://onlinecourses.nptel.ac.in/e-learning/preview/noc26_ge103</v>
      </c>
      <c r="T459" s="61" t="str">
        <f>VLOOKUP(A459,Main!A:AB,20,0)</f>
        <v>noc26_ge103</v>
      </c>
      <c r="U459" s="63" t="str">
        <f>VLOOKUP(A459,Main!A:AB,21,0)</f>
        <v>https://onlinecourses.nptel.ac.in/noc25_ge51/preview</v>
      </c>
      <c r="V459" s="63" t="str">
        <f>VLOOKUP(A459,Main!A:AB,22,0)</f>
        <v>https://onlinecourses.nptel.ac.in/noc25_ge51/preview</v>
      </c>
      <c r="W459" s="61" t="str">
        <f>VLOOKUP(A459,Main!A:AB,23,0)</f>
        <v>noc25_ge51</v>
      </c>
      <c r="X459" s="63" t="str">
        <f>VLOOKUP(A459,Main!A:AB,24,0)</f>
        <v>https://nptel.ac.in/courses/127107502</v>
      </c>
      <c r="Y459" s="63" t="str">
        <f>VLOOKUP(A459,Main!A:AB,25,0)</f>
        <v>https://nptel.ac.in/courses/127107502</v>
      </c>
      <c r="Z459" s="61">
        <f>VLOOKUP(A459,Main!A:AB,26,0)</f>
        <v>127107502</v>
      </c>
    </row>
    <row r="460">
      <c r="A460" s="47" t="s">
        <v>3637</v>
      </c>
      <c r="B460" s="61" t="str">
        <f>VLOOKUP(A460,Main!A:AB,2,0)</f>
        <v>Multi-disciplinary (students of all engineering specializations
and practicing professionals, including policy makers, will
find the course useful)</v>
      </c>
      <c r="C460" s="61" t="str">
        <f>VLOOKUP(A460,Main!A:AB,3,0)</f>
        <v>Introduction to Infrastructure Asset Management</v>
      </c>
      <c r="D460" s="61" t="str">
        <f>VLOOKUP(A460,Main!A:AB,4,0)</f>
        <v>Prof. Sudhir Misra,
Prof. Chirag Kothari</v>
      </c>
      <c r="E460" s="61" t="str">
        <f>VLOOKUP(A460,Main!A:AB,5,0)</f>
        <v>IIT Kanpur</v>
      </c>
      <c r="F460" s="61" t="str">
        <f>VLOOKUP(A460,Main!A:AB,6,0)</f>
        <v>IIT Kanpur</v>
      </c>
      <c r="G460" s="61" t="str">
        <f>VLOOKUP(A460,Main!A:AB,7,0)</f>
        <v>8 Weeks</v>
      </c>
      <c r="H460" s="61" t="str">
        <f>VLOOKUP(A460,Main!A:AB,8,0)</f>
        <v>Rerun</v>
      </c>
      <c r="I460" s="62">
        <f>VLOOKUP(A460,Main!A:AB,9,0)</f>
        <v>46251</v>
      </c>
      <c r="J460" s="62">
        <f>VLOOKUP(A460,Main!A:AB,10,0)</f>
        <v>46304</v>
      </c>
      <c r="K460" s="62">
        <f>VLOOKUP(A460,Main!A:AB,11,0)</f>
        <v>46313</v>
      </c>
      <c r="L460" s="62">
        <f>VLOOKUP(A460,Main!A:AB,12,0)</f>
        <v>46251</v>
      </c>
      <c r="M460" s="62">
        <f>VLOOKUP(A460,Main!A:AB,13,0)</f>
        <v>46262</v>
      </c>
      <c r="N460" s="61" t="str">
        <f>VLOOKUP(A460,Main!A:AB,14,0)</f>
        <v>UG/PG</v>
      </c>
      <c r="O460" s="61" t="str">
        <f>VLOOKUP(A460,Main!A:AB,15,0)</f>
        <v>Elective</v>
      </c>
      <c r="P460" s="61" t="str">
        <f>VLOOKUP(A460,Main!A:AB,16,0)</f>
        <v>Yes</v>
      </c>
      <c r="Q460" s="61" t="str">
        <f>VLOOKUP(A460,Main!A:AB,17,0)</f>
        <v/>
      </c>
      <c r="R460" s="63" t="str">
        <f>VLOOKUP(A460,Main!A:AB,18,0)</f>
        <v>https://onlinecourses.nptel.ac.in/e-learning/preview/noc26_ge104</v>
      </c>
      <c r="S460" s="63" t="str">
        <f>VLOOKUP(A460,Main!A:AB,19,0)</f>
        <v>https://onlinecourses.nptel.ac.in/e-learning/preview/noc26_ge104</v>
      </c>
      <c r="T460" s="61" t="str">
        <f>VLOOKUP(A460,Main!A:AB,20,0)</f>
        <v>noc26_ge104</v>
      </c>
      <c r="U460" s="63" t="str">
        <f>VLOOKUP(A460,Main!A:AB,21,0)</f>
        <v>https://onlinecourses.nptel.ac.in/noc25_ge56/preview</v>
      </c>
      <c r="V460" s="63" t="str">
        <f>VLOOKUP(A460,Main!A:AB,22,0)</f>
        <v>https://onlinecourses.nptel.ac.in/noc25_ge56/preview</v>
      </c>
      <c r="W460" s="61" t="str">
        <f>VLOOKUP(A460,Main!A:AB,23,0)</f>
        <v>noc25_ge56</v>
      </c>
      <c r="X460" s="63" t="str">
        <f>VLOOKUP(A460,Main!A:AB,24,0)</f>
        <v>https://nptel.ac.in/courses/127104777</v>
      </c>
      <c r="Y460" s="63" t="str">
        <f>VLOOKUP(A460,Main!A:AB,25,0)</f>
        <v>https://nptel.ac.in/courses/127104777</v>
      </c>
      <c r="Z460" s="61">
        <f>VLOOKUP(A460,Main!A:AB,26,0)</f>
        <v>127104777</v>
      </c>
    </row>
    <row r="461">
      <c r="A461" s="47" t="s">
        <v>3645</v>
      </c>
      <c r="B461" s="61" t="str">
        <f>VLOOKUP(A461,Main!A:AB,2,0)</f>
        <v>Any Engineering, Science and Management Disciplines</v>
      </c>
      <c r="C461" s="61" t="str">
        <f>VLOOKUP(A461,Main!A:AB,3,0)</f>
        <v>Artificial Intelligence in Industrial and Management Engineering</v>
      </c>
      <c r="D461" s="61" t="str">
        <f>VLOOKUP(A461,Main!A:AB,4,0)</f>
        <v>Prof. Deepu Philip,
Prof. Prabal Pratap Singh</v>
      </c>
      <c r="E461" s="61" t="str">
        <f>VLOOKUP(A461,Main!A:AB,5,0)</f>
        <v>IIT Kanpur</v>
      </c>
      <c r="F461" s="61" t="str">
        <f>VLOOKUP(A461,Main!A:AB,6,0)</f>
        <v>IIT Kanpur</v>
      </c>
      <c r="G461" s="61" t="str">
        <f>VLOOKUP(A461,Main!A:AB,7,0)</f>
        <v>8 Weeks</v>
      </c>
      <c r="H461" s="61" t="str">
        <f>VLOOKUP(A461,Main!A:AB,8,0)</f>
        <v>Rerun</v>
      </c>
      <c r="I461" s="62">
        <f>VLOOKUP(A461,Main!A:AB,9,0)</f>
        <v>46251</v>
      </c>
      <c r="J461" s="62">
        <f>VLOOKUP(A461,Main!A:AB,10,0)</f>
        <v>46304</v>
      </c>
      <c r="K461" s="62">
        <f>VLOOKUP(A461,Main!A:AB,11,0)</f>
        <v>46318</v>
      </c>
      <c r="L461" s="62">
        <f>VLOOKUP(A461,Main!A:AB,12,0)</f>
        <v>46251</v>
      </c>
      <c r="M461" s="62">
        <f>VLOOKUP(A461,Main!A:AB,13,0)</f>
        <v>46262</v>
      </c>
      <c r="N461" s="61" t="str">
        <f>VLOOKUP(A461,Main!A:AB,14,0)</f>
        <v>UG/PG</v>
      </c>
      <c r="O461" s="61" t="str">
        <f>VLOOKUP(A461,Main!A:AB,15,0)</f>
        <v>Elective</v>
      </c>
      <c r="P461" s="61" t="str">
        <f>VLOOKUP(A461,Main!A:AB,16,0)</f>
        <v>Yes</v>
      </c>
      <c r="Q461" s="61" t="str">
        <f>VLOOKUP(A461,Main!A:AB,17,0)</f>
        <v>Operations
Minor</v>
      </c>
      <c r="R461" s="63" t="str">
        <f>VLOOKUP(A461,Main!A:AB,18,0)</f>
        <v>https://onlinecourses.nptel.ac.in/e-learning/preview/noc26_ge105</v>
      </c>
      <c r="S461" s="63" t="str">
        <f>VLOOKUP(A461,Main!A:AB,19,0)</f>
        <v>https://onlinecourses.nptel.ac.in/e-learning/preview/noc26_ge105</v>
      </c>
      <c r="T461" s="61" t="str">
        <f>VLOOKUP(A461,Main!A:AB,20,0)</f>
        <v>noc26_ge105</v>
      </c>
      <c r="U461" s="63" t="str">
        <f>VLOOKUP(A461,Main!A:AB,21,0)</f>
        <v>https://onlinecourses.nptel.ac.in/noc25_ge44/preview</v>
      </c>
      <c r="V461" s="63" t="str">
        <f>VLOOKUP(A461,Main!A:AB,22,0)</f>
        <v>https://onlinecourses.nptel.ac.in/noc25_ge44/preview</v>
      </c>
      <c r="W461" s="61" t="str">
        <f>VLOOKUP(A461,Main!A:AB,23,0)</f>
        <v>noc25_ge44</v>
      </c>
      <c r="X461" s="63" t="str">
        <f>VLOOKUP(A461,Main!A:AB,24,0)</f>
        <v>https://nptel.ac.in/courses/127104664</v>
      </c>
      <c r="Y461" s="63" t="str">
        <f>VLOOKUP(A461,Main!A:AB,25,0)</f>
        <v>https://nptel.ac.in/courses/127104664</v>
      </c>
      <c r="Z461" s="61">
        <f>VLOOKUP(A461,Main!A:AB,26,0)</f>
        <v>127104664</v>
      </c>
    </row>
    <row r="462">
      <c r="A462" s="47" t="s">
        <v>3654</v>
      </c>
      <c r="B462" s="61" t="str">
        <f>VLOOKUP(A462,Main!A:AB,2,0)</f>
        <v>Multidisciplinary</v>
      </c>
      <c r="C462" s="61" t="str">
        <f>VLOOKUP(A462,Main!A:AB,3,0)</f>
        <v>Accreditation and Outcome Based Learning</v>
      </c>
      <c r="D462" s="61" t="str">
        <f>VLOOKUP(A462,Main!A:AB,4,0)</f>
        <v>Prof. Ak Ray (Retd.),
Prof. Sk Das Mandal</v>
      </c>
      <c r="E462" s="61" t="str">
        <f>VLOOKUP(A462,Main!A:AB,5,0)</f>
        <v>IIT Kharagpur</v>
      </c>
      <c r="F462" s="61" t="str">
        <f>VLOOKUP(A462,Main!A:AB,6,0)</f>
        <v>IIT Kharagpur</v>
      </c>
      <c r="G462" s="61" t="str">
        <f>VLOOKUP(A462,Main!A:AB,7,0)</f>
        <v>8 Weeks</v>
      </c>
      <c r="H462" s="61" t="str">
        <f>VLOOKUP(A462,Main!A:AB,8,0)</f>
        <v>Rerun</v>
      </c>
      <c r="I462" s="62">
        <f>VLOOKUP(A462,Main!A:AB,9,0)</f>
        <v>46251</v>
      </c>
      <c r="J462" s="62">
        <f>VLOOKUP(A462,Main!A:AB,10,0)</f>
        <v>46304</v>
      </c>
      <c r="K462" s="62">
        <f>VLOOKUP(A462,Main!A:AB,11,0)</f>
        <v>46319</v>
      </c>
      <c r="L462" s="62">
        <f>VLOOKUP(A462,Main!A:AB,12,0)</f>
        <v>46251</v>
      </c>
      <c r="M462" s="62">
        <f>VLOOKUP(A462,Main!A:AB,13,0)</f>
        <v>46262</v>
      </c>
      <c r="N462" s="61" t="str">
        <f>VLOOKUP(A462,Main!A:AB,14,0)</f>
        <v>UG</v>
      </c>
      <c r="O462" s="61" t="str">
        <f>VLOOKUP(A462,Main!A:AB,15,0)</f>
        <v>Elective</v>
      </c>
      <c r="P462" s="61" t="str">
        <f>VLOOKUP(A462,Main!A:AB,16,0)</f>
        <v>Yes</v>
      </c>
      <c r="Q462" s="61" t="str">
        <f>VLOOKUP(A462,Main!A:AB,17,0)</f>
        <v>Faculty Domain - Fundamental
Faculty Domain - Advanced</v>
      </c>
      <c r="R462" s="63" t="str">
        <f>VLOOKUP(A462,Main!A:AB,18,0)</f>
        <v>https://onlinecourses.nptel.ac.in/e-learning/preview/noc26_ge106</v>
      </c>
      <c r="S462" s="63" t="str">
        <f>VLOOKUP(A462,Main!A:AB,19,0)</f>
        <v>https://onlinecourses.nptel.ac.in/e-learning/preview/noc26_ge106</v>
      </c>
      <c r="T462" s="61" t="str">
        <f>VLOOKUP(A462,Main!A:AB,20,0)</f>
        <v>noc26_ge106</v>
      </c>
      <c r="U462" s="63" t="str">
        <f>VLOOKUP(A462,Main!A:AB,21,0)</f>
        <v>https://onlinecourses.nptel.ac.in/noc25_ge63/preview</v>
      </c>
      <c r="V462" s="63" t="str">
        <f>VLOOKUP(A462,Main!A:AB,22,0)</f>
        <v>https://onlinecourses.nptel.ac.in/noc25_ge63/preview</v>
      </c>
      <c r="W462" s="61" t="str">
        <f>VLOOKUP(A462,Main!A:AB,23,0)</f>
        <v>noc25_ge63</v>
      </c>
      <c r="X462" s="63" t="str">
        <f>VLOOKUP(A462,Main!A:AB,24,0)</f>
        <v>https://nptel.ac.in/courses/127105017</v>
      </c>
      <c r="Y462" s="63" t="str">
        <f>VLOOKUP(A462,Main!A:AB,25,0)</f>
        <v>https://nptel.ac.in/courses/127105017</v>
      </c>
      <c r="Z462" s="61">
        <f>VLOOKUP(A462,Main!A:AB,26,0)</f>
        <v>127105017</v>
      </c>
    </row>
    <row r="463">
      <c r="A463" s="47" t="s">
        <v>3694</v>
      </c>
      <c r="B463" s="61" t="str">
        <f>VLOOKUP(A463,Main!A:AB,2,0)</f>
        <v>Multidisciplinary</v>
      </c>
      <c r="C463" s="61" t="str">
        <f>VLOOKUP(A463,Main!A:AB,3,0)</f>
        <v>Technical Communication for Engineers</v>
      </c>
      <c r="D463" s="61" t="str">
        <f>VLOOKUP(A463,Main!A:AB,4,0)</f>
        <v>Prof. Arun K. Saraf</v>
      </c>
      <c r="E463" s="61" t="str">
        <f>VLOOKUP(A463,Main!A:AB,5,0)</f>
        <v>IIT Roorkee</v>
      </c>
      <c r="F463" s="61" t="str">
        <f>VLOOKUP(A463,Main!A:AB,6,0)</f>
        <v>IIT Roorkee</v>
      </c>
      <c r="G463" s="61" t="str">
        <f>VLOOKUP(A463,Main!A:AB,7,0)</f>
        <v>4 Weeks</v>
      </c>
      <c r="H463" s="61" t="str">
        <f>VLOOKUP(A463,Main!A:AB,8,0)</f>
        <v>Rerun</v>
      </c>
      <c r="I463" s="62">
        <f>VLOOKUP(A463,Main!A:AB,9,0)</f>
        <v>46223</v>
      </c>
      <c r="J463" s="62">
        <f>VLOOKUP(A463,Main!A:AB,10,0)</f>
        <v>46248</v>
      </c>
      <c r="K463" s="62">
        <f>VLOOKUP(A463,Main!A:AB,11,0)</f>
        <v>46285</v>
      </c>
      <c r="L463" s="62">
        <f>VLOOKUP(A463,Main!A:AB,12,0)</f>
        <v>46230</v>
      </c>
      <c r="M463" s="62">
        <f>VLOOKUP(A463,Main!A:AB,13,0)</f>
        <v>46248</v>
      </c>
      <c r="N463" s="61" t="str">
        <f>VLOOKUP(A463,Main!A:AB,14,0)</f>
        <v>UG/PG</v>
      </c>
      <c r="O463" s="61" t="str">
        <f>VLOOKUP(A463,Main!A:AB,15,0)</f>
        <v>Core</v>
      </c>
      <c r="P463" s="61" t="str">
        <f>VLOOKUP(A463,Main!A:AB,16,0)</f>
        <v>Yes</v>
      </c>
      <c r="Q463" s="61" t="str">
        <f>VLOOKUP(A463,Main!A:AB,17,0)</f>
        <v>Faculty Domain - Fundamental
Faculty Domain - Advanced</v>
      </c>
      <c r="R463" s="63" t="str">
        <f>VLOOKUP(A463,Main!A:AB,18,0)</f>
        <v>https://onlinecourses.nptel.ac.in/e-learning/preview/noc26_ge58</v>
      </c>
      <c r="S463" s="63" t="str">
        <f>VLOOKUP(A463,Main!A:AB,19,0)</f>
        <v>https://onlinecourses.nptel.ac.in/e-learning/preview/noc26_ge58</v>
      </c>
      <c r="T463" s="61" t="str">
        <f>VLOOKUP(A463,Main!A:AB,20,0)</f>
        <v>noc26_ge58</v>
      </c>
      <c r="U463" s="63" t="str">
        <f>VLOOKUP(A463,Main!A:AB,21,0)</f>
        <v>https://onlinecourses.nptel.ac.in/noc25_ge42/preview</v>
      </c>
      <c r="V463" s="63" t="str">
        <f>VLOOKUP(A463,Main!A:AB,22,0)</f>
        <v>https://onlinecourses.nptel.ac.in/noc25_ge42/preview</v>
      </c>
      <c r="W463" s="61" t="str">
        <f>VLOOKUP(A463,Main!A:AB,23,0)</f>
        <v>noc25_ge42</v>
      </c>
      <c r="X463" s="63" t="str">
        <f>VLOOKUP(A463,Main!A:AB,24,0)</f>
        <v>https://nptel.ac.in/courses/121107451</v>
      </c>
      <c r="Y463" s="63" t="str">
        <f>VLOOKUP(A463,Main!A:AB,25,0)</f>
        <v>https://nptel.ac.in/courses/121107451</v>
      </c>
      <c r="Z463" s="61">
        <f>VLOOKUP(A463,Main!A:AB,26,0)</f>
        <v>121107451</v>
      </c>
    </row>
    <row r="464">
      <c r="A464" s="47" t="s">
        <v>3700</v>
      </c>
      <c r="B464" s="61" t="str">
        <f>VLOOKUP(A464,Main!A:AB,2,0)</f>
        <v>Health sciences</v>
      </c>
      <c r="C464" s="61" t="str">
        <f>VLOOKUP(A464,Main!A:AB,3,0)</f>
        <v>Electrocardiogram - Interpretation and Application in Clinical Practice</v>
      </c>
      <c r="D464" s="61" t="str">
        <f>VLOOKUP(A464,Main!A:AB,4,0)</f>
        <v>Prof. Brinda Srinivasagopalane &amp; Team</v>
      </c>
      <c r="E464" s="61" t="str">
        <f>VLOOKUP(A464,Main!A:AB,5,0)</f>
        <v>Chettinad Hospital and Research Institute</v>
      </c>
      <c r="F464" s="61" t="str">
        <f>VLOOKUP(A464,Main!A:AB,6,0)</f>
        <v>IIT Madras</v>
      </c>
      <c r="G464" s="61" t="str">
        <f>VLOOKUP(A464,Main!A:AB,7,0)</f>
        <v>4 Weeks</v>
      </c>
      <c r="H464" s="61" t="str">
        <f>VLOOKUP(A464,Main!A:AB,8,0)</f>
        <v>Rerun</v>
      </c>
      <c r="I464" s="62">
        <f>VLOOKUP(A464,Main!A:AB,9,0)</f>
        <v>46223</v>
      </c>
      <c r="J464" s="62">
        <f>VLOOKUP(A464,Main!A:AB,10,0)</f>
        <v>46248</v>
      </c>
      <c r="K464" s="62">
        <f>VLOOKUP(A464,Main!A:AB,11,0)</f>
        <v>46284</v>
      </c>
      <c r="L464" s="62">
        <f>VLOOKUP(A464,Main!A:AB,12,0)</f>
        <v>46230</v>
      </c>
      <c r="M464" s="62">
        <f>VLOOKUP(A464,Main!A:AB,13,0)</f>
        <v>46248</v>
      </c>
      <c r="N464" s="61" t="str">
        <f>VLOOKUP(A464,Main!A:AB,14,0)</f>
        <v>UG/PG</v>
      </c>
      <c r="O464" s="61" t="str">
        <f>VLOOKUP(A464,Main!A:AB,15,0)</f>
        <v>Elective</v>
      </c>
      <c r="P464" s="61" t="str">
        <f>VLOOKUP(A464,Main!A:AB,16,0)</f>
        <v>Yes</v>
      </c>
      <c r="Q464" s="61" t="str">
        <f>VLOOKUP(A464,Main!A:AB,17,0)</f>
        <v/>
      </c>
      <c r="R464" s="63" t="str">
        <f>VLOOKUP(A464,Main!A:AB,18,0)</f>
        <v>https://onlinecourses.nptel.ac.in/e-learning/preview/noc26_ge59</v>
      </c>
      <c r="S464" s="63" t="str">
        <f>VLOOKUP(A464,Main!A:AB,19,0)</f>
        <v>https://onlinecourses.nptel.ac.in/e-learning/preview/noc26_ge59</v>
      </c>
      <c r="T464" s="61" t="str">
        <f>VLOOKUP(A464,Main!A:AB,20,0)</f>
        <v>noc26_ge59</v>
      </c>
      <c r="U464" s="63" t="str">
        <f>VLOOKUP(A464,Main!A:AB,21,0)</f>
        <v>https://onlinecourses.nptel.ac.in/noc25_ge48/preview</v>
      </c>
      <c r="V464" s="63" t="str">
        <f>VLOOKUP(A464,Main!A:AB,22,0)</f>
        <v>https://onlinecourses.nptel.ac.in/noc25_ge48/preview</v>
      </c>
      <c r="W464" s="61" t="str">
        <f>VLOOKUP(A464,Main!A:AB,23,0)</f>
        <v>noc25_ge48</v>
      </c>
      <c r="X464" s="63" t="str">
        <f>VLOOKUP(A464,Main!A:AB,24,0)</f>
        <v>https://nptel.ac.in/courses/127106232</v>
      </c>
      <c r="Y464" s="63" t="str">
        <f>VLOOKUP(A464,Main!A:AB,25,0)</f>
        <v>https://nptel.ac.in/courses/127106232</v>
      </c>
      <c r="Z464" s="61">
        <f>VLOOKUP(A464,Main!A:AB,26,0)</f>
        <v>127106232</v>
      </c>
    </row>
    <row r="465">
      <c r="A465" s="47" t="s">
        <v>3709</v>
      </c>
      <c r="B465" s="61" t="str">
        <f>VLOOKUP(A465,Main!A:AB,2,0)</f>
        <v>Multidisciplinary</v>
      </c>
      <c r="C465" s="61" t="str">
        <f>VLOOKUP(A465,Main!A:AB,3,0)</f>
        <v>Making Learning Engaging Through Interactive Games</v>
      </c>
      <c r="D465" s="61" t="str">
        <f>VLOOKUP(A465,Main!A:AB,4,0)</f>
        <v>Prof. Kartic Vaidyanathan</v>
      </c>
      <c r="E465" s="61" t="str">
        <f>VLOOKUP(A465,Main!A:AB,5,0)</f>
        <v>IIT Madras</v>
      </c>
      <c r="F465" s="61" t="str">
        <f>VLOOKUP(A465,Main!A:AB,6,0)</f>
        <v>IIT Madras</v>
      </c>
      <c r="G465" s="61" t="str">
        <f>VLOOKUP(A465,Main!A:AB,7,0)</f>
        <v>4 Weeks</v>
      </c>
      <c r="H465" s="61" t="str">
        <f>VLOOKUP(A465,Main!A:AB,8,0)</f>
        <v>Rerun</v>
      </c>
      <c r="I465" s="62">
        <f>VLOOKUP(A465,Main!A:AB,9,0)</f>
        <v>46223</v>
      </c>
      <c r="J465" s="62">
        <f>VLOOKUP(A465,Main!A:AB,10,0)</f>
        <v>46248</v>
      </c>
      <c r="K465" s="62">
        <f>VLOOKUP(A465,Main!A:AB,11,0)</f>
        <v>46285</v>
      </c>
      <c r="L465" s="62">
        <f>VLOOKUP(A465,Main!A:AB,12,0)</f>
        <v>46230</v>
      </c>
      <c r="M465" s="62">
        <f>VLOOKUP(A465,Main!A:AB,13,0)</f>
        <v>46248</v>
      </c>
      <c r="N465" s="61" t="str">
        <f>VLOOKUP(A465,Main!A:AB,14,0)</f>
        <v>UG/PG</v>
      </c>
      <c r="O465" s="61" t="str">
        <f>VLOOKUP(A465,Main!A:AB,15,0)</f>
        <v>Elective</v>
      </c>
      <c r="P465" s="61" t="str">
        <f>VLOOKUP(A465,Main!A:AB,16,0)</f>
        <v>Yes</v>
      </c>
      <c r="Q465" s="61" t="str">
        <f>VLOOKUP(A465,Main!A:AB,17,0)</f>
        <v>Faculty Domain - Fundamental</v>
      </c>
      <c r="R465" s="63" t="str">
        <f>VLOOKUP(A465,Main!A:AB,18,0)</f>
        <v>https://onlinecourses.nptel.ac.in/e-learning/preview/noc26_ge60</v>
      </c>
      <c r="S465" s="63" t="str">
        <f>VLOOKUP(A465,Main!A:AB,19,0)</f>
        <v>https://onlinecourses.nptel.ac.in/e-learning/preview/noc26_ge60</v>
      </c>
      <c r="T465" s="61" t="str">
        <f>VLOOKUP(A465,Main!A:AB,20,0)</f>
        <v>noc26_ge60</v>
      </c>
      <c r="U465" s="63" t="str">
        <f>VLOOKUP(A465,Main!A:AB,21,0)</f>
        <v>https://onlinecourses.nptel.ac.in/noc25_ge67/preview</v>
      </c>
      <c r="V465" s="63" t="str">
        <f>VLOOKUP(A465,Main!A:AB,22,0)</f>
        <v>https://onlinecourses.nptel.ac.in/noc25_ge67/preview</v>
      </c>
      <c r="W465" s="61" t="str">
        <f>VLOOKUP(A465,Main!A:AB,23,0)</f>
        <v>noc25_ge67</v>
      </c>
      <c r="X465" s="63" t="str">
        <f>VLOOKUP(A465,Main!A:AB,24,0)</f>
        <v>https://nptel.ac.in/courses/127106533</v>
      </c>
      <c r="Y465" s="63" t="str">
        <f>VLOOKUP(A465,Main!A:AB,25,0)</f>
        <v>https://nptel.ac.in/courses/127106533</v>
      </c>
      <c r="Z465" s="61">
        <f>VLOOKUP(A465,Main!A:AB,26,0)</f>
        <v>127106533</v>
      </c>
    </row>
    <row r="466">
      <c r="A466" s="47" t="s">
        <v>3717</v>
      </c>
      <c r="B466" s="61" t="str">
        <f>VLOOKUP(A466,Main!A:AB,2,0)</f>
        <v>Multidisciplinary</v>
      </c>
      <c r="C466" s="61" t="str">
        <f>VLOOKUP(A466,Main!A:AB,3,0)</f>
        <v>Teaching and Learning in General Programs: TALG</v>
      </c>
      <c r="D466" s="61" t="str">
        <f>VLOOKUP(A466,Main!A:AB,4,0)</f>
        <v>Prof. N. J. Rao</v>
      </c>
      <c r="E466" s="61" t="str">
        <f>VLOOKUP(A466,Main!A:AB,5,0)</f>
        <v>IISc Bangalore</v>
      </c>
      <c r="F466" s="61" t="str">
        <f>VLOOKUP(A466,Main!A:AB,6,0)</f>
        <v>IISc Bangalore</v>
      </c>
      <c r="G466" s="61" t="str">
        <f>VLOOKUP(A466,Main!A:AB,7,0)</f>
        <v>4 Weeks</v>
      </c>
      <c r="H466" s="61" t="str">
        <f>VLOOKUP(A466,Main!A:AB,8,0)</f>
        <v>Rerun</v>
      </c>
      <c r="I466" s="62">
        <f>VLOOKUP(A466,Main!A:AB,9,0)</f>
        <v>46223</v>
      </c>
      <c r="J466" s="62">
        <f>VLOOKUP(A466,Main!A:AB,10,0)</f>
        <v>46248</v>
      </c>
      <c r="K466" s="62">
        <f>VLOOKUP(A466,Main!A:AB,11,0)</f>
        <v>46285</v>
      </c>
      <c r="L466" s="62">
        <f>VLOOKUP(A466,Main!A:AB,12,0)</f>
        <v>46230</v>
      </c>
      <c r="M466" s="62">
        <f>VLOOKUP(A466,Main!A:AB,13,0)</f>
        <v>46248</v>
      </c>
      <c r="N466" s="61" t="str">
        <f>VLOOKUP(A466,Main!A:AB,14,0)</f>
        <v>PG</v>
      </c>
      <c r="O466" s="61" t="str">
        <f>VLOOKUP(A466,Main!A:AB,15,0)</f>
        <v>Elective</v>
      </c>
      <c r="P466" s="61" t="str">
        <f>VLOOKUP(A466,Main!A:AB,16,0)</f>
        <v>Yes</v>
      </c>
      <c r="Q466" s="61" t="str">
        <f>VLOOKUP(A466,Main!A:AB,17,0)</f>
        <v>Faculty Domain - Fundamental
Faculty Domain - Advanced</v>
      </c>
      <c r="R466" s="63" t="str">
        <f>VLOOKUP(A466,Main!A:AB,18,0)</f>
        <v>https://onlinecourses.nptel.ac.in/e-learning/preview/noc26_ge61</v>
      </c>
      <c r="S466" s="63" t="str">
        <f>VLOOKUP(A466,Main!A:AB,19,0)</f>
        <v>https://onlinecourses.nptel.ac.in/e-learning/preview/noc26_ge61</v>
      </c>
      <c r="T466" s="61" t="str">
        <f>VLOOKUP(A466,Main!A:AB,20,0)</f>
        <v>noc26_ge61</v>
      </c>
      <c r="U466" s="63" t="str">
        <f>VLOOKUP(A466,Main!A:AB,21,0)</f>
        <v>https://onlinecourses.nptel.ac.in/noc25_ge71/preview</v>
      </c>
      <c r="V466" s="63" t="str">
        <f>VLOOKUP(A466,Main!A:AB,22,0)</f>
        <v>https://onlinecourses.nptel.ac.in/noc25_ge71/preview</v>
      </c>
      <c r="W466" s="61" t="str">
        <f>VLOOKUP(A466,Main!A:AB,23,0)</f>
        <v>noc25_ge71</v>
      </c>
      <c r="X466" s="63" t="str">
        <f>VLOOKUP(A466,Main!A:AB,24,0)</f>
        <v>https://nptel.ac.in/courses/127108015</v>
      </c>
      <c r="Y466" s="63" t="str">
        <f>VLOOKUP(A466,Main!A:AB,25,0)</f>
        <v>https://nptel.ac.in/courses/127108015</v>
      </c>
      <c r="Z466" s="61">
        <f>VLOOKUP(A466,Main!A:AB,26,0)</f>
        <v>127108015</v>
      </c>
    </row>
    <row r="467">
      <c r="A467" s="47" t="s">
        <v>3724</v>
      </c>
      <c r="B467" s="61" t="str">
        <f>VLOOKUP(A467,Main!A:AB,2,0)</f>
        <v>Multidisciplinary</v>
      </c>
      <c r="C467" s="61" t="str">
        <f>VLOOKUP(A467,Main!A:AB,3,0)</f>
        <v>Canning Technology, Value Addition of Seafood (Fish Processing)</v>
      </c>
      <c r="D467" s="61" t="str">
        <f>VLOOKUP(A467,Main!A:AB,4,0)</f>
        <v>Prof. Abhilash Sasidharan,
Prof. Maya Raman</v>
      </c>
      <c r="E467" s="61" t="str">
        <f>VLOOKUP(A467,Main!A:AB,5,0)</f>
        <v>KUFOS Panangad</v>
      </c>
      <c r="F467" s="61" t="str">
        <f>VLOOKUP(A467,Main!A:AB,6,0)</f>
        <v>IIT Madras</v>
      </c>
      <c r="G467" s="61" t="str">
        <f>VLOOKUP(A467,Main!A:AB,7,0)</f>
        <v>8 Weeks</v>
      </c>
      <c r="H467" s="61" t="str">
        <f>VLOOKUP(A467,Main!A:AB,8,0)</f>
        <v>Rerun</v>
      </c>
      <c r="I467" s="62">
        <f>VLOOKUP(A467,Main!A:AB,9,0)</f>
        <v>46223</v>
      </c>
      <c r="J467" s="62">
        <f>VLOOKUP(A467,Main!A:AB,10,0)</f>
        <v>46276</v>
      </c>
      <c r="K467" s="62">
        <f>VLOOKUP(A467,Main!A:AB,11,0)</f>
        <v>46285</v>
      </c>
      <c r="L467" s="62">
        <f>VLOOKUP(A467,Main!A:AB,12,0)</f>
        <v>46230</v>
      </c>
      <c r="M467" s="62">
        <f>VLOOKUP(A467,Main!A:AB,13,0)</f>
        <v>46248</v>
      </c>
      <c r="N467" s="61" t="str">
        <f>VLOOKUP(A467,Main!A:AB,14,0)</f>
        <v>UG/PG</v>
      </c>
      <c r="O467" s="61" t="str">
        <f>VLOOKUP(A467,Main!A:AB,15,0)</f>
        <v>Core</v>
      </c>
      <c r="P467" s="61" t="str">
        <f>VLOOKUP(A467,Main!A:AB,16,0)</f>
        <v>Yes</v>
      </c>
      <c r="Q467" s="61" t="str">
        <f>VLOOKUP(A467,Main!A:AB,17,0)</f>
        <v/>
      </c>
      <c r="R467" s="63" t="str">
        <f>VLOOKUP(A467,Main!A:AB,18,0)</f>
        <v>https://onlinecourses.nptel.ac.in/e-learning/preview/noc26_ge62</v>
      </c>
      <c r="S467" s="63" t="str">
        <f>VLOOKUP(A467,Main!A:AB,19,0)</f>
        <v>https://onlinecourses.nptel.ac.in/e-learning/preview/noc26_ge62</v>
      </c>
      <c r="T467" s="61" t="str">
        <f>VLOOKUP(A467,Main!A:AB,20,0)</f>
        <v>noc26_ge62</v>
      </c>
      <c r="U467" s="63" t="str">
        <f>VLOOKUP(A467,Main!A:AB,21,0)</f>
        <v>https://onlinecourses.nptel.ac.in/noc25_ge64/preview</v>
      </c>
      <c r="V467" s="63" t="str">
        <f>VLOOKUP(A467,Main!A:AB,22,0)</f>
        <v>https://onlinecourses.nptel.ac.in/noc25_ge64/preview</v>
      </c>
      <c r="W467" s="61" t="str">
        <f>VLOOKUP(A467,Main!A:AB,23,0)</f>
        <v>noc25_ge64</v>
      </c>
      <c r="X467" s="63" t="str">
        <f>VLOOKUP(A467,Main!A:AB,24,0)</f>
        <v>https://nptel.ac.in/courses/127106236</v>
      </c>
      <c r="Y467" s="63" t="str">
        <f>VLOOKUP(A467,Main!A:AB,25,0)</f>
        <v>https://nptel.ac.in/courses/127106236</v>
      </c>
      <c r="Z467" s="61">
        <f>VLOOKUP(A467,Main!A:AB,26,0)</f>
        <v>127106236</v>
      </c>
    </row>
    <row r="468">
      <c r="A468" s="47" t="s">
        <v>3732</v>
      </c>
      <c r="B468" s="61" t="str">
        <f>VLOOKUP(A468,Main!A:AB,2,0)</f>
        <v>Multidisciplinary</v>
      </c>
      <c r="C468" s="61" t="str">
        <f>VLOOKUP(A468,Main!A:AB,3,0)</f>
        <v>Food Packaging Technology</v>
      </c>
      <c r="D468" s="61" t="str">
        <f>VLOOKUP(A468,Main!A:AB,4,0)</f>
        <v>Prof. Maya Raman,
Prof. Jenny Ann John</v>
      </c>
      <c r="E468" s="61" t="str">
        <f>VLOOKUP(A468,Main!A:AB,5,0)</f>
        <v>KUFOS Panangad</v>
      </c>
      <c r="F468" s="61" t="str">
        <f>VLOOKUP(A468,Main!A:AB,6,0)</f>
        <v>IIT Madras</v>
      </c>
      <c r="G468" s="61" t="str">
        <f>VLOOKUP(A468,Main!A:AB,7,0)</f>
        <v>8 Weeks</v>
      </c>
      <c r="H468" s="61" t="str">
        <f>VLOOKUP(A468,Main!A:AB,8,0)</f>
        <v>Rerun</v>
      </c>
      <c r="I468" s="62">
        <f>VLOOKUP(A468,Main!A:AB,9,0)</f>
        <v>46223</v>
      </c>
      <c r="J468" s="62">
        <f>VLOOKUP(A468,Main!A:AB,10,0)</f>
        <v>46276</v>
      </c>
      <c r="K468" s="62">
        <f>VLOOKUP(A468,Main!A:AB,11,0)</f>
        <v>46284</v>
      </c>
      <c r="L468" s="62">
        <f>VLOOKUP(A468,Main!A:AB,12,0)</f>
        <v>46230</v>
      </c>
      <c r="M468" s="62">
        <f>VLOOKUP(A468,Main!A:AB,13,0)</f>
        <v>46248</v>
      </c>
      <c r="N468" s="61" t="str">
        <f>VLOOKUP(A468,Main!A:AB,14,0)</f>
        <v>UG/PG</v>
      </c>
      <c r="O468" s="61" t="str">
        <f>VLOOKUP(A468,Main!A:AB,15,0)</f>
        <v>Core</v>
      </c>
      <c r="P468" s="61" t="str">
        <f>VLOOKUP(A468,Main!A:AB,16,0)</f>
        <v>Yes</v>
      </c>
      <c r="Q468" s="61" t="str">
        <f>VLOOKUP(A468,Main!A:AB,17,0)</f>
        <v/>
      </c>
      <c r="R468" s="63" t="str">
        <f>VLOOKUP(A468,Main!A:AB,18,0)</f>
        <v>https://onlinecourses.nptel.ac.in/e-learning/preview/noc26_ge63</v>
      </c>
      <c r="S468" s="63" t="str">
        <f>VLOOKUP(A468,Main!A:AB,19,0)</f>
        <v>https://onlinecourses.nptel.ac.in/e-learning/preview/noc26_ge63</v>
      </c>
      <c r="T468" s="61" t="str">
        <f>VLOOKUP(A468,Main!A:AB,20,0)</f>
        <v>noc26_ge63</v>
      </c>
      <c r="U468" s="63" t="str">
        <f>VLOOKUP(A468,Main!A:AB,21,0)</f>
        <v>https://onlinecourses.nptel.ac.in/noc25_ge65/preview</v>
      </c>
      <c r="V468" s="63" t="str">
        <f>VLOOKUP(A468,Main!A:AB,22,0)</f>
        <v>https://onlinecourses.nptel.ac.in/noc25_ge65/preview</v>
      </c>
      <c r="W468" s="61" t="str">
        <f>VLOOKUP(A468,Main!A:AB,23,0)</f>
        <v>noc25_ge65</v>
      </c>
      <c r="X468" s="63" t="str">
        <f>VLOOKUP(A468,Main!A:AB,24,0)</f>
        <v>https://nptel.ac.in/courses/127106237</v>
      </c>
      <c r="Y468" s="63" t="str">
        <f>VLOOKUP(A468,Main!A:AB,25,0)</f>
        <v>https://nptel.ac.in/courses/127106237</v>
      </c>
      <c r="Z468" s="61">
        <f>VLOOKUP(A468,Main!A:AB,26,0)</f>
        <v>127106237</v>
      </c>
    </row>
    <row r="469">
      <c r="A469" s="47" t="s">
        <v>3739</v>
      </c>
      <c r="B469" s="61" t="str">
        <f>VLOOKUP(A469,Main!A:AB,2,0)</f>
        <v>Multidisciplinary</v>
      </c>
      <c r="C469" s="61" t="str">
        <f>VLOOKUP(A469,Main!A:AB,3,0)</f>
        <v>Introduction to Biomimicry</v>
      </c>
      <c r="D469" s="61" t="str">
        <f>VLOOKUP(A469,Main!A:AB,4,0)</f>
        <v>Prof. Shiva Subramaniam,
Prof. Sivakumar Srinivasan,
Prof. Satya Seshadri,
Prof. Mrinalini</v>
      </c>
      <c r="E469" s="61" t="str">
        <f>VLOOKUP(A469,Main!A:AB,5,0)</f>
        <v>IIT Madras</v>
      </c>
      <c r="F469" s="61" t="str">
        <f>VLOOKUP(A469,Main!A:AB,6,0)</f>
        <v>IIT Madras</v>
      </c>
      <c r="G469" s="61" t="str">
        <f>VLOOKUP(A469,Main!A:AB,7,0)</f>
        <v>8 Weeks</v>
      </c>
      <c r="H469" s="61" t="str">
        <f>VLOOKUP(A469,Main!A:AB,8,0)</f>
        <v>Rerun</v>
      </c>
      <c r="I469" s="62">
        <f>VLOOKUP(A469,Main!A:AB,9,0)</f>
        <v>46223</v>
      </c>
      <c r="J469" s="62">
        <f>VLOOKUP(A469,Main!A:AB,10,0)</f>
        <v>46276</v>
      </c>
      <c r="K469" s="62">
        <f>VLOOKUP(A469,Main!A:AB,11,0)</f>
        <v>46285</v>
      </c>
      <c r="L469" s="62">
        <f>VLOOKUP(A469,Main!A:AB,12,0)</f>
        <v>46230</v>
      </c>
      <c r="M469" s="62">
        <f>VLOOKUP(A469,Main!A:AB,13,0)</f>
        <v>46248</v>
      </c>
      <c r="N469" s="61" t="str">
        <f>VLOOKUP(A469,Main!A:AB,14,0)</f>
        <v>UG/PG</v>
      </c>
      <c r="O469" s="61" t="str">
        <f>VLOOKUP(A469,Main!A:AB,15,0)</f>
        <v>Elective</v>
      </c>
      <c r="P469" s="61" t="str">
        <f>VLOOKUP(A469,Main!A:AB,16,0)</f>
        <v>Yes</v>
      </c>
      <c r="Q469" s="61" t="str">
        <f>VLOOKUP(A469,Main!A:AB,17,0)</f>
        <v/>
      </c>
      <c r="R469" s="63" t="str">
        <f>VLOOKUP(A469,Main!A:AB,18,0)</f>
        <v>https://onlinecourses.nptel.ac.in/e-learning/preview/noc26_ge64</v>
      </c>
      <c r="S469" s="63" t="str">
        <f>VLOOKUP(A469,Main!A:AB,19,0)</f>
        <v>https://onlinecourses.nptel.ac.in/e-learning/preview/noc26_ge64</v>
      </c>
      <c r="T469" s="61" t="str">
        <f>VLOOKUP(A469,Main!A:AB,20,0)</f>
        <v>noc26_ge64</v>
      </c>
      <c r="U469" s="63" t="str">
        <f>VLOOKUP(A469,Main!A:AB,21,0)</f>
        <v>https://onlinecourses.nptel.ac.in/noc25_ge60/preview</v>
      </c>
      <c r="V469" s="63" t="str">
        <f>VLOOKUP(A469,Main!A:AB,22,0)</f>
        <v>https://onlinecourses.nptel.ac.in/noc25_ge60/preview</v>
      </c>
      <c r="W469" s="61" t="str">
        <f>VLOOKUP(A469,Main!A:AB,23,0)</f>
        <v>noc25_ge60</v>
      </c>
      <c r="X469" s="63" t="str">
        <f>VLOOKUP(A469,Main!A:AB,24,0)</f>
        <v>https://nptel.ac.in/courses/127106231</v>
      </c>
      <c r="Y469" s="63" t="str">
        <f>VLOOKUP(A469,Main!A:AB,25,0)</f>
        <v>https://nptel.ac.in/courses/127106231</v>
      </c>
      <c r="Z469" s="61">
        <f>VLOOKUP(A469,Main!A:AB,26,0)</f>
        <v>127106231</v>
      </c>
    </row>
    <row r="470">
      <c r="A470" s="47" t="s">
        <v>3746</v>
      </c>
      <c r="B470" s="61" t="str">
        <f>VLOOKUP(A470,Main!A:AB,2,0)</f>
        <v>Multidisciplinary</v>
      </c>
      <c r="C470" s="61" t="str">
        <f>VLOOKUP(A470,Main!A:AB,3,0)</f>
        <v>Basics of Health Promotion and Education Intervention</v>
      </c>
      <c r="D470" s="61" t="str">
        <f>VLOOKUP(A470,Main!A:AB,4,0)</f>
        <v>Prof. Arista Lahiri,
Prof. Sweety Suman Jha,
Prof. Chandrashekhar Taklikar,
Prof. Madhumita Dobe</v>
      </c>
      <c r="E470" s="61" t="str">
        <f>VLOOKUP(A470,Main!A:AB,5,0)</f>
        <v>IIT Kharagpur</v>
      </c>
      <c r="F470" s="61" t="str">
        <f>VLOOKUP(A470,Main!A:AB,6,0)</f>
        <v>IIT Kharagpur</v>
      </c>
      <c r="G470" s="61" t="str">
        <f>VLOOKUP(A470,Main!A:AB,7,0)</f>
        <v>8 Weeks</v>
      </c>
      <c r="H470" s="61" t="str">
        <f>VLOOKUP(A470,Main!A:AB,8,0)</f>
        <v>Rerun</v>
      </c>
      <c r="I470" s="62">
        <f>VLOOKUP(A470,Main!A:AB,9,0)</f>
        <v>46223</v>
      </c>
      <c r="J470" s="62">
        <f>VLOOKUP(A470,Main!A:AB,10,0)</f>
        <v>46276</v>
      </c>
      <c r="K470" s="62">
        <f>VLOOKUP(A470,Main!A:AB,11,0)</f>
        <v>46284</v>
      </c>
      <c r="L470" s="62">
        <f>VLOOKUP(A470,Main!A:AB,12,0)</f>
        <v>46230</v>
      </c>
      <c r="M470" s="62">
        <f>VLOOKUP(A470,Main!A:AB,13,0)</f>
        <v>46248</v>
      </c>
      <c r="N470" s="61" t="str">
        <f>VLOOKUP(A470,Main!A:AB,14,0)</f>
        <v>PG</v>
      </c>
      <c r="O470" s="61" t="str">
        <f>VLOOKUP(A470,Main!A:AB,15,0)</f>
        <v>Core</v>
      </c>
      <c r="P470" s="61" t="str">
        <f>VLOOKUP(A470,Main!A:AB,16,0)</f>
        <v>Yes</v>
      </c>
      <c r="Q470" s="61" t="str">
        <f>VLOOKUP(A470,Main!A:AB,17,0)</f>
        <v/>
      </c>
      <c r="R470" s="63" t="str">
        <f>VLOOKUP(A470,Main!A:AB,18,0)</f>
        <v>https://onlinecourses.nptel.ac.in/e-learning/preview/noc26_ge65</v>
      </c>
      <c r="S470" s="63" t="str">
        <f>VLOOKUP(A470,Main!A:AB,19,0)</f>
        <v>https://onlinecourses.nptel.ac.in/e-learning/preview/noc26_ge65</v>
      </c>
      <c r="T470" s="61" t="str">
        <f>VLOOKUP(A470,Main!A:AB,20,0)</f>
        <v>noc26_ge65</v>
      </c>
      <c r="U470" s="63" t="str">
        <f>VLOOKUP(A470,Main!A:AB,21,0)</f>
        <v>https://onlinecourses.nptel.ac.in/noc25_ge75/preview</v>
      </c>
      <c r="V470" s="63" t="str">
        <f>VLOOKUP(A470,Main!A:AB,22,0)</f>
        <v>https://onlinecourses.nptel.ac.in/noc25_ge75/preview</v>
      </c>
      <c r="W470" s="61" t="str">
        <f>VLOOKUP(A470,Main!A:AB,23,0)</f>
        <v>noc25_ge75</v>
      </c>
      <c r="X470" s="63" t="str">
        <f>VLOOKUP(A470,Main!A:AB,24,0)</f>
        <v>https://nptel.ac.in/courses/127105232</v>
      </c>
      <c r="Y470" s="63" t="str">
        <f>VLOOKUP(A470,Main!A:AB,25,0)</f>
        <v>https://nptel.ac.in/courses/127105232</v>
      </c>
      <c r="Z470" s="61">
        <f>VLOOKUP(A470,Main!A:AB,26,0)</f>
        <v>127105232</v>
      </c>
    </row>
    <row r="471">
      <c r="A471" s="47" t="s">
        <v>3753</v>
      </c>
      <c r="B471" s="61" t="str">
        <f>VLOOKUP(A471,Main!A:AB,2,0)</f>
        <v>Multidisciplinary</v>
      </c>
      <c r="C471" s="61" t="str">
        <f>VLOOKUP(A471,Main!A:AB,3,0)</f>
        <v>Manage TB</v>
      </c>
      <c r="D471" s="61" t="str">
        <f>VLOOKUP(A471,Main!A:AB,4,0)</f>
        <v>Prof. Manoj Murhekar,
Prof. Dina Nair</v>
      </c>
      <c r="E471" s="61" t="str">
        <f>VLOOKUP(A471,Main!A:AB,5,0)</f>
        <v>ICMR - National Institute for Research in Tuberculosis (NIRT)</v>
      </c>
      <c r="F471" s="61" t="str">
        <f>VLOOKUP(A471,Main!A:AB,6,0)</f>
        <v>IIT Madras</v>
      </c>
      <c r="G471" s="61" t="str">
        <f>VLOOKUP(A471,Main!A:AB,7,0)</f>
        <v>8 Weeks</v>
      </c>
      <c r="H471" s="61" t="str">
        <f>VLOOKUP(A471,Main!A:AB,8,0)</f>
        <v>Rerun</v>
      </c>
      <c r="I471" s="62">
        <f>VLOOKUP(A471,Main!A:AB,9,0)</f>
        <v>46223</v>
      </c>
      <c r="J471" s="62">
        <f>VLOOKUP(A471,Main!A:AB,10,0)</f>
        <v>46276</v>
      </c>
      <c r="K471" s="62">
        <f>VLOOKUP(A471,Main!A:AB,11,0)</f>
        <v>46285</v>
      </c>
      <c r="L471" s="62">
        <f>VLOOKUP(A471,Main!A:AB,12,0)</f>
        <v>46230</v>
      </c>
      <c r="M471" s="62">
        <f>VLOOKUP(A471,Main!A:AB,13,0)</f>
        <v>46248</v>
      </c>
      <c r="N471" s="61" t="str">
        <f>VLOOKUP(A471,Main!A:AB,14,0)</f>
        <v>PG</v>
      </c>
      <c r="O471" s="61" t="str">
        <f>VLOOKUP(A471,Main!A:AB,15,0)</f>
        <v>Elective</v>
      </c>
      <c r="P471" s="61" t="str">
        <f>VLOOKUP(A471,Main!A:AB,16,0)</f>
        <v>Yes</v>
      </c>
      <c r="Q471" s="61" t="str">
        <f>VLOOKUP(A471,Main!A:AB,17,0)</f>
        <v/>
      </c>
      <c r="R471" s="63" t="str">
        <f>VLOOKUP(A471,Main!A:AB,18,0)</f>
        <v>https://onlinecourses.nptel.ac.in/e-learning/preview/noc26_ge66</v>
      </c>
      <c r="S471" s="63" t="str">
        <f>VLOOKUP(A471,Main!A:AB,19,0)</f>
        <v>https://onlinecourses.nptel.ac.in/e-learning/preview/noc26_ge66</v>
      </c>
      <c r="T471" s="61" t="str">
        <f>VLOOKUP(A471,Main!A:AB,20,0)</f>
        <v>noc26_ge66</v>
      </c>
      <c r="U471" s="63" t="str">
        <f>VLOOKUP(A471,Main!A:AB,21,0)</f>
        <v>https://onlinecourses.nptel.ac.in/noc25_ge62/preview</v>
      </c>
      <c r="V471" s="63" t="str">
        <f>VLOOKUP(A471,Main!A:AB,22,0)</f>
        <v>https://onlinecourses.nptel.ac.in/noc25_ge62/preview</v>
      </c>
      <c r="W471" s="61" t="str">
        <f>VLOOKUP(A471,Main!A:AB,23,0)</f>
        <v>noc25_ge62</v>
      </c>
      <c r="X471" s="63" t="str">
        <f>VLOOKUP(A471,Main!A:AB,24,0)</f>
        <v>https://nptel.ac.in/courses/127106003</v>
      </c>
      <c r="Y471" s="63" t="str">
        <f>VLOOKUP(A471,Main!A:AB,25,0)</f>
        <v>https://nptel.ac.in/courses/127106003</v>
      </c>
      <c r="Z471" s="61">
        <f>VLOOKUP(A471,Main!A:AB,26,0)</f>
        <v>127106003</v>
      </c>
    </row>
    <row r="472">
      <c r="A472" s="47" t="s">
        <v>3761</v>
      </c>
      <c r="B472" s="61" t="str">
        <f>VLOOKUP(A472,Main!A:AB,2,0)</f>
        <v>Multidisciplinary</v>
      </c>
      <c r="C472" s="61" t="str">
        <f>VLOOKUP(A472,Main!A:AB,3,0)</f>
        <v>Current Regulatory Requirements For Conducting Clinical Trials In India For Investigational New Drugs/New Drug (Version 3.0)</v>
      </c>
      <c r="D472" s="61" t="str">
        <f>VLOOKUP(A472,Main!A:AB,4,0)</f>
        <v>Prof. D. K. Sable,
Prof. Rubina Bose,
Prof. Y. K. Gupta,
Prof. Nandini K. Kumar,
Late Shri Arun Kumar B. Ramteke,
Prof. Neha Chawla,
Prof. M. Vishnu V. Rao,
Prof. Atul Juneja,
Prof. Tulsi Adhikari,
Prof. Mohua Maulik</v>
      </c>
      <c r="E472" s="61" t="str">
        <f>VLOOKUP(A472,Main!A:AB,5,0)</f>
        <v>CDSA,THSTI,DBT</v>
      </c>
      <c r="F472" s="61" t="str">
        <f>VLOOKUP(A472,Main!A:AB,6,0)</f>
        <v>IIT Madras</v>
      </c>
      <c r="G472" s="61" t="str">
        <f>VLOOKUP(A472,Main!A:AB,7,0)</f>
        <v>8 Weeks</v>
      </c>
      <c r="H472" s="61" t="str">
        <f>VLOOKUP(A472,Main!A:AB,8,0)</f>
        <v>Rerun</v>
      </c>
      <c r="I472" s="62">
        <f>VLOOKUP(A472,Main!A:AB,9,0)</f>
        <v>46223</v>
      </c>
      <c r="J472" s="62">
        <f>VLOOKUP(A472,Main!A:AB,10,0)</f>
        <v>46276</v>
      </c>
      <c r="K472" s="62">
        <f>VLOOKUP(A472,Main!A:AB,11,0)</f>
        <v>46284</v>
      </c>
      <c r="L472" s="62">
        <f>VLOOKUP(A472,Main!A:AB,12,0)</f>
        <v>46230</v>
      </c>
      <c r="M472" s="62">
        <f>VLOOKUP(A472,Main!A:AB,13,0)</f>
        <v>46248</v>
      </c>
      <c r="N472" s="61" t="str">
        <f>VLOOKUP(A472,Main!A:AB,14,0)</f>
        <v>UG/PG</v>
      </c>
      <c r="O472" s="61" t="str">
        <f>VLOOKUP(A472,Main!A:AB,15,0)</f>
        <v>Elective</v>
      </c>
      <c r="P472" s="61" t="str">
        <f>VLOOKUP(A472,Main!A:AB,16,0)</f>
        <v>Yes</v>
      </c>
      <c r="Q472" s="61" t="str">
        <f>VLOOKUP(A472,Main!A:AB,17,0)</f>
        <v/>
      </c>
      <c r="R472" s="63" t="str">
        <f>VLOOKUP(A472,Main!A:AB,18,0)</f>
        <v>https://onlinecourses.nptel.ac.in/e-learning/preview/noc26_ge67</v>
      </c>
      <c r="S472" s="63" t="str">
        <f>VLOOKUP(A472,Main!A:AB,19,0)</f>
        <v>https://onlinecourses.nptel.ac.in/e-learning/preview/noc26_ge67</v>
      </c>
      <c r="T472" s="61" t="str">
        <f>VLOOKUP(A472,Main!A:AB,20,0)</f>
        <v>noc26_ge67</v>
      </c>
      <c r="U472" s="63" t="str">
        <f>VLOOKUP(A472,Main!A:AB,21,0)</f>
        <v>https://onlinecourses.nptel.ac.in/noc25_ge61/preview</v>
      </c>
      <c r="V472" s="63" t="str">
        <f>VLOOKUP(A472,Main!A:AB,22,0)</f>
        <v>https://onlinecourses.nptel.ac.in/noc25_ge61/preview</v>
      </c>
      <c r="W472" s="61" t="str">
        <f>VLOOKUP(A472,Main!A:AB,23,0)</f>
        <v>noc25_ge61</v>
      </c>
      <c r="X472" s="63" t="str">
        <f>VLOOKUP(A472,Main!A:AB,24,0)</f>
        <v>https://nptel.ac.in/courses/127106137</v>
      </c>
      <c r="Y472" s="63" t="str">
        <f>VLOOKUP(A472,Main!A:AB,25,0)</f>
        <v>https://nptel.ac.in/courses/127106137</v>
      </c>
      <c r="Z472" s="61">
        <f>VLOOKUP(A472,Main!A:AB,26,0)</f>
        <v>127106137</v>
      </c>
    </row>
    <row r="473">
      <c r="A473" s="47" t="s">
        <v>3769</v>
      </c>
      <c r="B473" s="61" t="str">
        <f>VLOOKUP(A473,Main!A:AB,2,0)</f>
        <v>Electronics &amp; Communication Engineering</v>
      </c>
      <c r="C473" s="61" t="str">
        <f>VLOOKUP(A473,Main!A:AB,3,0)</f>
        <v>Biomedical Ultrasound: Fundamentals of Imaging and Micromachined Transducers</v>
      </c>
      <c r="D473" s="61" t="str">
        <f>VLOOKUP(A473,Main!A:AB,4,0)</f>
        <v>Prof. Himanshu Shekhar,
Prof. Karla P. Mercado-Shekhar,
Prof. Hardik J. Pandya</v>
      </c>
      <c r="E473" s="61" t="str">
        <f>VLOOKUP(A473,Main!A:AB,5,0)</f>
        <v>IIT Gandhinagar
IISc Bangalore</v>
      </c>
      <c r="F473" s="61" t="str">
        <f>VLOOKUP(A473,Main!A:AB,6,0)</f>
        <v>IISc Bangalore</v>
      </c>
      <c r="G473" s="61" t="str">
        <f>VLOOKUP(A473,Main!A:AB,7,0)</f>
        <v>12 Weeks</v>
      </c>
      <c r="H473" s="61" t="str">
        <f>VLOOKUP(A473,Main!A:AB,8,0)</f>
        <v>Rerun</v>
      </c>
      <c r="I473" s="62">
        <f>VLOOKUP(A473,Main!A:AB,9,0)</f>
        <v>46223</v>
      </c>
      <c r="J473" s="62">
        <f>VLOOKUP(A473,Main!A:AB,10,0)</f>
        <v>46304</v>
      </c>
      <c r="K473" s="62">
        <f>VLOOKUP(A473,Main!A:AB,11,0)</f>
        <v>46312</v>
      </c>
      <c r="L473" s="62">
        <f>VLOOKUP(A473,Main!A:AB,12,0)</f>
        <v>46230</v>
      </c>
      <c r="M473" s="62">
        <f>VLOOKUP(A473,Main!A:AB,13,0)</f>
        <v>46248</v>
      </c>
      <c r="N473" s="61" t="str">
        <f>VLOOKUP(A473,Main!A:AB,14,0)</f>
        <v>UG/PG</v>
      </c>
      <c r="O473" s="61" t="str">
        <f>VLOOKUP(A473,Main!A:AB,15,0)</f>
        <v>Elective</v>
      </c>
      <c r="P473" s="61" t="str">
        <f>VLOOKUP(A473,Main!A:AB,16,0)</f>
        <v>Yes</v>
      </c>
      <c r="Q473" s="61" t="str">
        <f>VLOOKUP(A473,Main!A:AB,17,0)</f>
        <v>Bioengineering
Control and Instrumentation</v>
      </c>
      <c r="R473" s="63" t="str">
        <f>VLOOKUP(A473,Main!A:AB,18,0)</f>
        <v>https://onlinecourses.nptel.ac.in/e-learning/preview/noc26_ge68</v>
      </c>
      <c r="S473" s="63" t="str">
        <f>VLOOKUP(A473,Main!A:AB,19,0)</f>
        <v>https://onlinecourses.nptel.ac.in/e-learning/preview/noc26_ge68</v>
      </c>
      <c r="T473" s="61" t="str">
        <f>VLOOKUP(A473,Main!A:AB,20,0)</f>
        <v>noc26_ge68</v>
      </c>
      <c r="U473" s="63" t="str">
        <f>VLOOKUP(A473,Main!A:AB,21,0)</f>
        <v>https://onlinecourses.nptel.ac.in/noc25_ge45/preview</v>
      </c>
      <c r="V473" s="63" t="str">
        <f>VLOOKUP(A473,Main!A:AB,22,0)</f>
        <v>https://onlinecourses.nptel.ac.in/noc25_ge45/preview</v>
      </c>
      <c r="W473" s="61" t="str">
        <f>VLOOKUP(A473,Main!A:AB,23,0)</f>
        <v>noc25_ge45</v>
      </c>
      <c r="X473" s="63" t="str">
        <f>VLOOKUP(A473,Main!A:AB,24,0)</f>
        <v>https://nptel.ac.in/courses/121108458</v>
      </c>
      <c r="Y473" s="63" t="str">
        <f>VLOOKUP(A473,Main!A:AB,25,0)</f>
        <v>https://nptel.ac.in/courses/121108458</v>
      </c>
      <c r="Z473" s="61">
        <f>VLOOKUP(A473,Main!A:AB,26,0)</f>
        <v>121108458</v>
      </c>
    </row>
    <row r="474">
      <c r="A474" s="47" t="s">
        <v>3779</v>
      </c>
      <c r="B474" s="61" t="str">
        <f>VLOOKUP(A474,Main!A:AB,2,0)</f>
        <v>Multidisciplinary</v>
      </c>
      <c r="C474" s="61" t="str">
        <f>VLOOKUP(A474,Main!A:AB,3,0)</f>
        <v>OBE and Accreditation</v>
      </c>
      <c r="D474" s="61" t="str">
        <f>VLOOKUP(A474,Main!A:AB,4,0)</f>
        <v>Prof. N. J. Rao ,
Prof. K. Rajanikanth</v>
      </c>
      <c r="E474" s="61" t="str">
        <f>VLOOKUP(A474,Main!A:AB,5,0)</f>
        <v>IISc Bangalore
MSRIT</v>
      </c>
      <c r="F474" s="61" t="str">
        <f>VLOOKUP(A474,Main!A:AB,6,0)</f>
        <v>IISc Bangalore</v>
      </c>
      <c r="G474" s="61" t="str">
        <f>VLOOKUP(A474,Main!A:AB,7,0)</f>
        <v>12 Weeks</v>
      </c>
      <c r="H474" s="61" t="str">
        <f>VLOOKUP(A474,Main!A:AB,8,0)</f>
        <v>Rerun</v>
      </c>
      <c r="I474" s="62">
        <f>VLOOKUP(A474,Main!A:AB,9,0)</f>
        <v>46223</v>
      </c>
      <c r="J474" s="62">
        <f>VLOOKUP(A474,Main!A:AB,10,0)</f>
        <v>46304</v>
      </c>
      <c r="K474" s="62">
        <f>VLOOKUP(A474,Main!A:AB,11,0)</f>
        <v>46313</v>
      </c>
      <c r="L474" s="62">
        <f>VLOOKUP(A474,Main!A:AB,12,0)</f>
        <v>46230</v>
      </c>
      <c r="M474" s="62">
        <f>VLOOKUP(A474,Main!A:AB,13,0)</f>
        <v>46248</v>
      </c>
      <c r="N474" s="61" t="str">
        <f>VLOOKUP(A474,Main!A:AB,14,0)</f>
        <v>PG</v>
      </c>
      <c r="O474" s="61" t="str">
        <f>VLOOKUP(A474,Main!A:AB,15,0)</f>
        <v>Elective</v>
      </c>
      <c r="P474" s="61" t="str">
        <f>VLOOKUP(A474,Main!A:AB,16,0)</f>
        <v>Yes</v>
      </c>
      <c r="Q474" s="61" t="str">
        <f>VLOOKUP(A474,Main!A:AB,17,0)</f>
        <v>Faculty Domain - Advanced</v>
      </c>
      <c r="R474" s="63" t="str">
        <f>VLOOKUP(A474,Main!A:AB,18,0)</f>
        <v>https://onlinecourses.nptel.ac.in/e-learning/preview/noc26_ge69</v>
      </c>
      <c r="S474" s="63" t="str">
        <f>VLOOKUP(A474,Main!A:AB,19,0)</f>
        <v>https://onlinecourses.nptel.ac.in/e-learning/preview/noc26_ge69</v>
      </c>
      <c r="T474" s="61" t="str">
        <f>VLOOKUP(A474,Main!A:AB,20,0)</f>
        <v>noc26_ge69</v>
      </c>
      <c r="U474" s="63" t="str">
        <f>VLOOKUP(A474,Main!A:AB,21,0)</f>
        <v>https://onlinecourses.nptel.ac.in/noc25_ge79/preview</v>
      </c>
      <c r="V474" s="63" t="str">
        <f>VLOOKUP(A474,Main!A:AB,22,0)</f>
        <v>https://onlinecourses.nptel.ac.in/noc25_ge79/preview</v>
      </c>
      <c r="W474" s="61" t="str">
        <f>VLOOKUP(A474,Main!A:AB,23,0)</f>
        <v>noc25_ge79</v>
      </c>
      <c r="X474" s="63" t="str">
        <f>VLOOKUP(A474,Main!A:AB,24,0)</f>
        <v>https://nptel.ac.in/courses/127108780</v>
      </c>
      <c r="Y474" s="63" t="str">
        <f>VLOOKUP(A474,Main!A:AB,25,0)</f>
        <v>https://nptel.ac.in/courses/127108780</v>
      </c>
      <c r="Z474" s="61">
        <f>VLOOKUP(A474,Main!A:AB,26,0)</f>
        <v>127108780</v>
      </c>
    </row>
    <row r="475">
      <c r="A475" s="47" t="s">
        <v>3787</v>
      </c>
      <c r="B475" s="61" t="str">
        <f>VLOOKUP(A475,Main!A:AB,2,0)</f>
        <v>Multidisciplinary</v>
      </c>
      <c r="C475" s="61" t="str">
        <f>VLOOKUP(A475,Main!A:AB,3,0)</f>
        <v>Instruction for Good Learning</v>
      </c>
      <c r="D475" s="61" t="str">
        <f>VLOOKUP(A475,Main!A:AB,4,0)</f>
        <v>Prof. N. J. Rao ,
Prof. K. Rajanikanth,
Prof. R. Chandrashekar </v>
      </c>
      <c r="E475" s="61" t="str">
        <f>VLOOKUP(A475,Main!A:AB,5,0)</f>
        <v>IIIT Bangalore
MSRIT
IISc Bangalore</v>
      </c>
      <c r="F475" s="61" t="str">
        <f>VLOOKUP(A475,Main!A:AB,6,0)</f>
        <v>IISc Bangalore</v>
      </c>
      <c r="G475" s="61" t="str">
        <f>VLOOKUP(A475,Main!A:AB,7,0)</f>
        <v>12 Weeks</v>
      </c>
      <c r="H475" s="61" t="str">
        <f>VLOOKUP(A475,Main!A:AB,8,0)</f>
        <v>Rerun</v>
      </c>
      <c r="I475" s="62">
        <f>VLOOKUP(A475,Main!A:AB,9,0)</f>
        <v>46223</v>
      </c>
      <c r="J475" s="62">
        <f>VLOOKUP(A475,Main!A:AB,10,0)</f>
        <v>46304</v>
      </c>
      <c r="K475" s="62">
        <f>VLOOKUP(A475,Main!A:AB,11,0)</f>
        <v>46318</v>
      </c>
      <c r="L475" s="62">
        <f>VLOOKUP(A475,Main!A:AB,12,0)</f>
        <v>46230</v>
      </c>
      <c r="M475" s="62">
        <f>VLOOKUP(A475,Main!A:AB,13,0)</f>
        <v>46248</v>
      </c>
      <c r="N475" s="61" t="str">
        <f>VLOOKUP(A475,Main!A:AB,14,0)</f>
        <v>PG</v>
      </c>
      <c r="O475" s="61" t="str">
        <f>VLOOKUP(A475,Main!A:AB,15,0)</f>
        <v>Elective</v>
      </c>
      <c r="P475" s="61" t="str">
        <f>VLOOKUP(A475,Main!A:AB,16,0)</f>
        <v>Yes</v>
      </c>
      <c r="Q475" s="61" t="str">
        <f>VLOOKUP(A475,Main!A:AB,17,0)</f>
        <v>Faculty Domain - Fundamental</v>
      </c>
      <c r="R475" s="63" t="str">
        <f>VLOOKUP(A475,Main!A:AB,18,0)</f>
        <v>https://onlinecourses.nptel.ac.in/e-learning/preview/noc26_ge70</v>
      </c>
      <c r="S475" s="63" t="str">
        <f>VLOOKUP(A475,Main!A:AB,19,0)</f>
        <v>https://onlinecourses.nptel.ac.in/e-learning/preview/noc26_ge70</v>
      </c>
      <c r="T475" s="61" t="str">
        <f>VLOOKUP(A475,Main!A:AB,20,0)</f>
        <v>noc26_ge70</v>
      </c>
      <c r="U475" s="63" t="str">
        <f>VLOOKUP(A475,Main!A:AB,21,0)</f>
        <v>https://onlinecourses.nptel.ac.in/noc25_ge80/preview</v>
      </c>
      <c r="V475" s="63" t="str">
        <f>VLOOKUP(A475,Main!A:AB,22,0)</f>
        <v>https://onlinecourses.nptel.ac.in/noc25_ge80/preview</v>
      </c>
      <c r="W475" s="61" t="str">
        <f>VLOOKUP(A475,Main!A:AB,23,0)</f>
        <v>noc25_ge80</v>
      </c>
      <c r="X475" s="63" t="str">
        <f>VLOOKUP(A475,Main!A:AB,24,0)</f>
        <v>https://nptel.ac.in/courses/127108781</v>
      </c>
      <c r="Y475" s="63" t="str">
        <f>VLOOKUP(A475,Main!A:AB,25,0)</f>
        <v>https://nptel.ac.in/courses/127108781</v>
      </c>
      <c r="Z475" s="61">
        <f>VLOOKUP(A475,Main!A:AB,26,0)</f>
        <v>127108781</v>
      </c>
    </row>
    <row r="476">
      <c r="A476" s="47" t="s">
        <v>3795</v>
      </c>
      <c r="B476" s="61" t="str">
        <f>VLOOKUP(A476,Main!A:AB,2,0)</f>
        <v>Interdisciplinary</v>
      </c>
      <c r="C476" s="61" t="str">
        <f>VLOOKUP(A476,Main!A:AB,3,0)</f>
        <v>Risk-Conscious Operations Management (RCOM)</v>
      </c>
      <c r="D476" s="61" t="str">
        <f>VLOOKUP(A476,Main!A:AB,4,0)</f>
        <v>Prof. Prabhakar V Varde</v>
      </c>
      <c r="E476" s="61" t="str">
        <f>VLOOKUP(A476,Main!A:AB,5,0)</f>
        <v>Homi Bhabha National Institute (HBNI)</v>
      </c>
      <c r="F476" s="61" t="str">
        <f>VLOOKUP(A476,Main!A:AB,6,0)</f>
        <v>IIT Bombay</v>
      </c>
      <c r="G476" s="61" t="str">
        <f>VLOOKUP(A476,Main!A:AB,7,0)</f>
        <v>12 Weeks</v>
      </c>
      <c r="H476" s="61" t="str">
        <f>VLOOKUP(A476,Main!A:AB,8,0)</f>
        <v>Rerun</v>
      </c>
      <c r="I476" s="62">
        <f>VLOOKUP(A476,Main!A:AB,9,0)</f>
        <v>46223</v>
      </c>
      <c r="J476" s="62">
        <f>VLOOKUP(A476,Main!A:AB,10,0)</f>
        <v>46304</v>
      </c>
      <c r="K476" s="62">
        <f>VLOOKUP(A476,Main!A:AB,11,0)</f>
        <v>46319</v>
      </c>
      <c r="L476" s="62">
        <f>VLOOKUP(A476,Main!A:AB,12,0)</f>
        <v>46230</v>
      </c>
      <c r="M476" s="62">
        <f>VLOOKUP(A476,Main!A:AB,13,0)</f>
        <v>46248</v>
      </c>
      <c r="N476" s="61" t="str">
        <f>VLOOKUP(A476,Main!A:AB,14,0)</f>
        <v>PG</v>
      </c>
      <c r="O476" s="61" t="str">
        <f>VLOOKUP(A476,Main!A:AB,15,0)</f>
        <v>Elective</v>
      </c>
      <c r="P476" s="61" t="str">
        <f>VLOOKUP(A476,Main!A:AB,16,0)</f>
        <v>Yes</v>
      </c>
      <c r="Q476" s="61" t="str">
        <f>VLOOKUP(A476,Main!A:AB,17,0)</f>
        <v/>
      </c>
      <c r="R476" s="63" t="str">
        <f>VLOOKUP(A476,Main!A:AB,18,0)</f>
        <v>https://onlinecourses.nptel.ac.in/e-learning/preview/noc26_ge71</v>
      </c>
      <c r="S476" s="63" t="str">
        <f>VLOOKUP(A476,Main!A:AB,19,0)</f>
        <v>https://onlinecourses.nptel.ac.in/e-learning/preview/noc26_ge71</v>
      </c>
      <c r="T476" s="61" t="str">
        <f>VLOOKUP(A476,Main!A:AB,20,0)</f>
        <v>noc26_ge71</v>
      </c>
      <c r="U476" s="63" t="str">
        <f>VLOOKUP(A476,Main!A:AB,21,0)</f>
        <v>https://onlinecourses.nptel.ac.in/noc25_ge50/preview</v>
      </c>
      <c r="V476" s="63" t="str">
        <f>VLOOKUP(A476,Main!A:AB,22,0)</f>
        <v>https://onlinecourses.nptel.ac.in/noc25_ge50/preview</v>
      </c>
      <c r="W476" s="61" t="str">
        <f>VLOOKUP(A476,Main!A:AB,23,0)</f>
        <v>noc25_ge50</v>
      </c>
      <c r="X476" s="63" t="str">
        <f>VLOOKUP(A476,Main!A:AB,24,0)</f>
        <v>https://nptel.ac.in/courses/127101744</v>
      </c>
      <c r="Y476" s="63" t="str">
        <f>VLOOKUP(A476,Main!A:AB,25,0)</f>
        <v>https://nptel.ac.in/courses/127101744</v>
      </c>
      <c r="Z476" s="61">
        <f>VLOOKUP(A476,Main!A:AB,26,0)</f>
        <v>127101744</v>
      </c>
    </row>
    <row r="477">
      <c r="A477" s="47" t="s">
        <v>3801</v>
      </c>
      <c r="B477" s="61" t="str">
        <f>VLOOKUP(A477,Main!A:AB,2,0)</f>
        <v>Multidisciplinary</v>
      </c>
      <c r="C477" s="61" t="str">
        <f>VLOOKUP(A477,Main!A:AB,3,0)</f>
        <v>Learning Analytics Tools</v>
      </c>
      <c r="D477" s="61" t="str">
        <f>VLOOKUP(A477,Main!A:AB,4,0)</f>
        <v>Prof. Ramkumar Rajendran</v>
      </c>
      <c r="E477" s="61" t="str">
        <f>VLOOKUP(A477,Main!A:AB,5,0)</f>
        <v>IIT Bombay</v>
      </c>
      <c r="F477" s="61" t="str">
        <f>VLOOKUP(A477,Main!A:AB,6,0)</f>
        <v>IIT Bombay</v>
      </c>
      <c r="G477" s="61" t="str">
        <f>VLOOKUP(A477,Main!A:AB,7,0)</f>
        <v>12 Weeks</v>
      </c>
      <c r="H477" s="61" t="str">
        <f>VLOOKUP(A477,Main!A:AB,8,0)</f>
        <v>Rerun</v>
      </c>
      <c r="I477" s="62">
        <f>VLOOKUP(A477,Main!A:AB,9,0)</f>
        <v>46223</v>
      </c>
      <c r="J477" s="62">
        <f>VLOOKUP(A477,Main!A:AB,10,0)</f>
        <v>46304</v>
      </c>
      <c r="K477" s="62">
        <f>VLOOKUP(A477,Main!A:AB,11,0)</f>
        <v>46320</v>
      </c>
      <c r="L477" s="62">
        <f>VLOOKUP(A477,Main!A:AB,12,0)</f>
        <v>46230</v>
      </c>
      <c r="M477" s="62">
        <f>VLOOKUP(A477,Main!A:AB,13,0)</f>
        <v>46248</v>
      </c>
      <c r="N477" s="61" t="str">
        <f>VLOOKUP(A477,Main!A:AB,14,0)</f>
        <v>UG/PG</v>
      </c>
      <c r="O477" s="61" t="str">
        <f>VLOOKUP(A477,Main!A:AB,15,0)</f>
        <v>Elective</v>
      </c>
      <c r="P477" s="61" t="str">
        <f>VLOOKUP(A477,Main!A:AB,16,0)</f>
        <v>Yes</v>
      </c>
      <c r="Q477" s="61" t="str">
        <f>VLOOKUP(A477,Main!A:AB,17,0)</f>
        <v>Data Science
Faculty Domain - Fundamental
Faculty Domain - Advanced</v>
      </c>
      <c r="R477" s="63" t="str">
        <f>VLOOKUP(A477,Main!A:AB,18,0)</f>
        <v>https://onlinecourses.nptel.ac.in/e-learning/preview/noc26_ge72</v>
      </c>
      <c r="S477" s="63" t="str">
        <f>VLOOKUP(A477,Main!A:AB,19,0)</f>
        <v>https://onlinecourses.nptel.ac.in/e-learning/preview/noc26_ge72</v>
      </c>
      <c r="T477" s="61" t="str">
        <f>VLOOKUP(A477,Main!A:AB,20,0)</f>
        <v>noc26_ge72</v>
      </c>
      <c r="U477" s="63" t="str">
        <f>VLOOKUP(A477,Main!A:AB,21,0)</f>
        <v>https://onlinecourses.nptel.ac.in/noc25_ge70/preview</v>
      </c>
      <c r="V477" s="63" t="str">
        <f>VLOOKUP(A477,Main!A:AB,22,0)</f>
        <v>https://onlinecourses.nptel.ac.in/noc25_ge70/preview</v>
      </c>
      <c r="W477" s="61" t="str">
        <f>VLOOKUP(A477,Main!A:AB,23,0)</f>
        <v>noc25_ge70</v>
      </c>
      <c r="X477" s="63" t="str">
        <f>VLOOKUP(A477,Main!A:AB,24,0)</f>
        <v>https://nptel.ac.in/courses/106101224</v>
      </c>
      <c r="Y477" s="63" t="str">
        <f>VLOOKUP(A477,Main!A:AB,25,0)</f>
        <v>https://nptel.ac.in/courses/106101224</v>
      </c>
      <c r="Z477" s="61">
        <f>VLOOKUP(A477,Main!A:AB,26,0)</f>
        <v>106101224</v>
      </c>
    </row>
    <row r="478">
      <c r="A478" s="47" t="s">
        <v>3808</v>
      </c>
      <c r="B478" s="61" t="str">
        <f>VLOOKUP(A478,Main!A:AB,2,0)</f>
        <v>Engineering Sciences (Interdisciplinary)</v>
      </c>
      <c r="C478" s="61" t="str">
        <f>VLOOKUP(A478,Main!A:AB,3,0)</f>
        <v>Risk-based Engineering</v>
      </c>
      <c r="D478" s="61" t="str">
        <f>VLOOKUP(A478,Main!A:AB,4,0)</f>
        <v>Prof. Prabhakar V Varde</v>
      </c>
      <c r="E478" s="61" t="str">
        <f>VLOOKUP(A478,Main!A:AB,5,0)</f>
        <v>Homi Bhabha National Institute (HBNI)</v>
      </c>
      <c r="F478" s="61" t="str">
        <f>VLOOKUP(A478,Main!A:AB,6,0)</f>
        <v>IIT Bombay</v>
      </c>
      <c r="G478" s="61" t="str">
        <f>VLOOKUP(A478,Main!A:AB,7,0)</f>
        <v>12 Weeks</v>
      </c>
      <c r="H478" s="61" t="str">
        <f>VLOOKUP(A478,Main!A:AB,8,0)</f>
        <v>Rerun</v>
      </c>
      <c r="I478" s="62">
        <f>VLOOKUP(A478,Main!A:AB,9,0)</f>
        <v>46223</v>
      </c>
      <c r="J478" s="62">
        <f>VLOOKUP(A478,Main!A:AB,10,0)</f>
        <v>46304</v>
      </c>
      <c r="K478" s="62">
        <f>VLOOKUP(A478,Main!A:AB,11,0)</f>
        <v>46318</v>
      </c>
      <c r="L478" s="62">
        <f>VLOOKUP(A478,Main!A:AB,12,0)</f>
        <v>46230</v>
      </c>
      <c r="M478" s="62">
        <f>VLOOKUP(A478,Main!A:AB,13,0)</f>
        <v>46248</v>
      </c>
      <c r="N478" s="61" t="str">
        <f>VLOOKUP(A478,Main!A:AB,14,0)</f>
        <v>PG</v>
      </c>
      <c r="O478" s="61" t="str">
        <f>VLOOKUP(A478,Main!A:AB,15,0)</f>
        <v>Elective</v>
      </c>
      <c r="P478" s="61" t="str">
        <f>VLOOKUP(A478,Main!A:AB,16,0)</f>
        <v>Yes</v>
      </c>
      <c r="Q478" s="61" t="str">
        <f>VLOOKUP(A478,Main!A:AB,17,0)</f>
        <v/>
      </c>
      <c r="R478" s="63" t="str">
        <f>VLOOKUP(A478,Main!A:AB,18,0)</f>
        <v>https://onlinecourses.nptel.ac.in/e-learning/preview/noc26_ge73</v>
      </c>
      <c r="S478" s="63" t="str">
        <f>VLOOKUP(A478,Main!A:AB,19,0)</f>
        <v>https://onlinecourses.nptel.ac.in/e-learning/preview/noc26_ge73</v>
      </c>
      <c r="T478" s="61" t="str">
        <f>VLOOKUP(A478,Main!A:AB,20,0)</f>
        <v>noc26_ge73</v>
      </c>
      <c r="U478" s="63" t="str">
        <f>VLOOKUP(A478,Main!A:AB,21,0)</f>
        <v>https://onlinecourses.nptel.ac.in/noc25_ge47/preview</v>
      </c>
      <c r="V478" s="63" t="str">
        <f>VLOOKUP(A478,Main!A:AB,22,0)</f>
        <v>https://onlinecourses.nptel.ac.in/noc25_ge47/preview</v>
      </c>
      <c r="W478" s="61" t="str">
        <f>VLOOKUP(A478,Main!A:AB,23,0)</f>
        <v>noc25_ge47</v>
      </c>
      <c r="X478" s="63" t="str">
        <f>VLOOKUP(A478,Main!A:AB,24,0)</f>
        <v>https://nptel.ac.in/courses/121101490</v>
      </c>
      <c r="Y478" s="63" t="str">
        <f>VLOOKUP(A478,Main!A:AB,25,0)</f>
        <v>https://nptel.ac.in/courses/121101490</v>
      </c>
      <c r="Z478" s="61">
        <f>VLOOKUP(A478,Main!A:AB,26,0)</f>
        <v>121101490</v>
      </c>
    </row>
    <row r="479">
      <c r="A479" s="47" t="s">
        <v>3815</v>
      </c>
      <c r="B479" s="61" t="str">
        <f>VLOOKUP(A479,Main!A:AB,2,0)</f>
        <v>Multidisciplinary</v>
      </c>
      <c r="C479" s="61" t="str">
        <f>VLOOKUP(A479,Main!A:AB,3,0)</f>
        <v>Bandit Algorithm (Online Machine Learning)</v>
      </c>
      <c r="D479" s="61" t="str">
        <f>VLOOKUP(A479,Main!A:AB,4,0)</f>
        <v>Prof. Manjesh Hanawal</v>
      </c>
      <c r="E479" s="61" t="str">
        <f>VLOOKUP(A479,Main!A:AB,5,0)</f>
        <v>IIT Bombay</v>
      </c>
      <c r="F479" s="61" t="str">
        <f>VLOOKUP(A479,Main!A:AB,6,0)</f>
        <v>IIT Bombay</v>
      </c>
      <c r="G479" s="61" t="str">
        <f>VLOOKUP(A479,Main!A:AB,7,0)</f>
        <v>12 Weeks</v>
      </c>
      <c r="H479" s="61" t="str">
        <f>VLOOKUP(A479,Main!A:AB,8,0)</f>
        <v>Rerun</v>
      </c>
      <c r="I479" s="62">
        <f>VLOOKUP(A479,Main!A:AB,9,0)</f>
        <v>46223</v>
      </c>
      <c r="J479" s="62">
        <f>VLOOKUP(A479,Main!A:AB,10,0)</f>
        <v>46304</v>
      </c>
      <c r="K479" s="62">
        <f>VLOOKUP(A479,Main!A:AB,11,0)</f>
        <v>46313</v>
      </c>
      <c r="L479" s="62">
        <f>VLOOKUP(A479,Main!A:AB,12,0)</f>
        <v>46230</v>
      </c>
      <c r="M479" s="62">
        <f>VLOOKUP(A479,Main!A:AB,13,0)</f>
        <v>46248</v>
      </c>
      <c r="N479" s="61" t="str">
        <f>VLOOKUP(A479,Main!A:AB,14,0)</f>
        <v>PG</v>
      </c>
      <c r="O479" s="61" t="str">
        <f>VLOOKUP(A479,Main!A:AB,15,0)</f>
        <v>Elective</v>
      </c>
      <c r="P479" s="61" t="str">
        <f>VLOOKUP(A479,Main!A:AB,16,0)</f>
        <v>Yes</v>
      </c>
      <c r="Q479" s="61" t="str">
        <f>VLOOKUP(A479,Main!A:AB,17,0)</f>
        <v/>
      </c>
      <c r="R479" s="63" t="str">
        <f>VLOOKUP(A479,Main!A:AB,18,0)</f>
        <v>https://onlinecourses.nptel.ac.in/e-learning/preview/noc26_ge74</v>
      </c>
      <c r="S479" s="63" t="str">
        <f>VLOOKUP(A479,Main!A:AB,19,0)</f>
        <v>https://onlinecourses.nptel.ac.in/e-learning/preview/noc26_ge74</v>
      </c>
      <c r="T479" s="61" t="str">
        <f>VLOOKUP(A479,Main!A:AB,20,0)</f>
        <v>noc26_ge74</v>
      </c>
      <c r="U479" s="63" t="str">
        <f>VLOOKUP(A479,Main!A:AB,21,0)</f>
        <v>https://onlinecourses.nptel.ac.in/noc25_ge72/preview</v>
      </c>
      <c r="V479" s="63" t="str">
        <f>VLOOKUP(A479,Main!A:AB,22,0)</f>
        <v>https://onlinecourses.nptel.ac.in/noc25_ge72/preview</v>
      </c>
      <c r="W479" s="61" t="str">
        <f>VLOOKUP(A479,Main!A:AB,23,0)</f>
        <v>noc25_ge72</v>
      </c>
      <c r="X479" s="63" t="str">
        <f>VLOOKUP(A479,Main!A:AB,24,0)</f>
        <v>https://nptel.ac.in/courses/110101145</v>
      </c>
      <c r="Y479" s="63" t="str">
        <f>VLOOKUP(A479,Main!A:AB,25,0)</f>
        <v>https://nptel.ac.in/courses/110101145</v>
      </c>
      <c r="Z479" s="61">
        <f>VLOOKUP(A479,Main!A:AB,26,0)</f>
        <v>110101145</v>
      </c>
    </row>
    <row r="480">
      <c r="A480" s="47" t="s">
        <v>3822</v>
      </c>
      <c r="B480" s="61" t="str">
        <f>VLOOKUP(A480,Main!A:AB,2,0)</f>
        <v>Multidisciplinary</v>
      </c>
      <c r="C480" s="61" t="str">
        <f>VLOOKUP(A480,Main!A:AB,3,0)</f>
        <v>Rural Water Resources Management</v>
      </c>
      <c r="D480" s="61" t="str">
        <f>VLOOKUP(A480,Main!A:AB,4,0)</f>
        <v>Prof. Pennan Chinnasamy</v>
      </c>
      <c r="E480" s="61" t="str">
        <f>VLOOKUP(A480,Main!A:AB,5,0)</f>
        <v>IIT Bombay</v>
      </c>
      <c r="F480" s="61" t="str">
        <f>VLOOKUP(A480,Main!A:AB,6,0)</f>
        <v>IIT Bombay</v>
      </c>
      <c r="G480" s="61" t="str">
        <f>VLOOKUP(A480,Main!A:AB,7,0)</f>
        <v>12 Weeks</v>
      </c>
      <c r="H480" s="61" t="str">
        <f>VLOOKUP(A480,Main!A:AB,8,0)</f>
        <v>Rerun</v>
      </c>
      <c r="I480" s="62">
        <f>VLOOKUP(A480,Main!A:AB,9,0)</f>
        <v>46223</v>
      </c>
      <c r="J480" s="62">
        <f>VLOOKUP(A480,Main!A:AB,10,0)</f>
        <v>46304</v>
      </c>
      <c r="K480" s="62">
        <f>VLOOKUP(A480,Main!A:AB,11,0)</f>
        <v>46318</v>
      </c>
      <c r="L480" s="62">
        <f>VLOOKUP(A480,Main!A:AB,12,0)</f>
        <v>46230</v>
      </c>
      <c r="M480" s="62">
        <f>VLOOKUP(A480,Main!A:AB,13,0)</f>
        <v>46248</v>
      </c>
      <c r="N480" s="61" t="str">
        <f>VLOOKUP(A480,Main!A:AB,14,0)</f>
        <v>UG</v>
      </c>
      <c r="O480" s="61" t="str">
        <f>VLOOKUP(A480,Main!A:AB,15,0)</f>
        <v>Elective</v>
      </c>
      <c r="P480" s="61" t="str">
        <f>VLOOKUP(A480,Main!A:AB,16,0)</f>
        <v>Yes</v>
      </c>
      <c r="Q480" s="61" t="str">
        <f>VLOOKUP(A480,Main!A:AB,17,0)</f>
        <v>Environment</v>
      </c>
      <c r="R480" s="63" t="str">
        <f>VLOOKUP(A480,Main!A:AB,18,0)</f>
        <v>https://onlinecourses.nptel.ac.in/e-learning/preview/noc26_ge75</v>
      </c>
      <c r="S480" s="63" t="str">
        <f>VLOOKUP(A480,Main!A:AB,19,0)</f>
        <v>https://onlinecourses.nptel.ac.in/e-learning/preview/noc26_ge75</v>
      </c>
      <c r="T480" s="61" t="str">
        <f>VLOOKUP(A480,Main!A:AB,20,0)</f>
        <v>noc26_ge75</v>
      </c>
      <c r="U480" s="63" t="str">
        <f>VLOOKUP(A480,Main!A:AB,21,0)</f>
        <v>https://onlinecourses.nptel.ac.in/noc25_ge31/preview</v>
      </c>
      <c r="V480" s="63" t="str">
        <f>VLOOKUP(A480,Main!A:AB,22,0)</f>
        <v>https://onlinecourses.nptel.ac.in/noc25_ge31/preview</v>
      </c>
      <c r="W480" s="61" t="str">
        <f>VLOOKUP(A480,Main!A:AB,23,0)</f>
        <v>noc25_ge31</v>
      </c>
      <c r="X480" s="63" t="str">
        <f>VLOOKUP(A480,Main!A:AB,24,0)</f>
        <v>https://nptel.ac.in/courses/105101215</v>
      </c>
      <c r="Y480" s="63" t="str">
        <f>VLOOKUP(A480,Main!A:AB,25,0)</f>
        <v>https://nptel.ac.in/courses/105101215</v>
      </c>
      <c r="Z480" s="61">
        <f>VLOOKUP(A480,Main!A:AB,26,0)</f>
        <v>105101215</v>
      </c>
    </row>
    <row r="481">
      <c r="A481" s="47" t="s">
        <v>3829</v>
      </c>
      <c r="B481" s="61" t="str">
        <f>VLOOKUP(A481,Main!A:AB,2,0)</f>
        <v>Multidisciplinary</v>
      </c>
      <c r="C481" s="61" t="str">
        <f>VLOOKUP(A481,Main!A:AB,3,0)</f>
        <v>Neuroscience of Human Movements</v>
      </c>
      <c r="D481" s="61" t="str">
        <f>VLOOKUP(A481,Main!A:AB,4,0)</f>
        <v>Prof. Varadhan</v>
      </c>
      <c r="E481" s="61" t="str">
        <f>VLOOKUP(A481,Main!A:AB,5,0)</f>
        <v>IIT Madras</v>
      </c>
      <c r="F481" s="61" t="str">
        <f>VLOOKUP(A481,Main!A:AB,6,0)</f>
        <v>IIT Madras</v>
      </c>
      <c r="G481" s="61" t="str">
        <f>VLOOKUP(A481,Main!A:AB,7,0)</f>
        <v>12 Weeks</v>
      </c>
      <c r="H481" s="61" t="str">
        <f>VLOOKUP(A481,Main!A:AB,8,0)</f>
        <v>Rerun</v>
      </c>
      <c r="I481" s="62">
        <f>VLOOKUP(A481,Main!A:AB,9,0)</f>
        <v>46223</v>
      </c>
      <c r="J481" s="62">
        <f>VLOOKUP(A481,Main!A:AB,10,0)</f>
        <v>46304</v>
      </c>
      <c r="K481" s="62">
        <f>VLOOKUP(A481,Main!A:AB,11,0)</f>
        <v>46313</v>
      </c>
      <c r="L481" s="62">
        <f>VLOOKUP(A481,Main!A:AB,12,0)</f>
        <v>46230</v>
      </c>
      <c r="M481" s="62">
        <f>VLOOKUP(A481,Main!A:AB,13,0)</f>
        <v>46248</v>
      </c>
      <c r="N481" s="61" t="str">
        <f>VLOOKUP(A481,Main!A:AB,14,0)</f>
        <v>UG/PG</v>
      </c>
      <c r="O481" s="61" t="str">
        <f>VLOOKUP(A481,Main!A:AB,15,0)</f>
        <v>Elective</v>
      </c>
      <c r="P481" s="61" t="str">
        <f>VLOOKUP(A481,Main!A:AB,16,0)</f>
        <v>Yes</v>
      </c>
      <c r="Q481" s="61" t="str">
        <f>VLOOKUP(A481,Main!A:AB,17,0)</f>
        <v/>
      </c>
      <c r="R481" s="63" t="str">
        <f>VLOOKUP(A481,Main!A:AB,18,0)</f>
        <v>https://onlinecourses.nptel.ac.in/e-learning/preview/noc26_ge76</v>
      </c>
      <c r="S481" s="63" t="str">
        <f>VLOOKUP(A481,Main!A:AB,19,0)</f>
        <v>https://onlinecourses.nptel.ac.in/e-learning/preview/noc26_ge76</v>
      </c>
      <c r="T481" s="61" t="str">
        <f>VLOOKUP(A481,Main!A:AB,20,0)</f>
        <v>noc26_ge76</v>
      </c>
      <c r="U481" s="63" t="str">
        <f>VLOOKUP(A481,Main!A:AB,21,0)</f>
        <v>https://onlinecourses.nptel.ac.in/noc25_ge58/preview</v>
      </c>
      <c r="V481" s="63" t="str">
        <f>VLOOKUP(A481,Main!A:AB,22,0)</f>
        <v>https://onlinecourses.nptel.ac.in/noc25_ge58/preview</v>
      </c>
      <c r="W481" s="61" t="str">
        <f>VLOOKUP(A481,Main!A:AB,23,0)</f>
        <v>noc25_ge58</v>
      </c>
      <c r="X481" s="63" t="str">
        <f>VLOOKUP(A481,Main!A:AB,24,0)</f>
        <v>https://nptel.ac.in/courses/127106001</v>
      </c>
      <c r="Y481" s="63" t="str">
        <f>VLOOKUP(A481,Main!A:AB,25,0)</f>
        <v>https://nptel.ac.in/courses/127106001</v>
      </c>
      <c r="Z481" s="61">
        <f>VLOOKUP(A481,Main!A:AB,26,0)</f>
        <v>127106001</v>
      </c>
    </row>
    <row r="482">
      <c r="A482" s="47" t="s">
        <v>3836</v>
      </c>
      <c r="B482" s="61" t="str">
        <f>VLOOKUP(A482,Main!A:AB,2,0)</f>
        <v>Multidisciplinary</v>
      </c>
      <c r="C482" s="61" t="str">
        <f>VLOOKUP(A482,Main!A:AB,3,0)</f>
        <v>Numerical Methods for Engineers</v>
      </c>
      <c r="D482" s="61" t="str">
        <f>VLOOKUP(A482,Main!A:AB,4,0)</f>
        <v>Prof. Niket Kaisare</v>
      </c>
      <c r="E482" s="61" t="str">
        <f>VLOOKUP(A482,Main!A:AB,5,0)</f>
        <v>IIT Madras</v>
      </c>
      <c r="F482" s="61" t="str">
        <f>VLOOKUP(A482,Main!A:AB,6,0)</f>
        <v>IIT Madras</v>
      </c>
      <c r="G482" s="61" t="str">
        <f>VLOOKUP(A482,Main!A:AB,7,0)</f>
        <v>12 Weeks</v>
      </c>
      <c r="H482" s="61" t="str">
        <f>VLOOKUP(A482,Main!A:AB,8,0)</f>
        <v>Rerun</v>
      </c>
      <c r="I482" s="62">
        <f>VLOOKUP(A482,Main!A:AB,9,0)</f>
        <v>46223</v>
      </c>
      <c r="J482" s="62">
        <f>VLOOKUP(A482,Main!A:AB,10,0)</f>
        <v>46304</v>
      </c>
      <c r="K482" s="62">
        <f>VLOOKUP(A482,Main!A:AB,11,0)</f>
        <v>46320</v>
      </c>
      <c r="L482" s="62">
        <f>VLOOKUP(A482,Main!A:AB,12,0)</f>
        <v>46230</v>
      </c>
      <c r="M482" s="62">
        <f>VLOOKUP(A482,Main!A:AB,13,0)</f>
        <v>46248</v>
      </c>
      <c r="N482" s="61" t="str">
        <f>VLOOKUP(A482,Main!A:AB,14,0)</f>
        <v>UG</v>
      </c>
      <c r="O482" s="61" t="str">
        <f>VLOOKUP(A482,Main!A:AB,15,0)</f>
        <v>Core</v>
      </c>
      <c r="P482" s="61" t="str">
        <f>VLOOKUP(A482,Main!A:AB,16,0)</f>
        <v>No</v>
      </c>
      <c r="Q482" s="61" t="str">
        <f>VLOOKUP(A482,Main!A:AB,17,0)</f>
        <v>Computational Chemical Engineering
Computational Engineering
Computational Mechanics
Advanced Mechanics</v>
      </c>
      <c r="R482" s="63" t="str">
        <f>VLOOKUP(A482,Main!A:AB,18,0)</f>
        <v>https://onlinecourses.nptel.ac.in/e-learning/preview/noc26_ge77</v>
      </c>
      <c r="S482" s="63" t="str">
        <f>VLOOKUP(A482,Main!A:AB,19,0)</f>
        <v>https://onlinecourses.nptel.ac.in/e-learning/preview/noc26_ge77</v>
      </c>
      <c r="T482" s="61" t="str">
        <f>VLOOKUP(A482,Main!A:AB,20,0)</f>
        <v>noc26_ge77</v>
      </c>
      <c r="U482" s="63" t="str">
        <f>VLOOKUP(A482,Main!A:AB,21,0)</f>
        <v>https://onlinecourses.nptel.ac.in/noc25_ge59/preview</v>
      </c>
      <c r="V482" s="63" t="str">
        <f>VLOOKUP(A482,Main!A:AB,22,0)</f>
        <v>https://onlinecourses.nptel.ac.in/noc25_ge59/preview</v>
      </c>
      <c r="W482" s="61" t="str">
        <f>VLOOKUP(A482,Main!A:AB,23,0)</f>
        <v>noc25_ge59</v>
      </c>
      <c r="X482" s="63" t="str">
        <f>VLOOKUP(A482,Main!A:AB,24,0)</f>
        <v>https://nptel.ac.in/courses/127106019</v>
      </c>
      <c r="Y482" s="63" t="str">
        <f>VLOOKUP(A482,Main!A:AB,25,0)</f>
        <v>https://nptel.ac.in/courses/127106019</v>
      </c>
      <c r="Z482" s="61">
        <f>VLOOKUP(A482,Main!A:AB,26,0)</f>
        <v>127106019</v>
      </c>
    </row>
    <row r="483">
      <c r="A483" s="47" t="s">
        <v>3844</v>
      </c>
      <c r="B483" s="61" t="str">
        <f>VLOOKUP(A483,Main!A:AB,2,0)</f>
        <v>Multidisciplinary</v>
      </c>
      <c r="C483" s="61" t="str">
        <f>VLOOKUP(A483,Main!A:AB,3,0)</f>
        <v>One Health</v>
      </c>
      <c r="D483" s="61" t="str">
        <f>VLOOKUP(A483,Main!A:AB,4,0)</f>
        <v>Multi Faculty</v>
      </c>
      <c r="E483" s="61" t="str">
        <f>VLOOKUP(A483,Main!A:AB,5,0)</f>
        <v>ICMR - Regional Medical Research Centre, Bhubaneswar</v>
      </c>
      <c r="F483" s="61" t="str">
        <f>VLOOKUP(A483,Main!A:AB,6,0)</f>
        <v>IIT Madras</v>
      </c>
      <c r="G483" s="61" t="str">
        <f>VLOOKUP(A483,Main!A:AB,7,0)</f>
        <v>12 Weeks</v>
      </c>
      <c r="H483" s="61" t="str">
        <f>VLOOKUP(A483,Main!A:AB,8,0)</f>
        <v>Rerun</v>
      </c>
      <c r="I483" s="62">
        <f>VLOOKUP(A483,Main!A:AB,9,0)</f>
        <v>46223</v>
      </c>
      <c r="J483" s="62">
        <f>VLOOKUP(A483,Main!A:AB,10,0)</f>
        <v>46304</v>
      </c>
      <c r="K483" s="62">
        <f>VLOOKUP(A483,Main!A:AB,11,0)</f>
        <v>46311</v>
      </c>
      <c r="L483" s="62">
        <f>VLOOKUP(A483,Main!A:AB,12,0)</f>
        <v>46230</v>
      </c>
      <c r="M483" s="62">
        <f>VLOOKUP(A483,Main!A:AB,13,0)</f>
        <v>46248</v>
      </c>
      <c r="N483" s="61" t="str">
        <f>VLOOKUP(A483,Main!A:AB,14,0)</f>
        <v>PG</v>
      </c>
      <c r="O483" s="61" t="str">
        <f>VLOOKUP(A483,Main!A:AB,15,0)</f>
        <v>Elective</v>
      </c>
      <c r="P483" s="61" t="str">
        <f>VLOOKUP(A483,Main!A:AB,16,0)</f>
        <v>Yes</v>
      </c>
      <c r="Q483" s="61" t="str">
        <f>VLOOKUP(A483,Main!A:AB,17,0)</f>
        <v/>
      </c>
      <c r="R483" s="63" t="str">
        <f>VLOOKUP(A483,Main!A:AB,18,0)</f>
        <v>https://onlinecourses.nptel.ac.in/e-learning/preview/noc26_ge78</v>
      </c>
      <c r="S483" s="63" t="str">
        <f>VLOOKUP(A483,Main!A:AB,19,0)</f>
        <v>https://onlinecourses.nptel.ac.in/e-learning/preview/noc26_ge78</v>
      </c>
      <c r="T483" s="61" t="str">
        <f>VLOOKUP(A483,Main!A:AB,20,0)</f>
        <v>noc26_ge78</v>
      </c>
      <c r="U483" s="63" t="str">
        <f>VLOOKUP(A483,Main!A:AB,21,0)</f>
        <v>https://onlinecourses.nptel.ac.in/noc26_ge39/preview</v>
      </c>
      <c r="V483" s="63" t="str">
        <f>VLOOKUP(A483,Main!A:AB,22,0)</f>
        <v>https://onlinecourses.nptel.ac.in/noc26_ge39/preview</v>
      </c>
      <c r="W483" s="61" t="str">
        <f>VLOOKUP(A483,Main!A:AB,23,0)</f>
        <v>noc26_ge39</v>
      </c>
      <c r="X483" s="63" t="str">
        <f>VLOOKUP(A483,Main!A:AB,24,0)</f>
        <v>https://nptel.ac.in/courses/127106233</v>
      </c>
      <c r="Y483" s="63" t="str">
        <f>VLOOKUP(A483,Main!A:AB,25,0)</f>
        <v>https://nptel.ac.in/courses/127106233</v>
      </c>
      <c r="Z483" s="61">
        <f>VLOOKUP(A483,Main!A:AB,26,0)</f>
        <v>127106233</v>
      </c>
    </row>
    <row r="484">
      <c r="A484" s="47" t="s">
        <v>3852</v>
      </c>
      <c r="B484" s="61" t="str">
        <f>VLOOKUP(A484,Main!A:AB,2,0)</f>
        <v>Multidisciplinary</v>
      </c>
      <c r="C484" s="61" t="str">
        <f>VLOOKUP(A484,Main!A:AB,3,0)</f>
        <v>Research Methodology</v>
      </c>
      <c r="D484" s="61" t="str">
        <f>VLOOKUP(A484,Main!A:AB,4,0)</f>
        <v>Prof. Edamana Prasad,
Prof. Prathap Haridoss</v>
      </c>
      <c r="E484" s="61" t="str">
        <f>VLOOKUP(A484,Main!A:AB,5,0)</f>
        <v>IIT Madras</v>
      </c>
      <c r="F484" s="61" t="str">
        <f>VLOOKUP(A484,Main!A:AB,6,0)</f>
        <v>IIT Madras</v>
      </c>
      <c r="G484" s="61" t="str">
        <f>VLOOKUP(A484,Main!A:AB,7,0)</f>
        <v>8 Weeks (Rerun) + 4 Weeks (New)</v>
      </c>
      <c r="H484" s="61" t="str">
        <f>VLOOKUP(A484,Main!A:AB,8,0)</f>
        <v>Rerun (Upgraded)</v>
      </c>
      <c r="I484" s="62">
        <f>VLOOKUP(A484,Main!A:AB,9,0)</f>
        <v>46223</v>
      </c>
      <c r="J484" s="62">
        <f>VLOOKUP(A484,Main!A:AB,10,0)</f>
        <v>46304</v>
      </c>
      <c r="K484" s="62">
        <f>VLOOKUP(A484,Main!A:AB,11,0)</f>
        <v>46312</v>
      </c>
      <c r="L484" s="62">
        <f>VLOOKUP(A484,Main!A:AB,12,0)</f>
        <v>46230</v>
      </c>
      <c r="M484" s="62">
        <f>VLOOKUP(A484,Main!A:AB,13,0)</f>
        <v>46248</v>
      </c>
      <c r="N484" s="61" t="str">
        <f>VLOOKUP(A484,Main!A:AB,14,0)</f>
        <v>PG</v>
      </c>
      <c r="O484" s="61" t="str">
        <f>VLOOKUP(A484,Main!A:AB,15,0)</f>
        <v>Elective</v>
      </c>
      <c r="P484" s="61" t="str">
        <f>VLOOKUP(A484,Main!A:AB,16,0)</f>
        <v>Yes</v>
      </c>
      <c r="Q484" s="61" t="str">
        <f>VLOOKUP(A484,Main!A:AB,17,0)</f>
        <v>Faculty Domain - Fundamental</v>
      </c>
      <c r="R484" s="63" t="str">
        <f>VLOOKUP(A484,Main!A:AB,18,0)</f>
        <v>https://onlinecourses.nptel.ac.in/e-learning/preview/noc26_ge79</v>
      </c>
      <c r="S484" s="63" t="str">
        <f>VLOOKUP(A484,Main!A:AB,19,0)</f>
        <v>https://onlinecourses.nptel.ac.in/e-learning/preview/noc26_ge79</v>
      </c>
      <c r="T484" s="61" t="str">
        <f>VLOOKUP(A484,Main!A:AB,20,0)</f>
        <v>noc26_ge79</v>
      </c>
      <c r="U484" s="63" t="str">
        <f>VLOOKUP(A484,Main!A:AB,21,0)</f>
        <v>https://onlinecourses.nptel.ac.in/noc26_ge43/preview</v>
      </c>
      <c r="V484" s="63" t="str">
        <f>VLOOKUP(A484,Main!A:AB,22,0)</f>
        <v>https://onlinecourses.nptel.ac.in/noc26_ge43/preview</v>
      </c>
      <c r="W484" s="61" t="str">
        <f>VLOOKUP(A484,Main!A:AB,23,0)</f>
        <v>noc26_ge43</v>
      </c>
      <c r="X484" s="63" t="str">
        <f>VLOOKUP(A484,Main!A:AB,24,0)</f>
        <v>https://nptel.ac.in/courses/121106007</v>
      </c>
      <c r="Y484" s="63" t="str">
        <f>VLOOKUP(A484,Main!A:AB,25,0)</f>
        <v>https://nptel.ac.in/courses/121106007</v>
      </c>
      <c r="Z484" s="61">
        <f>VLOOKUP(A484,Main!A:AB,26,0)</f>
        <v>121106007</v>
      </c>
    </row>
    <row r="485">
      <c r="A485" s="47" t="s">
        <v>3859</v>
      </c>
      <c r="B485" s="61" t="str">
        <f>VLOOKUP(A485,Main!A:AB,2,0)</f>
        <v>Energy, Multidisciplinary</v>
      </c>
      <c r="C485" s="61" t="str">
        <f>VLOOKUP(A485,Main!A:AB,3,0)</f>
        <v>Hydrogen Energy: Technology and Economics</v>
      </c>
      <c r="D485" s="61" t="str">
        <f>VLOOKUP(A485,Main!A:AB,4,0)</f>
        <v>Prof. Pratham Arora,
Prof. Amit C. Bhosale</v>
      </c>
      <c r="E485" s="61" t="str">
        <f>VLOOKUP(A485,Main!A:AB,5,0)</f>
        <v>IIT Roorkee</v>
      </c>
      <c r="F485" s="61" t="str">
        <f>VLOOKUP(A485,Main!A:AB,6,0)</f>
        <v>IIT Roorkee</v>
      </c>
      <c r="G485" s="61" t="str">
        <f>VLOOKUP(A485,Main!A:AB,7,0)</f>
        <v>12 Weeks</v>
      </c>
      <c r="H485" s="61" t="str">
        <f>VLOOKUP(A485,Main!A:AB,8,0)</f>
        <v>Rerun</v>
      </c>
      <c r="I485" s="62">
        <f>VLOOKUP(A485,Main!A:AB,9,0)</f>
        <v>46223</v>
      </c>
      <c r="J485" s="62">
        <f>VLOOKUP(A485,Main!A:AB,10,0)</f>
        <v>46304</v>
      </c>
      <c r="K485" s="62">
        <f>VLOOKUP(A485,Main!A:AB,11,0)</f>
        <v>46313</v>
      </c>
      <c r="L485" s="62">
        <f>VLOOKUP(A485,Main!A:AB,12,0)</f>
        <v>46230</v>
      </c>
      <c r="M485" s="62">
        <f>VLOOKUP(A485,Main!A:AB,13,0)</f>
        <v>46248</v>
      </c>
      <c r="N485" s="61" t="str">
        <f>VLOOKUP(A485,Main!A:AB,14,0)</f>
        <v>UG/PG</v>
      </c>
      <c r="O485" s="61" t="str">
        <f>VLOOKUP(A485,Main!A:AB,15,0)</f>
        <v>Elective</v>
      </c>
      <c r="P485" s="61" t="str">
        <f>VLOOKUP(A485,Main!A:AB,16,0)</f>
        <v>Yes</v>
      </c>
      <c r="Q485" s="61" t="str">
        <f>VLOOKUP(A485,Main!A:AB,17,0)</f>
        <v/>
      </c>
      <c r="R485" s="63" t="str">
        <f>VLOOKUP(A485,Main!A:AB,18,0)</f>
        <v>https://onlinecourses.nptel.ac.in/e-learning/preview/noc26_ge80</v>
      </c>
      <c r="S485" s="63" t="str">
        <f>VLOOKUP(A485,Main!A:AB,19,0)</f>
        <v>https://onlinecourses.nptel.ac.in/e-learning/preview/noc26_ge80</v>
      </c>
      <c r="T485" s="61" t="str">
        <f>VLOOKUP(A485,Main!A:AB,20,0)</f>
        <v>noc26_ge80</v>
      </c>
      <c r="U485" s="63" t="str">
        <f>VLOOKUP(A485,Main!A:AB,21,0)</f>
        <v>https://onlinecourses.nptel.ac.in/noc25_ge46/preview</v>
      </c>
      <c r="V485" s="63" t="str">
        <f>VLOOKUP(A485,Main!A:AB,22,0)</f>
        <v>https://onlinecourses.nptel.ac.in/noc25_ge46/preview</v>
      </c>
      <c r="W485" s="61" t="str">
        <f>VLOOKUP(A485,Main!A:AB,23,0)</f>
        <v>noc25_ge46</v>
      </c>
      <c r="X485" s="63" t="str">
        <f>VLOOKUP(A485,Main!A:AB,24,0)</f>
        <v>https://nptel.ac.in/courses/127107729</v>
      </c>
      <c r="Y485" s="63" t="str">
        <f>VLOOKUP(A485,Main!A:AB,25,0)</f>
        <v>https://nptel.ac.in/courses/127107729</v>
      </c>
      <c r="Z485" s="61">
        <f>VLOOKUP(A485,Main!A:AB,26,0)</f>
        <v>127107729</v>
      </c>
    </row>
    <row r="486">
      <c r="A486" s="47" t="s">
        <v>3867</v>
      </c>
      <c r="B486" s="61" t="str">
        <f>VLOOKUP(A486,Main!A:AB,2,0)</f>
        <v>Any Engineering, Science and Management Disciplines</v>
      </c>
      <c r="C486" s="61" t="str">
        <f>VLOOKUP(A486,Main!A:AB,3,0)</f>
        <v>Carbon Accounting and Sustainable Designs in Product Lifecycle Management</v>
      </c>
      <c r="D486" s="61" t="str">
        <f>VLOOKUP(A486,Main!A:AB,4,0)</f>
        <v>Prof. Deepu Philip,
Prof. Amandeep Singh Oberoi,
Prof. Prabal Pratap Singh</v>
      </c>
      <c r="E486" s="61" t="str">
        <f>VLOOKUP(A486,Main!A:AB,5,0)</f>
        <v>IIT Kanpur</v>
      </c>
      <c r="F486" s="61" t="str">
        <f>VLOOKUP(A486,Main!A:AB,6,0)</f>
        <v>IIT Kanpur</v>
      </c>
      <c r="G486" s="61" t="str">
        <f>VLOOKUP(A486,Main!A:AB,7,0)</f>
        <v>12 Weeks</v>
      </c>
      <c r="H486" s="61" t="str">
        <f>VLOOKUP(A486,Main!A:AB,8,0)</f>
        <v>Rerun</v>
      </c>
      <c r="I486" s="62">
        <f>VLOOKUP(A486,Main!A:AB,9,0)</f>
        <v>46223</v>
      </c>
      <c r="J486" s="62">
        <f>VLOOKUP(A486,Main!A:AB,10,0)</f>
        <v>46304</v>
      </c>
      <c r="K486" s="62">
        <f>VLOOKUP(A486,Main!A:AB,11,0)</f>
        <v>46318</v>
      </c>
      <c r="L486" s="62">
        <f>VLOOKUP(A486,Main!A:AB,12,0)</f>
        <v>46230</v>
      </c>
      <c r="M486" s="62">
        <f>VLOOKUP(A486,Main!A:AB,13,0)</f>
        <v>46248</v>
      </c>
      <c r="N486" s="61" t="str">
        <f>VLOOKUP(A486,Main!A:AB,14,0)</f>
        <v>UG/PG</v>
      </c>
      <c r="O486" s="61" t="str">
        <f>VLOOKUP(A486,Main!A:AB,15,0)</f>
        <v>Elective</v>
      </c>
      <c r="P486" s="61" t="str">
        <f>VLOOKUP(A486,Main!A:AB,16,0)</f>
        <v>Yes</v>
      </c>
      <c r="Q486" s="61" t="str">
        <f>VLOOKUP(A486,Main!A:AB,17,0)</f>
        <v/>
      </c>
      <c r="R486" s="63" t="str">
        <f>VLOOKUP(A486,Main!A:AB,18,0)</f>
        <v>https://onlinecourses.nptel.ac.in/e-learning/preview/noc26_ge81</v>
      </c>
      <c r="S486" s="63" t="str">
        <f>VLOOKUP(A486,Main!A:AB,19,0)</f>
        <v>https://onlinecourses.nptel.ac.in/e-learning/preview/noc26_ge81</v>
      </c>
      <c r="T486" s="61" t="str">
        <f>VLOOKUP(A486,Main!A:AB,20,0)</f>
        <v>noc26_ge81</v>
      </c>
      <c r="U486" s="63" t="str">
        <f>VLOOKUP(A486,Main!A:AB,21,0)</f>
        <v>https://onlinecourses.nptel.ac.in/noc25_ge43/preview</v>
      </c>
      <c r="V486" s="63" t="str">
        <f>VLOOKUP(A486,Main!A:AB,22,0)</f>
        <v>https://onlinecourses.nptel.ac.in/noc25_ge43/preview</v>
      </c>
      <c r="W486" s="61" t="str">
        <f>VLOOKUP(A486,Main!A:AB,23,0)</f>
        <v>noc25_ge43</v>
      </c>
      <c r="X486" s="63" t="str">
        <f>VLOOKUP(A486,Main!A:AB,24,0)</f>
        <v>https://nptel.ac.in/courses/121104452</v>
      </c>
      <c r="Y486" s="63" t="str">
        <f>VLOOKUP(A486,Main!A:AB,25,0)</f>
        <v>https://nptel.ac.in/courses/121104452</v>
      </c>
      <c r="Z486" s="61">
        <f>VLOOKUP(A486,Main!A:AB,26,0)</f>
        <v>121104452</v>
      </c>
    </row>
    <row r="487">
      <c r="A487" s="47" t="s">
        <v>3874</v>
      </c>
      <c r="B487" s="61" t="str">
        <f>VLOOKUP(A487,Main!A:AB,2,0)</f>
        <v>Biotechnology And Biosciences</v>
      </c>
      <c r="C487" s="61" t="str">
        <f>VLOOKUP(A487,Main!A:AB,3,0)</f>
        <v>Conservation Geography</v>
      </c>
      <c r="D487" s="61" t="str">
        <f>VLOOKUP(A487,Main!A:AB,4,0)</f>
        <v>Prof. Ankur Awadhiya</v>
      </c>
      <c r="E487" s="61" t="str">
        <f>VLOOKUP(A487,Main!A:AB,5,0)</f>
        <v>IIT Kanpur</v>
      </c>
      <c r="F487" s="61" t="str">
        <f>VLOOKUP(A487,Main!A:AB,6,0)</f>
        <v>IIT Kanpur</v>
      </c>
      <c r="G487" s="61" t="str">
        <f>VLOOKUP(A487,Main!A:AB,7,0)</f>
        <v>12 Weeks</v>
      </c>
      <c r="H487" s="61" t="str">
        <f>VLOOKUP(A487,Main!A:AB,8,0)</f>
        <v>Rerun</v>
      </c>
      <c r="I487" s="62">
        <f>VLOOKUP(A487,Main!A:AB,9,0)</f>
        <v>46223</v>
      </c>
      <c r="J487" s="62">
        <f>VLOOKUP(A487,Main!A:AB,10,0)</f>
        <v>46304</v>
      </c>
      <c r="K487" s="62">
        <f>VLOOKUP(A487,Main!A:AB,11,0)</f>
        <v>46319</v>
      </c>
      <c r="L487" s="62">
        <f>VLOOKUP(A487,Main!A:AB,12,0)</f>
        <v>46230</v>
      </c>
      <c r="M487" s="62">
        <f>VLOOKUP(A487,Main!A:AB,13,0)</f>
        <v>46248</v>
      </c>
      <c r="N487" s="61" t="str">
        <f>VLOOKUP(A487,Main!A:AB,14,0)</f>
        <v>UG/PG</v>
      </c>
      <c r="O487" s="61" t="str">
        <f>VLOOKUP(A487,Main!A:AB,15,0)</f>
        <v>Elective</v>
      </c>
      <c r="P487" s="61" t="str">
        <f>VLOOKUP(A487,Main!A:AB,16,0)</f>
        <v>Yes</v>
      </c>
      <c r="Q487" s="61" t="str">
        <f>VLOOKUP(A487,Main!A:AB,17,0)</f>
        <v/>
      </c>
      <c r="R487" s="63" t="str">
        <f>VLOOKUP(A487,Main!A:AB,18,0)</f>
        <v>https://onlinecourses.nptel.ac.in/e-learning/preview/noc26_ge82</v>
      </c>
      <c r="S487" s="63" t="str">
        <f>VLOOKUP(A487,Main!A:AB,19,0)</f>
        <v>https://onlinecourses.nptel.ac.in/e-learning/preview/noc26_ge82</v>
      </c>
      <c r="T487" s="61" t="str">
        <f>VLOOKUP(A487,Main!A:AB,20,0)</f>
        <v>noc26_ge82</v>
      </c>
      <c r="U487" s="63" t="str">
        <f>VLOOKUP(A487,Main!A:AB,21,0)</f>
        <v>https://onlinecourses.nptel.ac.in/noc25_ge68/preview</v>
      </c>
      <c r="V487" s="63" t="str">
        <f>VLOOKUP(A487,Main!A:AB,22,0)</f>
        <v>https://onlinecourses.nptel.ac.in/noc25_ge68/preview</v>
      </c>
      <c r="W487" s="61" t="str">
        <f>VLOOKUP(A487,Main!A:AB,23,0)</f>
        <v>noc25_ge68</v>
      </c>
      <c r="X487" s="63" t="str">
        <f>VLOOKUP(A487,Main!A:AB,24,0)</f>
        <v>https://nptel.ac.in/courses/102104088</v>
      </c>
      <c r="Y487" s="63" t="str">
        <f>VLOOKUP(A487,Main!A:AB,25,0)</f>
        <v>https://nptel.ac.in/courses/102104088</v>
      </c>
      <c r="Z487" s="61">
        <f>VLOOKUP(A487,Main!A:AB,26,0)</f>
        <v>102104088</v>
      </c>
    </row>
    <row r="488">
      <c r="A488" s="47" t="s">
        <v>3881</v>
      </c>
      <c r="B488" s="61" t="str">
        <f>VLOOKUP(A488,Main!A:AB,2,0)</f>
        <v>Biotechnology And Biosciences</v>
      </c>
      <c r="C488" s="61" t="str">
        <f>VLOOKUP(A488,Main!A:AB,3,0)</f>
        <v>Wild Life Ecology</v>
      </c>
      <c r="D488" s="61" t="str">
        <f>VLOOKUP(A488,Main!A:AB,4,0)</f>
        <v>Prof. Ankur Awadhiya</v>
      </c>
      <c r="E488" s="61" t="str">
        <f>VLOOKUP(A488,Main!A:AB,5,0)</f>
        <v>IIT Kanpur</v>
      </c>
      <c r="F488" s="61" t="str">
        <f>VLOOKUP(A488,Main!A:AB,6,0)</f>
        <v>IIT Kanpur</v>
      </c>
      <c r="G488" s="61" t="str">
        <f>VLOOKUP(A488,Main!A:AB,7,0)</f>
        <v>12 Weeks</v>
      </c>
      <c r="H488" s="61" t="str">
        <f>VLOOKUP(A488,Main!A:AB,8,0)</f>
        <v>Rerun</v>
      </c>
      <c r="I488" s="62">
        <f>VLOOKUP(A488,Main!A:AB,9,0)</f>
        <v>46223</v>
      </c>
      <c r="J488" s="62">
        <f>VLOOKUP(A488,Main!A:AB,10,0)</f>
        <v>46304</v>
      </c>
      <c r="K488" s="62">
        <f>VLOOKUP(A488,Main!A:AB,11,0)</f>
        <v>46320</v>
      </c>
      <c r="L488" s="62">
        <f>VLOOKUP(A488,Main!A:AB,12,0)</f>
        <v>46230</v>
      </c>
      <c r="M488" s="62">
        <f>VLOOKUP(A488,Main!A:AB,13,0)</f>
        <v>46248</v>
      </c>
      <c r="N488" s="61" t="str">
        <f>VLOOKUP(A488,Main!A:AB,14,0)</f>
        <v>UG/PG</v>
      </c>
      <c r="O488" s="61" t="str">
        <f>VLOOKUP(A488,Main!A:AB,15,0)</f>
        <v>Elective</v>
      </c>
      <c r="P488" s="61" t="str">
        <f>VLOOKUP(A488,Main!A:AB,16,0)</f>
        <v>Yes</v>
      </c>
      <c r="Q488" s="61" t="str">
        <f>VLOOKUP(A488,Main!A:AB,17,0)</f>
        <v/>
      </c>
      <c r="R488" s="63" t="str">
        <f>VLOOKUP(A488,Main!A:AB,18,0)</f>
        <v>https://onlinecourses.nptel.ac.in/e-learning/preview/noc26_ge83</v>
      </c>
      <c r="S488" s="63" t="str">
        <f>VLOOKUP(A488,Main!A:AB,19,0)</f>
        <v>https://onlinecourses.nptel.ac.in/e-learning/preview/noc26_ge83</v>
      </c>
      <c r="T488" s="61" t="str">
        <f>VLOOKUP(A488,Main!A:AB,20,0)</f>
        <v>noc26_ge83</v>
      </c>
      <c r="U488" s="63" t="str">
        <f>VLOOKUP(A488,Main!A:AB,21,0)</f>
        <v>https://onlinecourses.nptel.ac.in/noc25_ge69/preview</v>
      </c>
      <c r="V488" s="63" t="str">
        <f>VLOOKUP(A488,Main!A:AB,22,0)</f>
        <v>https://onlinecourses.nptel.ac.in/noc25_ge69/preview</v>
      </c>
      <c r="W488" s="61" t="str">
        <f>VLOOKUP(A488,Main!A:AB,23,0)</f>
        <v>noc25_ge69</v>
      </c>
      <c r="X488" s="63" t="str">
        <f>VLOOKUP(A488,Main!A:AB,24,0)</f>
        <v>https://nptel.ac.in/courses/102104073</v>
      </c>
      <c r="Y488" s="63" t="str">
        <f>VLOOKUP(A488,Main!A:AB,25,0)</f>
        <v>https://nptel.ac.in/courses/102104073</v>
      </c>
      <c r="Z488" s="61">
        <f>VLOOKUP(A488,Main!A:AB,26,0)</f>
        <v>102104073</v>
      </c>
    </row>
    <row r="489">
      <c r="A489" s="47" t="s">
        <v>3887</v>
      </c>
      <c r="B489" s="61" t="str">
        <f>VLOOKUP(A489,Main!A:AB,2,0)</f>
        <v>Multidisciplinary</v>
      </c>
      <c r="C489" s="61" t="str">
        <f>VLOOKUP(A489,Main!A:AB,3,0)</f>
        <v>Essential Neuroscience: A Beginners Guide</v>
      </c>
      <c r="D489" s="61" t="str">
        <f>VLOOKUP(A489,Main!A:AB,4,0)</f>
        <v>Prof. Basudev Lahiri</v>
      </c>
      <c r="E489" s="61" t="str">
        <f>VLOOKUP(A489,Main!A:AB,5,0)</f>
        <v>IIT Kharagpur</v>
      </c>
      <c r="F489" s="61" t="str">
        <f>VLOOKUP(A489,Main!A:AB,6,0)</f>
        <v>IIT Kharagpur</v>
      </c>
      <c r="G489" s="61" t="str">
        <f>VLOOKUP(A489,Main!A:AB,7,0)</f>
        <v>12 Weeks</v>
      </c>
      <c r="H489" s="61" t="str">
        <f>VLOOKUP(A489,Main!A:AB,8,0)</f>
        <v>Rerun</v>
      </c>
      <c r="I489" s="62">
        <f>VLOOKUP(A489,Main!A:AB,9,0)</f>
        <v>46223</v>
      </c>
      <c r="J489" s="62">
        <f>VLOOKUP(A489,Main!A:AB,10,0)</f>
        <v>46304</v>
      </c>
      <c r="K489" s="62">
        <f>VLOOKUP(A489,Main!A:AB,11,0)</f>
        <v>46311</v>
      </c>
      <c r="L489" s="62">
        <f>VLOOKUP(A489,Main!A:AB,12,0)</f>
        <v>46230</v>
      </c>
      <c r="M489" s="62">
        <f>VLOOKUP(A489,Main!A:AB,13,0)</f>
        <v>46248</v>
      </c>
      <c r="N489" s="61" t="str">
        <f>VLOOKUP(A489,Main!A:AB,14,0)</f>
        <v>PG</v>
      </c>
      <c r="O489" s="61" t="str">
        <f>VLOOKUP(A489,Main!A:AB,15,0)</f>
        <v>Elective</v>
      </c>
      <c r="P489" s="61" t="str">
        <f>VLOOKUP(A489,Main!A:AB,16,0)</f>
        <v>Yes</v>
      </c>
      <c r="Q489" s="61" t="str">
        <f>VLOOKUP(A489,Main!A:AB,17,0)</f>
        <v/>
      </c>
      <c r="R489" s="63" t="str">
        <f>VLOOKUP(A489,Main!A:AB,18,0)</f>
        <v>https://onlinecourses.nptel.ac.in/e-learning/preview/noc26_ge84</v>
      </c>
      <c r="S489" s="63" t="str">
        <f>VLOOKUP(A489,Main!A:AB,19,0)</f>
        <v>https://onlinecourses.nptel.ac.in/e-learning/preview/noc26_ge84</v>
      </c>
      <c r="T489" s="61" t="str">
        <f>VLOOKUP(A489,Main!A:AB,20,0)</f>
        <v>noc26_ge84</v>
      </c>
      <c r="U489" s="63" t="str">
        <f>VLOOKUP(A489,Main!A:AB,21,0)</f>
        <v>https://onlinecourses.nptel.ac.in/noc25_ge78/preview</v>
      </c>
      <c r="V489" s="63" t="str">
        <f>VLOOKUP(A489,Main!A:AB,22,0)</f>
        <v>https://onlinecourses.nptel.ac.in/noc25_ge78/preview</v>
      </c>
      <c r="W489" s="61" t="str">
        <f>VLOOKUP(A489,Main!A:AB,23,0)</f>
        <v>noc25_ge78</v>
      </c>
      <c r="X489" s="63" t="str">
        <f>VLOOKUP(A489,Main!A:AB,24,0)</f>
        <v>https://nptel.ac.in/courses/127105779</v>
      </c>
      <c r="Y489" s="63" t="str">
        <f>VLOOKUP(A489,Main!A:AB,25,0)</f>
        <v>https://nptel.ac.in/courses/127105779</v>
      </c>
      <c r="Z489" s="61">
        <f>VLOOKUP(A489,Main!A:AB,26,0)</f>
        <v>127105779</v>
      </c>
    </row>
    <row r="490">
      <c r="A490" s="47" t="s">
        <v>3893</v>
      </c>
      <c r="B490" s="61" t="str">
        <f>VLOOKUP(A490,Main!A:AB,2,0)</f>
        <v>Multidisciplinary</v>
      </c>
      <c r="C490" s="61" t="str">
        <f>VLOOKUP(A490,Main!A:AB,3,0)</f>
        <v>Machine Learning for Core Engineering Disciplines</v>
      </c>
      <c r="D490" s="61" t="str">
        <f>VLOOKUP(A490,Main!A:AB,4,0)</f>
        <v>Prof. Ananth Govind Rajan</v>
      </c>
      <c r="E490" s="61" t="str">
        <f>VLOOKUP(A490,Main!A:AB,5,0)</f>
        <v>IISc Bangalore</v>
      </c>
      <c r="F490" s="61" t="str">
        <f>VLOOKUP(A490,Main!A:AB,6,0)</f>
        <v>IISc Bangalore</v>
      </c>
      <c r="G490" s="61" t="str">
        <f>VLOOKUP(A490,Main!A:AB,7,0)</f>
        <v>12 Weeks</v>
      </c>
      <c r="H490" s="61" t="str">
        <f>VLOOKUP(A490,Main!A:AB,8,0)</f>
        <v>Rerun</v>
      </c>
      <c r="I490" s="62">
        <f>VLOOKUP(A490,Main!A:AB,9,0)</f>
        <v>46223</v>
      </c>
      <c r="J490" s="62">
        <f>VLOOKUP(A490,Main!A:AB,10,0)</f>
        <v>46304</v>
      </c>
      <c r="K490" s="62">
        <f>VLOOKUP(A490,Main!A:AB,11,0)</f>
        <v>46312</v>
      </c>
      <c r="L490" s="62">
        <f>VLOOKUP(A490,Main!A:AB,12,0)</f>
        <v>46230</v>
      </c>
      <c r="M490" s="62">
        <f>VLOOKUP(A490,Main!A:AB,13,0)</f>
        <v>46248</v>
      </c>
      <c r="N490" s="61" t="str">
        <f>VLOOKUP(A490,Main!A:AB,14,0)</f>
        <v>UG/PG</v>
      </c>
      <c r="O490" s="61" t="str">
        <f>VLOOKUP(A490,Main!A:AB,15,0)</f>
        <v>Elective</v>
      </c>
      <c r="P490" s="61" t="str">
        <f>VLOOKUP(A490,Main!A:AB,16,0)</f>
        <v>Yes</v>
      </c>
      <c r="Q490" s="61" t="str">
        <f>VLOOKUP(A490,Main!A:AB,17,0)</f>
        <v>Flight Mechanics
Construction Materials Technology
Structural Analysis
Structural Design
Environment
Bioprocesses
Bioengineering
Biosciences
Computational Biology
Computational Engineering
Computational Thermo Fluids
Advanced Mechanics
Propulsion
Energy Systems
Manufacturing Processes and Technology
Product Design
Advanced Dynamics and Vibration
Computational Mechanics
Robotics</v>
      </c>
      <c r="R490" s="63" t="str">
        <f>VLOOKUP(A490,Main!A:AB,18,0)</f>
        <v>https://onlinecourses.nptel.ac.in/e-learning/preview/noc26_ge85</v>
      </c>
      <c r="S490" s="63" t="str">
        <f>VLOOKUP(A490,Main!A:AB,19,0)</f>
        <v>https://onlinecourses.nptel.ac.in/e-learning/preview/noc26_ge85</v>
      </c>
      <c r="T490" s="61" t="str">
        <f>VLOOKUP(A490,Main!A:AB,20,0)</f>
        <v>noc26_ge85</v>
      </c>
      <c r="U490" s="63" t="str">
        <f>VLOOKUP(A490,Main!A:AB,21,0)</f>
        <v>https://onlinecourses.nptel.ac.in/noc25_ge77/preview</v>
      </c>
      <c r="V490" s="63" t="str">
        <f>VLOOKUP(A490,Main!A:AB,22,0)</f>
        <v>https://onlinecourses.nptel.ac.in/noc25_ge77/preview</v>
      </c>
      <c r="W490" s="61" t="str">
        <f>VLOOKUP(A490,Main!A:AB,23,0)</f>
        <v>noc25_ge77</v>
      </c>
      <c r="X490" s="63" t="str">
        <f>VLOOKUP(A490,Main!A:AB,24,0)</f>
        <v>https://nptel.ac.in/courses/127108778</v>
      </c>
      <c r="Y490" s="63" t="str">
        <f>VLOOKUP(A490,Main!A:AB,25,0)</f>
        <v>https://nptel.ac.in/courses/127108778</v>
      </c>
      <c r="Z490" s="61">
        <f>VLOOKUP(A490,Main!A:AB,26,0)</f>
        <v>127108778</v>
      </c>
    </row>
    <row r="491">
      <c r="A491" s="47" t="s">
        <v>3901</v>
      </c>
      <c r="B491" s="61" t="str">
        <f>VLOOKUP(A491,Main!A:AB,2,0)</f>
        <v>Multidisciplinary</v>
      </c>
      <c r="C491" s="61" t="str">
        <f>VLOOKUP(A491,Main!A:AB,3,0)</f>
        <v>Certificate in Integrative Palliative Care - 3</v>
      </c>
      <c r="D491" s="61" t="str">
        <f>VLOOKUP(A491,Main!A:AB,4,0)</f>
        <v>Prof. Piyush Gupta,
Prof. Geeta Joshi,
Prof. Yashavant Joshi</v>
      </c>
      <c r="E491" s="61" t="str">
        <f>VLOOKUP(A491,Main!A:AB,5,0)</f>
        <v>International Institute of Distance Learning, An Initiative of NAPCAIM</v>
      </c>
      <c r="F491" s="61" t="str">
        <f>VLOOKUP(A491,Main!A:AB,6,0)</f>
        <v>IIT Kanpur</v>
      </c>
      <c r="G491" s="61" t="str">
        <f>VLOOKUP(A491,Main!A:AB,7,0)</f>
        <v>12 Weeks</v>
      </c>
      <c r="H491" s="61" t="str">
        <f>VLOOKUP(A491,Main!A:AB,8,0)</f>
        <v>Rerun</v>
      </c>
      <c r="I491" s="62">
        <f>VLOOKUP(A491,Main!A:AB,9,0)</f>
        <v>46223</v>
      </c>
      <c r="J491" s="62">
        <f>VLOOKUP(A491,Main!A:AB,10,0)</f>
        <v>46304</v>
      </c>
      <c r="K491" s="62">
        <f>VLOOKUP(A491,Main!A:AB,11,0)</f>
        <v>46313</v>
      </c>
      <c r="L491" s="62">
        <f>VLOOKUP(A491,Main!A:AB,12,0)</f>
        <v>46230</v>
      </c>
      <c r="M491" s="62">
        <f>VLOOKUP(A491,Main!A:AB,13,0)</f>
        <v>46248</v>
      </c>
      <c r="N491" s="61" t="str">
        <f>VLOOKUP(A491,Main!A:AB,14,0)</f>
        <v>UG/PG</v>
      </c>
      <c r="O491" s="61" t="str">
        <f>VLOOKUP(A491,Main!A:AB,15,0)</f>
        <v>Elective</v>
      </c>
      <c r="P491" s="61" t="str">
        <f>VLOOKUP(A491,Main!A:AB,16,0)</f>
        <v>Yes</v>
      </c>
      <c r="Q491" s="61" t="str">
        <f>VLOOKUP(A491,Main!A:AB,17,0)</f>
        <v/>
      </c>
      <c r="R491" s="63" t="str">
        <f>VLOOKUP(A491,Main!A:AB,18,0)</f>
        <v>https://onlinecourses.nptel.ac.in/e-learning/preview/noc26_ge86</v>
      </c>
      <c r="S491" s="63" t="str">
        <f>VLOOKUP(A491,Main!A:AB,19,0)</f>
        <v>https://onlinecourses.nptel.ac.in/e-learning/preview/noc26_ge86</v>
      </c>
      <c r="T491" s="61" t="str">
        <f>VLOOKUP(A491,Main!A:AB,20,0)</f>
        <v>noc26_ge86</v>
      </c>
      <c r="U491" s="63" t="str">
        <f>VLOOKUP(A491,Main!A:AB,21,0)</f>
        <v>https://onlinecourses.nptel.ac.in/noc25_ge06/preview</v>
      </c>
      <c r="V491" s="63" t="str">
        <f>VLOOKUP(A491,Main!A:AB,22,0)</f>
        <v>https://onlinecourses.nptel.ac.in/noc25_ge06/preview</v>
      </c>
      <c r="W491" s="61" t="str">
        <f>VLOOKUP(A491,Main!A:AB,23,0)</f>
        <v>noc25_ge06</v>
      </c>
      <c r="X491" s="63" t="str">
        <f>VLOOKUP(A491,Main!A:AB,24,0)</f>
        <v>https://nptel.ac.in/courses/127104590</v>
      </c>
      <c r="Y491" s="63" t="str">
        <f>VLOOKUP(A491,Main!A:AB,25,0)</f>
        <v>https://nptel.ac.in/courses/127104590</v>
      </c>
      <c r="Z491" s="61">
        <f>VLOOKUP(A491,Main!A:AB,26,0)</f>
        <v>127104590</v>
      </c>
    </row>
    <row r="492">
      <c r="A492" s="47" t="s">
        <v>3909</v>
      </c>
      <c r="B492" s="61" t="str">
        <f>VLOOKUP(A492,Main!A:AB,2,0)</f>
        <v>Health Sciences</v>
      </c>
      <c r="C492" s="61" t="str">
        <f>VLOOKUP(A492,Main!A:AB,3,0)</f>
        <v>Research Methods in Health Promotion</v>
      </c>
      <c r="D492" s="61" t="str">
        <f>VLOOKUP(A492,Main!A:AB,4,0)</f>
        <v>Prof. Arista Lahiri,
Prof. Sweety Suman Jha,
Prof. Madhumita Dobe</v>
      </c>
      <c r="E492" s="61" t="str">
        <f>VLOOKUP(A492,Main!A:AB,5,0)</f>
        <v>IIT Kharagpur</v>
      </c>
      <c r="F492" s="61" t="str">
        <f>VLOOKUP(A492,Main!A:AB,6,0)</f>
        <v>IIT Kharagpur</v>
      </c>
      <c r="G492" s="61" t="str">
        <f>VLOOKUP(A492,Main!A:AB,7,0)</f>
        <v>12 Weeks</v>
      </c>
      <c r="H492" s="61" t="str">
        <f>VLOOKUP(A492,Main!A:AB,8,0)</f>
        <v>Rerun</v>
      </c>
      <c r="I492" s="62">
        <f>VLOOKUP(A492,Main!A:AB,9,0)</f>
        <v>46223</v>
      </c>
      <c r="J492" s="62">
        <f>VLOOKUP(A492,Main!A:AB,10,0)</f>
        <v>46304</v>
      </c>
      <c r="K492" s="62">
        <f>VLOOKUP(A492,Main!A:AB,11,0)</f>
        <v>46318</v>
      </c>
      <c r="L492" s="62">
        <f>VLOOKUP(A492,Main!A:AB,12,0)</f>
        <v>46230</v>
      </c>
      <c r="M492" s="62">
        <f>VLOOKUP(A492,Main!A:AB,13,0)</f>
        <v>46248</v>
      </c>
      <c r="N492" s="61" t="str">
        <f>VLOOKUP(A492,Main!A:AB,14,0)</f>
        <v>PG</v>
      </c>
      <c r="O492" s="61" t="str">
        <f>VLOOKUP(A492,Main!A:AB,15,0)</f>
        <v>Core</v>
      </c>
      <c r="P492" s="61" t="str">
        <f>VLOOKUP(A492,Main!A:AB,16,0)</f>
        <v>Yes</v>
      </c>
      <c r="Q492" s="61" t="str">
        <f>VLOOKUP(A492,Main!A:AB,17,0)</f>
        <v/>
      </c>
      <c r="R492" s="63" t="str">
        <f>VLOOKUP(A492,Main!A:AB,18,0)</f>
        <v>https://onlinecourses.nptel.ac.in/e-learning/preview/noc26_ge87</v>
      </c>
      <c r="S492" s="63" t="str">
        <f>VLOOKUP(A492,Main!A:AB,19,0)</f>
        <v>https://onlinecourses.nptel.ac.in/e-learning/preview/noc26_ge87</v>
      </c>
      <c r="T492" s="61" t="str">
        <f>VLOOKUP(A492,Main!A:AB,20,0)</f>
        <v>noc26_ge87</v>
      </c>
      <c r="U492" s="63" t="str">
        <f>VLOOKUP(A492,Main!A:AB,21,0)</f>
        <v>https://onlinecourses.nptel.ac.in/noc25_ge49/preview</v>
      </c>
      <c r="V492" s="63" t="str">
        <f>VLOOKUP(A492,Main!A:AB,22,0)</f>
        <v>https://onlinecourses.nptel.ac.in/noc25_ge49/preview</v>
      </c>
      <c r="W492" s="61" t="str">
        <f>VLOOKUP(A492,Main!A:AB,23,0)</f>
        <v>noc25_ge49</v>
      </c>
      <c r="X492" s="63" t="str">
        <f>VLOOKUP(A492,Main!A:AB,24,0)</f>
        <v>https://nptel.ac.in/courses/127105237</v>
      </c>
      <c r="Y492" s="63" t="str">
        <f>VLOOKUP(A492,Main!A:AB,25,0)</f>
        <v>https://nptel.ac.in/courses/127105237</v>
      </c>
      <c r="Z492" s="61">
        <f>VLOOKUP(A492,Main!A:AB,26,0)</f>
        <v>127105237</v>
      </c>
    </row>
    <row r="493">
      <c r="A493" s="47" t="s">
        <v>3917</v>
      </c>
      <c r="B493" s="61" t="str">
        <f>VLOOKUP(A493,Main!A:AB,2,0)</f>
        <v>Multidisciplinary</v>
      </c>
      <c r="C493" s="61" t="str">
        <f>VLOOKUP(A493,Main!A:AB,3,0)</f>
        <v>Thin Film Technology</v>
      </c>
      <c r="D493" s="61" t="str">
        <f>VLOOKUP(A493,Main!A:AB,4,0)</f>
        <v>Prof. Samit K Ray</v>
      </c>
      <c r="E493" s="61" t="str">
        <f>VLOOKUP(A493,Main!A:AB,5,0)</f>
        <v>IIT Kharagpur</v>
      </c>
      <c r="F493" s="61" t="str">
        <f>VLOOKUP(A493,Main!A:AB,6,0)</f>
        <v>IIT Kharagpur</v>
      </c>
      <c r="G493" s="61" t="str">
        <f>VLOOKUP(A493,Main!A:AB,7,0)</f>
        <v>12 Weeks</v>
      </c>
      <c r="H493" s="61" t="str">
        <f>VLOOKUP(A493,Main!A:AB,8,0)</f>
        <v>Rerun</v>
      </c>
      <c r="I493" s="62">
        <f>VLOOKUP(A493,Main!A:AB,9,0)</f>
        <v>46223</v>
      </c>
      <c r="J493" s="62">
        <f>VLOOKUP(A493,Main!A:AB,10,0)</f>
        <v>46304</v>
      </c>
      <c r="K493" s="62">
        <f>VLOOKUP(A493,Main!A:AB,11,0)</f>
        <v>46319</v>
      </c>
      <c r="L493" s="62">
        <f>VLOOKUP(A493,Main!A:AB,12,0)</f>
        <v>46230</v>
      </c>
      <c r="M493" s="62">
        <f>VLOOKUP(A493,Main!A:AB,13,0)</f>
        <v>46248</v>
      </c>
      <c r="N493" s="61" t="str">
        <f>VLOOKUP(A493,Main!A:AB,14,0)</f>
        <v>UG/PG</v>
      </c>
      <c r="O493" s="61" t="str">
        <f>VLOOKUP(A493,Main!A:AB,15,0)</f>
        <v>Elective</v>
      </c>
      <c r="P493" s="61" t="str">
        <f>VLOOKUP(A493,Main!A:AB,16,0)</f>
        <v>Yes</v>
      </c>
      <c r="Q493" s="61" t="str">
        <f>VLOOKUP(A493,Main!A:AB,17,0)</f>
        <v>Bioengineering
Minor 1
VLSI design
Electronic Materials</v>
      </c>
      <c r="R493" s="63" t="str">
        <f>VLOOKUP(A493,Main!A:AB,18,0)</f>
        <v>https://onlinecourses.nptel.ac.in/e-learning/preview/noc26_ge88</v>
      </c>
      <c r="S493" s="63" t="str">
        <f>VLOOKUP(A493,Main!A:AB,19,0)</f>
        <v>https://onlinecourses.nptel.ac.in/e-learning/preview/noc26_ge88</v>
      </c>
      <c r="T493" s="61" t="str">
        <f>VLOOKUP(A493,Main!A:AB,20,0)</f>
        <v>noc26_ge88</v>
      </c>
      <c r="U493" s="63" t="str">
        <f>VLOOKUP(A493,Main!A:AB,21,0)</f>
        <v>https://onlinecourses.nptel.ac.in/noc25_ge74/preview</v>
      </c>
      <c r="V493" s="63" t="str">
        <f>VLOOKUP(A493,Main!A:AB,22,0)</f>
        <v>https://onlinecourses.nptel.ac.in/noc25_ge74/preview</v>
      </c>
      <c r="W493" s="61" t="str">
        <f>VLOOKUP(A493,Main!A:AB,23,0)</f>
        <v>noc25_ge74</v>
      </c>
      <c r="X493" s="63" t="str">
        <f>VLOOKUP(A493,Main!A:AB,24,0)</f>
        <v>https://nptel.ac.in/courses/127105531</v>
      </c>
      <c r="Y493" s="63" t="str">
        <f>VLOOKUP(A493,Main!A:AB,25,0)</f>
        <v>https://nptel.ac.in/courses/127105531</v>
      </c>
      <c r="Z493" s="61">
        <f>VLOOKUP(A493,Main!A:AB,26,0)</f>
        <v>127105531</v>
      </c>
    </row>
    <row r="494">
      <c r="A494" s="47" t="s">
        <v>3925</v>
      </c>
      <c r="B494" s="61" t="str">
        <f>VLOOKUP(A494,Main!A:AB,2,0)</f>
        <v>Multidisciplinary</v>
      </c>
      <c r="C494" s="61" t="str">
        <f>VLOOKUP(A494,Main!A:AB,3,0)</f>
        <v>An Integrated Approach to Common Childhood Diseases and Developmental Disorders in India</v>
      </c>
      <c r="D494" s="61" t="str">
        <f>VLOOKUP(A494,Main!A:AB,4,0)</f>
        <v>Prof. Soumi Kundu,
Prof. Nabarun Karmakar,
Prof. Parama Banerjee</v>
      </c>
      <c r="E494" s="61" t="str">
        <f>VLOOKUP(A494,Main!A:AB,5,0)</f>
        <v>IIT Kharagpur</v>
      </c>
      <c r="F494" s="61" t="str">
        <f>VLOOKUP(A494,Main!A:AB,6,0)</f>
        <v>IIT Kharagpur</v>
      </c>
      <c r="G494" s="61" t="str">
        <f>VLOOKUP(A494,Main!A:AB,7,0)</f>
        <v>12 Weeks</v>
      </c>
      <c r="H494" s="61" t="str">
        <f>VLOOKUP(A494,Main!A:AB,8,0)</f>
        <v>Rerun</v>
      </c>
      <c r="I494" s="62">
        <f>VLOOKUP(A494,Main!A:AB,9,0)</f>
        <v>46223</v>
      </c>
      <c r="J494" s="62">
        <f>VLOOKUP(A494,Main!A:AB,10,0)</f>
        <v>46304</v>
      </c>
      <c r="K494" s="62">
        <f>VLOOKUP(A494,Main!A:AB,11,0)</f>
        <v>46320</v>
      </c>
      <c r="L494" s="62">
        <f>VLOOKUP(A494,Main!A:AB,12,0)</f>
        <v>46230</v>
      </c>
      <c r="M494" s="62">
        <f>VLOOKUP(A494,Main!A:AB,13,0)</f>
        <v>46248</v>
      </c>
      <c r="N494" s="61" t="str">
        <f>VLOOKUP(A494,Main!A:AB,14,0)</f>
        <v>UG/PG</v>
      </c>
      <c r="O494" s="61" t="str">
        <f>VLOOKUP(A494,Main!A:AB,15,0)</f>
        <v>Elective</v>
      </c>
      <c r="P494" s="61" t="str">
        <f>VLOOKUP(A494,Main!A:AB,16,0)</f>
        <v>Yes</v>
      </c>
      <c r="Q494" s="61" t="str">
        <f>VLOOKUP(A494,Main!A:AB,17,0)</f>
        <v/>
      </c>
      <c r="R494" s="63" t="str">
        <f>VLOOKUP(A494,Main!A:AB,18,0)</f>
        <v>https://onlinecourses.nptel.ac.in/e-learning/preview/noc26_ge89</v>
      </c>
      <c r="S494" s="63" t="str">
        <f>VLOOKUP(A494,Main!A:AB,19,0)</f>
        <v>https://onlinecourses.nptel.ac.in/e-learning/preview/noc26_ge89</v>
      </c>
      <c r="T494" s="61" t="str">
        <f>VLOOKUP(A494,Main!A:AB,20,0)</f>
        <v>noc26_ge89</v>
      </c>
      <c r="U494" s="63" t="str">
        <f>VLOOKUP(A494,Main!A:AB,21,0)</f>
        <v>https://onlinecourses.nptel.ac.in/noc25_ge76/preview</v>
      </c>
      <c r="V494" s="63" t="str">
        <f>VLOOKUP(A494,Main!A:AB,22,0)</f>
        <v>https://onlinecourses.nptel.ac.in/noc25_ge76/preview</v>
      </c>
      <c r="W494" s="61" t="str">
        <f>VLOOKUP(A494,Main!A:AB,23,0)</f>
        <v>noc25_ge76</v>
      </c>
      <c r="X494" s="63" t="str">
        <f>VLOOKUP(A494,Main!A:AB,24,0)</f>
        <v>https://nptel.ac.in/courses/127105532</v>
      </c>
      <c r="Y494" s="63" t="str">
        <f>VLOOKUP(A494,Main!A:AB,25,0)</f>
        <v>https://nptel.ac.in/courses/127105532</v>
      </c>
      <c r="Z494" s="61">
        <f>VLOOKUP(A494,Main!A:AB,26,0)</f>
        <v>127105532</v>
      </c>
    </row>
    <row r="495">
      <c r="A495" s="47" t="s">
        <v>3932</v>
      </c>
      <c r="B495" s="61" t="str">
        <f>VLOOKUP(A495,Main!A:AB,2,0)</f>
        <v>Multidisciplinary, Mechanical Engineering</v>
      </c>
      <c r="C495" s="61" t="str">
        <f>VLOOKUP(A495,Main!A:AB,3,0)</f>
        <v>Sustainable Power Generation Systems</v>
      </c>
      <c r="D495" s="61" t="str">
        <f>VLOOKUP(A495,Main!A:AB,4,0)</f>
        <v>Prof. Pankaj Kalita</v>
      </c>
      <c r="E495" s="61" t="str">
        <f>VLOOKUP(A495,Main!A:AB,5,0)</f>
        <v>IIT Guwahati</v>
      </c>
      <c r="F495" s="61" t="str">
        <f>VLOOKUP(A495,Main!A:AB,6,0)</f>
        <v>IIT Guwahati</v>
      </c>
      <c r="G495" s="61" t="str">
        <f>VLOOKUP(A495,Main!A:AB,7,0)</f>
        <v>12 Weeks</v>
      </c>
      <c r="H495" s="61" t="str">
        <f>VLOOKUP(A495,Main!A:AB,8,0)</f>
        <v>Rerun</v>
      </c>
      <c r="I495" s="62">
        <f>VLOOKUP(A495,Main!A:AB,9,0)</f>
        <v>46223</v>
      </c>
      <c r="J495" s="62">
        <f>VLOOKUP(A495,Main!A:AB,10,0)</f>
        <v>46304</v>
      </c>
      <c r="K495" s="62">
        <f>VLOOKUP(A495,Main!A:AB,11,0)</f>
        <v>46311</v>
      </c>
      <c r="L495" s="62">
        <f>VLOOKUP(A495,Main!A:AB,12,0)</f>
        <v>46230</v>
      </c>
      <c r="M495" s="62">
        <f>VLOOKUP(A495,Main!A:AB,13,0)</f>
        <v>46248</v>
      </c>
      <c r="N495" s="61" t="str">
        <f>VLOOKUP(A495,Main!A:AB,14,0)</f>
        <v>UG/PG</v>
      </c>
      <c r="O495" s="61" t="str">
        <f>VLOOKUP(A495,Main!A:AB,15,0)</f>
        <v>Elective</v>
      </c>
      <c r="P495" s="61" t="str">
        <f>VLOOKUP(A495,Main!A:AB,16,0)</f>
        <v>Yes</v>
      </c>
      <c r="Q495" s="61" t="str">
        <f>VLOOKUP(A495,Main!A:AB,17,0)</f>
        <v>Energy and Environment
Power Systems and Power Electronics</v>
      </c>
      <c r="R495" s="63" t="str">
        <f>VLOOKUP(A495,Main!A:AB,18,0)</f>
        <v>https://onlinecourses.nptel.ac.in/e-learning/preview/noc26_ge90</v>
      </c>
      <c r="S495" s="63" t="str">
        <f>VLOOKUP(A495,Main!A:AB,19,0)</f>
        <v>https://onlinecourses.nptel.ac.in/e-learning/preview/noc26_ge90</v>
      </c>
      <c r="T495" s="61" t="str">
        <f>VLOOKUP(A495,Main!A:AB,20,0)</f>
        <v>noc26_ge90</v>
      </c>
      <c r="U495" s="63" t="str">
        <f>VLOOKUP(A495,Main!A:AB,21,0)</f>
        <v>https://onlinecourses.nptel.ac.in/noc25_ge54/preview</v>
      </c>
      <c r="V495" s="63" t="str">
        <f>VLOOKUP(A495,Main!A:AB,22,0)</f>
        <v>https://onlinecourses.nptel.ac.in/noc25_ge54/preview</v>
      </c>
      <c r="W495" s="61" t="str">
        <f>VLOOKUP(A495,Main!A:AB,23,0)</f>
        <v>noc25_ge54</v>
      </c>
      <c r="X495" s="63" t="str">
        <f>VLOOKUP(A495,Main!A:AB,24,0)</f>
        <v>https://nptel.ac.in/courses/127103236</v>
      </c>
      <c r="Y495" s="63" t="str">
        <f>VLOOKUP(A495,Main!A:AB,25,0)</f>
        <v>https://nptel.ac.in/courses/127103236</v>
      </c>
      <c r="Z495" s="61">
        <f>VLOOKUP(A495,Main!A:AB,26,0)</f>
        <v>127103236</v>
      </c>
    </row>
    <row r="496">
      <c r="A496" s="47" t="s">
        <v>3941</v>
      </c>
      <c r="B496" s="61" t="str">
        <f>VLOOKUP(A496,Main!A:AB,2,0)</f>
        <v>Multidisciplinary</v>
      </c>
      <c r="C496" s="61" t="str">
        <f>VLOOKUP(A496,Main!A:AB,3,0)</f>
        <v>Solar Energy Engineering and Technology</v>
      </c>
      <c r="D496" s="61" t="str">
        <f>VLOOKUP(A496,Main!A:AB,4,0)</f>
        <v>Prof. Pankaj Kalita</v>
      </c>
      <c r="E496" s="61" t="str">
        <f>VLOOKUP(A496,Main!A:AB,5,0)</f>
        <v>IIT Guwahati</v>
      </c>
      <c r="F496" s="61" t="str">
        <f>VLOOKUP(A496,Main!A:AB,6,0)</f>
        <v>IIT Guwahati</v>
      </c>
      <c r="G496" s="61" t="str">
        <f>VLOOKUP(A496,Main!A:AB,7,0)</f>
        <v>12 Weeks</v>
      </c>
      <c r="H496" s="61" t="str">
        <f>VLOOKUP(A496,Main!A:AB,8,0)</f>
        <v>Rerun</v>
      </c>
      <c r="I496" s="62">
        <f>VLOOKUP(A496,Main!A:AB,9,0)</f>
        <v>46223</v>
      </c>
      <c r="J496" s="62">
        <f>VLOOKUP(A496,Main!A:AB,10,0)</f>
        <v>46304</v>
      </c>
      <c r="K496" s="62">
        <f>VLOOKUP(A496,Main!A:AB,11,0)</f>
        <v>46311</v>
      </c>
      <c r="L496" s="62">
        <f>VLOOKUP(A496,Main!A:AB,12,0)</f>
        <v>46230</v>
      </c>
      <c r="M496" s="62">
        <f>VLOOKUP(A496,Main!A:AB,13,0)</f>
        <v>46248</v>
      </c>
      <c r="N496" s="61" t="str">
        <f>VLOOKUP(A496,Main!A:AB,14,0)</f>
        <v>UG/PG</v>
      </c>
      <c r="O496" s="61" t="str">
        <f>VLOOKUP(A496,Main!A:AB,15,0)</f>
        <v>Elective</v>
      </c>
      <c r="P496" s="61" t="str">
        <f>VLOOKUP(A496,Main!A:AB,16,0)</f>
        <v>Yes</v>
      </c>
      <c r="Q496" s="61" t="str">
        <f>VLOOKUP(A496,Main!A:AB,17,0)</f>
        <v/>
      </c>
      <c r="R496" s="63" t="str">
        <f>VLOOKUP(A496,Main!A:AB,18,0)</f>
        <v>https://onlinecourses.nptel.ac.in/e-learning/preview/noc26_ge91</v>
      </c>
      <c r="S496" s="63" t="str">
        <f>VLOOKUP(A496,Main!A:AB,19,0)</f>
        <v>https://onlinecourses.nptel.ac.in/e-learning/preview/noc26_ge91</v>
      </c>
      <c r="T496" s="61" t="str">
        <f>VLOOKUP(A496,Main!A:AB,20,0)</f>
        <v>noc26_ge91</v>
      </c>
      <c r="U496" s="63" t="str">
        <f>VLOOKUP(A496,Main!A:AB,21,0)</f>
        <v>https://onlinecourses.nptel.ac.in/noc25_ge53/preview</v>
      </c>
      <c r="V496" s="63" t="str">
        <f>VLOOKUP(A496,Main!A:AB,22,0)</f>
        <v>https://onlinecourses.nptel.ac.in/noc25_ge53/preview</v>
      </c>
      <c r="W496" s="61" t="str">
        <f>VLOOKUP(A496,Main!A:AB,23,0)</f>
        <v>noc25_ge53</v>
      </c>
      <c r="X496" s="63" t="str">
        <f>VLOOKUP(A496,Main!A:AB,24,0)</f>
        <v>https://nptel.ac.in/courses/115103123</v>
      </c>
      <c r="Y496" s="63" t="str">
        <f>VLOOKUP(A496,Main!A:AB,25,0)</f>
        <v>https://nptel.ac.in/courses/115103123</v>
      </c>
      <c r="Z496" s="61">
        <f>VLOOKUP(A496,Main!A:AB,26,0)</f>
        <v>115103123</v>
      </c>
    </row>
    <row r="497">
      <c r="A497" s="47" t="s">
        <v>3947</v>
      </c>
      <c r="B497" s="61" t="str">
        <f>VLOOKUP(A497,Main!A:AB,2,0)</f>
        <v>Multidisciplinary</v>
      </c>
      <c r="C497" s="61" t="str">
        <f>VLOOKUP(A497,Main!A:AB,3,0)</f>
        <v>Fundamental of Fluid Mechanics for Chemical And Biomedical Engineers</v>
      </c>
      <c r="D497" s="61" t="str">
        <f>VLOOKUP(A497,Main!A:AB,4,0)</f>
        <v>Prof. Raghvendra Gupta</v>
      </c>
      <c r="E497" s="61" t="str">
        <f>VLOOKUP(A497,Main!A:AB,5,0)</f>
        <v>IIT Guwahati</v>
      </c>
      <c r="F497" s="61" t="str">
        <f>VLOOKUP(A497,Main!A:AB,6,0)</f>
        <v>IIT Guwahati</v>
      </c>
      <c r="G497" s="61" t="str">
        <f>VLOOKUP(A497,Main!A:AB,7,0)</f>
        <v>12 Weeks</v>
      </c>
      <c r="H497" s="61" t="str">
        <f>VLOOKUP(A497,Main!A:AB,8,0)</f>
        <v>Rerun</v>
      </c>
      <c r="I497" s="62">
        <f>VLOOKUP(A497,Main!A:AB,9,0)</f>
        <v>46223</v>
      </c>
      <c r="J497" s="62">
        <f>VLOOKUP(A497,Main!A:AB,10,0)</f>
        <v>46304</v>
      </c>
      <c r="K497" s="62">
        <f>VLOOKUP(A497,Main!A:AB,11,0)</f>
        <v>46313</v>
      </c>
      <c r="L497" s="62">
        <f>VLOOKUP(A497,Main!A:AB,12,0)</f>
        <v>46230</v>
      </c>
      <c r="M497" s="62">
        <f>VLOOKUP(A497,Main!A:AB,13,0)</f>
        <v>46248</v>
      </c>
      <c r="N497" s="61" t="str">
        <f>VLOOKUP(A497,Main!A:AB,14,0)</f>
        <v>UG</v>
      </c>
      <c r="O497" s="61" t="str">
        <f>VLOOKUP(A497,Main!A:AB,15,0)</f>
        <v>Core</v>
      </c>
      <c r="P497" s="61" t="str">
        <f>VLOOKUP(A497,Main!A:AB,16,0)</f>
        <v>No</v>
      </c>
      <c r="Q497" s="61" t="str">
        <f>VLOOKUP(A497,Main!A:AB,17,0)</f>
        <v>Bioprocesses
Bioengineering
Minor 3</v>
      </c>
      <c r="R497" s="63" t="str">
        <f>VLOOKUP(A497,Main!A:AB,18,0)</f>
        <v>https://onlinecourses.nptel.ac.in/e-learning/preview/noc26_ge92</v>
      </c>
      <c r="S497" s="63" t="str">
        <f>VLOOKUP(A497,Main!A:AB,19,0)</f>
        <v>https://onlinecourses.nptel.ac.in/e-learning/preview/noc26_ge92</v>
      </c>
      <c r="T497" s="61" t="str">
        <f>VLOOKUP(A497,Main!A:AB,20,0)</f>
        <v>noc26_ge92</v>
      </c>
      <c r="U497" s="63" t="str">
        <f>VLOOKUP(A497,Main!A:AB,21,0)</f>
        <v>https://onlinecourses.nptel.ac.in/noc25_ge13/preview</v>
      </c>
      <c r="V497" s="63" t="str">
        <f>VLOOKUP(A497,Main!A:AB,22,0)</f>
        <v>https://onlinecourses.nptel.ac.in/noc25_ge13/preview</v>
      </c>
      <c r="W497" s="61" t="str">
        <f>VLOOKUP(A497,Main!A:AB,23,0)</f>
        <v>noc25_ge13</v>
      </c>
      <c r="X497" s="63" t="str">
        <f>VLOOKUP(A497,Main!A:AB,24,0)</f>
        <v>https://nptel.ac.in/courses/127103225</v>
      </c>
      <c r="Y497" s="63" t="str">
        <f>VLOOKUP(A497,Main!A:AB,25,0)</f>
        <v>https://nptel.ac.in/courses/127103225</v>
      </c>
      <c r="Z497" s="61">
        <f>VLOOKUP(A497,Main!A:AB,26,0)</f>
        <v>127103225</v>
      </c>
    </row>
    <row r="498">
      <c r="A498" s="47" t="s">
        <v>3955</v>
      </c>
      <c r="B498" s="61" t="str">
        <f>VLOOKUP(A498,Main!A:AB,2,0)</f>
        <v>Multidisciplinary</v>
      </c>
      <c r="C498" s="61" t="str">
        <f>VLOOKUP(A498,Main!A:AB,3,0)</f>
        <v>Fundamentals of Artificial Intelligence</v>
      </c>
      <c r="D498" s="61" t="str">
        <f>VLOOKUP(A498,Main!A:AB,4,0)</f>
        <v>Prof. Shyamanta M. Hazarika</v>
      </c>
      <c r="E498" s="61" t="str">
        <f>VLOOKUP(A498,Main!A:AB,5,0)</f>
        <v>IIT Guwahati</v>
      </c>
      <c r="F498" s="61" t="str">
        <f>VLOOKUP(A498,Main!A:AB,6,0)</f>
        <v>IIT Guwahati</v>
      </c>
      <c r="G498" s="61" t="str">
        <f>VLOOKUP(A498,Main!A:AB,7,0)</f>
        <v>12 Weeks</v>
      </c>
      <c r="H498" s="61" t="str">
        <f>VLOOKUP(A498,Main!A:AB,8,0)</f>
        <v>Rerun</v>
      </c>
      <c r="I498" s="62">
        <f>VLOOKUP(A498,Main!A:AB,9,0)</f>
        <v>46223</v>
      </c>
      <c r="J498" s="62">
        <f>VLOOKUP(A498,Main!A:AB,10,0)</f>
        <v>46304</v>
      </c>
      <c r="K498" s="62">
        <f>VLOOKUP(A498,Main!A:AB,11,0)</f>
        <v>46318</v>
      </c>
      <c r="L498" s="62">
        <f>VLOOKUP(A498,Main!A:AB,12,0)</f>
        <v>46230</v>
      </c>
      <c r="M498" s="62">
        <f>VLOOKUP(A498,Main!A:AB,13,0)</f>
        <v>46248</v>
      </c>
      <c r="N498" s="61" t="str">
        <f>VLOOKUP(A498,Main!A:AB,14,0)</f>
        <v>PG</v>
      </c>
      <c r="O498" s="61" t="str">
        <f>VLOOKUP(A498,Main!A:AB,15,0)</f>
        <v>Elective</v>
      </c>
      <c r="P498" s="61" t="str">
        <f>VLOOKUP(A498,Main!A:AB,16,0)</f>
        <v>Yes</v>
      </c>
      <c r="Q498" s="61" t="str">
        <f>VLOOKUP(A498,Main!A:AB,17,0)</f>
        <v>Robotics</v>
      </c>
      <c r="R498" s="63" t="str">
        <f>VLOOKUP(A498,Main!A:AB,18,0)</f>
        <v>https://onlinecourses.nptel.ac.in/e-learning/preview/noc26_ge93</v>
      </c>
      <c r="S498" s="63" t="str">
        <f>VLOOKUP(A498,Main!A:AB,19,0)</f>
        <v>https://onlinecourses.nptel.ac.in/e-learning/preview/noc26_ge93</v>
      </c>
      <c r="T498" s="61" t="str">
        <f>VLOOKUP(A498,Main!A:AB,20,0)</f>
        <v>noc26_ge93</v>
      </c>
      <c r="U498" s="63" t="str">
        <f>VLOOKUP(A498,Main!A:AB,21,0)</f>
        <v>https://onlinecourses.nptel.ac.in/noc25_ge55/preview</v>
      </c>
      <c r="V498" s="63" t="str">
        <f>VLOOKUP(A498,Main!A:AB,22,0)</f>
        <v>https://onlinecourses.nptel.ac.in/noc25_ge55/preview</v>
      </c>
      <c r="W498" s="61" t="str">
        <f>VLOOKUP(A498,Main!A:AB,23,0)</f>
        <v>noc25_ge55</v>
      </c>
      <c r="X498" s="63" t="str">
        <f>VLOOKUP(A498,Main!A:AB,24,0)</f>
        <v>https://nptel.ac.in/courses/112103280</v>
      </c>
      <c r="Y498" s="63" t="str">
        <f>VLOOKUP(A498,Main!A:AB,25,0)</f>
        <v>https://nptel.ac.in/courses/112103280</v>
      </c>
      <c r="Z498" s="61">
        <f>VLOOKUP(A498,Main!A:AB,26,0)</f>
        <v>112103280</v>
      </c>
    </row>
    <row r="499">
      <c r="A499" s="47" t="s">
        <v>4025</v>
      </c>
      <c r="B499" s="61" t="str">
        <f>VLOOKUP(A499,Main!A:AB,2,0)</f>
        <v>Humanities and Social Sciences</v>
      </c>
      <c r="C499" s="61" t="str">
        <f>VLOOKUP(A499,Main!A:AB,3,0)</f>
        <v>Economics of IPR</v>
      </c>
      <c r="D499" s="61" t="str">
        <f>VLOOKUP(A499,Main!A:AB,4,0)</f>
        <v>Prof. Nalin Bharti</v>
      </c>
      <c r="E499" s="61" t="str">
        <f>VLOOKUP(A499,Main!A:AB,5,0)</f>
        <v>IIT Patna</v>
      </c>
      <c r="F499" s="61" t="str">
        <f>VLOOKUP(A499,Main!A:AB,6,0)</f>
        <v>IIT Madras</v>
      </c>
      <c r="G499" s="61" t="str">
        <f>VLOOKUP(A499,Main!A:AB,7,0)</f>
        <v>4 Weeks</v>
      </c>
      <c r="H499" s="61" t="str">
        <f>VLOOKUP(A499,Main!A:AB,8,0)</f>
        <v>Rerun</v>
      </c>
      <c r="I499" s="62">
        <f>VLOOKUP(A499,Main!A:AB,9,0)</f>
        <v>46223</v>
      </c>
      <c r="J499" s="62">
        <f>VLOOKUP(A499,Main!A:AB,10,0)</f>
        <v>46248</v>
      </c>
      <c r="K499" s="62">
        <f>VLOOKUP(A499,Main!A:AB,11,0)</f>
        <v>46284</v>
      </c>
      <c r="L499" s="62">
        <f>VLOOKUP(A499,Main!A:AB,12,0)</f>
        <v>46230</v>
      </c>
      <c r="M499" s="62">
        <f>VLOOKUP(A499,Main!A:AB,13,0)</f>
        <v>46248</v>
      </c>
      <c r="N499" s="61" t="str">
        <f>VLOOKUP(A499,Main!A:AB,14,0)</f>
        <v>UG/PG</v>
      </c>
      <c r="O499" s="61" t="str">
        <f>VLOOKUP(A499,Main!A:AB,15,0)</f>
        <v>Elective</v>
      </c>
      <c r="P499" s="61" t="str">
        <f>VLOOKUP(A499,Main!A:AB,16,0)</f>
        <v>Yes</v>
      </c>
      <c r="Q499" s="61" t="str">
        <f>VLOOKUP(A499,Main!A:AB,17,0)</f>
        <v>Economics
Managerial Economics</v>
      </c>
      <c r="R499" s="63" t="str">
        <f>VLOOKUP(A499,Main!A:AB,18,0)</f>
        <v>https://onlinecourses.nptel.ac.in/e-learning/preview/noc26_hs135</v>
      </c>
      <c r="S499" s="63" t="str">
        <f>VLOOKUP(A499,Main!A:AB,19,0)</f>
        <v>https://onlinecourses.nptel.ac.in/e-learning/preview/noc26_hs135</v>
      </c>
      <c r="T499" s="61" t="str">
        <f>VLOOKUP(A499,Main!A:AB,20,0)</f>
        <v>noc26_hs135</v>
      </c>
      <c r="U499" s="63" t="str">
        <f>VLOOKUP(A499,Main!A:AB,21,0)</f>
        <v>https://onlinecourses.nptel.ac.in/noc25_hs151/preview</v>
      </c>
      <c r="V499" s="63" t="str">
        <f>VLOOKUP(A499,Main!A:AB,22,0)</f>
        <v>https://onlinecourses.nptel.ac.in/noc25_hs151/preview</v>
      </c>
      <c r="W499" s="61" t="str">
        <f>VLOOKUP(A499,Main!A:AB,23,0)</f>
        <v>noc25_hs151</v>
      </c>
      <c r="X499" s="63" t="str">
        <f>VLOOKUP(A499,Main!A:AB,24,0)</f>
        <v>https://nptel.ac.in/courses/109106100</v>
      </c>
      <c r="Y499" s="63" t="str">
        <f>VLOOKUP(A499,Main!A:AB,25,0)</f>
        <v>https://nptel.ac.in/courses/109106100</v>
      </c>
      <c r="Z499" s="61">
        <f>VLOOKUP(A499,Main!A:AB,26,0)</f>
        <v>109106100</v>
      </c>
    </row>
    <row r="500">
      <c r="A500" s="47" t="s">
        <v>4032</v>
      </c>
      <c r="B500" s="61" t="str">
        <f>VLOOKUP(A500,Main!A:AB,2,0)</f>
        <v>Humanities and Social Sciences</v>
      </c>
      <c r="C500" s="61" t="str">
        <f>VLOOKUP(A500,Main!A:AB,3,0)</f>
        <v>Perspectives on Neurolinguistic</v>
      </c>
      <c r="D500" s="61" t="str">
        <f>VLOOKUP(A500,Main!A:AB,4,0)</f>
        <v>Prof. Smita Jha</v>
      </c>
      <c r="E500" s="61" t="str">
        <f>VLOOKUP(A500,Main!A:AB,5,0)</f>
        <v>IIT Roorkee</v>
      </c>
      <c r="F500" s="61" t="str">
        <f>VLOOKUP(A500,Main!A:AB,6,0)</f>
        <v>IIT Roorkee</v>
      </c>
      <c r="G500" s="61" t="str">
        <f>VLOOKUP(A500,Main!A:AB,7,0)</f>
        <v>4 Weeks</v>
      </c>
      <c r="H500" s="61" t="str">
        <f>VLOOKUP(A500,Main!A:AB,8,0)</f>
        <v>Rerun</v>
      </c>
      <c r="I500" s="62">
        <f>VLOOKUP(A500,Main!A:AB,9,0)</f>
        <v>46223</v>
      </c>
      <c r="J500" s="62">
        <f>VLOOKUP(A500,Main!A:AB,10,0)</f>
        <v>46248</v>
      </c>
      <c r="K500" s="62">
        <f>VLOOKUP(A500,Main!A:AB,11,0)</f>
        <v>46284</v>
      </c>
      <c r="L500" s="62">
        <f>VLOOKUP(A500,Main!A:AB,12,0)</f>
        <v>46230</v>
      </c>
      <c r="M500" s="62">
        <f>VLOOKUP(A500,Main!A:AB,13,0)</f>
        <v>46248</v>
      </c>
      <c r="N500" s="61" t="str">
        <f>VLOOKUP(A500,Main!A:AB,14,0)</f>
        <v>UG/PG</v>
      </c>
      <c r="O500" s="61" t="str">
        <f>VLOOKUP(A500,Main!A:AB,15,0)</f>
        <v>Elective</v>
      </c>
      <c r="P500" s="61" t="str">
        <f>VLOOKUP(A500,Main!A:AB,16,0)</f>
        <v>Yes</v>
      </c>
      <c r="Q500" s="61" t="str">
        <f>VLOOKUP(A500,Main!A:AB,17,0)</f>
        <v>Psychology</v>
      </c>
      <c r="R500" s="63" t="str">
        <f>VLOOKUP(A500,Main!A:AB,18,0)</f>
        <v>https://onlinecourses.nptel.ac.in/e-learning/preview/noc26_hs136</v>
      </c>
      <c r="S500" s="63" t="str">
        <f>VLOOKUP(A500,Main!A:AB,19,0)</f>
        <v>https://onlinecourses.nptel.ac.in/e-learning/preview/noc26_hs136</v>
      </c>
      <c r="T500" s="61" t="str">
        <f>VLOOKUP(A500,Main!A:AB,20,0)</f>
        <v>noc26_hs136</v>
      </c>
      <c r="U500" s="63" t="str">
        <f>VLOOKUP(A500,Main!A:AB,21,0)</f>
        <v>https://onlinecourses.nptel.ac.in/noc25_hs167/preview</v>
      </c>
      <c r="V500" s="63" t="str">
        <f>VLOOKUP(A500,Main!A:AB,22,0)</f>
        <v>https://onlinecourses.nptel.ac.in/noc25_hs167/preview</v>
      </c>
      <c r="W500" s="61" t="str">
        <f>VLOOKUP(A500,Main!A:AB,23,0)</f>
        <v>noc25_hs167</v>
      </c>
      <c r="X500" s="63" t="str">
        <f>VLOOKUP(A500,Main!A:AB,24,0)</f>
        <v>https://nptel.ac.in/courses/109107132</v>
      </c>
      <c r="Y500" s="63" t="str">
        <f>VLOOKUP(A500,Main!A:AB,25,0)</f>
        <v>https://nptel.ac.in/courses/109107132</v>
      </c>
      <c r="Z500" s="61">
        <f>VLOOKUP(A500,Main!A:AB,26,0)</f>
        <v>109107132</v>
      </c>
    </row>
    <row r="501">
      <c r="A501" s="47" t="s">
        <v>4039</v>
      </c>
      <c r="B501" s="61" t="str">
        <f>VLOOKUP(A501,Main!A:AB,2,0)</f>
        <v>Humanities and Social Sciences</v>
      </c>
      <c r="C501" s="61" t="str">
        <f>VLOOKUP(A501,Main!A:AB,3,0)</f>
        <v>Body Language: Key to Professional Success</v>
      </c>
      <c r="D501" s="61" t="str">
        <f>VLOOKUP(A501,Main!A:AB,4,0)</f>
        <v>Prof. Rashmi Gaur</v>
      </c>
      <c r="E501" s="61" t="str">
        <f>VLOOKUP(A501,Main!A:AB,5,0)</f>
        <v>IIT Roorkee</v>
      </c>
      <c r="F501" s="61" t="str">
        <f>VLOOKUP(A501,Main!A:AB,6,0)</f>
        <v>IIT Roorkee</v>
      </c>
      <c r="G501" s="61" t="str">
        <f>VLOOKUP(A501,Main!A:AB,7,0)</f>
        <v>4 Weeks</v>
      </c>
      <c r="H501" s="61" t="str">
        <f>VLOOKUP(A501,Main!A:AB,8,0)</f>
        <v>Rerun</v>
      </c>
      <c r="I501" s="62">
        <f>VLOOKUP(A501,Main!A:AB,9,0)</f>
        <v>46223</v>
      </c>
      <c r="J501" s="62">
        <f>VLOOKUP(A501,Main!A:AB,10,0)</f>
        <v>46248</v>
      </c>
      <c r="K501" s="62">
        <f>VLOOKUP(A501,Main!A:AB,11,0)</f>
        <v>46284</v>
      </c>
      <c r="L501" s="62">
        <f>VLOOKUP(A501,Main!A:AB,12,0)</f>
        <v>46230</v>
      </c>
      <c r="M501" s="62">
        <f>VLOOKUP(A501,Main!A:AB,13,0)</f>
        <v>46248</v>
      </c>
      <c r="N501" s="61" t="str">
        <f>VLOOKUP(A501,Main!A:AB,14,0)</f>
        <v>UG/PG</v>
      </c>
      <c r="O501" s="61" t="str">
        <f>VLOOKUP(A501,Main!A:AB,15,0)</f>
        <v>Elective</v>
      </c>
      <c r="P501" s="61" t="str">
        <f>VLOOKUP(A501,Main!A:AB,16,0)</f>
        <v>Yes</v>
      </c>
      <c r="Q501" s="61" t="str">
        <f>VLOOKUP(A501,Main!A:AB,17,0)</f>
        <v/>
      </c>
      <c r="R501" s="63" t="str">
        <f>VLOOKUP(A501,Main!A:AB,18,0)</f>
        <v>https://onlinecourses.nptel.ac.in/e-learning/preview/noc26_hs137</v>
      </c>
      <c r="S501" s="63" t="str">
        <f>VLOOKUP(A501,Main!A:AB,19,0)</f>
        <v>https://onlinecourses.nptel.ac.in/e-learning/preview/noc26_hs137</v>
      </c>
      <c r="T501" s="61" t="str">
        <f>VLOOKUP(A501,Main!A:AB,20,0)</f>
        <v>noc26_hs137</v>
      </c>
      <c r="U501" s="63" t="str">
        <f>VLOOKUP(A501,Main!A:AB,21,0)</f>
        <v>https://onlinecourses.nptel.ac.in/noc25_hs161/preview</v>
      </c>
      <c r="V501" s="63" t="str">
        <f>VLOOKUP(A501,Main!A:AB,22,0)</f>
        <v>https://onlinecourses.nptel.ac.in/noc25_hs161/preview</v>
      </c>
      <c r="W501" s="61" t="str">
        <f>VLOOKUP(A501,Main!A:AB,23,0)</f>
        <v>noc25_hs161</v>
      </c>
      <c r="X501" s="63" t="str">
        <f>VLOOKUP(A501,Main!A:AB,24,0)</f>
        <v>https://nptel.ac.in/courses/109107154</v>
      </c>
      <c r="Y501" s="63" t="str">
        <f>VLOOKUP(A501,Main!A:AB,25,0)</f>
        <v>https://nptel.ac.in/courses/109107154</v>
      </c>
      <c r="Z501" s="61">
        <f>VLOOKUP(A501,Main!A:AB,26,0)</f>
        <v>109107154</v>
      </c>
    </row>
    <row r="502">
      <c r="A502" s="47" t="s">
        <v>4046</v>
      </c>
      <c r="B502" s="61" t="str">
        <f>VLOOKUP(A502,Main!A:AB,2,0)</f>
        <v>Humanities and Social Sciences</v>
      </c>
      <c r="C502" s="61" t="str">
        <f>VLOOKUP(A502,Main!A:AB,3,0)</f>
        <v>Sociology of Science</v>
      </c>
      <c r="D502" s="61" t="str">
        <f>VLOOKUP(A502,Main!A:AB,4,0)</f>
        <v>Prof. Aninday Jayant Mishra</v>
      </c>
      <c r="E502" s="61" t="str">
        <f>VLOOKUP(A502,Main!A:AB,5,0)</f>
        <v>IIT Roorkee</v>
      </c>
      <c r="F502" s="61" t="str">
        <f>VLOOKUP(A502,Main!A:AB,6,0)</f>
        <v>IIT Roorkee</v>
      </c>
      <c r="G502" s="61" t="str">
        <f>VLOOKUP(A502,Main!A:AB,7,0)</f>
        <v>4 Weeks</v>
      </c>
      <c r="H502" s="61" t="str">
        <f>VLOOKUP(A502,Main!A:AB,8,0)</f>
        <v>Rerun</v>
      </c>
      <c r="I502" s="62">
        <f>VLOOKUP(A502,Main!A:AB,9,0)</f>
        <v>46223</v>
      </c>
      <c r="J502" s="62">
        <f>VLOOKUP(A502,Main!A:AB,10,0)</f>
        <v>46248</v>
      </c>
      <c r="K502" s="62">
        <f>VLOOKUP(A502,Main!A:AB,11,0)</f>
        <v>46285</v>
      </c>
      <c r="L502" s="62">
        <f>VLOOKUP(A502,Main!A:AB,12,0)</f>
        <v>46230</v>
      </c>
      <c r="M502" s="62">
        <f>VLOOKUP(A502,Main!A:AB,13,0)</f>
        <v>46248</v>
      </c>
      <c r="N502" s="61" t="str">
        <f>VLOOKUP(A502,Main!A:AB,14,0)</f>
        <v>PG</v>
      </c>
      <c r="O502" s="61" t="str">
        <f>VLOOKUP(A502,Main!A:AB,15,0)</f>
        <v>Elective</v>
      </c>
      <c r="P502" s="61" t="str">
        <f>VLOOKUP(A502,Main!A:AB,16,0)</f>
        <v>Yes</v>
      </c>
      <c r="Q502" s="61" t="str">
        <f>VLOOKUP(A502,Main!A:AB,17,0)</f>
        <v/>
      </c>
      <c r="R502" s="63" t="str">
        <f>VLOOKUP(A502,Main!A:AB,18,0)</f>
        <v>https://onlinecourses.nptel.ac.in/e-learning/preview/noc26_hs138</v>
      </c>
      <c r="S502" s="63" t="str">
        <f>VLOOKUP(A502,Main!A:AB,19,0)</f>
        <v>https://onlinecourses.nptel.ac.in/e-learning/preview/noc26_hs138</v>
      </c>
      <c r="T502" s="61" t="str">
        <f>VLOOKUP(A502,Main!A:AB,20,0)</f>
        <v>noc26_hs138</v>
      </c>
      <c r="U502" s="63" t="str">
        <f>VLOOKUP(A502,Main!A:AB,21,0)</f>
        <v>https://onlinecourses.nptel.ac.in/noc25_hs170/preview</v>
      </c>
      <c r="V502" s="63" t="str">
        <f>VLOOKUP(A502,Main!A:AB,22,0)</f>
        <v>https://onlinecourses.nptel.ac.in/noc25_hs170/preview</v>
      </c>
      <c r="W502" s="61" t="str">
        <f>VLOOKUP(A502,Main!A:AB,23,0)</f>
        <v>noc25_hs170</v>
      </c>
      <c r="X502" s="63" t="str">
        <f>VLOOKUP(A502,Main!A:AB,24,0)</f>
        <v>https://nptel.ac.in/courses/109107131</v>
      </c>
      <c r="Y502" s="63" t="str">
        <f>VLOOKUP(A502,Main!A:AB,25,0)</f>
        <v>https://nptel.ac.in/courses/109107131</v>
      </c>
      <c r="Z502" s="61">
        <f>VLOOKUP(A502,Main!A:AB,26,0)</f>
        <v>109107131</v>
      </c>
    </row>
    <row r="503">
      <c r="A503" s="47" t="s">
        <v>4053</v>
      </c>
      <c r="B503" s="61" t="str">
        <f>VLOOKUP(A503,Main!A:AB,2,0)</f>
        <v>Humanities and Social Sciences</v>
      </c>
      <c r="C503" s="61" t="str">
        <f>VLOOKUP(A503,Main!A:AB,3,0)</f>
        <v>Brief Introduction to Psychology</v>
      </c>
      <c r="D503" s="61" t="str">
        <f>VLOOKUP(A503,Main!A:AB,4,0)</f>
        <v>Prof. Braj Bhushan</v>
      </c>
      <c r="E503" s="61" t="str">
        <f>VLOOKUP(A503,Main!A:AB,5,0)</f>
        <v>IIT Kanpur</v>
      </c>
      <c r="F503" s="61" t="str">
        <f>VLOOKUP(A503,Main!A:AB,6,0)</f>
        <v>IIT Kanpur</v>
      </c>
      <c r="G503" s="61" t="str">
        <f>VLOOKUP(A503,Main!A:AB,7,0)</f>
        <v>4 Weeks</v>
      </c>
      <c r="H503" s="61" t="str">
        <f>VLOOKUP(A503,Main!A:AB,8,0)</f>
        <v>Rerun</v>
      </c>
      <c r="I503" s="62">
        <f>VLOOKUP(A503,Main!A:AB,9,0)</f>
        <v>46223</v>
      </c>
      <c r="J503" s="62">
        <f>VLOOKUP(A503,Main!A:AB,10,0)</f>
        <v>46248</v>
      </c>
      <c r="K503" s="62">
        <f>VLOOKUP(A503,Main!A:AB,11,0)</f>
        <v>46284</v>
      </c>
      <c r="L503" s="62">
        <f>VLOOKUP(A503,Main!A:AB,12,0)</f>
        <v>46230</v>
      </c>
      <c r="M503" s="62">
        <f>VLOOKUP(A503,Main!A:AB,13,0)</f>
        <v>46248</v>
      </c>
      <c r="N503" s="61" t="str">
        <f>VLOOKUP(A503,Main!A:AB,14,0)</f>
        <v>UG</v>
      </c>
      <c r="O503" s="61" t="str">
        <f>VLOOKUP(A503,Main!A:AB,15,0)</f>
        <v>Elective</v>
      </c>
      <c r="P503" s="61" t="str">
        <f>VLOOKUP(A503,Main!A:AB,16,0)</f>
        <v>Yes</v>
      </c>
      <c r="Q503" s="61" t="str">
        <f>VLOOKUP(A503,Main!A:AB,17,0)</f>
        <v/>
      </c>
      <c r="R503" s="63" t="str">
        <f>VLOOKUP(A503,Main!A:AB,18,0)</f>
        <v>https://onlinecourses.nptel.ac.in/e-learning/preview/noc26_hs139</v>
      </c>
      <c r="S503" s="63" t="str">
        <f>VLOOKUP(A503,Main!A:AB,19,0)</f>
        <v>https://onlinecourses.nptel.ac.in/e-learning/preview/noc26_hs139</v>
      </c>
      <c r="T503" s="61" t="str">
        <f>VLOOKUP(A503,Main!A:AB,20,0)</f>
        <v>noc26_hs139</v>
      </c>
      <c r="U503" s="63" t="str">
        <f>VLOOKUP(A503,Main!A:AB,21,0)</f>
        <v>https://onlinecourses.nptel.ac.in/noc25_hs175/preview</v>
      </c>
      <c r="V503" s="63" t="str">
        <f>VLOOKUP(A503,Main!A:AB,22,0)</f>
        <v>https://onlinecourses.nptel.ac.in/noc25_hs175/preview</v>
      </c>
      <c r="W503" s="61" t="str">
        <f>VLOOKUP(A503,Main!A:AB,23,0)</f>
        <v>noc25_hs175</v>
      </c>
      <c r="X503" s="63" t="str">
        <f>VLOOKUP(A503,Main!A:AB,24,0)</f>
        <v>https://nptel.ac.in/courses/109104093</v>
      </c>
      <c r="Y503" s="63" t="str">
        <f>VLOOKUP(A503,Main!A:AB,25,0)</f>
        <v>https://nptel.ac.in/courses/109104093</v>
      </c>
      <c r="Z503" s="61">
        <f>VLOOKUP(A503,Main!A:AB,26,0)</f>
        <v>109104093</v>
      </c>
    </row>
    <row r="504">
      <c r="A504" s="47" t="s">
        <v>4060</v>
      </c>
      <c r="B504" s="61" t="str">
        <f>VLOOKUP(A504,Main!A:AB,2,0)</f>
        <v>Humanities and Social Sciences</v>
      </c>
      <c r="C504" s="61" t="str">
        <f>VLOOKUP(A504,Main!A:AB,3,0)</f>
        <v>Cognition, Transformation and Lives</v>
      </c>
      <c r="D504" s="61" t="str">
        <f>VLOOKUP(A504,Main!A:AB,4,0)</f>
        <v>Prof. Alok Bajpai</v>
      </c>
      <c r="E504" s="61" t="str">
        <f>VLOOKUP(A504,Main!A:AB,5,0)</f>
        <v>IIT Kanpur</v>
      </c>
      <c r="F504" s="61" t="str">
        <f>VLOOKUP(A504,Main!A:AB,6,0)</f>
        <v>IIT Kanpur</v>
      </c>
      <c r="G504" s="61" t="str">
        <f>VLOOKUP(A504,Main!A:AB,7,0)</f>
        <v>4 Weeks</v>
      </c>
      <c r="H504" s="61" t="str">
        <f>VLOOKUP(A504,Main!A:AB,8,0)</f>
        <v>Rerun</v>
      </c>
      <c r="I504" s="62">
        <f>VLOOKUP(A504,Main!A:AB,9,0)</f>
        <v>46223</v>
      </c>
      <c r="J504" s="62">
        <f>VLOOKUP(A504,Main!A:AB,10,0)</f>
        <v>46248</v>
      </c>
      <c r="K504" s="62">
        <f>VLOOKUP(A504,Main!A:AB,11,0)</f>
        <v>46285</v>
      </c>
      <c r="L504" s="62">
        <f>VLOOKUP(A504,Main!A:AB,12,0)</f>
        <v>46230</v>
      </c>
      <c r="M504" s="62">
        <f>VLOOKUP(A504,Main!A:AB,13,0)</f>
        <v>46248</v>
      </c>
      <c r="N504" s="61" t="str">
        <f>VLOOKUP(A504,Main!A:AB,14,0)</f>
        <v>UG</v>
      </c>
      <c r="O504" s="61" t="str">
        <f>VLOOKUP(A504,Main!A:AB,15,0)</f>
        <v>Elective</v>
      </c>
      <c r="P504" s="61" t="str">
        <f>VLOOKUP(A504,Main!A:AB,16,0)</f>
        <v>Yes</v>
      </c>
      <c r="Q504" s="61" t="str">
        <f>VLOOKUP(A504,Main!A:AB,17,0)</f>
        <v/>
      </c>
      <c r="R504" s="63" t="str">
        <f>VLOOKUP(A504,Main!A:AB,18,0)</f>
        <v>https://onlinecourses.nptel.ac.in/e-learning/preview/noc26_hs140</v>
      </c>
      <c r="S504" s="63" t="str">
        <f>VLOOKUP(A504,Main!A:AB,19,0)</f>
        <v>https://onlinecourses.nptel.ac.in/e-learning/preview/noc26_hs140</v>
      </c>
      <c r="T504" s="61" t="str">
        <f>VLOOKUP(A504,Main!A:AB,20,0)</f>
        <v>noc26_hs140</v>
      </c>
      <c r="U504" s="63" t="str">
        <f>VLOOKUP(A504,Main!A:AB,21,0)</f>
        <v>https://onlinecourses.nptel.ac.in/noc25_hs198/preview</v>
      </c>
      <c r="V504" s="63" t="str">
        <f>VLOOKUP(A504,Main!A:AB,22,0)</f>
        <v>https://onlinecourses.nptel.ac.in/noc25_hs198/preview</v>
      </c>
      <c r="W504" s="61" t="str">
        <f>VLOOKUP(A504,Main!A:AB,23,0)</f>
        <v>noc25_hs198</v>
      </c>
      <c r="X504" s="63" t="str">
        <f>VLOOKUP(A504,Main!A:AB,24,0)</f>
        <v>https://nptel.ac.in/courses/109104121</v>
      </c>
      <c r="Y504" s="63" t="str">
        <f>VLOOKUP(A504,Main!A:AB,25,0)</f>
        <v>https://nptel.ac.in/courses/109104121</v>
      </c>
      <c r="Z504" s="61">
        <f>VLOOKUP(A504,Main!A:AB,26,0)</f>
        <v>109104121</v>
      </c>
    </row>
    <row r="505">
      <c r="A505" s="47" t="s">
        <v>4067</v>
      </c>
      <c r="B505" s="61" t="str">
        <f>VLOOKUP(A505,Main!A:AB,2,0)</f>
        <v>Humanities and Social Sciences</v>
      </c>
      <c r="C505" s="61" t="str">
        <f>VLOOKUP(A505,Main!A:AB,3,0)</f>
        <v>प्रमुख हिंदी कहानियां और भारतीय समाज</v>
      </c>
      <c r="D505" s="61" t="str">
        <f>VLOOKUP(A505,Main!A:AB,4,0)</f>
        <v>Prof. Shri Prakash Shukla</v>
      </c>
      <c r="E505" s="61" t="str">
        <f>VLOOKUP(A505,Main!A:AB,5,0)</f>
        <v>IIT (BHU) Varanasi</v>
      </c>
      <c r="F505" s="61" t="str">
        <f>VLOOKUP(A505,Main!A:AB,6,0)</f>
        <v>IIT Kanpur</v>
      </c>
      <c r="G505" s="61" t="str">
        <f>VLOOKUP(A505,Main!A:AB,7,0)</f>
        <v>4 Weeks</v>
      </c>
      <c r="H505" s="61" t="str">
        <f>VLOOKUP(A505,Main!A:AB,8,0)</f>
        <v>Rerun</v>
      </c>
      <c r="I505" s="62">
        <f>VLOOKUP(A505,Main!A:AB,9,0)</f>
        <v>46223</v>
      </c>
      <c r="J505" s="62">
        <f>VLOOKUP(A505,Main!A:AB,10,0)</f>
        <v>46248</v>
      </c>
      <c r="K505" s="62">
        <f>VLOOKUP(A505,Main!A:AB,11,0)</f>
        <v>46284</v>
      </c>
      <c r="L505" s="62">
        <f>VLOOKUP(A505,Main!A:AB,12,0)</f>
        <v>46230</v>
      </c>
      <c r="M505" s="62">
        <f>VLOOKUP(A505,Main!A:AB,13,0)</f>
        <v>46248</v>
      </c>
      <c r="N505" s="61" t="str">
        <f>VLOOKUP(A505,Main!A:AB,14,0)</f>
        <v>UG</v>
      </c>
      <c r="O505" s="61" t="str">
        <f>VLOOKUP(A505,Main!A:AB,15,0)</f>
        <v>Core</v>
      </c>
      <c r="P505" s="61" t="str">
        <f>VLOOKUP(A505,Main!A:AB,16,0)</f>
        <v>No</v>
      </c>
      <c r="Q505" s="61" t="str">
        <f>VLOOKUP(A505,Main!A:AB,17,0)</f>
        <v/>
      </c>
      <c r="R505" s="63" t="str">
        <f>VLOOKUP(A505,Main!A:AB,18,0)</f>
        <v>https://onlinecourses.nptel.ac.in/e-learning/preview/noc26_hs141</v>
      </c>
      <c r="S505" s="63" t="str">
        <f>VLOOKUP(A505,Main!A:AB,19,0)</f>
        <v>https://onlinecourses.nptel.ac.in/e-learning/preview/noc26_hs141</v>
      </c>
      <c r="T505" s="61" t="str">
        <f>VLOOKUP(A505,Main!A:AB,20,0)</f>
        <v>noc26_hs141</v>
      </c>
      <c r="U505" s="63" t="str">
        <f>VLOOKUP(A505,Main!A:AB,21,0)</f>
        <v>https://onlinecourses.nptel.ac.in/noc25_hs199/preview</v>
      </c>
      <c r="V505" s="63" t="str">
        <f>VLOOKUP(A505,Main!A:AB,22,0)</f>
        <v>https://onlinecourses.nptel.ac.in/noc25_hs199/preview</v>
      </c>
      <c r="W505" s="61" t="str">
        <f>VLOOKUP(A505,Main!A:AB,23,0)</f>
        <v>noc25_hs199</v>
      </c>
      <c r="X505" s="63" t="str">
        <f>VLOOKUP(A505,Main!A:AB,24,0)</f>
        <v>https://nptel.ac.in/courses/109104197</v>
      </c>
      <c r="Y505" s="63" t="str">
        <f>VLOOKUP(A505,Main!A:AB,25,0)</f>
        <v>https://nptel.ac.in/courses/109104197</v>
      </c>
      <c r="Z505" s="61">
        <f>VLOOKUP(A505,Main!A:AB,26,0)</f>
        <v>109104197</v>
      </c>
    </row>
    <row r="506">
      <c r="A506" s="47" t="s">
        <v>4074</v>
      </c>
      <c r="B506" s="61" t="str">
        <f>VLOOKUP(A506,Main!A:AB,2,0)</f>
        <v>Humanities and Social Sciences</v>
      </c>
      <c r="C506" s="61" t="str">
        <f>VLOOKUP(A506,Main!A:AB,3,0)</f>
        <v>Introduction to Indian Art - An Appreciation</v>
      </c>
      <c r="D506" s="61" t="str">
        <f>VLOOKUP(A506,Main!A:AB,4,0)</f>
        <v>Prof. Soumik Nandy Majumdar</v>
      </c>
      <c r="E506" s="61" t="str">
        <f>VLOOKUP(A506,Main!A:AB,5,0)</f>
        <v>Visva Bharati University, Santiniketan</v>
      </c>
      <c r="F506" s="61" t="str">
        <f>VLOOKUP(A506,Main!A:AB,6,0)</f>
        <v>IIT Kanpur</v>
      </c>
      <c r="G506" s="61" t="str">
        <f>VLOOKUP(A506,Main!A:AB,7,0)</f>
        <v>4 Weeks</v>
      </c>
      <c r="H506" s="61" t="str">
        <f>VLOOKUP(A506,Main!A:AB,8,0)</f>
        <v>Rerun</v>
      </c>
      <c r="I506" s="62">
        <f>VLOOKUP(A506,Main!A:AB,9,0)</f>
        <v>46223</v>
      </c>
      <c r="J506" s="62">
        <f>VLOOKUP(A506,Main!A:AB,10,0)</f>
        <v>46248</v>
      </c>
      <c r="K506" s="62">
        <f>VLOOKUP(A506,Main!A:AB,11,0)</f>
        <v>46285</v>
      </c>
      <c r="L506" s="62">
        <f>VLOOKUP(A506,Main!A:AB,12,0)</f>
        <v>46230</v>
      </c>
      <c r="M506" s="62">
        <f>VLOOKUP(A506,Main!A:AB,13,0)</f>
        <v>46248</v>
      </c>
      <c r="N506" s="61" t="str">
        <f>VLOOKUP(A506,Main!A:AB,14,0)</f>
        <v>UG/PG</v>
      </c>
      <c r="O506" s="61" t="str">
        <f>VLOOKUP(A506,Main!A:AB,15,0)</f>
        <v>Elective</v>
      </c>
      <c r="P506" s="61" t="str">
        <f>VLOOKUP(A506,Main!A:AB,16,0)</f>
        <v>Yes</v>
      </c>
      <c r="Q506" s="61" t="str">
        <f>VLOOKUP(A506,Main!A:AB,17,0)</f>
        <v/>
      </c>
      <c r="R506" s="63" t="str">
        <f>VLOOKUP(A506,Main!A:AB,18,0)</f>
        <v>https://onlinecourses.nptel.ac.in/e-learning/preview/noc26_hs142</v>
      </c>
      <c r="S506" s="63" t="str">
        <f>VLOOKUP(A506,Main!A:AB,19,0)</f>
        <v>https://onlinecourses.nptel.ac.in/e-learning/preview/noc26_hs142</v>
      </c>
      <c r="T506" s="61" t="str">
        <f>VLOOKUP(A506,Main!A:AB,20,0)</f>
        <v>noc26_hs142</v>
      </c>
      <c r="U506" s="63" t="str">
        <f>VLOOKUP(A506,Main!A:AB,21,0)</f>
        <v>https://onlinecourses.nptel.ac.in/noc25_hs200/preview</v>
      </c>
      <c r="V506" s="63" t="str">
        <f>VLOOKUP(A506,Main!A:AB,22,0)</f>
        <v>https://onlinecourses.nptel.ac.in/noc25_hs200/preview</v>
      </c>
      <c r="W506" s="61" t="str">
        <f>VLOOKUP(A506,Main!A:AB,23,0)</f>
        <v>noc25_hs200</v>
      </c>
      <c r="X506" s="63" t="str">
        <f>VLOOKUP(A506,Main!A:AB,24,0)</f>
        <v>https://nptel.ac.in/courses/109104102</v>
      </c>
      <c r="Y506" s="63" t="str">
        <f>VLOOKUP(A506,Main!A:AB,25,0)</f>
        <v>https://nptel.ac.in/courses/109104102</v>
      </c>
      <c r="Z506" s="61">
        <f>VLOOKUP(A506,Main!A:AB,26,0)</f>
        <v>109104102</v>
      </c>
    </row>
    <row r="507">
      <c r="A507" s="47" t="s">
        <v>4082</v>
      </c>
      <c r="B507" s="61" t="str">
        <f>VLOOKUP(A507,Main!A:AB,2,0)</f>
        <v>Humanities and Social Sciences</v>
      </c>
      <c r="C507" s="61" t="str">
        <f>VLOOKUP(A507,Main!A:AB,3,0)</f>
        <v>Visual Perception and Art: A Survey Across the Cultures</v>
      </c>
      <c r="D507" s="61" t="str">
        <f>VLOOKUP(A507,Main!A:AB,4,0)</f>
        <v>Prof. Soumik Nandy Majumdar</v>
      </c>
      <c r="E507" s="61" t="str">
        <f>VLOOKUP(A507,Main!A:AB,5,0)</f>
        <v>Visva Bharati University, Santiniketan</v>
      </c>
      <c r="F507" s="61" t="str">
        <f>VLOOKUP(A507,Main!A:AB,6,0)</f>
        <v>IIT Kanpur</v>
      </c>
      <c r="G507" s="61" t="str">
        <f>VLOOKUP(A507,Main!A:AB,7,0)</f>
        <v>4 Weeks</v>
      </c>
      <c r="H507" s="61" t="str">
        <f>VLOOKUP(A507,Main!A:AB,8,0)</f>
        <v>Rerun</v>
      </c>
      <c r="I507" s="62">
        <f>VLOOKUP(A507,Main!A:AB,9,0)</f>
        <v>46223</v>
      </c>
      <c r="J507" s="62">
        <f>VLOOKUP(A507,Main!A:AB,10,0)</f>
        <v>46248</v>
      </c>
      <c r="K507" s="62">
        <f>VLOOKUP(A507,Main!A:AB,11,0)</f>
        <v>46284</v>
      </c>
      <c r="L507" s="62">
        <f>VLOOKUP(A507,Main!A:AB,12,0)</f>
        <v>46230</v>
      </c>
      <c r="M507" s="62">
        <f>VLOOKUP(A507,Main!A:AB,13,0)</f>
        <v>46248</v>
      </c>
      <c r="N507" s="61" t="str">
        <f>VLOOKUP(A507,Main!A:AB,14,0)</f>
        <v>UG</v>
      </c>
      <c r="O507" s="61" t="str">
        <f>VLOOKUP(A507,Main!A:AB,15,0)</f>
        <v>Elective</v>
      </c>
      <c r="P507" s="61" t="str">
        <f>VLOOKUP(A507,Main!A:AB,16,0)</f>
        <v>Yes</v>
      </c>
      <c r="Q507" s="61" t="str">
        <f>VLOOKUP(A507,Main!A:AB,17,0)</f>
        <v/>
      </c>
      <c r="R507" s="63" t="str">
        <f>VLOOKUP(A507,Main!A:AB,18,0)</f>
        <v>https://onlinecourses.nptel.ac.in/e-learning/preview/noc26_hs143</v>
      </c>
      <c r="S507" s="63" t="str">
        <f>VLOOKUP(A507,Main!A:AB,19,0)</f>
        <v>https://onlinecourses.nptel.ac.in/e-learning/preview/noc26_hs143</v>
      </c>
      <c r="T507" s="61" t="str">
        <f>VLOOKUP(A507,Main!A:AB,20,0)</f>
        <v>noc26_hs143</v>
      </c>
      <c r="U507" s="63" t="str">
        <f>VLOOKUP(A507,Main!A:AB,21,0)</f>
        <v>https://onlinecourses.nptel.ac.in/noc25_hs182/preview</v>
      </c>
      <c r="V507" s="63" t="str">
        <f>VLOOKUP(A507,Main!A:AB,22,0)</f>
        <v>https://onlinecourses.nptel.ac.in/noc25_hs182/preview</v>
      </c>
      <c r="W507" s="61" t="str">
        <f>VLOOKUP(A507,Main!A:AB,23,0)</f>
        <v>noc25_hs182</v>
      </c>
      <c r="X507" s="63" t="str">
        <f>VLOOKUP(A507,Main!A:AB,24,0)</f>
        <v>https://nptel.ac.in/courses/109104122</v>
      </c>
      <c r="Y507" s="63" t="str">
        <f>VLOOKUP(A507,Main!A:AB,25,0)</f>
        <v>https://nptel.ac.in/courses/109104122</v>
      </c>
      <c r="Z507" s="61">
        <f>VLOOKUP(A507,Main!A:AB,26,0)</f>
        <v>109104122</v>
      </c>
    </row>
    <row r="508">
      <c r="A508" s="47" t="s">
        <v>4088</v>
      </c>
      <c r="B508" s="61" t="str">
        <f>VLOOKUP(A508,Main!A:AB,2,0)</f>
        <v>Humanities and Social Sciences</v>
      </c>
      <c r="C508" s="61" t="str">
        <f>VLOOKUP(A508,Main!A:AB,3,0)</f>
        <v>Business Japanese and Business Manner</v>
      </c>
      <c r="D508" s="61" t="str">
        <f>VLOOKUP(A508,Main!A:AB,4,0)</f>
        <v>Prof. Vatsala Misra,
Prof. Yumiko Furuichi</v>
      </c>
      <c r="E508" s="61" t="str">
        <f>VLOOKUP(A508,Main!A:AB,5,0)</f>
        <v>IIT Kanpur, University of Tokyo</v>
      </c>
      <c r="F508" s="61" t="str">
        <f>VLOOKUP(A508,Main!A:AB,6,0)</f>
        <v>IIT Kanpur</v>
      </c>
      <c r="G508" s="61" t="str">
        <f>VLOOKUP(A508,Main!A:AB,7,0)</f>
        <v>4 Weeks</v>
      </c>
      <c r="H508" s="61" t="str">
        <f>VLOOKUP(A508,Main!A:AB,8,0)</f>
        <v>Rerun</v>
      </c>
      <c r="I508" s="62">
        <f>VLOOKUP(A508,Main!A:AB,9,0)</f>
        <v>46223</v>
      </c>
      <c r="J508" s="62">
        <f>VLOOKUP(A508,Main!A:AB,10,0)</f>
        <v>46248</v>
      </c>
      <c r="K508" s="62">
        <f>VLOOKUP(A508,Main!A:AB,11,0)</f>
        <v>46285</v>
      </c>
      <c r="L508" s="62">
        <f>VLOOKUP(A508,Main!A:AB,12,0)</f>
        <v>46230</v>
      </c>
      <c r="M508" s="62">
        <f>VLOOKUP(A508,Main!A:AB,13,0)</f>
        <v>46248</v>
      </c>
      <c r="N508" s="61" t="str">
        <f>VLOOKUP(A508,Main!A:AB,14,0)</f>
        <v>UG/PG</v>
      </c>
      <c r="O508" s="61" t="str">
        <f>VLOOKUP(A508,Main!A:AB,15,0)</f>
        <v>Elective</v>
      </c>
      <c r="P508" s="61" t="str">
        <f>VLOOKUP(A508,Main!A:AB,16,0)</f>
        <v>Yes</v>
      </c>
      <c r="Q508" s="61" t="str">
        <f>VLOOKUP(A508,Main!A:AB,17,0)</f>
        <v/>
      </c>
      <c r="R508" s="63" t="str">
        <f>VLOOKUP(A508,Main!A:AB,18,0)</f>
        <v>https://onlinecourses.nptel.ac.in/e-learning/preview/noc26_hs144</v>
      </c>
      <c r="S508" s="63" t="str">
        <f>VLOOKUP(A508,Main!A:AB,19,0)</f>
        <v>https://onlinecourses.nptel.ac.in/e-learning/preview/noc26_hs144</v>
      </c>
      <c r="T508" s="61" t="str">
        <f>VLOOKUP(A508,Main!A:AB,20,0)</f>
        <v>noc26_hs144</v>
      </c>
      <c r="U508" s="63" t="str">
        <f>VLOOKUP(A508,Main!A:AB,21,0)</f>
        <v>https://onlinecourses.nptel.ac.in/noc25_hs183/preview</v>
      </c>
      <c r="V508" s="63" t="str">
        <f>VLOOKUP(A508,Main!A:AB,22,0)</f>
        <v>https://onlinecourses.nptel.ac.in/noc25_hs183/preview</v>
      </c>
      <c r="W508" s="61" t="str">
        <f>VLOOKUP(A508,Main!A:AB,23,0)</f>
        <v>noc25_hs183</v>
      </c>
      <c r="X508" s="63" t="str">
        <f>VLOOKUP(A508,Main!A:AB,24,0)</f>
        <v>https://nptel.ac.in/courses/109104496</v>
      </c>
      <c r="Y508" s="63" t="str">
        <f>VLOOKUP(A508,Main!A:AB,25,0)</f>
        <v>https://nptel.ac.in/courses/109104496</v>
      </c>
      <c r="Z508" s="61">
        <f>VLOOKUP(A508,Main!A:AB,26,0)</f>
        <v>109104496</v>
      </c>
    </row>
    <row r="509">
      <c r="A509" s="47" t="s">
        <v>4096</v>
      </c>
      <c r="B509" s="61" t="str">
        <f>VLOOKUP(A509,Main!A:AB,2,0)</f>
        <v>Humanities and Social Sciences</v>
      </c>
      <c r="C509" s="61" t="str">
        <f>VLOOKUP(A509,Main!A:AB,3,0)</f>
        <v>Stress Management</v>
      </c>
      <c r="D509" s="61" t="str">
        <f>VLOOKUP(A509,Main!A:AB,4,0)</f>
        <v>Prof. Rajlakshmi Guha</v>
      </c>
      <c r="E509" s="61" t="str">
        <f>VLOOKUP(A509,Main!A:AB,5,0)</f>
        <v>IIT Kharagpur</v>
      </c>
      <c r="F509" s="61" t="str">
        <f>VLOOKUP(A509,Main!A:AB,6,0)</f>
        <v>IIT Kharagpur</v>
      </c>
      <c r="G509" s="61" t="str">
        <f>VLOOKUP(A509,Main!A:AB,7,0)</f>
        <v>4 Weeks</v>
      </c>
      <c r="H509" s="61" t="str">
        <f>VLOOKUP(A509,Main!A:AB,8,0)</f>
        <v>Rerun</v>
      </c>
      <c r="I509" s="62">
        <f>VLOOKUP(A509,Main!A:AB,9,0)</f>
        <v>46223</v>
      </c>
      <c r="J509" s="62">
        <f>VLOOKUP(A509,Main!A:AB,10,0)</f>
        <v>46248</v>
      </c>
      <c r="K509" s="62">
        <f>VLOOKUP(A509,Main!A:AB,11,0)</f>
        <v>46284</v>
      </c>
      <c r="L509" s="62">
        <f>VLOOKUP(A509,Main!A:AB,12,0)</f>
        <v>46230</v>
      </c>
      <c r="M509" s="62">
        <f>VLOOKUP(A509,Main!A:AB,13,0)</f>
        <v>46248</v>
      </c>
      <c r="N509" s="61" t="str">
        <f>VLOOKUP(A509,Main!A:AB,14,0)</f>
        <v>UG/PG</v>
      </c>
      <c r="O509" s="61" t="str">
        <f>VLOOKUP(A509,Main!A:AB,15,0)</f>
        <v>Elective</v>
      </c>
      <c r="P509" s="61" t="str">
        <f>VLOOKUP(A509,Main!A:AB,16,0)</f>
        <v>Yes</v>
      </c>
      <c r="Q509" s="61" t="str">
        <f>VLOOKUP(A509,Main!A:AB,17,0)</f>
        <v/>
      </c>
      <c r="R509" s="63" t="str">
        <f>VLOOKUP(A509,Main!A:AB,18,0)</f>
        <v>https://onlinecourses.nptel.ac.in/e-learning/preview/noc26_hs145</v>
      </c>
      <c r="S509" s="63" t="str">
        <f>VLOOKUP(A509,Main!A:AB,19,0)</f>
        <v>https://onlinecourses.nptel.ac.in/e-learning/preview/noc26_hs145</v>
      </c>
      <c r="T509" s="61" t="str">
        <f>VLOOKUP(A509,Main!A:AB,20,0)</f>
        <v>noc26_hs145</v>
      </c>
      <c r="U509" s="63" t="str">
        <f>VLOOKUP(A509,Main!A:AB,21,0)</f>
        <v>https://onlinecourses.nptel.ac.in/noc25_hs140/preview</v>
      </c>
      <c r="V509" s="63" t="str">
        <f>VLOOKUP(A509,Main!A:AB,22,0)</f>
        <v>https://onlinecourses.nptel.ac.in/noc25_hs140/preview</v>
      </c>
      <c r="W509" s="61" t="str">
        <f>VLOOKUP(A509,Main!A:AB,23,0)</f>
        <v>noc25_hs140</v>
      </c>
      <c r="X509" s="63" t="str">
        <f>VLOOKUP(A509,Main!A:AB,24,0)</f>
        <v>https://nptel.ac.in/courses/121105009</v>
      </c>
      <c r="Y509" s="63" t="str">
        <f>VLOOKUP(A509,Main!A:AB,25,0)</f>
        <v>https://nptel.ac.in/courses/121105009</v>
      </c>
      <c r="Z509" s="61">
        <f>VLOOKUP(A509,Main!A:AB,26,0)</f>
        <v>121105009</v>
      </c>
    </row>
    <row r="510">
      <c r="A510" s="47" t="s">
        <v>4103</v>
      </c>
      <c r="B510" s="61" t="str">
        <f>VLOOKUP(A510,Main!A:AB,2,0)</f>
        <v>Humanities and Social Sciences</v>
      </c>
      <c r="C510" s="61" t="str">
        <f>VLOOKUP(A510,Main!A:AB,3,0)</f>
        <v>Great Experiments in Psychology</v>
      </c>
      <c r="D510" s="61" t="str">
        <f>VLOOKUP(A510,Main!A:AB,4,0)</f>
        <v>Prof. Rajlakshmi Guha</v>
      </c>
      <c r="E510" s="61" t="str">
        <f>VLOOKUP(A510,Main!A:AB,5,0)</f>
        <v>IIT Kharagpur</v>
      </c>
      <c r="F510" s="61" t="str">
        <f>VLOOKUP(A510,Main!A:AB,6,0)</f>
        <v>IIT Kharagpur</v>
      </c>
      <c r="G510" s="61" t="str">
        <f>VLOOKUP(A510,Main!A:AB,7,0)</f>
        <v>4 Weeks</v>
      </c>
      <c r="H510" s="61" t="str">
        <f>VLOOKUP(A510,Main!A:AB,8,0)</f>
        <v>Rerun</v>
      </c>
      <c r="I510" s="62">
        <f>VLOOKUP(A510,Main!A:AB,9,0)</f>
        <v>46223</v>
      </c>
      <c r="J510" s="62">
        <f>VLOOKUP(A510,Main!A:AB,10,0)</f>
        <v>46248</v>
      </c>
      <c r="K510" s="62">
        <f>VLOOKUP(A510,Main!A:AB,11,0)</f>
        <v>46284</v>
      </c>
      <c r="L510" s="62">
        <f>VLOOKUP(A510,Main!A:AB,12,0)</f>
        <v>46230</v>
      </c>
      <c r="M510" s="62">
        <f>VLOOKUP(A510,Main!A:AB,13,0)</f>
        <v>46248</v>
      </c>
      <c r="N510" s="61" t="str">
        <f>VLOOKUP(A510,Main!A:AB,14,0)</f>
        <v>PG</v>
      </c>
      <c r="O510" s="61" t="str">
        <f>VLOOKUP(A510,Main!A:AB,15,0)</f>
        <v>Elective</v>
      </c>
      <c r="P510" s="61" t="str">
        <f>VLOOKUP(A510,Main!A:AB,16,0)</f>
        <v>Yes</v>
      </c>
      <c r="Q510" s="61" t="str">
        <f>VLOOKUP(A510,Main!A:AB,17,0)</f>
        <v/>
      </c>
      <c r="R510" s="63" t="str">
        <f>VLOOKUP(A510,Main!A:AB,18,0)</f>
        <v>https://onlinecourses.nptel.ac.in/e-learning/preview/noc26_hs146</v>
      </c>
      <c r="S510" s="63" t="str">
        <f>VLOOKUP(A510,Main!A:AB,19,0)</f>
        <v>https://onlinecourses.nptel.ac.in/e-learning/preview/noc26_hs146</v>
      </c>
      <c r="T510" s="61" t="str">
        <f>VLOOKUP(A510,Main!A:AB,20,0)</f>
        <v>noc26_hs146</v>
      </c>
      <c r="U510" s="63" t="str">
        <f>VLOOKUP(A510,Main!A:AB,21,0)</f>
        <v>https://onlinecourses.nptel.ac.in/noc26_hs61/preview</v>
      </c>
      <c r="V510" s="63" t="str">
        <f>VLOOKUP(A510,Main!A:AB,22,0)</f>
        <v>https://onlinecourses.nptel.ac.in/noc26_hs61/preview</v>
      </c>
      <c r="W510" s="61" t="str">
        <f>VLOOKUP(A510,Main!A:AB,23,0)</f>
        <v>noc26_hs61</v>
      </c>
      <c r="X510" s="63" t="str">
        <f>VLOOKUP(A510,Main!A:AB,24,0)</f>
        <v>https://nptel.ac.in/courses/109105118</v>
      </c>
      <c r="Y510" s="63" t="str">
        <f>VLOOKUP(A510,Main!A:AB,25,0)</f>
        <v>https://nptel.ac.in/courses/109105118</v>
      </c>
      <c r="Z510" s="61">
        <f>VLOOKUP(A510,Main!A:AB,26,0)</f>
        <v>109105118</v>
      </c>
    </row>
    <row r="511">
      <c r="A511" s="47" t="s">
        <v>4109</v>
      </c>
      <c r="B511" s="61" t="str">
        <f>VLOOKUP(A511,Main!A:AB,2,0)</f>
        <v>Humanities and Social Sciences</v>
      </c>
      <c r="C511" s="61" t="str">
        <f>VLOOKUP(A511,Main!A:AB,3,0)</f>
        <v>Water, Society and Sustainability</v>
      </c>
      <c r="D511" s="61" t="str">
        <f>VLOOKUP(A511,Main!A:AB,4,0)</f>
        <v>Prof. Jenia Mukherjee</v>
      </c>
      <c r="E511" s="61" t="str">
        <f>VLOOKUP(A511,Main!A:AB,5,0)</f>
        <v>IIT Kharagpur</v>
      </c>
      <c r="F511" s="61" t="str">
        <f>VLOOKUP(A511,Main!A:AB,6,0)</f>
        <v>IIT Kharagpur</v>
      </c>
      <c r="G511" s="61" t="str">
        <f>VLOOKUP(A511,Main!A:AB,7,0)</f>
        <v>4 Weeks</v>
      </c>
      <c r="H511" s="61" t="str">
        <f>VLOOKUP(A511,Main!A:AB,8,0)</f>
        <v>Rerun</v>
      </c>
      <c r="I511" s="62">
        <f>VLOOKUP(A511,Main!A:AB,9,0)</f>
        <v>46223</v>
      </c>
      <c r="J511" s="62">
        <f>VLOOKUP(A511,Main!A:AB,10,0)</f>
        <v>46248</v>
      </c>
      <c r="K511" s="62">
        <f>VLOOKUP(A511,Main!A:AB,11,0)</f>
        <v>46284</v>
      </c>
      <c r="L511" s="62">
        <f>VLOOKUP(A511,Main!A:AB,12,0)</f>
        <v>46230</v>
      </c>
      <c r="M511" s="62">
        <f>VLOOKUP(A511,Main!A:AB,13,0)</f>
        <v>46248</v>
      </c>
      <c r="N511" s="61" t="str">
        <f>VLOOKUP(A511,Main!A:AB,14,0)</f>
        <v>PG</v>
      </c>
      <c r="O511" s="61" t="str">
        <f>VLOOKUP(A511,Main!A:AB,15,0)</f>
        <v>Elective</v>
      </c>
      <c r="P511" s="61" t="str">
        <f>VLOOKUP(A511,Main!A:AB,16,0)</f>
        <v>Yes</v>
      </c>
      <c r="Q511" s="61" t="str">
        <f>VLOOKUP(A511,Main!A:AB,17,0)</f>
        <v/>
      </c>
      <c r="R511" s="63" t="str">
        <f>VLOOKUP(A511,Main!A:AB,18,0)</f>
        <v>https://onlinecourses.nptel.ac.in/e-learning/preview/noc26_hs147</v>
      </c>
      <c r="S511" s="63" t="str">
        <f>VLOOKUP(A511,Main!A:AB,19,0)</f>
        <v>https://onlinecourses.nptel.ac.in/e-learning/preview/noc26_hs147</v>
      </c>
      <c r="T511" s="61" t="str">
        <f>VLOOKUP(A511,Main!A:AB,20,0)</f>
        <v>noc26_hs147</v>
      </c>
      <c r="U511" s="63" t="str">
        <f>VLOOKUP(A511,Main!A:AB,21,0)</f>
        <v>https://onlinecourses.nptel.ac.in/noc25_hs144/preview</v>
      </c>
      <c r="V511" s="63" t="str">
        <f>VLOOKUP(A511,Main!A:AB,22,0)</f>
        <v>https://onlinecourses.nptel.ac.in/noc25_hs144/preview</v>
      </c>
      <c r="W511" s="61" t="str">
        <f>VLOOKUP(A511,Main!A:AB,23,0)</f>
        <v>noc25_hs144</v>
      </c>
      <c r="X511" s="63" t="str">
        <f>VLOOKUP(A511,Main!A:AB,24,0)</f>
        <v>https://nptel.ac.in/courses/109105136</v>
      </c>
      <c r="Y511" s="63" t="str">
        <f>VLOOKUP(A511,Main!A:AB,25,0)</f>
        <v>https://nptel.ac.in/courses/109105136</v>
      </c>
      <c r="Z511" s="61">
        <f>VLOOKUP(A511,Main!A:AB,26,0)</f>
        <v>109105136</v>
      </c>
    </row>
    <row r="512">
      <c r="A512" s="47" t="s">
        <v>4116</v>
      </c>
      <c r="B512" s="61" t="str">
        <f>VLOOKUP(A512,Main!A:AB,2,0)</f>
        <v>Humanities and Social Sciences</v>
      </c>
      <c r="C512" s="61" t="str">
        <f>VLOOKUP(A512,Main!A:AB,3,0)</f>
        <v>Managing Intellectual Property in Universities</v>
      </c>
      <c r="D512" s="61" t="str">
        <f>VLOOKUP(A512,Main!A:AB,4,0)</f>
        <v>Prof. Feroz Ali</v>
      </c>
      <c r="E512" s="61" t="str">
        <f>VLOOKUP(A512,Main!A:AB,5,0)</f>
        <v>IIT Madras</v>
      </c>
      <c r="F512" s="61" t="str">
        <f>VLOOKUP(A512,Main!A:AB,6,0)</f>
        <v>IIT Madras</v>
      </c>
      <c r="G512" s="61" t="str">
        <f>VLOOKUP(A512,Main!A:AB,7,0)</f>
        <v>4 Weeks</v>
      </c>
      <c r="H512" s="61" t="str">
        <f>VLOOKUP(A512,Main!A:AB,8,0)</f>
        <v>Rerun</v>
      </c>
      <c r="I512" s="62">
        <f>VLOOKUP(A512,Main!A:AB,9,0)</f>
        <v>46223</v>
      </c>
      <c r="J512" s="62">
        <f>VLOOKUP(A512,Main!A:AB,10,0)</f>
        <v>46248</v>
      </c>
      <c r="K512" s="62">
        <f>VLOOKUP(A512,Main!A:AB,11,0)</f>
        <v>46285</v>
      </c>
      <c r="L512" s="62">
        <f>VLOOKUP(A512,Main!A:AB,12,0)</f>
        <v>46230</v>
      </c>
      <c r="M512" s="62">
        <f>VLOOKUP(A512,Main!A:AB,13,0)</f>
        <v>46248</v>
      </c>
      <c r="N512" s="61" t="str">
        <f>VLOOKUP(A512,Main!A:AB,14,0)</f>
        <v>UG</v>
      </c>
      <c r="O512" s="61" t="str">
        <f>VLOOKUP(A512,Main!A:AB,15,0)</f>
        <v>Elective</v>
      </c>
      <c r="P512" s="61" t="str">
        <f>VLOOKUP(A512,Main!A:AB,16,0)</f>
        <v>Yes</v>
      </c>
      <c r="Q512" s="61" t="str">
        <f>VLOOKUP(A512,Main!A:AB,17,0)</f>
        <v>Patents and Intellectual Property Rights</v>
      </c>
      <c r="R512" s="63" t="str">
        <f>VLOOKUP(A512,Main!A:AB,18,0)</f>
        <v>https://onlinecourses.nptel.ac.in/e-learning/preview/noc26_hs148</v>
      </c>
      <c r="S512" s="63" t="str">
        <f>VLOOKUP(A512,Main!A:AB,19,0)</f>
        <v>https://onlinecourses.nptel.ac.in/e-learning/preview/noc26_hs148</v>
      </c>
      <c r="T512" s="61" t="str">
        <f>VLOOKUP(A512,Main!A:AB,20,0)</f>
        <v>noc26_hs148</v>
      </c>
      <c r="U512" s="63" t="str">
        <f>VLOOKUP(A512,Main!A:AB,21,0)</f>
        <v>https://onlinecourses.nptel.ac.in/noc25_hs131/preview</v>
      </c>
      <c r="V512" s="63" t="str">
        <f>VLOOKUP(A512,Main!A:AB,22,0)</f>
        <v>https://onlinecourses.nptel.ac.in/noc25_hs131/preview</v>
      </c>
      <c r="W512" s="61" t="str">
        <f>VLOOKUP(A512,Main!A:AB,23,0)</f>
        <v>noc25_hs131</v>
      </c>
      <c r="X512" s="63" t="str">
        <f>VLOOKUP(A512,Main!A:AB,24,0)</f>
        <v>https://nptel.ac.in/courses/109106148</v>
      </c>
      <c r="Y512" s="63" t="str">
        <f>VLOOKUP(A512,Main!A:AB,25,0)</f>
        <v>https://nptel.ac.in/courses/109106148</v>
      </c>
      <c r="Z512" s="61">
        <f>VLOOKUP(A512,Main!A:AB,26,0)</f>
        <v>109106148</v>
      </c>
    </row>
    <row r="513">
      <c r="A513" s="47" t="s">
        <v>4123</v>
      </c>
      <c r="B513" s="61" t="str">
        <f>VLOOKUP(A513,Main!A:AB,2,0)</f>
        <v>Humanities and Social Sciences</v>
      </c>
      <c r="C513" s="61" t="str">
        <f>VLOOKUP(A513,Main!A:AB,3,0)</f>
        <v>Patent Drafting for Beginners</v>
      </c>
      <c r="D513" s="61" t="str">
        <f>VLOOKUP(A513,Main!A:AB,4,0)</f>
        <v>Prof. Feroz Ali</v>
      </c>
      <c r="E513" s="61" t="str">
        <f>VLOOKUP(A513,Main!A:AB,5,0)</f>
        <v>IIT Madras</v>
      </c>
      <c r="F513" s="61" t="str">
        <f>VLOOKUP(A513,Main!A:AB,6,0)</f>
        <v>IIT Madras</v>
      </c>
      <c r="G513" s="61" t="str">
        <f>VLOOKUP(A513,Main!A:AB,7,0)</f>
        <v>4 Weeks</v>
      </c>
      <c r="H513" s="61" t="str">
        <f>VLOOKUP(A513,Main!A:AB,8,0)</f>
        <v>Rerun</v>
      </c>
      <c r="I513" s="62">
        <f>VLOOKUP(A513,Main!A:AB,9,0)</f>
        <v>46223</v>
      </c>
      <c r="J513" s="62">
        <f>VLOOKUP(A513,Main!A:AB,10,0)</f>
        <v>46248</v>
      </c>
      <c r="K513" s="62">
        <f>VLOOKUP(A513,Main!A:AB,11,0)</f>
        <v>46284</v>
      </c>
      <c r="L513" s="62">
        <f>VLOOKUP(A513,Main!A:AB,12,0)</f>
        <v>46230</v>
      </c>
      <c r="M513" s="62">
        <f>VLOOKUP(A513,Main!A:AB,13,0)</f>
        <v>46248</v>
      </c>
      <c r="N513" s="61" t="str">
        <f>VLOOKUP(A513,Main!A:AB,14,0)</f>
        <v>UG/PG</v>
      </c>
      <c r="O513" s="61" t="str">
        <f>VLOOKUP(A513,Main!A:AB,15,0)</f>
        <v>Elective</v>
      </c>
      <c r="P513" s="61" t="str">
        <f>VLOOKUP(A513,Main!A:AB,16,0)</f>
        <v>Yes</v>
      </c>
      <c r="Q513" s="61" t="str">
        <f>VLOOKUP(A513,Main!A:AB,17,0)</f>
        <v>Patents and Intellectual Property Rights
Faculty Domain - Advanced</v>
      </c>
      <c r="R513" s="63" t="str">
        <f>VLOOKUP(A513,Main!A:AB,18,0)</f>
        <v>https://onlinecourses.nptel.ac.in/e-learning/preview/noc26_hs149</v>
      </c>
      <c r="S513" s="63" t="str">
        <f>VLOOKUP(A513,Main!A:AB,19,0)</f>
        <v>https://onlinecourses.nptel.ac.in/e-learning/preview/noc26_hs149</v>
      </c>
      <c r="T513" s="61" t="str">
        <f>VLOOKUP(A513,Main!A:AB,20,0)</f>
        <v>noc26_hs149</v>
      </c>
      <c r="U513" s="63" t="str">
        <f>VLOOKUP(A513,Main!A:AB,21,0)</f>
        <v>https://onlinecourses.nptel.ac.in/noc26_hs94/preview</v>
      </c>
      <c r="V513" s="63" t="str">
        <f>VLOOKUP(A513,Main!A:AB,22,0)</f>
        <v>https://onlinecourses.nptel.ac.in/noc26_hs94/preview</v>
      </c>
      <c r="W513" s="61" t="str">
        <f>VLOOKUP(A513,Main!A:AB,23,0)</f>
        <v>noc26_hs94</v>
      </c>
      <c r="X513" s="63" t="str">
        <f>VLOOKUP(A513,Main!A:AB,24,0)</f>
        <v>https://nptel.ac.in/courses/109106128</v>
      </c>
      <c r="Y513" s="63" t="str">
        <f>VLOOKUP(A513,Main!A:AB,25,0)</f>
        <v>https://nptel.ac.in/courses/109106128</v>
      </c>
      <c r="Z513" s="61">
        <f>VLOOKUP(A513,Main!A:AB,26,0)</f>
        <v>109106128</v>
      </c>
    </row>
    <row r="514">
      <c r="A514" s="47" t="s">
        <v>4130</v>
      </c>
      <c r="B514" s="61" t="str">
        <f>VLOOKUP(A514,Main!A:AB,2,0)</f>
        <v>Humanities and Social Sciences</v>
      </c>
      <c r="C514" s="61" t="str">
        <f>VLOOKUP(A514,Main!A:AB,3,0)</f>
        <v>Health Research Fundamentals</v>
      </c>
      <c r="D514" s="61" t="str">
        <f>VLOOKUP(A514,Main!A:AB,4,0)</f>
        <v>Multifaculty</v>
      </c>
      <c r="E514" s="61" t="str">
        <f>VLOOKUP(A514,Main!A:AB,5,0)</f>
        <v>National Institute of Epidemiology</v>
      </c>
      <c r="F514" s="61" t="str">
        <f>VLOOKUP(A514,Main!A:AB,6,0)</f>
        <v>IIT Madras</v>
      </c>
      <c r="G514" s="61" t="str">
        <f>VLOOKUP(A514,Main!A:AB,7,0)</f>
        <v>8 Weeks</v>
      </c>
      <c r="H514" s="61" t="str">
        <f>VLOOKUP(A514,Main!A:AB,8,0)</f>
        <v>Rerun</v>
      </c>
      <c r="I514" s="62">
        <f>VLOOKUP(A514,Main!A:AB,9,0)</f>
        <v>46223</v>
      </c>
      <c r="J514" s="62">
        <f>VLOOKUP(A514,Main!A:AB,10,0)</f>
        <v>46276</v>
      </c>
      <c r="K514" s="62">
        <f>VLOOKUP(A514,Main!A:AB,11,0)</f>
        <v>46285</v>
      </c>
      <c r="L514" s="62">
        <f>VLOOKUP(A514,Main!A:AB,12,0)</f>
        <v>46230</v>
      </c>
      <c r="M514" s="62">
        <f>VLOOKUP(A514,Main!A:AB,13,0)</f>
        <v>46248</v>
      </c>
      <c r="N514" s="61" t="str">
        <f>VLOOKUP(A514,Main!A:AB,14,0)</f>
        <v>UG</v>
      </c>
      <c r="O514" s="61" t="str">
        <f>VLOOKUP(A514,Main!A:AB,15,0)</f>
        <v>Elective</v>
      </c>
      <c r="P514" s="61" t="str">
        <f>VLOOKUP(A514,Main!A:AB,16,0)</f>
        <v>Yes</v>
      </c>
      <c r="Q514" s="61" t="str">
        <f>VLOOKUP(A514,Main!A:AB,17,0)</f>
        <v>Psychology</v>
      </c>
      <c r="R514" s="63" t="str">
        <f>VLOOKUP(A514,Main!A:AB,18,0)</f>
        <v>https://onlinecourses.nptel.ac.in/e-learning/preview/noc26_hs150</v>
      </c>
      <c r="S514" s="63" t="str">
        <f>VLOOKUP(A514,Main!A:AB,19,0)</f>
        <v>https://onlinecourses.nptel.ac.in/e-learning/preview/noc26_hs150</v>
      </c>
      <c r="T514" s="61" t="str">
        <f>VLOOKUP(A514,Main!A:AB,20,0)</f>
        <v>noc26_hs150</v>
      </c>
      <c r="U514" s="63" t="str">
        <f>VLOOKUP(A514,Main!A:AB,21,0)</f>
        <v>https://onlinecourses.nptel.ac.in/noc26_hs82/preview</v>
      </c>
      <c r="V514" s="63" t="str">
        <f>VLOOKUP(A514,Main!A:AB,22,0)</f>
        <v>https://onlinecourses.nptel.ac.in/noc26_hs82/preview</v>
      </c>
      <c r="W514" s="61" t="str">
        <f>VLOOKUP(A514,Main!A:AB,23,0)</f>
        <v>noc26_hs82</v>
      </c>
      <c r="X514" s="63" t="str">
        <f>VLOOKUP(A514,Main!A:AB,24,0)</f>
        <v>https://nptel.ac.in/courses/109106095</v>
      </c>
      <c r="Y514" s="63" t="str">
        <f>VLOOKUP(A514,Main!A:AB,25,0)</f>
        <v>https://nptel.ac.in/courses/109106095</v>
      </c>
      <c r="Z514" s="61">
        <f>VLOOKUP(A514,Main!A:AB,26,0)</f>
        <v>109106095</v>
      </c>
    </row>
    <row r="515">
      <c r="A515" s="47" t="s">
        <v>4138</v>
      </c>
      <c r="B515" s="61" t="str">
        <f>VLOOKUP(A515,Main!A:AB,2,0)</f>
        <v>Humanities and Social Sciences</v>
      </c>
      <c r="C515" s="61" t="str">
        <f>VLOOKUP(A515,Main!A:AB,3,0)</f>
        <v>Appreciating Carnatic Music</v>
      </c>
      <c r="D515" s="61" t="str">
        <f>VLOOKUP(A515,Main!A:AB,4,0)</f>
        <v>Prof. Lakshmi Sreeram</v>
      </c>
      <c r="E515" s="61" t="str">
        <f>VLOOKUP(A515,Main!A:AB,5,0)</f>
        <v>Ahmedabad University</v>
      </c>
      <c r="F515" s="61" t="str">
        <f>VLOOKUP(A515,Main!A:AB,6,0)</f>
        <v>IIT Madras</v>
      </c>
      <c r="G515" s="61" t="str">
        <f>VLOOKUP(A515,Main!A:AB,7,0)</f>
        <v>8 Weeks</v>
      </c>
      <c r="H515" s="61" t="str">
        <f>VLOOKUP(A515,Main!A:AB,8,0)</f>
        <v>Rerun</v>
      </c>
      <c r="I515" s="62">
        <f>VLOOKUP(A515,Main!A:AB,9,0)</f>
        <v>46223</v>
      </c>
      <c r="J515" s="62">
        <f>VLOOKUP(A515,Main!A:AB,10,0)</f>
        <v>46276</v>
      </c>
      <c r="K515" s="62">
        <f>VLOOKUP(A515,Main!A:AB,11,0)</f>
        <v>46284</v>
      </c>
      <c r="L515" s="62">
        <f>VLOOKUP(A515,Main!A:AB,12,0)</f>
        <v>46230</v>
      </c>
      <c r="M515" s="62">
        <f>VLOOKUP(A515,Main!A:AB,13,0)</f>
        <v>46248</v>
      </c>
      <c r="N515" s="61" t="str">
        <f>VLOOKUP(A515,Main!A:AB,14,0)</f>
        <v>UG/PG</v>
      </c>
      <c r="O515" s="61" t="str">
        <f>VLOOKUP(A515,Main!A:AB,15,0)</f>
        <v>Elective</v>
      </c>
      <c r="P515" s="61" t="str">
        <f>VLOOKUP(A515,Main!A:AB,16,0)</f>
        <v>Yes</v>
      </c>
      <c r="Q515" s="61" t="str">
        <f>VLOOKUP(A515,Main!A:AB,17,0)</f>
        <v/>
      </c>
      <c r="R515" s="63" t="str">
        <f>VLOOKUP(A515,Main!A:AB,18,0)</f>
        <v>https://onlinecourses.nptel.ac.in/e-learning/preview/noc26_hs151</v>
      </c>
      <c r="S515" s="63" t="str">
        <f>VLOOKUP(A515,Main!A:AB,19,0)</f>
        <v>https://onlinecourses.nptel.ac.in/e-learning/preview/noc26_hs151</v>
      </c>
      <c r="T515" s="61" t="str">
        <f>VLOOKUP(A515,Main!A:AB,20,0)</f>
        <v>noc26_hs151</v>
      </c>
      <c r="U515" s="63" t="str">
        <f>VLOOKUP(A515,Main!A:AB,21,0)</f>
        <v>https://onlinecourses.nptel.ac.in/noc25_hs119/preview</v>
      </c>
      <c r="V515" s="63" t="str">
        <f>VLOOKUP(A515,Main!A:AB,22,0)</f>
        <v>https://onlinecourses.nptel.ac.in/noc25_hs119/preview</v>
      </c>
      <c r="W515" s="61" t="str">
        <f>VLOOKUP(A515,Main!A:AB,23,0)</f>
        <v>noc25_hs119</v>
      </c>
      <c r="X515" s="63" t="str">
        <f>VLOOKUP(A515,Main!A:AB,24,0)</f>
        <v>https://nptel.ac.in/courses/109106087</v>
      </c>
      <c r="Y515" s="63" t="str">
        <f>VLOOKUP(A515,Main!A:AB,25,0)</f>
        <v>https://nptel.ac.in/courses/109106087</v>
      </c>
      <c r="Z515" s="61">
        <f>VLOOKUP(A515,Main!A:AB,26,0)</f>
        <v>109106087</v>
      </c>
    </row>
    <row r="516">
      <c r="A516" s="47" t="s">
        <v>4146</v>
      </c>
      <c r="B516" s="61" t="str">
        <f>VLOOKUP(A516,Main!A:AB,2,0)</f>
        <v>Humanities and Social Sciences</v>
      </c>
      <c r="C516" s="61" t="str">
        <f>VLOOKUP(A516,Main!A:AB,3,0)</f>
        <v>Postmodernism in Literature</v>
      </c>
      <c r="D516" s="61" t="str">
        <f>VLOOKUP(A516,Main!A:AB,4,0)</f>
        <v>Prof. Merin Simi Raj</v>
      </c>
      <c r="E516" s="61" t="str">
        <f>VLOOKUP(A516,Main!A:AB,5,0)</f>
        <v>IIT Madras</v>
      </c>
      <c r="F516" s="61" t="str">
        <f>VLOOKUP(A516,Main!A:AB,6,0)</f>
        <v>IIT Madras</v>
      </c>
      <c r="G516" s="61" t="str">
        <f>VLOOKUP(A516,Main!A:AB,7,0)</f>
        <v>8 Weeks</v>
      </c>
      <c r="H516" s="61" t="str">
        <f>VLOOKUP(A516,Main!A:AB,8,0)</f>
        <v>Rerun</v>
      </c>
      <c r="I516" s="62">
        <f>VLOOKUP(A516,Main!A:AB,9,0)</f>
        <v>46223</v>
      </c>
      <c r="J516" s="62">
        <f>VLOOKUP(A516,Main!A:AB,10,0)</f>
        <v>46276</v>
      </c>
      <c r="K516" s="62">
        <f>VLOOKUP(A516,Main!A:AB,11,0)</f>
        <v>46285</v>
      </c>
      <c r="L516" s="62">
        <f>VLOOKUP(A516,Main!A:AB,12,0)</f>
        <v>46230</v>
      </c>
      <c r="M516" s="62">
        <f>VLOOKUP(A516,Main!A:AB,13,0)</f>
        <v>46248</v>
      </c>
      <c r="N516" s="61" t="str">
        <f>VLOOKUP(A516,Main!A:AB,14,0)</f>
        <v>PG</v>
      </c>
      <c r="O516" s="61" t="str">
        <f>VLOOKUP(A516,Main!A:AB,15,0)</f>
        <v>Elective</v>
      </c>
      <c r="P516" s="61" t="str">
        <f>VLOOKUP(A516,Main!A:AB,16,0)</f>
        <v>Yes</v>
      </c>
      <c r="Q516" s="61" t="str">
        <f>VLOOKUP(A516,Main!A:AB,17,0)</f>
        <v/>
      </c>
      <c r="R516" s="63" t="str">
        <f>VLOOKUP(A516,Main!A:AB,18,0)</f>
        <v>https://onlinecourses.nptel.ac.in/e-learning/preview/noc26_hs152</v>
      </c>
      <c r="S516" s="63" t="str">
        <f>VLOOKUP(A516,Main!A:AB,19,0)</f>
        <v>https://onlinecourses.nptel.ac.in/e-learning/preview/noc26_hs152</v>
      </c>
      <c r="T516" s="61" t="str">
        <f>VLOOKUP(A516,Main!A:AB,20,0)</f>
        <v>noc26_hs152</v>
      </c>
      <c r="U516" s="63" t="str">
        <f>VLOOKUP(A516,Main!A:AB,21,0)</f>
        <v>https://onlinecourses.nptel.ac.in/noc25_hs130/preview</v>
      </c>
      <c r="V516" s="63" t="str">
        <f>VLOOKUP(A516,Main!A:AB,22,0)</f>
        <v>https://onlinecourses.nptel.ac.in/noc25_hs130/preview</v>
      </c>
      <c r="W516" s="61" t="str">
        <f>VLOOKUP(A516,Main!A:AB,23,0)</f>
        <v>noc25_hs130</v>
      </c>
      <c r="X516" s="63" t="str">
        <f>VLOOKUP(A516,Main!A:AB,24,0)</f>
        <v>https://nptel.ac.in/courses/109106130</v>
      </c>
      <c r="Y516" s="63" t="str">
        <f>VLOOKUP(A516,Main!A:AB,25,0)</f>
        <v>https://nptel.ac.in/courses/109106130</v>
      </c>
      <c r="Z516" s="61">
        <f>VLOOKUP(A516,Main!A:AB,26,0)</f>
        <v>109106130</v>
      </c>
    </row>
    <row r="517">
      <c r="A517" s="47" t="s">
        <v>4153</v>
      </c>
      <c r="B517" s="61" t="str">
        <f>VLOOKUP(A517,Main!A:AB,2,0)</f>
        <v>Humanities and Social Sciences</v>
      </c>
      <c r="C517" s="61" t="str">
        <f>VLOOKUP(A517,Main!A:AB,3,0)</f>
        <v>An Introduction to Indian Literary Theory</v>
      </c>
      <c r="D517" s="61" t="str">
        <f>VLOOKUP(A517,Main!A:AB,4,0)</f>
        <v>Prof. Sreenath V.S</v>
      </c>
      <c r="E517" s="61" t="str">
        <f>VLOOKUP(A517,Main!A:AB,5,0)</f>
        <v>IIT Madras</v>
      </c>
      <c r="F517" s="61" t="str">
        <f>VLOOKUP(A517,Main!A:AB,6,0)</f>
        <v>IIT Madras</v>
      </c>
      <c r="G517" s="61" t="str">
        <f>VLOOKUP(A517,Main!A:AB,7,0)</f>
        <v>8 Weeks</v>
      </c>
      <c r="H517" s="61" t="str">
        <f>VLOOKUP(A517,Main!A:AB,8,0)</f>
        <v>Rerun</v>
      </c>
      <c r="I517" s="62">
        <f>VLOOKUP(A517,Main!A:AB,9,0)</f>
        <v>46223</v>
      </c>
      <c r="J517" s="62">
        <f>VLOOKUP(A517,Main!A:AB,10,0)</f>
        <v>46276</v>
      </c>
      <c r="K517" s="62">
        <f>VLOOKUP(A517,Main!A:AB,11,0)</f>
        <v>46284</v>
      </c>
      <c r="L517" s="62">
        <f>VLOOKUP(A517,Main!A:AB,12,0)</f>
        <v>46230</v>
      </c>
      <c r="M517" s="62">
        <f>VLOOKUP(A517,Main!A:AB,13,0)</f>
        <v>46248</v>
      </c>
      <c r="N517" s="61" t="str">
        <f>VLOOKUP(A517,Main!A:AB,14,0)</f>
        <v>PG</v>
      </c>
      <c r="O517" s="61" t="str">
        <f>VLOOKUP(A517,Main!A:AB,15,0)</f>
        <v>Elective</v>
      </c>
      <c r="P517" s="61" t="str">
        <f>VLOOKUP(A517,Main!A:AB,16,0)</f>
        <v>Yes</v>
      </c>
      <c r="Q517" s="61" t="str">
        <f>VLOOKUP(A517,Main!A:AB,17,0)</f>
        <v/>
      </c>
      <c r="R517" s="63" t="str">
        <f>VLOOKUP(A517,Main!A:AB,18,0)</f>
        <v>https://onlinecourses.nptel.ac.in/e-learning/preview/noc26_hs153</v>
      </c>
      <c r="S517" s="63" t="str">
        <f>VLOOKUP(A517,Main!A:AB,19,0)</f>
        <v>https://onlinecourses.nptel.ac.in/e-learning/preview/noc26_hs153</v>
      </c>
      <c r="T517" s="61" t="str">
        <f>VLOOKUP(A517,Main!A:AB,20,0)</f>
        <v>noc26_hs153</v>
      </c>
      <c r="U517" s="63" t="str">
        <f>VLOOKUP(A517,Main!A:AB,21,0)</f>
        <v>https://onlinecourses.nptel.ac.in/noc25_hs132/preview</v>
      </c>
      <c r="V517" s="63" t="str">
        <f>VLOOKUP(A517,Main!A:AB,22,0)</f>
        <v>https://onlinecourses.nptel.ac.in/noc25_hs132/preview</v>
      </c>
      <c r="W517" s="61" t="str">
        <f>VLOOKUP(A517,Main!A:AB,23,0)</f>
        <v>noc25_hs132</v>
      </c>
      <c r="X517" s="63" t="str">
        <f>VLOOKUP(A517,Main!A:AB,24,0)</f>
        <v>https://nptel.ac.in/courses/109106195</v>
      </c>
      <c r="Y517" s="63" t="str">
        <f>VLOOKUP(A517,Main!A:AB,25,0)</f>
        <v>https://nptel.ac.in/courses/109106195</v>
      </c>
      <c r="Z517" s="61">
        <f>VLOOKUP(A517,Main!A:AB,26,0)</f>
        <v>109106195</v>
      </c>
    </row>
    <row r="518">
      <c r="A518" s="47" t="s">
        <v>4160</v>
      </c>
      <c r="B518" s="61" t="str">
        <f>VLOOKUP(A518,Main!A:AB,2,0)</f>
        <v>Humanities and Social Sciences</v>
      </c>
      <c r="C518" s="61" t="str">
        <f>VLOOKUP(A518,Main!A:AB,3,0)</f>
        <v>Film Appreciation</v>
      </c>
      <c r="D518" s="61" t="str">
        <f>VLOOKUP(A518,Main!A:AB,4,0)</f>
        <v>Prof. Aysha Viswamohan</v>
      </c>
      <c r="E518" s="61" t="str">
        <f>VLOOKUP(A518,Main!A:AB,5,0)</f>
        <v>IIT Madras</v>
      </c>
      <c r="F518" s="61" t="str">
        <f>VLOOKUP(A518,Main!A:AB,6,0)</f>
        <v>IIT Madras</v>
      </c>
      <c r="G518" s="61" t="str">
        <f>VLOOKUP(A518,Main!A:AB,7,0)</f>
        <v>8 Weeks</v>
      </c>
      <c r="H518" s="61" t="str">
        <f>VLOOKUP(A518,Main!A:AB,8,0)</f>
        <v>Rerun</v>
      </c>
      <c r="I518" s="62">
        <f>VLOOKUP(A518,Main!A:AB,9,0)</f>
        <v>46223</v>
      </c>
      <c r="J518" s="62">
        <f>VLOOKUP(A518,Main!A:AB,10,0)</f>
        <v>46276</v>
      </c>
      <c r="K518" s="62">
        <f>VLOOKUP(A518,Main!A:AB,11,0)</f>
        <v>46285</v>
      </c>
      <c r="L518" s="62">
        <f>VLOOKUP(A518,Main!A:AB,12,0)</f>
        <v>46230</v>
      </c>
      <c r="M518" s="62">
        <f>VLOOKUP(A518,Main!A:AB,13,0)</f>
        <v>46248</v>
      </c>
      <c r="N518" s="61" t="str">
        <f>VLOOKUP(A518,Main!A:AB,14,0)</f>
        <v>UG</v>
      </c>
      <c r="O518" s="61" t="str">
        <f>VLOOKUP(A518,Main!A:AB,15,0)</f>
        <v>Elective</v>
      </c>
      <c r="P518" s="61" t="str">
        <f>VLOOKUP(A518,Main!A:AB,16,0)</f>
        <v>Yes</v>
      </c>
      <c r="Q518" s="61" t="str">
        <f>VLOOKUP(A518,Main!A:AB,17,0)</f>
        <v/>
      </c>
      <c r="R518" s="63" t="str">
        <f>VLOOKUP(A518,Main!A:AB,18,0)</f>
        <v>https://onlinecourses.nptel.ac.in/e-learning/preview/noc26_hs154</v>
      </c>
      <c r="S518" s="63" t="str">
        <f>VLOOKUP(A518,Main!A:AB,19,0)</f>
        <v>https://onlinecourses.nptel.ac.in/e-learning/preview/noc26_hs154</v>
      </c>
      <c r="T518" s="61" t="str">
        <f>VLOOKUP(A518,Main!A:AB,20,0)</f>
        <v>noc26_hs154</v>
      </c>
      <c r="U518" s="63" t="str">
        <f>VLOOKUP(A518,Main!A:AB,21,0)</f>
        <v>https://onlinecourses.nptel.ac.in/noc24_hs109/preview</v>
      </c>
      <c r="V518" s="63" t="str">
        <f>VLOOKUP(A518,Main!A:AB,22,0)</f>
        <v>https://onlinecourses.nptel.ac.in/noc24_hs109/preview</v>
      </c>
      <c r="W518" s="61" t="str">
        <f>VLOOKUP(A518,Main!A:AB,23,0)</f>
        <v>noc24_hs109</v>
      </c>
      <c r="X518" s="63" t="str">
        <f>VLOOKUP(A518,Main!A:AB,24,0)</f>
        <v>https://nptel.ac.in/courses/109106086</v>
      </c>
      <c r="Y518" s="63" t="str">
        <f>VLOOKUP(A518,Main!A:AB,25,0)</f>
        <v>https://nptel.ac.in/courses/109106086</v>
      </c>
      <c r="Z518" s="61">
        <f>VLOOKUP(A518,Main!A:AB,26,0)</f>
        <v>109106086</v>
      </c>
    </row>
    <row r="519">
      <c r="A519" s="47" t="s">
        <v>4167</v>
      </c>
      <c r="B519" s="61" t="str">
        <f>VLOOKUP(A519,Main!A:AB,2,0)</f>
        <v>Humanities and Social Sciences</v>
      </c>
      <c r="C519" s="61" t="str">
        <f>VLOOKUP(A519,Main!A:AB,3,0)</f>
        <v>Social History of Medicine In Colonial India</v>
      </c>
      <c r="D519" s="61" t="str">
        <f>VLOOKUP(A519,Main!A:AB,4,0)</f>
        <v>Prof. John Bosco Lourdusamy</v>
      </c>
      <c r="E519" s="61" t="str">
        <f>VLOOKUP(A519,Main!A:AB,5,0)</f>
        <v>IIT Madras</v>
      </c>
      <c r="F519" s="61" t="str">
        <f>VLOOKUP(A519,Main!A:AB,6,0)</f>
        <v>IIT Madras</v>
      </c>
      <c r="G519" s="61" t="str">
        <f>VLOOKUP(A519,Main!A:AB,7,0)</f>
        <v>8 Weeks</v>
      </c>
      <c r="H519" s="61" t="str">
        <f>VLOOKUP(A519,Main!A:AB,8,0)</f>
        <v>Rerun</v>
      </c>
      <c r="I519" s="62">
        <f>VLOOKUP(A519,Main!A:AB,9,0)</f>
        <v>46223</v>
      </c>
      <c r="J519" s="62">
        <f>VLOOKUP(A519,Main!A:AB,10,0)</f>
        <v>46276</v>
      </c>
      <c r="K519" s="62">
        <f>VLOOKUP(A519,Main!A:AB,11,0)</f>
        <v>46284</v>
      </c>
      <c r="L519" s="62">
        <f>VLOOKUP(A519,Main!A:AB,12,0)</f>
        <v>46230</v>
      </c>
      <c r="M519" s="62">
        <f>VLOOKUP(A519,Main!A:AB,13,0)</f>
        <v>46248</v>
      </c>
      <c r="N519" s="61" t="str">
        <f>VLOOKUP(A519,Main!A:AB,14,0)</f>
        <v>UG/PG</v>
      </c>
      <c r="O519" s="61" t="str">
        <f>VLOOKUP(A519,Main!A:AB,15,0)</f>
        <v>Elective</v>
      </c>
      <c r="P519" s="61" t="str">
        <f>VLOOKUP(A519,Main!A:AB,16,0)</f>
        <v>Yes</v>
      </c>
      <c r="Q519" s="61" t="str">
        <f>VLOOKUP(A519,Main!A:AB,17,0)</f>
        <v/>
      </c>
      <c r="R519" s="63" t="str">
        <f>VLOOKUP(A519,Main!A:AB,18,0)</f>
        <v>https://onlinecourses.nptel.ac.in/e-learning/preview/noc26_hs155</v>
      </c>
      <c r="S519" s="63" t="str">
        <f>VLOOKUP(A519,Main!A:AB,19,0)</f>
        <v>https://onlinecourses.nptel.ac.in/e-learning/preview/noc26_hs155</v>
      </c>
      <c r="T519" s="61" t="str">
        <f>VLOOKUP(A519,Main!A:AB,20,0)</f>
        <v>noc26_hs155</v>
      </c>
      <c r="U519" s="63" t="str">
        <f>VLOOKUP(A519,Main!A:AB,21,0)</f>
        <v>https://onlinecourses.nptel.ac.in/noc25_hs152/preview</v>
      </c>
      <c r="V519" s="63" t="str">
        <f>VLOOKUP(A519,Main!A:AB,22,0)</f>
        <v>https://onlinecourses.nptel.ac.in/noc25_hs152/preview</v>
      </c>
      <c r="W519" s="61" t="str">
        <f>VLOOKUP(A519,Main!A:AB,23,0)</f>
        <v>noc25_hs152</v>
      </c>
      <c r="X519" s="63" t="str">
        <f>VLOOKUP(A519,Main!A:AB,24,0)</f>
        <v>https://nptel.ac.in/courses/109106203</v>
      </c>
      <c r="Y519" s="63" t="str">
        <f>VLOOKUP(A519,Main!A:AB,25,0)</f>
        <v>https://nptel.ac.in/courses/109106203</v>
      </c>
      <c r="Z519" s="61">
        <f>VLOOKUP(A519,Main!A:AB,26,0)</f>
        <v>109106203</v>
      </c>
    </row>
    <row r="520">
      <c r="A520" s="47" t="s">
        <v>4174</v>
      </c>
      <c r="B520" s="61" t="str">
        <f>VLOOKUP(A520,Main!A:AB,2,0)</f>
        <v>Literature, Cultural Studies</v>
      </c>
      <c r="C520" s="61" t="str">
        <f>VLOOKUP(A520,Main!A:AB,3,0)</f>
        <v>Indian Popular Culture</v>
      </c>
      <c r="D520" s="61" t="str">
        <f>VLOOKUP(A520,Main!A:AB,4,0)</f>
        <v>Prof. Bibhuti Mary Kachhap</v>
      </c>
      <c r="E520" s="61" t="str">
        <f>VLOOKUP(A520,Main!A:AB,5,0)</f>
        <v>IIT Tirupati</v>
      </c>
      <c r="F520" s="61" t="str">
        <f>VLOOKUP(A520,Main!A:AB,6,0)</f>
        <v>IIT Madras</v>
      </c>
      <c r="G520" s="61" t="str">
        <f>VLOOKUP(A520,Main!A:AB,7,0)</f>
        <v>8 Weeks</v>
      </c>
      <c r="H520" s="61" t="str">
        <f>VLOOKUP(A520,Main!A:AB,8,0)</f>
        <v>Rerun</v>
      </c>
      <c r="I520" s="62">
        <f>VLOOKUP(A520,Main!A:AB,9,0)</f>
        <v>46223</v>
      </c>
      <c r="J520" s="62">
        <f>VLOOKUP(A520,Main!A:AB,10,0)</f>
        <v>46276</v>
      </c>
      <c r="K520" s="62">
        <f>VLOOKUP(A520,Main!A:AB,11,0)</f>
        <v>46284</v>
      </c>
      <c r="L520" s="62">
        <f>VLOOKUP(A520,Main!A:AB,12,0)</f>
        <v>46230</v>
      </c>
      <c r="M520" s="62">
        <f>VLOOKUP(A520,Main!A:AB,13,0)</f>
        <v>46248</v>
      </c>
      <c r="N520" s="61" t="str">
        <f>VLOOKUP(A520,Main!A:AB,14,0)</f>
        <v>UG/PG</v>
      </c>
      <c r="O520" s="61" t="str">
        <f>VLOOKUP(A520,Main!A:AB,15,0)</f>
        <v>Elective</v>
      </c>
      <c r="P520" s="61" t="str">
        <f>VLOOKUP(A520,Main!A:AB,16,0)</f>
        <v>Yes</v>
      </c>
      <c r="Q520" s="61" t="str">
        <f>VLOOKUP(A520,Main!A:AB,17,0)</f>
        <v/>
      </c>
      <c r="R520" s="63" t="str">
        <f>VLOOKUP(A520,Main!A:AB,18,0)</f>
        <v>https://onlinecourses.nptel.ac.in/e-learning/preview/noc26_hs156</v>
      </c>
      <c r="S520" s="63" t="str">
        <f>VLOOKUP(A520,Main!A:AB,19,0)</f>
        <v>https://onlinecourses.nptel.ac.in/e-learning/preview/noc26_hs156</v>
      </c>
      <c r="T520" s="61" t="str">
        <f>VLOOKUP(A520,Main!A:AB,20,0)</f>
        <v>noc26_hs156</v>
      </c>
      <c r="U520" s="63" t="str">
        <f>VLOOKUP(A520,Main!A:AB,21,0)</f>
        <v>https://onlinecourses.nptel.ac.in/noc25_hs217/preview</v>
      </c>
      <c r="V520" s="63" t="str">
        <f>VLOOKUP(A520,Main!A:AB,22,0)</f>
        <v>https://onlinecourses.nptel.ac.in/noc25_hs217/preview</v>
      </c>
      <c r="W520" s="61" t="str">
        <f>VLOOKUP(A520,Main!A:AB,23,0)</f>
        <v>noc25_hs217</v>
      </c>
      <c r="X520" s="63" t="str">
        <f>VLOOKUP(A520,Main!A:AB,24,0)</f>
        <v>https://nptel.ac.in/courses/109106505</v>
      </c>
      <c r="Y520" s="63" t="str">
        <f>VLOOKUP(A520,Main!A:AB,25,0)</f>
        <v>https://nptel.ac.in/courses/109106505</v>
      </c>
      <c r="Z520" s="61">
        <f>VLOOKUP(A520,Main!A:AB,26,0)</f>
        <v>109106505</v>
      </c>
    </row>
    <row r="521">
      <c r="A521" s="47" t="s">
        <v>4183</v>
      </c>
      <c r="B521" s="61" t="str">
        <f>VLOOKUP(A521,Main!A:AB,2,0)</f>
        <v>Humanities and Social Sciences</v>
      </c>
      <c r="C521" s="61" t="str">
        <f>VLOOKUP(A521,Main!A:AB,3,0)</f>
        <v>Handling Large-Scale Unit Level Data</v>
      </c>
      <c r="D521" s="61" t="str">
        <f>VLOOKUP(A521,Main!A:AB,4,0)</f>
        <v>Prof. Pratap C. Mohanty</v>
      </c>
      <c r="E521" s="61" t="str">
        <f>VLOOKUP(A521,Main!A:AB,5,0)</f>
        <v>IIT Roorkee</v>
      </c>
      <c r="F521" s="61" t="str">
        <f>VLOOKUP(A521,Main!A:AB,6,0)</f>
        <v>IIT Roorkee</v>
      </c>
      <c r="G521" s="61" t="str">
        <f>VLOOKUP(A521,Main!A:AB,7,0)</f>
        <v>8 Weeks</v>
      </c>
      <c r="H521" s="61" t="str">
        <f>VLOOKUP(A521,Main!A:AB,8,0)</f>
        <v>Rerun</v>
      </c>
      <c r="I521" s="62">
        <f>VLOOKUP(A521,Main!A:AB,9,0)</f>
        <v>46223</v>
      </c>
      <c r="J521" s="62">
        <f>VLOOKUP(A521,Main!A:AB,10,0)</f>
        <v>46276</v>
      </c>
      <c r="K521" s="62">
        <f>VLOOKUP(A521,Main!A:AB,11,0)</f>
        <v>46284</v>
      </c>
      <c r="L521" s="62">
        <f>VLOOKUP(A521,Main!A:AB,12,0)</f>
        <v>46230</v>
      </c>
      <c r="M521" s="62">
        <f>VLOOKUP(A521,Main!A:AB,13,0)</f>
        <v>46248</v>
      </c>
      <c r="N521" s="61" t="str">
        <f>VLOOKUP(A521,Main!A:AB,14,0)</f>
        <v>UG/PG</v>
      </c>
      <c r="O521" s="61" t="str">
        <f>VLOOKUP(A521,Main!A:AB,15,0)</f>
        <v>Elective</v>
      </c>
      <c r="P521" s="61" t="str">
        <f>VLOOKUP(A521,Main!A:AB,16,0)</f>
        <v>Yes</v>
      </c>
      <c r="Q521" s="61" t="str">
        <f>VLOOKUP(A521,Main!A:AB,17,0)</f>
        <v>Faculty Domain - Fundamental</v>
      </c>
      <c r="R521" s="63" t="str">
        <f>VLOOKUP(A521,Main!A:AB,18,0)</f>
        <v>https://onlinecourses.nptel.ac.in/e-learning/preview/noc26_hs157</v>
      </c>
      <c r="S521" s="63" t="str">
        <f>VLOOKUP(A521,Main!A:AB,19,0)</f>
        <v>https://onlinecourses.nptel.ac.in/e-learning/preview/noc26_hs157</v>
      </c>
      <c r="T521" s="61" t="str">
        <f>VLOOKUP(A521,Main!A:AB,20,0)</f>
        <v>noc26_hs157</v>
      </c>
      <c r="U521" s="63" t="str">
        <f>VLOOKUP(A521,Main!A:AB,21,0)</f>
        <v>https://onlinecourses.nptel.ac.in/noc25_hs163/preview</v>
      </c>
      <c r="V521" s="63" t="str">
        <f>VLOOKUP(A521,Main!A:AB,22,0)</f>
        <v>https://onlinecourses.nptel.ac.in/noc25_hs163/preview</v>
      </c>
      <c r="W521" s="61" t="str">
        <f>VLOOKUP(A521,Main!A:AB,23,0)</f>
        <v>noc25_hs163</v>
      </c>
      <c r="X521" s="63" t="str">
        <f>VLOOKUP(A521,Main!A:AB,24,0)</f>
        <v>https://nptel.ac.in/courses/109107182</v>
      </c>
      <c r="Y521" s="63" t="str">
        <f>VLOOKUP(A521,Main!A:AB,25,0)</f>
        <v>https://nptel.ac.in/courses/109107182</v>
      </c>
      <c r="Z521" s="61">
        <f>VLOOKUP(A521,Main!A:AB,26,0)</f>
        <v>109107182</v>
      </c>
    </row>
    <row r="522">
      <c r="A522" s="47" t="s">
        <v>4190</v>
      </c>
      <c r="B522" s="61" t="str">
        <f>VLOOKUP(A522,Main!A:AB,2,0)</f>
        <v>Humanities and Social Sciences</v>
      </c>
      <c r="C522" s="61" t="str">
        <f>VLOOKUP(A522,Main!A:AB,3,0)</f>
        <v>Introduction to Basic Cognitive Processes</v>
      </c>
      <c r="D522" s="61" t="str">
        <f>VLOOKUP(A522,Main!A:AB,4,0)</f>
        <v>Prof. Ark Verma</v>
      </c>
      <c r="E522" s="61" t="str">
        <f>VLOOKUP(A522,Main!A:AB,5,0)</f>
        <v>IIT Kanpur</v>
      </c>
      <c r="F522" s="61" t="str">
        <f>VLOOKUP(A522,Main!A:AB,6,0)</f>
        <v>IIT Kanpur</v>
      </c>
      <c r="G522" s="61" t="str">
        <f>VLOOKUP(A522,Main!A:AB,7,0)</f>
        <v>8 Weeks</v>
      </c>
      <c r="H522" s="61" t="str">
        <f>VLOOKUP(A522,Main!A:AB,8,0)</f>
        <v>Rerun</v>
      </c>
      <c r="I522" s="62">
        <f>VLOOKUP(A522,Main!A:AB,9,0)</f>
        <v>46223</v>
      </c>
      <c r="J522" s="62">
        <f>VLOOKUP(A522,Main!A:AB,10,0)</f>
        <v>46276</v>
      </c>
      <c r="K522" s="62">
        <f>VLOOKUP(A522,Main!A:AB,11,0)</f>
        <v>46285</v>
      </c>
      <c r="L522" s="62">
        <f>VLOOKUP(A522,Main!A:AB,12,0)</f>
        <v>46230</v>
      </c>
      <c r="M522" s="62">
        <f>VLOOKUP(A522,Main!A:AB,13,0)</f>
        <v>46248</v>
      </c>
      <c r="N522" s="61" t="str">
        <f>VLOOKUP(A522,Main!A:AB,14,0)</f>
        <v>UG/PG</v>
      </c>
      <c r="O522" s="61" t="str">
        <f>VLOOKUP(A522,Main!A:AB,15,0)</f>
        <v>Elective</v>
      </c>
      <c r="P522" s="61" t="str">
        <f>VLOOKUP(A522,Main!A:AB,16,0)</f>
        <v>Yes</v>
      </c>
      <c r="Q522" s="61" t="str">
        <f>VLOOKUP(A522,Main!A:AB,17,0)</f>
        <v>Faculty Domain - Fundamental</v>
      </c>
      <c r="R522" s="63" t="str">
        <f>VLOOKUP(A522,Main!A:AB,18,0)</f>
        <v>https://onlinecourses.nptel.ac.in/e-learning/preview/noc26_hs158</v>
      </c>
      <c r="S522" s="63" t="str">
        <f>VLOOKUP(A522,Main!A:AB,19,0)</f>
        <v>https://onlinecourses.nptel.ac.in/e-learning/preview/noc26_hs158</v>
      </c>
      <c r="T522" s="61" t="str">
        <f>VLOOKUP(A522,Main!A:AB,20,0)</f>
        <v>noc26_hs158</v>
      </c>
      <c r="U522" s="63" t="str">
        <f>VLOOKUP(A522,Main!A:AB,21,0)</f>
        <v>https://onlinecourses.nptel.ac.in/noc25_hs178/preview</v>
      </c>
      <c r="V522" s="63" t="str">
        <f>VLOOKUP(A522,Main!A:AB,22,0)</f>
        <v>https://onlinecourses.nptel.ac.in/noc25_hs178/preview</v>
      </c>
      <c r="W522" s="61" t="str">
        <f>VLOOKUP(A522,Main!A:AB,23,0)</f>
        <v>noc25_hs178</v>
      </c>
      <c r="X522" s="63" t="str">
        <f>VLOOKUP(A522,Main!A:AB,24,0)</f>
        <v>https://nptel.ac.in/courses/109104123</v>
      </c>
      <c r="Y522" s="63" t="str">
        <f>VLOOKUP(A522,Main!A:AB,25,0)</f>
        <v>https://nptel.ac.in/courses/109104123</v>
      </c>
      <c r="Z522" s="61">
        <f>VLOOKUP(A522,Main!A:AB,26,0)</f>
        <v>109104123</v>
      </c>
    </row>
    <row r="523">
      <c r="A523" s="47" t="s">
        <v>4197</v>
      </c>
      <c r="B523" s="61" t="str">
        <f>VLOOKUP(A523,Main!A:AB,2,0)</f>
        <v>Humanities and Social Sciences</v>
      </c>
      <c r="C523" s="61" t="str">
        <f>VLOOKUP(A523,Main!A:AB,3,0)</f>
        <v>Folk and Minor Art in India</v>
      </c>
      <c r="D523" s="61" t="str">
        <f>VLOOKUP(A523,Main!A:AB,4,0)</f>
        <v>Prof. Shatarupa Thakurta Roy</v>
      </c>
      <c r="E523" s="61" t="str">
        <f>VLOOKUP(A523,Main!A:AB,5,0)</f>
        <v>IIT Kanpur</v>
      </c>
      <c r="F523" s="61" t="str">
        <f>VLOOKUP(A523,Main!A:AB,6,0)</f>
        <v>IIT Kanpur</v>
      </c>
      <c r="G523" s="61" t="str">
        <f>VLOOKUP(A523,Main!A:AB,7,0)</f>
        <v>8 Weeks</v>
      </c>
      <c r="H523" s="61" t="str">
        <f>VLOOKUP(A523,Main!A:AB,8,0)</f>
        <v>Rerun</v>
      </c>
      <c r="I523" s="62">
        <f>VLOOKUP(A523,Main!A:AB,9,0)</f>
        <v>46223</v>
      </c>
      <c r="J523" s="62">
        <f>VLOOKUP(A523,Main!A:AB,10,0)</f>
        <v>46276</v>
      </c>
      <c r="K523" s="62">
        <f>VLOOKUP(A523,Main!A:AB,11,0)</f>
        <v>46284</v>
      </c>
      <c r="L523" s="62">
        <f>VLOOKUP(A523,Main!A:AB,12,0)</f>
        <v>46230</v>
      </c>
      <c r="M523" s="62">
        <f>VLOOKUP(A523,Main!A:AB,13,0)</f>
        <v>46248</v>
      </c>
      <c r="N523" s="61" t="str">
        <f>VLOOKUP(A523,Main!A:AB,14,0)</f>
        <v>UG/PG</v>
      </c>
      <c r="O523" s="61" t="str">
        <f>VLOOKUP(A523,Main!A:AB,15,0)</f>
        <v>Elective</v>
      </c>
      <c r="P523" s="61" t="str">
        <f>VLOOKUP(A523,Main!A:AB,16,0)</f>
        <v>Yes</v>
      </c>
      <c r="Q523" s="61" t="str">
        <f>VLOOKUP(A523,Main!A:AB,17,0)</f>
        <v/>
      </c>
      <c r="R523" s="63" t="str">
        <f>VLOOKUP(A523,Main!A:AB,18,0)</f>
        <v>https://onlinecourses.nptel.ac.in/e-learning/preview/noc26_hs159</v>
      </c>
      <c r="S523" s="63" t="str">
        <f>VLOOKUP(A523,Main!A:AB,19,0)</f>
        <v>https://onlinecourses.nptel.ac.in/e-learning/preview/noc26_hs159</v>
      </c>
      <c r="T523" s="61" t="str">
        <f>VLOOKUP(A523,Main!A:AB,20,0)</f>
        <v>noc26_hs159</v>
      </c>
      <c r="U523" s="63" t="str">
        <f>VLOOKUP(A523,Main!A:AB,21,0)</f>
        <v>https://onlinecourses.nptel.ac.in/noc25_hs201/preview</v>
      </c>
      <c r="V523" s="63" t="str">
        <f>VLOOKUP(A523,Main!A:AB,22,0)</f>
        <v>https://onlinecourses.nptel.ac.in/noc25_hs201/preview</v>
      </c>
      <c r="W523" s="61" t="str">
        <f>VLOOKUP(A523,Main!A:AB,23,0)</f>
        <v>noc25_hs201</v>
      </c>
      <c r="X523" s="63" t="str">
        <f>VLOOKUP(A523,Main!A:AB,24,0)</f>
        <v>https://nptel.ac.in/courses/109104106</v>
      </c>
      <c r="Y523" s="63" t="str">
        <f>VLOOKUP(A523,Main!A:AB,25,0)</f>
        <v>https://nptel.ac.in/courses/109104106</v>
      </c>
      <c r="Z523" s="61">
        <f>VLOOKUP(A523,Main!A:AB,26,0)</f>
        <v>109104106</v>
      </c>
    </row>
    <row r="524">
      <c r="A524" s="47" t="s">
        <v>4204</v>
      </c>
      <c r="B524" s="61" t="str">
        <f>VLOOKUP(A524,Main!A:AB,2,0)</f>
        <v>Humanities and Social Sciences</v>
      </c>
      <c r="C524" s="61" t="str">
        <f>VLOOKUP(A524,Main!A:AB,3,0)</f>
        <v>Soft Skill Development</v>
      </c>
      <c r="D524" s="61" t="str">
        <f>VLOOKUP(A524,Main!A:AB,4,0)</f>
        <v>Prof. Priyadarshi Patnaik,
Prof. V. N. Giri,
Prof. D. Suar</v>
      </c>
      <c r="E524" s="61" t="str">
        <f>VLOOKUP(A524,Main!A:AB,5,0)</f>
        <v>IIT Kharagpur</v>
      </c>
      <c r="F524" s="61" t="str">
        <f>VLOOKUP(A524,Main!A:AB,6,0)</f>
        <v>IIT Kharagpur</v>
      </c>
      <c r="G524" s="61" t="str">
        <f>VLOOKUP(A524,Main!A:AB,7,0)</f>
        <v>8 Weeks</v>
      </c>
      <c r="H524" s="61" t="str">
        <f>VLOOKUP(A524,Main!A:AB,8,0)</f>
        <v>Rerun</v>
      </c>
      <c r="I524" s="62">
        <f>VLOOKUP(A524,Main!A:AB,9,0)</f>
        <v>46223</v>
      </c>
      <c r="J524" s="62">
        <f>VLOOKUP(A524,Main!A:AB,10,0)</f>
        <v>46276</v>
      </c>
      <c r="K524" s="62">
        <f>VLOOKUP(A524,Main!A:AB,11,0)</f>
        <v>46285</v>
      </c>
      <c r="L524" s="62">
        <f>VLOOKUP(A524,Main!A:AB,12,0)</f>
        <v>46230</v>
      </c>
      <c r="M524" s="62">
        <f>VLOOKUP(A524,Main!A:AB,13,0)</f>
        <v>46248</v>
      </c>
      <c r="N524" s="61" t="str">
        <f>VLOOKUP(A524,Main!A:AB,14,0)</f>
        <v>UG/PG</v>
      </c>
      <c r="O524" s="61" t="str">
        <f>VLOOKUP(A524,Main!A:AB,15,0)</f>
        <v>Elective</v>
      </c>
      <c r="P524" s="61" t="str">
        <f>VLOOKUP(A524,Main!A:AB,16,0)</f>
        <v>Yes</v>
      </c>
      <c r="Q524" s="61" t="str">
        <f>VLOOKUP(A524,Main!A:AB,17,0)</f>
        <v/>
      </c>
      <c r="R524" s="63" t="str">
        <f>VLOOKUP(A524,Main!A:AB,18,0)</f>
        <v>https://onlinecourses.nptel.ac.in/e-learning/preview/noc26_hs160</v>
      </c>
      <c r="S524" s="63" t="str">
        <f>VLOOKUP(A524,Main!A:AB,19,0)</f>
        <v>https://onlinecourses.nptel.ac.in/e-learning/preview/noc26_hs160</v>
      </c>
      <c r="T524" s="61" t="str">
        <f>VLOOKUP(A524,Main!A:AB,20,0)</f>
        <v>noc26_hs160</v>
      </c>
      <c r="U524" s="63" t="str">
        <f>VLOOKUP(A524,Main!A:AB,21,0)</f>
        <v>https://onlinecourses.nptel.ac.in/noc26_hs54/preview</v>
      </c>
      <c r="V524" s="63" t="str">
        <f>VLOOKUP(A524,Main!A:AB,22,0)</f>
        <v>https://onlinecourses.nptel.ac.in/noc26_hs54/preview</v>
      </c>
      <c r="W524" s="61" t="str">
        <f>VLOOKUP(A524,Main!A:AB,23,0)</f>
        <v>noc26_hs54</v>
      </c>
      <c r="X524" s="63" t="str">
        <f>VLOOKUP(A524,Main!A:AB,24,0)</f>
        <v>https://nptel.ac.in/courses/109105110</v>
      </c>
      <c r="Y524" s="63" t="str">
        <f>VLOOKUP(A524,Main!A:AB,25,0)</f>
        <v>https://nptel.ac.in/courses/109105110</v>
      </c>
      <c r="Z524" s="61">
        <f>VLOOKUP(A524,Main!A:AB,26,0)</f>
        <v>109105110</v>
      </c>
    </row>
    <row r="525">
      <c r="A525" s="47" t="s">
        <v>4211</v>
      </c>
      <c r="B525" s="61" t="str">
        <f>VLOOKUP(A525,Main!A:AB,2,0)</f>
        <v>Humanities and Social Sciences</v>
      </c>
      <c r="C525" s="61" t="str">
        <f>VLOOKUP(A525,Main!A:AB,3,0)</f>
        <v>Sustainable Happiness</v>
      </c>
      <c r="D525" s="61" t="str">
        <f>VLOOKUP(A525,Main!A:AB,4,0)</f>
        <v>Prof. Atasi Mohanty</v>
      </c>
      <c r="E525" s="61" t="str">
        <f>VLOOKUP(A525,Main!A:AB,5,0)</f>
        <v>IIT Kharagpur</v>
      </c>
      <c r="F525" s="61" t="str">
        <f>VLOOKUP(A525,Main!A:AB,6,0)</f>
        <v>IIT Kharagpur</v>
      </c>
      <c r="G525" s="61" t="str">
        <f>VLOOKUP(A525,Main!A:AB,7,0)</f>
        <v>8 Weeks</v>
      </c>
      <c r="H525" s="61" t="str">
        <f>VLOOKUP(A525,Main!A:AB,8,0)</f>
        <v>Rerun</v>
      </c>
      <c r="I525" s="62">
        <f>VLOOKUP(A525,Main!A:AB,9,0)</f>
        <v>46223</v>
      </c>
      <c r="J525" s="62">
        <f>VLOOKUP(A525,Main!A:AB,10,0)</f>
        <v>46276</v>
      </c>
      <c r="K525" s="62">
        <f>VLOOKUP(A525,Main!A:AB,11,0)</f>
        <v>46285</v>
      </c>
      <c r="L525" s="62">
        <f>VLOOKUP(A525,Main!A:AB,12,0)</f>
        <v>46230</v>
      </c>
      <c r="M525" s="62">
        <f>VLOOKUP(A525,Main!A:AB,13,0)</f>
        <v>46248</v>
      </c>
      <c r="N525" s="61" t="str">
        <f>VLOOKUP(A525,Main!A:AB,14,0)</f>
        <v>UG/PG</v>
      </c>
      <c r="O525" s="61" t="str">
        <f>VLOOKUP(A525,Main!A:AB,15,0)</f>
        <v>Elective</v>
      </c>
      <c r="P525" s="61" t="str">
        <f>VLOOKUP(A525,Main!A:AB,16,0)</f>
        <v>Yes</v>
      </c>
      <c r="Q525" s="61" t="str">
        <f>VLOOKUP(A525,Main!A:AB,17,0)</f>
        <v>Psychology</v>
      </c>
      <c r="R525" s="63" t="str">
        <f>VLOOKUP(A525,Main!A:AB,18,0)</f>
        <v>https://onlinecourses.nptel.ac.in/e-learning/preview/noc26_hs161</v>
      </c>
      <c r="S525" s="63" t="str">
        <f>VLOOKUP(A525,Main!A:AB,19,0)</f>
        <v>https://onlinecourses.nptel.ac.in/e-learning/preview/noc26_hs161</v>
      </c>
      <c r="T525" s="61" t="str">
        <f>VLOOKUP(A525,Main!A:AB,20,0)</f>
        <v>noc26_hs161</v>
      </c>
      <c r="U525" s="63" t="str">
        <f>VLOOKUP(A525,Main!A:AB,21,0)</f>
        <v>https://onlinecourses.nptel.ac.in/noc25_hs204/preview</v>
      </c>
      <c r="V525" s="63" t="str">
        <f>VLOOKUP(A525,Main!A:AB,22,0)</f>
        <v>https://onlinecourses.nptel.ac.in/noc25_hs204/preview</v>
      </c>
      <c r="W525" s="61" t="str">
        <f>VLOOKUP(A525,Main!A:AB,23,0)</f>
        <v>noc25_hs204</v>
      </c>
      <c r="X525" s="63" t="str">
        <f>VLOOKUP(A525,Main!A:AB,24,0)</f>
        <v>https://nptel.ac.in/courses/109105493</v>
      </c>
      <c r="Y525" s="63" t="str">
        <f>VLOOKUP(A525,Main!A:AB,25,0)</f>
        <v>https://nptel.ac.in/courses/109105493</v>
      </c>
      <c r="Z525" s="61">
        <f>VLOOKUP(A525,Main!A:AB,26,0)</f>
        <v>109105493</v>
      </c>
    </row>
    <row r="526">
      <c r="A526" s="47" t="s">
        <v>4218</v>
      </c>
      <c r="B526" s="61" t="str">
        <f>VLOOKUP(A526,Main!A:AB,2,0)</f>
        <v>Humanities and Social Sciences</v>
      </c>
      <c r="C526" s="61" t="str">
        <f>VLOOKUP(A526,Main!A:AB,3,0)</f>
        <v>Tools and Technologies of Language Documentation</v>
      </c>
      <c r="D526" s="61" t="str">
        <f>VLOOKUP(A526,Main!A:AB,4,0)</f>
        <v>Prof. Bornini Lahiri,
Prof. Dripta Piplai (Mondal)</v>
      </c>
      <c r="E526" s="61" t="str">
        <f>VLOOKUP(A526,Main!A:AB,5,0)</f>
        <v>IIT Kharagpur</v>
      </c>
      <c r="F526" s="61" t="str">
        <f>VLOOKUP(A526,Main!A:AB,6,0)</f>
        <v>IIT Kharagpur</v>
      </c>
      <c r="G526" s="61" t="str">
        <f>VLOOKUP(A526,Main!A:AB,7,0)</f>
        <v>8 Weeks</v>
      </c>
      <c r="H526" s="61" t="str">
        <f>VLOOKUP(A526,Main!A:AB,8,0)</f>
        <v>Rerun</v>
      </c>
      <c r="I526" s="62">
        <f>VLOOKUP(A526,Main!A:AB,9,0)</f>
        <v>46223</v>
      </c>
      <c r="J526" s="62">
        <f>VLOOKUP(A526,Main!A:AB,10,0)</f>
        <v>46276</v>
      </c>
      <c r="K526" s="62">
        <f>VLOOKUP(A526,Main!A:AB,11,0)</f>
        <v>46285</v>
      </c>
      <c r="L526" s="62">
        <f>VLOOKUP(A526,Main!A:AB,12,0)</f>
        <v>46230</v>
      </c>
      <c r="M526" s="62">
        <f>VLOOKUP(A526,Main!A:AB,13,0)</f>
        <v>46248</v>
      </c>
      <c r="N526" s="61" t="str">
        <f>VLOOKUP(A526,Main!A:AB,14,0)</f>
        <v>UG/PG</v>
      </c>
      <c r="O526" s="61" t="str">
        <f>VLOOKUP(A526,Main!A:AB,15,0)</f>
        <v>Elective</v>
      </c>
      <c r="P526" s="61" t="str">
        <f>VLOOKUP(A526,Main!A:AB,16,0)</f>
        <v>Yes</v>
      </c>
      <c r="Q526" s="61" t="str">
        <f>VLOOKUP(A526,Main!A:AB,17,0)</f>
        <v/>
      </c>
      <c r="R526" s="63" t="str">
        <f>VLOOKUP(A526,Main!A:AB,18,0)</f>
        <v>https://onlinecourses.nptel.ac.in/e-learning/preview/noc26_hs162</v>
      </c>
      <c r="S526" s="63" t="str">
        <f>VLOOKUP(A526,Main!A:AB,19,0)</f>
        <v>https://onlinecourses.nptel.ac.in/e-learning/preview/noc26_hs162</v>
      </c>
      <c r="T526" s="61" t="str">
        <f>VLOOKUP(A526,Main!A:AB,20,0)</f>
        <v>noc26_hs162</v>
      </c>
      <c r="U526" s="63" t="str">
        <f>VLOOKUP(A526,Main!A:AB,21,0)</f>
        <v>https://onlinecourses.nptel.ac.in/noc25_hs206/preview</v>
      </c>
      <c r="V526" s="63" t="str">
        <f>VLOOKUP(A526,Main!A:AB,22,0)</f>
        <v>https://onlinecourses.nptel.ac.in/noc25_hs206/preview</v>
      </c>
      <c r="W526" s="61" t="str">
        <f>VLOOKUP(A526,Main!A:AB,23,0)</f>
        <v>noc25_hs206</v>
      </c>
      <c r="X526" s="63" t="str">
        <f>VLOOKUP(A526,Main!A:AB,24,0)</f>
        <v>https://nptel.ac.in/courses/109105495</v>
      </c>
      <c r="Y526" s="63" t="str">
        <f>VLOOKUP(A526,Main!A:AB,25,0)</f>
        <v>https://nptel.ac.in/courses/109105495</v>
      </c>
      <c r="Z526" s="61">
        <f>VLOOKUP(A526,Main!A:AB,26,0)</f>
        <v>109105495</v>
      </c>
    </row>
    <row r="527">
      <c r="A527" s="47" t="s">
        <v>4225</v>
      </c>
      <c r="B527" s="61" t="str">
        <f>VLOOKUP(A527,Main!A:AB,2,0)</f>
        <v>Humanities and Social Sciences</v>
      </c>
      <c r="C527" s="61" t="str">
        <f>VLOOKUP(A527,Main!A:AB,3,0)</f>
        <v>Globalization and Culture</v>
      </c>
      <c r="D527" s="61" t="str">
        <f>VLOOKUP(A527,Main!A:AB,4,0)</f>
        <v>Prof. Anjali Gera Roy</v>
      </c>
      <c r="E527" s="61" t="str">
        <f>VLOOKUP(A527,Main!A:AB,5,0)</f>
        <v>IIT Kharagpur</v>
      </c>
      <c r="F527" s="61" t="str">
        <f>VLOOKUP(A527,Main!A:AB,6,0)</f>
        <v>IIT Kharagpur</v>
      </c>
      <c r="G527" s="61" t="str">
        <f>VLOOKUP(A527,Main!A:AB,7,0)</f>
        <v>8 Weeks</v>
      </c>
      <c r="H527" s="61" t="str">
        <f>VLOOKUP(A527,Main!A:AB,8,0)</f>
        <v>Rerun</v>
      </c>
      <c r="I527" s="62">
        <f>VLOOKUP(A527,Main!A:AB,9,0)</f>
        <v>46223</v>
      </c>
      <c r="J527" s="62">
        <f>VLOOKUP(A527,Main!A:AB,10,0)</f>
        <v>46276</v>
      </c>
      <c r="K527" s="62">
        <f>VLOOKUP(A527,Main!A:AB,11,0)</f>
        <v>46284</v>
      </c>
      <c r="L527" s="62">
        <f>VLOOKUP(A527,Main!A:AB,12,0)</f>
        <v>46230</v>
      </c>
      <c r="M527" s="62">
        <f>VLOOKUP(A527,Main!A:AB,13,0)</f>
        <v>46248</v>
      </c>
      <c r="N527" s="61" t="str">
        <f>VLOOKUP(A527,Main!A:AB,14,0)</f>
        <v>UG/PG</v>
      </c>
      <c r="O527" s="61" t="str">
        <f>VLOOKUP(A527,Main!A:AB,15,0)</f>
        <v>Elective</v>
      </c>
      <c r="P527" s="61" t="str">
        <f>VLOOKUP(A527,Main!A:AB,16,0)</f>
        <v>Yes</v>
      </c>
      <c r="Q527" s="61" t="str">
        <f>VLOOKUP(A527,Main!A:AB,17,0)</f>
        <v/>
      </c>
      <c r="R527" s="63" t="str">
        <f>VLOOKUP(A527,Main!A:AB,18,0)</f>
        <v>https://onlinecourses.nptel.ac.in/e-learning/preview/noc26_hs163</v>
      </c>
      <c r="S527" s="63" t="str">
        <f>VLOOKUP(A527,Main!A:AB,19,0)</f>
        <v>https://onlinecourses.nptel.ac.in/e-learning/preview/noc26_hs163</v>
      </c>
      <c r="T527" s="61" t="str">
        <f>VLOOKUP(A527,Main!A:AB,20,0)</f>
        <v>noc26_hs163</v>
      </c>
      <c r="U527" s="63" t="str">
        <f>VLOOKUP(A527,Main!A:AB,21,0)</f>
        <v>https://onlinecourses.nptel.ac.in/noc25_hs211/preview</v>
      </c>
      <c r="V527" s="63" t="str">
        <f>VLOOKUP(A527,Main!A:AB,22,0)</f>
        <v>https://onlinecourses.nptel.ac.in/noc25_hs211/preview</v>
      </c>
      <c r="W527" s="61" t="str">
        <f>VLOOKUP(A527,Main!A:AB,23,0)</f>
        <v>noc25_hs211</v>
      </c>
      <c r="X527" s="63" t="str">
        <f>VLOOKUP(A527,Main!A:AB,24,0)</f>
        <v>https://nptel.ac.in/courses/109105113</v>
      </c>
      <c r="Y527" s="63" t="str">
        <f>VLOOKUP(A527,Main!A:AB,25,0)</f>
        <v>https://nptel.ac.in/courses/109105113</v>
      </c>
      <c r="Z527" s="61">
        <f>VLOOKUP(A527,Main!A:AB,26,0)</f>
        <v>109105113</v>
      </c>
    </row>
    <row r="528">
      <c r="A528" s="47" t="s">
        <v>4232</v>
      </c>
      <c r="B528" s="61" t="str">
        <f>VLOOKUP(A528,Main!A:AB,2,0)</f>
        <v>Humanities and Social Sciences</v>
      </c>
      <c r="C528" s="61" t="str">
        <f>VLOOKUP(A528,Main!A:AB,3,0)</f>
        <v>Entrepreneurship and IP Strategy</v>
      </c>
      <c r="D528" s="61" t="str">
        <f>VLOOKUP(A528,Main!A:AB,4,0)</f>
        <v>Prof. Gouri Gargate</v>
      </c>
      <c r="E528" s="61" t="str">
        <f>VLOOKUP(A528,Main!A:AB,5,0)</f>
        <v>IIT Kharagpur</v>
      </c>
      <c r="F528" s="61" t="str">
        <f>VLOOKUP(A528,Main!A:AB,6,0)</f>
        <v>IIT Kharagpur</v>
      </c>
      <c r="G528" s="61" t="str">
        <f>VLOOKUP(A528,Main!A:AB,7,0)</f>
        <v>8 Weeks</v>
      </c>
      <c r="H528" s="61" t="str">
        <f>VLOOKUP(A528,Main!A:AB,8,0)</f>
        <v>Rerun</v>
      </c>
      <c r="I528" s="62">
        <f>VLOOKUP(A528,Main!A:AB,9,0)</f>
        <v>46223</v>
      </c>
      <c r="J528" s="62">
        <f>VLOOKUP(A528,Main!A:AB,10,0)</f>
        <v>46276</v>
      </c>
      <c r="K528" s="62">
        <f>VLOOKUP(A528,Main!A:AB,11,0)</f>
        <v>46285</v>
      </c>
      <c r="L528" s="62">
        <f>VLOOKUP(A528,Main!A:AB,12,0)</f>
        <v>46230</v>
      </c>
      <c r="M528" s="62">
        <f>VLOOKUP(A528,Main!A:AB,13,0)</f>
        <v>46248</v>
      </c>
      <c r="N528" s="61" t="str">
        <f>VLOOKUP(A528,Main!A:AB,14,0)</f>
        <v>UG/PG</v>
      </c>
      <c r="O528" s="61" t="str">
        <f>VLOOKUP(A528,Main!A:AB,15,0)</f>
        <v>Elective</v>
      </c>
      <c r="P528" s="61" t="str">
        <f>VLOOKUP(A528,Main!A:AB,16,0)</f>
        <v>Yes</v>
      </c>
      <c r="Q528" s="61" t="str">
        <f>VLOOKUP(A528,Main!A:AB,17,0)</f>
        <v>Faculty Domain - Advanced</v>
      </c>
      <c r="R528" s="63" t="str">
        <f>VLOOKUP(A528,Main!A:AB,18,0)</f>
        <v>https://onlinecourses.nptel.ac.in/e-learning/preview/noc26_hs164</v>
      </c>
      <c r="S528" s="63" t="str">
        <f>VLOOKUP(A528,Main!A:AB,19,0)</f>
        <v>https://onlinecourses.nptel.ac.in/e-learning/preview/noc26_hs164</v>
      </c>
      <c r="T528" s="61" t="str">
        <f>VLOOKUP(A528,Main!A:AB,20,0)</f>
        <v>noc26_hs164</v>
      </c>
      <c r="U528" s="63" t="str">
        <f>VLOOKUP(A528,Main!A:AB,21,0)</f>
        <v>https://onlinecourses.nptel.ac.in/noc25_hs213/preview</v>
      </c>
      <c r="V528" s="63" t="str">
        <f>VLOOKUP(A528,Main!A:AB,22,0)</f>
        <v>https://onlinecourses.nptel.ac.in/noc25_hs213/preview</v>
      </c>
      <c r="W528" s="61" t="str">
        <f>VLOOKUP(A528,Main!A:AB,23,0)</f>
        <v>noc25_hs213</v>
      </c>
      <c r="X528" s="63" t="str">
        <f>VLOOKUP(A528,Main!A:AB,24,0)</f>
        <v>https://nptel.ac.in/courses/109105176</v>
      </c>
      <c r="Y528" s="63" t="str">
        <f>VLOOKUP(A528,Main!A:AB,25,0)</f>
        <v>https://nptel.ac.in/courses/109105176</v>
      </c>
      <c r="Z528" s="61">
        <f>VLOOKUP(A528,Main!A:AB,26,0)</f>
        <v>109105176</v>
      </c>
    </row>
    <row r="529">
      <c r="A529" s="47" t="s">
        <v>4239</v>
      </c>
      <c r="B529" s="61" t="str">
        <f>VLOOKUP(A529,Main!A:AB,2,0)</f>
        <v>Humanities and Social Sciences</v>
      </c>
      <c r="C529" s="61" t="str">
        <f>VLOOKUP(A529,Main!A:AB,3,0)</f>
        <v>Urbanization and Environment</v>
      </c>
      <c r="D529" s="61" t="str">
        <f>VLOOKUP(A529,Main!A:AB,4,0)</f>
        <v>Prof. Jenia Mukherjee</v>
      </c>
      <c r="E529" s="61" t="str">
        <f>VLOOKUP(A529,Main!A:AB,5,0)</f>
        <v>IIT Kharagpur</v>
      </c>
      <c r="F529" s="61" t="str">
        <f>VLOOKUP(A529,Main!A:AB,6,0)</f>
        <v>IIT Kharagpur</v>
      </c>
      <c r="G529" s="61" t="str">
        <f>VLOOKUP(A529,Main!A:AB,7,0)</f>
        <v>8 Weeks</v>
      </c>
      <c r="H529" s="61" t="str">
        <f>VLOOKUP(A529,Main!A:AB,8,0)</f>
        <v>Rerun</v>
      </c>
      <c r="I529" s="62">
        <f>VLOOKUP(A529,Main!A:AB,9,0)</f>
        <v>46223</v>
      </c>
      <c r="J529" s="62">
        <f>VLOOKUP(A529,Main!A:AB,10,0)</f>
        <v>46276</v>
      </c>
      <c r="K529" s="62">
        <f>VLOOKUP(A529,Main!A:AB,11,0)</f>
        <v>46284</v>
      </c>
      <c r="L529" s="62">
        <f>VLOOKUP(A529,Main!A:AB,12,0)</f>
        <v>46230</v>
      </c>
      <c r="M529" s="62">
        <f>VLOOKUP(A529,Main!A:AB,13,0)</f>
        <v>46248</v>
      </c>
      <c r="N529" s="61" t="str">
        <f>VLOOKUP(A529,Main!A:AB,14,0)</f>
        <v>PG</v>
      </c>
      <c r="O529" s="61" t="str">
        <f>VLOOKUP(A529,Main!A:AB,15,0)</f>
        <v>Elective</v>
      </c>
      <c r="P529" s="61" t="str">
        <f>VLOOKUP(A529,Main!A:AB,16,0)</f>
        <v>Yes</v>
      </c>
      <c r="Q529" s="61" t="str">
        <f>VLOOKUP(A529,Main!A:AB,17,0)</f>
        <v>Urban Planning Building Services</v>
      </c>
      <c r="R529" s="63" t="str">
        <f>VLOOKUP(A529,Main!A:AB,18,0)</f>
        <v>https://onlinecourses.nptel.ac.in/e-learning/preview/noc26_hs165</v>
      </c>
      <c r="S529" s="63" t="str">
        <f>VLOOKUP(A529,Main!A:AB,19,0)</f>
        <v>https://onlinecourses.nptel.ac.in/e-learning/preview/noc26_hs165</v>
      </c>
      <c r="T529" s="61" t="str">
        <f>VLOOKUP(A529,Main!A:AB,20,0)</f>
        <v>noc26_hs165</v>
      </c>
      <c r="U529" s="63" t="str">
        <f>VLOOKUP(A529,Main!A:AB,21,0)</f>
        <v>https://onlinecourses.nptel.ac.in/noc25_hs113/preview</v>
      </c>
      <c r="V529" s="63" t="str">
        <f>VLOOKUP(A529,Main!A:AB,22,0)</f>
        <v>https://onlinecourses.nptel.ac.in/noc25_hs113/preview</v>
      </c>
      <c r="W529" s="61" t="str">
        <f>VLOOKUP(A529,Main!A:AB,23,0)</f>
        <v>noc25_hs113</v>
      </c>
      <c r="X529" s="63" t="str">
        <f>VLOOKUP(A529,Main!A:AB,24,0)</f>
        <v>https://nptel.ac.in/courses/109105185</v>
      </c>
      <c r="Y529" s="63" t="str">
        <f>VLOOKUP(A529,Main!A:AB,25,0)</f>
        <v>https://nptel.ac.in/courses/109105185</v>
      </c>
      <c r="Z529" s="61">
        <f>VLOOKUP(A529,Main!A:AB,26,0)</f>
        <v>109105185</v>
      </c>
    </row>
    <row r="530">
      <c r="A530" s="47" t="s">
        <v>4245</v>
      </c>
      <c r="B530" s="61" t="str">
        <f>VLOOKUP(A530,Main!A:AB,2,0)</f>
        <v>Humanities and Social Sciences</v>
      </c>
      <c r="C530" s="61" t="str">
        <f>VLOOKUP(A530,Main!A:AB,3,0)</f>
        <v>Consumer Psychology</v>
      </c>
      <c r="D530" s="61" t="str">
        <f>VLOOKUP(A530,Main!A:AB,4,0)</f>
        <v>Prof. Naveen Kashyap</v>
      </c>
      <c r="E530" s="61" t="str">
        <f>VLOOKUP(A530,Main!A:AB,5,0)</f>
        <v>IIT Guwahati</v>
      </c>
      <c r="F530" s="61" t="str">
        <f>VLOOKUP(A530,Main!A:AB,6,0)</f>
        <v>IIT Guwahati</v>
      </c>
      <c r="G530" s="61" t="str">
        <f>VLOOKUP(A530,Main!A:AB,7,0)</f>
        <v>8 Weeks</v>
      </c>
      <c r="H530" s="61" t="str">
        <f>VLOOKUP(A530,Main!A:AB,8,0)</f>
        <v>Rerun</v>
      </c>
      <c r="I530" s="62">
        <f>VLOOKUP(A530,Main!A:AB,9,0)</f>
        <v>46223</v>
      </c>
      <c r="J530" s="62">
        <f>VLOOKUP(A530,Main!A:AB,10,0)</f>
        <v>46276</v>
      </c>
      <c r="K530" s="62">
        <f>VLOOKUP(A530,Main!A:AB,11,0)</f>
        <v>46285</v>
      </c>
      <c r="L530" s="62">
        <f>VLOOKUP(A530,Main!A:AB,12,0)</f>
        <v>46230</v>
      </c>
      <c r="M530" s="62">
        <f>VLOOKUP(A530,Main!A:AB,13,0)</f>
        <v>46248</v>
      </c>
      <c r="N530" s="61" t="str">
        <f>VLOOKUP(A530,Main!A:AB,14,0)</f>
        <v>UG</v>
      </c>
      <c r="O530" s="61" t="str">
        <f>VLOOKUP(A530,Main!A:AB,15,0)</f>
        <v>Elective</v>
      </c>
      <c r="P530" s="61" t="str">
        <f>VLOOKUP(A530,Main!A:AB,16,0)</f>
        <v>Yes</v>
      </c>
      <c r="Q530" s="61" t="str">
        <f>VLOOKUP(A530,Main!A:AB,17,0)</f>
        <v>Psychology</v>
      </c>
      <c r="R530" s="63" t="str">
        <f>VLOOKUP(A530,Main!A:AB,18,0)</f>
        <v>https://onlinecourses.nptel.ac.in/e-learning/preview/noc26_hs166</v>
      </c>
      <c r="S530" s="63" t="str">
        <f>VLOOKUP(A530,Main!A:AB,19,0)</f>
        <v>https://onlinecourses.nptel.ac.in/e-learning/preview/noc26_hs166</v>
      </c>
      <c r="T530" s="61" t="str">
        <f>VLOOKUP(A530,Main!A:AB,20,0)</f>
        <v>noc26_hs166</v>
      </c>
      <c r="U530" s="63" t="str">
        <f>VLOOKUP(A530,Main!A:AB,21,0)</f>
        <v>https://onlinecourses.nptel.ac.in/noc25_hs194/preview</v>
      </c>
      <c r="V530" s="63" t="str">
        <f>VLOOKUP(A530,Main!A:AB,22,0)</f>
        <v>https://onlinecourses.nptel.ac.in/noc25_hs194/preview</v>
      </c>
      <c r="W530" s="61" t="str">
        <f>VLOOKUP(A530,Main!A:AB,23,0)</f>
        <v>noc25_hs194</v>
      </c>
      <c r="X530" s="63" t="str">
        <f>VLOOKUP(A530,Main!A:AB,24,0)</f>
        <v>https://nptel.ac.in/courses/109103136</v>
      </c>
      <c r="Y530" s="63" t="str">
        <f>VLOOKUP(A530,Main!A:AB,25,0)</f>
        <v>https://nptel.ac.in/courses/109103136</v>
      </c>
      <c r="Z530" s="61">
        <f>VLOOKUP(A530,Main!A:AB,26,0)</f>
        <v>109103136</v>
      </c>
    </row>
    <row r="531">
      <c r="A531" s="47" t="s">
        <v>4252</v>
      </c>
      <c r="B531" s="61" t="str">
        <f>VLOOKUP(A531,Main!A:AB,2,0)</f>
        <v>Humanities and Social Sciences</v>
      </c>
      <c r="C531" s="61" t="str">
        <f>VLOOKUP(A531,Main!A:AB,3,0)</f>
        <v>The Psychology of Language</v>
      </c>
      <c r="D531" s="61" t="str">
        <f>VLOOKUP(A531,Main!A:AB,4,0)</f>
        <v>Prof. Naveen Kashyap</v>
      </c>
      <c r="E531" s="61" t="str">
        <f>VLOOKUP(A531,Main!A:AB,5,0)</f>
        <v>IIT Guwahati</v>
      </c>
      <c r="F531" s="61" t="str">
        <f>VLOOKUP(A531,Main!A:AB,6,0)</f>
        <v>IIT Guwahati</v>
      </c>
      <c r="G531" s="61" t="str">
        <f>VLOOKUP(A531,Main!A:AB,7,0)</f>
        <v>8 Weeks</v>
      </c>
      <c r="H531" s="61" t="str">
        <f>VLOOKUP(A531,Main!A:AB,8,0)</f>
        <v>Rerun</v>
      </c>
      <c r="I531" s="62">
        <f>VLOOKUP(A531,Main!A:AB,9,0)</f>
        <v>46223</v>
      </c>
      <c r="J531" s="62">
        <f>VLOOKUP(A531,Main!A:AB,10,0)</f>
        <v>46276</v>
      </c>
      <c r="K531" s="62">
        <f>VLOOKUP(A531,Main!A:AB,11,0)</f>
        <v>46284</v>
      </c>
      <c r="L531" s="62">
        <f>VLOOKUP(A531,Main!A:AB,12,0)</f>
        <v>46230</v>
      </c>
      <c r="M531" s="62">
        <f>VLOOKUP(A531,Main!A:AB,13,0)</f>
        <v>46248</v>
      </c>
      <c r="N531" s="61" t="str">
        <f>VLOOKUP(A531,Main!A:AB,14,0)</f>
        <v>UG/PG</v>
      </c>
      <c r="O531" s="61" t="str">
        <f>VLOOKUP(A531,Main!A:AB,15,0)</f>
        <v>Elective</v>
      </c>
      <c r="P531" s="61" t="str">
        <f>VLOOKUP(A531,Main!A:AB,16,0)</f>
        <v>Yes</v>
      </c>
      <c r="Q531" s="61" t="str">
        <f>VLOOKUP(A531,Main!A:AB,17,0)</f>
        <v>Psychology</v>
      </c>
      <c r="R531" s="63" t="str">
        <f>VLOOKUP(A531,Main!A:AB,18,0)</f>
        <v>https://onlinecourses.nptel.ac.in/e-learning/preview/noc26_hs167</v>
      </c>
      <c r="S531" s="63" t="str">
        <f>VLOOKUP(A531,Main!A:AB,19,0)</f>
        <v>https://onlinecourses.nptel.ac.in/e-learning/preview/noc26_hs167</v>
      </c>
      <c r="T531" s="61" t="str">
        <f>VLOOKUP(A531,Main!A:AB,20,0)</f>
        <v>noc26_hs167</v>
      </c>
      <c r="U531" s="63" t="str">
        <f>VLOOKUP(A531,Main!A:AB,21,0)</f>
        <v>https://onlinecourses.nptel.ac.in/noc25_hs193/preview</v>
      </c>
      <c r="V531" s="63" t="str">
        <f>VLOOKUP(A531,Main!A:AB,22,0)</f>
        <v>https://onlinecourses.nptel.ac.in/noc25_hs193/preview</v>
      </c>
      <c r="W531" s="61" t="str">
        <f>VLOOKUP(A531,Main!A:AB,23,0)</f>
        <v>noc25_hs193</v>
      </c>
      <c r="X531" s="63" t="str">
        <f>VLOOKUP(A531,Main!A:AB,24,0)</f>
        <v>https://nptel.ac.in/courses/109103152</v>
      </c>
      <c r="Y531" s="63" t="str">
        <f>VLOOKUP(A531,Main!A:AB,25,0)</f>
        <v>https://nptel.ac.in/courses/109103152</v>
      </c>
      <c r="Z531" s="61">
        <f>VLOOKUP(A531,Main!A:AB,26,0)</f>
        <v>109103152</v>
      </c>
    </row>
    <row r="532">
      <c r="A532" s="47" t="s">
        <v>4258</v>
      </c>
      <c r="B532" s="61" t="str">
        <f>VLOOKUP(A532,Main!A:AB,2,0)</f>
        <v>Humanities and Social Sciences</v>
      </c>
      <c r="C532" s="61" t="str">
        <f>VLOOKUP(A532,Main!A:AB,3,0)</f>
        <v>Applied Positive Psychology</v>
      </c>
      <c r="D532" s="61" t="str">
        <f>VLOOKUP(A532,Main!A:AB,4,0)</f>
        <v>Prof. Dilwar Hussain</v>
      </c>
      <c r="E532" s="61" t="str">
        <f>VLOOKUP(A532,Main!A:AB,5,0)</f>
        <v>IIT Guwahati</v>
      </c>
      <c r="F532" s="61" t="str">
        <f>VLOOKUP(A532,Main!A:AB,6,0)</f>
        <v>IIT Guwahati</v>
      </c>
      <c r="G532" s="61" t="str">
        <f>VLOOKUP(A532,Main!A:AB,7,0)</f>
        <v>12 Weeks</v>
      </c>
      <c r="H532" s="61" t="str">
        <f>VLOOKUP(A532,Main!A:AB,8,0)</f>
        <v>Rerun</v>
      </c>
      <c r="I532" s="62">
        <f>VLOOKUP(A532,Main!A:AB,9,0)</f>
        <v>46223</v>
      </c>
      <c r="J532" s="62">
        <f>VLOOKUP(A532,Main!A:AB,10,0)</f>
        <v>46304</v>
      </c>
      <c r="K532" s="62">
        <f>VLOOKUP(A532,Main!A:AB,11,0)</f>
        <v>46320</v>
      </c>
      <c r="L532" s="62">
        <f>VLOOKUP(A532,Main!A:AB,12,0)</f>
        <v>46230</v>
      </c>
      <c r="M532" s="62">
        <f>VLOOKUP(A532,Main!A:AB,13,0)</f>
        <v>46248</v>
      </c>
      <c r="N532" s="61" t="str">
        <f>VLOOKUP(A532,Main!A:AB,14,0)</f>
        <v>UG/PG</v>
      </c>
      <c r="O532" s="61" t="str">
        <f>VLOOKUP(A532,Main!A:AB,15,0)</f>
        <v>Elective</v>
      </c>
      <c r="P532" s="61" t="str">
        <f>VLOOKUP(A532,Main!A:AB,16,0)</f>
        <v>Yes</v>
      </c>
      <c r="Q532" s="61" t="str">
        <f>VLOOKUP(A532,Main!A:AB,17,0)</f>
        <v>Psychology</v>
      </c>
      <c r="R532" s="63" t="str">
        <f>VLOOKUP(A532,Main!A:AB,18,0)</f>
        <v>https://onlinecourses.nptel.ac.in/e-learning/preview/noc26_hs168</v>
      </c>
      <c r="S532" s="63" t="str">
        <f>VLOOKUP(A532,Main!A:AB,19,0)</f>
        <v>https://onlinecourses.nptel.ac.in/e-learning/preview/noc26_hs168</v>
      </c>
      <c r="T532" s="61" t="str">
        <f>VLOOKUP(A532,Main!A:AB,20,0)</f>
        <v>noc26_hs168</v>
      </c>
      <c r="U532" s="63" t="str">
        <f>VLOOKUP(A532,Main!A:AB,21,0)</f>
        <v>https://onlinecourses.nptel.ac.in/noc25_hs145/preview</v>
      </c>
      <c r="V532" s="63" t="str">
        <f>VLOOKUP(A532,Main!A:AB,22,0)</f>
        <v>https://onlinecourses.nptel.ac.in/noc25_hs145/preview</v>
      </c>
      <c r="W532" s="61" t="str">
        <f>VLOOKUP(A532,Main!A:AB,23,0)</f>
        <v>noc25_hs145</v>
      </c>
      <c r="X532" s="63" t="str">
        <f>VLOOKUP(A532,Main!A:AB,24,0)</f>
        <v>https://nptel.ac.in/courses/109103736</v>
      </c>
      <c r="Y532" s="63" t="str">
        <f>VLOOKUP(A532,Main!A:AB,25,0)</f>
        <v>https://nptel.ac.in/courses/109103736</v>
      </c>
      <c r="Z532" s="61">
        <f>VLOOKUP(A532,Main!A:AB,26,0)</f>
        <v>109103736</v>
      </c>
    </row>
    <row r="533">
      <c r="A533" s="47" t="s">
        <v>4264</v>
      </c>
      <c r="B533" s="61" t="str">
        <f>VLOOKUP(A533,Main!A:AB,2,0)</f>
        <v>Humanities And Social Sciences</v>
      </c>
      <c r="C533" s="61" t="str">
        <f>VLOOKUP(A533,Main!A:AB,3,0)</f>
        <v>Psychology Of Stress, Health And Well-Being</v>
      </c>
      <c r="D533" s="61" t="str">
        <f>VLOOKUP(A533,Main!A:AB,4,0)</f>
        <v>Prof. Dilwar Hussain</v>
      </c>
      <c r="E533" s="61" t="str">
        <f>VLOOKUP(A533,Main!A:AB,5,0)</f>
        <v>IIT Guwahati</v>
      </c>
      <c r="F533" s="61" t="str">
        <f>VLOOKUP(A533,Main!A:AB,6,0)</f>
        <v>IIT Guwahati</v>
      </c>
      <c r="G533" s="61" t="str">
        <f>VLOOKUP(A533,Main!A:AB,7,0)</f>
        <v>12 Weeks</v>
      </c>
      <c r="H533" s="61" t="str">
        <f>VLOOKUP(A533,Main!A:AB,8,0)</f>
        <v>Rerun</v>
      </c>
      <c r="I533" s="62">
        <f>VLOOKUP(A533,Main!A:AB,9,0)</f>
        <v>46223</v>
      </c>
      <c r="J533" s="62">
        <f>VLOOKUP(A533,Main!A:AB,10,0)</f>
        <v>46304</v>
      </c>
      <c r="K533" s="62">
        <f>VLOOKUP(A533,Main!A:AB,11,0)</f>
        <v>46311</v>
      </c>
      <c r="L533" s="62">
        <f>VLOOKUP(A533,Main!A:AB,12,0)</f>
        <v>46230</v>
      </c>
      <c r="M533" s="62">
        <f>VLOOKUP(A533,Main!A:AB,13,0)</f>
        <v>46248</v>
      </c>
      <c r="N533" s="61" t="str">
        <f>VLOOKUP(A533,Main!A:AB,14,0)</f>
        <v>UG/PG</v>
      </c>
      <c r="O533" s="61" t="str">
        <f>VLOOKUP(A533,Main!A:AB,15,0)</f>
        <v>Elective</v>
      </c>
      <c r="P533" s="61" t="str">
        <f>VLOOKUP(A533,Main!A:AB,16,0)</f>
        <v>Yes</v>
      </c>
      <c r="Q533" s="61" t="str">
        <f>VLOOKUP(A533,Main!A:AB,17,0)</f>
        <v/>
      </c>
      <c r="R533" s="63" t="str">
        <f>VLOOKUP(A533,Main!A:AB,18,0)</f>
        <v>https://onlinecourses.nptel.ac.in/e-learning/preview/noc26_hs169</v>
      </c>
      <c r="S533" s="63" t="str">
        <f>VLOOKUP(A533,Main!A:AB,19,0)</f>
        <v>https://onlinecourses.nptel.ac.in/e-learning/preview/noc26_hs169</v>
      </c>
      <c r="T533" s="61" t="str">
        <f>VLOOKUP(A533,Main!A:AB,20,0)</f>
        <v>noc26_hs169</v>
      </c>
      <c r="U533" s="63" t="str">
        <f>VLOOKUP(A533,Main!A:AB,21,0)</f>
        <v>https://onlinecourses.nptel.ac.in/noc25_hs68/preview</v>
      </c>
      <c r="V533" s="63" t="str">
        <f>VLOOKUP(A533,Main!A:AB,22,0)</f>
        <v>https://onlinecourses.nptel.ac.in/noc25_hs68/preview</v>
      </c>
      <c r="W533" s="61" t="str">
        <f>VLOOKUP(A533,Main!A:AB,23,0)</f>
        <v>noc25_hs68</v>
      </c>
      <c r="X533" s="63" t="str">
        <f>VLOOKUP(A533,Main!A:AB,24,0)</f>
        <v>https://nptel.ac.in/courses/109103182</v>
      </c>
      <c r="Y533" s="63" t="str">
        <f>VLOOKUP(A533,Main!A:AB,25,0)</f>
        <v>https://nptel.ac.in/courses/109103182</v>
      </c>
      <c r="Z533" s="61">
        <f>VLOOKUP(A533,Main!A:AB,26,0)</f>
        <v>109103182</v>
      </c>
    </row>
    <row r="534">
      <c r="A534" s="47" t="s">
        <v>4271</v>
      </c>
      <c r="B534" s="61" t="str">
        <f>VLOOKUP(A534,Main!A:AB,2,0)</f>
        <v>Humanities and Social Sciences</v>
      </c>
      <c r="C534" s="61" t="str">
        <f>VLOOKUP(A534,Main!A:AB,3,0)</f>
        <v>समास Samāsa In PāṇInian Grammar - II</v>
      </c>
      <c r="D534" s="61" t="str">
        <f>VLOOKUP(A534,Main!A:AB,4,0)</f>
        <v>Prof. Malhar Kulkarni</v>
      </c>
      <c r="E534" s="61" t="str">
        <f>VLOOKUP(A534,Main!A:AB,5,0)</f>
        <v>IIT Bombay</v>
      </c>
      <c r="F534" s="61" t="str">
        <f>VLOOKUP(A534,Main!A:AB,6,0)</f>
        <v>IIT Bombay</v>
      </c>
      <c r="G534" s="61" t="str">
        <f>VLOOKUP(A534,Main!A:AB,7,0)</f>
        <v>12 Weeks</v>
      </c>
      <c r="H534" s="61" t="str">
        <f>VLOOKUP(A534,Main!A:AB,8,0)</f>
        <v>Rerun</v>
      </c>
      <c r="I534" s="62">
        <f>VLOOKUP(A534,Main!A:AB,9,0)</f>
        <v>46223</v>
      </c>
      <c r="J534" s="62">
        <f>VLOOKUP(A534,Main!A:AB,10,0)</f>
        <v>46304</v>
      </c>
      <c r="K534" s="62">
        <f>VLOOKUP(A534,Main!A:AB,11,0)</f>
        <v>46312</v>
      </c>
      <c r="L534" s="62">
        <f>VLOOKUP(A534,Main!A:AB,12,0)</f>
        <v>46230</v>
      </c>
      <c r="M534" s="62">
        <f>VLOOKUP(A534,Main!A:AB,13,0)</f>
        <v>46248</v>
      </c>
      <c r="N534" s="61" t="str">
        <f>VLOOKUP(A534,Main!A:AB,14,0)</f>
        <v>UG</v>
      </c>
      <c r="O534" s="61" t="str">
        <f>VLOOKUP(A534,Main!A:AB,15,0)</f>
        <v>Elective</v>
      </c>
      <c r="P534" s="61" t="str">
        <f>VLOOKUP(A534,Main!A:AB,16,0)</f>
        <v>Yes</v>
      </c>
      <c r="Q534" s="61" t="str">
        <f>VLOOKUP(A534,Main!A:AB,17,0)</f>
        <v/>
      </c>
      <c r="R534" s="63" t="str">
        <f>VLOOKUP(A534,Main!A:AB,18,0)</f>
        <v>https://onlinecourses.nptel.ac.in/e-learning/preview/noc26_hs170</v>
      </c>
      <c r="S534" s="63" t="str">
        <f>VLOOKUP(A534,Main!A:AB,19,0)</f>
        <v>https://onlinecourses.nptel.ac.in/e-learning/preview/noc26_hs170</v>
      </c>
      <c r="T534" s="61" t="str">
        <f>VLOOKUP(A534,Main!A:AB,20,0)</f>
        <v>noc26_hs170</v>
      </c>
      <c r="U534" s="63" t="str">
        <f>VLOOKUP(A534,Main!A:AB,21,0)</f>
        <v>https://onlinecourses.nptel.ac.in/noc25_hs116/preview</v>
      </c>
      <c r="V534" s="63" t="str">
        <f>VLOOKUP(A534,Main!A:AB,22,0)</f>
        <v>https://onlinecourses.nptel.ac.in/noc25_hs116/preview</v>
      </c>
      <c r="W534" s="61" t="str">
        <f>VLOOKUP(A534,Main!A:AB,23,0)</f>
        <v>noc25_hs116</v>
      </c>
      <c r="X534" s="63" t="str">
        <f>VLOOKUP(A534,Main!A:AB,24,0)</f>
        <v>https://nptel.ac.in/courses/109101203</v>
      </c>
      <c r="Y534" s="63" t="str">
        <f>VLOOKUP(A534,Main!A:AB,25,0)</f>
        <v>https://nptel.ac.in/courses/109101203</v>
      </c>
      <c r="Z534" s="61">
        <f>VLOOKUP(A534,Main!A:AB,26,0)</f>
        <v>109101203</v>
      </c>
    </row>
    <row r="535">
      <c r="A535" s="47" t="s">
        <v>4278</v>
      </c>
      <c r="B535" s="61" t="str">
        <f>VLOOKUP(A535,Main!A:AB,2,0)</f>
        <v>Humanities and Social Sciences</v>
      </c>
      <c r="C535" s="61" t="str">
        <f>VLOOKUP(A535,Main!A:AB,3,0)</f>
        <v>सन्धि Sandhi in Paninian Grammar</v>
      </c>
      <c r="D535" s="61" t="str">
        <f>VLOOKUP(A535,Main!A:AB,4,0)</f>
        <v>Prof. Malhar Kulkarni</v>
      </c>
      <c r="E535" s="61" t="str">
        <f>VLOOKUP(A535,Main!A:AB,5,0)</f>
        <v>IIT Bombay</v>
      </c>
      <c r="F535" s="61" t="str">
        <f>VLOOKUP(A535,Main!A:AB,6,0)</f>
        <v>IIT Bombay</v>
      </c>
      <c r="G535" s="61" t="str">
        <f>VLOOKUP(A535,Main!A:AB,7,0)</f>
        <v>12 Weeks</v>
      </c>
      <c r="H535" s="61" t="str">
        <f>VLOOKUP(A535,Main!A:AB,8,0)</f>
        <v>Rerun</v>
      </c>
      <c r="I535" s="62">
        <f>VLOOKUP(A535,Main!A:AB,9,0)</f>
        <v>46223</v>
      </c>
      <c r="J535" s="62">
        <f>VLOOKUP(A535,Main!A:AB,10,0)</f>
        <v>46304</v>
      </c>
      <c r="K535" s="62">
        <f>VLOOKUP(A535,Main!A:AB,11,0)</f>
        <v>46313</v>
      </c>
      <c r="L535" s="62">
        <f>VLOOKUP(A535,Main!A:AB,12,0)</f>
        <v>46230</v>
      </c>
      <c r="M535" s="62">
        <f>VLOOKUP(A535,Main!A:AB,13,0)</f>
        <v>46248</v>
      </c>
      <c r="N535" s="61" t="str">
        <f>VLOOKUP(A535,Main!A:AB,14,0)</f>
        <v>UG</v>
      </c>
      <c r="O535" s="61" t="str">
        <f>VLOOKUP(A535,Main!A:AB,15,0)</f>
        <v>Elective</v>
      </c>
      <c r="P535" s="61" t="str">
        <f>VLOOKUP(A535,Main!A:AB,16,0)</f>
        <v>Yes</v>
      </c>
      <c r="Q535" s="61" t="str">
        <f>VLOOKUP(A535,Main!A:AB,17,0)</f>
        <v/>
      </c>
      <c r="R535" s="63" t="str">
        <f>VLOOKUP(A535,Main!A:AB,18,0)</f>
        <v>https://onlinecourses.nptel.ac.in/e-learning/preview/noc26_hs171</v>
      </c>
      <c r="S535" s="63" t="str">
        <f>VLOOKUP(A535,Main!A:AB,19,0)</f>
        <v>https://onlinecourses.nptel.ac.in/e-learning/preview/noc26_hs171</v>
      </c>
      <c r="T535" s="61" t="str">
        <f>VLOOKUP(A535,Main!A:AB,20,0)</f>
        <v>noc26_hs171</v>
      </c>
      <c r="U535" s="63" t="str">
        <f>VLOOKUP(A535,Main!A:AB,21,0)</f>
        <v>https://onlinecourses.nptel.ac.in/noc25_hs185/preview</v>
      </c>
      <c r="V535" s="63" t="str">
        <f>VLOOKUP(A535,Main!A:AB,22,0)</f>
        <v>https://onlinecourses.nptel.ac.in/noc25_hs185/preview</v>
      </c>
      <c r="W535" s="61" t="str">
        <f>VLOOKUP(A535,Main!A:AB,23,0)</f>
        <v>noc25_hs185</v>
      </c>
      <c r="X535" s="63" t="str">
        <f>VLOOKUP(A535,Main!A:AB,24,0)</f>
        <v>https://nptel.ac.in/courses/109101195</v>
      </c>
      <c r="Y535" s="63" t="str">
        <f>VLOOKUP(A535,Main!A:AB,25,0)</f>
        <v>https://nptel.ac.in/courses/109101195</v>
      </c>
      <c r="Z535" s="61">
        <f>VLOOKUP(A535,Main!A:AB,26,0)</f>
        <v>109101195</v>
      </c>
    </row>
    <row r="536">
      <c r="A536" s="47" t="s">
        <v>4284</v>
      </c>
      <c r="B536" s="61" t="str">
        <f>VLOOKUP(A536,Main!A:AB,2,0)</f>
        <v>Humanities and Social Sciences</v>
      </c>
      <c r="C536" s="61" t="str">
        <f>VLOOKUP(A536,Main!A:AB,3,0)</f>
        <v>Text, Textuality and Digital Media</v>
      </c>
      <c r="D536" s="61" t="str">
        <f>VLOOKUP(A536,Main!A:AB,4,0)</f>
        <v>Prof. Arjun Ghosh</v>
      </c>
      <c r="E536" s="61" t="str">
        <f>VLOOKUP(A536,Main!A:AB,5,0)</f>
        <v>IIT Delhi</v>
      </c>
      <c r="F536" s="61" t="str">
        <f>VLOOKUP(A536,Main!A:AB,6,0)</f>
        <v>IIT Delhi</v>
      </c>
      <c r="G536" s="61" t="str">
        <f>VLOOKUP(A536,Main!A:AB,7,0)</f>
        <v>12 Weeks</v>
      </c>
      <c r="H536" s="61" t="str">
        <f>VLOOKUP(A536,Main!A:AB,8,0)</f>
        <v>Rerun</v>
      </c>
      <c r="I536" s="62">
        <f>VLOOKUP(A536,Main!A:AB,9,0)</f>
        <v>46223</v>
      </c>
      <c r="J536" s="62">
        <f>VLOOKUP(A536,Main!A:AB,10,0)</f>
        <v>46304</v>
      </c>
      <c r="K536" s="62">
        <f>VLOOKUP(A536,Main!A:AB,11,0)</f>
        <v>46318</v>
      </c>
      <c r="L536" s="62">
        <f>VLOOKUP(A536,Main!A:AB,12,0)</f>
        <v>46230</v>
      </c>
      <c r="M536" s="62">
        <f>VLOOKUP(A536,Main!A:AB,13,0)</f>
        <v>46248</v>
      </c>
      <c r="N536" s="61" t="str">
        <f>VLOOKUP(A536,Main!A:AB,14,0)</f>
        <v>UG</v>
      </c>
      <c r="O536" s="61" t="str">
        <f>VLOOKUP(A536,Main!A:AB,15,0)</f>
        <v>Elective</v>
      </c>
      <c r="P536" s="61" t="str">
        <f>VLOOKUP(A536,Main!A:AB,16,0)</f>
        <v>Yes</v>
      </c>
      <c r="Q536" s="61" t="str">
        <f>VLOOKUP(A536,Main!A:AB,17,0)</f>
        <v/>
      </c>
      <c r="R536" s="63" t="str">
        <f>VLOOKUP(A536,Main!A:AB,18,0)</f>
        <v>https://onlinecourses.nptel.ac.in/e-learning/preview/noc26_hs172</v>
      </c>
      <c r="S536" s="63" t="str">
        <f>VLOOKUP(A536,Main!A:AB,19,0)</f>
        <v>https://onlinecourses.nptel.ac.in/e-learning/preview/noc26_hs172</v>
      </c>
      <c r="T536" s="61" t="str">
        <f>VLOOKUP(A536,Main!A:AB,20,0)</f>
        <v>noc26_hs172</v>
      </c>
      <c r="U536" s="63" t="str">
        <f>VLOOKUP(A536,Main!A:AB,21,0)</f>
        <v>https://onlinecourses.nptel.ac.in/noc25_hs146/preview</v>
      </c>
      <c r="V536" s="63" t="str">
        <f>VLOOKUP(A536,Main!A:AB,22,0)</f>
        <v>https://onlinecourses.nptel.ac.in/noc25_hs146/preview</v>
      </c>
      <c r="W536" s="61" t="str">
        <f>VLOOKUP(A536,Main!A:AB,23,0)</f>
        <v>noc25_hs146</v>
      </c>
      <c r="X536" s="63" t="str">
        <f>VLOOKUP(A536,Main!A:AB,24,0)</f>
        <v>https://nptel.ac.in/courses/109102156</v>
      </c>
      <c r="Y536" s="63" t="str">
        <f>VLOOKUP(A536,Main!A:AB,25,0)</f>
        <v>https://nptel.ac.in/courses/109102156</v>
      </c>
      <c r="Z536" s="61">
        <f>VLOOKUP(A536,Main!A:AB,26,0)</f>
        <v>109102156</v>
      </c>
    </row>
    <row r="537">
      <c r="A537" s="47" t="s">
        <v>4291</v>
      </c>
      <c r="B537" s="61" t="str">
        <f>VLOOKUP(A537,Main!A:AB,2,0)</f>
        <v>Humanities and Social Sciences</v>
      </c>
      <c r="C537" s="61" t="str">
        <f>VLOOKUP(A537,Main!A:AB,3,0)</f>
        <v>Applied Linguistics</v>
      </c>
      <c r="D537" s="61" t="str">
        <f>VLOOKUP(A537,Main!A:AB,4,0)</f>
        <v>Prof. Rajesh Kumar</v>
      </c>
      <c r="E537" s="61" t="str">
        <f>VLOOKUP(A537,Main!A:AB,5,0)</f>
        <v>IIT Madras</v>
      </c>
      <c r="F537" s="61" t="str">
        <f>VLOOKUP(A537,Main!A:AB,6,0)</f>
        <v>IIT Madras</v>
      </c>
      <c r="G537" s="61" t="str">
        <f>VLOOKUP(A537,Main!A:AB,7,0)</f>
        <v>12 Weeks</v>
      </c>
      <c r="H537" s="61" t="str">
        <f>VLOOKUP(A537,Main!A:AB,8,0)</f>
        <v>Rerun</v>
      </c>
      <c r="I537" s="62">
        <f>VLOOKUP(A537,Main!A:AB,9,0)</f>
        <v>46223</v>
      </c>
      <c r="J537" s="62">
        <f>VLOOKUP(A537,Main!A:AB,10,0)</f>
        <v>46304</v>
      </c>
      <c r="K537" s="62">
        <f>VLOOKUP(A537,Main!A:AB,11,0)</f>
        <v>46319</v>
      </c>
      <c r="L537" s="62">
        <f>VLOOKUP(A537,Main!A:AB,12,0)</f>
        <v>46230</v>
      </c>
      <c r="M537" s="62">
        <f>VLOOKUP(A537,Main!A:AB,13,0)</f>
        <v>46248</v>
      </c>
      <c r="N537" s="61" t="str">
        <f>VLOOKUP(A537,Main!A:AB,14,0)</f>
        <v>UG/PG</v>
      </c>
      <c r="O537" s="61" t="str">
        <f>VLOOKUP(A537,Main!A:AB,15,0)</f>
        <v>Elective</v>
      </c>
      <c r="P537" s="61" t="str">
        <f>VLOOKUP(A537,Main!A:AB,16,0)</f>
        <v>Yes</v>
      </c>
      <c r="Q537" s="61" t="str">
        <f>VLOOKUP(A537,Main!A:AB,17,0)</f>
        <v/>
      </c>
      <c r="R537" s="63" t="str">
        <f>VLOOKUP(A537,Main!A:AB,18,0)</f>
        <v>https://onlinecourses.nptel.ac.in/e-learning/preview/noc26_hs173</v>
      </c>
      <c r="S537" s="63" t="str">
        <f>VLOOKUP(A537,Main!A:AB,19,0)</f>
        <v>https://onlinecourses.nptel.ac.in/e-learning/preview/noc26_hs173</v>
      </c>
      <c r="T537" s="61" t="str">
        <f>VLOOKUP(A537,Main!A:AB,20,0)</f>
        <v>noc26_hs173</v>
      </c>
      <c r="U537" s="63" t="str">
        <f>VLOOKUP(A537,Main!A:AB,21,0)</f>
        <v>https://onlinecourses.nptel.ac.in/noc25_hs118/preview</v>
      </c>
      <c r="V537" s="63" t="str">
        <f>VLOOKUP(A537,Main!A:AB,22,0)</f>
        <v>https://onlinecourses.nptel.ac.in/noc25_hs118/preview</v>
      </c>
      <c r="W537" s="61" t="str">
        <f>VLOOKUP(A537,Main!A:AB,23,0)</f>
        <v>noc25_hs118</v>
      </c>
      <c r="X537" s="63" t="str">
        <f>VLOOKUP(A537,Main!A:AB,24,0)</f>
        <v>https://nptel.ac.in/courses/109106114</v>
      </c>
      <c r="Y537" s="63" t="str">
        <f>VLOOKUP(A537,Main!A:AB,25,0)</f>
        <v>https://nptel.ac.in/courses/109106114</v>
      </c>
      <c r="Z537" s="61">
        <f>VLOOKUP(A537,Main!A:AB,26,0)</f>
        <v>109106114</v>
      </c>
    </row>
    <row r="538">
      <c r="A538" s="47" t="s">
        <v>4298</v>
      </c>
      <c r="B538" s="61" t="str">
        <f>VLOOKUP(A538,Main!A:AB,2,0)</f>
        <v>Humanities and Social Sciences</v>
      </c>
      <c r="C538" s="61" t="str">
        <f>VLOOKUP(A538,Main!A:AB,3,0)</f>
        <v>German - I</v>
      </c>
      <c r="D538" s="61" t="str">
        <f>VLOOKUP(A538,Main!A:AB,4,0)</f>
        <v>Prof. Milind Brahme</v>
      </c>
      <c r="E538" s="61" t="str">
        <f>VLOOKUP(A538,Main!A:AB,5,0)</f>
        <v>IIT Madras</v>
      </c>
      <c r="F538" s="61" t="str">
        <f>VLOOKUP(A538,Main!A:AB,6,0)</f>
        <v>IIT Madras</v>
      </c>
      <c r="G538" s="61" t="str">
        <f>VLOOKUP(A538,Main!A:AB,7,0)</f>
        <v>12 Weeks</v>
      </c>
      <c r="H538" s="61" t="str">
        <f>VLOOKUP(A538,Main!A:AB,8,0)</f>
        <v>Rerun</v>
      </c>
      <c r="I538" s="62">
        <f>VLOOKUP(A538,Main!A:AB,9,0)</f>
        <v>46223</v>
      </c>
      <c r="J538" s="62">
        <f>VLOOKUP(A538,Main!A:AB,10,0)</f>
        <v>46304</v>
      </c>
      <c r="K538" s="62">
        <f>VLOOKUP(A538,Main!A:AB,11,0)</f>
        <v>46320</v>
      </c>
      <c r="L538" s="62">
        <f>VLOOKUP(A538,Main!A:AB,12,0)</f>
        <v>46230</v>
      </c>
      <c r="M538" s="62">
        <f>VLOOKUP(A538,Main!A:AB,13,0)</f>
        <v>46248</v>
      </c>
      <c r="N538" s="61" t="str">
        <f>VLOOKUP(A538,Main!A:AB,14,0)</f>
        <v>UG</v>
      </c>
      <c r="O538" s="61" t="str">
        <f>VLOOKUP(A538,Main!A:AB,15,0)</f>
        <v>Elective</v>
      </c>
      <c r="P538" s="61" t="str">
        <f>VLOOKUP(A538,Main!A:AB,16,0)</f>
        <v>Yes</v>
      </c>
      <c r="Q538" s="61" t="str">
        <f>VLOOKUP(A538,Main!A:AB,17,0)</f>
        <v/>
      </c>
      <c r="R538" s="63" t="str">
        <f>VLOOKUP(A538,Main!A:AB,18,0)</f>
        <v>https://onlinecourses.nptel.ac.in/e-learning/preview/noc26_hs174</v>
      </c>
      <c r="S538" s="63" t="str">
        <f>VLOOKUP(A538,Main!A:AB,19,0)</f>
        <v>https://onlinecourses.nptel.ac.in/e-learning/preview/noc26_hs174</v>
      </c>
      <c r="T538" s="61" t="str">
        <f>VLOOKUP(A538,Main!A:AB,20,0)</f>
        <v>noc26_hs174</v>
      </c>
      <c r="U538" s="63" t="str">
        <f>VLOOKUP(A538,Main!A:AB,21,0)</f>
        <v>https://onlinecourses.nptel.ac.in/noc26_hs78/preview</v>
      </c>
      <c r="V538" s="63" t="str">
        <f>VLOOKUP(A538,Main!A:AB,22,0)</f>
        <v>https://onlinecourses.nptel.ac.in/noc26_hs78/preview</v>
      </c>
      <c r="W538" s="61" t="str">
        <f>VLOOKUP(A538,Main!A:AB,23,0)</f>
        <v>noc26_hs78</v>
      </c>
      <c r="X538" s="63" t="str">
        <f>VLOOKUP(A538,Main!A:AB,24,0)</f>
        <v>https://nptel.ac.in/courses/109106166</v>
      </c>
      <c r="Y538" s="63" t="str">
        <f>VLOOKUP(A538,Main!A:AB,25,0)</f>
        <v>https://nptel.ac.in/courses/109106166</v>
      </c>
      <c r="Z538" s="61">
        <f>VLOOKUP(A538,Main!A:AB,26,0)</f>
        <v>109106166</v>
      </c>
    </row>
    <row r="539">
      <c r="A539" s="47" t="s">
        <v>4305</v>
      </c>
      <c r="B539" s="61" t="str">
        <f>VLOOKUP(A539,Main!A:AB,2,0)</f>
        <v>Humanities and Social Sciences</v>
      </c>
      <c r="C539" s="61" t="str">
        <f>VLOOKUP(A539,Main!A:AB,3,0)</f>
        <v>German - II</v>
      </c>
      <c r="D539" s="61" t="str">
        <f>VLOOKUP(A539,Main!A:AB,4,0)</f>
        <v>Prof. Milind Brahme</v>
      </c>
      <c r="E539" s="61" t="str">
        <f>VLOOKUP(A539,Main!A:AB,5,0)</f>
        <v>IIT Madras</v>
      </c>
      <c r="F539" s="61" t="str">
        <f>VLOOKUP(A539,Main!A:AB,6,0)</f>
        <v>IIT Madras</v>
      </c>
      <c r="G539" s="61" t="str">
        <f>VLOOKUP(A539,Main!A:AB,7,0)</f>
        <v>12 Weeks</v>
      </c>
      <c r="H539" s="61" t="str">
        <f>VLOOKUP(A539,Main!A:AB,8,0)</f>
        <v>Rerun</v>
      </c>
      <c r="I539" s="62">
        <f>VLOOKUP(A539,Main!A:AB,9,0)</f>
        <v>46223</v>
      </c>
      <c r="J539" s="62">
        <f>VLOOKUP(A539,Main!A:AB,10,0)</f>
        <v>46304</v>
      </c>
      <c r="K539" s="62">
        <f>VLOOKUP(A539,Main!A:AB,11,0)</f>
        <v>46311</v>
      </c>
      <c r="L539" s="62">
        <f>VLOOKUP(A539,Main!A:AB,12,0)</f>
        <v>46230</v>
      </c>
      <c r="M539" s="62">
        <f>VLOOKUP(A539,Main!A:AB,13,0)</f>
        <v>46248</v>
      </c>
      <c r="N539" s="61" t="str">
        <f>VLOOKUP(A539,Main!A:AB,14,0)</f>
        <v>UG</v>
      </c>
      <c r="O539" s="61" t="str">
        <f>VLOOKUP(A539,Main!A:AB,15,0)</f>
        <v>Elective</v>
      </c>
      <c r="P539" s="61" t="str">
        <f>VLOOKUP(A539,Main!A:AB,16,0)</f>
        <v>Yes</v>
      </c>
      <c r="Q539" s="61" t="str">
        <f>VLOOKUP(A539,Main!A:AB,17,0)</f>
        <v/>
      </c>
      <c r="R539" s="63" t="str">
        <f>VLOOKUP(A539,Main!A:AB,18,0)</f>
        <v>https://onlinecourses.nptel.ac.in/e-learning/preview/noc26_hs175</v>
      </c>
      <c r="S539" s="63" t="str">
        <f>VLOOKUP(A539,Main!A:AB,19,0)</f>
        <v>https://onlinecourses.nptel.ac.in/e-learning/preview/noc26_hs175</v>
      </c>
      <c r="T539" s="61" t="str">
        <f>VLOOKUP(A539,Main!A:AB,20,0)</f>
        <v>noc26_hs175</v>
      </c>
      <c r="U539" s="63" t="str">
        <f>VLOOKUP(A539,Main!A:AB,21,0)</f>
        <v>https://onlinecourses.nptel.ac.in/noc26_hs79/preview</v>
      </c>
      <c r="V539" s="63" t="str">
        <f>VLOOKUP(A539,Main!A:AB,22,0)</f>
        <v>https://onlinecourses.nptel.ac.in/noc26_hs79/preview</v>
      </c>
      <c r="W539" s="61" t="str">
        <f>VLOOKUP(A539,Main!A:AB,23,0)</f>
        <v>noc26_hs79</v>
      </c>
      <c r="X539" s="63" t="str">
        <f>VLOOKUP(A539,Main!A:AB,24,0)</f>
        <v>https://nptel.ac.in/courses/109106165</v>
      </c>
      <c r="Y539" s="63" t="str">
        <f>VLOOKUP(A539,Main!A:AB,25,0)</f>
        <v>https://nptel.ac.in/courses/109106165</v>
      </c>
      <c r="Z539" s="61">
        <f>VLOOKUP(A539,Main!A:AB,26,0)</f>
        <v>109106165</v>
      </c>
    </row>
    <row r="540">
      <c r="A540" s="47" t="s">
        <v>4311</v>
      </c>
      <c r="B540" s="61" t="str">
        <f>VLOOKUP(A540,Main!A:AB,2,0)</f>
        <v>Humanities and Social Sciences</v>
      </c>
      <c r="C540" s="61" t="str">
        <f>VLOOKUP(A540,Main!A:AB,3,0)</f>
        <v>The Popular Gothic Novel</v>
      </c>
      <c r="D540" s="61" t="str">
        <f>VLOOKUP(A540,Main!A:AB,4,0)</f>
        <v>Prof. Divya A</v>
      </c>
      <c r="E540" s="61" t="str">
        <f>VLOOKUP(A540,Main!A:AB,5,0)</f>
        <v>IIT Madras</v>
      </c>
      <c r="F540" s="61" t="str">
        <f>VLOOKUP(A540,Main!A:AB,6,0)</f>
        <v>IIT Madras</v>
      </c>
      <c r="G540" s="61" t="str">
        <f>VLOOKUP(A540,Main!A:AB,7,0)</f>
        <v>12 Weeks</v>
      </c>
      <c r="H540" s="61" t="str">
        <f>VLOOKUP(A540,Main!A:AB,8,0)</f>
        <v>Rerun</v>
      </c>
      <c r="I540" s="62">
        <f>VLOOKUP(A540,Main!A:AB,9,0)</f>
        <v>46223</v>
      </c>
      <c r="J540" s="62">
        <f>VLOOKUP(A540,Main!A:AB,10,0)</f>
        <v>46304</v>
      </c>
      <c r="K540" s="62">
        <f>VLOOKUP(A540,Main!A:AB,11,0)</f>
        <v>46312</v>
      </c>
      <c r="L540" s="62">
        <f>VLOOKUP(A540,Main!A:AB,12,0)</f>
        <v>46230</v>
      </c>
      <c r="M540" s="62">
        <f>VLOOKUP(A540,Main!A:AB,13,0)</f>
        <v>46248</v>
      </c>
      <c r="N540" s="61" t="str">
        <f>VLOOKUP(A540,Main!A:AB,14,0)</f>
        <v>UG/PG</v>
      </c>
      <c r="O540" s="61" t="str">
        <f>VLOOKUP(A540,Main!A:AB,15,0)</f>
        <v>Elective</v>
      </c>
      <c r="P540" s="61" t="str">
        <f>VLOOKUP(A540,Main!A:AB,16,0)</f>
        <v>Yes</v>
      </c>
      <c r="Q540" s="61" t="str">
        <f>VLOOKUP(A540,Main!A:AB,17,0)</f>
        <v/>
      </c>
      <c r="R540" s="63" t="str">
        <f>VLOOKUP(A540,Main!A:AB,18,0)</f>
        <v>https://onlinecourses.nptel.ac.in/e-learning/preview/noc26_hs176</v>
      </c>
      <c r="S540" s="63" t="str">
        <f>VLOOKUP(A540,Main!A:AB,19,0)</f>
        <v>https://onlinecourses.nptel.ac.in/e-learning/preview/noc26_hs176</v>
      </c>
      <c r="T540" s="61" t="str">
        <f>VLOOKUP(A540,Main!A:AB,20,0)</f>
        <v>noc26_hs176</v>
      </c>
      <c r="U540" s="63" t="str">
        <f>VLOOKUP(A540,Main!A:AB,21,0)</f>
        <v>https://onlinecourses.nptel.ac.in/noc25_hs123/preview</v>
      </c>
      <c r="V540" s="63" t="str">
        <f>VLOOKUP(A540,Main!A:AB,22,0)</f>
        <v>https://onlinecourses.nptel.ac.in/noc25_hs123/preview</v>
      </c>
      <c r="W540" s="61" t="str">
        <f>VLOOKUP(A540,Main!A:AB,23,0)</f>
        <v>noc25_hs123</v>
      </c>
      <c r="X540" s="63" t="str">
        <f>VLOOKUP(A540,Main!A:AB,24,0)</f>
        <v>https://nptel.ac.in/courses/109106177</v>
      </c>
      <c r="Y540" s="63" t="str">
        <f>VLOOKUP(A540,Main!A:AB,25,0)</f>
        <v>https://nptel.ac.in/courses/109106177</v>
      </c>
      <c r="Z540" s="61">
        <f>VLOOKUP(A540,Main!A:AB,26,0)</f>
        <v>109106177</v>
      </c>
    </row>
    <row r="541">
      <c r="A541" s="47" t="s">
        <v>4318</v>
      </c>
      <c r="B541" s="61" t="str">
        <f>VLOOKUP(A541,Main!A:AB,2,0)</f>
        <v>Humanities and Social Sciences</v>
      </c>
      <c r="C541" s="61" t="str">
        <f>VLOOKUP(A541,Main!A:AB,3,0)</f>
        <v>Classical Sociological Theory</v>
      </c>
      <c r="D541" s="61" t="str">
        <f>VLOOKUP(A541,Main!A:AB,4,0)</f>
        <v>Prof. R. Santhosh</v>
      </c>
      <c r="E541" s="61" t="str">
        <f>VLOOKUP(A541,Main!A:AB,5,0)</f>
        <v>IIT Madras</v>
      </c>
      <c r="F541" s="61" t="str">
        <f>VLOOKUP(A541,Main!A:AB,6,0)</f>
        <v>IIT Madras</v>
      </c>
      <c r="G541" s="61" t="str">
        <f>VLOOKUP(A541,Main!A:AB,7,0)</f>
        <v>12 Weeks</v>
      </c>
      <c r="H541" s="61" t="str">
        <f>VLOOKUP(A541,Main!A:AB,8,0)</f>
        <v>Rerun</v>
      </c>
      <c r="I541" s="62">
        <f>VLOOKUP(A541,Main!A:AB,9,0)</f>
        <v>46223</v>
      </c>
      <c r="J541" s="62">
        <f>VLOOKUP(A541,Main!A:AB,10,0)</f>
        <v>46304</v>
      </c>
      <c r="K541" s="62">
        <f>VLOOKUP(A541,Main!A:AB,11,0)</f>
        <v>46313</v>
      </c>
      <c r="L541" s="62">
        <f>VLOOKUP(A541,Main!A:AB,12,0)</f>
        <v>46230</v>
      </c>
      <c r="M541" s="62">
        <f>VLOOKUP(A541,Main!A:AB,13,0)</f>
        <v>46248</v>
      </c>
      <c r="N541" s="61" t="str">
        <f>VLOOKUP(A541,Main!A:AB,14,0)</f>
        <v>UG/PG</v>
      </c>
      <c r="O541" s="61" t="str">
        <f>VLOOKUP(A541,Main!A:AB,15,0)</f>
        <v>Core</v>
      </c>
      <c r="P541" s="61" t="str">
        <f>VLOOKUP(A541,Main!A:AB,16,0)</f>
        <v>Yes</v>
      </c>
      <c r="Q541" s="61" t="str">
        <f>VLOOKUP(A541,Main!A:AB,17,0)</f>
        <v/>
      </c>
      <c r="R541" s="63" t="str">
        <f>VLOOKUP(A541,Main!A:AB,18,0)</f>
        <v>https://onlinecourses.nptel.ac.in/e-learning/preview/noc26_hs177</v>
      </c>
      <c r="S541" s="63" t="str">
        <f>VLOOKUP(A541,Main!A:AB,19,0)</f>
        <v>https://onlinecourses.nptel.ac.in/e-learning/preview/noc26_hs177</v>
      </c>
      <c r="T541" s="61" t="str">
        <f>VLOOKUP(A541,Main!A:AB,20,0)</f>
        <v>noc26_hs177</v>
      </c>
      <c r="U541" s="63" t="str">
        <f>VLOOKUP(A541,Main!A:AB,21,0)</f>
        <v>https://onlinecourses.nptel.ac.in/noc25_hs124/preview</v>
      </c>
      <c r="V541" s="63" t="str">
        <f>VLOOKUP(A541,Main!A:AB,22,0)</f>
        <v>https://onlinecourses.nptel.ac.in/noc25_hs124/preview</v>
      </c>
      <c r="W541" s="61" t="str">
        <f>VLOOKUP(A541,Main!A:AB,23,0)</f>
        <v>noc25_hs124</v>
      </c>
      <c r="X541" s="63" t="str">
        <f>VLOOKUP(A541,Main!A:AB,24,0)</f>
        <v>https://nptel.ac.in/courses/109106180</v>
      </c>
      <c r="Y541" s="63" t="str">
        <f>VLOOKUP(A541,Main!A:AB,25,0)</f>
        <v>https://nptel.ac.in/courses/109106180</v>
      </c>
      <c r="Z541" s="61">
        <f>VLOOKUP(A541,Main!A:AB,26,0)</f>
        <v>109106180</v>
      </c>
    </row>
    <row r="542">
      <c r="A542" s="47" t="s">
        <v>4325</v>
      </c>
      <c r="B542" s="61" t="str">
        <f>VLOOKUP(A542,Main!A:AB,2,0)</f>
        <v>Humanities and Social Sciences</v>
      </c>
      <c r="C542" s="61" t="str">
        <f>VLOOKUP(A542,Main!A:AB,3,0)</f>
        <v>Poetry</v>
      </c>
      <c r="D542" s="61" t="str">
        <f>VLOOKUP(A542,Main!A:AB,4,0)</f>
        <v>Prof. S P Dhanavel</v>
      </c>
      <c r="E542" s="61" t="str">
        <f>VLOOKUP(A542,Main!A:AB,5,0)</f>
        <v>IIT Madras</v>
      </c>
      <c r="F542" s="61" t="str">
        <f>VLOOKUP(A542,Main!A:AB,6,0)</f>
        <v>IIT Madras</v>
      </c>
      <c r="G542" s="61" t="str">
        <f>VLOOKUP(A542,Main!A:AB,7,0)</f>
        <v>12 Weeks</v>
      </c>
      <c r="H542" s="61" t="str">
        <f>VLOOKUP(A542,Main!A:AB,8,0)</f>
        <v>Rerun</v>
      </c>
      <c r="I542" s="62">
        <f>VLOOKUP(A542,Main!A:AB,9,0)</f>
        <v>46223</v>
      </c>
      <c r="J542" s="62">
        <f>VLOOKUP(A542,Main!A:AB,10,0)</f>
        <v>46304</v>
      </c>
      <c r="K542" s="62">
        <f>VLOOKUP(A542,Main!A:AB,11,0)</f>
        <v>46318</v>
      </c>
      <c r="L542" s="62">
        <f>VLOOKUP(A542,Main!A:AB,12,0)</f>
        <v>46230</v>
      </c>
      <c r="M542" s="62">
        <f>VLOOKUP(A542,Main!A:AB,13,0)</f>
        <v>46248</v>
      </c>
      <c r="N542" s="61" t="str">
        <f>VLOOKUP(A542,Main!A:AB,14,0)</f>
        <v>UG/PG</v>
      </c>
      <c r="O542" s="61" t="str">
        <f>VLOOKUP(A542,Main!A:AB,15,0)</f>
        <v>Core</v>
      </c>
      <c r="P542" s="61" t="str">
        <f>VLOOKUP(A542,Main!A:AB,16,0)</f>
        <v>Yes</v>
      </c>
      <c r="Q542" s="61" t="str">
        <f>VLOOKUP(A542,Main!A:AB,17,0)</f>
        <v/>
      </c>
      <c r="R542" s="63" t="str">
        <f>VLOOKUP(A542,Main!A:AB,18,0)</f>
        <v>https://onlinecourses.nptel.ac.in/e-learning/preview/noc26_hs178</v>
      </c>
      <c r="S542" s="63" t="str">
        <f>VLOOKUP(A542,Main!A:AB,19,0)</f>
        <v>https://onlinecourses.nptel.ac.in/e-learning/preview/noc26_hs178</v>
      </c>
      <c r="T542" s="61" t="str">
        <f>VLOOKUP(A542,Main!A:AB,20,0)</f>
        <v>noc26_hs178</v>
      </c>
      <c r="U542" s="63" t="str">
        <f>VLOOKUP(A542,Main!A:AB,21,0)</f>
        <v>https://onlinecourses.nptel.ac.in/noc25_hs125/preview</v>
      </c>
      <c r="V542" s="63" t="str">
        <f>VLOOKUP(A542,Main!A:AB,22,0)</f>
        <v>https://onlinecourses.nptel.ac.in/noc25_hs125/preview</v>
      </c>
      <c r="W542" s="61" t="str">
        <f>VLOOKUP(A542,Main!A:AB,23,0)</f>
        <v>noc25_hs125</v>
      </c>
      <c r="X542" s="63" t="str">
        <f>VLOOKUP(A542,Main!A:AB,24,0)</f>
        <v>https://nptel.ac.in/courses/109106176</v>
      </c>
      <c r="Y542" s="63" t="str">
        <f>VLOOKUP(A542,Main!A:AB,25,0)</f>
        <v>https://nptel.ac.in/courses/109106176</v>
      </c>
      <c r="Z542" s="61">
        <f>VLOOKUP(A542,Main!A:AB,26,0)</f>
        <v>109106176</v>
      </c>
    </row>
    <row r="543">
      <c r="A543" s="47" t="s">
        <v>4332</v>
      </c>
      <c r="B543" s="61" t="str">
        <f>VLOOKUP(A543,Main!A:AB,2,0)</f>
        <v>Humanities and Social Sciences</v>
      </c>
      <c r="C543" s="61" t="str">
        <f>VLOOKUP(A543,Main!A:AB,3,0)</f>
        <v>Short Fiction in Indian Literature</v>
      </c>
      <c r="D543" s="61" t="str">
        <f>VLOOKUP(A543,Main!A:AB,4,0)</f>
        <v>Prof. A Divya</v>
      </c>
      <c r="E543" s="61" t="str">
        <f>VLOOKUP(A543,Main!A:AB,5,0)</f>
        <v>IIT Madras</v>
      </c>
      <c r="F543" s="61" t="str">
        <f>VLOOKUP(A543,Main!A:AB,6,0)</f>
        <v>IIT Madras</v>
      </c>
      <c r="G543" s="61" t="str">
        <f>VLOOKUP(A543,Main!A:AB,7,0)</f>
        <v>12 Weeks</v>
      </c>
      <c r="H543" s="61" t="str">
        <f>VLOOKUP(A543,Main!A:AB,8,0)</f>
        <v>Rerun</v>
      </c>
      <c r="I543" s="62">
        <f>VLOOKUP(A543,Main!A:AB,9,0)</f>
        <v>46223</v>
      </c>
      <c r="J543" s="62">
        <f>VLOOKUP(A543,Main!A:AB,10,0)</f>
        <v>46304</v>
      </c>
      <c r="K543" s="62">
        <f>VLOOKUP(A543,Main!A:AB,11,0)</f>
        <v>46313</v>
      </c>
      <c r="L543" s="62">
        <f>VLOOKUP(A543,Main!A:AB,12,0)</f>
        <v>46230</v>
      </c>
      <c r="M543" s="62">
        <f>VLOOKUP(A543,Main!A:AB,13,0)</f>
        <v>46248</v>
      </c>
      <c r="N543" s="61" t="str">
        <f>VLOOKUP(A543,Main!A:AB,14,0)</f>
        <v>UG/PG</v>
      </c>
      <c r="O543" s="61" t="str">
        <f>VLOOKUP(A543,Main!A:AB,15,0)</f>
        <v>Elective</v>
      </c>
      <c r="P543" s="61" t="str">
        <f>VLOOKUP(A543,Main!A:AB,16,0)</f>
        <v>Yes</v>
      </c>
      <c r="Q543" s="61" t="str">
        <f>VLOOKUP(A543,Main!A:AB,17,0)</f>
        <v/>
      </c>
      <c r="R543" s="63" t="str">
        <f>VLOOKUP(A543,Main!A:AB,18,0)</f>
        <v>https://onlinecourses.nptel.ac.in/e-learning/preview/noc26_hs179</v>
      </c>
      <c r="S543" s="63" t="str">
        <f>VLOOKUP(A543,Main!A:AB,19,0)</f>
        <v>https://onlinecourses.nptel.ac.in/e-learning/preview/noc26_hs179</v>
      </c>
      <c r="T543" s="61" t="str">
        <f>VLOOKUP(A543,Main!A:AB,20,0)</f>
        <v>noc26_hs179</v>
      </c>
      <c r="U543" s="63" t="str">
        <f>VLOOKUP(A543,Main!A:AB,21,0)</f>
        <v>https://onlinecourses.nptel.ac.in/noc25_hs126/preview</v>
      </c>
      <c r="V543" s="63" t="str">
        <f>VLOOKUP(A543,Main!A:AB,22,0)</f>
        <v>https://onlinecourses.nptel.ac.in/noc25_hs126/preview</v>
      </c>
      <c r="W543" s="61" t="str">
        <f>VLOOKUP(A543,Main!A:AB,23,0)</f>
        <v>noc25_hs126</v>
      </c>
      <c r="X543" s="63" t="str">
        <f>VLOOKUP(A543,Main!A:AB,24,0)</f>
        <v>https://nptel.ac.in/courses/109106138</v>
      </c>
      <c r="Y543" s="63" t="str">
        <f>VLOOKUP(A543,Main!A:AB,25,0)</f>
        <v>https://nptel.ac.in/courses/109106138</v>
      </c>
      <c r="Z543" s="61">
        <f>VLOOKUP(A543,Main!A:AB,26,0)</f>
        <v>109106138</v>
      </c>
    </row>
    <row r="544">
      <c r="A544" s="47" t="s">
        <v>4339</v>
      </c>
      <c r="B544" s="61" t="str">
        <f>VLOOKUP(A544,Main!A:AB,2,0)</f>
        <v>Humanities and Social Sciences</v>
      </c>
      <c r="C544" s="61" t="str">
        <f>VLOOKUP(A544,Main!A:AB,3,0)</f>
        <v>Feminist Writings</v>
      </c>
      <c r="D544" s="61" t="str">
        <f>VLOOKUP(A544,Main!A:AB,4,0)</f>
        <v>Prof. Avishek Parui</v>
      </c>
      <c r="E544" s="61" t="str">
        <f>VLOOKUP(A544,Main!A:AB,5,0)</f>
        <v>IIT Madras</v>
      </c>
      <c r="F544" s="61" t="str">
        <f>VLOOKUP(A544,Main!A:AB,6,0)</f>
        <v>IIT Madras</v>
      </c>
      <c r="G544" s="61" t="str">
        <f>VLOOKUP(A544,Main!A:AB,7,0)</f>
        <v>12 Weeks</v>
      </c>
      <c r="H544" s="61" t="str">
        <f>VLOOKUP(A544,Main!A:AB,8,0)</f>
        <v>Rerun</v>
      </c>
      <c r="I544" s="62">
        <f>VLOOKUP(A544,Main!A:AB,9,0)</f>
        <v>46223</v>
      </c>
      <c r="J544" s="62">
        <f>VLOOKUP(A544,Main!A:AB,10,0)</f>
        <v>46304</v>
      </c>
      <c r="K544" s="62">
        <f>VLOOKUP(A544,Main!A:AB,11,0)</f>
        <v>46320</v>
      </c>
      <c r="L544" s="62">
        <f>VLOOKUP(A544,Main!A:AB,12,0)</f>
        <v>46230</v>
      </c>
      <c r="M544" s="62">
        <f>VLOOKUP(A544,Main!A:AB,13,0)</f>
        <v>46248</v>
      </c>
      <c r="N544" s="61" t="str">
        <f>VLOOKUP(A544,Main!A:AB,14,0)</f>
        <v>UG/PG</v>
      </c>
      <c r="O544" s="61" t="str">
        <f>VLOOKUP(A544,Main!A:AB,15,0)</f>
        <v>Elective</v>
      </c>
      <c r="P544" s="61" t="str">
        <f>VLOOKUP(A544,Main!A:AB,16,0)</f>
        <v>Yes</v>
      </c>
      <c r="Q544" s="61" t="str">
        <f>VLOOKUP(A544,Main!A:AB,17,0)</f>
        <v>English Studies</v>
      </c>
      <c r="R544" s="63" t="str">
        <f>VLOOKUP(A544,Main!A:AB,18,0)</f>
        <v>https://onlinecourses.nptel.ac.in/e-learning/preview/noc26_hs180</v>
      </c>
      <c r="S544" s="63" t="str">
        <f>VLOOKUP(A544,Main!A:AB,19,0)</f>
        <v>https://onlinecourses.nptel.ac.in/e-learning/preview/noc26_hs180</v>
      </c>
      <c r="T544" s="61" t="str">
        <f>VLOOKUP(A544,Main!A:AB,20,0)</f>
        <v>noc26_hs180</v>
      </c>
      <c r="U544" s="63" t="str">
        <f>VLOOKUP(A544,Main!A:AB,21,0)</f>
        <v>https://onlinecourses.nptel.ac.in/noc25_hs127/preview</v>
      </c>
      <c r="V544" s="63" t="str">
        <f>VLOOKUP(A544,Main!A:AB,22,0)</f>
        <v>https://onlinecourses.nptel.ac.in/noc25_hs127/preview</v>
      </c>
      <c r="W544" s="61" t="str">
        <f>VLOOKUP(A544,Main!A:AB,23,0)</f>
        <v>noc25_hs127</v>
      </c>
      <c r="X544" s="63" t="str">
        <f>VLOOKUP(A544,Main!A:AB,24,0)</f>
        <v>https://nptel.ac.in/courses/109106146</v>
      </c>
      <c r="Y544" s="63" t="str">
        <f>VLOOKUP(A544,Main!A:AB,25,0)</f>
        <v>https://nptel.ac.in/courses/109106146</v>
      </c>
      <c r="Z544" s="61">
        <f>VLOOKUP(A544,Main!A:AB,26,0)</f>
        <v>109106146</v>
      </c>
    </row>
    <row r="545">
      <c r="A545" s="47" t="s">
        <v>4346</v>
      </c>
      <c r="B545" s="61" t="str">
        <f>VLOOKUP(A545,Main!A:AB,2,0)</f>
        <v>Humanities and Social Sciences</v>
      </c>
      <c r="C545" s="61" t="str">
        <f>VLOOKUP(A545,Main!A:AB,3,0)</f>
        <v>History of English Language and Literature</v>
      </c>
      <c r="D545" s="61" t="str">
        <f>VLOOKUP(A545,Main!A:AB,4,0)</f>
        <v>Prof. Merin Simi Raj</v>
      </c>
      <c r="E545" s="61" t="str">
        <f>VLOOKUP(A545,Main!A:AB,5,0)</f>
        <v>IIT Madras</v>
      </c>
      <c r="F545" s="61" t="str">
        <f>VLOOKUP(A545,Main!A:AB,6,0)</f>
        <v>IIT Madras</v>
      </c>
      <c r="G545" s="61" t="str">
        <f>VLOOKUP(A545,Main!A:AB,7,0)</f>
        <v>12 Weeks</v>
      </c>
      <c r="H545" s="61" t="str">
        <f>VLOOKUP(A545,Main!A:AB,8,0)</f>
        <v>Rerun</v>
      </c>
      <c r="I545" s="62">
        <f>VLOOKUP(A545,Main!A:AB,9,0)</f>
        <v>46223</v>
      </c>
      <c r="J545" s="62">
        <f>VLOOKUP(A545,Main!A:AB,10,0)</f>
        <v>46304</v>
      </c>
      <c r="K545" s="62">
        <f>VLOOKUP(A545,Main!A:AB,11,0)</f>
        <v>46312</v>
      </c>
      <c r="L545" s="62">
        <f>VLOOKUP(A545,Main!A:AB,12,0)</f>
        <v>46230</v>
      </c>
      <c r="M545" s="62">
        <f>VLOOKUP(A545,Main!A:AB,13,0)</f>
        <v>46248</v>
      </c>
      <c r="N545" s="61" t="str">
        <f>VLOOKUP(A545,Main!A:AB,14,0)</f>
        <v>UG/PG</v>
      </c>
      <c r="O545" s="61" t="str">
        <f>VLOOKUP(A545,Main!A:AB,15,0)</f>
        <v>Core</v>
      </c>
      <c r="P545" s="61" t="str">
        <f>VLOOKUP(A545,Main!A:AB,16,0)</f>
        <v>Yes</v>
      </c>
      <c r="Q545" s="61" t="str">
        <f>VLOOKUP(A545,Main!A:AB,17,0)</f>
        <v>English Studies</v>
      </c>
      <c r="R545" s="63" t="str">
        <f>VLOOKUP(A545,Main!A:AB,18,0)</f>
        <v>https://onlinecourses.nptel.ac.in/e-learning/preview/noc26_hs181</v>
      </c>
      <c r="S545" s="63" t="str">
        <f>VLOOKUP(A545,Main!A:AB,19,0)</f>
        <v>https://onlinecourses.nptel.ac.in/e-learning/preview/noc26_hs181</v>
      </c>
      <c r="T545" s="61" t="str">
        <f>VLOOKUP(A545,Main!A:AB,20,0)</f>
        <v>noc26_hs181</v>
      </c>
      <c r="U545" s="63" t="str">
        <f>VLOOKUP(A545,Main!A:AB,21,0)</f>
        <v>https://onlinecourses.nptel.ac.in/noc25_hs129/preview</v>
      </c>
      <c r="V545" s="63" t="str">
        <f>VLOOKUP(A545,Main!A:AB,22,0)</f>
        <v>https://onlinecourses.nptel.ac.in/noc25_hs129/preview</v>
      </c>
      <c r="W545" s="61" t="str">
        <f>VLOOKUP(A545,Main!A:AB,23,0)</f>
        <v>noc25_hs129</v>
      </c>
      <c r="X545" s="63" t="str">
        <f>VLOOKUP(A545,Main!A:AB,24,0)</f>
        <v>https://nptel.ac.in/courses/109106124</v>
      </c>
      <c r="Y545" s="63" t="str">
        <f>VLOOKUP(A545,Main!A:AB,25,0)</f>
        <v>https://nptel.ac.in/courses/109106124</v>
      </c>
      <c r="Z545" s="61">
        <f>VLOOKUP(A545,Main!A:AB,26,0)</f>
        <v>109106124</v>
      </c>
    </row>
    <row r="546">
      <c r="A546" s="47" t="s">
        <v>4352</v>
      </c>
      <c r="B546" s="61" t="str">
        <f>VLOOKUP(A546,Main!A:AB,2,0)</f>
        <v>Humanities and Social Sciences</v>
      </c>
      <c r="C546" s="61" t="str">
        <f>VLOOKUP(A546,Main!A:AB,3,0)</f>
        <v>German - III</v>
      </c>
      <c r="D546" s="61" t="str">
        <f>VLOOKUP(A546,Main!A:AB,4,0)</f>
        <v>Prof. Milind Brahme</v>
      </c>
      <c r="E546" s="61" t="str">
        <f>VLOOKUP(A546,Main!A:AB,5,0)</f>
        <v>IIT Madras</v>
      </c>
      <c r="F546" s="61" t="str">
        <f>VLOOKUP(A546,Main!A:AB,6,0)</f>
        <v>IIT Madras</v>
      </c>
      <c r="G546" s="61" t="str">
        <f>VLOOKUP(A546,Main!A:AB,7,0)</f>
        <v>12 Weeks</v>
      </c>
      <c r="H546" s="61" t="str">
        <f>VLOOKUP(A546,Main!A:AB,8,0)</f>
        <v>Rerun</v>
      </c>
      <c r="I546" s="62">
        <f>VLOOKUP(A546,Main!A:AB,9,0)</f>
        <v>46223</v>
      </c>
      <c r="J546" s="62">
        <f>VLOOKUP(A546,Main!A:AB,10,0)</f>
        <v>46304</v>
      </c>
      <c r="K546" s="62">
        <f>VLOOKUP(A546,Main!A:AB,11,0)</f>
        <v>46312</v>
      </c>
      <c r="L546" s="62">
        <f>VLOOKUP(A546,Main!A:AB,12,0)</f>
        <v>46230</v>
      </c>
      <c r="M546" s="62">
        <f>VLOOKUP(A546,Main!A:AB,13,0)</f>
        <v>46248</v>
      </c>
      <c r="N546" s="61" t="str">
        <f>VLOOKUP(A546,Main!A:AB,14,0)</f>
        <v>UG/PG</v>
      </c>
      <c r="O546" s="61" t="str">
        <f>VLOOKUP(A546,Main!A:AB,15,0)</f>
        <v>Elective</v>
      </c>
      <c r="P546" s="61" t="str">
        <f>VLOOKUP(A546,Main!A:AB,16,0)</f>
        <v>Yes</v>
      </c>
      <c r="Q546" s="61" t="str">
        <f>VLOOKUP(A546,Main!A:AB,17,0)</f>
        <v/>
      </c>
      <c r="R546" s="63" t="str">
        <f>VLOOKUP(A546,Main!A:AB,18,0)</f>
        <v>https://onlinecourses.nptel.ac.in/e-learning/preview/noc26_hs182</v>
      </c>
      <c r="S546" s="63" t="str">
        <f>VLOOKUP(A546,Main!A:AB,19,0)</f>
        <v>https://onlinecourses.nptel.ac.in/e-learning/preview/noc26_hs182</v>
      </c>
      <c r="T546" s="61" t="str">
        <f>VLOOKUP(A546,Main!A:AB,20,0)</f>
        <v>noc26_hs182</v>
      </c>
      <c r="U546" s="63" t="str">
        <f>VLOOKUP(A546,Main!A:AB,21,0)</f>
        <v>https://onlinecourses.nptel.ac.in/noc26_hs80/preview</v>
      </c>
      <c r="V546" s="63" t="str">
        <f>VLOOKUP(A546,Main!A:AB,22,0)</f>
        <v>https://onlinecourses.nptel.ac.in/noc26_hs80/preview</v>
      </c>
      <c r="W546" s="61" t="str">
        <f>VLOOKUP(A546,Main!A:AB,23,0)</f>
        <v>noc26_hs80</v>
      </c>
      <c r="X546" s="63" t="str">
        <f>VLOOKUP(A546,Main!A:AB,24,0)</f>
        <v>https://nptel.ac.in/courses/109106190</v>
      </c>
      <c r="Y546" s="63" t="str">
        <f>VLOOKUP(A546,Main!A:AB,25,0)</f>
        <v>https://nptel.ac.in/courses/109106190</v>
      </c>
      <c r="Z546" s="61">
        <f>VLOOKUP(A546,Main!A:AB,26,0)</f>
        <v>109106190</v>
      </c>
    </row>
    <row r="547">
      <c r="A547" s="47" t="s">
        <v>4358</v>
      </c>
      <c r="B547" s="61" t="str">
        <f>VLOOKUP(A547,Main!A:AB,2,0)</f>
        <v>Humanities and Social Sciences</v>
      </c>
      <c r="C547" s="61" t="str">
        <f>VLOOKUP(A547,Main!A:AB,3,0)</f>
        <v>Indian National Movement</v>
      </c>
      <c r="D547" s="61" t="str">
        <f>VLOOKUP(A547,Main!A:AB,4,0)</f>
        <v>Prof. Santhosh Abraham</v>
      </c>
      <c r="E547" s="61" t="str">
        <f>VLOOKUP(A547,Main!A:AB,5,0)</f>
        <v>IIT Madras</v>
      </c>
      <c r="F547" s="61" t="str">
        <f>VLOOKUP(A547,Main!A:AB,6,0)</f>
        <v>IIT Madras</v>
      </c>
      <c r="G547" s="61" t="str">
        <f>VLOOKUP(A547,Main!A:AB,7,0)</f>
        <v>12 Weeks</v>
      </c>
      <c r="H547" s="61" t="str">
        <f>VLOOKUP(A547,Main!A:AB,8,0)</f>
        <v>Rerun</v>
      </c>
      <c r="I547" s="62">
        <f>VLOOKUP(A547,Main!A:AB,9,0)</f>
        <v>46223</v>
      </c>
      <c r="J547" s="62">
        <f>VLOOKUP(A547,Main!A:AB,10,0)</f>
        <v>46304</v>
      </c>
      <c r="K547" s="62">
        <f>VLOOKUP(A547,Main!A:AB,11,0)</f>
        <v>46313</v>
      </c>
      <c r="L547" s="62">
        <f>VLOOKUP(A547,Main!A:AB,12,0)</f>
        <v>46230</v>
      </c>
      <c r="M547" s="62">
        <f>VLOOKUP(A547,Main!A:AB,13,0)</f>
        <v>46248</v>
      </c>
      <c r="N547" s="61" t="str">
        <f>VLOOKUP(A547,Main!A:AB,14,0)</f>
        <v>UG/PG</v>
      </c>
      <c r="O547" s="61" t="str">
        <f>VLOOKUP(A547,Main!A:AB,15,0)</f>
        <v>Elective</v>
      </c>
      <c r="P547" s="61" t="str">
        <f>VLOOKUP(A547,Main!A:AB,16,0)</f>
        <v>Yes</v>
      </c>
      <c r="Q547" s="61" t="str">
        <f>VLOOKUP(A547,Main!A:AB,17,0)</f>
        <v/>
      </c>
      <c r="R547" s="63" t="str">
        <f>VLOOKUP(A547,Main!A:AB,18,0)</f>
        <v>https://onlinecourses.nptel.ac.in/e-learning/preview/noc26_hs183</v>
      </c>
      <c r="S547" s="63" t="str">
        <f>VLOOKUP(A547,Main!A:AB,19,0)</f>
        <v>https://onlinecourses.nptel.ac.in/e-learning/preview/noc26_hs183</v>
      </c>
      <c r="T547" s="61" t="str">
        <f>VLOOKUP(A547,Main!A:AB,20,0)</f>
        <v>noc26_hs183</v>
      </c>
      <c r="U547" s="63" t="str">
        <f>VLOOKUP(A547,Main!A:AB,21,0)</f>
        <v>https://onlinecourses.nptel.ac.in/noc25_hs139/preview</v>
      </c>
      <c r="V547" s="63" t="str">
        <f>VLOOKUP(A547,Main!A:AB,22,0)</f>
        <v>https://onlinecourses.nptel.ac.in/noc25_hs139/preview</v>
      </c>
      <c r="W547" s="61" t="str">
        <f>VLOOKUP(A547,Main!A:AB,23,0)</f>
        <v>noc25_hs139</v>
      </c>
      <c r="X547" s="63" t="str">
        <f>VLOOKUP(A547,Main!A:AB,24,0)</f>
        <v>https://nptel.ac.in/courses/109106735</v>
      </c>
      <c r="Y547" s="63" t="str">
        <f>VLOOKUP(A547,Main!A:AB,25,0)</f>
        <v>https://nptel.ac.in/courses/109106735</v>
      </c>
      <c r="Z547" s="61">
        <f>VLOOKUP(A547,Main!A:AB,26,0)</f>
        <v>109106735</v>
      </c>
    </row>
    <row r="548">
      <c r="A548" s="47" t="s">
        <v>4365</v>
      </c>
      <c r="B548" s="61" t="str">
        <f>VLOOKUP(A548,Main!A:AB,2,0)</f>
        <v>Humanities and Social Sciences</v>
      </c>
      <c r="C548" s="61" t="str">
        <f>VLOOKUP(A548,Main!A:AB,3,0)</f>
        <v>Business English Communication</v>
      </c>
      <c r="D548" s="61" t="str">
        <f>VLOOKUP(A548,Main!A:AB,4,0)</f>
        <v>Prof. Aysha Viswamohan</v>
      </c>
      <c r="E548" s="61" t="str">
        <f>VLOOKUP(A548,Main!A:AB,5,0)</f>
        <v>IIT Madras</v>
      </c>
      <c r="F548" s="61" t="str">
        <f>VLOOKUP(A548,Main!A:AB,6,0)</f>
        <v>IIT Madras</v>
      </c>
      <c r="G548" s="61" t="str">
        <f>VLOOKUP(A548,Main!A:AB,7,0)</f>
        <v>4 Weeks (Rerun) + 8 Weeks (New)</v>
      </c>
      <c r="H548" s="61" t="str">
        <f>VLOOKUP(A548,Main!A:AB,8,0)</f>
        <v>Rerun (Upgraded)</v>
      </c>
      <c r="I548" s="62">
        <f>VLOOKUP(A548,Main!A:AB,9,0)</f>
        <v>46223</v>
      </c>
      <c r="J548" s="62">
        <f>VLOOKUP(A548,Main!A:AB,10,0)</f>
        <v>46304</v>
      </c>
      <c r="K548" s="62">
        <f>VLOOKUP(A548,Main!A:AB,11,0)</f>
        <v>46318</v>
      </c>
      <c r="L548" s="62">
        <f>VLOOKUP(A548,Main!A:AB,12,0)</f>
        <v>46230</v>
      </c>
      <c r="M548" s="62">
        <f>VLOOKUP(A548,Main!A:AB,13,0)</f>
        <v>46248</v>
      </c>
      <c r="N548" s="61" t="str">
        <f>VLOOKUP(A548,Main!A:AB,14,0)</f>
        <v>UG/PG</v>
      </c>
      <c r="O548" s="61" t="str">
        <f>VLOOKUP(A548,Main!A:AB,15,0)</f>
        <v>Elective</v>
      </c>
      <c r="P548" s="61" t="str">
        <f>VLOOKUP(A548,Main!A:AB,16,0)</f>
        <v>Yes</v>
      </c>
      <c r="Q548" s="61" t="str">
        <f>VLOOKUP(A548,Main!A:AB,17,0)</f>
        <v/>
      </c>
      <c r="R548" s="63" t="str">
        <f>VLOOKUP(A548,Main!A:AB,18,0)</f>
        <v>https://onlinecourses.nptel.ac.in/e-learning/preview/noc26_hs184</v>
      </c>
      <c r="S548" s="63" t="str">
        <f>VLOOKUP(A548,Main!A:AB,19,0)</f>
        <v>https://onlinecourses.nptel.ac.in/e-learning/preview/noc26_hs184</v>
      </c>
      <c r="T548" s="61" t="str">
        <f>VLOOKUP(A548,Main!A:AB,20,0)</f>
        <v>noc26_hs184</v>
      </c>
      <c r="U548" s="63" t="str">
        <f>VLOOKUP(A548,Main!A:AB,21,0)</f>
        <v>https://onlinecourses.nptel.ac.in/noc18_hs18/preview</v>
      </c>
      <c r="V548" s="63" t="str">
        <f>VLOOKUP(A548,Main!A:AB,22,0)</f>
        <v>https://onlinecourses.nptel.ac.in/noc18_hs18/preview</v>
      </c>
      <c r="W548" s="61" t="str">
        <f>VLOOKUP(A548,Main!A:AB,23,0)</f>
        <v>noc18_hs18</v>
      </c>
      <c r="X548" s="63" t="str">
        <f>VLOOKUP(A548,Main!A:AB,24,0)</f>
        <v>https://nptel.ac.in/courses/109106129</v>
      </c>
      <c r="Y548" s="63" t="str">
        <f>VLOOKUP(A548,Main!A:AB,25,0)</f>
        <v>https://nptel.ac.in/courses/109106129</v>
      </c>
      <c r="Z548" s="61">
        <f>VLOOKUP(A548,Main!A:AB,26,0)</f>
        <v>109106129</v>
      </c>
    </row>
    <row r="549">
      <c r="A549" s="47" t="s">
        <v>4372</v>
      </c>
      <c r="B549" s="61" t="str">
        <f>VLOOKUP(A549,Main!A:AB,2,0)</f>
        <v>Humanities and Social Sciences</v>
      </c>
      <c r="C549" s="61" t="str">
        <f>VLOOKUP(A549,Main!A:AB,3,0)</f>
        <v>Indian Society: Sociological Perspectives</v>
      </c>
      <c r="D549" s="61" t="str">
        <f>VLOOKUP(A549,Main!A:AB,4,0)</f>
        <v>Prof. R. Santhosh</v>
      </c>
      <c r="E549" s="61" t="str">
        <f>VLOOKUP(A549,Main!A:AB,5,0)</f>
        <v>IIT Madras</v>
      </c>
      <c r="F549" s="61" t="str">
        <f>VLOOKUP(A549,Main!A:AB,6,0)</f>
        <v>IIT Madras</v>
      </c>
      <c r="G549" s="61" t="str">
        <f>VLOOKUP(A549,Main!A:AB,7,0)</f>
        <v>12 Weeks</v>
      </c>
      <c r="H549" s="61" t="str">
        <f>VLOOKUP(A549,Main!A:AB,8,0)</f>
        <v>Rerun</v>
      </c>
      <c r="I549" s="62">
        <f>VLOOKUP(A549,Main!A:AB,9,0)</f>
        <v>46223</v>
      </c>
      <c r="J549" s="62">
        <f>VLOOKUP(A549,Main!A:AB,10,0)</f>
        <v>46304</v>
      </c>
      <c r="K549" s="62">
        <f>VLOOKUP(A549,Main!A:AB,11,0)</f>
        <v>46319</v>
      </c>
      <c r="L549" s="62">
        <f>VLOOKUP(A549,Main!A:AB,12,0)</f>
        <v>46230</v>
      </c>
      <c r="M549" s="62">
        <f>VLOOKUP(A549,Main!A:AB,13,0)</f>
        <v>46248</v>
      </c>
      <c r="N549" s="61" t="str">
        <f>VLOOKUP(A549,Main!A:AB,14,0)</f>
        <v>UG/PG</v>
      </c>
      <c r="O549" s="61" t="str">
        <f>VLOOKUP(A549,Main!A:AB,15,0)</f>
        <v>Core</v>
      </c>
      <c r="P549" s="61" t="str">
        <f>VLOOKUP(A549,Main!A:AB,16,0)</f>
        <v>Yes</v>
      </c>
      <c r="Q549" s="61" t="str">
        <f>VLOOKUP(A549,Main!A:AB,17,0)</f>
        <v/>
      </c>
      <c r="R549" s="63" t="str">
        <f>VLOOKUP(A549,Main!A:AB,18,0)</f>
        <v>https://onlinecourses.nptel.ac.in/e-learning/preview/noc26_hs185</v>
      </c>
      <c r="S549" s="63" t="str">
        <f>VLOOKUP(A549,Main!A:AB,19,0)</f>
        <v>https://onlinecourses.nptel.ac.in/e-learning/preview/noc26_hs185</v>
      </c>
      <c r="T549" s="61" t="str">
        <f>VLOOKUP(A549,Main!A:AB,20,0)</f>
        <v>noc26_hs185</v>
      </c>
      <c r="U549" s="63" t="str">
        <f>VLOOKUP(A549,Main!A:AB,21,0)</f>
        <v>https://onlinecourses.nptel.ac.in/noc25_hs153/preview</v>
      </c>
      <c r="V549" s="63" t="str">
        <f>VLOOKUP(A549,Main!A:AB,22,0)</f>
        <v>https://onlinecourses.nptel.ac.in/noc25_hs153/preview</v>
      </c>
      <c r="W549" s="61" t="str">
        <f>VLOOKUP(A549,Main!A:AB,23,0)</f>
        <v>noc25_hs153</v>
      </c>
      <c r="X549" s="63" t="str">
        <f>VLOOKUP(A549,Main!A:AB,24,0)</f>
        <v>https://nptel.ac.in/courses/109106204</v>
      </c>
      <c r="Y549" s="63" t="str">
        <f>VLOOKUP(A549,Main!A:AB,25,0)</f>
        <v>https://nptel.ac.in/courses/109106204</v>
      </c>
      <c r="Z549" s="61">
        <f>VLOOKUP(A549,Main!A:AB,26,0)</f>
        <v>109106204</v>
      </c>
    </row>
    <row r="550">
      <c r="A550" s="47" t="s">
        <v>4378</v>
      </c>
      <c r="B550" s="61" t="str">
        <f>VLOOKUP(A550,Main!A:AB,2,0)</f>
        <v>Humanities and Social Sciences</v>
      </c>
      <c r="C550" s="61" t="str">
        <f>VLOOKUP(A550,Main!A:AB,3,0)</f>
        <v>Korean I</v>
      </c>
      <c r="D550" s="61" t="str">
        <f>VLOOKUP(A550,Main!A:AB,4,0)</f>
        <v>Prof. Soo Jin Shim</v>
      </c>
      <c r="E550" s="61" t="str">
        <f>VLOOKUP(A550,Main!A:AB,5,0)</f>
        <v>IIT Madras</v>
      </c>
      <c r="F550" s="61" t="str">
        <f>VLOOKUP(A550,Main!A:AB,6,0)</f>
        <v>IIT Madras</v>
      </c>
      <c r="G550" s="61" t="str">
        <f>VLOOKUP(A550,Main!A:AB,7,0)</f>
        <v>12 Weeks</v>
      </c>
      <c r="H550" s="61" t="str">
        <f>VLOOKUP(A550,Main!A:AB,8,0)</f>
        <v>Rerun</v>
      </c>
      <c r="I550" s="62">
        <f>VLOOKUP(A550,Main!A:AB,9,0)</f>
        <v>46223</v>
      </c>
      <c r="J550" s="62">
        <f>VLOOKUP(A550,Main!A:AB,10,0)</f>
        <v>46304</v>
      </c>
      <c r="K550" s="62">
        <f>VLOOKUP(A550,Main!A:AB,11,0)</f>
        <v>46320</v>
      </c>
      <c r="L550" s="62">
        <f>VLOOKUP(A550,Main!A:AB,12,0)</f>
        <v>46230</v>
      </c>
      <c r="M550" s="62">
        <f>VLOOKUP(A550,Main!A:AB,13,0)</f>
        <v>46248</v>
      </c>
      <c r="N550" s="61" t="str">
        <f>VLOOKUP(A550,Main!A:AB,14,0)</f>
        <v>UG/PG</v>
      </c>
      <c r="O550" s="61" t="str">
        <f>VLOOKUP(A550,Main!A:AB,15,0)</f>
        <v>Elective</v>
      </c>
      <c r="P550" s="61" t="str">
        <f>VLOOKUP(A550,Main!A:AB,16,0)</f>
        <v>Yes</v>
      </c>
      <c r="Q550" s="61" t="str">
        <f>VLOOKUP(A550,Main!A:AB,17,0)</f>
        <v/>
      </c>
      <c r="R550" s="63" t="str">
        <f>VLOOKUP(A550,Main!A:AB,18,0)</f>
        <v>https://onlinecourses.nptel.ac.in/e-learning/preview/noc26_hs186</v>
      </c>
      <c r="S550" s="63" t="str">
        <f>VLOOKUP(A550,Main!A:AB,19,0)</f>
        <v>https://onlinecourses.nptel.ac.in/e-learning/preview/noc26_hs186</v>
      </c>
      <c r="T550" s="61" t="str">
        <f>VLOOKUP(A550,Main!A:AB,20,0)</f>
        <v>noc26_hs186</v>
      </c>
      <c r="U550" s="63" t="str">
        <f>VLOOKUP(A550,Main!A:AB,21,0)</f>
        <v>https://onlinecourses.nptel.ac.in/noc25_hs173/preview</v>
      </c>
      <c r="V550" s="63" t="str">
        <f>VLOOKUP(A550,Main!A:AB,22,0)</f>
        <v>https://onlinecourses.nptel.ac.in/noc25_hs173/preview</v>
      </c>
      <c r="W550" s="61" t="str">
        <f>VLOOKUP(A550,Main!A:AB,23,0)</f>
        <v>noc25_hs173</v>
      </c>
      <c r="X550" s="63" t="str">
        <f>VLOOKUP(A550,Main!A:AB,24,0)</f>
        <v>https://nptel.ac.in/courses/109106499</v>
      </c>
      <c r="Y550" s="63" t="str">
        <f>VLOOKUP(A550,Main!A:AB,25,0)</f>
        <v>https://nptel.ac.in/courses/109106499</v>
      </c>
      <c r="Z550" s="61">
        <f>VLOOKUP(A550,Main!A:AB,26,0)</f>
        <v>109106499</v>
      </c>
    </row>
    <row r="551">
      <c r="A551" s="47" t="s">
        <v>4385</v>
      </c>
      <c r="B551" s="61" t="str">
        <f>VLOOKUP(A551,Main!A:AB,2,0)</f>
        <v>Humanities and Social Sciences</v>
      </c>
      <c r="C551" s="61" t="str">
        <f>VLOOKUP(A551,Main!A:AB,3,0)</f>
        <v>Performance Traditions of the Mahabharata in Tamil Nadu</v>
      </c>
      <c r="D551" s="61" t="str">
        <f>VLOOKUP(A551,Main!A:AB,4,0)</f>
        <v>Prof. Sashikanth Ananthachari,
Prof. Rajesh Kumar</v>
      </c>
      <c r="E551" s="61" t="str">
        <f>VLOOKUP(A551,Main!A:AB,5,0)</f>
        <v>IIT Madras</v>
      </c>
      <c r="F551" s="61" t="str">
        <f>VLOOKUP(A551,Main!A:AB,6,0)</f>
        <v>IIT Madras</v>
      </c>
      <c r="G551" s="61" t="str">
        <f>VLOOKUP(A551,Main!A:AB,7,0)</f>
        <v>12 Weeks</v>
      </c>
      <c r="H551" s="61" t="str">
        <f>VLOOKUP(A551,Main!A:AB,8,0)</f>
        <v>Rerun</v>
      </c>
      <c r="I551" s="62">
        <f>VLOOKUP(A551,Main!A:AB,9,0)</f>
        <v>46223</v>
      </c>
      <c r="J551" s="62">
        <f>VLOOKUP(A551,Main!A:AB,10,0)</f>
        <v>46304</v>
      </c>
      <c r="K551" s="62">
        <f>VLOOKUP(A551,Main!A:AB,11,0)</f>
        <v>46311</v>
      </c>
      <c r="L551" s="62">
        <f>VLOOKUP(A551,Main!A:AB,12,0)</f>
        <v>46230</v>
      </c>
      <c r="M551" s="62">
        <f>VLOOKUP(A551,Main!A:AB,13,0)</f>
        <v>46248</v>
      </c>
      <c r="N551" s="61" t="str">
        <f>VLOOKUP(A551,Main!A:AB,14,0)</f>
        <v>UG/PG</v>
      </c>
      <c r="O551" s="61" t="str">
        <f>VLOOKUP(A551,Main!A:AB,15,0)</f>
        <v>Elective</v>
      </c>
      <c r="P551" s="61" t="str">
        <f>VLOOKUP(A551,Main!A:AB,16,0)</f>
        <v>Yes</v>
      </c>
      <c r="Q551" s="61" t="str">
        <f>VLOOKUP(A551,Main!A:AB,17,0)</f>
        <v>English Studies</v>
      </c>
      <c r="R551" s="63" t="str">
        <f>VLOOKUP(A551,Main!A:AB,18,0)</f>
        <v>https://onlinecourses.nptel.ac.in/e-learning/preview/noc26_hs187</v>
      </c>
      <c r="S551" s="63" t="str">
        <f>VLOOKUP(A551,Main!A:AB,19,0)</f>
        <v>https://onlinecourses.nptel.ac.in/e-learning/preview/noc26_hs187</v>
      </c>
      <c r="T551" s="61" t="str">
        <f>VLOOKUP(A551,Main!A:AB,20,0)</f>
        <v>noc26_hs187</v>
      </c>
      <c r="U551" s="63" t="str">
        <f>VLOOKUP(A551,Main!A:AB,21,0)</f>
        <v>https://onlinecourses.nptel.ac.in/noc25_hs158/preview</v>
      </c>
      <c r="V551" s="63" t="str">
        <f>VLOOKUP(A551,Main!A:AB,22,0)</f>
        <v>https://onlinecourses.nptel.ac.in/noc25_hs158/preview</v>
      </c>
      <c r="W551" s="61" t="str">
        <f>VLOOKUP(A551,Main!A:AB,23,0)</f>
        <v>noc25_hs158</v>
      </c>
      <c r="X551" s="63" t="str">
        <f>VLOOKUP(A551,Main!A:AB,24,0)</f>
        <v>https://nptel.ac.in/courses/109106500</v>
      </c>
      <c r="Y551" s="63" t="str">
        <f>VLOOKUP(A551,Main!A:AB,25,0)</f>
        <v>https://nptel.ac.in/courses/109106500</v>
      </c>
      <c r="Z551" s="61">
        <f>VLOOKUP(A551,Main!A:AB,26,0)</f>
        <v>109106500</v>
      </c>
    </row>
    <row r="552">
      <c r="A552" s="47" t="s">
        <v>4392</v>
      </c>
      <c r="B552" s="61" t="str">
        <f>VLOOKUP(A552,Main!A:AB,2,0)</f>
        <v>Human Resource Management</v>
      </c>
      <c r="C552" s="61" t="str">
        <f>VLOOKUP(A552,Main!A:AB,3,0)</f>
        <v>HR Analytics</v>
      </c>
      <c r="D552" s="61" t="str">
        <f>VLOOKUP(A552,Main!A:AB,4,0)</f>
        <v>Prof. Santosh Rangnekar,
Prof. Abhishek Singh</v>
      </c>
      <c r="E552" s="61" t="str">
        <f>VLOOKUP(A552,Main!A:AB,5,0)</f>
        <v>IIT Roorkee
 XLRI Jamshedpur</v>
      </c>
      <c r="F552" s="61" t="str">
        <f>VLOOKUP(A552,Main!A:AB,6,0)</f>
        <v>IIT Roorkee</v>
      </c>
      <c r="G552" s="61" t="str">
        <f>VLOOKUP(A552,Main!A:AB,7,0)</f>
        <v>12 Weeks</v>
      </c>
      <c r="H552" s="61" t="str">
        <f>VLOOKUP(A552,Main!A:AB,8,0)</f>
        <v>Rerun</v>
      </c>
      <c r="I552" s="62">
        <f>VLOOKUP(A552,Main!A:AB,9,0)</f>
        <v>46223</v>
      </c>
      <c r="J552" s="62">
        <f>VLOOKUP(A552,Main!A:AB,10,0)</f>
        <v>46304</v>
      </c>
      <c r="K552" s="62">
        <f>VLOOKUP(A552,Main!A:AB,11,0)</f>
        <v>46312</v>
      </c>
      <c r="L552" s="62">
        <f>VLOOKUP(A552,Main!A:AB,12,0)</f>
        <v>46230</v>
      </c>
      <c r="M552" s="62">
        <f>VLOOKUP(A552,Main!A:AB,13,0)</f>
        <v>46248</v>
      </c>
      <c r="N552" s="61" t="str">
        <f>VLOOKUP(A552,Main!A:AB,14,0)</f>
        <v>UG/PG</v>
      </c>
      <c r="O552" s="61" t="str">
        <f>VLOOKUP(A552,Main!A:AB,15,0)</f>
        <v>Elective</v>
      </c>
      <c r="P552" s="61" t="str">
        <f>VLOOKUP(A552,Main!A:AB,16,0)</f>
        <v>Yes</v>
      </c>
      <c r="Q552" s="61" t="str">
        <f>VLOOKUP(A552,Main!A:AB,17,0)</f>
        <v>Minor</v>
      </c>
      <c r="R552" s="63" t="str">
        <f>VLOOKUP(A552,Main!A:AB,18,0)</f>
        <v>https://onlinecourses.nptel.ac.in/e-learning/preview/noc26_hs188</v>
      </c>
      <c r="S552" s="63" t="str">
        <f>VLOOKUP(A552,Main!A:AB,19,0)</f>
        <v>https://onlinecourses.nptel.ac.in/e-learning/preview/noc26_hs188</v>
      </c>
      <c r="T552" s="61" t="str">
        <f>VLOOKUP(A552,Main!A:AB,20,0)</f>
        <v>noc26_hs188</v>
      </c>
      <c r="U552" s="63" t="str">
        <f>VLOOKUP(A552,Main!A:AB,21,0)</f>
        <v>https://onlinecourses.nptel.ac.in/noc25_hs112/preview</v>
      </c>
      <c r="V552" s="63" t="str">
        <f>VLOOKUP(A552,Main!A:AB,22,0)</f>
        <v>https://onlinecourses.nptel.ac.in/noc25_hs112/preview</v>
      </c>
      <c r="W552" s="61" t="str">
        <f>VLOOKUP(A552,Main!A:AB,23,0)</f>
        <v>noc25_hs112</v>
      </c>
      <c r="X552" s="63" t="str">
        <f>VLOOKUP(A552,Main!A:AB,24,0)</f>
        <v>https://nptel.ac.in/courses/110107492</v>
      </c>
      <c r="Y552" s="63" t="str">
        <f>VLOOKUP(A552,Main!A:AB,25,0)</f>
        <v>https://nptel.ac.in/courses/110107492</v>
      </c>
      <c r="Z552" s="61">
        <f>VLOOKUP(A552,Main!A:AB,26,0)</f>
        <v>110107492</v>
      </c>
    </row>
    <row r="553">
      <c r="A553" s="47" t="s">
        <v>4402</v>
      </c>
      <c r="B553" s="61" t="str">
        <f>VLOOKUP(A553,Main!A:AB,2,0)</f>
        <v>Humanities and Social Sciences</v>
      </c>
      <c r="C553" s="61" t="str">
        <f>VLOOKUP(A553,Main!A:AB,3,0)</f>
        <v>International Trade - Theory And Empirics</v>
      </c>
      <c r="D553" s="61" t="str">
        <f>VLOOKUP(A553,Main!A:AB,4,0)</f>
        <v>Prof. Pratap C. Mohanty</v>
      </c>
      <c r="E553" s="61" t="str">
        <f>VLOOKUP(A553,Main!A:AB,5,0)</f>
        <v>IIT Roorkee</v>
      </c>
      <c r="F553" s="61" t="str">
        <f>VLOOKUP(A553,Main!A:AB,6,0)</f>
        <v>IIT Roorkee</v>
      </c>
      <c r="G553" s="61" t="str">
        <f>VLOOKUP(A553,Main!A:AB,7,0)</f>
        <v>12 Weeks</v>
      </c>
      <c r="H553" s="61" t="str">
        <f>VLOOKUP(A553,Main!A:AB,8,0)</f>
        <v>Rerun</v>
      </c>
      <c r="I553" s="62">
        <f>VLOOKUP(A553,Main!A:AB,9,0)</f>
        <v>46223</v>
      </c>
      <c r="J553" s="62">
        <f>VLOOKUP(A553,Main!A:AB,10,0)</f>
        <v>46304</v>
      </c>
      <c r="K553" s="62">
        <f>VLOOKUP(A553,Main!A:AB,11,0)</f>
        <v>46313</v>
      </c>
      <c r="L553" s="62">
        <f>VLOOKUP(A553,Main!A:AB,12,0)</f>
        <v>46230</v>
      </c>
      <c r="M553" s="62">
        <f>VLOOKUP(A553,Main!A:AB,13,0)</f>
        <v>46248</v>
      </c>
      <c r="N553" s="61" t="str">
        <f>VLOOKUP(A553,Main!A:AB,14,0)</f>
        <v>UG/PG</v>
      </c>
      <c r="O553" s="61" t="str">
        <f>VLOOKUP(A553,Main!A:AB,15,0)</f>
        <v>Elective</v>
      </c>
      <c r="P553" s="61" t="str">
        <f>VLOOKUP(A553,Main!A:AB,16,0)</f>
        <v>Yes</v>
      </c>
      <c r="Q553" s="61" t="str">
        <f>VLOOKUP(A553,Main!A:AB,17,0)</f>
        <v/>
      </c>
      <c r="R553" s="63" t="str">
        <f>VLOOKUP(A553,Main!A:AB,18,0)</f>
        <v>https://onlinecourses.nptel.ac.in/e-learning/preview/noc26_hs189</v>
      </c>
      <c r="S553" s="63" t="str">
        <f>VLOOKUP(A553,Main!A:AB,19,0)</f>
        <v>https://onlinecourses.nptel.ac.in/e-learning/preview/noc26_hs189</v>
      </c>
      <c r="T553" s="61" t="str">
        <f>VLOOKUP(A553,Main!A:AB,20,0)</f>
        <v>noc26_hs189</v>
      </c>
      <c r="U553" s="63" t="str">
        <f>VLOOKUP(A553,Main!A:AB,21,0)</f>
        <v>https://onlinecourses.nptel.ac.in/noc25_hs164/preview</v>
      </c>
      <c r="V553" s="63" t="str">
        <f>VLOOKUP(A553,Main!A:AB,22,0)</f>
        <v>https://onlinecourses.nptel.ac.in/noc25_hs164/preview</v>
      </c>
      <c r="W553" s="61" t="str">
        <f>VLOOKUP(A553,Main!A:AB,23,0)</f>
        <v>noc25_hs164</v>
      </c>
      <c r="X553" s="63" t="str">
        <f>VLOOKUP(A553,Main!A:AB,24,0)</f>
        <v>https://nptel.ac.in/courses/109107173</v>
      </c>
      <c r="Y553" s="63" t="str">
        <f>VLOOKUP(A553,Main!A:AB,25,0)</f>
        <v>https://nptel.ac.in/courses/109107173</v>
      </c>
      <c r="Z553" s="61">
        <f>VLOOKUP(A553,Main!A:AB,26,0)</f>
        <v>109107173</v>
      </c>
    </row>
    <row r="554">
      <c r="A554" s="47" t="s">
        <v>4408</v>
      </c>
      <c r="B554" s="61" t="str">
        <f>VLOOKUP(A554,Main!A:AB,2,0)</f>
        <v>Humanities and Social Sciences</v>
      </c>
      <c r="C554" s="61" t="str">
        <f>VLOOKUP(A554,Main!A:AB,3,0)</f>
        <v>Twentieth-Century English Poetry: Between Lyric and Epic</v>
      </c>
      <c r="D554" s="61" t="str">
        <f>VLOOKUP(A554,Main!A:AB,4,0)</f>
        <v>Prof. Aruni Mahapatra</v>
      </c>
      <c r="E554" s="61" t="str">
        <f>VLOOKUP(A554,Main!A:AB,5,0)</f>
        <v>IIT Roorkee</v>
      </c>
      <c r="F554" s="61" t="str">
        <f>VLOOKUP(A554,Main!A:AB,6,0)</f>
        <v>IIT Roorkee</v>
      </c>
      <c r="G554" s="61" t="str">
        <f>VLOOKUP(A554,Main!A:AB,7,0)</f>
        <v>12 Weeks</v>
      </c>
      <c r="H554" s="61" t="str">
        <f>VLOOKUP(A554,Main!A:AB,8,0)</f>
        <v>Rerun</v>
      </c>
      <c r="I554" s="62">
        <f>VLOOKUP(A554,Main!A:AB,9,0)</f>
        <v>46223</v>
      </c>
      <c r="J554" s="62">
        <f>VLOOKUP(A554,Main!A:AB,10,0)</f>
        <v>46304</v>
      </c>
      <c r="K554" s="62">
        <f>VLOOKUP(A554,Main!A:AB,11,0)</f>
        <v>46318</v>
      </c>
      <c r="L554" s="62">
        <f>VLOOKUP(A554,Main!A:AB,12,0)</f>
        <v>46230</v>
      </c>
      <c r="M554" s="62">
        <f>VLOOKUP(A554,Main!A:AB,13,0)</f>
        <v>46248</v>
      </c>
      <c r="N554" s="61" t="str">
        <f>VLOOKUP(A554,Main!A:AB,14,0)</f>
        <v>UG/PG</v>
      </c>
      <c r="O554" s="61" t="str">
        <f>VLOOKUP(A554,Main!A:AB,15,0)</f>
        <v>Elective</v>
      </c>
      <c r="P554" s="61" t="str">
        <f>VLOOKUP(A554,Main!A:AB,16,0)</f>
        <v>Yes</v>
      </c>
      <c r="Q554" s="61" t="str">
        <f>VLOOKUP(A554,Main!A:AB,17,0)</f>
        <v>English Studies</v>
      </c>
      <c r="R554" s="63" t="str">
        <f>VLOOKUP(A554,Main!A:AB,18,0)</f>
        <v>https://onlinecourses.nptel.ac.in/e-learning/preview/noc26_hs190</v>
      </c>
      <c r="S554" s="63" t="str">
        <f>VLOOKUP(A554,Main!A:AB,19,0)</f>
        <v>https://onlinecourses.nptel.ac.in/e-learning/preview/noc26_hs190</v>
      </c>
      <c r="T554" s="61" t="str">
        <f>VLOOKUP(A554,Main!A:AB,20,0)</f>
        <v>noc26_hs190</v>
      </c>
      <c r="U554" s="63" t="str">
        <f>VLOOKUP(A554,Main!A:AB,21,0)</f>
        <v>https://onlinecourses.nptel.ac.in/noc25_hs149/preview</v>
      </c>
      <c r="V554" s="63" t="str">
        <f>VLOOKUP(A554,Main!A:AB,22,0)</f>
        <v>https://onlinecourses.nptel.ac.in/noc25_hs149/preview</v>
      </c>
      <c r="W554" s="61" t="str">
        <f>VLOOKUP(A554,Main!A:AB,23,0)</f>
        <v>noc25_hs149</v>
      </c>
      <c r="X554" s="63" t="str">
        <f>VLOOKUP(A554,Main!A:AB,24,0)</f>
        <v>https://nptel.ac.in/courses/109107739</v>
      </c>
      <c r="Y554" s="63" t="str">
        <f>VLOOKUP(A554,Main!A:AB,25,0)</f>
        <v>https://nptel.ac.in/courses/109107739</v>
      </c>
      <c r="Z554" s="61">
        <f>VLOOKUP(A554,Main!A:AB,26,0)</f>
        <v>109107739</v>
      </c>
    </row>
    <row r="555">
      <c r="A555" s="47" t="s">
        <v>4415</v>
      </c>
      <c r="B555" s="61" t="str">
        <f>VLOOKUP(A555,Main!A:AB,2,0)</f>
        <v>Humanities and Social Sciences</v>
      </c>
      <c r="C555" s="61" t="str">
        <f>VLOOKUP(A555,Main!A:AB,3,0)</f>
        <v>The Fiction of Indian Diaspora</v>
      </c>
      <c r="D555" s="61" t="str">
        <f>VLOOKUP(A555,Main!A:AB,4,0)</f>
        <v>Prof. Nagendra Kumar</v>
      </c>
      <c r="E555" s="61" t="str">
        <f>VLOOKUP(A555,Main!A:AB,5,0)</f>
        <v>IIT Roorkee</v>
      </c>
      <c r="F555" s="61" t="str">
        <f>VLOOKUP(A555,Main!A:AB,6,0)</f>
        <v>IIT Roorkee</v>
      </c>
      <c r="G555" s="61" t="str">
        <f>VLOOKUP(A555,Main!A:AB,7,0)</f>
        <v>12 Weeks</v>
      </c>
      <c r="H555" s="61" t="str">
        <f>VLOOKUP(A555,Main!A:AB,8,0)</f>
        <v>Rerun</v>
      </c>
      <c r="I555" s="62">
        <f>VLOOKUP(A555,Main!A:AB,9,0)</f>
        <v>46223</v>
      </c>
      <c r="J555" s="62">
        <f>VLOOKUP(A555,Main!A:AB,10,0)</f>
        <v>46304</v>
      </c>
      <c r="K555" s="62">
        <f>VLOOKUP(A555,Main!A:AB,11,0)</f>
        <v>46318</v>
      </c>
      <c r="L555" s="62">
        <f>VLOOKUP(A555,Main!A:AB,12,0)</f>
        <v>46230</v>
      </c>
      <c r="M555" s="62">
        <f>VLOOKUP(A555,Main!A:AB,13,0)</f>
        <v>46248</v>
      </c>
      <c r="N555" s="61" t="str">
        <f>VLOOKUP(A555,Main!A:AB,14,0)</f>
        <v>UG/PG</v>
      </c>
      <c r="O555" s="61" t="str">
        <f>VLOOKUP(A555,Main!A:AB,15,0)</f>
        <v>Elective</v>
      </c>
      <c r="P555" s="61" t="str">
        <f>VLOOKUP(A555,Main!A:AB,16,0)</f>
        <v>Yes</v>
      </c>
      <c r="Q555" s="61" t="str">
        <f>VLOOKUP(A555,Main!A:AB,17,0)</f>
        <v>English Studies</v>
      </c>
      <c r="R555" s="63" t="str">
        <f>VLOOKUP(A555,Main!A:AB,18,0)</f>
        <v>https://onlinecourses.nptel.ac.in/e-learning/preview/noc26_hs191</v>
      </c>
      <c r="S555" s="63" t="str">
        <f>VLOOKUP(A555,Main!A:AB,19,0)</f>
        <v>https://onlinecourses.nptel.ac.in/e-learning/preview/noc26_hs191</v>
      </c>
      <c r="T555" s="61" t="str">
        <f>VLOOKUP(A555,Main!A:AB,20,0)</f>
        <v>noc26_hs191</v>
      </c>
      <c r="U555" s="63" t="str">
        <f>VLOOKUP(A555,Main!A:AB,21,0)</f>
        <v>https://onlinecourses.nptel.ac.in/noc25_hs111/preview</v>
      </c>
      <c r="V555" s="63" t="str">
        <f>VLOOKUP(A555,Main!A:AB,22,0)</f>
        <v>https://onlinecourses.nptel.ac.in/noc25_hs111/preview</v>
      </c>
      <c r="W555" s="61" t="str">
        <f>VLOOKUP(A555,Main!A:AB,23,0)</f>
        <v>noc25_hs111</v>
      </c>
      <c r="X555" s="63" t="str">
        <f>VLOOKUP(A555,Main!A:AB,24,0)</f>
        <v>https://nptel.ac.in/courses/109107730</v>
      </c>
      <c r="Y555" s="63" t="str">
        <f>VLOOKUP(A555,Main!A:AB,25,0)</f>
        <v>https://nptel.ac.in/courses/109107730</v>
      </c>
      <c r="Z555" s="61">
        <f>VLOOKUP(A555,Main!A:AB,26,0)</f>
        <v>109107730</v>
      </c>
    </row>
    <row r="556">
      <c r="A556" s="47" t="s">
        <v>4422</v>
      </c>
      <c r="B556" s="61" t="str">
        <f>VLOOKUP(A556,Main!A:AB,2,0)</f>
        <v>Humanities and Social Sciences</v>
      </c>
      <c r="C556" s="61" t="str">
        <f>VLOOKUP(A556,Main!A:AB,3,0)</f>
        <v>Literature, Culture and Media</v>
      </c>
      <c r="D556" s="61" t="str">
        <f>VLOOKUP(A556,Main!A:AB,4,0)</f>
        <v>Prof. Rashmi Gaur</v>
      </c>
      <c r="E556" s="61" t="str">
        <f>VLOOKUP(A556,Main!A:AB,5,0)</f>
        <v>IIT Roorkee</v>
      </c>
      <c r="F556" s="61" t="str">
        <f>VLOOKUP(A556,Main!A:AB,6,0)</f>
        <v>IIT Roorkee</v>
      </c>
      <c r="G556" s="61" t="str">
        <f>VLOOKUP(A556,Main!A:AB,7,0)</f>
        <v>12 Weeks</v>
      </c>
      <c r="H556" s="61" t="str">
        <f>VLOOKUP(A556,Main!A:AB,8,0)</f>
        <v>Rerun</v>
      </c>
      <c r="I556" s="62">
        <f>VLOOKUP(A556,Main!A:AB,9,0)</f>
        <v>46223</v>
      </c>
      <c r="J556" s="62">
        <f>VLOOKUP(A556,Main!A:AB,10,0)</f>
        <v>46304</v>
      </c>
      <c r="K556" s="62">
        <f>VLOOKUP(A556,Main!A:AB,11,0)</f>
        <v>46320</v>
      </c>
      <c r="L556" s="62">
        <f>VLOOKUP(A556,Main!A:AB,12,0)</f>
        <v>46230</v>
      </c>
      <c r="M556" s="62">
        <f>VLOOKUP(A556,Main!A:AB,13,0)</f>
        <v>46248</v>
      </c>
      <c r="N556" s="61" t="str">
        <f>VLOOKUP(A556,Main!A:AB,14,0)</f>
        <v>UG/PG</v>
      </c>
      <c r="O556" s="61" t="str">
        <f>VLOOKUP(A556,Main!A:AB,15,0)</f>
        <v>Elective</v>
      </c>
      <c r="P556" s="61" t="str">
        <f>VLOOKUP(A556,Main!A:AB,16,0)</f>
        <v>Yes</v>
      </c>
      <c r="Q556" s="61" t="str">
        <f>VLOOKUP(A556,Main!A:AB,17,0)</f>
        <v/>
      </c>
      <c r="R556" s="63" t="str">
        <f>VLOOKUP(A556,Main!A:AB,18,0)</f>
        <v>https://onlinecourses.nptel.ac.in/e-learning/preview/noc26_hs192</v>
      </c>
      <c r="S556" s="63" t="str">
        <f>VLOOKUP(A556,Main!A:AB,19,0)</f>
        <v>https://onlinecourses.nptel.ac.in/e-learning/preview/noc26_hs192</v>
      </c>
      <c r="T556" s="61" t="str">
        <f>VLOOKUP(A556,Main!A:AB,20,0)</f>
        <v>noc26_hs192</v>
      </c>
      <c r="U556" s="63" t="str">
        <f>VLOOKUP(A556,Main!A:AB,21,0)</f>
        <v>https://onlinecourses.nptel.ac.in/noc25_hs162/preview</v>
      </c>
      <c r="V556" s="63" t="str">
        <f>VLOOKUP(A556,Main!A:AB,22,0)</f>
        <v>https://onlinecourses.nptel.ac.in/noc25_hs162/preview</v>
      </c>
      <c r="W556" s="61" t="str">
        <f>VLOOKUP(A556,Main!A:AB,23,0)</f>
        <v>noc25_hs162</v>
      </c>
      <c r="X556" s="63" t="str">
        <f>VLOOKUP(A556,Main!A:AB,24,0)</f>
        <v>https://nptel.ac.in/courses/109107139</v>
      </c>
      <c r="Y556" s="63" t="str">
        <f>VLOOKUP(A556,Main!A:AB,25,0)</f>
        <v>https://nptel.ac.in/courses/109107139</v>
      </c>
      <c r="Z556" s="61">
        <f>VLOOKUP(A556,Main!A:AB,26,0)</f>
        <v>109107139</v>
      </c>
    </row>
    <row r="557">
      <c r="A557" s="47" t="s">
        <v>4428</v>
      </c>
      <c r="B557" s="61" t="str">
        <f>VLOOKUP(A557,Main!A:AB,2,0)</f>
        <v>Humanities and Social Sciences</v>
      </c>
      <c r="C557" s="61" t="str">
        <f>VLOOKUP(A557,Main!A:AB,3,0)</f>
        <v>Soft Skills</v>
      </c>
      <c r="D557" s="61" t="str">
        <f>VLOOKUP(A557,Main!A:AB,4,0)</f>
        <v>Prof. Binod Mishra</v>
      </c>
      <c r="E557" s="61" t="str">
        <f>VLOOKUP(A557,Main!A:AB,5,0)</f>
        <v>IIT Roorkee</v>
      </c>
      <c r="F557" s="61" t="str">
        <f>VLOOKUP(A557,Main!A:AB,6,0)</f>
        <v>IIT Roorkee</v>
      </c>
      <c r="G557" s="61" t="str">
        <f>VLOOKUP(A557,Main!A:AB,7,0)</f>
        <v>12 Weeks</v>
      </c>
      <c r="H557" s="61" t="str">
        <f>VLOOKUP(A557,Main!A:AB,8,0)</f>
        <v>Rerun</v>
      </c>
      <c r="I557" s="62">
        <f>VLOOKUP(A557,Main!A:AB,9,0)</f>
        <v>46223</v>
      </c>
      <c r="J557" s="62">
        <f>VLOOKUP(A557,Main!A:AB,10,0)</f>
        <v>46304</v>
      </c>
      <c r="K557" s="62">
        <f>VLOOKUP(A557,Main!A:AB,11,0)</f>
        <v>46311</v>
      </c>
      <c r="L557" s="62">
        <f>VLOOKUP(A557,Main!A:AB,12,0)</f>
        <v>46230</v>
      </c>
      <c r="M557" s="62">
        <f>VLOOKUP(A557,Main!A:AB,13,0)</f>
        <v>46248</v>
      </c>
      <c r="N557" s="61" t="str">
        <f>VLOOKUP(A557,Main!A:AB,14,0)</f>
        <v>UG/PG</v>
      </c>
      <c r="O557" s="61" t="str">
        <f>VLOOKUP(A557,Main!A:AB,15,0)</f>
        <v>Elective</v>
      </c>
      <c r="P557" s="61" t="str">
        <f>VLOOKUP(A557,Main!A:AB,16,0)</f>
        <v>Yes</v>
      </c>
      <c r="Q557" s="61" t="str">
        <f>VLOOKUP(A557,Main!A:AB,17,0)</f>
        <v/>
      </c>
      <c r="R557" s="63" t="str">
        <f>VLOOKUP(A557,Main!A:AB,18,0)</f>
        <v>https://onlinecourses.nptel.ac.in/e-learning/preview/noc26_hs193</v>
      </c>
      <c r="S557" s="63" t="str">
        <f>VLOOKUP(A557,Main!A:AB,19,0)</f>
        <v>https://onlinecourses.nptel.ac.in/e-learning/preview/noc26_hs193</v>
      </c>
      <c r="T557" s="61" t="str">
        <f>VLOOKUP(A557,Main!A:AB,20,0)</f>
        <v>noc26_hs193</v>
      </c>
      <c r="U557" s="63" t="str">
        <f>VLOOKUP(A557,Main!A:AB,21,0)</f>
        <v>https://onlinecourses.nptel.ac.in/noc25_hs159/preview</v>
      </c>
      <c r="V557" s="63" t="str">
        <f>VLOOKUP(A557,Main!A:AB,22,0)</f>
        <v>https://onlinecourses.nptel.ac.in/noc25_hs159/preview</v>
      </c>
      <c r="W557" s="61" t="str">
        <f>VLOOKUP(A557,Main!A:AB,23,0)</f>
        <v>noc25_hs159</v>
      </c>
      <c r="X557" s="63" t="str">
        <f>VLOOKUP(A557,Main!A:AB,24,0)</f>
        <v>https://nptel.ac.in/courses/109107121</v>
      </c>
      <c r="Y557" s="63" t="str">
        <f>VLOOKUP(A557,Main!A:AB,25,0)</f>
        <v>https://nptel.ac.in/courses/109107121</v>
      </c>
      <c r="Z557" s="61">
        <f>VLOOKUP(A557,Main!A:AB,26,0)</f>
        <v>109107121</v>
      </c>
    </row>
    <row r="558">
      <c r="A558" s="47" t="s">
        <v>4435</v>
      </c>
      <c r="B558" s="61" t="str">
        <f>VLOOKUP(A558,Main!A:AB,2,0)</f>
        <v>Humanities and Social Sciences</v>
      </c>
      <c r="C558" s="61" t="str">
        <f>VLOOKUP(A558,Main!A:AB,3,0)</f>
        <v>Public Speaking</v>
      </c>
      <c r="D558" s="61" t="str">
        <f>VLOOKUP(A558,Main!A:AB,4,0)</f>
        <v>Prof. Binod Mishra</v>
      </c>
      <c r="E558" s="61" t="str">
        <f>VLOOKUP(A558,Main!A:AB,5,0)</f>
        <v>IIT Roorkee</v>
      </c>
      <c r="F558" s="61" t="str">
        <f>VLOOKUP(A558,Main!A:AB,6,0)</f>
        <v>IIT Roorkee</v>
      </c>
      <c r="G558" s="61" t="str">
        <f>VLOOKUP(A558,Main!A:AB,7,0)</f>
        <v>12 Weeks</v>
      </c>
      <c r="H558" s="61" t="str">
        <f>VLOOKUP(A558,Main!A:AB,8,0)</f>
        <v>Rerun</v>
      </c>
      <c r="I558" s="62">
        <f>VLOOKUP(A558,Main!A:AB,9,0)</f>
        <v>46223</v>
      </c>
      <c r="J558" s="62">
        <f>VLOOKUP(A558,Main!A:AB,10,0)</f>
        <v>46304</v>
      </c>
      <c r="K558" s="62">
        <f>VLOOKUP(A558,Main!A:AB,11,0)</f>
        <v>46312</v>
      </c>
      <c r="L558" s="62">
        <f>VLOOKUP(A558,Main!A:AB,12,0)</f>
        <v>46230</v>
      </c>
      <c r="M558" s="62">
        <f>VLOOKUP(A558,Main!A:AB,13,0)</f>
        <v>46248</v>
      </c>
      <c r="N558" s="61" t="str">
        <f>VLOOKUP(A558,Main!A:AB,14,0)</f>
        <v>UG/PG</v>
      </c>
      <c r="O558" s="61" t="str">
        <f>VLOOKUP(A558,Main!A:AB,15,0)</f>
        <v>Elective</v>
      </c>
      <c r="P558" s="61" t="str">
        <f>VLOOKUP(A558,Main!A:AB,16,0)</f>
        <v>Yes</v>
      </c>
      <c r="Q558" s="61" t="str">
        <f>VLOOKUP(A558,Main!A:AB,17,0)</f>
        <v/>
      </c>
      <c r="R558" s="63" t="str">
        <f>VLOOKUP(A558,Main!A:AB,18,0)</f>
        <v>https://onlinecourses.nptel.ac.in/e-learning/preview/noc26_hs194</v>
      </c>
      <c r="S558" s="63" t="str">
        <f>VLOOKUP(A558,Main!A:AB,19,0)</f>
        <v>https://onlinecourses.nptel.ac.in/e-learning/preview/noc26_hs194</v>
      </c>
      <c r="T558" s="61" t="str">
        <f>VLOOKUP(A558,Main!A:AB,20,0)</f>
        <v>noc26_hs194</v>
      </c>
      <c r="U558" s="63" t="str">
        <f>VLOOKUP(A558,Main!A:AB,21,0)</f>
        <v>https://onlinecourses.nptel.ac.in/noc25_hs160/preview</v>
      </c>
      <c r="V558" s="63" t="str">
        <f>VLOOKUP(A558,Main!A:AB,22,0)</f>
        <v>https://onlinecourses.nptel.ac.in/noc25_hs160/preview</v>
      </c>
      <c r="W558" s="61" t="str">
        <f>VLOOKUP(A558,Main!A:AB,23,0)</f>
        <v>noc25_hs160</v>
      </c>
      <c r="X558" s="63" t="str">
        <f>VLOOKUP(A558,Main!A:AB,24,0)</f>
        <v>https://nptel.ac.in/courses/109107195</v>
      </c>
      <c r="Y558" s="63" t="str">
        <f>VLOOKUP(A558,Main!A:AB,25,0)</f>
        <v>https://nptel.ac.in/courses/109107195</v>
      </c>
      <c r="Z558" s="61">
        <f>VLOOKUP(A558,Main!A:AB,26,0)</f>
        <v>109107195</v>
      </c>
    </row>
    <row r="559">
      <c r="A559" s="47" t="s">
        <v>4441</v>
      </c>
      <c r="B559" s="61" t="str">
        <f>VLOOKUP(A559,Main!A:AB,2,0)</f>
        <v>Humanities and Social Sciences</v>
      </c>
      <c r="C559" s="61" t="str">
        <f>VLOOKUP(A559,Main!A:AB,3,0)</f>
        <v>Partition of India in Print Media And Cinema</v>
      </c>
      <c r="D559" s="61" t="str">
        <f>VLOOKUP(A559,Main!A:AB,4,0)</f>
        <v>Prof. Sarbani Banerjee</v>
      </c>
      <c r="E559" s="61" t="str">
        <f>VLOOKUP(A559,Main!A:AB,5,0)</f>
        <v>IIT Roorkee</v>
      </c>
      <c r="F559" s="61" t="str">
        <f>VLOOKUP(A559,Main!A:AB,6,0)</f>
        <v>IIT Roorkee</v>
      </c>
      <c r="G559" s="61" t="str">
        <f>VLOOKUP(A559,Main!A:AB,7,0)</f>
        <v>12 Weeks</v>
      </c>
      <c r="H559" s="61" t="str">
        <f>VLOOKUP(A559,Main!A:AB,8,0)</f>
        <v>Rerun</v>
      </c>
      <c r="I559" s="62">
        <f>VLOOKUP(A559,Main!A:AB,9,0)</f>
        <v>46223</v>
      </c>
      <c r="J559" s="62">
        <f>VLOOKUP(A559,Main!A:AB,10,0)</f>
        <v>46304</v>
      </c>
      <c r="K559" s="62">
        <f>VLOOKUP(A559,Main!A:AB,11,0)</f>
        <v>46313</v>
      </c>
      <c r="L559" s="62">
        <f>VLOOKUP(A559,Main!A:AB,12,0)</f>
        <v>46230</v>
      </c>
      <c r="M559" s="62">
        <f>VLOOKUP(A559,Main!A:AB,13,0)</f>
        <v>46248</v>
      </c>
      <c r="N559" s="61" t="str">
        <f>VLOOKUP(A559,Main!A:AB,14,0)</f>
        <v>UG</v>
      </c>
      <c r="O559" s="61" t="str">
        <f>VLOOKUP(A559,Main!A:AB,15,0)</f>
        <v>Elective</v>
      </c>
      <c r="P559" s="61" t="str">
        <f>VLOOKUP(A559,Main!A:AB,16,0)</f>
        <v>Yes</v>
      </c>
      <c r="Q559" s="61" t="str">
        <f>VLOOKUP(A559,Main!A:AB,17,0)</f>
        <v/>
      </c>
      <c r="R559" s="63" t="str">
        <f>VLOOKUP(A559,Main!A:AB,18,0)</f>
        <v>https://onlinecourses.nptel.ac.in/e-learning/preview/noc26_hs195</v>
      </c>
      <c r="S559" s="63" t="str">
        <f>VLOOKUP(A559,Main!A:AB,19,0)</f>
        <v>https://onlinecourses.nptel.ac.in/e-learning/preview/noc26_hs195</v>
      </c>
      <c r="T559" s="61" t="str">
        <f>VLOOKUP(A559,Main!A:AB,20,0)</f>
        <v>noc26_hs195</v>
      </c>
      <c r="U559" s="63" t="str">
        <f>VLOOKUP(A559,Main!A:AB,21,0)</f>
        <v>https://onlinecourses.nptel.ac.in/noc25_hs165/preview</v>
      </c>
      <c r="V559" s="63" t="str">
        <f>VLOOKUP(A559,Main!A:AB,22,0)</f>
        <v>https://onlinecourses.nptel.ac.in/noc25_hs165/preview</v>
      </c>
      <c r="W559" s="61" t="str">
        <f>VLOOKUP(A559,Main!A:AB,23,0)</f>
        <v>noc25_hs165</v>
      </c>
      <c r="X559" s="63" t="str">
        <f>VLOOKUP(A559,Main!A:AB,24,0)</f>
        <v>https://nptel.ac.in/courses/109107196</v>
      </c>
      <c r="Y559" s="63" t="str">
        <f>VLOOKUP(A559,Main!A:AB,25,0)</f>
        <v>https://nptel.ac.in/courses/109107196</v>
      </c>
      <c r="Z559" s="61">
        <f>VLOOKUP(A559,Main!A:AB,26,0)</f>
        <v>109107196</v>
      </c>
    </row>
    <row r="560">
      <c r="A560" s="47" t="s">
        <v>4448</v>
      </c>
      <c r="B560" s="61" t="str">
        <f>VLOOKUP(A560,Main!A:AB,2,0)</f>
        <v>Humanities and Social Sciences</v>
      </c>
      <c r="C560" s="61" t="str">
        <f>VLOOKUP(A560,Main!A:AB,3,0)</f>
        <v>Performative Gender and Religions in South Asia</v>
      </c>
      <c r="D560" s="61" t="str">
        <f>VLOOKUP(A560,Main!A:AB,4,0)</f>
        <v>Prof. Sarbani Banerjee</v>
      </c>
      <c r="E560" s="61" t="str">
        <f>VLOOKUP(A560,Main!A:AB,5,0)</f>
        <v>IIT Roorkee</v>
      </c>
      <c r="F560" s="61" t="str">
        <f>VLOOKUP(A560,Main!A:AB,6,0)</f>
        <v>IIT Roorkee</v>
      </c>
      <c r="G560" s="61" t="str">
        <f>VLOOKUP(A560,Main!A:AB,7,0)</f>
        <v>12 Weeks</v>
      </c>
      <c r="H560" s="61" t="str">
        <f>VLOOKUP(A560,Main!A:AB,8,0)</f>
        <v>Rerun</v>
      </c>
      <c r="I560" s="62">
        <f>VLOOKUP(A560,Main!A:AB,9,0)</f>
        <v>46223</v>
      </c>
      <c r="J560" s="62">
        <f>VLOOKUP(A560,Main!A:AB,10,0)</f>
        <v>46304</v>
      </c>
      <c r="K560" s="62">
        <f>VLOOKUP(A560,Main!A:AB,11,0)</f>
        <v>46318</v>
      </c>
      <c r="L560" s="62">
        <f>VLOOKUP(A560,Main!A:AB,12,0)</f>
        <v>46230</v>
      </c>
      <c r="M560" s="62">
        <f>VLOOKUP(A560,Main!A:AB,13,0)</f>
        <v>46248</v>
      </c>
      <c r="N560" s="61" t="str">
        <f>VLOOKUP(A560,Main!A:AB,14,0)</f>
        <v>UG/PG</v>
      </c>
      <c r="O560" s="61" t="str">
        <f>VLOOKUP(A560,Main!A:AB,15,0)</f>
        <v>Elective</v>
      </c>
      <c r="P560" s="61" t="str">
        <f>VLOOKUP(A560,Main!A:AB,16,0)</f>
        <v>Yes</v>
      </c>
      <c r="Q560" s="61" t="str">
        <f>VLOOKUP(A560,Main!A:AB,17,0)</f>
        <v/>
      </c>
      <c r="R560" s="63" t="str">
        <f>VLOOKUP(A560,Main!A:AB,18,0)</f>
        <v>https://onlinecourses.nptel.ac.in/e-learning/preview/noc26_hs196</v>
      </c>
      <c r="S560" s="63" t="str">
        <f>VLOOKUP(A560,Main!A:AB,19,0)</f>
        <v>https://onlinecourses.nptel.ac.in/e-learning/preview/noc26_hs196</v>
      </c>
      <c r="T560" s="61" t="str">
        <f>VLOOKUP(A560,Main!A:AB,20,0)</f>
        <v>noc26_hs196</v>
      </c>
      <c r="U560" s="63" t="str">
        <f>VLOOKUP(A560,Main!A:AB,21,0)</f>
        <v>https://onlinecourses.nptel.ac.in/noc25_hs166/preview</v>
      </c>
      <c r="V560" s="63" t="str">
        <f>VLOOKUP(A560,Main!A:AB,22,0)</f>
        <v>https://onlinecourses.nptel.ac.in/noc25_hs166/preview</v>
      </c>
      <c r="W560" s="61" t="str">
        <f>VLOOKUP(A560,Main!A:AB,23,0)</f>
        <v>noc25_hs166</v>
      </c>
      <c r="X560" s="63" t="str">
        <f>VLOOKUP(A560,Main!A:AB,24,0)</f>
        <v>https://nptel.ac.in/courses/109107205</v>
      </c>
      <c r="Y560" s="63" t="str">
        <f>VLOOKUP(A560,Main!A:AB,25,0)</f>
        <v>https://nptel.ac.in/courses/109107205</v>
      </c>
      <c r="Z560" s="61">
        <f>VLOOKUP(A560,Main!A:AB,26,0)</f>
        <v>109107205</v>
      </c>
    </row>
    <row r="561">
      <c r="A561" s="47" t="s">
        <v>4454</v>
      </c>
      <c r="B561" s="61" t="str">
        <f>VLOOKUP(A561,Main!A:AB,2,0)</f>
        <v>Humanities and Social Sciences</v>
      </c>
      <c r="C561" s="61" t="str">
        <f>VLOOKUP(A561,Main!A:AB,3,0)</f>
        <v>Tribal Studies in India: Interdisciplinary Perspectives and Approaches</v>
      </c>
      <c r="D561" s="61" t="str">
        <f>VLOOKUP(A561,Main!A:AB,4,0)</f>
        <v>Prof. Roluahpuia,
Prof. Sarbani Banerjee</v>
      </c>
      <c r="E561" s="61" t="str">
        <f>VLOOKUP(A561,Main!A:AB,5,0)</f>
        <v>IIT Roorkee</v>
      </c>
      <c r="F561" s="61" t="str">
        <f>VLOOKUP(A561,Main!A:AB,6,0)</f>
        <v>IIT Roorkee</v>
      </c>
      <c r="G561" s="61" t="str">
        <f>VLOOKUP(A561,Main!A:AB,7,0)</f>
        <v>12 Weeks</v>
      </c>
      <c r="H561" s="61" t="str">
        <f>VLOOKUP(A561,Main!A:AB,8,0)</f>
        <v>Rerun</v>
      </c>
      <c r="I561" s="62">
        <f>VLOOKUP(A561,Main!A:AB,9,0)</f>
        <v>46223</v>
      </c>
      <c r="J561" s="62">
        <f>VLOOKUP(A561,Main!A:AB,10,0)</f>
        <v>46304</v>
      </c>
      <c r="K561" s="62">
        <f>VLOOKUP(A561,Main!A:AB,11,0)</f>
        <v>46319</v>
      </c>
      <c r="L561" s="62">
        <f>VLOOKUP(A561,Main!A:AB,12,0)</f>
        <v>46230</v>
      </c>
      <c r="M561" s="62">
        <f>VLOOKUP(A561,Main!A:AB,13,0)</f>
        <v>46248</v>
      </c>
      <c r="N561" s="61" t="str">
        <f>VLOOKUP(A561,Main!A:AB,14,0)</f>
        <v>UG/PG</v>
      </c>
      <c r="O561" s="61" t="str">
        <f>VLOOKUP(A561,Main!A:AB,15,0)</f>
        <v>Elective</v>
      </c>
      <c r="P561" s="61" t="str">
        <f>VLOOKUP(A561,Main!A:AB,16,0)</f>
        <v>Yes</v>
      </c>
      <c r="Q561" s="61" t="str">
        <f>VLOOKUP(A561,Main!A:AB,17,0)</f>
        <v/>
      </c>
      <c r="R561" s="63" t="str">
        <f>VLOOKUP(A561,Main!A:AB,18,0)</f>
        <v>https://onlinecourses.nptel.ac.in/e-learning/preview/noc26_hs197</v>
      </c>
      <c r="S561" s="63" t="str">
        <f>VLOOKUP(A561,Main!A:AB,19,0)</f>
        <v>https://onlinecourses.nptel.ac.in/e-learning/preview/noc26_hs197</v>
      </c>
      <c r="T561" s="61" t="str">
        <f>VLOOKUP(A561,Main!A:AB,20,0)</f>
        <v>noc26_hs197</v>
      </c>
      <c r="U561" s="63" t="str">
        <f>VLOOKUP(A561,Main!A:AB,21,0)</f>
        <v>https://onlinecourses.nptel.ac.in/noc25_hs115/preview</v>
      </c>
      <c r="V561" s="63" t="str">
        <f>VLOOKUP(A561,Main!A:AB,22,0)</f>
        <v>https://onlinecourses.nptel.ac.in/noc25_hs115/preview</v>
      </c>
      <c r="W561" s="61" t="str">
        <f>VLOOKUP(A561,Main!A:AB,23,0)</f>
        <v>noc25_hs115</v>
      </c>
      <c r="X561" s="63" t="str">
        <f>VLOOKUP(A561,Main!A:AB,24,0)</f>
        <v>https://nptel.ac.in/courses/109107734</v>
      </c>
      <c r="Y561" s="63" t="str">
        <f>VLOOKUP(A561,Main!A:AB,25,0)</f>
        <v>https://nptel.ac.in/courses/109107734</v>
      </c>
      <c r="Z561" s="61">
        <f>VLOOKUP(A561,Main!A:AB,26,0)</f>
        <v>109107734</v>
      </c>
    </row>
    <row r="562">
      <c r="A562" s="47" t="s">
        <v>4461</v>
      </c>
      <c r="B562" s="61" t="str">
        <f>VLOOKUP(A562,Main!A:AB,2,0)</f>
        <v>Humanities and Social Sciences</v>
      </c>
      <c r="C562" s="61" t="str">
        <f>VLOOKUP(A562,Main!A:AB,3,0)</f>
        <v>Advance Course in Social Psychology</v>
      </c>
      <c r="D562" s="61" t="str">
        <f>VLOOKUP(A562,Main!A:AB,4,0)</f>
        <v>Prof. Pooja Garg</v>
      </c>
      <c r="E562" s="61" t="str">
        <f>VLOOKUP(A562,Main!A:AB,5,0)</f>
        <v>IIT Roorkee</v>
      </c>
      <c r="F562" s="61" t="str">
        <f>VLOOKUP(A562,Main!A:AB,6,0)</f>
        <v>IIT Roorkee</v>
      </c>
      <c r="G562" s="61" t="str">
        <f>VLOOKUP(A562,Main!A:AB,7,0)</f>
        <v>12 Weeks</v>
      </c>
      <c r="H562" s="61" t="str">
        <f>VLOOKUP(A562,Main!A:AB,8,0)</f>
        <v>Rerun</v>
      </c>
      <c r="I562" s="62">
        <f>VLOOKUP(A562,Main!A:AB,9,0)</f>
        <v>46223</v>
      </c>
      <c r="J562" s="62">
        <f>VLOOKUP(A562,Main!A:AB,10,0)</f>
        <v>46304</v>
      </c>
      <c r="K562" s="62">
        <f>VLOOKUP(A562,Main!A:AB,11,0)</f>
        <v>46320</v>
      </c>
      <c r="L562" s="62">
        <f>VLOOKUP(A562,Main!A:AB,12,0)</f>
        <v>46230</v>
      </c>
      <c r="M562" s="62">
        <f>VLOOKUP(A562,Main!A:AB,13,0)</f>
        <v>46248</v>
      </c>
      <c r="N562" s="61" t="str">
        <f>VLOOKUP(A562,Main!A:AB,14,0)</f>
        <v>PG</v>
      </c>
      <c r="O562" s="61" t="str">
        <f>VLOOKUP(A562,Main!A:AB,15,0)</f>
        <v>Elective</v>
      </c>
      <c r="P562" s="61" t="str">
        <f>VLOOKUP(A562,Main!A:AB,16,0)</f>
        <v>Yes</v>
      </c>
      <c r="Q562" s="61" t="str">
        <f>VLOOKUP(A562,Main!A:AB,17,0)</f>
        <v/>
      </c>
      <c r="R562" s="63" t="str">
        <f>VLOOKUP(A562,Main!A:AB,18,0)</f>
        <v>https://onlinecourses.nptel.ac.in/e-learning/preview/noc26_hs198</v>
      </c>
      <c r="S562" s="63" t="str">
        <f>VLOOKUP(A562,Main!A:AB,19,0)</f>
        <v>https://onlinecourses.nptel.ac.in/e-learning/preview/noc26_hs198</v>
      </c>
      <c r="T562" s="61" t="str">
        <f>VLOOKUP(A562,Main!A:AB,20,0)</f>
        <v>noc26_hs198</v>
      </c>
      <c r="U562" s="63" t="str">
        <f>VLOOKUP(A562,Main!A:AB,21,0)</f>
        <v>https://onlinecourses.nptel.ac.in/noc25_hs171/preview</v>
      </c>
      <c r="V562" s="63" t="str">
        <f>VLOOKUP(A562,Main!A:AB,22,0)</f>
        <v>https://onlinecourses.nptel.ac.in/noc25_hs171/preview</v>
      </c>
      <c r="W562" s="61" t="str">
        <f>VLOOKUP(A562,Main!A:AB,23,0)</f>
        <v>noc25_hs171</v>
      </c>
      <c r="X562" s="63" t="str">
        <f>VLOOKUP(A562,Main!A:AB,24,0)</f>
        <v>https://nptel.ac.in/courses/109107204</v>
      </c>
      <c r="Y562" s="63" t="str">
        <f>VLOOKUP(A562,Main!A:AB,25,0)</f>
        <v>https://nptel.ac.in/courses/109107204</v>
      </c>
      <c r="Z562" s="61">
        <f>VLOOKUP(A562,Main!A:AB,26,0)</f>
        <v>109107204</v>
      </c>
    </row>
    <row r="563">
      <c r="A563" s="47" t="s">
        <v>4468</v>
      </c>
      <c r="B563" s="61" t="str">
        <f>VLOOKUP(A563,Main!A:AB,2,0)</f>
        <v>Humanities and Social Sciences</v>
      </c>
      <c r="C563" s="61" t="str">
        <f>VLOOKUP(A563,Main!A:AB,3,0)</f>
        <v>Advance Course in Organizational Behavior</v>
      </c>
      <c r="D563" s="61" t="str">
        <f>VLOOKUP(A563,Main!A:AB,4,0)</f>
        <v>Prof. Pooja Garg</v>
      </c>
      <c r="E563" s="61" t="str">
        <f>VLOOKUP(A563,Main!A:AB,5,0)</f>
        <v>IIT Roorkee</v>
      </c>
      <c r="F563" s="61" t="str">
        <f>VLOOKUP(A563,Main!A:AB,6,0)</f>
        <v>IIT Roorkee</v>
      </c>
      <c r="G563" s="61" t="str">
        <f>VLOOKUP(A563,Main!A:AB,7,0)</f>
        <v>12 Weeks</v>
      </c>
      <c r="H563" s="61" t="str">
        <f>VLOOKUP(A563,Main!A:AB,8,0)</f>
        <v>Rerun</v>
      </c>
      <c r="I563" s="62">
        <f>VLOOKUP(A563,Main!A:AB,9,0)</f>
        <v>46223</v>
      </c>
      <c r="J563" s="62">
        <f>VLOOKUP(A563,Main!A:AB,10,0)</f>
        <v>46304</v>
      </c>
      <c r="K563" s="62">
        <f>VLOOKUP(A563,Main!A:AB,11,0)</f>
        <v>46311</v>
      </c>
      <c r="L563" s="62">
        <f>VLOOKUP(A563,Main!A:AB,12,0)</f>
        <v>46230</v>
      </c>
      <c r="M563" s="62">
        <f>VLOOKUP(A563,Main!A:AB,13,0)</f>
        <v>46248</v>
      </c>
      <c r="N563" s="61" t="str">
        <f>VLOOKUP(A563,Main!A:AB,14,0)</f>
        <v>PG</v>
      </c>
      <c r="O563" s="61" t="str">
        <f>VLOOKUP(A563,Main!A:AB,15,0)</f>
        <v>Core</v>
      </c>
      <c r="P563" s="61" t="str">
        <f>VLOOKUP(A563,Main!A:AB,16,0)</f>
        <v>Yes</v>
      </c>
      <c r="Q563" s="61" t="str">
        <f>VLOOKUP(A563,Main!A:AB,17,0)</f>
        <v>Psychology</v>
      </c>
      <c r="R563" s="63" t="str">
        <f>VLOOKUP(A563,Main!A:AB,18,0)</f>
        <v>https://onlinecourses.nptel.ac.in/e-learning/preview/noc26_hs199</v>
      </c>
      <c r="S563" s="63" t="str">
        <f>VLOOKUP(A563,Main!A:AB,19,0)</f>
        <v>https://onlinecourses.nptel.ac.in/e-learning/preview/noc26_hs199</v>
      </c>
      <c r="T563" s="61" t="str">
        <f>VLOOKUP(A563,Main!A:AB,20,0)</f>
        <v>noc26_hs199</v>
      </c>
      <c r="U563" s="63" t="str">
        <f>VLOOKUP(A563,Main!A:AB,21,0)</f>
        <v>https://onlinecourses.nptel.ac.in/noc25_hs150/preview</v>
      </c>
      <c r="V563" s="63" t="str">
        <f>VLOOKUP(A563,Main!A:AB,22,0)</f>
        <v>https://onlinecourses.nptel.ac.in/noc25_hs150/preview</v>
      </c>
      <c r="W563" s="61" t="str">
        <f>VLOOKUP(A563,Main!A:AB,23,0)</f>
        <v>noc25_hs150</v>
      </c>
      <c r="X563" s="63" t="str">
        <f>VLOOKUP(A563,Main!A:AB,24,0)</f>
        <v>https://nptel.ac.in/courses/109107740</v>
      </c>
      <c r="Y563" s="63" t="str">
        <f>VLOOKUP(A563,Main!A:AB,25,0)</f>
        <v>https://nptel.ac.in/courses/109107740</v>
      </c>
      <c r="Z563" s="61">
        <f>VLOOKUP(A563,Main!A:AB,26,0)</f>
        <v>109107740</v>
      </c>
    </row>
    <row r="564">
      <c r="A564" s="47" t="s">
        <v>4474</v>
      </c>
      <c r="B564" s="61" t="str">
        <f>VLOOKUP(A564,Main!A:AB,2,0)</f>
        <v>Humanities and Social Sciences</v>
      </c>
      <c r="C564" s="61" t="str">
        <f>VLOOKUP(A564,Main!A:AB,3,0)</f>
        <v>Introduction to Japanese Language and Culture - II</v>
      </c>
      <c r="D564" s="61" t="str">
        <f>VLOOKUP(A564,Main!A:AB,4,0)</f>
        <v>Prof. Vatsala Misra</v>
      </c>
      <c r="E564" s="61" t="str">
        <f>VLOOKUP(A564,Main!A:AB,5,0)</f>
        <v>IIT Kanpur</v>
      </c>
      <c r="F564" s="61" t="str">
        <f>VLOOKUP(A564,Main!A:AB,6,0)</f>
        <v>IIT Kanpur</v>
      </c>
      <c r="G564" s="61" t="str">
        <f>VLOOKUP(A564,Main!A:AB,7,0)</f>
        <v>12 Weeks</v>
      </c>
      <c r="H564" s="61" t="str">
        <f>VLOOKUP(A564,Main!A:AB,8,0)</f>
        <v>Rerun</v>
      </c>
      <c r="I564" s="62">
        <f>VLOOKUP(A564,Main!A:AB,9,0)</f>
        <v>46223</v>
      </c>
      <c r="J564" s="62">
        <f>VLOOKUP(A564,Main!A:AB,10,0)</f>
        <v>46304</v>
      </c>
      <c r="K564" s="62">
        <f>VLOOKUP(A564,Main!A:AB,11,0)</f>
        <v>46312</v>
      </c>
      <c r="L564" s="62">
        <f>VLOOKUP(A564,Main!A:AB,12,0)</f>
        <v>46230</v>
      </c>
      <c r="M564" s="62">
        <f>VLOOKUP(A564,Main!A:AB,13,0)</f>
        <v>46248</v>
      </c>
      <c r="N564" s="61" t="str">
        <f>VLOOKUP(A564,Main!A:AB,14,0)</f>
        <v>UG/PG</v>
      </c>
      <c r="O564" s="61" t="str">
        <f>VLOOKUP(A564,Main!A:AB,15,0)</f>
        <v>Elective</v>
      </c>
      <c r="P564" s="61" t="str">
        <f>VLOOKUP(A564,Main!A:AB,16,0)</f>
        <v>Yes</v>
      </c>
      <c r="Q564" s="61" t="str">
        <f>VLOOKUP(A564,Main!A:AB,17,0)</f>
        <v/>
      </c>
      <c r="R564" s="63" t="str">
        <f>VLOOKUP(A564,Main!A:AB,18,0)</f>
        <v>https://onlinecourses.nptel.ac.in/e-learning/preview/noc26_hs200</v>
      </c>
      <c r="S564" s="63" t="str">
        <f>VLOOKUP(A564,Main!A:AB,19,0)</f>
        <v>https://onlinecourses.nptel.ac.in/e-learning/preview/noc26_hs200</v>
      </c>
      <c r="T564" s="61" t="str">
        <f>VLOOKUP(A564,Main!A:AB,20,0)</f>
        <v>noc26_hs200</v>
      </c>
      <c r="U564" s="63" t="str">
        <f>VLOOKUP(A564,Main!A:AB,21,0)</f>
        <v>https://onlinecourses.nptel.ac.in/noc25_hs179/preview</v>
      </c>
      <c r="V564" s="63" t="str">
        <f>VLOOKUP(A564,Main!A:AB,22,0)</f>
        <v>https://onlinecourses.nptel.ac.in/noc25_hs179/preview</v>
      </c>
      <c r="W564" s="61" t="str">
        <f>VLOOKUP(A564,Main!A:AB,23,0)</f>
        <v>noc25_hs179</v>
      </c>
      <c r="X564" s="63" t="str">
        <f>VLOOKUP(A564,Main!A:AB,24,0)</f>
        <v>https://nptel.ac.in/courses/109104195</v>
      </c>
      <c r="Y564" s="63" t="str">
        <f>VLOOKUP(A564,Main!A:AB,25,0)</f>
        <v>https://nptel.ac.in/courses/109104195</v>
      </c>
      <c r="Z564" s="61">
        <f>VLOOKUP(A564,Main!A:AB,26,0)</f>
        <v>109104195</v>
      </c>
    </row>
    <row r="565">
      <c r="A565" s="47" t="s">
        <v>4481</v>
      </c>
      <c r="B565" s="61" t="str">
        <f>VLOOKUP(A565,Main!A:AB,2,0)</f>
        <v>Humanities and Social Sciences</v>
      </c>
      <c r="C565" s="61" t="str">
        <f>VLOOKUP(A565,Main!A:AB,3,0)</f>
        <v>Indian Art: Materials, Techniques and Artistic Practices</v>
      </c>
      <c r="D565" s="61" t="str">
        <f>VLOOKUP(A565,Main!A:AB,4,0)</f>
        <v>Prof. Rajarshi Sengupta</v>
      </c>
      <c r="E565" s="61" t="str">
        <f>VLOOKUP(A565,Main!A:AB,5,0)</f>
        <v>IIT Kanpur</v>
      </c>
      <c r="F565" s="61" t="str">
        <f>VLOOKUP(A565,Main!A:AB,6,0)</f>
        <v>IIT Kanpur</v>
      </c>
      <c r="G565" s="61" t="str">
        <f>VLOOKUP(A565,Main!A:AB,7,0)</f>
        <v>12 Weeks</v>
      </c>
      <c r="H565" s="61" t="str">
        <f>VLOOKUP(A565,Main!A:AB,8,0)</f>
        <v>Rerun</v>
      </c>
      <c r="I565" s="62">
        <f>VLOOKUP(A565,Main!A:AB,9,0)</f>
        <v>46223</v>
      </c>
      <c r="J565" s="62">
        <f>VLOOKUP(A565,Main!A:AB,10,0)</f>
        <v>46304</v>
      </c>
      <c r="K565" s="62">
        <f>VLOOKUP(A565,Main!A:AB,11,0)</f>
        <v>46313</v>
      </c>
      <c r="L565" s="62">
        <f>VLOOKUP(A565,Main!A:AB,12,0)</f>
        <v>46230</v>
      </c>
      <c r="M565" s="62">
        <f>VLOOKUP(A565,Main!A:AB,13,0)</f>
        <v>46248</v>
      </c>
      <c r="N565" s="61" t="str">
        <f>VLOOKUP(A565,Main!A:AB,14,0)</f>
        <v>UG</v>
      </c>
      <c r="O565" s="61" t="str">
        <f>VLOOKUP(A565,Main!A:AB,15,0)</f>
        <v>Core</v>
      </c>
      <c r="P565" s="61" t="str">
        <f>VLOOKUP(A565,Main!A:AB,16,0)</f>
        <v>No</v>
      </c>
      <c r="Q565" s="61" t="str">
        <f>VLOOKUP(A565,Main!A:AB,17,0)</f>
        <v/>
      </c>
      <c r="R565" s="63" t="str">
        <f>VLOOKUP(A565,Main!A:AB,18,0)</f>
        <v>https://onlinecourses.nptel.ac.in/e-learning/preview/noc26_hs201</v>
      </c>
      <c r="S565" s="63" t="str">
        <f>VLOOKUP(A565,Main!A:AB,19,0)</f>
        <v>https://onlinecourses.nptel.ac.in/e-learning/preview/noc26_hs201</v>
      </c>
      <c r="T565" s="61" t="str">
        <f>VLOOKUP(A565,Main!A:AB,20,0)</f>
        <v>noc26_hs201</v>
      </c>
      <c r="U565" s="63" t="str">
        <f>VLOOKUP(A565,Main!A:AB,21,0)</f>
        <v>https://onlinecourses.nptel.ac.in/noc25_hs180/preview</v>
      </c>
      <c r="V565" s="63" t="str">
        <f>VLOOKUP(A565,Main!A:AB,22,0)</f>
        <v>https://onlinecourses.nptel.ac.in/noc25_hs180/preview</v>
      </c>
      <c r="W565" s="61" t="str">
        <f>VLOOKUP(A565,Main!A:AB,23,0)</f>
        <v>noc25_hs180</v>
      </c>
      <c r="X565" s="63" t="str">
        <f>VLOOKUP(A565,Main!A:AB,24,0)</f>
        <v>https://nptel.ac.in/courses/109104196</v>
      </c>
      <c r="Y565" s="63" t="str">
        <f>VLOOKUP(A565,Main!A:AB,25,0)</f>
        <v>https://nptel.ac.in/courses/109104196</v>
      </c>
      <c r="Z565" s="61">
        <f>VLOOKUP(A565,Main!A:AB,26,0)</f>
        <v>109104196</v>
      </c>
    </row>
    <row r="566">
      <c r="A566" s="47" t="s">
        <v>4488</v>
      </c>
      <c r="B566" s="61" t="str">
        <f>VLOOKUP(A566,Main!A:AB,2,0)</f>
        <v>Humanities and Social Sciences</v>
      </c>
      <c r="C566" s="61" t="str">
        <f>VLOOKUP(A566,Main!A:AB,3,0)</f>
        <v>Threads of Visual Exploration: Textiles and Allied Practices - Part I &amp; II</v>
      </c>
      <c r="D566" s="61" t="str">
        <f>VLOOKUP(A566,Main!A:AB,4,0)</f>
        <v>Prof. Rajarshi Sengupta</v>
      </c>
      <c r="E566" s="61" t="str">
        <f>VLOOKUP(A566,Main!A:AB,5,0)</f>
        <v>IIT Kanpur</v>
      </c>
      <c r="F566" s="61" t="str">
        <f>VLOOKUP(A566,Main!A:AB,6,0)</f>
        <v>IIT Kanpur</v>
      </c>
      <c r="G566" s="61" t="str">
        <f>VLOOKUP(A566,Main!A:AB,7,0)</f>
        <v>12 Weeks</v>
      </c>
      <c r="H566" s="61" t="str">
        <f>VLOOKUP(A566,Main!A:AB,8,0)</f>
        <v>Rerun</v>
      </c>
      <c r="I566" s="62">
        <f>VLOOKUP(A566,Main!A:AB,9,0)</f>
        <v>46223</v>
      </c>
      <c r="J566" s="62">
        <f>VLOOKUP(A566,Main!A:AB,10,0)</f>
        <v>46304</v>
      </c>
      <c r="K566" s="62">
        <f>VLOOKUP(A566,Main!A:AB,11,0)</f>
        <v>46318</v>
      </c>
      <c r="L566" s="62">
        <f>VLOOKUP(A566,Main!A:AB,12,0)</f>
        <v>46230</v>
      </c>
      <c r="M566" s="62">
        <f>VLOOKUP(A566,Main!A:AB,13,0)</f>
        <v>46248</v>
      </c>
      <c r="N566" s="61" t="str">
        <f>VLOOKUP(A566,Main!A:AB,14,0)</f>
        <v>UG</v>
      </c>
      <c r="O566" s="61" t="str">
        <f>VLOOKUP(A566,Main!A:AB,15,0)</f>
        <v>Core</v>
      </c>
      <c r="P566" s="61" t="str">
        <f>VLOOKUP(A566,Main!A:AB,16,0)</f>
        <v>No</v>
      </c>
      <c r="Q566" s="61" t="str">
        <f>VLOOKUP(A566,Main!A:AB,17,0)</f>
        <v/>
      </c>
      <c r="R566" s="63" t="str">
        <f>VLOOKUP(A566,Main!A:AB,18,0)</f>
        <v>https://onlinecourses.nptel.ac.in/e-learning/preview/noc26_hs202</v>
      </c>
      <c r="S566" s="63" t="str">
        <f>VLOOKUP(A566,Main!A:AB,19,0)</f>
        <v>https://onlinecourses.nptel.ac.in/e-learning/preview/noc26_hs202</v>
      </c>
      <c r="T566" s="61" t="str">
        <f>VLOOKUP(A566,Main!A:AB,20,0)</f>
        <v>noc26_hs202</v>
      </c>
      <c r="U566" s="63" t="str">
        <f>VLOOKUP(A566,Main!A:AB,21,0)</f>
        <v>https://onlinecourses.nptel.ac.in/noc25_hs181/preview</v>
      </c>
      <c r="V566" s="63" t="str">
        <f>VLOOKUP(A566,Main!A:AB,22,0)</f>
        <v>https://onlinecourses.nptel.ac.in/noc25_hs181/preview</v>
      </c>
      <c r="W566" s="61" t="str">
        <f>VLOOKUP(A566,Main!A:AB,23,0)</f>
        <v>noc25_hs181</v>
      </c>
      <c r="X566" s="61" t="str">
        <f>VLOOKUP(A566,Main!A:AB,24,0)</f>
        <v>https://nptel.ac.in/courses/109104204
https://nptel.ac.in/courses/109104497</v>
      </c>
      <c r="Y566" s="61" t="str">
        <f>VLOOKUP(A566,Main!A:AB,25,0)</f>
        <v>https://nptel.ac.in/courses/109104204
https://nptel.ac.in/courses/109104497</v>
      </c>
      <c r="Z566" s="61" t="str">
        <f>VLOOKUP(A566,Main!A:AB,26,0)</f>
        <v>109104204
109104497</v>
      </c>
    </row>
    <row r="567">
      <c r="A567" s="47" t="s">
        <v>4496</v>
      </c>
      <c r="B567" s="61" t="str">
        <f>VLOOKUP(A567,Main!A:AB,2,0)</f>
        <v>Behavioural Sciences (Psychology)</v>
      </c>
      <c r="C567" s="61" t="str">
        <f>VLOOKUP(A567,Main!A:AB,3,0)</f>
        <v>Mental Health and Wellbeing</v>
      </c>
      <c r="D567" s="61" t="str">
        <f>VLOOKUP(A567,Main!A:AB,4,0)</f>
        <v>Prof. Santanu Misra,
Dr. Oyin Mibang,
Dr. Aneesh T,
Ms. Akanksha Awasthy,
Ms. Charul Bhoria,
Ms. Shreyasi Vashishta,
Mr. Sunny Sharma,
Ms. Rita Shukla,
Mr. Ansuma Narzary,
Ms. Amandip Saikia</v>
      </c>
      <c r="E567" s="61" t="str">
        <f>VLOOKUP(A567,Main!A:AB,5,0)</f>
        <v>IIT Kanpur</v>
      </c>
      <c r="F567" s="61" t="str">
        <f>VLOOKUP(A567,Main!A:AB,6,0)</f>
        <v>IIT Kanpur</v>
      </c>
      <c r="G567" s="61" t="str">
        <f>VLOOKUP(A567,Main!A:AB,7,0)</f>
        <v>12 Weeks</v>
      </c>
      <c r="H567" s="61" t="str">
        <f>VLOOKUP(A567,Main!A:AB,8,0)</f>
        <v>Rerun</v>
      </c>
      <c r="I567" s="62">
        <f>VLOOKUP(A567,Main!A:AB,9,0)</f>
        <v>46223</v>
      </c>
      <c r="J567" s="62">
        <f>VLOOKUP(A567,Main!A:AB,10,0)</f>
        <v>46304</v>
      </c>
      <c r="K567" s="62">
        <f>VLOOKUP(A567,Main!A:AB,11,0)</f>
        <v>46319</v>
      </c>
      <c r="L567" s="62">
        <f>VLOOKUP(A567,Main!A:AB,12,0)</f>
        <v>46230</v>
      </c>
      <c r="M567" s="62">
        <f>VLOOKUP(A567,Main!A:AB,13,0)</f>
        <v>46248</v>
      </c>
      <c r="N567" s="61" t="str">
        <f>VLOOKUP(A567,Main!A:AB,14,0)</f>
        <v>UG/PG</v>
      </c>
      <c r="O567" s="61" t="str">
        <f>VLOOKUP(A567,Main!A:AB,15,0)</f>
        <v>Elective</v>
      </c>
      <c r="P567" s="61" t="str">
        <f>VLOOKUP(A567,Main!A:AB,16,0)</f>
        <v>Yes</v>
      </c>
      <c r="Q567" s="61" t="str">
        <f>VLOOKUP(A567,Main!A:AB,17,0)</f>
        <v>Psychology</v>
      </c>
      <c r="R567" s="63" t="str">
        <f>VLOOKUP(A567,Main!A:AB,18,0)</f>
        <v>https://onlinecourses.nptel.ac.in/e-learning/preview/noc26_hs203</v>
      </c>
      <c r="S567" s="63" t="str">
        <f>VLOOKUP(A567,Main!A:AB,19,0)</f>
        <v>https://onlinecourses.nptel.ac.in/e-learning/preview/noc26_hs203</v>
      </c>
      <c r="T567" s="61" t="str">
        <f>VLOOKUP(A567,Main!A:AB,20,0)</f>
        <v>noc26_hs203</v>
      </c>
      <c r="U567" s="63" t="str">
        <f>VLOOKUP(A567,Main!A:AB,21,0)</f>
        <v>https://onlinecourses.nptel.ac.in/noc25_hs109/preview</v>
      </c>
      <c r="V567" s="63" t="str">
        <f>VLOOKUP(A567,Main!A:AB,22,0)</f>
        <v>https://onlinecourses.nptel.ac.in/noc25_hs109/preview</v>
      </c>
      <c r="W567" s="61" t="str">
        <f>VLOOKUP(A567,Main!A:AB,23,0)</f>
        <v>noc25_hs109</v>
      </c>
      <c r="X567" s="63" t="str">
        <f>VLOOKUP(A567,Main!A:AB,24,0)</f>
        <v>https://nptel.ac.in/courses/109104666</v>
      </c>
      <c r="Y567" s="63" t="str">
        <f>VLOOKUP(A567,Main!A:AB,25,0)</f>
        <v>https://nptel.ac.in/courses/109104666</v>
      </c>
      <c r="Z567" s="61">
        <f>VLOOKUP(A567,Main!A:AB,26,0)</f>
        <v>109104666</v>
      </c>
    </row>
    <row r="568">
      <c r="A568" s="47" t="s">
        <v>4504</v>
      </c>
      <c r="B568" s="61" t="str">
        <f>VLOOKUP(A568,Main!A:AB,2,0)</f>
        <v>Education</v>
      </c>
      <c r="C568" s="61" t="str">
        <f>VLOOKUP(A568,Main!A:AB,3,0)</f>
        <v>Inclusive Education</v>
      </c>
      <c r="D568" s="61" t="str">
        <f>VLOOKUP(A568,Main!A:AB,4,0)</f>
        <v>Prof. Umakant Prasad</v>
      </c>
      <c r="E568" s="61" t="str">
        <f>VLOOKUP(A568,Main!A:AB,5,0)</f>
        <v>Visva-Bharati University, Santiniketan</v>
      </c>
      <c r="F568" s="61" t="str">
        <f>VLOOKUP(A568,Main!A:AB,6,0)</f>
        <v>IIT Kharagpur</v>
      </c>
      <c r="G568" s="61" t="str">
        <f>VLOOKUP(A568,Main!A:AB,7,0)</f>
        <v>12 Weeks</v>
      </c>
      <c r="H568" s="61" t="str">
        <f>VLOOKUP(A568,Main!A:AB,8,0)</f>
        <v>Rerun</v>
      </c>
      <c r="I568" s="62">
        <f>VLOOKUP(A568,Main!A:AB,9,0)</f>
        <v>46223</v>
      </c>
      <c r="J568" s="62">
        <f>VLOOKUP(A568,Main!A:AB,10,0)</f>
        <v>46304</v>
      </c>
      <c r="K568" s="62">
        <f>VLOOKUP(A568,Main!A:AB,11,0)</f>
        <v>46320</v>
      </c>
      <c r="L568" s="62">
        <f>VLOOKUP(A568,Main!A:AB,12,0)</f>
        <v>46230</v>
      </c>
      <c r="M568" s="62">
        <f>VLOOKUP(A568,Main!A:AB,13,0)</f>
        <v>46248</v>
      </c>
      <c r="N568" s="61" t="str">
        <f>VLOOKUP(A568,Main!A:AB,14,0)</f>
        <v>PG</v>
      </c>
      <c r="O568" s="61" t="str">
        <f>VLOOKUP(A568,Main!A:AB,15,0)</f>
        <v>Elective</v>
      </c>
      <c r="P568" s="61" t="str">
        <f>VLOOKUP(A568,Main!A:AB,16,0)</f>
        <v>Yes</v>
      </c>
      <c r="Q568" s="61" t="str">
        <f>VLOOKUP(A568,Main!A:AB,17,0)</f>
        <v>Faculty Domain - Fundamental</v>
      </c>
      <c r="R568" s="63" t="str">
        <f>VLOOKUP(A568,Main!A:AB,18,0)</f>
        <v>https://onlinecourses.nptel.ac.in/e-learning/preview/noc26_hs204</v>
      </c>
      <c r="S568" s="63" t="str">
        <f>VLOOKUP(A568,Main!A:AB,19,0)</f>
        <v>https://onlinecourses.nptel.ac.in/e-learning/preview/noc26_hs204</v>
      </c>
      <c r="T568" s="61" t="str">
        <f>VLOOKUP(A568,Main!A:AB,20,0)</f>
        <v>noc26_hs204</v>
      </c>
      <c r="U568" s="63" t="str">
        <f>VLOOKUP(A568,Main!A:AB,21,0)</f>
        <v>https://onlinecourses.nptel.ac.in/noc25_hs110/preview</v>
      </c>
      <c r="V568" s="63" t="str">
        <f>VLOOKUP(A568,Main!A:AB,22,0)</f>
        <v>https://onlinecourses.nptel.ac.in/noc25_hs110/preview</v>
      </c>
      <c r="W568" s="61" t="str">
        <f>VLOOKUP(A568,Main!A:AB,23,0)</f>
        <v>noc25_hs110</v>
      </c>
      <c r="X568" s="63" t="str">
        <f>VLOOKUP(A568,Main!A:AB,24,0)</f>
        <v>https://nptel.ac.in/courses/109105712</v>
      </c>
      <c r="Y568" s="63" t="str">
        <f>VLOOKUP(A568,Main!A:AB,25,0)</f>
        <v>https://nptel.ac.in/courses/109105712</v>
      </c>
      <c r="Z568" s="61">
        <f>VLOOKUP(A568,Main!A:AB,26,0)</f>
        <v>109105712</v>
      </c>
    </row>
    <row r="569">
      <c r="A569" s="47" t="s">
        <v>4513</v>
      </c>
      <c r="B569" s="61" t="str">
        <f>VLOOKUP(A569,Main!A:AB,2,0)</f>
        <v>Humanities and Social Sciences</v>
      </c>
      <c r="C569" s="61" t="str">
        <f>VLOOKUP(A569,Main!A:AB,3,0)</f>
        <v>Psychology of Learning</v>
      </c>
      <c r="D569" s="61" t="str">
        <f>VLOOKUP(A569,Main!A:AB,4,0)</f>
        <v>Prof. Atasi Mohanty</v>
      </c>
      <c r="E569" s="61" t="str">
        <f>VLOOKUP(A569,Main!A:AB,5,0)</f>
        <v>IIT Kharagpur</v>
      </c>
      <c r="F569" s="61" t="str">
        <f>VLOOKUP(A569,Main!A:AB,6,0)</f>
        <v>IIT Kharagpur</v>
      </c>
      <c r="G569" s="61" t="str">
        <f>VLOOKUP(A569,Main!A:AB,7,0)</f>
        <v>12 Weeks</v>
      </c>
      <c r="H569" s="61" t="str">
        <f>VLOOKUP(A569,Main!A:AB,8,0)</f>
        <v>Rerun</v>
      </c>
      <c r="I569" s="62">
        <f>VLOOKUP(A569,Main!A:AB,9,0)</f>
        <v>46223</v>
      </c>
      <c r="J569" s="62">
        <f>VLOOKUP(A569,Main!A:AB,10,0)</f>
        <v>46304</v>
      </c>
      <c r="K569" s="62">
        <f>VLOOKUP(A569,Main!A:AB,11,0)</f>
        <v>46312</v>
      </c>
      <c r="L569" s="62">
        <f>VLOOKUP(A569,Main!A:AB,12,0)</f>
        <v>46230</v>
      </c>
      <c r="M569" s="62">
        <f>VLOOKUP(A569,Main!A:AB,13,0)</f>
        <v>46248</v>
      </c>
      <c r="N569" s="61" t="str">
        <f>VLOOKUP(A569,Main!A:AB,14,0)</f>
        <v>UG/PG</v>
      </c>
      <c r="O569" s="61" t="str">
        <f>VLOOKUP(A569,Main!A:AB,15,0)</f>
        <v>Elective</v>
      </c>
      <c r="P569" s="61" t="str">
        <f>VLOOKUP(A569,Main!A:AB,16,0)</f>
        <v>Yes</v>
      </c>
      <c r="Q569" s="61" t="str">
        <f>VLOOKUP(A569,Main!A:AB,17,0)</f>
        <v/>
      </c>
      <c r="R569" s="63" t="str">
        <f>VLOOKUP(A569,Main!A:AB,18,0)</f>
        <v>https://onlinecourses.nptel.ac.in/e-learning/preview/noc26_hs206</v>
      </c>
      <c r="S569" s="63" t="str">
        <f>VLOOKUP(A569,Main!A:AB,19,0)</f>
        <v>https://onlinecourses.nptel.ac.in/e-learning/preview/noc26_hs206</v>
      </c>
      <c r="T569" s="61" t="str">
        <f>VLOOKUP(A569,Main!A:AB,20,0)</f>
        <v>noc26_hs206</v>
      </c>
      <c r="U569" s="63" t="str">
        <f>VLOOKUP(A569,Main!A:AB,21,0)</f>
        <v>https://onlinecourses.nptel.ac.in/noc25_hs202/preview</v>
      </c>
      <c r="V569" s="63" t="str">
        <f>VLOOKUP(A569,Main!A:AB,22,0)</f>
        <v>https://onlinecourses.nptel.ac.in/noc25_hs202/preview</v>
      </c>
      <c r="W569" s="61" t="str">
        <f>VLOOKUP(A569,Main!A:AB,23,0)</f>
        <v>noc25_hs202</v>
      </c>
      <c r="X569" s="63" t="str">
        <f>VLOOKUP(A569,Main!A:AB,24,0)</f>
        <v>https://nptel.ac.in/courses/109105204</v>
      </c>
      <c r="Y569" s="63" t="str">
        <f>VLOOKUP(A569,Main!A:AB,25,0)</f>
        <v>https://nptel.ac.in/courses/109105204</v>
      </c>
      <c r="Z569" s="61">
        <f>VLOOKUP(A569,Main!A:AB,26,0)</f>
        <v>109105204</v>
      </c>
    </row>
    <row r="570">
      <c r="A570" s="47" t="s">
        <v>4519</v>
      </c>
      <c r="B570" s="61" t="str">
        <f>VLOOKUP(A570,Main!A:AB,2,0)</f>
        <v>Humanities and Social Sciences</v>
      </c>
      <c r="C570" s="61" t="str">
        <f>VLOOKUP(A570,Main!A:AB,3,0)</f>
        <v>Introduction to Language and Linguistics</v>
      </c>
      <c r="D570" s="61" t="str">
        <f>VLOOKUP(A570,Main!A:AB,4,0)</f>
        <v>Prof. Dripta Piplai (Mondal),
Prof. Bornini Lahiri</v>
      </c>
      <c r="E570" s="61" t="str">
        <f>VLOOKUP(A570,Main!A:AB,5,0)</f>
        <v>IIT Kharagpur</v>
      </c>
      <c r="F570" s="61" t="str">
        <f>VLOOKUP(A570,Main!A:AB,6,0)</f>
        <v>IIT Kharagpur</v>
      </c>
      <c r="G570" s="61" t="str">
        <f>VLOOKUP(A570,Main!A:AB,7,0)</f>
        <v>12 Weeks</v>
      </c>
      <c r="H570" s="61" t="str">
        <f>VLOOKUP(A570,Main!A:AB,8,0)</f>
        <v>Rerun</v>
      </c>
      <c r="I570" s="62">
        <f>VLOOKUP(A570,Main!A:AB,9,0)</f>
        <v>46223</v>
      </c>
      <c r="J570" s="62">
        <f>VLOOKUP(A570,Main!A:AB,10,0)</f>
        <v>46304</v>
      </c>
      <c r="K570" s="62">
        <f>VLOOKUP(A570,Main!A:AB,11,0)</f>
        <v>46313</v>
      </c>
      <c r="L570" s="62">
        <f>VLOOKUP(A570,Main!A:AB,12,0)</f>
        <v>46230</v>
      </c>
      <c r="M570" s="62">
        <f>VLOOKUP(A570,Main!A:AB,13,0)</f>
        <v>46248</v>
      </c>
      <c r="N570" s="61" t="str">
        <f>VLOOKUP(A570,Main!A:AB,14,0)</f>
        <v>UG</v>
      </c>
      <c r="O570" s="61" t="str">
        <f>VLOOKUP(A570,Main!A:AB,15,0)</f>
        <v>Elective</v>
      </c>
      <c r="P570" s="61" t="str">
        <f>VLOOKUP(A570,Main!A:AB,16,0)</f>
        <v>Yes</v>
      </c>
      <c r="Q570" s="61" t="str">
        <f>VLOOKUP(A570,Main!A:AB,17,0)</f>
        <v/>
      </c>
      <c r="R570" s="63" t="str">
        <f>VLOOKUP(A570,Main!A:AB,18,0)</f>
        <v>https://onlinecourses.nptel.ac.in/e-learning/preview/noc26_hs207</v>
      </c>
      <c r="S570" s="63" t="str">
        <f>VLOOKUP(A570,Main!A:AB,19,0)</f>
        <v>https://onlinecourses.nptel.ac.in/e-learning/preview/noc26_hs207</v>
      </c>
      <c r="T570" s="61" t="str">
        <f>VLOOKUP(A570,Main!A:AB,20,0)</f>
        <v>noc26_hs207</v>
      </c>
      <c r="U570" s="63" t="str">
        <f>VLOOKUP(A570,Main!A:AB,21,0)</f>
        <v>https://onlinecourses.nptel.ac.in/noc25_hs203/preview</v>
      </c>
      <c r="V570" s="63" t="str">
        <f>VLOOKUP(A570,Main!A:AB,22,0)</f>
        <v>https://onlinecourses.nptel.ac.in/noc25_hs203/preview</v>
      </c>
      <c r="W570" s="61" t="str">
        <f>VLOOKUP(A570,Main!A:AB,23,0)</f>
        <v>noc25_hs203</v>
      </c>
      <c r="X570" s="63" t="str">
        <f>VLOOKUP(A570,Main!A:AB,24,0)</f>
        <v>https://nptel.ac.in/courses/109105205</v>
      </c>
      <c r="Y570" s="63" t="str">
        <f>VLOOKUP(A570,Main!A:AB,25,0)</f>
        <v>https://nptel.ac.in/courses/109105205</v>
      </c>
      <c r="Z570" s="61">
        <f>VLOOKUP(A570,Main!A:AB,26,0)</f>
        <v>109105205</v>
      </c>
    </row>
    <row r="571">
      <c r="A571" s="47" t="s">
        <v>4526</v>
      </c>
      <c r="B571" s="61" t="str">
        <f>VLOOKUP(A571,Main!A:AB,2,0)</f>
        <v>Humanities and Social Sciences</v>
      </c>
      <c r="C571" s="61" t="str">
        <f>VLOOKUP(A571,Main!A:AB,3,0)</f>
        <v>Logistics &amp; Supply Chain Management</v>
      </c>
      <c r="D571" s="61" t="str">
        <f>VLOOKUP(A571,Main!A:AB,4,0)</f>
        <v>Prof. Vikas Thakur</v>
      </c>
      <c r="E571" s="61" t="str">
        <f>VLOOKUP(A571,Main!A:AB,5,0)</f>
        <v>IIT Kharagpur</v>
      </c>
      <c r="F571" s="61" t="str">
        <f>VLOOKUP(A571,Main!A:AB,6,0)</f>
        <v>IIT Kharagpur</v>
      </c>
      <c r="G571" s="61" t="str">
        <f>VLOOKUP(A571,Main!A:AB,7,0)</f>
        <v>12 Weeks</v>
      </c>
      <c r="H571" s="61" t="str">
        <f>VLOOKUP(A571,Main!A:AB,8,0)</f>
        <v>Rerun</v>
      </c>
      <c r="I571" s="62">
        <f>VLOOKUP(A571,Main!A:AB,9,0)</f>
        <v>46223</v>
      </c>
      <c r="J571" s="62">
        <f>VLOOKUP(A571,Main!A:AB,10,0)</f>
        <v>46304</v>
      </c>
      <c r="K571" s="62">
        <f>VLOOKUP(A571,Main!A:AB,11,0)</f>
        <v>46318</v>
      </c>
      <c r="L571" s="62">
        <f>VLOOKUP(A571,Main!A:AB,12,0)</f>
        <v>46230</v>
      </c>
      <c r="M571" s="62">
        <f>VLOOKUP(A571,Main!A:AB,13,0)</f>
        <v>46248</v>
      </c>
      <c r="N571" s="61" t="str">
        <f>VLOOKUP(A571,Main!A:AB,14,0)</f>
        <v>UG/PG</v>
      </c>
      <c r="O571" s="61" t="str">
        <f>VLOOKUP(A571,Main!A:AB,15,0)</f>
        <v>Elective</v>
      </c>
      <c r="P571" s="61" t="str">
        <f>VLOOKUP(A571,Main!A:AB,16,0)</f>
        <v>Yes</v>
      </c>
      <c r="Q571" s="61" t="str">
        <f>VLOOKUP(A571,Main!A:AB,17,0)</f>
        <v/>
      </c>
      <c r="R571" s="63" t="str">
        <f>VLOOKUP(A571,Main!A:AB,18,0)</f>
        <v>https://onlinecourses.nptel.ac.in/e-learning/preview/noc26_hs208</v>
      </c>
      <c r="S571" s="63" t="str">
        <f>VLOOKUP(A571,Main!A:AB,19,0)</f>
        <v>https://onlinecourses.nptel.ac.in/e-learning/preview/noc26_hs208</v>
      </c>
      <c r="T571" s="61" t="str">
        <f>VLOOKUP(A571,Main!A:AB,20,0)</f>
        <v>noc26_hs208</v>
      </c>
      <c r="U571" s="63" t="str">
        <f>VLOOKUP(A571,Main!A:AB,21,0)</f>
        <v>https://onlinecourses.nptel.ac.in/noc25_hs205/preview</v>
      </c>
      <c r="V571" s="63" t="str">
        <f>VLOOKUP(A571,Main!A:AB,22,0)</f>
        <v>https://onlinecourses.nptel.ac.in/noc25_hs205/preview</v>
      </c>
      <c r="W571" s="61" t="str">
        <f>VLOOKUP(A571,Main!A:AB,23,0)</f>
        <v>noc25_hs205</v>
      </c>
      <c r="X571" s="63" t="str">
        <f>VLOOKUP(A571,Main!A:AB,24,0)</f>
        <v>https://nptel.ac.in/courses/109105494</v>
      </c>
      <c r="Y571" s="63" t="str">
        <f>VLOOKUP(A571,Main!A:AB,25,0)</f>
        <v>https://nptel.ac.in/courses/109105494</v>
      </c>
      <c r="Z571" s="61">
        <f>VLOOKUP(A571,Main!A:AB,26,0)</f>
        <v>109105494</v>
      </c>
    </row>
    <row r="572">
      <c r="A572" s="47" t="s">
        <v>4533</v>
      </c>
      <c r="B572" s="61" t="str">
        <f>VLOOKUP(A572,Main!A:AB,2,0)</f>
        <v>Humanities and Social Sciences</v>
      </c>
      <c r="C572" s="61" t="str">
        <f>VLOOKUP(A572,Main!A:AB,3,0)</f>
        <v>Introduction to Basic Spoken Sanskrit and Intermediate Level of Spoken Sanskrit</v>
      </c>
      <c r="D572" s="61" t="str">
        <f>VLOOKUP(A572,Main!A:AB,4,0)</f>
        <v>Prof. Anuradha Choudry</v>
      </c>
      <c r="E572" s="61" t="str">
        <f>VLOOKUP(A572,Main!A:AB,5,0)</f>
        <v>IIT Kharagpur</v>
      </c>
      <c r="F572" s="61" t="str">
        <f>VLOOKUP(A572,Main!A:AB,6,0)</f>
        <v>IIT Kharagpur</v>
      </c>
      <c r="G572" s="61" t="str">
        <f>VLOOKUP(A572,Main!A:AB,7,0)</f>
        <v>12 Weeks</v>
      </c>
      <c r="H572" s="61" t="str">
        <f>VLOOKUP(A572,Main!A:AB,8,0)</f>
        <v>Rerun</v>
      </c>
      <c r="I572" s="62">
        <f>VLOOKUP(A572,Main!A:AB,9,0)</f>
        <v>46223</v>
      </c>
      <c r="J572" s="62">
        <f>VLOOKUP(A572,Main!A:AB,10,0)</f>
        <v>46304</v>
      </c>
      <c r="K572" s="62">
        <f>VLOOKUP(A572,Main!A:AB,11,0)</f>
        <v>46319</v>
      </c>
      <c r="L572" s="62">
        <f>VLOOKUP(A572,Main!A:AB,12,0)</f>
        <v>46230</v>
      </c>
      <c r="M572" s="62">
        <f>VLOOKUP(A572,Main!A:AB,13,0)</f>
        <v>46248</v>
      </c>
      <c r="N572" s="61" t="str">
        <f>VLOOKUP(A572,Main!A:AB,14,0)</f>
        <v>UG/PG</v>
      </c>
      <c r="O572" s="61" t="str">
        <f>VLOOKUP(A572,Main!A:AB,15,0)</f>
        <v>Elective</v>
      </c>
      <c r="P572" s="61" t="str">
        <f>VLOOKUP(A572,Main!A:AB,16,0)</f>
        <v>Yes</v>
      </c>
      <c r="Q572" s="61" t="str">
        <f>VLOOKUP(A572,Main!A:AB,17,0)</f>
        <v/>
      </c>
      <c r="R572" s="63" t="str">
        <f>VLOOKUP(A572,Main!A:AB,18,0)</f>
        <v>https://onlinecourses.nptel.ac.in/e-learning/preview/noc26_hs209</v>
      </c>
      <c r="S572" s="63" t="str">
        <f>VLOOKUP(A572,Main!A:AB,19,0)</f>
        <v>https://onlinecourses.nptel.ac.in/e-learning/preview/noc26_hs209</v>
      </c>
      <c r="T572" s="61" t="str">
        <f>VLOOKUP(A572,Main!A:AB,20,0)</f>
        <v>noc26_hs209</v>
      </c>
      <c r="U572" s="63" t="str">
        <f>VLOOKUP(A572,Main!A:AB,21,0)</f>
        <v>https://onlinecourses.nptel.ac.in/noc25_hs209/preview</v>
      </c>
      <c r="V572" s="63" t="str">
        <f>VLOOKUP(A572,Main!A:AB,22,0)</f>
        <v>https://onlinecourses.nptel.ac.in/noc25_hs209/preview</v>
      </c>
      <c r="W572" s="61" t="str">
        <f>VLOOKUP(A572,Main!A:AB,23,0)</f>
        <v>noc25_hs209</v>
      </c>
      <c r="X572" s="61" t="str">
        <f>VLOOKUP(A572,Main!A:AB,24,0)</f>
        <v>https://nptel.ac.in/courses/109105169
https://nptel.ac.in/courses/109105135</v>
      </c>
      <c r="Y572" s="61" t="str">
        <f>VLOOKUP(A572,Main!A:AB,25,0)</f>
        <v>https://nptel.ac.in/courses/109105169
https://nptel.ac.in/courses/109105135</v>
      </c>
      <c r="Z572" s="61" t="str">
        <f>VLOOKUP(A572,Main!A:AB,26,0)</f>
        <v>109105169
109105135</v>
      </c>
    </row>
    <row r="573">
      <c r="A573" s="47" t="s">
        <v>4542</v>
      </c>
      <c r="B573" s="61" t="str">
        <f>VLOOKUP(A573,Main!A:AB,2,0)</f>
        <v>Multidisciplinary</v>
      </c>
      <c r="C573" s="61" t="str">
        <f>VLOOKUP(A573,Main!A:AB,3,0)</f>
        <v>Environmental Science</v>
      </c>
      <c r="D573" s="61" t="str">
        <f>VLOOKUP(A573,Main!A:AB,4,0)</f>
        <v>Prof. Shamik Chowdhury,
Prof. Sudha Goel</v>
      </c>
      <c r="E573" s="61" t="str">
        <f>VLOOKUP(A573,Main!A:AB,5,0)</f>
        <v>IIT Kharagpur</v>
      </c>
      <c r="F573" s="61" t="str">
        <f>VLOOKUP(A573,Main!A:AB,6,0)</f>
        <v>IIT Kharagpur</v>
      </c>
      <c r="G573" s="61" t="str">
        <f>VLOOKUP(A573,Main!A:AB,7,0)</f>
        <v>12 Weeks</v>
      </c>
      <c r="H573" s="61" t="str">
        <f>VLOOKUP(A573,Main!A:AB,8,0)</f>
        <v>Rerun</v>
      </c>
      <c r="I573" s="62">
        <f>VLOOKUP(A573,Main!A:AB,9,0)</f>
        <v>46223</v>
      </c>
      <c r="J573" s="62">
        <f>VLOOKUP(A573,Main!A:AB,10,0)</f>
        <v>46304</v>
      </c>
      <c r="K573" s="62">
        <f>VLOOKUP(A573,Main!A:AB,11,0)</f>
        <v>46318</v>
      </c>
      <c r="L573" s="62">
        <f>VLOOKUP(A573,Main!A:AB,12,0)</f>
        <v>46230</v>
      </c>
      <c r="M573" s="62">
        <f>VLOOKUP(A573,Main!A:AB,13,0)</f>
        <v>46248</v>
      </c>
      <c r="N573" s="61" t="str">
        <f>VLOOKUP(A573,Main!A:AB,14,0)</f>
        <v>UG</v>
      </c>
      <c r="O573" s="61" t="str">
        <f>VLOOKUP(A573,Main!A:AB,15,0)</f>
        <v>Core</v>
      </c>
      <c r="P573" s="61" t="str">
        <f>VLOOKUP(A573,Main!A:AB,16,0)</f>
        <v>No</v>
      </c>
      <c r="Q573" s="61" t="str">
        <f>VLOOKUP(A573,Main!A:AB,17,0)</f>
        <v>Environment</v>
      </c>
      <c r="R573" s="63" t="str">
        <f>VLOOKUP(A573,Main!A:AB,18,0)</f>
        <v>https://onlinecourses.nptel.ac.in/e-learning/preview/noc26_hs210</v>
      </c>
      <c r="S573" s="63" t="str">
        <f>VLOOKUP(A573,Main!A:AB,19,0)</f>
        <v>https://onlinecourses.nptel.ac.in/e-learning/preview/noc26_hs210</v>
      </c>
      <c r="T573" s="61" t="str">
        <f>VLOOKUP(A573,Main!A:AB,20,0)</f>
        <v>noc26_hs210</v>
      </c>
      <c r="U573" s="63" t="str">
        <f>VLOOKUP(A573,Main!A:AB,21,0)</f>
        <v>https://onlinecourses.nptel.ac.in/noc26_hs120/preview</v>
      </c>
      <c r="V573" s="63" t="str">
        <f>VLOOKUP(A573,Main!A:AB,22,0)</f>
        <v>https://onlinecourses.nptel.ac.in/noc26_hs120/preview</v>
      </c>
      <c r="W573" s="61" t="str">
        <f>VLOOKUP(A573,Main!A:AB,23,0)</f>
        <v>noc26_hs120</v>
      </c>
      <c r="X573" s="63" t="str">
        <f>VLOOKUP(A573,Main!A:AB,24,0)</f>
        <v>https://nptel.ac.in/courses/109105203</v>
      </c>
      <c r="Y573" s="63" t="str">
        <f>VLOOKUP(A573,Main!A:AB,25,0)</f>
        <v>https://nptel.ac.in/courses/109105203</v>
      </c>
      <c r="Z573" s="61">
        <f>VLOOKUP(A573,Main!A:AB,26,0)</f>
        <v>109105203</v>
      </c>
    </row>
    <row r="574">
      <c r="A574" s="47" t="s">
        <v>4549</v>
      </c>
      <c r="B574" s="61" t="str">
        <f>VLOOKUP(A574,Main!A:AB,2,0)</f>
        <v>Humanities and Social Sciences</v>
      </c>
      <c r="C574" s="61" t="str">
        <f>VLOOKUP(A574,Main!A:AB,3,0)</f>
        <v>Human Resource Development</v>
      </c>
      <c r="D574" s="61" t="str">
        <f>VLOOKUP(A574,Main!A:AB,4,0)</f>
        <v>Prof. Kbl Srivastava</v>
      </c>
      <c r="E574" s="61" t="str">
        <f>VLOOKUP(A574,Main!A:AB,5,0)</f>
        <v>IIT Kharagpur</v>
      </c>
      <c r="F574" s="61" t="str">
        <f>VLOOKUP(A574,Main!A:AB,6,0)</f>
        <v>IIT Kharagpur</v>
      </c>
      <c r="G574" s="61" t="str">
        <f>VLOOKUP(A574,Main!A:AB,7,0)</f>
        <v>12 Weeks</v>
      </c>
      <c r="H574" s="61" t="str">
        <f>VLOOKUP(A574,Main!A:AB,8,0)</f>
        <v>Rerun</v>
      </c>
      <c r="I574" s="62">
        <f>VLOOKUP(A574,Main!A:AB,9,0)</f>
        <v>46223</v>
      </c>
      <c r="J574" s="62">
        <f>VLOOKUP(A574,Main!A:AB,10,0)</f>
        <v>46304</v>
      </c>
      <c r="K574" s="62">
        <f>VLOOKUP(A574,Main!A:AB,11,0)</f>
        <v>46311</v>
      </c>
      <c r="L574" s="62">
        <f>VLOOKUP(A574,Main!A:AB,12,0)</f>
        <v>46230</v>
      </c>
      <c r="M574" s="62">
        <f>VLOOKUP(A574,Main!A:AB,13,0)</f>
        <v>46248</v>
      </c>
      <c r="N574" s="61" t="str">
        <f>VLOOKUP(A574,Main!A:AB,14,0)</f>
        <v>PG</v>
      </c>
      <c r="O574" s="61" t="str">
        <f>VLOOKUP(A574,Main!A:AB,15,0)</f>
        <v>Elective</v>
      </c>
      <c r="P574" s="61" t="str">
        <f>VLOOKUP(A574,Main!A:AB,16,0)</f>
        <v>Yes</v>
      </c>
      <c r="Q574" s="61" t="str">
        <f>VLOOKUP(A574,Main!A:AB,17,0)</f>
        <v>Human Resource Management</v>
      </c>
      <c r="R574" s="63" t="str">
        <f>VLOOKUP(A574,Main!A:AB,18,0)</f>
        <v>https://onlinecourses.nptel.ac.in/e-learning/preview/noc26_hs211</v>
      </c>
      <c r="S574" s="63" t="str">
        <f>VLOOKUP(A574,Main!A:AB,19,0)</f>
        <v>https://onlinecourses.nptel.ac.in/e-learning/preview/noc26_hs211</v>
      </c>
      <c r="T574" s="61" t="str">
        <f>VLOOKUP(A574,Main!A:AB,20,0)</f>
        <v>noc26_hs211</v>
      </c>
      <c r="U574" s="63" t="str">
        <f>VLOOKUP(A574,Main!A:AB,21,0)</f>
        <v>https://onlinecourses.nptel.ac.in/noc25_hs210/preview</v>
      </c>
      <c r="V574" s="63" t="str">
        <f>VLOOKUP(A574,Main!A:AB,22,0)</f>
        <v>https://onlinecourses.nptel.ac.in/noc25_hs210/preview</v>
      </c>
      <c r="W574" s="61" t="str">
        <f>VLOOKUP(A574,Main!A:AB,23,0)</f>
        <v>noc25_hs210</v>
      </c>
      <c r="X574" s="63" t="str">
        <f>VLOOKUP(A574,Main!A:AB,24,0)</f>
        <v>https://nptel.ac.in/courses/109105121</v>
      </c>
      <c r="Y574" s="63" t="str">
        <f>VLOOKUP(A574,Main!A:AB,25,0)</f>
        <v>https://nptel.ac.in/courses/109105121</v>
      </c>
      <c r="Z574" s="61">
        <f>VLOOKUP(A574,Main!A:AB,26,0)</f>
        <v>109105121</v>
      </c>
    </row>
    <row r="575">
      <c r="A575" s="47" t="s">
        <v>4556</v>
      </c>
      <c r="B575" s="61" t="str">
        <f>VLOOKUP(A575,Main!A:AB,2,0)</f>
        <v>Humanities and Social Sciences</v>
      </c>
      <c r="C575" s="61" t="str">
        <f>VLOOKUP(A575,Main!A:AB,3,0)</f>
        <v>Introduction to Market Structures</v>
      </c>
      <c r="D575" s="61" t="str">
        <f>VLOOKUP(A575,Main!A:AB,4,0)</f>
        <v>Prof. Amarjyoti Mahanta</v>
      </c>
      <c r="E575" s="61" t="str">
        <f>VLOOKUP(A575,Main!A:AB,5,0)</f>
        <v>IIT Guwahati</v>
      </c>
      <c r="F575" s="61" t="str">
        <f>VLOOKUP(A575,Main!A:AB,6,0)</f>
        <v>IIT Guwahati</v>
      </c>
      <c r="G575" s="61" t="str">
        <f>VLOOKUP(A575,Main!A:AB,7,0)</f>
        <v>12 Weeks</v>
      </c>
      <c r="H575" s="61" t="str">
        <f>VLOOKUP(A575,Main!A:AB,8,0)</f>
        <v>Rerun</v>
      </c>
      <c r="I575" s="62">
        <f>VLOOKUP(A575,Main!A:AB,9,0)</f>
        <v>46223</v>
      </c>
      <c r="J575" s="62">
        <f>VLOOKUP(A575,Main!A:AB,10,0)</f>
        <v>46304</v>
      </c>
      <c r="K575" s="62">
        <f>VLOOKUP(A575,Main!A:AB,11,0)</f>
        <v>46313</v>
      </c>
      <c r="L575" s="62">
        <f>VLOOKUP(A575,Main!A:AB,12,0)</f>
        <v>46230</v>
      </c>
      <c r="M575" s="62">
        <f>VLOOKUP(A575,Main!A:AB,13,0)</f>
        <v>46248</v>
      </c>
      <c r="N575" s="61" t="str">
        <f>VLOOKUP(A575,Main!A:AB,14,0)</f>
        <v>UG/PG</v>
      </c>
      <c r="O575" s="61" t="str">
        <f>VLOOKUP(A575,Main!A:AB,15,0)</f>
        <v>Elective</v>
      </c>
      <c r="P575" s="61" t="str">
        <f>VLOOKUP(A575,Main!A:AB,16,0)</f>
        <v>Yes</v>
      </c>
      <c r="Q575" s="61" t="str">
        <f>VLOOKUP(A575,Main!A:AB,17,0)</f>
        <v/>
      </c>
      <c r="R575" s="63" t="str">
        <f>VLOOKUP(A575,Main!A:AB,18,0)</f>
        <v>https://onlinecourses.nptel.ac.in/e-learning/preview/noc26_hs212</v>
      </c>
      <c r="S575" s="63" t="str">
        <f>VLOOKUP(A575,Main!A:AB,19,0)</f>
        <v>https://onlinecourses.nptel.ac.in/e-learning/preview/noc26_hs212</v>
      </c>
      <c r="T575" s="61" t="str">
        <f>VLOOKUP(A575,Main!A:AB,20,0)</f>
        <v>noc26_hs212</v>
      </c>
      <c r="U575" s="63" t="str">
        <f>VLOOKUP(A575,Main!A:AB,21,0)</f>
        <v>https://onlinecourses.nptel.ac.in/noc25_hs186/preview</v>
      </c>
      <c r="V575" s="63" t="str">
        <f>VLOOKUP(A575,Main!A:AB,22,0)</f>
        <v>https://onlinecourses.nptel.ac.in/noc25_hs186/preview</v>
      </c>
      <c r="W575" s="61" t="str">
        <f>VLOOKUP(A575,Main!A:AB,23,0)</f>
        <v>noc25_hs186</v>
      </c>
      <c r="X575" s="63" t="str">
        <f>VLOOKUP(A575,Main!A:AB,24,0)</f>
        <v>https://nptel.ac.in/courses/109103187</v>
      </c>
      <c r="Y575" s="63" t="str">
        <f>VLOOKUP(A575,Main!A:AB,25,0)</f>
        <v>https://nptel.ac.in/courses/109103187</v>
      </c>
      <c r="Z575" s="61">
        <f>VLOOKUP(A575,Main!A:AB,26,0)</f>
        <v>109103187</v>
      </c>
    </row>
    <row r="576">
      <c r="A576" s="47" t="s">
        <v>4563</v>
      </c>
      <c r="B576" s="61" t="str">
        <f>VLOOKUP(A576,Main!A:AB,2,0)</f>
        <v>Humanities and Social Sciences</v>
      </c>
      <c r="C576" s="61" t="str">
        <f>VLOOKUP(A576,Main!A:AB,3,0)</f>
        <v>Mathematics for Economics - I</v>
      </c>
      <c r="D576" s="61" t="str">
        <f>VLOOKUP(A576,Main!A:AB,4,0)</f>
        <v>Prof. Debarshi Das</v>
      </c>
      <c r="E576" s="61" t="str">
        <f>VLOOKUP(A576,Main!A:AB,5,0)</f>
        <v>IIT Guwahati</v>
      </c>
      <c r="F576" s="61" t="str">
        <f>VLOOKUP(A576,Main!A:AB,6,0)</f>
        <v>IIT Guwahati</v>
      </c>
      <c r="G576" s="61" t="str">
        <f>VLOOKUP(A576,Main!A:AB,7,0)</f>
        <v>12 Weeks</v>
      </c>
      <c r="H576" s="61" t="str">
        <f>VLOOKUP(A576,Main!A:AB,8,0)</f>
        <v>Rerun</v>
      </c>
      <c r="I576" s="62">
        <f>VLOOKUP(A576,Main!A:AB,9,0)</f>
        <v>46223</v>
      </c>
      <c r="J576" s="62">
        <f>VLOOKUP(A576,Main!A:AB,10,0)</f>
        <v>46304</v>
      </c>
      <c r="K576" s="62">
        <f>VLOOKUP(A576,Main!A:AB,11,0)</f>
        <v>46318</v>
      </c>
      <c r="L576" s="62">
        <f>VLOOKUP(A576,Main!A:AB,12,0)</f>
        <v>46230</v>
      </c>
      <c r="M576" s="62">
        <f>VLOOKUP(A576,Main!A:AB,13,0)</f>
        <v>46248</v>
      </c>
      <c r="N576" s="61" t="str">
        <f>VLOOKUP(A576,Main!A:AB,14,0)</f>
        <v>UG</v>
      </c>
      <c r="O576" s="61" t="str">
        <f>VLOOKUP(A576,Main!A:AB,15,0)</f>
        <v>Elective</v>
      </c>
      <c r="P576" s="61" t="str">
        <f>VLOOKUP(A576,Main!A:AB,16,0)</f>
        <v>Yes</v>
      </c>
      <c r="Q576" s="61" t="str">
        <f>VLOOKUP(A576,Main!A:AB,17,0)</f>
        <v>Economics</v>
      </c>
      <c r="R576" s="63" t="str">
        <f>VLOOKUP(A576,Main!A:AB,18,0)</f>
        <v>https://onlinecourses.nptel.ac.in/e-learning/preview/noc26_hs213</v>
      </c>
      <c r="S576" s="63" t="str">
        <f>VLOOKUP(A576,Main!A:AB,19,0)</f>
        <v>https://onlinecourses.nptel.ac.in/e-learning/preview/noc26_hs213</v>
      </c>
      <c r="T576" s="61" t="str">
        <f>VLOOKUP(A576,Main!A:AB,20,0)</f>
        <v>noc26_hs213</v>
      </c>
      <c r="U576" s="63" t="str">
        <f>VLOOKUP(A576,Main!A:AB,21,0)</f>
        <v>https://onlinecourses.nptel.ac.in/noc25_hs187/preview</v>
      </c>
      <c r="V576" s="63" t="str">
        <f>VLOOKUP(A576,Main!A:AB,22,0)</f>
        <v>https://onlinecourses.nptel.ac.in/noc25_hs187/preview</v>
      </c>
      <c r="W576" s="61" t="str">
        <f>VLOOKUP(A576,Main!A:AB,23,0)</f>
        <v>noc25_hs187</v>
      </c>
      <c r="X576" s="63" t="str">
        <f>VLOOKUP(A576,Main!A:AB,24,0)</f>
        <v>https://nptel.ac.in/courses/109103188</v>
      </c>
      <c r="Y576" s="63" t="str">
        <f>VLOOKUP(A576,Main!A:AB,25,0)</f>
        <v>https://nptel.ac.in/courses/109103188</v>
      </c>
      <c r="Z576" s="61">
        <f>VLOOKUP(A576,Main!A:AB,26,0)</f>
        <v>109103188</v>
      </c>
    </row>
    <row r="577">
      <c r="A577" s="47" t="s">
        <v>4570</v>
      </c>
      <c r="B577" s="61" t="str">
        <f>VLOOKUP(A577,Main!A:AB,2,0)</f>
        <v>Humanities and Social Sciences</v>
      </c>
      <c r="C577" s="61" t="str">
        <f>VLOOKUP(A577,Main!A:AB,3,0)</f>
        <v>Introduction To Western Political Thought</v>
      </c>
      <c r="D577" s="61" t="str">
        <f>VLOOKUP(A577,Main!A:AB,4,0)</f>
        <v>Prof. Mithilesh Kumar Jha</v>
      </c>
      <c r="E577" s="61" t="str">
        <f>VLOOKUP(A577,Main!A:AB,5,0)</f>
        <v>IIT Guwahati</v>
      </c>
      <c r="F577" s="61" t="str">
        <f>VLOOKUP(A577,Main!A:AB,6,0)</f>
        <v>IIT Guwahati</v>
      </c>
      <c r="G577" s="61" t="str">
        <f>VLOOKUP(A577,Main!A:AB,7,0)</f>
        <v>12 Weeks</v>
      </c>
      <c r="H577" s="61" t="str">
        <f>VLOOKUP(A577,Main!A:AB,8,0)</f>
        <v>Rerun</v>
      </c>
      <c r="I577" s="62">
        <f>VLOOKUP(A577,Main!A:AB,9,0)</f>
        <v>46223</v>
      </c>
      <c r="J577" s="62">
        <f>VLOOKUP(A577,Main!A:AB,10,0)</f>
        <v>46304</v>
      </c>
      <c r="K577" s="62">
        <f>VLOOKUP(A577,Main!A:AB,11,0)</f>
        <v>46319</v>
      </c>
      <c r="L577" s="62">
        <f>VLOOKUP(A577,Main!A:AB,12,0)</f>
        <v>46230</v>
      </c>
      <c r="M577" s="62">
        <f>VLOOKUP(A577,Main!A:AB,13,0)</f>
        <v>46248</v>
      </c>
      <c r="N577" s="61" t="str">
        <f>VLOOKUP(A577,Main!A:AB,14,0)</f>
        <v>UG/PG</v>
      </c>
      <c r="O577" s="61" t="str">
        <f>VLOOKUP(A577,Main!A:AB,15,0)</f>
        <v>Elective</v>
      </c>
      <c r="P577" s="61" t="str">
        <f>VLOOKUP(A577,Main!A:AB,16,0)</f>
        <v>Yes</v>
      </c>
      <c r="Q577" s="61" t="str">
        <f>VLOOKUP(A577,Main!A:AB,17,0)</f>
        <v/>
      </c>
      <c r="R577" s="63" t="str">
        <f>VLOOKUP(A577,Main!A:AB,18,0)</f>
        <v>https://onlinecourses.nptel.ac.in/e-learning/preview/noc26_hs214</v>
      </c>
      <c r="S577" s="63" t="str">
        <f>VLOOKUP(A577,Main!A:AB,19,0)</f>
        <v>https://onlinecourses.nptel.ac.in/e-learning/preview/noc26_hs214</v>
      </c>
      <c r="T577" s="61" t="str">
        <f>VLOOKUP(A577,Main!A:AB,20,0)</f>
        <v>noc26_hs214</v>
      </c>
      <c r="U577" s="63" t="str">
        <f>VLOOKUP(A577,Main!A:AB,21,0)</f>
        <v>https://onlinecourses.nptel.ac.in/noc25_hs188/preview</v>
      </c>
      <c r="V577" s="63" t="str">
        <f>VLOOKUP(A577,Main!A:AB,22,0)</f>
        <v>https://onlinecourses.nptel.ac.in/noc25_hs188/preview</v>
      </c>
      <c r="W577" s="61" t="str">
        <f>VLOOKUP(A577,Main!A:AB,23,0)</f>
        <v>noc25_hs188</v>
      </c>
      <c r="X577" s="63" t="str">
        <f>VLOOKUP(A577,Main!A:AB,24,0)</f>
        <v>https://nptel.ac.in/courses/109103176</v>
      </c>
      <c r="Y577" s="63" t="str">
        <f>VLOOKUP(A577,Main!A:AB,25,0)</f>
        <v>https://nptel.ac.in/courses/109103176</v>
      </c>
      <c r="Z577" s="61">
        <f>VLOOKUP(A577,Main!A:AB,26,0)</f>
        <v>109103176</v>
      </c>
    </row>
    <row r="578">
      <c r="A578" s="47" t="s">
        <v>4577</v>
      </c>
      <c r="B578" s="61" t="str">
        <f>VLOOKUP(A578,Main!A:AB,2,0)</f>
        <v>Humanities and Social Sciences</v>
      </c>
      <c r="C578" s="61" t="str">
        <f>VLOOKUP(A578,Main!A:AB,3,0)</f>
        <v>Ecology and Society</v>
      </c>
      <c r="D578" s="61" t="str">
        <f>VLOOKUP(A578,Main!A:AB,4,0)</f>
        <v>Prof. Ngamjahao Kipgen</v>
      </c>
      <c r="E578" s="61" t="str">
        <f>VLOOKUP(A578,Main!A:AB,5,0)</f>
        <v>IIT Guwahati</v>
      </c>
      <c r="F578" s="61" t="str">
        <f>VLOOKUP(A578,Main!A:AB,6,0)</f>
        <v>IIT Guwahati</v>
      </c>
      <c r="G578" s="61" t="str">
        <f>VLOOKUP(A578,Main!A:AB,7,0)</f>
        <v>12 Weeks</v>
      </c>
      <c r="H578" s="61" t="str">
        <f>VLOOKUP(A578,Main!A:AB,8,0)</f>
        <v>Rerun</v>
      </c>
      <c r="I578" s="62">
        <f>VLOOKUP(A578,Main!A:AB,9,0)</f>
        <v>46223</v>
      </c>
      <c r="J578" s="62">
        <f>VLOOKUP(A578,Main!A:AB,10,0)</f>
        <v>46304</v>
      </c>
      <c r="K578" s="62">
        <f>VLOOKUP(A578,Main!A:AB,11,0)</f>
        <v>46320</v>
      </c>
      <c r="L578" s="62">
        <f>VLOOKUP(A578,Main!A:AB,12,0)</f>
        <v>46230</v>
      </c>
      <c r="M578" s="62">
        <f>VLOOKUP(A578,Main!A:AB,13,0)</f>
        <v>46248</v>
      </c>
      <c r="N578" s="61" t="str">
        <f>VLOOKUP(A578,Main!A:AB,14,0)</f>
        <v>UG/PG</v>
      </c>
      <c r="O578" s="61" t="str">
        <f>VLOOKUP(A578,Main!A:AB,15,0)</f>
        <v>Elective</v>
      </c>
      <c r="P578" s="61" t="str">
        <f>VLOOKUP(A578,Main!A:AB,16,0)</f>
        <v>Yes</v>
      </c>
      <c r="Q578" s="61" t="str">
        <f>VLOOKUP(A578,Main!A:AB,17,0)</f>
        <v/>
      </c>
      <c r="R578" s="63" t="str">
        <f>VLOOKUP(A578,Main!A:AB,18,0)</f>
        <v>https://onlinecourses.nptel.ac.in/e-learning/preview/noc26_hs215</v>
      </c>
      <c r="S578" s="63" t="str">
        <f>VLOOKUP(A578,Main!A:AB,19,0)</f>
        <v>https://onlinecourses.nptel.ac.in/e-learning/preview/noc26_hs215</v>
      </c>
      <c r="T578" s="61" t="str">
        <f>VLOOKUP(A578,Main!A:AB,20,0)</f>
        <v>noc26_hs215</v>
      </c>
      <c r="U578" s="63" t="str">
        <f>VLOOKUP(A578,Main!A:AB,21,0)</f>
        <v>https://onlinecourses.nptel.ac.in/noc25_hs192/preview</v>
      </c>
      <c r="V578" s="63" t="str">
        <f>VLOOKUP(A578,Main!A:AB,22,0)</f>
        <v>https://onlinecourses.nptel.ac.in/noc25_hs192/preview</v>
      </c>
      <c r="W578" s="61" t="str">
        <f>VLOOKUP(A578,Main!A:AB,23,0)</f>
        <v>noc25_hs192</v>
      </c>
      <c r="X578" s="63" t="str">
        <f>VLOOKUP(A578,Main!A:AB,24,0)</f>
        <v>https://nptel.ac.in/courses/109103123</v>
      </c>
      <c r="Y578" s="63" t="str">
        <f>VLOOKUP(A578,Main!A:AB,25,0)</f>
        <v>https://nptel.ac.in/courses/109103123</v>
      </c>
      <c r="Z578" s="61">
        <f>VLOOKUP(A578,Main!A:AB,26,0)</f>
        <v>109103123</v>
      </c>
    </row>
    <row r="579">
      <c r="A579" s="47" t="s">
        <v>4584</v>
      </c>
      <c r="B579" s="61" t="str">
        <f>VLOOKUP(A579,Main!A:AB,2,0)</f>
        <v>Humanities and Social Sciences</v>
      </c>
      <c r="C579" s="61" t="str">
        <f>VLOOKUP(A579,Main!A:AB,3,0)</f>
        <v>Environment and Development</v>
      </c>
      <c r="D579" s="61" t="str">
        <f>VLOOKUP(A579,Main!A:AB,4,0)</f>
        <v>Prof. Ngamjahao Kipgen</v>
      </c>
      <c r="E579" s="61" t="str">
        <f>VLOOKUP(A579,Main!A:AB,5,0)</f>
        <v>IIT Guwahati</v>
      </c>
      <c r="F579" s="61" t="str">
        <f>VLOOKUP(A579,Main!A:AB,6,0)</f>
        <v>IIT Guwahati</v>
      </c>
      <c r="G579" s="61" t="str">
        <f>VLOOKUP(A579,Main!A:AB,7,0)</f>
        <v>12 Weeks</v>
      </c>
      <c r="H579" s="61" t="str">
        <f>VLOOKUP(A579,Main!A:AB,8,0)</f>
        <v>Rerun</v>
      </c>
      <c r="I579" s="62">
        <f>VLOOKUP(A579,Main!A:AB,9,0)</f>
        <v>46223</v>
      </c>
      <c r="J579" s="62">
        <f>VLOOKUP(A579,Main!A:AB,10,0)</f>
        <v>46304</v>
      </c>
      <c r="K579" s="62">
        <f>VLOOKUP(A579,Main!A:AB,11,0)</f>
        <v>46311</v>
      </c>
      <c r="L579" s="62">
        <f>VLOOKUP(A579,Main!A:AB,12,0)</f>
        <v>46230</v>
      </c>
      <c r="M579" s="62">
        <f>VLOOKUP(A579,Main!A:AB,13,0)</f>
        <v>46248</v>
      </c>
      <c r="N579" s="61" t="str">
        <f>VLOOKUP(A579,Main!A:AB,14,0)</f>
        <v>UG/PG</v>
      </c>
      <c r="O579" s="61" t="str">
        <f>VLOOKUP(A579,Main!A:AB,15,0)</f>
        <v>Elective</v>
      </c>
      <c r="P579" s="61" t="str">
        <f>VLOOKUP(A579,Main!A:AB,16,0)</f>
        <v>Yes</v>
      </c>
      <c r="Q579" s="61" t="str">
        <f>VLOOKUP(A579,Main!A:AB,17,0)</f>
        <v/>
      </c>
      <c r="R579" s="63" t="str">
        <f>VLOOKUP(A579,Main!A:AB,18,0)</f>
        <v>https://onlinecourses.nptel.ac.in/e-learning/preview/noc26_hs216</v>
      </c>
      <c r="S579" s="63" t="str">
        <f>VLOOKUP(A579,Main!A:AB,19,0)</f>
        <v>https://onlinecourses.nptel.ac.in/e-learning/preview/noc26_hs216</v>
      </c>
      <c r="T579" s="61" t="str">
        <f>VLOOKUP(A579,Main!A:AB,20,0)</f>
        <v>noc26_hs216</v>
      </c>
      <c r="U579" s="63" t="str">
        <f>VLOOKUP(A579,Main!A:AB,21,0)</f>
        <v>https://onlinecourses.nptel.ac.in/noc25_hs195/preview</v>
      </c>
      <c r="V579" s="63" t="str">
        <f>VLOOKUP(A579,Main!A:AB,22,0)</f>
        <v>https://onlinecourses.nptel.ac.in/noc25_hs195/preview</v>
      </c>
      <c r="W579" s="61" t="str">
        <f>VLOOKUP(A579,Main!A:AB,23,0)</f>
        <v>noc25_hs195</v>
      </c>
      <c r="X579" s="63" t="str">
        <f>VLOOKUP(A579,Main!A:AB,24,0)</f>
        <v>https://nptel.ac.in/courses/109103186</v>
      </c>
      <c r="Y579" s="63" t="str">
        <f>VLOOKUP(A579,Main!A:AB,25,0)</f>
        <v>https://nptel.ac.in/courses/109103186</v>
      </c>
      <c r="Z579" s="61">
        <f>VLOOKUP(A579,Main!A:AB,26,0)</f>
        <v>109103186</v>
      </c>
    </row>
    <row r="580">
      <c r="A580" s="47" t="s">
        <v>4590</v>
      </c>
      <c r="B580" s="61" t="str">
        <f>VLOOKUP(A580,Main!A:AB,2,0)</f>
        <v>Humanities and Social Sciences</v>
      </c>
      <c r="C580" s="61" t="str">
        <f>VLOOKUP(A580,Main!A:AB,3,0)</f>
        <v>Science, Technology and Society</v>
      </c>
      <c r="D580" s="61" t="str">
        <f>VLOOKUP(A580,Main!A:AB,4,0)</f>
        <v>Prof. Sambit Mallick</v>
      </c>
      <c r="E580" s="61" t="str">
        <f>VLOOKUP(A580,Main!A:AB,5,0)</f>
        <v>IIT Guwahati</v>
      </c>
      <c r="F580" s="61" t="str">
        <f>VLOOKUP(A580,Main!A:AB,6,0)</f>
        <v>IIT Guwahati</v>
      </c>
      <c r="G580" s="61" t="str">
        <f>VLOOKUP(A580,Main!A:AB,7,0)</f>
        <v>12 Weeks</v>
      </c>
      <c r="H580" s="61" t="str">
        <f>VLOOKUP(A580,Main!A:AB,8,0)</f>
        <v>Rerun</v>
      </c>
      <c r="I580" s="62">
        <f>VLOOKUP(A580,Main!A:AB,9,0)</f>
        <v>46223</v>
      </c>
      <c r="J580" s="62">
        <f>VLOOKUP(A580,Main!A:AB,10,0)</f>
        <v>46304</v>
      </c>
      <c r="K580" s="62">
        <f>VLOOKUP(A580,Main!A:AB,11,0)</f>
        <v>46312</v>
      </c>
      <c r="L580" s="62">
        <f>VLOOKUP(A580,Main!A:AB,12,0)</f>
        <v>46230</v>
      </c>
      <c r="M580" s="62">
        <f>VLOOKUP(A580,Main!A:AB,13,0)</f>
        <v>46248</v>
      </c>
      <c r="N580" s="61" t="str">
        <f>VLOOKUP(A580,Main!A:AB,14,0)</f>
        <v>UG/PG</v>
      </c>
      <c r="O580" s="61" t="str">
        <f>VLOOKUP(A580,Main!A:AB,15,0)</f>
        <v>Elective</v>
      </c>
      <c r="P580" s="61" t="str">
        <f>VLOOKUP(A580,Main!A:AB,16,0)</f>
        <v>Yes</v>
      </c>
      <c r="Q580" s="61" t="str">
        <f>VLOOKUP(A580,Main!A:AB,17,0)</f>
        <v/>
      </c>
      <c r="R580" s="63" t="str">
        <f>VLOOKUP(A580,Main!A:AB,18,0)</f>
        <v>https://onlinecourses.nptel.ac.in/e-learning/preview/noc26_hs217</v>
      </c>
      <c r="S580" s="63" t="str">
        <f>VLOOKUP(A580,Main!A:AB,19,0)</f>
        <v>https://onlinecourses.nptel.ac.in/e-learning/preview/noc26_hs217</v>
      </c>
      <c r="T580" s="61" t="str">
        <f>VLOOKUP(A580,Main!A:AB,20,0)</f>
        <v>noc26_hs217</v>
      </c>
      <c r="U580" s="63" t="str">
        <f>VLOOKUP(A580,Main!A:AB,21,0)</f>
        <v>https://onlinecourses.nptel.ac.in/noc25_hs189/preview</v>
      </c>
      <c r="V580" s="63" t="str">
        <f>VLOOKUP(A580,Main!A:AB,22,0)</f>
        <v>https://onlinecourses.nptel.ac.in/noc25_hs189/preview</v>
      </c>
      <c r="W580" s="61" t="str">
        <f>VLOOKUP(A580,Main!A:AB,23,0)</f>
        <v>noc25_hs189</v>
      </c>
      <c r="X580" s="63" t="str">
        <f>VLOOKUP(A580,Main!A:AB,24,0)</f>
        <v>https://nptel.ac.in/courses/109103121</v>
      </c>
      <c r="Y580" s="63" t="str">
        <f>VLOOKUP(A580,Main!A:AB,25,0)</f>
        <v>https://nptel.ac.in/courses/109103121</v>
      </c>
      <c r="Z580" s="61">
        <f>VLOOKUP(A580,Main!A:AB,26,0)</f>
        <v>109103121</v>
      </c>
    </row>
    <row r="581">
      <c r="A581" s="47" t="s">
        <v>4597</v>
      </c>
      <c r="B581" s="61" t="str">
        <f>VLOOKUP(A581,Main!A:AB,2,0)</f>
        <v>Humanities and Social Sciences</v>
      </c>
      <c r="C581" s="61" t="str">
        <f>VLOOKUP(A581,Main!A:AB,3,0)</f>
        <v>Sociology of Development</v>
      </c>
      <c r="D581" s="61" t="str">
        <f>VLOOKUP(A581,Main!A:AB,4,0)</f>
        <v>Prof. Sambit Mallick</v>
      </c>
      <c r="E581" s="61" t="str">
        <f>VLOOKUP(A581,Main!A:AB,5,0)</f>
        <v>IIT Guwahati</v>
      </c>
      <c r="F581" s="61" t="str">
        <f>VLOOKUP(A581,Main!A:AB,6,0)</f>
        <v>IIT Guwahati</v>
      </c>
      <c r="G581" s="61" t="str">
        <f>VLOOKUP(A581,Main!A:AB,7,0)</f>
        <v>12 Weeks</v>
      </c>
      <c r="H581" s="61" t="str">
        <f>VLOOKUP(A581,Main!A:AB,8,0)</f>
        <v>Rerun</v>
      </c>
      <c r="I581" s="62">
        <f>VLOOKUP(A581,Main!A:AB,9,0)</f>
        <v>46223</v>
      </c>
      <c r="J581" s="62">
        <f>VLOOKUP(A581,Main!A:AB,10,0)</f>
        <v>46304</v>
      </c>
      <c r="K581" s="62">
        <f>VLOOKUP(A581,Main!A:AB,11,0)</f>
        <v>46313</v>
      </c>
      <c r="L581" s="62">
        <f>VLOOKUP(A581,Main!A:AB,12,0)</f>
        <v>46230</v>
      </c>
      <c r="M581" s="62">
        <f>VLOOKUP(A581,Main!A:AB,13,0)</f>
        <v>46248</v>
      </c>
      <c r="N581" s="61" t="str">
        <f>VLOOKUP(A581,Main!A:AB,14,0)</f>
        <v>UG/PG</v>
      </c>
      <c r="O581" s="61" t="str">
        <f>VLOOKUP(A581,Main!A:AB,15,0)</f>
        <v>Elective</v>
      </c>
      <c r="P581" s="61" t="str">
        <f>VLOOKUP(A581,Main!A:AB,16,0)</f>
        <v>Yes</v>
      </c>
      <c r="Q581" s="61" t="str">
        <f>VLOOKUP(A581,Main!A:AB,17,0)</f>
        <v/>
      </c>
      <c r="R581" s="63" t="str">
        <f>VLOOKUP(A581,Main!A:AB,18,0)</f>
        <v>https://onlinecourses.nptel.ac.in/e-learning/preview/noc26_hs218</v>
      </c>
      <c r="S581" s="63" t="str">
        <f>VLOOKUP(A581,Main!A:AB,19,0)</f>
        <v>https://onlinecourses.nptel.ac.in/e-learning/preview/noc26_hs218</v>
      </c>
      <c r="T581" s="61" t="str">
        <f>VLOOKUP(A581,Main!A:AB,20,0)</f>
        <v>noc26_hs218</v>
      </c>
      <c r="U581" s="63" t="str">
        <f>VLOOKUP(A581,Main!A:AB,21,0)</f>
        <v>https://onlinecourses.nptel.ac.in/noc25_hs191/preview</v>
      </c>
      <c r="V581" s="63" t="str">
        <f>VLOOKUP(A581,Main!A:AB,22,0)</f>
        <v>https://onlinecourses.nptel.ac.in/noc25_hs191/preview</v>
      </c>
      <c r="W581" s="61" t="str">
        <f>VLOOKUP(A581,Main!A:AB,23,0)</f>
        <v>noc25_hs191</v>
      </c>
      <c r="X581" s="63" t="str">
        <f>VLOOKUP(A581,Main!A:AB,24,0)</f>
        <v>https://nptel.ac.in/courses/109103185</v>
      </c>
      <c r="Y581" s="63" t="str">
        <f>VLOOKUP(A581,Main!A:AB,25,0)</f>
        <v>https://nptel.ac.in/courses/109103185</v>
      </c>
      <c r="Z581" s="61">
        <f>VLOOKUP(A581,Main!A:AB,26,0)</f>
        <v>109103185</v>
      </c>
    </row>
    <row r="582">
      <c r="A582" s="47" t="s">
        <v>4603</v>
      </c>
      <c r="B582" s="61" t="str">
        <f>VLOOKUP(A582,Main!A:AB,2,0)</f>
        <v>Humanities and Social Sciences(Economics, Development Studies)</v>
      </c>
      <c r="C582" s="61" t="str">
        <f>VLOOKUP(A582,Main!A:AB,3,0)</f>
        <v>Economics of Health and Education</v>
      </c>
      <c r="D582" s="61" t="str">
        <f>VLOOKUP(A582,Main!A:AB,4,0)</f>
        <v>Prof. Rajshree Bedamatta</v>
      </c>
      <c r="E582" s="61" t="str">
        <f>VLOOKUP(A582,Main!A:AB,5,0)</f>
        <v>IIT Guwahati</v>
      </c>
      <c r="F582" s="61" t="str">
        <f>VLOOKUP(A582,Main!A:AB,6,0)</f>
        <v>IIT Guwahati</v>
      </c>
      <c r="G582" s="61" t="str">
        <f>VLOOKUP(A582,Main!A:AB,7,0)</f>
        <v>12 Weeks</v>
      </c>
      <c r="H582" s="61" t="str">
        <f>VLOOKUP(A582,Main!A:AB,8,0)</f>
        <v>Rerun</v>
      </c>
      <c r="I582" s="62">
        <f>VLOOKUP(A582,Main!A:AB,9,0)</f>
        <v>46223</v>
      </c>
      <c r="J582" s="62">
        <f>VLOOKUP(A582,Main!A:AB,10,0)</f>
        <v>46304</v>
      </c>
      <c r="K582" s="62">
        <f>VLOOKUP(A582,Main!A:AB,11,0)</f>
        <v>46318</v>
      </c>
      <c r="L582" s="62">
        <f>VLOOKUP(A582,Main!A:AB,12,0)</f>
        <v>46230</v>
      </c>
      <c r="M582" s="62">
        <f>VLOOKUP(A582,Main!A:AB,13,0)</f>
        <v>46248</v>
      </c>
      <c r="N582" s="61" t="str">
        <f>VLOOKUP(A582,Main!A:AB,14,0)</f>
        <v>UG/PG</v>
      </c>
      <c r="O582" s="61" t="str">
        <f>VLOOKUP(A582,Main!A:AB,15,0)</f>
        <v>Elective</v>
      </c>
      <c r="P582" s="61" t="str">
        <f>VLOOKUP(A582,Main!A:AB,16,0)</f>
        <v>Yes</v>
      </c>
      <c r="Q582" s="61" t="str">
        <f>VLOOKUP(A582,Main!A:AB,17,0)</f>
        <v>Faculty Domain - Advanced
Economics</v>
      </c>
      <c r="R582" s="63" t="str">
        <f>VLOOKUP(A582,Main!A:AB,18,0)</f>
        <v>https://onlinecourses.nptel.ac.in/e-learning/preview/noc26_hs219</v>
      </c>
      <c r="S582" s="63" t="str">
        <f>VLOOKUP(A582,Main!A:AB,19,0)</f>
        <v>https://onlinecourses.nptel.ac.in/e-learning/preview/noc26_hs219</v>
      </c>
      <c r="T582" s="61" t="str">
        <f>VLOOKUP(A582,Main!A:AB,20,0)</f>
        <v>noc26_hs219</v>
      </c>
      <c r="U582" s="63" t="str">
        <f>VLOOKUP(A582,Main!A:AB,21,0)</f>
        <v>https://onlinecourses.nptel.ac.in/noc25_hs197/preview</v>
      </c>
      <c r="V582" s="63" t="str">
        <f>VLOOKUP(A582,Main!A:AB,22,0)</f>
        <v>https://onlinecourses.nptel.ac.in/noc25_hs197/preview</v>
      </c>
      <c r="W582" s="61" t="str">
        <f>VLOOKUP(A582,Main!A:AB,23,0)</f>
        <v>noc25_hs197</v>
      </c>
      <c r="X582" s="63" t="str">
        <f>VLOOKUP(A582,Main!A:AB,24,0)</f>
        <v>https://nptel.ac.in/courses/109103501</v>
      </c>
      <c r="Y582" s="63" t="str">
        <f>VLOOKUP(A582,Main!A:AB,25,0)</f>
        <v>https://nptel.ac.in/courses/109103501</v>
      </c>
      <c r="Z582" s="61">
        <f>VLOOKUP(A582,Main!A:AB,26,0)</f>
        <v>109103501</v>
      </c>
    </row>
    <row r="583">
      <c r="A583" s="47" t="s">
        <v>4612</v>
      </c>
      <c r="B583" s="61" t="str">
        <f>VLOOKUP(A583,Main!A:AB,2,0)</f>
        <v>Linguistics</v>
      </c>
      <c r="C583" s="61" t="str">
        <f>VLOOKUP(A583,Main!A:AB,3,0)</f>
        <v>Fundamentals of Language Acquisition</v>
      </c>
      <c r="D583" s="61" t="str">
        <f>VLOOKUP(A583,Main!A:AB,4,0)</f>
        <v>Prof. Bidisha Som</v>
      </c>
      <c r="E583" s="61" t="str">
        <f>VLOOKUP(A583,Main!A:AB,5,0)</f>
        <v>IIT Guwahati</v>
      </c>
      <c r="F583" s="61" t="str">
        <f>VLOOKUP(A583,Main!A:AB,6,0)</f>
        <v>IIT Guwahati</v>
      </c>
      <c r="G583" s="61" t="str">
        <f>VLOOKUP(A583,Main!A:AB,7,0)</f>
        <v>12 Weeks</v>
      </c>
      <c r="H583" s="61" t="str">
        <f>VLOOKUP(A583,Main!A:AB,8,0)</f>
        <v>Rerun</v>
      </c>
      <c r="I583" s="62">
        <f>VLOOKUP(A583,Main!A:AB,9,0)</f>
        <v>46223</v>
      </c>
      <c r="J583" s="62">
        <f>VLOOKUP(A583,Main!A:AB,10,0)</f>
        <v>46304</v>
      </c>
      <c r="K583" s="62">
        <f>VLOOKUP(A583,Main!A:AB,11,0)</f>
        <v>46319</v>
      </c>
      <c r="L583" s="62">
        <f>VLOOKUP(A583,Main!A:AB,12,0)</f>
        <v>46230</v>
      </c>
      <c r="M583" s="62">
        <f>VLOOKUP(A583,Main!A:AB,13,0)</f>
        <v>46248</v>
      </c>
      <c r="N583" s="61" t="str">
        <f>VLOOKUP(A583,Main!A:AB,14,0)</f>
        <v>UG/PG</v>
      </c>
      <c r="O583" s="61" t="str">
        <f>VLOOKUP(A583,Main!A:AB,15,0)</f>
        <v>Core</v>
      </c>
      <c r="P583" s="61" t="str">
        <f>VLOOKUP(A583,Main!A:AB,16,0)</f>
        <v>Yes</v>
      </c>
      <c r="Q583" s="61" t="str">
        <f>VLOOKUP(A583,Main!A:AB,17,0)</f>
        <v>English Studies</v>
      </c>
      <c r="R583" s="63" t="str">
        <f>VLOOKUP(A583,Main!A:AB,18,0)</f>
        <v>https://onlinecourses.nptel.ac.in/e-learning/preview/noc26_hs220</v>
      </c>
      <c r="S583" s="63" t="str">
        <f>VLOOKUP(A583,Main!A:AB,19,0)</f>
        <v>https://onlinecourses.nptel.ac.in/e-learning/preview/noc26_hs220</v>
      </c>
      <c r="T583" s="61" t="str">
        <f>VLOOKUP(A583,Main!A:AB,20,0)</f>
        <v>noc26_hs220</v>
      </c>
      <c r="U583" s="63" t="str">
        <f>VLOOKUP(A583,Main!A:AB,21,0)</f>
        <v>https://onlinecourses.nptel.ac.in/noc25_hs216/preview</v>
      </c>
      <c r="V583" s="63" t="str">
        <f>VLOOKUP(A583,Main!A:AB,22,0)</f>
        <v>https://onlinecourses.nptel.ac.in/noc25_hs216/preview</v>
      </c>
      <c r="W583" s="61" t="str">
        <f>VLOOKUP(A583,Main!A:AB,23,0)</f>
        <v>noc25_hs216</v>
      </c>
      <c r="X583" s="63" t="str">
        <f>VLOOKUP(A583,Main!A:AB,24,0)</f>
        <v>https://nptel.ac.in/courses/109103753</v>
      </c>
      <c r="Y583" s="63" t="str">
        <f>VLOOKUP(A583,Main!A:AB,25,0)</f>
        <v>https://nptel.ac.in/courses/109103753</v>
      </c>
      <c r="Z583" s="61">
        <f>VLOOKUP(A583,Main!A:AB,26,0)</f>
        <v>109103753</v>
      </c>
    </row>
    <row r="584">
      <c r="A584" s="47" t="s">
        <v>4620</v>
      </c>
      <c r="B584" s="61" t="str">
        <f>VLOOKUP(A584,Main!A:AB,2,0)</f>
        <v>Humanities and Social Sciences</v>
      </c>
      <c r="C584" s="61" t="str">
        <f>VLOOKUP(A584,Main!A:AB,3,0)</f>
        <v>Literary and Cultural Disability Studies: An Exploration</v>
      </c>
      <c r="D584" s="61" t="str">
        <f>VLOOKUP(A584,Main!A:AB,4,0)</f>
        <v>Prof. Hemachandran Karah</v>
      </c>
      <c r="E584" s="61" t="str">
        <f>VLOOKUP(A584,Main!A:AB,5,0)</f>
        <v>IIT Madras</v>
      </c>
      <c r="F584" s="61" t="str">
        <f>VLOOKUP(A584,Main!A:AB,6,0)</f>
        <v>IIT Madras</v>
      </c>
      <c r="G584" s="61" t="str">
        <f>VLOOKUP(A584,Main!A:AB,7,0)</f>
        <v>12 Weeks</v>
      </c>
      <c r="H584" s="61" t="str">
        <f>VLOOKUP(A584,Main!A:AB,8,0)</f>
        <v>Rerun</v>
      </c>
      <c r="I584" s="62">
        <f>VLOOKUP(A584,Main!A:AB,9,0)</f>
        <v>46223</v>
      </c>
      <c r="J584" s="62">
        <f>VLOOKUP(A584,Main!A:AB,10,0)</f>
        <v>46304</v>
      </c>
      <c r="K584" s="62">
        <f>VLOOKUP(A584,Main!A:AB,11,0)</f>
        <v>46320</v>
      </c>
      <c r="L584" s="62">
        <f>VLOOKUP(A584,Main!A:AB,12,0)</f>
        <v>46230</v>
      </c>
      <c r="M584" s="62">
        <f>VLOOKUP(A584,Main!A:AB,13,0)</f>
        <v>46248</v>
      </c>
      <c r="N584" s="61" t="str">
        <f>VLOOKUP(A584,Main!A:AB,14,0)</f>
        <v>PG</v>
      </c>
      <c r="O584" s="61" t="str">
        <f>VLOOKUP(A584,Main!A:AB,15,0)</f>
        <v>Elective</v>
      </c>
      <c r="P584" s="61" t="str">
        <f>VLOOKUP(A584,Main!A:AB,16,0)</f>
        <v>Yes</v>
      </c>
      <c r="Q584" s="61" t="str">
        <f>VLOOKUP(A584,Main!A:AB,17,0)</f>
        <v/>
      </c>
      <c r="R584" s="63" t="str">
        <f>VLOOKUP(A584,Main!A:AB,18,0)</f>
        <v>https://onlinecourses.nptel.ac.in/e-learning/preview/noc26_hs221</v>
      </c>
      <c r="S584" s="63" t="str">
        <f>VLOOKUP(A584,Main!A:AB,19,0)</f>
        <v>https://onlinecourses.nptel.ac.in/e-learning/preview/noc26_hs221</v>
      </c>
      <c r="T584" s="61" t="str">
        <f>VLOOKUP(A584,Main!A:AB,20,0)</f>
        <v>noc26_hs221</v>
      </c>
      <c r="U584" s="63" t="str">
        <f>VLOOKUP(A584,Main!A:AB,21,0)</f>
        <v>https://onlinecourses.nptel.ac.in/noc25_hs133/preview</v>
      </c>
      <c r="V584" s="63" t="str">
        <f>VLOOKUP(A584,Main!A:AB,22,0)</f>
        <v>https://onlinecourses.nptel.ac.in/noc25_hs133/preview</v>
      </c>
      <c r="W584" s="61" t="str">
        <f>VLOOKUP(A584,Main!A:AB,23,0)</f>
        <v>noc25_hs133</v>
      </c>
      <c r="X584" s="63" t="str">
        <f>VLOOKUP(A584,Main!A:AB,24,0)</f>
        <v>https://nptel.ac.in/courses/109106185</v>
      </c>
      <c r="Y584" s="63" t="str">
        <f>VLOOKUP(A584,Main!A:AB,25,0)</f>
        <v>https://nptel.ac.in/courses/109106185</v>
      </c>
      <c r="Z584" s="61">
        <f>VLOOKUP(A584,Main!A:AB,26,0)</f>
        <v>109106185</v>
      </c>
    </row>
    <row r="585">
      <c r="A585" s="47" t="s">
        <v>4627</v>
      </c>
      <c r="B585" s="61" t="str">
        <f>VLOOKUP(A585,Main!A:AB,2,0)</f>
        <v>Humanities and Social Sciences</v>
      </c>
      <c r="C585" s="61" t="str">
        <f>VLOOKUP(A585,Main!A:AB,3,0)</f>
        <v>Patent Law for Engineers And Scientists</v>
      </c>
      <c r="D585" s="61" t="str">
        <f>VLOOKUP(A585,Main!A:AB,4,0)</f>
        <v>Prof. Feroz Ali</v>
      </c>
      <c r="E585" s="61" t="str">
        <f>VLOOKUP(A585,Main!A:AB,5,0)</f>
        <v>IIT Madras</v>
      </c>
      <c r="F585" s="61" t="str">
        <f>VLOOKUP(A585,Main!A:AB,6,0)</f>
        <v>IIT Madras</v>
      </c>
      <c r="G585" s="61" t="str">
        <f>VLOOKUP(A585,Main!A:AB,7,0)</f>
        <v>12 Weeks</v>
      </c>
      <c r="H585" s="61" t="str">
        <f>VLOOKUP(A585,Main!A:AB,8,0)</f>
        <v>Rerun</v>
      </c>
      <c r="I585" s="62">
        <f>VLOOKUP(A585,Main!A:AB,9,0)</f>
        <v>46223</v>
      </c>
      <c r="J585" s="62">
        <f>VLOOKUP(A585,Main!A:AB,10,0)</f>
        <v>46304</v>
      </c>
      <c r="K585" s="62">
        <f>VLOOKUP(A585,Main!A:AB,11,0)</f>
        <v>46311</v>
      </c>
      <c r="L585" s="62">
        <f>VLOOKUP(A585,Main!A:AB,12,0)</f>
        <v>46230</v>
      </c>
      <c r="M585" s="62">
        <f>VLOOKUP(A585,Main!A:AB,13,0)</f>
        <v>46248</v>
      </c>
      <c r="N585" s="61" t="str">
        <f>VLOOKUP(A585,Main!A:AB,14,0)</f>
        <v>UG/PG</v>
      </c>
      <c r="O585" s="61" t="str">
        <f>VLOOKUP(A585,Main!A:AB,15,0)</f>
        <v>Elective</v>
      </c>
      <c r="P585" s="61" t="str">
        <f>VLOOKUP(A585,Main!A:AB,16,0)</f>
        <v>Yes</v>
      </c>
      <c r="Q585" s="61" t="str">
        <f>VLOOKUP(A585,Main!A:AB,17,0)</f>
        <v>Patents and Intellectual Property Rights
Faculty Domain - Advanced</v>
      </c>
      <c r="R585" s="63" t="str">
        <f>VLOOKUP(A585,Main!A:AB,18,0)</f>
        <v>https://onlinecourses.nptel.ac.in/e-learning/preview/noc26_hs222</v>
      </c>
      <c r="S585" s="63" t="str">
        <f>VLOOKUP(A585,Main!A:AB,19,0)</f>
        <v>https://onlinecourses.nptel.ac.in/e-learning/preview/noc26_hs222</v>
      </c>
      <c r="T585" s="61" t="str">
        <f>VLOOKUP(A585,Main!A:AB,20,0)</f>
        <v>noc26_hs222</v>
      </c>
      <c r="U585" s="63" t="str">
        <f>VLOOKUP(A585,Main!A:AB,21,0)</f>
        <v>https://onlinecourses.nptel.ac.in/noc26_hs95/preview</v>
      </c>
      <c r="V585" s="63" t="str">
        <f>VLOOKUP(A585,Main!A:AB,22,0)</f>
        <v>https://onlinecourses.nptel.ac.in/noc26_hs95/preview</v>
      </c>
      <c r="W585" s="61" t="str">
        <f>VLOOKUP(A585,Main!A:AB,23,0)</f>
        <v>noc26_hs95</v>
      </c>
      <c r="X585" s="63" t="str">
        <f>VLOOKUP(A585,Main!A:AB,24,0)</f>
        <v>https://nptel.ac.in/courses/110106081</v>
      </c>
      <c r="Y585" s="63" t="str">
        <f>VLOOKUP(A585,Main!A:AB,25,0)</f>
        <v>https://nptel.ac.in/courses/110106081</v>
      </c>
      <c r="Z585" s="61">
        <f>VLOOKUP(A585,Main!A:AB,26,0)</f>
        <v>110106081</v>
      </c>
    </row>
    <row r="586">
      <c r="A586" s="47" t="s">
        <v>4665</v>
      </c>
      <c r="B586" s="61" t="str">
        <f>VLOOKUP(A586,Main!A:AB,2,0)</f>
        <v>Humanities and Social Sciences</v>
      </c>
      <c r="C586" s="61" t="str">
        <f>VLOOKUP(A586,Main!A:AB,3,0)</f>
        <v>Psychology of Everyday</v>
      </c>
      <c r="D586" s="61" t="str">
        <f>VLOOKUP(A586,Main!A:AB,4,0)</f>
        <v>Prof. Braj Bhushan,
Prof. Alok Bajpai</v>
      </c>
      <c r="E586" s="61" t="str">
        <f>VLOOKUP(A586,Main!A:AB,5,0)</f>
        <v>IIT Kanpur</v>
      </c>
      <c r="F586" s="61" t="str">
        <f>VLOOKUP(A586,Main!A:AB,6,0)</f>
        <v>IIT Kanpur</v>
      </c>
      <c r="G586" s="61" t="str">
        <f>VLOOKUP(A586,Main!A:AB,7,0)</f>
        <v>4 Weeks</v>
      </c>
      <c r="H586" s="61" t="str">
        <f>VLOOKUP(A586,Main!A:AB,8,0)</f>
        <v>Rerun</v>
      </c>
      <c r="I586" s="62">
        <f>VLOOKUP(A586,Main!A:AB,9,0)</f>
        <v>46251</v>
      </c>
      <c r="J586" s="62">
        <f>VLOOKUP(A586,Main!A:AB,10,0)</f>
        <v>46276</v>
      </c>
      <c r="K586" s="62">
        <f>VLOOKUP(A586,Main!A:AB,11,0)</f>
        <v>46313</v>
      </c>
      <c r="L586" s="62">
        <f>VLOOKUP(A586,Main!A:AB,12,0)</f>
        <v>46251</v>
      </c>
      <c r="M586" s="62">
        <f>VLOOKUP(A586,Main!A:AB,13,0)</f>
        <v>46262</v>
      </c>
      <c r="N586" s="61" t="str">
        <f>VLOOKUP(A586,Main!A:AB,14,0)</f>
        <v>UG</v>
      </c>
      <c r="O586" s="61" t="str">
        <f>VLOOKUP(A586,Main!A:AB,15,0)</f>
        <v>Elective</v>
      </c>
      <c r="P586" s="61" t="str">
        <f>VLOOKUP(A586,Main!A:AB,16,0)</f>
        <v>Yes</v>
      </c>
      <c r="Q586" s="61" t="str">
        <f>VLOOKUP(A586,Main!A:AB,17,0)</f>
        <v>Psychology</v>
      </c>
      <c r="R586" s="63" t="str">
        <f>VLOOKUP(A586,Main!A:AB,18,0)</f>
        <v>https://onlinecourses.nptel.ac.in/e-learning/preview/noc26_hs231</v>
      </c>
      <c r="S586" s="63" t="str">
        <f>VLOOKUP(A586,Main!A:AB,19,0)</f>
        <v>https://onlinecourses.nptel.ac.in/e-learning/preview/noc26_hs231</v>
      </c>
      <c r="T586" s="61" t="str">
        <f>VLOOKUP(A586,Main!A:AB,20,0)</f>
        <v>noc26_hs231</v>
      </c>
      <c r="U586" s="63" t="str">
        <f>VLOOKUP(A586,Main!A:AB,21,0)</f>
        <v>https://onlinecourses.nptel.ac.in/noc25_hs176/preview</v>
      </c>
      <c r="V586" s="63" t="str">
        <f>VLOOKUP(A586,Main!A:AB,22,0)</f>
        <v>https://onlinecourses.nptel.ac.in/noc25_hs176/preview</v>
      </c>
      <c r="W586" s="61" t="str">
        <f>VLOOKUP(A586,Main!A:AB,23,0)</f>
        <v>noc25_hs176</v>
      </c>
      <c r="X586" s="63" t="str">
        <f>VLOOKUP(A586,Main!A:AB,24,0)</f>
        <v>https://nptel.ac.in/courses/109104151</v>
      </c>
      <c r="Y586" s="63" t="str">
        <f>VLOOKUP(A586,Main!A:AB,25,0)</f>
        <v>https://nptel.ac.in/courses/109104151</v>
      </c>
      <c r="Z586" s="61">
        <f>VLOOKUP(A586,Main!A:AB,26,0)</f>
        <v>109104151</v>
      </c>
    </row>
    <row r="587">
      <c r="A587" s="47" t="s">
        <v>4672</v>
      </c>
      <c r="B587" s="61" t="str">
        <f>VLOOKUP(A587,Main!A:AB,2,0)</f>
        <v>Philosophy</v>
      </c>
      <c r="C587" s="61" t="str">
        <f>VLOOKUP(A587,Main!A:AB,3,0)</f>
        <v>Moral Thinking: An Introduction to Values and Ethics</v>
      </c>
      <c r="D587" s="61" t="str">
        <f>VLOOKUP(A587,Main!A:AB,4,0)</f>
        <v>Prof. Vineet Sahu</v>
      </c>
      <c r="E587" s="61" t="str">
        <f>VLOOKUP(A587,Main!A:AB,5,0)</f>
        <v>IIT Kanpur</v>
      </c>
      <c r="F587" s="61" t="str">
        <f>VLOOKUP(A587,Main!A:AB,6,0)</f>
        <v>IIT Kanpur</v>
      </c>
      <c r="G587" s="61" t="str">
        <f>VLOOKUP(A587,Main!A:AB,7,0)</f>
        <v>4 Weeks</v>
      </c>
      <c r="H587" s="61" t="str">
        <f>VLOOKUP(A587,Main!A:AB,8,0)</f>
        <v>Rerun</v>
      </c>
      <c r="I587" s="62">
        <f>VLOOKUP(A587,Main!A:AB,9,0)</f>
        <v>46251</v>
      </c>
      <c r="J587" s="62">
        <f>VLOOKUP(A587,Main!A:AB,10,0)</f>
        <v>46276</v>
      </c>
      <c r="K587" s="62">
        <f>VLOOKUP(A587,Main!A:AB,11,0)</f>
        <v>46318</v>
      </c>
      <c r="L587" s="62">
        <f>VLOOKUP(A587,Main!A:AB,12,0)</f>
        <v>46251</v>
      </c>
      <c r="M587" s="62">
        <f>VLOOKUP(A587,Main!A:AB,13,0)</f>
        <v>46262</v>
      </c>
      <c r="N587" s="61" t="str">
        <f>VLOOKUP(A587,Main!A:AB,14,0)</f>
        <v>UG</v>
      </c>
      <c r="O587" s="61" t="str">
        <f>VLOOKUP(A587,Main!A:AB,15,0)</f>
        <v>Core</v>
      </c>
      <c r="P587" s="61" t="str">
        <f>VLOOKUP(A587,Main!A:AB,16,0)</f>
        <v>No</v>
      </c>
      <c r="Q587" s="61" t="str">
        <f>VLOOKUP(A587,Main!A:AB,17,0)</f>
        <v/>
      </c>
      <c r="R587" s="63" t="str">
        <f>VLOOKUP(A587,Main!A:AB,18,0)</f>
        <v>https://onlinecourses.nptel.ac.in/e-learning/preview/noc26_hs232</v>
      </c>
      <c r="S587" s="63" t="str">
        <f>VLOOKUP(A587,Main!A:AB,19,0)</f>
        <v>https://onlinecourses.nptel.ac.in/e-learning/preview/noc26_hs232</v>
      </c>
      <c r="T587" s="61" t="str">
        <f>VLOOKUP(A587,Main!A:AB,20,0)</f>
        <v>noc26_hs232</v>
      </c>
      <c r="U587" s="63" t="str">
        <f>VLOOKUP(A587,Main!A:AB,21,0)</f>
        <v>https://onlinecourses.nptel.ac.in/noc25_hs219/preview</v>
      </c>
      <c r="V587" s="63" t="str">
        <f>VLOOKUP(A587,Main!A:AB,22,0)</f>
        <v>https://onlinecourses.nptel.ac.in/noc25_hs219/preview</v>
      </c>
      <c r="W587" s="61" t="str">
        <f>VLOOKUP(A587,Main!A:AB,23,0)</f>
        <v>noc25_hs219</v>
      </c>
      <c r="X587" s="63" t="str">
        <f>VLOOKUP(A587,Main!A:AB,24,0)</f>
        <v>https://nptel.ac.in/courses/109104206</v>
      </c>
      <c r="Y587" s="63" t="str">
        <f>VLOOKUP(A587,Main!A:AB,25,0)</f>
        <v>https://nptel.ac.in/courses/109104206</v>
      </c>
      <c r="Z587" s="61">
        <f>VLOOKUP(A587,Main!A:AB,26,0)</f>
        <v>109104206</v>
      </c>
    </row>
    <row r="588">
      <c r="A588" s="47" t="s">
        <v>4680</v>
      </c>
      <c r="B588" s="61" t="str">
        <f>VLOOKUP(A588,Main!A:AB,2,0)</f>
        <v>Humanities and Social Sciences</v>
      </c>
      <c r="C588" s="61" t="str">
        <f>VLOOKUP(A588,Main!A:AB,3,0)</f>
        <v>Sociology and Resource Management</v>
      </c>
      <c r="D588" s="61" t="str">
        <f>VLOOKUP(A588,Main!A:AB,4,0)</f>
        <v>Prof. Archana Patnaik,
Prof. Amrita Sen</v>
      </c>
      <c r="E588" s="61" t="str">
        <f>VLOOKUP(A588,Main!A:AB,5,0)</f>
        <v>IIT Kharagpur</v>
      </c>
      <c r="F588" s="61" t="str">
        <f>VLOOKUP(A588,Main!A:AB,6,0)</f>
        <v>IIT Kharagpur</v>
      </c>
      <c r="G588" s="61" t="str">
        <f>VLOOKUP(A588,Main!A:AB,7,0)</f>
        <v>4 Weeks</v>
      </c>
      <c r="H588" s="61" t="str">
        <f>VLOOKUP(A588,Main!A:AB,8,0)</f>
        <v>Rerun</v>
      </c>
      <c r="I588" s="62">
        <f>VLOOKUP(A588,Main!A:AB,9,0)</f>
        <v>46251</v>
      </c>
      <c r="J588" s="62">
        <f>VLOOKUP(A588,Main!A:AB,10,0)</f>
        <v>46276</v>
      </c>
      <c r="K588" s="62">
        <f>VLOOKUP(A588,Main!A:AB,11,0)</f>
        <v>46319</v>
      </c>
      <c r="L588" s="62">
        <f>VLOOKUP(A588,Main!A:AB,12,0)</f>
        <v>46251</v>
      </c>
      <c r="M588" s="62">
        <f>VLOOKUP(A588,Main!A:AB,13,0)</f>
        <v>46262</v>
      </c>
      <c r="N588" s="61" t="str">
        <f>VLOOKUP(A588,Main!A:AB,14,0)</f>
        <v>UG</v>
      </c>
      <c r="O588" s="61" t="str">
        <f>VLOOKUP(A588,Main!A:AB,15,0)</f>
        <v>Elective</v>
      </c>
      <c r="P588" s="61" t="str">
        <f>VLOOKUP(A588,Main!A:AB,16,0)</f>
        <v>Yes</v>
      </c>
      <c r="Q588" s="61" t="str">
        <f>VLOOKUP(A588,Main!A:AB,17,0)</f>
        <v/>
      </c>
      <c r="R588" s="63" t="str">
        <f>VLOOKUP(A588,Main!A:AB,18,0)</f>
        <v>https://onlinecourses.nptel.ac.in/e-learning/preview/noc26_hs233</v>
      </c>
      <c r="S588" s="63" t="str">
        <f>VLOOKUP(A588,Main!A:AB,19,0)</f>
        <v>https://onlinecourses.nptel.ac.in/e-learning/preview/noc26_hs233</v>
      </c>
      <c r="T588" s="61" t="str">
        <f>VLOOKUP(A588,Main!A:AB,20,0)</f>
        <v>noc26_hs233</v>
      </c>
      <c r="U588" s="63" t="str">
        <f>VLOOKUP(A588,Main!A:AB,21,0)</f>
        <v>https://onlinecourses.nptel.ac.in/noc25_hs207/preview</v>
      </c>
      <c r="V588" s="63" t="str">
        <f>VLOOKUP(A588,Main!A:AB,22,0)</f>
        <v>https://onlinecourses.nptel.ac.in/noc25_hs207/preview</v>
      </c>
      <c r="W588" s="61" t="str">
        <f>VLOOKUP(A588,Main!A:AB,23,0)</f>
        <v>noc25_hs207</v>
      </c>
      <c r="X588" s="63" t="str">
        <f>VLOOKUP(A588,Main!A:AB,24,0)</f>
        <v>https://nptel.ac.in/courses/109105195</v>
      </c>
      <c r="Y588" s="63" t="str">
        <f>VLOOKUP(A588,Main!A:AB,25,0)</f>
        <v>https://nptel.ac.in/courses/109105195</v>
      </c>
      <c r="Z588" s="61">
        <f>VLOOKUP(A588,Main!A:AB,26,0)</f>
        <v>109105195</v>
      </c>
    </row>
    <row r="589">
      <c r="A589" s="47" t="s">
        <v>4687</v>
      </c>
      <c r="B589" s="61" t="str">
        <f>VLOOKUP(A589,Main!A:AB,2,0)</f>
        <v>Humanities and Social Sciences</v>
      </c>
      <c r="C589" s="61" t="str">
        <f>VLOOKUP(A589,Main!A:AB,3,0)</f>
        <v>Urban Sociology</v>
      </c>
      <c r="D589" s="61" t="str">
        <f>VLOOKUP(A589,Main!A:AB,4,0)</f>
        <v>Prof. Amrita Sen,
Prof. Archana Patnaik</v>
      </c>
      <c r="E589" s="61" t="str">
        <f>VLOOKUP(A589,Main!A:AB,5,0)</f>
        <v>IIT Kharagpur</v>
      </c>
      <c r="F589" s="61" t="str">
        <f>VLOOKUP(A589,Main!A:AB,6,0)</f>
        <v>IIT Kharagpur</v>
      </c>
      <c r="G589" s="61" t="str">
        <f>VLOOKUP(A589,Main!A:AB,7,0)</f>
        <v>4 Weeks</v>
      </c>
      <c r="H589" s="61" t="str">
        <f>VLOOKUP(A589,Main!A:AB,8,0)</f>
        <v>Rerun</v>
      </c>
      <c r="I589" s="62">
        <f>VLOOKUP(A589,Main!A:AB,9,0)</f>
        <v>46251</v>
      </c>
      <c r="J589" s="62">
        <f>VLOOKUP(A589,Main!A:AB,10,0)</f>
        <v>46276</v>
      </c>
      <c r="K589" s="62">
        <f>VLOOKUP(A589,Main!A:AB,11,0)</f>
        <v>46320</v>
      </c>
      <c r="L589" s="62">
        <f>VLOOKUP(A589,Main!A:AB,12,0)</f>
        <v>46251</v>
      </c>
      <c r="M589" s="62">
        <f>VLOOKUP(A589,Main!A:AB,13,0)</f>
        <v>46262</v>
      </c>
      <c r="N589" s="61" t="str">
        <f>VLOOKUP(A589,Main!A:AB,14,0)</f>
        <v>PG</v>
      </c>
      <c r="O589" s="61" t="str">
        <f>VLOOKUP(A589,Main!A:AB,15,0)</f>
        <v>Elective</v>
      </c>
      <c r="P589" s="61" t="str">
        <f>VLOOKUP(A589,Main!A:AB,16,0)</f>
        <v>Yes</v>
      </c>
      <c r="Q589" s="61" t="str">
        <f>VLOOKUP(A589,Main!A:AB,17,0)</f>
        <v/>
      </c>
      <c r="R589" s="63" t="str">
        <f>VLOOKUP(A589,Main!A:AB,18,0)</f>
        <v>https://onlinecourses.nptel.ac.in/e-learning/preview/noc26_hs234</v>
      </c>
      <c r="S589" s="63" t="str">
        <f>VLOOKUP(A589,Main!A:AB,19,0)</f>
        <v>https://onlinecourses.nptel.ac.in/e-learning/preview/noc26_hs234</v>
      </c>
      <c r="T589" s="61" t="str">
        <f>VLOOKUP(A589,Main!A:AB,20,0)</f>
        <v>noc26_hs234</v>
      </c>
      <c r="U589" s="63" t="str">
        <f>VLOOKUP(A589,Main!A:AB,21,0)</f>
        <v>https://onlinecourses.nptel.ac.in/noc25_hs208/preview</v>
      </c>
      <c r="V589" s="63" t="str">
        <f>VLOOKUP(A589,Main!A:AB,22,0)</f>
        <v>https://onlinecourses.nptel.ac.in/noc25_hs208/preview</v>
      </c>
      <c r="W589" s="61" t="str">
        <f>VLOOKUP(A589,Main!A:AB,23,0)</f>
        <v>noc25_hs208</v>
      </c>
      <c r="X589" s="63" t="str">
        <f>VLOOKUP(A589,Main!A:AB,24,0)</f>
        <v>https://nptel.ac.in/courses/109105196</v>
      </c>
      <c r="Y589" s="63" t="str">
        <f>VLOOKUP(A589,Main!A:AB,25,0)</f>
        <v>https://nptel.ac.in/courses/109105196</v>
      </c>
      <c r="Z589" s="61">
        <f>VLOOKUP(A589,Main!A:AB,26,0)</f>
        <v>109105196</v>
      </c>
    </row>
    <row r="590">
      <c r="A590" s="47" t="s">
        <v>4694</v>
      </c>
      <c r="B590" s="61" t="str">
        <f>VLOOKUP(A590,Main!A:AB,2,0)</f>
        <v>Humanities and Social Sciences</v>
      </c>
      <c r="C590" s="61" t="str">
        <f>VLOOKUP(A590,Main!A:AB,3,0)</f>
        <v>Mastering Speaking and Presentations: A case Based Approach</v>
      </c>
      <c r="D590" s="61" t="str">
        <f>VLOOKUP(A590,Main!A:AB,4,0)</f>
        <v>Prof. Seema Singh</v>
      </c>
      <c r="E590" s="61" t="str">
        <f>VLOOKUP(A590,Main!A:AB,5,0)</f>
        <v>IIT Kharagpur</v>
      </c>
      <c r="F590" s="61" t="str">
        <f>VLOOKUP(A590,Main!A:AB,6,0)</f>
        <v>IIT Kharagpur</v>
      </c>
      <c r="G590" s="61" t="str">
        <f>VLOOKUP(A590,Main!A:AB,7,0)</f>
        <v>8 Weeks</v>
      </c>
      <c r="H590" s="61" t="str">
        <f>VLOOKUP(A590,Main!A:AB,8,0)</f>
        <v>Rerun</v>
      </c>
      <c r="I590" s="62">
        <f>VLOOKUP(A590,Main!A:AB,9,0)</f>
        <v>46251</v>
      </c>
      <c r="J590" s="62">
        <f>VLOOKUP(A590,Main!A:AB,10,0)</f>
        <v>46304</v>
      </c>
      <c r="K590" s="62">
        <f>VLOOKUP(A590,Main!A:AB,11,0)</f>
        <v>46318</v>
      </c>
      <c r="L590" s="62">
        <f>VLOOKUP(A590,Main!A:AB,12,0)</f>
        <v>46251</v>
      </c>
      <c r="M590" s="62">
        <f>VLOOKUP(A590,Main!A:AB,13,0)</f>
        <v>46262</v>
      </c>
      <c r="N590" s="61" t="str">
        <f>VLOOKUP(A590,Main!A:AB,14,0)</f>
        <v>UG/PG</v>
      </c>
      <c r="O590" s="61" t="str">
        <f>VLOOKUP(A590,Main!A:AB,15,0)</f>
        <v>Elective</v>
      </c>
      <c r="P590" s="61" t="str">
        <f>VLOOKUP(A590,Main!A:AB,16,0)</f>
        <v>Yes</v>
      </c>
      <c r="Q590" s="61" t="str">
        <f>VLOOKUP(A590,Main!A:AB,17,0)</f>
        <v/>
      </c>
      <c r="R590" s="63" t="str">
        <f>VLOOKUP(A590,Main!A:AB,18,0)</f>
        <v>https://onlinecourses.nptel.ac.in/e-learning/preview/noc26_hs235</v>
      </c>
      <c r="S590" s="63" t="str">
        <f>VLOOKUP(A590,Main!A:AB,19,0)</f>
        <v>https://onlinecourses.nptel.ac.in/e-learning/preview/noc26_hs235</v>
      </c>
      <c r="T590" s="61" t="str">
        <f>VLOOKUP(A590,Main!A:AB,20,0)</f>
        <v>noc26_hs235</v>
      </c>
      <c r="U590" s="63" t="str">
        <f>VLOOKUP(A590,Main!A:AB,21,0)</f>
        <v>https://onlinecourses.nptel.ac.in/noc25_hs96/preview</v>
      </c>
      <c r="V590" s="63" t="str">
        <f>VLOOKUP(A590,Main!A:AB,22,0)</f>
        <v>https://onlinecourses.nptel.ac.in/noc25_hs96/preview</v>
      </c>
      <c r="W590" s="61" t="str">
        <f>VLOOKUP(A590,Main!A:AB,23,0)</f>
        <v>noc25_hs96</v>
      </c>
      <c r="X590" s="63" t="str">
        <f>VLOOKUP(A590,Main!A:AB,24,0)</f>
        <v>https://nptel.ac.in/courses/109105605</v>
      </c>
      <c r="Y590" s="63" t="str">
        <f>VLOOKUP(A590,Main!A:AB,25,0)</f>
        <v>https://nptel.ac.in/courses/109105605</v>
      </c>
      <c r="Z590" s="61">
        <f>VLOOKUP(A590,Main!A:AB,26,0)</f>
        <v>109105605</v>
      </c>
    </row>
    <row r="591">
      <c r="A591" s="47" t="s">
        <v>4701</v>
      </c>
      <c r="B591" s="61" t="str">
        <f>VLOOKUP(A591,Main!A:AB,2,0)</f>
        <v>Humanities and Social Sciences</v>
      </c>
      <c r="C591" s="61" t="str">
        <f>VLOOKUP(A591,Main!A:AB,3,0)</f>
        <v>Gender and literature</v>
      </c>
      <c r="D591" s="61" t="str">
        <f>VLOOKUP(A591,Main!A:AB,4,0)</f>
        <v>Prof. Avishek Parui</v>
      </c>
      <c r="E591" s="61" t="str">
        <f>VLOOKUP(A591,Main!A:AB,5,0)</f>
        <v>IIT Madras</v>
      </c>
      <c r="F591" s="61" t="str">
        <f>VLOOKUP(A591,Main!A:AB,6,0)</f>
        <v>IIT Madras</v>
      </c>
      <c r="G591" s="61" t="str">
        <f>VLOOKUP(A591,Main!A:AB,7,0)</f>
        <v>8 Weeks</v>
      </c>
      <c r="H591" s="61" t="str">
        <f>VLOOKUP(A591,Main!A:AB,8,0)</f>
        <v>Rerun</v>
      </c>
      <c r="I591" s="62">
        <f>VLOOKUP(A591,Main!A:AB,9,0)</f>
        <v>46251</v>
      </c>
      <c r="J591" s="62">
        <f>VLOOKUP(A591,Main!A:AB,10,0)</f>
        <v>46304</v>
      </c>
      <c r="K591" s="62">
        <f>VLOOKUP(A591,Main!A:AB,11,0)</f>
        <v>46313</v>
      </c>
      <c r="L591" s="62">
        <f>VLOOKUP(A591,Main!A:AB,12,0)</f>
        <v>46251</v>
      </c>
      <c r="M591" s="62">
        <f>VLOOKUP(A591,Main!A:AB,13,0)</f>
        <v>46262</v>
      </c>
      <c r="N591" s="61" t="str">
        <f>VLOOKUP(A591,Main!A:AB,14,0)</f>
        <v>UG/PG</v>
      </c>
      <c r="O591" s="61" t="str">
        <f>VLOOKUP(A591,Main!A:AB,15,0)</f>
        <v>Elective</v>
      </c>
      <c r="P591" s="61" t="str">
        <f>VLOOKUP(A591,Main!A:AB,16,0)</f>
        <v>Yes</v>
      </c>
      <c r="Q591" s="61" t="str">
        <f>VLOOKUP(A591,Main!A:AB,17,0)</f>
        <v>English Studies</v>
      </c>
      <c r="R591" s="63" t="str">
        <f>VLOOKUP(A591,Main!A:AB,18,0)</f>
        <v>https://onlinecourses.nptel.ac.in/e-learning/preview/noc26_hs236</v>
      </c>
      <c r="S591" s="63" t="str">
        <f>VLOOKUP(A591,Main!A:AB,19,0)</f>
        <v>https://onlinecourses.nptel.ac.in/e-learning/preview/noc26_hs236</v>
      </c>
      <c r="T591" s="61" t="str">
        <f>VLOOKUP(A591,Main!A:AB,20,0)</f>
        <v>noc26_hs236</v>
      </c>
      <c r="U591" s="63" t="str">
        <f>VLOOKUP(A591,Main!A:AB,21,0)</f>
        <v>https://onlinecourses.nptel.ac.in/noc25_hs128/preview</v>
      </c>
      <c r="V591" s="63" t="str">
        <f>VLOOKUP(A591,Main!A:AB,22,0)</f>
        <v>https://onlinecourses.nptel.ac.in/noc25_hs128/preview</v>
      </c>
      <c r="W591" s="61" t="str">
        <f>VLOOKUP(A591,Main!A:AB,23,0)</f>
        <v>noc25_hs128</v>
      </c>
      <c r="X591" s="63" t="str">
        <f>VLOOKUP(A591,Main!A:AB,24,0)</f>
        <v>https://nptel.ac.in/courses/109103122</v>
      </c>
      <c r="Y591" s="63" t="str">
        <f>VLOOKUP(A591,Main!A:AB,25,0)</f>
        <v>https://nptel.ac.in/courses/109103122</v>
      </c>
      <c r="Z591" s="61">
        <f>VLOOKUP(A591,Main!A:AB,26,0)</f>
        <v>109103122</v>
      </c>
    </row>
    <row r="592">
      <c r="A592" s="47" t="s">
        <v>4707</v>
      </c>
      <c r="B592" s="61" t="str">
        <f>VLOOKUP(A592,Main!A:AB,2,0)</f>
        <v>Humanities and Social Sciences</v>
      </c>
      <c r="C592" s="64" t="str">
        <f>VLOOKUP(A592,Main!A:AB,3,0)</f>
        <v>Energy Economics And Policy</v>
      </c>
      <c r="D592" s="64" t="str">
        <f>VLOOKUP(A592,Main!A:AB,4,0)</f>
        <v>Prof. Shyamasree Dasgupta</v>
      </c>
      <c r="E592" s="64" t="str">
        <f>VLOOKUP(A592,Main!A:AB,5,0)</f>
        <v>IIT Mandi</v>
      </c>
      <c r="F592" s="61" t="str">
        <f>VLOOKUP(A592,Main!A:AB,6,0)</f>
        <v>IIT Madras</v>
      </c>
      <c r="G592" s="61" t="str">
        <f>VLOOKUP(A592,Main!A:AB,7,0)</f>
        <v>8 Weeks</v>
      </c>
      <c r="H592" s="61" t="str">
        <f>VLOOKUP(A592,Main!A:AB,8,0)</f>
        <v>Rerun</v>
      </c>
      <c r="I592" s="62">
        <f>VLOOKUP(A592,Main!A:AB,9,0)</f>
        <v>46251</v>
      </c>
      <c r="J592" s="62">
        <f>VLOOKUP(A592,Main!A:AB,10,0)</f>
        <v>46304</v>
      </c>
      <c r="K592" s="62">
        <f>VLOOKUP(A592,Main!A:AB,11,0)</f>
        <v>46318</v>
      </c>
      <c r="L592" s="62">
        <f>VLOOKUP(A592,Main!A:AB,12,0)</f>
        <v>46251</v>
      </c>
      <c r="M592" s="62">
        <f>VLOOKUP(A592,Main!A:AB,13,0)</f>
        <v>46262</v>
      </c>
      <c r="N592" s="61" t="str">
        <f>VLOOKUP(A592,Main!A:AB,14,0)</f>
        <v>UG/PG</v>
      </c>
      <c r="O592" s="61" t="str">
        <f>VLOOKUP(A592,Main!A:AB,15,0)</f>
        <v>Elective</v>
      </c>
      <c r="P592" s="61" t="str">
        <f>VLOOKUP(A592,Main!A:AB,16,0)</f>
        <v>Yes</v>
      </c>
      <c r="Q592" s="61" t="str">
        <f>VLOOKUP(A592,Main!A:AB,17,0)</f>
        <v>Sustainable Architecture
Energy and Environment
Economics
Energy Systems</v>
      </c>
      <c r="R592" s="63" t="str">
        <f>VLOOKUP(A592,Main!A:AB,18,0)</f>
        <v>https://onlinecourses.nptel.ac.in/e-learning/preview/noc26_hs237</v>
      </c>
      <c r="S592" s="63" t="str">
        <f>VLOOKUP(A592,Main!A:AB,19,0)</f>
        <v>https://onlinecourses.nptel.ac.in/e-learning/preview/noc26_hs237</v>
      </c>
      <c r="T592" s="61" t="str">
        <f>VLOOKUP(A592,Main!A:AB,20,0)</f>
        <v>noc26_hs237</v>
      </c>
      <c r="U592" s="63" t="str">
        <f>VLOOKUP(A592,Main!A:AB,21,0)</f>
        <v>https://onlinecourses.nptel.ac.in/noc25_hs136/preview</v>
      </c>
      <c r="V592" s="63" t="str">
        <f>VLOOKUP(A592,Main!A:AB,22,0)</f>
        <v>https://onlinecourses.nptel.ac.in/noc25_hs136/preview</v>
      </c>
      <c r="W592" s="61" t="str">
        <f>VLOOKUP(A592,Main!A:AB,23,0)</f>
        <v>noc25_hs136</v>
      </c>
      <c r="X592" s="63" t="str">
        <f>VLOOKUP(A592,Main!A:AB,24,0)</f>
        <v>https://nptel.ac.in/courses/109106161</v>
      </c>
      <c r="Y592" s="63" t="str">
        <f>VLOOKUP(A592,Main!A:AB,25,0)</f>
        <v>https://nptel.ac.in/courses/109106161</v>
      </c>
      <c r="Z592" s="61">
        <f>VLOOKUP(A592,Main!A:AB,26,0)</f>
        <v>109106161</v>
      </c>
    </row>
    <row r="593">
      <c r="A593" s="47" t="s">
        <v>4715</v>
      </c>
      <c r="B593" s="61" t="str">
        <f>VLOOKUP(A593,Main!A:AB,2,0)</f>
        <v>Humanities and Social Sciences</v>
      </c>
      <c r="C593" s="61" t="str">
        <f>VLOOKUP(A593,Main!A:AB,3,0)</f>
        <v>The Literature of Climate Crisis</v>
      </c>
      <c r="D593" s="61" t="str">
        <f>VLOOKUP(A593,Main!A:AB,4,0)</f>
        <v>Prof. Pramod K Nayar</v>
      </c>
      <c r="E593" s="61" t="str">
        <f>VLOOKUP(A593,Main!A:AB,5,0)</f>
        <v>University of Hyderabad</v>
      </c>
      <c r="F593" s="61" t="str">
        <f>VLOOKUP(A593,Main!A:AB,6,0)</f>
        <v>IIT Madras</v>
      </c>
      <c r="G593" s="61" t="str">
        <f>VLOOKUP(A593,Main!A:AB,7,0)</f>
        <v>8 Weeks</v>
      </c>
      <c r="H593" s="61" t="str">
        <f>VLOOKUP(A593,Main!A:AB,8,0)</f>
        <v>Rerun</v>
      </c>
      <c r="I593" s="62">
        <f>VLOOKUP(A593,Main!A:AB,9,0)</f>
        <v>46251</v>
      </c>
      <c r="J593" s="62">
        <f>VLOOKUP(A593,Main!A:AB,10,0)</f>
        <v>46304</v>
      </c>
      <c r="K593" s="62">
        <f>VLOOKUP(A593,Main!A:AB,11,0)</f>
        <v>46319</v>
      </c>
      <c r="L593" s="62">
        <f>VLOOKUP(A593,Main!A:AB,12,0)</f>
        <v>46251</v>
      </c>
      <c r="M593" s="62">
        <f>VLOOKUP(A593,Main!A:AB,13,0)</f>
        <v>46262</v>
      </c>
      <c r="N593" s="61" t="str">
        <f>VLOOKUP(A593,Main!A:AB,14,0)</f>
        <v>UG/PG</v>
      </c>
      <c r="O593" s="61" t="str">
        <f>VLOOKUP(A593,Main!A:AB,15,0)</f>
        <v>Elective</v>
      </c>
      <c r="P593" s="61" t="str">
        <f>VLOOKUP(A593,Main!A:AB,16,0)</f>
        <v>Yes</v>
      </c>
      <c r="Q593" s="61" t="str">
        <f>VLOOKUP(A593,Main!A:AB,17,0)</f>
        <v>English Studies</v>
      </c>
      <c r="R593" s="63" t="str">
        <f>VLOOKUP(A593,Main!A:AB,18,0)</f>
        <v>https://onlinecourses.nptel.ac.in/e-learning/preview/noc26_hs238</v>
      </c>
      <c r="S593" s="63" t="str">
        <f>VLOOKUP(A593,Main!A:AB,19,0)</f>
        <v>https://onlinecourses.nptel.ac.in/e-learning/preview/noc26_hs238</v>
      </c>
      <c r="T593" s="61" t="str">
        <f>VLOOKUP(A593,Main!A:AB,20,0)</f>
        <v>noc26_hs238</v>
      </c>
      <c r="U593" s="63" t="str">
        <f>VLOOKUP(A593,Main!A:AB,21,0)</f>
        <v>https://onlinecourses.nptel.ac.in/noc25_hs114/preview</v>
      </c>
      <c r="V593" s="63" t="str">
        <f>VLOOKUP(A593,Main!A:AB,22,0)</f>
        <v>https://onlinecourses.nptel.ac.in/noc25_hs114/preview</v>
      </c>
      <c r="W593" s="61" t="str">
        <f>VLOOKUP(A593,Main!A:AB,23,0)</f>
        <v>noc25_hs114</v>
      </c>
      <c r="X593" s="63" t="str">
        <f>VLOOKUP(A593,Main!A:AB,24,0)</f>
        <v>https://nptel.ac.in/courses/109106733</v>
      </c>
      <c r="Y593" s="63" t="str">
        <f>VLOOKUP(A593,Main!A:AB,25,0)</f>
        <v>https://nptel.ac.in/courses/109106733</v>
      </c>
      <c r="Z593" s="61">
        <f>VLOOKUP(A593,Main!A:AB,26,0)</f>
        <v>109106733</v>
      </c>
    </row>
    <row r="594">
      <c r="A594" s="47" t="s">
        <v>4723</v>
      </c>
      <c r="B594" s="61" t="str">
        <f>VLOOKUP(A594,Main!A:AB,2,0)</f>
        <v>Humanities and Social Sciences</v>
      </c>
      <c r="C594" s="61" t="str">
        <f>VLOOKUP(A594,Main!A:AB,3,0)</f>
        <v>Nation and Narration</v>
      </c>
      <c r="D594" s="61" t="str">
        <f>VLOOKUP(A594,Main!A:AB,4,0)</f>
        <v>Prof. Sreenath V.S,
Prof. Anandita Pan</v>
      </c>
      <c r="E594" s="61" t="str">
        <f>VLOOKUP(A594,Main!A:AB,5,0)</f>
        <v>IIT Madras
IIT Hyderabad</v>
      </c>
      <c r="F594" s="61" t="str">
        <f>VLOOKUP(A594,Main!A:AB,6,0)</f>
        <v>IIT Madras</v>
      </c>
      <c r="G594" s="61" t="str">
        <f>VLOOKUP(A594,Main!A:AB,7,0)</f>
        <v>8 Weeks</v>
      </c>
      <c r="H594" s="61" t="str">
        <f>VLOOKUP(A594,Main!A:AB,8,0)</f>
        <v>Rerun</v>
      </c>
      <c r="I594" s="62">
        <f>VLOOKUP(A594,Main!A:AB,9,0)</f>
        <v>46251</v>
      </c>
      <c r="J594" s="62">
        <f>VLOOKUP(A594,Main!A:AB,10,0)</f>
        <v>46304</v>
      </c>
      <c r="K594" s="62">
        <f>VLOOKUP(A594,Main!A:AB,11,0)</f>
        <v>46320</v>
      </c>
      <c r="L594" s="62">
        <f>VLOOKUP(A594,Main!A:AB,12,0)</f>
        <v>46251</v>
      </c>
      <c r="M594" s="62">
        <f>VLOOKUP(A594,Main!A:AB,13,0)</f>
        <v>46262</v>
      </c>
      <c r="N594" s="61" t="str">
        <f>VLOOKUP(A594,Main!A:AB,14,0)</f>
        <v>PG</v>
      </c>
      <c r="O594" s="61" t="str">
        <f>VLOOKUP(A594,Main!A:AB,15,0)</f>
        <v>Core</v>
      </c>
      <c r="P594" s="61" t="str">
        <f>VLOOKUP(A594,Main!A:AB,16,0)</f>
        <v>Yes</v>
      </c>
      <c r="Q594" s="61" t="str">
        <f>VLOOKUP(A594,Main!A:AB,17,0)</f>
        <v>English Studies</v>
      </c>
      <c r="R594" s="63" t="str">
        <f>VLOOKUP(A594,Main!A:AB,18,0)</f>
        <v>https://onlinecourses.nptel.ac.in/e-learning/preview/noc26_hs239</v>
      </c>
      <c r="S594" s="63" t="str">
        <f>VLOOKUP(A594,Main!A:AB,19,0)</f>
        <v>https://onlinecourses.nptel.ac.in/e-learning/preview/noc26_hs239</v>
      </c>
      <c r="T594" s="61" t="str">
        <f>VLOOKUP(A594,Main!A:AB,20,0)</f>
        <v>noc26_hs239</v>
      </c>
      <c r="U594" s="63" t="str">
        <f>VLOOKUP(A594,Main!A:AB,21,0)</f>
        <v>https://onlinecourses.nptel.ac.in/noc25_hs147/preview</v>
      </c>
      <c r="V594" s="63" t="str">
        <f>VLOOKUP(A594,Main!A:AB,22,0)</f>
        <v>https://onlinecourses.nptel.ac.in/noc25_hs147/preview</v>
      </c>
      <c r="W594" s="61" t="str">
        <f>VLOOKUP(A594,Main!A:AB,23,0)</f>
        <v>noc25_hs147</v>
      </c>
      <c r="X594" s="63" t="str">
        <f>VLOOKUP(A594,Main!A:AB,24,0)</f>
        <v>https://nptel.ac.in/courses/109106737</v>
      </c>
      <c r="Y594" s="63" t="str">
        <f>VLOOKUP(A594,Main!A:AB,25,0)</f>
        <v>https://nptel.ac.in/courses/109106737</v>
      </c>
      <c r="Z594" s="61">
        <f>VLOOKUP(A594,Main!A:AB,26,0)</f>
        <v>109106737</v>
      </c>
    </row>
    <row r="595">
      <c r="A595" s="47" t="s">
        <v>4731</v>
      </c>
      <c r="B595" s="61" t="str">
        <f>VLOOKUP(A595,Main!A:AB,2,0)</f>
        <v>Sports Sciences</v>
      </c>
      <c r="C595" s="61" t="str">
        <f>VLOOKUP(A595,Main!A:AB,3,0)</f>
        <v>Introduction to Physical Medicine and Rehabilitation in Sports</v>
      </c>
      <c r="D595" s="61" t="str">
        <f>VLOOKUP(A595,Main!A:AB,4,0)</f>
        <v>Col (Dr) Anup Krishnan,
Wg Cdr (Dr) CS Guru</v>
      </c>
      <c r="E595" s="61" t="str">
        <f>VLOOKUP(A595,Main!A:AB,5,0)</f>
        <v>IIT Madras</v>
      </c>
      <c r="F595" s="61" t="str">
        <f>VLOOKUP(A595,Main!A:AB,6,0)</f>
        <v>IIT Madras</v>
      </c>
      <c r="G595" s="61" t="str">
        <f>VLOOKUP(A595,Main!A:AB,7,0)</f>
        <v>8 Weeks</v>
      </c>
      <c r="H595" s="61" t="str">
        <f>VLOOKUP(A595,Main!A:AB,8,0)</f>
        <v>Rerun</v>
      </c>
      <c r="I595" s="62">
        <f>VLOOKUP(A595,Main!A:AB,9,0)</f>
        <v>46251</v>
      </c>
      <c r="J595" s="62">
        <f>VLOOKUP(A595,Main!A:AB,10,0)</f>
        <v>46304</v>
      </c>
      <c r="K595" s="62">
        <f>VLOOKUP(A595,Main!A:AB,11,0)</f>
        <v>46311</v>
      </c>
      <c r="L595" s="62">
        <f>VLOOKUP(A595,Main!A:AB,12,0)</f>
        <v>46251</v>
      </c>
      <c r="M595" s="62">
        <f>VLOOKUP(A595,Main!A:AB,13,0)</f>
        <v>46262</v>
      </c>
      <c r="N595" s="61" t="str">
        <f>VLOOKUP(A595,Main!A:AB,14,0)</f>
        <v>UG</v>
      </c>
      <c r="O595" s="61" t="str">
        <f>VLOOKUP(A595,Main!A:AB,15,0)</f>
        <v>Elective</v>
      </c>
      <c r="P595" s="61" t="str">
        <f>VLOOKUP(A595,Main!A:AB,16,0)</f>
        <v>Yes</v>
      </c>
      <c r="Q595" s="61" t="str">
        <f>VLOOKUP(A595,Main!A:AB,17,0)</f>
        <v>Sports Science</v>
      </c>
      <c r="R595" s="63" t="str">
        <f>VLOOKUP(A595,Main!A:AB,18,0)</f>
        <v>https://onlinecourses.nptel.ac.in/e-learning/preview/noc26_hs240</v>
      </c>
      <c r="S595" s="63" t="str">
        <f>VLOOKUP(A595,Main!A:AB,19,0)</f>
        <v>https://onlinecourses.nptel.ac.in/e-learning/preview/noc26_hs240</v>
      </c>
      <c r="T595" s="61" t="str">
        <f>VLOOKUP(A595,Main!A:AB,20,0)</f>
        <v>noc26_hs240</v>
      </c>
      <c r="U595" s="63" t="str">
        <f>VLOOKUP(A595,Main!A:AB,21,0)</f>
        <v>https://onlinecourses.nptel.ac.in/noc25_hs223/preview</v>
      </c>
      <c r="V595" s="63" t="str">
        <f>VLOOKUP(A595,Main!A:AB,22,0)</f>
        <v>https://onlinecourses.nptel.ac.in/noc25_hs223/preview</v>
      </c>
      <c r="W595" s="61" t="str">
        <f>VLOOKUP(A595,Main!A:AB,23,0)</f>
        <v>noc25_hs223</v>
      </c>
      <c r="X595" s="63" t="str">
        <f>VLOOKUP(A595,Main!A:AB,24,0)</f>
        <v>https://nptel.ac.in/courses/109106797</v>
      </c>
      <c r="Y595" s="63" t="str">
        <f>VLOOKUP(A595,Main!A:AB,25,0)</f>
        <v>https://nptel.ac.in/courses/109106797</v>
      </c>
      <c r="Z595" s="61">
        <f>VLOOKUP(A595,Main!A:AB,26,0)</f>
        <v>109106797</v>
      </c>
    </row>
    <row r="596">
      <c r="A596" s="47" t="s">
        <v>4739</v>
      </c>
      <c r="B596" s="61" t="str">
        <f>VLOOKUP(A596,Main!A:AB,2,0)</f>
        <v>Humanities and Social Sciences</v>
      </c>
      <c r="C596" s="61" t="str">
        <f>VLOOKUP(A596,Main!A:AB,3,0)</f>
        <v>Technical English for Engineers</v>
      </c>
      <c r="D596" s="61" t="str">
        <f>VLOOKUP(A596,Main!A:AB,4,0)</f>
        <v>Prof. Aysha Viswamohan</v>
      </c>
      <c r="E596" s="61" t="str">
        <f>VLOOKUP(A596,Main!A:AB,5,0)</f>
        <v>IIT Madras</v>
      </c>
      <c r="F596" s="61" t="str">
        <f>VLOOKUP(A596,Main!A:AB,6,0)</f>
        <v>IIT Madras</v>
      </c>
      <c r="G596" s="61" t="str">
        <f>VLOOKUP(A596,Main!A:AB,7,0)</f>
        <v>8 Weeks</v>
      </c>
      <c r="H596" s="61" t="str">
        <f>VLOOKUP(A596,Main!A:AB,8,0)</f>
        <v>Rerun</v>
      </c>
      <c r="I596" s="62">
        <f>VLOOKUP(A596,Main!A:AB,9,0)</f>
        <v>46251</v>
      </c>
      <c r="J596" s="62">
        <f>VLOOKUP(A596,Main!A:AB,10,0)</f>
        <v>46304</v>
      </c>
      <c r="K596" s="62">
        <f>VLOOKUP(A596,Main!A:AB,11,0)</f>
        <v>46311</v>
      </c>
      <c r="L596" s="62">
        <f>VLOOKUP(A596,Main!A:AB,12,0)</f>
        <v>46251</v>
      </c>
      <c r="M596" s="62">
        <f>VLOOKUP(A596,Main!A:AB,13,0)</f>
        <v>46262</v>
      </c>
      <c r="N596" s="61" t="str">
        <f>VLOOKUP(A596,Main!A:AB,14,0)</f>
        <v>UG</v>
      </c>
      <c r="O596" s="61" t="str">
        <f>VLOOKUP(A596,Main!A:AB,15,0)</f>
        <v>Elective</v>
      </c>
      <c r="P596" s="61" t="str">
        <f>VLOOKUP(A596,Main!A:AB,16,0)</f>
        <v>Yes</v>
      </c>
      <c r="Q596" s="61" t="str">
        <f>VLOOKUP(A596,Main!A:AB,17,0)</f>
        <v/>
      </c>
      <c r="R596" s="63" t="str">
        <f>VLOOKUP(A596,Main!A:AB,18,0)</f>
        <v>https://onlinecourses.nptel.ac.in/e-learning/preview/noc26_hs241</v>
      </c>
      <c r="S596" s="63" t="str">
        <f>VLOOKUP(A596,Main!A:AB,19,0)</f>
        <v>https://onlinecourses.nptel.ac.in/e-learning/preview/noc26_hs241</v>
      </c>
      <c r="T596" s="61" t="str">
        <f>VLOOKUP(A596,Main!A:AB,20,0)</f>
        <v>noc26_hs241</v>
      </c>
      <c r="U596" s="63" t="str">
        <f>VLOOKUP(A596,Main!A:AB,21,0)</f>
        <v>https://onlinecourses.nptel.ac.in/noc24_hs175/preview</v>
      </c>
      <c r="V596" s="63" t="str">
        <f>VLOOKUP(A596,Main!A:AB,22,0)</f>
        <v>https://onlinecourses.nptel.ac.in/noc24_hs175/preview</v>
      </c>
      <c r="W596" s="61" t="str">
        <f>VLOOKUP(A596,Main!A:AB,23,0)</f>
        <v>noc24_hs175</v>
      </c>
      <c r="X596" s="63" t="str">
        <f>VLOOKUP(A596,Main!A:AB,24,0)</f>
        <v>https://nptel.ac.in/courses/109106094</v>
      </c>
      <c r="Y596" s="63" t="str">
        <f>VLOOKUP(A596,Main!A:AB,25,0)</f>
        <v>https://nptel.ac.in/courses/109106094</v>
      </c>
      <c r="Z596" s="61">
        <f>VLOOKUP(A596,Main!A:AB,26,0)</f>
        <v>109106094</v>
      </c>
    </row>
    <row r="597">
      <c r="A597" s="47" t="s">
        <v>4745</v>
      </c>
      <c r="B597" s="61" t="str">
        <f>VLOOKUP(A597,Main!A:AB,2,0)</f>
        <v>Humanities and Social Sciences</v>
      </c>
      <c r="C597" s="61" t="str">
        <f>VLOOKUP(A597,Main!A:AB,3,0)</f>
        <v>Sports and Performance Nutrition</v>
      </c>
      <c r="D597" s="61" t="str">
        <f>VLOOKUP(A597,Main!A:AB,4,0)</f>
        <v>Prof. Geetha Ghaliyavar</v>
      </c>
      <c r="E597" s="61" t="str">
        <f>VLOOKUP(A597,Main!A:AB,5,0)</f>
        <v>IIT Madras</v>
      </c>
      <c r="F597" s="61" t="str">
        <f>VLOOKUP(A597,Main!A:AB,6,0)</f>
        <v>IIT Madras</v>
      </c>
      <c r="G597" s="61" t="str">
        <f>VLOOKUP(A597,Main!A:AB,7,0)</f>
        <v>8 Weeks</v>
      </c>
      <c r="H597" s="61" t="str">
        <f>VLOOKUP(A597,Main!A:AB,8,0)</f>
        <v>Rerun</v>
      </c>
      <c r="I597" s="62">
        <f>VLOOKUP(A597,Main!A:AB,9,0)</f>
        <v>46251</v>
      </c>
      <c r="J597" s="62">
        <f>VLOOKUP(A597,Main!A:AB,10,0)</f>
        <v>46304</v>
      </c>
      <c r="K597" s="62">
        <f>VLOOKUP(A597,Main!A:AB,11,0)</f>
        <v>46313</v>
      </c>
      <c r="L597" s="62">
        <f>VLOOKUP(A597,Main!A:AB,12,0)</f>
        <v>46251</v>
      </c>
      <c r="M597" s="62">
        <f>VLOOKUP(A597,Main!A:AB,13,0)</f>
        <v>46262</v>
      </c>
      <c r="N597" s="61" t="str">
        <f>VLOOKUP(A597,Main!A:AB,14,0)</f>
        <v>UG</v>
      </c>
      <c r="O597" s="61" t="str">
        <f>VLOOKUP(A597,Main!A:AB,15,0)</f>
        <v>Elective</v>
      </c>
      <c r="P597" s="61" t="str">
        <f>VLOOKUP(A597,Main!A:AB,16,0)</f>
        <v>Yes</v>
      </c>
      <c r="Q597" s="61" t="str">
        <f>VLOOKUP(A597,Main!A:AB,17,0)</f>
        <v>Sports Science</v>
      </c>
      <c r="R597" s="63" t="str">
        <f>VLOOKUP(A597,Main!A:AB,18,0)</f>
        <v>https://onlinecourses.nptel.ac.in/e-learning/preview/noc26_hs242</v>
      </c>
      <c r="S597" s="63" t="str">
        <f>VLOOKUP(A597,Main!A:AB,19,0)</f>
        <v>https://onlinecourses.nptel.ac.in/e-learning/preview/noc26_hs242</v>
      </c>
      <c r="T597" s="61" t="str">
        <f>VLOOKUP(A597,Main!A:AB,20,0)</f>
        <v>noc26_hs242</v>
      </c>
      <c r="U597" s="63" t="str">
        <f>VLOOKUP(A597,Main!A:AB,21,0)</f>
        <v>https://onlinecourses.nptel.ac.in/noc25_hs154/preview</v>
      </c>
      <c r="V597" s="63" t="str">
        <f>VLOOKUP(A597,Main!A:AB,22,0)</f>
        <v>https://onlinecourses.nptel.ac.in/noc25_hs154/preview</v>
      </c>
      <c r="W597" s="61" t="str">
        <f>VLOOKUP(A597,Main!A:AB,23,0)</f>
        <v>noc25_hs154</v>
      </c>
      <c r="X597" s="63" t="str">
        <f>VLOOKUP(A597,Main!A:AB,24,0)</f>
        <v>https://nptel.ac.in/courses/109106402</v>
      </c>
      <c r="Y597" s="63" t="str">
        <f>VLOOKUP(A597,Main!A:AB,25,0)</f>
        <v>https://nptel.ac.in/courses/109106402</v>
      </c>
      <c r="Z597" s="61">
        <f>VLOOKUP(A597,Main!A:AB,26,0)</f>
        <v>109106402</v>
      </c>
    </row>
    <row r="598">
      <c r="A598" s="47" t="s">
        <v>4752</v>
      </c>
      <c r="B598" s="61" t="str">
        <f>VLOOKUP(A598,Main!A:AB,2,0)</f>
        <v>Humanities and Social Sciences</v>
      </c>
      <c r="C598" s="61" t="str">
        <f>VLOOKUP(A598,Main!A:AB,3,0)</f>
        <v>Sports Psychology</v>
      </c>
      <c r="D598" s="61" t="str">
        <f>VLOOKUP(A598,Main!A:AB,4,0)</f>
        <v>Prof. Chaitanya Sridhar,
Prof. Nivedita Rajan,
Prof. Priyanka Prabhakar</v>
      </c>
      <c r="E598" s="61" t="str">
        <f>VLOOKUP(A598,Main!A:AB,5,0)</f>
        <v>IIT Madras</v>
      </c>
      <c r="F598" s="61" t="str">
        <f>VLOOKUP(A598,Main!A:AB,6,0)</f>
        <v>IIT Madras</v>
      </c>
      <c r="G598" s="61" t="str">
        <f>VLOOKUP(A598,Main!A:AB,7,0)</f>
        <v>8 Weeks</v>
      </c>
      <c r="H598" s="61" t="str">
        <f>VLOOKUP(A598,Main!A:AB,8,0)</f>
        <v>Rerun</v>
      </c>
      <c r="I598" s="62">
        <f>VLOOKUP(A598,Main!A:AB,9,0)</f>
        <v>46251</v>
      </c>
      <c r="J598" s="62">
        <f>VLOOKUP(A598,Main!A:AB,10,0)</f>
        <v>46304</v>
      </c>
      <c r="K598" s="62">
        <f>VLOOKUP(A598,Main!A:AB,11,0)</f>
        <v>46318</v>
      </c>
      <c r="L598" s="62">
        <f>VLOOKUP(A598,Main!A:AB,12,0)</f>
        <v>46251</v>
      </c>
      <c r="M598" s="62">
        <f>VLOOKUP(A598,Main!A:AB,13,0)</f>
        <v>46262</v>
      </c>
      <c r="N598" s="61" t="str">
        <f>VLOOKUP(A598,Main!A:AB,14,0)</f>
        <v>UG</v>
      </c>
      <c r="O598" s="61" t="str">
        <f>VLOOKUP(A598,Main!A:AB,15,0)</f>
        <v>Elective</v>
      </c>
      <c r="P598" s="61" t="str">
        <f>VLOOKUP(A598,Main!A:AB,16,0)</f>
        <v>Yes</v>
      </c>
      <c r="Q598" s="61" t="str">
        <f>VLOOKUP(A598,Main!A:AB,17,0)</f>
        <v>Sports Science</v>
      </c>
      <c r="R598" s="63" t="str">
        <f>VLOOKUP(A598,Main!A:AB,18,0)</f>
        <v>https://onlinecourses.nptel.ac.in/e-learning/preview/noc26_hs243</v>
      </c>
      <c r="S598" s="63" t="str">
        <f>VLOOKUP(A598,Main!A:AB,19,0)</f>
        <v>https://onlinecourses.nptel.ac.in/e-learning/preview/noc26_hs243</v>
      </c>
      <c r="T598" s="61" t="str">
        <f>VLOOKUP(A598,Main!A:AB,20,0)</f>
        <v>noc26_hs243</v>
      </c>
      <c r="U598" s="63" t="str">
        <f>VLOOKUP(A598,Main!A:AB,21,0)</f>
        <v>https://onlinecourses.nptel.ac.in/noc25_hs155/preview</v>
      </c>
      <c r="V598" s="63" t="str">
        <f>VLOOKUP(A598,Main!A:AB,22,0)</f>
        <v>https://onlinecourses.nptel.ac.in/noc25_hs155/preview</v>
      </c>
      <c r="W598" s="61" t="str">
        <f>VLOOKUP(A598,Main!A:AB,23,0)</f>
        <v>noc25_hs155</v>
      </c>
      <c r="X598" s="63" t="str">
        <f>VLOOKUP(A598,Main!A:AB,24,0)</f>
        <v>https://nptel.ac.in/courses/109106403</v>
      </c>
      <c r="Y598" s="63" t="str">
        <f>VLOOKUP(A598,Main!A:AB,25,0)</f>
        <v>https://nptel.ac.in/courses/109106403</v>
      </c>
      <c r="Z598" s="61">
        <f>VLOOKUP(A598,Main!A:AB,26,0)</f>
        <v>109106403</v>
      </c>
    </row>
    <row r="599">
      <c r="A599" s="47" t="s">
        <v>4759</v>
      </c>
      <c r="B599" s="61" t="str">
        <f>VLOOKUP(A599,Main!A:AB,2,0)</f>
        <v>Humanities and Social Sciences</v>
      </c>
      <c r="C599" s="61" t="str">
        <f>VLOOKUP(A599,Main!A:AB,3,0)</f>
        <v>Introduction to Exercise Physiology &amp; Sports Performance</v>
      </c>
      <c r="D599" s="61" t="str">
        <f>VLOOKUP(A599,Main!A:AB,4,0)</f>
        <v>Col (Dr) Anup Krishnan (Retd),
Wg Cdr (Dr) CS Guru,
Prof. Pralay Majumdar</v>
      </c>
      <c r="E599" s="61" t="str">
        <f>VLOOKUP(A599,Main!A:AB,5,0)</f>
        <v>IIT Madras</v>
      </c>
      <c r="F599" s="61" t="str">
        <f>VLOOKUP(A599,Main!A:AB,6,0)</f>
        <v>IIT Madras</v>
      </c>
      <c r="G599" s="61" t="str">
        <f>VLOOKUP(A599,Main!A:AB,7,0)</f>
        <v>8 Weeks</v>
      </c>
      <c r="H599" s="61" t="str">
        <f>VLOOKUP(A599,Main!A:AB,8,0)</f>
        <v>Rerun</v>
      </c>
      <c r="I599" s="62">
        <f>VLOOKUP(A599,Main!A:AB,9,0)</f>
        <v>46251</v>
      </c>
      <c r="J599" s="62">
        <f>VLOOKUP(A599,Main!A:AB,10,0)</f>
        <v>46304</v>
      </c>
      <c r="K599" s="62">
        <f>VLOOKUP(A599,Main!A:AB,11,0)</f>
        <v>46319</v>
      </c>
      <c r="L599" s="62">
        <f>VLOOKUP(A599,Main!A:AB,12,0)</f>
        <v>46251</v>
      </c>
      <c r="M599" s="62">
        <f>VLOOKUP(A599,Main!A:AB,13,0)</f>
        <v>46262</v>
      </c>
      <c r="N599" s="61" t="str">
        <f>VLOOKUP(A599,Main!A:AB,14,0)</f>
        <v>UG/PG</v>
      </c>
      <c r="O599" s="61" t="str">
        <f>VLOOKUP(A599,Main!A:AB,15,0)</f>
        <v>Elective</v>
      </c>
      <c r="P599" s="61" t="str">
        <f>VLOOKUP(A599,Main!A:AB,16,0)</f>
        <v>Yes</v>
      </c>
      <c r="Q599" s="61" t="str">
        <f>VLOOKUP(A599,Main!A:AB,17,0)</f>
        <v>Sports Science</v>
      </c>
      <c r="R599" s="63" t="str">
        <f>VLOOKUP(A599,Main!A:AB,18,0)</f>
        <v>https://onlinecourses.nptel.ac.in/e-learning/preview/noc26_hs244</v>
      </c>
      <c r="S599" s="63" t="str">
        <f>VLOOKUP(A599,Main!A:AB,19,0)</f>
        <v>https://onlinecourses.nptel.ac.in/e-learning/preview/noc26_hs244</v>
      </c>
      <c r="T599" s="61" t="str">
        <f>VLOOKUP(A599,Main!A:AB,20,0)</f>
        <v>noc26_hs244</v>
      </c>
      <c r="U599" s="63" t="str">
        <f>VLOOKUP(A599,Main!A:AB,21,0)</f>
        <v>https://onlinecourses.nptel.ac.in/noc25_hs156/preview</v>
      </c>
      <c r="V599" s="63" t="str">
        <f>VLOOKUP(A599,Main!A:AB,22,0)</f>
        <v>https://onlinecourses.nptel.ac.in/noc25_hs156/preview</v>
      </c>
      <c r="W599" s="61" t="str">
        <f>VLOOKUP(A599,Main!A:AB,23,0)</f>
        <v>noc25_hs156</v>
      </c>
      <c r="X599" s="63" t="str">
        <f>VLOOKUP(A599,Main!A:AB,24,0)</f>
        <v>https://nptel.ac.in/courses/109106406</v>
      </c>
      <c r="Y599" s="63" t="str">
        <f>VLOOKUP(A599,Main!A:AB,25,0)</f>
        <v>https://nptel.ac.in/courses/109106406</v>
      </c>
      <c r="Z599" s="61">
        <f>VLOOKUP(A599,Main!A:AB,26,0)</f>
        <v>109106406</v>
      </c>
    </row>
    <row r="600">
      <c r="A600" s="47" t="s">
        <v>4766</v>
      </c>
      <c r="B600" s="61" t="str">
        <f>VLOOKUP(A600,Main!A:AB,2,0)</f>
        <v>Humanities and Social Sciences</v>
      </c>
      <c r="C600" s="61" t="str">
        <f>VLOOKUP(A600,Main!A:AB,3,0)</f>
        <v>Fundamentals of Sports Training, Load Management and recovery</v>
      </c>
      <c r="D600" s="61" t="str">
        <f>VLOOKUP(A600,Main!A:AB,4,0)</f>
        <v>Col (Dr) Anup Krishnan (Retd),
Prof. Kaustubh Shedjale</v>
      </c>
      <c r="E600" s="61" t="str">
        <f>VLOOKUP(A600,Main!A:AB,5,0)</f>
        <v>IIT Madras</v>
      </c>
      <c r="F600" s="61" t="str">
        <f>VLOOKUP(A600,Main!A:AB,6,0)</f>
        <v>IIT Madras</v>
      </c>
      <c r="G600" s="61" t="str">
        <f>VLOOKUP(A600,Main!A:AB,7,0)</f>
        <v>8 Weeks</v>
      </c>
      <c r="H600" s="61" t="str">
        <f>VLOOKUP(A600,Main!A:AB,8,0)</f>
        <v>Rerun</v>
      </c>
      <c r="I600" s="62">
        <f>VLOOKUP(A600,Main!A:AB,9,0)</f>
        <v>46251</v>
      </c>
      <c r="J600" s="62">
        <f>VLOOKUP(A600,Main!A:AB,10,0)</f>
        <v>46304</v>
      </c>
      <c r="K600" s="62">
        <f>VLOOKUP(A600,Main!A:AB,11,0)</f>
        <v>46320</v>
      </c>
      <c r="L600" s="62">
        <f>VLOOKUP(A600,Main!A:AB,12,0)</f>
        <v>46251</v>
      </c>
      <c r="M600" s="62">
        <f>VLOOKUP(A600,Main!A:AB,13,0)</f>
        <v>46262</v>
      </c>
      <c r="N600" s="61" t="str">
        <f>VLOOKUP(A600,Main!A:AB,14,0)</f>
        <v>UG/PG</v>
      </c>
      <c r="O600" s="61" t="str">
        <f>VLOOKUP(A600,Main!A:AB,15,0)</f>
        <v>Elective</v>
      </c>
      <c r="P600" s="61" t="str">
        <f>VLOOKUP(A600,Main!A:AB,16,0)</f>
        <v>Yes</v>
      </c>
      <c r="Q600" s="61" t="str">
        <f>VLOOKUP(A600,Main!A:AB,17,0)</f>
        <v>Sports Science</v>
      </c>
      <c r="R600" s="63" t="str">
        <f>VLOOKUP(A600,Main!A:AB,18,0)</f>
        <v>https://onlinecourses.nptel.ac.in/e-learning/preview/noc26_hs245</v>
      </c>
      <c r="S600" s="63" t="str">
        <f>VLOOKUP(A600,Main!A:AB,19,0)</f>
        <v>https://onlinecourses.nptel.ac.in/e-learning/preview/noc26_hs245</v>
      </c>
      <c r="T600" s="61" t="str">
        <f>VLOOKUP(A600,Main!A:AB,20,0)</f>
        <v>noc26_hs245</v>
      </c>
      <c r="U600" s="63" t="str">
        <f>VLOOKUP(A600,Main!A:AB,21,0)</f>
        <v>https://onlinecourses.nptel.ac.in/noc25_hs157/preview</v>
      </c>
      <c r="V600" s="63" t="str">
        <f>VLOOKUP(A600,Main!A:AB,22,0)</f>
        <v>https://onlinecourses.nptel.ac.in/noc25_hs157/preview</v>
      </c>
      <c r="W600" s="61" t="str">
        <f>VLOOKUP(A600,Main!A:AB,23,0)</f>
        <v>noc25_hs157</v>
      </c>
      <c r="X600" s="63" t="str">
        <f>VLOOKUP(A600,Main!A:AB,24,0)</f>
        <v>https://nptel.ac.in/courses/109106407</v>
      </c>
      <c r="Y600" s="63" t="str">
        <f>VLOOKUP(A600,Main!A:AB,25,0)</f>
        <v>https://nptel.ac.in/courses/109106407</v>
      </c>
      <c r="Z600" s="61">
        <f>VLOOKUP(A600,Main!A:AB,26,0)</f>
        <v>109106407</v>
      </c>
    </row>
    <row r="601">
      <c r="A601" s="47" t="s">
        <v>4773</v>
      </c>
      <c r="B601" s="61" t="str">
        <f>VLOOKUP(A601,Main!A:AB,2,0)</f>
        <v>Interdisciplinary/English</v>
      </c>
      <c r="C601" s="61" t="str">
        <f>VLOOKUP(A601,Main!A:AB,3,0)</f>
        <v>Posthumanism: An Introduction</v>
      </c>
      <c r="D601" s="61" t="str">
        <f>VLOOKUP(A601,Main!A:AB,4,0)</f>
        <v>Prof. Pramod K Nayar</v>
      </c>
      <c r="E601" s="61" t="str">
        <f>VLOOKUP(A601,Main!A:AB,5,0)</f>
        <v>University of Hyderabad</v>
      </c>
      <c r="F601" s="61" t="str">
        <f>VLOOKUP(A601,Main!A:AB,6,0)</f>
        <v>IIT Madras</v>
      </c>
      <c r="G601" s="61" t="str">
        <f>VLOOKUP(A601,Main!A:AB,7,0)</f>
        <v>8 Weeks</v>
      </c>
      <c r="H601" s="61" t="str">
        <f>VLOOKUP(A601,Main!A:AB,8,0)</f>
        <v>Rerun</v>
      </c>
      <c r="I601" s="62">
        <f>VLOOKUP(A601,Main!A:AB,9,0)</f>
        <v>46251</v>
      </c>
      <c r="J601" s="62">
        <f>VLOOKUP(A601,Main!A:AB,10,0)</f>
        <v>46304</v>
      </c>
      <c r="K601" s="62">
        <f>VLOOKUP(A601,Main!A:AB,11,0)</f>
        <v>46311</v>
      </c>
      <c r="L601" s="62">
        <f>VLOOKUP(A601,Main!A:AB,12,0)</f>
        <v>46251</v>
      </c>
      <c r="M601" s="62">
        <f>VLOOKUP(A601,Main!A:AB,13,0)</f>
        <v>46262</v>
      </c>
      <c r="N601" s="61" t="str">
        <f>VLOOKUP(A601,Main!A:AB,14,0)</f>
        <v>PG</v>
      </c>
      <c r="O601" s="61" t="str">
        <f>VLOOKUP(A601,Main!A:AB,15,0)</f>
        <v>Elective</v>
      </c>
      <c r="P601" s="61" t="str">
        <f>VLOOKUP(A601,Main!A:AB,16,0)</f>
        <v>Yes</v>
      </c>
      <c r="Q601" s="61" t="str">
        <f>VLOOKUP(A601,Main!A:AB,17,0)</f>
        <v>English Studies</v>
      </c>
      <c r="R601" s="63" t="str">
        <f>VLOOKUP(A601,Main!A:AB,18,0)</f>
        <v>https://onlinecourses.nptel.ac.in/e-learning/preview/noc26_hs246</v>
      </c>
      <c r="S601" s="63" t="str">
        <f>VLOOKUP(A601,Main!A:AB,19,0)</f>
        <v>https://onlinecourses.nptel.ac.in/e-learning/preview/noc26_hs246</v>
      </c>
      <c r="T601" s="61" t="str">
        <f>VLOOKUP(A601,Main!A:AB,20,0)</f>
        <v>noc26_hs246</v>
      </c>
      <c r="U601" s="63" t="str">
        <f>VLOOKUP(A601,Main!A:AB,21,0)</f>
        <v>https://onlinecourses.nptel.ac.in/noc25_hs215/preview</v>
      </c>
      <c r="V601" s="63" t="str">
        <f>VLOOKUP(A601,Main!A:AB,22,0)</f>
        <v>https://onlinecourses.nptel.ac.in/noc25_hs215/preview</v>
      </c>
      <c r="W601" s="61" t="str">
        <f>VLOOKUP(A601,Main!A:AB,23,0)</f>
        <v>noc25_hs215</v>
      </c>
      <c r="X601" s="63" t="str">
        <f>VLOOKUP(A601,Main!A:AB,24,0)</f>
        <v>https://nptel.ac.in/courses/109106503</v>
      </c>
      <c r="Y601" s="63" t="str">
        <f>VLOOKUP(A601,Main!A:AB,25,0)</f>
        <v>https://nptel.ac.in/courses/109106503</v>
      </c>
      <c r="Z601" s="61">
        <f>VLOOKUP(A601,Main!A:AB,26,0)</f>
        <v>109106503</v>
      </c>
    </row>
    <row r="602">
      <c r="A602" s="47" t="s">
        <v>4780</v>
      </c>
      <c r="B602" s="61" t="str">
        <f>VLOOKUP(A602,Main!A:AB,2,0)</f>
        <v>Humanities and Social Sciences</v>
      </c>
      <c r="C602" s="61" t="str">
        <f>VLOOKUP(A602,Main!A:AB,3,0)</f>
        <v>Research Methodology in Humanities and Social Sciences</v>
      </c>
      <c r="D602" s="61" t="str">
        <f>VLOOKUP(A602,Main!A:AB,4,0)</f>
        <v>Prof. Smita Jha</v>
      </c>
      <c r="E602" s="61" t="str">
        <f>VLOOKUP(A602,Main!A:AB,5,0)</f>
        <v>IIT Roorkee</v>
      </c>
      <c r="F602" s="61" t="str">
        <f>VLOOKUP(A602,Main!A:AB,6,0)</f>
        <v>IIT Roorkee</v>
      </c>
      <c r="G602" s="61" t="str">
        <f>VLOOKUP(A602,Main!A:AB,7,0)</f>
        <v>8 Weeks</v>
      </c>
      <c r="H602" s="61" t="str">
        <f>VLOOKUP(A602,Main!A:AB,8,0)</f>
        <v>Rerun</v>
      </c>
      <c r="I602" s="62">
        <f>VLOOKUP(A602,Main!A:AB,9,0)</f>
        <v>46251</v>
      </c>
      <c r="J602" s="62">
        <f>VLOOKUP(A602,Main!A:AB,10,0)</f>
        <v>46304</v>
      </c>
      <c r="K602" s="62">
        <f>VLOOKUP(A602,Main!A:AB,11,0)</f>
        <v>46311</v>
      </c>
      <c r="L602" s="62">
        <f>VLOOKUP(A602,Main!A:AB,12,0)</f>
        <v>46251</v>
      </c>
      <c r="M602" s="62">
        <f>VLOOKUP(A602,Main!A:AB,13,0)</f>
        <v>46262</v>
      </c>
      <c r="N602" s="61" t="str">
        <f>VLOOKUP(A602,Main!A:AB,14,0)</f>
        <v>UG/PG</v>
      </c>
      <c r="O602" s="61" t="str">
        <f>VLOOKUP(A602,Main!A:AB,15,0)</f>
        <v>Core</v>
      </c>
      <c r="P602" s="61" t="str">
        <f>VLOOKUP(A602,Main!A:AB,16,0)</f>
        <v>Yes</v>
      </c>
      <c r="Q602" s="61" t="str">
        <f>VLOOKUP(A602,Main!A:AB,17,0)</f>
        <v/>
      </c>
      <c r="R602" s="63" t="str">
        <f>VLOOKUP(A602,Main!A:AB,18,0)</f>
        <v>https://onlinecourses.nptel.ac.in/e-learning/preview/noc26_hs247</v>
      </c>
      <c r="S602" s="63" t="str">
        <f>VLOOKUP(A602,Main!A:AB,19,0)</f>
        <v>https://onlinecourses.nptel.ac.in/e-learning/preview/noc26_hs247</v>
      </c>
      <c r="T602" s="61" t="str">
        <f>VLOOKUP(A602,Main!A:AB,20,0)</f>
        <v>noc26_hs247</v>
      </c>
      <c r="U602" s="63" t="str">
        <f>VLOOKUP(A602,Main!A:AB,21,0)</f>
        <v>https://onlinecourses.nptel.ac.in/noc25_hs184/preview</v>
      </c>
      <c r="V602" s="63" t="str">
        <f>VLOOKUP(A602,Main!A:AB,22,0)</f>
        <v>https://onlinecourses.nptel.ac.in/noc25_hs184/preview</v>
      </c>
      <c r="W602" s="61" t="str">
        <f>VLOOKUP(A602,Main!A:AB,23,0)</f>
        <v>noc25_hs184</v>
      </c>
      <c r="X602" s="63" t="str">
        <f>VLOOKUP(A602,Main!A:AB,24,0)</f>
        <v>https://nptel.ac.in/courses/109107741</v>
      </c>
      <c r="Y602" s="63" t="str">
        <f>VLOOKUP(A602,Main!A:AB,25,0)</f>
        <v>https://nptel.ac.in/courses/109107741</v>
      </c>
      <c r="Z602" s="61">
        <f>VLOOKUP(A602,Main!A:AB,26,0)</f>
        <v>109107741</v>
      </c>
    </row>
    <row r="603">
      <c r="A603" s="47" t="s">
        <v>4786</v>
      </c>
      <c r="B603" s="61" t="str">
        <f>VLOOKUP(A603,Main!A:AB,2,0)</f>
        <v>Humanities and Social Sciences</v>
      </c>
      <c r="C603" s="61" t="str">
        <f>VLOOKUP(A603,Main!A:AB,3,0)</f>
        <v>Memory</v>
      </c>
      <c r="D603" s="61" t="str">
        <f>VLOOKUP(A603,Main!A:AB,4,0)</f>
        <v>Prof. M. K. Asthana</v>
      </c>
      <c r="E603" s="61" t="str">
        <f>VLOOKUP(A603,Main!A:AB,5,0)</f>
        <v>IIT Roorkee</v>
      </c>
      <c r="F603" s="61" t="str">
        <f>VLOOKUP(A603,Main!A:AB,6,0)</f>
        <v>IIT Roorkee</v>
      </c>
      <c r="G603" s="61" t="str">
        <f>VLOOKUP(A603,Main!A:AB,7,0)</f>
        <v>8 Weeks</v>
      </c>
      <c r="H603" s="61" t="str">
        <f>VLOOKUP(A603,Main!A:AB,8,0)</f>
        <v>Rerun</v>
      </c>
      <c r="I603" s="62">
        <f>VLOOKUP(A603,Main!A:AB,9,0)</f>
        <v>46251</v>
      </c>
      <c r="J603" s="62">
        <f>VLOOKUP(A603,Main!A:AB,10,0)</f>
        <v>46304</v>
      </c>
      <c r="K603" s="62">
        <f>VLOOKUP(A603,Main!A:AB,11,0)</f>
        <v>46313</v>
      </c>
      <c r="L603" s="62">
        <f>VLOOKUP(A603,Main!A:AB,12,0)</f>
        <v>46251</v>
      </c>
      <c r="M603" s="62">
        <f>VLOOKUP(A603,Main!A:AB,13,0)</f>
        <v>46262</v>
      </c>
      <c r="N603" s="61" t="str">
        <f>VLOOKUP(A603,Main!A:AB,14,0)</f>
        <v>UG/PG</v>
      </c>
      <c r="O603" s="61" t="str">
        <f>VLOOKUP(A603,Main!A:AB,15,0)</f>
        <v>Elective</v>
      </c>
      <c r="P603" s="61" t="str">
        <f>VLOOKUP(A603,Main!A:AB,16,0)</f>
        <v>Yes</v>
      </c>
      <c r="Q603" s="61" t="str">
        <f>VLOOKUP(A603,Main!A:AB,17,0)</f>
        <v>Psychology</v>
      </c>
      <c r="R603" s="63" t="str">
        <f>VLOOKUP(A603,Main!A:AB,18,0)</f>
        <v>https://onlinecourses.nptel.ac.in/e-learning/preview/noc26_hs248</v>
      </c>
      <c r="S603" s="63" t="str">
        <f>VLOOKUP(A603,Main!A:AB,19,0)</f>
        <v>https://onlinecourses.nptel.ac.in/e-learning/preview/noc26_hs248</v>
      </c>
      <c r="T603" s="61" t="str">
        <f>VLOOKUP(A603,Main!A:AB,20,0)</f>
        <v>noc26_hs248</v>
      </c>
      <c r="U603" s="63" t="str">
        <f>VLOOKUP(A603,Main!A:AB,21,0)</f>
        <v>https://onlinecourses.nptel.ac.in/noc25_hs220/preview</v>
      </c>
      <c r="V603" s="63" t="str">
        <f>VLOOKUP(A603,Main!A:AB,22,0)</f>
        <v>https://onlinecourses.nptel.ac.in/noc25_hs220/preview</v>
      </c>
      <c r="W603" s="61" t="str">
        <f>VLOOKUP(A603,Main!A:AB,23,0)</f>
        <v>noc25_hs220</v>
      </c>
      <c r="X603" s="63" t="str">
        <f>VLOOKUP(A603,Main!A:AB,24,0)</f>
        <v>https://nptel.ac.in/courses/109107541</v>
      </c>
      <c r="Y603" s="63" t="str">
        <f>VLOOKUP(A603,Main!A:AB,25,0)</f>
        <v>https://nptel.ac.in/courses/109107541</v>
      </c>
      <c r="Z603" s="61">
        <f>VLOOKUP(A603,Main!A:AB,26,0)</f>
        <v>109107541</v>
      </c>
    </row>
    <row r="604">
      <c r="A604" s="47" t="s">
        <v>4793</v>
      </c>
      <c r="B604" s="61" t="str">
        <f>VLOOKUP(A604,Main!A:AB,2,0)</f>
        <v>Humanities and Social Sciences</v>
      </c>
      <c r="C604" s="61" t="str">
        <f>VLOOKUP(A604,Main!A:AB,3,0)</f>
        <v>Developing Soft Skills and Personality</v>
      </c>
      <c r="D604" s="61" t="str">
        <f>VLOOKUP(A604,Main!A:AB,4,0)</f>
        <v>Prof. T Ravichandran</v>
      </c>
      <c r="E604" s="61" t="str">
        <f>VLOOKUP(A604,Main!A:AB,5,0)</f>
        <v>IIT Kanpur</v>
      </c>
      <c r="F604" s="61" t="str">
        <f>VLOOKUP(A604,Main!A:AB,6,0)</f>
        <v>IIT Kanpur</v>
      </c>
      <c r="G604" s="61" t="str">
        <f>VLOOKUP(A604,Main!A:AB,7,0)</f>
        <v>8 Weeks</v>
      </c>
      <c r="H604" s="61" t="str">
        <f>VLOOKUP(A604,Main!A:AB,8,0)</f>
        <v>Rerun</v>
      </c>
      <c r="I604" s="62">
        <f>VLOOKUP(A604,Main!A:AB,9,0)</f>
        <v>46251</v>
      </c>
      <c r="J604" s="62">
        <f>VLOOKUP(A604,Main!A:AB,10,0)</f>
        <v>46304</v>
      </c>
      <c r="K604" s="62">
        <f>VLOOKUP(A604,Main!A:AB,11,0)</f>
        <v>46318</v>
      </c>
      <c r="L604" s="62">
        <f>VLOOKUP(A604,Main!A:AB,12,0)</f>
        <v>46251</v>
      </c>
      <c r="M604" s="62">
        <f>VLOOKUP(A604,Main!A:AB,13,0)</f>
        <v>46262</v>
      </c>
      <c r="N604" s="61" t="str">
        <f>VLOOKUP(A604,Main!A:AB,14,0)</f>
        <v>UG</v>
      </c>
      <c r="O604" s="61" t="str">
        <f>VLOOKUP(A604,Main!A:AB,15,0)</f>
        <v>Elective</v>
      </c>
      <c r="P604" s="61" t="str">
        <f>VLOOKUP(A604,Main!A:AB,16,0)</f>
        <v>Yes</v>
      </c>
      <c r="Q604" s="61" t="str">
        <f>VLOOKUP(A604,Main!A:AB,17,0)</f>
        <v/>
      </c>
      <c r="R604" s="63" t="str">
        <f>VLOOKUP(A604,Main!A:AB,18,0)</f>
        <v>https://onlinecourses.nptel.ac.in/e-learning/preview/noc26_hs249</v>
      </c>
      <c r="S604" s="63" t="str">
        <f>VLOOKUP(A604,Main!A:AB,19,0)</f>
        <v>https://onlinecourses.nptel.ac.in/e-learning/preview/noc26_hs249</v>
      </c>
      <c r="T604" s="61" t="str">
        <f>VLOOKUP(A604,Main!A:AB,20,0)</f>
        <v>noc26_hs249</v>
      </c>
      <c r="U604" s="63" t="str">
        <f>VLOOKUP(A604,Main!A:AB,21,0)</f>
        <v>https://onlinecourses.nptel.ac.in/noc25_hs174/preview</v>
      </c>
      <c r="V604" s="63" t="str">
        <f>VLOOKUP(A604,Main!A:AB,22,0)</f>
        <v>https://onlinecourses.nptel.ac.in/noc25_hs174/preview</v>
      </c>
      <c r="W604" s="61" t="str">
        <f>VLOOKUP(A604,Main!A:AB,23,0)</f>
        <v>noc25_hs174</v>
      </c>
      <c r="X604" s="63" t="str">
        <f>VLOOKUP(A604,Main!A:AB,24,0)</f>
        <v>https://nptel.ac.in/courses/109104107</v>
      </c>
      <c r="Y604" s="63" t="str">
        <f>VLOOKUP(A604,Main!A:AB,25,0)</f>
        <v>https://nptel.ac.in/courses/109104107</v>
      </c>
      <c r="Z604" s="61">
        <f>VLOOKUP(A604,Main!A:AB,26,0)</f>
        <v>109104107</v>
      </c>
    </row>
    <row r="605">
      <c r="A605" s="47" t="s">
        <v>4800</v>
      </c>
      <c r="B605" s="61" t="str">
        <f>VLOOKUP(A605,Main!A:AB,2,0)</f>
        <v>Humanities and Social Sciences</v>
      </c>
      <c r="C605" s="61" t="str">
        <f>VLOOKUP(A605,Main!A:AB,3,0)</f>
        <v>Introduction to Advanced Cognitive Processes</v>
      </c>
      <c r="D605" s="61" t="str">
        <f>VLOOKUP(A605,Main!A:AB,4,0)</f>
        <v>Prof. Ark Verma</v>
      </c>
      <c r="E605" s="61" t="str">
        <f>VLOOKUP(A605,Main!A:AB,5,0)</f>
        <v>IIT Kanpur</v>
      </c>
      <c r="F605" s="61" t="str">
        <f>VLOOKUP(A605,Main!A:AB,6,0)</f>
        <v>IIT Kanpur</v>
      </c>
      <c r="G605" s="61" t="str">
        <f>VLOOKUP(A605,Main!A:AB,7,0)</f>
        <v>8 Weeks</v>
      </c>
      <c r="H605" s="61" t="str">
        <f>VLOOKUP(A605,Main!A:AB,8,0)</f>
        <v>Rerun</v>
      </c>
      <c r="I605" s="62">
        <f>VLOOKUP(A605,Main!A:AB,9,0)</f>
        <v>46251</v>
      </c>
      <c r="J605" s="62">
        <f>VLOOKUP(A605,Main!A:AB,10,0)</f>
        <v>46304</v>
      </c>
      <c r="K605" s="62">
        <f>VLOOKUP(A605,Main!A:AB,11,0)</f>
        <v>46319</v>
      </c>
      <c r="L605" s="62">
        <f>VLOOKUP(A605,Main!A:AB,12,0)</f>
        <v>46251</v>
      </c>
      <c r="M605" s="62">
        <f>VLOOKUP(A605,Main!A:AB,13,0)</f>
        <v>46262</v>
      </c>
      <c r="N605" s="61" t="str">
        <f>VLOOKUP(A605,Main!A:AB,14,0)</f>
        <v>UG/PG</v>
      </c>
      <c r="O605" s="61" t="str">
        <f>VLOOKUP(A605,Main!A:AB,15,0)</f>
        <v>Elective</v>
      </c>
      <c r="P605" s="61" t="str">
        <f>VLOOKUP(A605,Main!A:AB,16,0)</f>
        <v>Yes</v>
      </c>
      <c r="Q605" s="61" t="str">
        <f>VLOOKUP(A605,Main!A:AB,17,0)</f>
        <v>Psychology</v>
      </c>
      <c r="R605" s="63" t="str">
        <f>VLOOKUP(A605,Main!A:AB,18,0)</f>
        <v>https://onlinecourses.nptel.ac.in/e-learning/preview/noc26_hs250</v>
      </c>
      <c r="S605" s="63" t="str">
        <f>VLOOKUP(A605,Main!A:AB,19,0)</f>
        <v>https://onlinecourses.nptel.ac.in/e-learning/preview/noc26_hs250</v>
      </c>
      <c r="T605" s="61" t="str">
        <f>VLOOKUP(A605,Main!A:AB,20,0)</f>
        <v>noc26_hs250</v>
      </c>
      <c r="U605" s="63" t="str">
        <f>VLOOKUP(A605,Main!A:AB,21,0)</f>
        <v>https://onlinecourses.nptel.ac.in/noc25_hs177/preview</v>
      </c>
      <c r="V605" s="63" t="str">
        <f>VLOOKUP(A605,Main!A:AB,22,0)</f>
        <v>https://onlinecourses.nptel.ac.in/noc25_hs177/preview</v>
      </c>
      <c r="W605" s="61" t="str">
        <f>VLOOKUP(A605,Main!A:AB,23,0)</f>
        <v>noc25_hs177</v>
      </c>
      <c r="X605" s="63" t="str">
        <f>VLOOKUP(A605,Main!A:AB,24,0)</f>
        <v>https://nptel.ac.in/courses/109104126</v>
      </c>
      <c r="Y605" s="63" t="str">
        <f>VLOOKUP(A605,Main!A:AB,25,0)</f>
        <v>https://nptel.ac.in/courses/109104126</v>
      </c>
      <c r="Z605" s="61">
        <f>VLOOKUP(A605,Main!A:AB,26,0)</f>
        <v>109104126</v>
      </c>
    </row>
    <row r="606">
      <c r="A606" s="47" t="s">
        <v>4806</v>
      </c>
      <c r="B606" s="61" t="str">
        <f>VLOOKUP(A606,Main!A:AB,2,0)</f>
        <v>Sociology</v>
      </c>
      <c r="C606" s="61" t="str">
        <f>VLOOKUP(A606,Main!A:AB,3,0)</f>
        <v>Introductory Rural Sociology: Continuity and Change</v>
      </c>
      <c r="D606" s="61" t="str">
        <f>VLOOKUP(A606,Main!A:AB,4,0)</f>
        <v>Prof. Ashish Saxena</v>
      </c>
      <c r="E606" s="61" t="str">
        <f>VLOOKUP(A606,Main!A:AB,5,0)</f>
        <v>University of Allahabad</v>
      </c>
      <c r="F606" s="61" t="str">
        <f>VLOOKUP(A606,Main!A:AB,6,0)</f>
        <v>IIT Kanpur</v>
      </c>
      <c r="G606" s="61" t="str">
        <f>VLOOKUP(A606,Main!A:AB,7,0)</f>
        <v>8 Weeks</v>
      </c>
      <c r="H606" s="61" t="str">
        <f>VLOOKUP(A606,Main!A:AB,8,0)</f>
        <v>Rerun</v>
      </c>
      <c r="I606" s="62">
        <f>VLOOKUP(A606,Main!A:AB,9,0)</f>
        <v>46251</v>
      </c>
      <c r="J606" s="62">
        <f>VLOOKUP(A606,Main!A:AB,10,0)</f>
        <v>46304</v>
      </c>
      <c r="K606" s="62">
        <f>VLOOKUP(A606,Main!A:AB,11,0)</f>
        <v>46320</v>
      </c>
      <c r="L606" s="62">
        <f>VLOOKUP(A606,Main!A:AB,12,0)</f>
        <v>46251</v>
      </c>
      <c r="M606" s="62">
        <f>VLOOKUP(A606,Main!A:AB,13,0)</f>
        <v>46262</v>
      </c>
      <c r="N606" s="61" t="str">
        <f>VLOOKUP(A606,Main!A:AB,14,0)</f>
        <v>PG</v>
      </c>
      <c r="O606" s="61" t="str">
        <f>VLOOKUP(A606,Main!A:AB,15,0)</f>
        <v>Core</v>
      </c>
      <c r="P606" s="61" t="str">
        <f>VLOOKUP(A606,Main!A:AB,16,0)</f>
        <v>Yes</v>
      </c>
      <c r="Q606" s="61" t="str">
        <f>VLOOKUP(A606,Main!A:AB,17,0)</f>
        <v/>
      </c>
      <c r="R606" s="63" t="str">
        <f>VLOOKUP(A606,Main!A:AB,18,0)</f>
        <v>https://onlinecourses.nptel.ac.in/e-learning/preview/noc26_hs251</v>
      </c>
      <c r="S606" s="63" t="str">
        <f>VLOOKUP(A606,Main!A:AB,19,0)</f>
        <v>https://onlinecourses.nptel.ac.in/e-learning/preview/noc26_hs251</v>
      </c>
      <c r="T606" s="61" t="str">
        <f>VLOOKUP(A606,Main!A:AB,20,0)</f>
        <v>noc26_hs251</v>
      </c>
      <c r="U606" s="63" t="str">
        <f>VLOOKUP(A606,Main!A:AB,21,0)</f>
        <v>https://onlinecourses.nptel.ac.in/noc25_hs221/preview</v>
      </c>
      <c r="V606" s="63" t="str">
        <f>VLOOKUP(A606,Main!A:AB,22,0)</f>
        <v>https://onlinecourses.nptel.ac.in/noc25_hs221/preview</v>
      </c>
      <c r="W606" s="61" t="str">
        <f>VLOOKUP(A606,Main!A:AB,23,0)</f>
        <v>noc25_hs221</v>
      </c>
      <c r="X606" s="63" t="str">
        <f>VLOOKUP(A606,Main!A:AB,24,0)</f>
        <v>https://nptel.ac.in/courses/109104203</v>
      </c>
      <c r="Y606" s="63" t="str">
        <f>VLOOKUP(A606,Main!A:AB,25,0)</f>
        <v>https://nptel.ac.in/courses/109104203</v>
      </c>
      <c r="Z606" s="61">
        <f>VLOOKUP(A606,Main!A:AB,26,0)</f>
        <v>109104203</v>
      </c>
    </row>
    <row r="607">
      <c r="A607" s="47" t="s">
        <v>4814</v>
      </c>
      <c r="B607" s="61" t="str">
        <f>VLOOKUP(A607,Main!A:AB,2,0)</f>
        <v>Humanities and Social Sciences</v>
      </c>
      <c r="C607" s="61" t="str">
        <f>VLOOKUP(A607,Main!A:AB,3,0)</f>
        <v>The Science of Happiness and Wellbeing</v>
      </c>
      <c r="D607" s="61" t="str">
        <f>VLOOKUP(A607,Main!A:AB,4,0)</f>
        <v>Prof. Priyadarshi Patnaik,
Prof. Manas K Mandal</v>
      </c>
      <c r="E607" s="61" t="str">
        <f>VLOOKUP(A607,Main!A:AB,5,0)</f>
        <v>IIT Kharagpur</v>
      </c>
      <c r="F607" s="61" t="str">
        <f>VLOOKUP(A607,Main!A:AB,6,0)</f>
        <v>IIT Kharagpur</v>
      </c>
      <c r="G607" s="61" t="str">
        <f>VLOOKUP(A607,Main!A:AB,7,0)</f>
        <v>8 Weeks</v>
      </c>
      <c r="H607" s="61" t="str">
        <f>VLOOKUP(A607,Main!A:AB,8,0)</f>
        <v>Rerun</v>
      </c>
      <c r="I607" s="62">
        <f>VLOOKUP(A607,Main!A:AB,9,0)</f>
        <v>46251</v>
      </c>
      <c r="J607" s="62">
        <f>VLOOKUP(A607,Main!A:AB,10,0)</f>
        <v>46304</v>
      </c>
      <c r="K607" s="62">
        <f>VLOOKUP(A607,Main!A:AB,11,0)</f>
        <v>46311</v>
      </c>
      <c r="L607" s="62">
        <f>VLOOKUP(A607,Main!A:AB,12,0)</f>
        <v>46251</v>
      </c>
      <c r="M607" s="62">
        <f>VLOOKUP(A607,Main!A:AB,13,0)</f>
        <v>46262</v>
      </c>
      <c r="N607" s="61" t="str">
        <f>VLOOKUP(A607,Main!A:AB,14,0)</f>
        <v>UG/PG</v>
      </c>
      <c r="O607" s="61" t="str">
        <f>VLOOKUP(A607,Main!A:AB,15,0)</f>
        <v>Elective</v>
      </c>
      <c r="P607" s="61" t="str">
        <f>VLOOKUP(A607,Main!A:AB,16,0)</f>
        <v>Yes</v>
      </c>
      <c r="Q607" s="61" t="str">
        <f>VLOOKUP(A607,Main!A:AB,17,0)</f>
        <v>Psychology</v>
      </c>
      <c r="R607" s="63" t="str">
        <f>VLOOKUP(A607,Main!A:AB,18,0)</f>
        <v>https://onlinecourses.nptel.ac.in/e-learning/preview/noc26_hs252</v>
      </c>
      <c r="S607" s="63" t="str">
        <f>VLOOKUP(A607,Main!A:AB,19,0)</f>
        <v>https://onlinecourses.nptel.ac.in/e-learning/preview/noc26_hs252</v>
      </c>
      <c r="T607" s="61" t="str">
        <f>VLOOKUP(A607,Main!A:AB,20,0)</f>
        <v>noc26_hs252</v>
      </c>
      <c r="U607" s="63" t="str">
        <f>VLOOKUP(A607,Main!A:AB,21,0)</f>
        <v>https://onlinecourses.nptel.ac.in/noc26_hs64/preview</v>
      </c>
      <c r="V607" s="63" t="str">
        <f>VLOOKUP(A607,Main!A:AB,22,0)</f>
        <v>https://onlinecourses.nptel.ac.in/noc26_hs64/preview</v>
      </c>
      <c r="W607" s="61" t="str">
        <f>VLOOKUP(A607,Main!A:AB,23,0)</f>
        <v>noc26_hs64</v>
      </c>
      <c r="X607" s="63" t="str">
        <f>VLOOKUP(A607,Main!A:AB,24,0)</f>
        <v>https://nptel.ac.in/courses/109105199</v>
      </c>
      <c r="Y607" s="63" t="str">
        <f>VLOOKUP(A607,Main!A:AB,25,0)</f>
        <v>https://nptel.ac.in/courses/109105199</v>
      </c>
      <c r="Z607" s="61">
        <f>VLOOKUP(A607,Main!A:AB,26,0)</f>
        <v>109105199</v>
      </c>
    </row>
    <row r="608">
      <c r="A608" s="47" t="s">
        <v>4821</v>
      </c>
      <c r="B608" s="61" t="str">
        <f>VLOOKUP(A608,Main!A:AB,2,0)</f>
        <v>Humanities and Social Sciences</v>
      </c>
      <c r="C608" s="61" t="str">
        <f>VLOOKUP(A608,Main!A:AB,3,0)</f>
        <v>Development Research Methods</v>
      </c>
      <c r="D608" s="61" t="str">
        <f>VLOOKUP(A608,Main!A:AB,4,0)</f>
        <v>Prof. Rajshree Bedamatta</v>
      </c>
      <c r="E608" s="61" t="str">
        <f>VLOOKUP(A608,Main!A:AB,5,0)</f>
        <v>IIT Guwahati</v>
      </c>
      <c r="F608" s="61" t="str">
        <f>VLOOKUP(A608,Main!A:AB,6,0)</f>
        <v>IIT Guwahati</v>
      </c>
      <c r="G608" s="61" t="str">
        <f>VLOOKUP(A608,Main!A:AB,7,0)</f>
        <v>8 Weeks</v>
      </c>
      <c r="H608" s="61" t="str">
        <f>VLOOKUP(A608,Main!A:AB,8,0)</f>
        <v>Rerun</v>
      </c>
      <c r="I608" s="62">
        <f>VLOOKUP(A608,Main!A:AB,9,0)</f>
        <v>46251</v>
      </c>
      <c r="J608" s="62">
        <f>VLOOKUP(A608,Main!A:AB,10,0)</f>
        <v>46304</v>
      </c>
      <c r="K608" s="62">
        <f>VLOOKUP(A608,Main!A:AB,11,0)</f>
        <v>46318</v>
      </c>
      <c r="L608" s="62">
        <f>VLOOKUP(A608,Main!A:AB,12,0)</f>
        <v>46251</v>
      </c>
      <c r="M608" s="62">
        <f>VLOOKUP(A608,Main!A:AB,13,0)</f>
        <v>46262</v>
      </c>
      <c r="N608" s="61" t="str">
        <f>VLOOKUP(A608,Main!A:AB,14,0)</f>
        <v>PG</v>
      </c>
      <c r="O608" s="61" t="str">
        <f>VLOOKUP(A608,Main!A:AB,15,0)</f>
        <v>Elective</v>
      </c>
      <c r="P608" s="61" t="str">
        <f>VLOOKUP(A608,Main!A:AB,16,0)</f>
        <v>Yes</v>
      </c>
      <c r="Q608" s="61" t="str">
        <f>VLOOKUP(A608,Main!A:AB,17,0)</f>
        <v>Faculty Domain - Advanced</v>
      </c>
      <c r="R608" s="63" t="str">
        <f>VLOOKUP(A608,Main!A:AB,18,0)</f>
        <v>https://onlinecourses.nptel.ac.in/e-learning/preview/noc26_hs253</v>
      </c>
      <c r="S608" s="63" t="str">
        <f>VLOOKUP(A608,Main!A:AB,19,0)</f>
        <v>https://onlinecourses.nptel.ac.in/e-learning/preview/noc26_hs253</v>
      </c>
      <c r="T608" s="61" t="str">
        <f>VLOOKUP(A608,Main!A:AB,20,0)</f>
        <v>noc26_hs253</v>
      </c>
      <c r="U608" s="63" t="str">
        <f>VLOOKUP(A608,Main!A:AB,21,0)</f>
        <v>https://onlinecourses.nptel.ac.in/noc25_hs190/preview</v>
      </c>
      <c r="V608" s="63" t="str">
        <f>VLOOKUP(A608,Main!A:AB,22,0)</f>
        <v>https://onlinecourses.nptel.ac.in/noc25_hs190/preview</v>
      </c>
      <c r="W608" s="61" t="str">
        <f>VLOOKUP(A608,Main!A:AB,23,0)</f>
        <v>noc25_hs190</v>
      </c>
      <c r="X608" s="63" t="str">
        <f>VLOOKUP(A608,Main!A:AB,24,0)</f>
        <v>https://nptel.ac.in/courses/109103153</v>
      </c>
      <c r="Y608" s="63" t="str">
        <f>VLOOKUP(A608,Main!A:AB,25,0)</f>
        <v>https://nptel.ac.in/courses/109103153</v>
      </c>
      <c r="Z608" s="61">
        <f>VLOOKUP(A608,Main!A:AB,26,0)</f>
        <v>109103153</v>
      </c>
    </row>
    <row r="609">
      <c r="A609" s="47" t="s">
        <v>4827</v>
      </c>
      <c r="B609" s="61" t="str">
        <f>VLOOKUP(A609,Main!A:AB,2,0)</f>
        <v>Psychology</v>
      </c>
      <c r="C609" s="61" t="str">
        <f>VLOOKUP(A609,Main!A:AB,3,0)</f>
        <v>Engineering Psychology</v>
      </c>
      <c r="D609" s="61" t="str">
        <f>VLOOKUP(A609,Main!A:AB,4,0)</f>
        <v>Prof. Naveen Kashyap</v>
      </c>
      <c r="E609" s="61" t="str">
        <f>VLOOKUP(A609,Main!A:AB,5,0)</f>
        <v>IIT Guwahati</v>
      </c>
      <c r="F609" s="61" t="str">
        <f>VLOOKUP(A609,Main!A:AB,6,0)</f>
        <v>IIT Guwahati</v>
      </c>
      <c r="G609" s="61" t="str">
        <f>VLOOKUP(A609,Main!A:AB,7,0)</f>
        <v>8 Weeks</v>
      </c>
      <c r="H609" s="61" t="str">
        <f>VLOOKUP(A609,Main!A:AB,8,0)</f>
        <v>Rerun</v>
      </c>
      <c r="I609" s="62">
        <f>VLOOKUP(A609,Main!A:AB,9,0)</f>
        <v>46251</v>
      </c>
      <c r="J609" s="62">
        <f>VLOOKUP(A609,Main!A:AB,10,0)</f>
        <v>46304</v>
      </c>
      <c r="K609" s="62">
        <f>VLOOKUP(A609,Main!A:AB,11,0)</f>
        <v>46318</v>
      </c>
      <c r="L609" s="62">
        <f>VLOOKUP(A609,Main!A:AB,12,0)</f>
        <v>46251</v>
      </c>
      <c r="M609" s="62">
        <f>VLOOKUP(A609,Main!A:AB,13,0)</f>
        <v>46262</v>
      </c>
      <c r="N609" s="61" t="str">
        <f>VLOOKUP(A609,Main!A:AB,14,0)</f>
        <v>UG/PG</v>
      </c>
      <c r="O609" s="61" t="str">
        <f>VLOOKUP(A609,Main!A:AB,15,0)</f>
        <v>Elective</v>
      </c>
      <c r="P609" s="61" t="str">
        <f>VLOOKUP(A609,Main!A:AB,16,0)</f>
        <v>Yes</v>
      </c>
      <c r="Q609" s="61" t="str">
        <f>VLOOKUP(A609,Main!A:AB,17,0)</f>
        <v>Psychology</v>
      </c>
      <c r="R609" s="63" t="str">
        <f>VLOOKUP(A609,Main!A:AB,18,0)</f>
        <v>https://onlinecourses.nptel.ac.in/e-learning/preview/noc26_hs254</v>
      </c>
      <c r="S609" s="63" t="str">
        <f>VLOOKUP(A609,Main!A:AB,19,0)</f>
        <v>https://onlinecourses.nptel.ac.in/e-learning/preview/noc26_hs254</v>
      </c>
      <c r="T609" s="61" t="str">
        <f>VLOOKUP(A609,Main!A:AB,20,0)</f>
        <v>noc26_hs254</v>
      </c>
      <c r="U609" s="63" t="str">
        <f>VLOOKUP(A609,Main!A:AB,21,0)</f>
        <v>https://onlinecourses.nptel.ac.in/noc25_hs196/preview</v>
      </c>
      <c r="V609" s="63" t="str">
        <f>VLOOKUP(A609,Main!A:AB,22,0)</f>
        <v>https://onlinecourses.nptel.ac.in/noc25_hs196/preview</v>
      </c>
      <c r="W609" s="61" t="str">
        <f>VLOOKUP(A609,Main!A:AB,23,0)</f>
        <v>noc25_hs196</v>
      </c>
      <c r="X609" s="63" t="str">
        <f>VLOOKUP(A609,Main!A:AB,24,0)</f>
        <v>https://nptel.ac.in/courses/109103540</v>
      </c>
      <c r="Y609" s="63" t="str">
        <f>VLOOKUP(A609,Main!A:AB,25,0)</f>
        <v>https://nptel.ac.in/courses/109103540</v>
      </c>
      <c r="Z609" s="61">
        <f>VLOOKUP(A609,Main!A:AB,26,0)</f>
        <v>109103540</v>
      </c>
    </row>
    <row r="610">
      <c r="A610" s="47" t="s">
        <v>4842</v>
      </c>
      <c r="B610" s="61" t="str">
        <f>VLOOKUP(A610,Main!A:AB,2,0)</f>
        <v>Law</v>
      </c>
      <c r="C610" s="61" t="str">
        <f>VLOOKUP(A610,Main!A:AB,3,0)</f>
        <v>Legal and Regulatory Issues in Biotechnology</v>
      </c>
      <c r="D610" s="61" t="str">
        <f>VLOOKUP(A610,Main!A:AB,4,0)</f>
        <v>Prof. Niharika Sahoo Bhattacharya</v>
      </c>
      <c r="E610" s="61" t="str">
        <f>VLOOKUP(A610,Main!A:AB,5,0)</f>
        <v>IIT Kharagpur</v>
      </c>
      <c r="F610" s="61" t="str">
        <f>VLOOKUP(A610,Main!A:AB,6,0)</f>
        <v>IIT Kharagpur</v>
      </c>
      <c r="G610" s="61" t="str">
        <f>VLOOKUP(A610,Main!A:AB,7,0)</f>
        <v>4 Weeks</v>
      </c>
      <c r="H610" s="61" t="str">
        <f>VLOOKUP(A610,Main!A:AB,8,0)</f>
        <v>Rerun</v>
      </c>
      <c r="I610" s="62">
        <f>VLOOKUP(A610,Main!A:AB,9,0)</f>
        <v>46223</v>
      </c>
      <c r="J610" s="62">
        <f>VLOOKUP(A610,Main!A:AB,10,0)</f>
        <v>46248</v>
      </c>
      <c r="K610" s="62">
        <f>VLOOKUP(A610,Main!A:AB,11,0)</f>
        <v>46285</v>
      </c>
      <c r="L610" s="62">
        <f>VLOOKUP(A610,Main!A:AB,12,0)</f>
        <v>46230</v>
      </c>
      <c r="M610" s="62">
        <f>VLOOKUP(A610,Main!A:AB,13,0)</f>
        <v>46248</v>
      </c>
      <c r="N610" s="61" t="str">
        <f>VLOOKUP(A610,Main!A:AB,14,0)</f>
        <v>UG/PG</v>
      </c>
      <c r="O610" s="61" t="str">
        <f>VLOOKUP(A610,Main!A:AB,15,0)</f>
        <v>Elective</v>
      </c>
      <c r="P610" s="61" t="str">
        <f>VLOOKUP(A610,Main!A:AB,16,0)</f>
        <v>Yes</v>
      </c>
      <c r="Q610" s="61" t="str">
        <f>VLOOKUP(A610,Main!A:AB,17,0)</f>
        <v/>
      </c>
      <c r="R610" s="63" t="str">
        <f>VLOOKUP(A610,Main!A:AB,18,0)</f>
        <v>https://onlinecourses.nptel.ac.in/e-learning/preview/noc26_lw13</v>
      </c>
      <c r="S610" s="63" t="str">
        <f>VLOOKUP(A610,Main!A:AB,19,0)</f>
        <v>https://onlinecourses.nptel.ac.in/e-learning/preview/noc26_lw13</v>
      </c>
      <c r="T610" s="61" t="str">
        <f>VLOOKUP(A610,Main!A:AB,20,0)</f>
        <v>noc26_lw13</v>
      </c>
      <c r="U610" s="63" t="str">
        <f>VLOOKUP(A610,Main!A:AB,21,0)</f>
        <v>https://onlinecourses.nptel.ac.in/noc25_lw18/preview</v>
      </c>
      <c r="V610" s="63" t="str">
        <f>VLOOKUP(A610,Main!A:AB,22,0)</f>
        <v>https://onlinecourses.nptel.ac.in/noc25_lw18/preview</v>
      </c>
      <c r="W610" s="61" t="str">
        <f>VLOOKUP(A610,Main!A:AB,23,0)</f>
        <v>noc25_lw18</v>
      </c>
      <c r="X610" s="63" t="str">
        <f>VLOOKUP(A610,Main!A:AB,24,0)</f>
        <v>https://nptel.ac.in/courses/129105005</v>
      </c>
      <c r="Y610" s="63" t="str">
        <f>VLOOKUP(A610,Main!A:AB,25,0)</f>
        <v>https://nptel.ac.in/courses/129105005</v>
      </c>
      <c r="Z610" s="61">
        <f>VLOOKUP(A610,Main!A:AB,26,0)</f>
        <v>129105005</v>
      </c>
    </row>
    <row r="611">
      <c r="A611" s="47" t="s">
        <v>4849</v>
      </c>
      <c r="B611" s="61" t="str">
        <f>VLOOKUP(A611,Main!A:AB,2,0)</f>
        <v>Law</v>
      </c>
      <c r="C611" s="61" t="str">
        <f>VLOOKUP(A611,Main!A:AB,3,0)</f>
        <v>Conflict Management through Mediation</v>
      </c>
      <c r="D611" s="61" t="str">
        <f>VLOOKUP(A611,Main!A:AB,4,0)</f>
        <v>Prof. Ashok R. Patil</v>
      </c>
      <c r="E611" s="61" t="str">
        <f>VLOOKUP(A611,Main!A:AB,5,0)</f>
        <v>National Law School of India University</v>
      </c>
      <c r="F611" s="61" t="str">
        <f>VLOOKUP(A611,Main!A:AB,6,0)</f>
        <v>IIT Madras</v>
      </c>
      <c r="G611" s="61" t="str">
        <f>VLOOKUP(A611,Main!A:AB,7,0)</f>
        <v>8 Weeks</v>
      </c>
      <c r="H611" s="61" t="str">
        <f>VLOOKUP(A611,Main!A:AB,8,0)</f>
        <v>Rerun</v>
      </c>
      <c r="I611" s="62">
        <f>VLOOKUP(A611,Main!A:AB,9,0)</f>
        <v>46223</v>
      </c>
      <c r="J611" s="62">
        <f>VLOOKUP(A611,Main!A:AB,10,0)</f>
        <v>46276</v>
      </c>
      <c r="K611" s="62">
        <f>VLOOKUP(A611,Main!A:AB,11,0)</f>
        <v>46285</v>
      </c>
      <c r="L611" s="62">
        <f>VLOOKUP(A611,Main!A:AB,12,0)</f>
        <v>46230</v>
      </c>
      <c r="M611" s="62">
        <f>VLOOKUP(A611,Main!A:AB,13,0)</f>
        <v>46248</v>
      </c>
      <c r="N611" s="61" t="str">
        <f>VLOOKUP(A611,Main!A:AB,14,0)</f>
        <v>UG/PG</v>
      </c>
      <c r="O611" s="61" t="str">
        <f>VLOOKUP(A611,Main!A:AB,15,0)</f>
        <v>Elective</v>
      </c>
      <c r="P611" s="61" t="str">
        <f>VLOOKUP(A611,Main!A:AB,16,0)</f>
        <v>Yes</v>
      </c>
      <c r="Q611" s="61" t="str">
        <f>VLOOKUP(A611,Main!A:AB,17,0)</f>
        <v/>
      </c>
      <c r="R611" s="63" t="str">
        <f>VLOOKUP(A611,Main!A:AB,18,0)</f>
        <v>https://onlinecourses.nptel.ac.in/e-learning/preview/noc26_lw14</v>
      </c>
      <c r="S611" s="63" t="str">
        <f>VLOOKUP(A611,Main!A:AB,19,0)</f>
        <v>https://onlinecourses.nptel.ac.in/e-learning/preview/noc26_lw14</v>
      </c>
      <c r="T611" s="61" t="str">
        <f>VLOOKUP(A611,Main!A:AB,20,0)</f>
        <v>noc26_lw14</v>
      </c>
      <c r="U611" s="63" t="str">
        <f>VLOOKUP(A611,Main!A:AB,21,0)</f>
        <v>https://onlinecourses.nptel.ac.in/noc25_lw20/preview</v>
      </c>
      <c r="V611" s="63" t="str">
        <f>VLOOKUP(A611,Main!A:AB,22,0)</f>
        <v>https://onlinecourses.nptel.ac.in/noc25_lw20/preview</v>
      </c>
      <c r="W611" s="61" t="str">
        <f>VLOOKUP(A611,Main!A:AB,23,0)</f>
        <v>noc25_lw20</v>
      </c>
      <c r="X611" s="63" t="str">
        <f>VLOOKUP(A611,Main!A:AB,24,0)</f>
        <v>https://nptel.ac.in/courses/129106008</v>
      </c>
      <c r="Y611" s="63" t="str">
        <f>VLOOKUP(A611,Main!A:AB,25,0)</f>
        <v>https://nptel.ac.in/courses/129106008</v>
      </c>
      <c r="Z611" s="61">
        <f>VLOOKUP(A611,Main!A:AB,26,0)</f>
        <v>129106008</v>
      </c>
    </row>
    <row r="612">
      <c r="A612" s="47" t="s">
        <v>4857</v>
      </c>
      <c r="B612" s="61" t="str">
        <f>VLOOKUP(A612,Main!A:AB,2,0)</f>
        <v>Law</v>
      </c>
      <c r="C612" s="61" t="str">
        <f>VLOOKUP(A612,Main!A:AB,3,0)</f>
        <v>Biodiversity Protection, Farmers and Breeders Rights</v>
      </c>
      <c r="D612" s="61" t="str">
        <f>VLOOKUP(A612,Main!A:AB,4,0)</f>
        <v>Prof. Padmavati Manchikanti,
Prof. Narendran Thiruthy</v>
      </c>
      <c r="E612" s="61" t="str">
        <f>VLOOKUP(A612,Main!A:AB,5,0)</f>
        <v>IIT Kharagpur</v>
      </c>
      <c r="F612" s="61" t="str">
        <f>VLOOKUP(A612,Main!A:AB,6,0)</f>
        <v>IIT Kharagpur</v>
      </c>
      <c r="G612" s="61" t="str">
        <f>VLOOKUP(A612,Main!A:AB,7,0)</f>
        <v>8 Weeks</v>
      </c>
      <c r="H612" s="61" t="str">
        <f>VLOOKUP(A612,Main!A:AB,8,0)</f>
        <v>Rerun</v>
      </c>
      <c r="I612" s="62">
        <f>VLOOKUP(A612,Main!A:AB,9,0)</f>
        <v>46223</v>
      </c>
      <c r="J612" s="62">
        <f>VLOOKUP(A612,Main!A:AB,10,0)</f>
        <v>46276</v>
      </c>
      <c r="K612" s="62">
        <f>VLOOKUP(A612,Main!A:AB,11,0)</f>
        <v>46284</v>
      </c>
      <c r="L612" s="62">
        <f>VLOOKUP(A612,Main!A:AB,12,0)</f>
        <v>46230</v>
      </c>
      <c r="M612" s="62">
        <f>VLOOKUP(A612,Main!A:AB,13,0)</f>
        <v>46248</v>
      </c>
      <c r="N612" s="61" t="str">
        <f>VLOOKUP(A612,Main!A:AB,14,0)</f>
        <v>UG/PG</v>
      </c>
      <c r="O612" s="61" t="str">
        <f>VLOOKUP(A612,Main!A:AB,15,0)</f>
        <v>Core</v>
      </c>
      <c r="P612" s="61" t="str">
        <f>VLOOKUP(A612,Main!A:AB,16,0)</f>
        <v>Yes</v>
      </c>
      <c r="Q612" s="61" t="str">
        <f>VLOOKUP(A612,Main!A:AB,17,0)</f>
        <v/>
      </c>
      <c r="R612" s="63" t="str">
        <f>VLOOKUP(A612,Main!A:AB,18,0)</f>
        <v>https://onlinecourses.nptel.ac.in/e-learning/preview/noc26_lw15</v>
      </c>
      <c r="S612" s="63" t="str">
        <f>VLOOKUP(A612,Main!A:AB,19,0)</f>
        <v>https://onlinecourses.nptel.ac.in/e-learning/preview/noc26_lw15</v>
      </c>
      <c r="T612" s="61" t="str">
        <f>VLOOKUP(A612,Main!A:AB,20,0)</f>
        <v>noc26_lw15</v>
      </c>
      <c r="U612" s="63" t="str">
        <f>VLOOKUP(A612,Main!A:AB,21,0)</f>
        <v>https://onlinecourses.nptel.ac.in/noc25_lw14/preview</v>
      </c>
      <c r="V612" s="63" t="str">
        <f>VLOOKUP(A612,Main!A:AB,22,0)</f>
        <v>https://onlinecourses.nptel.ac.in/noc25_lw14/preview</v>
      </c>
      <c r="W612" s="61" t="str">
        <f>VLOOKUP(A612,Main!A:AB,23,0)</f>
        <v>noc25_lw14</v>
      </c>
      <c r="X612" s="63" t="str">
        <f>VLOOKUP(A612,Main!A:AB,24,0)</f>
        <v>https://nptel.ac.in/courses/129105008</v>
      </c>
      <c r="Y612" s="63" t="str">
        <f>VLOOKUP(A612,Main!A:AB,25,0)</f>
        <v>https://nptel.ac.in/courses/129105008</v>
      </c>
      <c r="Z612" s="61">
        <f>VLOOKUP(A612,Main!A:AB,26,0)</f>
        <v>129105008</v>
      </c>
    </row>
    <row r="613">
      <c r="A613" s="47" t="s">
        <v>4864</v>
      </c>
      <c r="B613" s="61" t="str">
        <f>VLOOKUP(A613,Main!A:AB,2,0)</f>
        <v>Law</v>
      </c>
      <c r="C613" s="61" t="str">
        <f>VLOOKUP(A613,Main!A:AB,3,0)</f>
        <v>Introduction to Law on Electricity</v>
      </c>
      <c r="D613" s="61" t="str">
        <f>VLOOKUP(A613,Main!A:AB,4,0)</f>
        <v>Prof. Uday Shankar</v>
      </c>
      <c r="E613" s="61" t="str">
        <f>VLOOKUP(A613,Main!A:AB,5,0)</f>
        <v>IIT Kharagpur</v>
      </c>
      <c r="F613" s="61" t="str">
        <f>VLOOKUP(A613,Main!A:AB,6,0)</f>
        <v>IIT Kharagpur</v>
      </c>
      <c r="G613" s="61" t="str">
        <f>VLOOKUP(A613,Main!A:AB,7,0)</f>
        <v>8 Weeks</v>
      </c>
      <c r="H613" s="61" t="str">
        <f>VLOOKUP(A613,Main!A:AB,8,0)</f>
        <v>Rerun</v>
      </c>
      <c r="I613" s="62">
        <f>VLOOKUP(A613,Main!A:AB,9,0)</f>
        <v>46223</v>
      </c>
      <c r="J613" s="62">
        <f>VLOOKUP(A613,Main!A:AB,10,0)</f>
        <v>46276</v>
      </c>
      <c r="K613" s="62">
        <f>VLOOKUP(A613,Main!A:AB,11,0)</f>
        <v>46285</v>
      </c>
      <c r="L613" s="62">
        <f>VLOOKUP(A613,Main!A:AB,12,0)</f>
        <v>46230</v>
      </c>
      <c r="M613" s="62">
        <f>VLOOKUP(A613,Main!A:AB,13,0)</f>
        <v>46248</v>
      </c>
      <c r="N613" s="61" t="str">
        <f>VLOOKUP(A613,Main!A:AB,14,0)</f>
        <v>UG/PG</v>
      </c>
      <c r="O613" s="61" t="str">
        <f>VLOOKUP(A613,Main!A:AB,15,0)</f>
        <v>Elective</v>
      </c>
      <c r="P613" s="61" t="str">
        <f>VLOOKUP(A613,Main!A:AB,16,0)</f>
        <v>Yes</v>
      </c>
      <c r="Q613" s="61" t="str">
        <f>VLOOKUP(A613,Main!A:AB,17,0)</f>
        <v/>
      </c>
      <c r="R613" s="63" t="str">
        <f>VLOOKUP(A613,Main!A:AB,18,0)</f>
        <v>https://onlinecourses.nptel.ac.in/e-learning/preview/noc26_lw16</v>
      </c>
      <c r="S613" s="63" t="str">
        <f>VLOOKUP(A613,Main!A:AB,19,0)</f>
        <v>https://onlinecourses.nptel.ac.in/e-learning/preview/noc26_lw16</v>
      </c>
      <c r="T613" s="61" t="str">
        <f>VLOOKUP(A613,Main!A:AB,20,0)</f>
        <v>noc26_lw16</v>
      </c>
      <c r="U613" s="63" t="str">
        <f>VLOOKUP(A613,Main!A:AB,21,0)</f>
        <v>https://onlinecourses.nptel.ac.in/noc25_lw16/preview</v>
      </c>
      <c r="V613" s="63" t="str">
        <f>VLOOKUP(A613,Main!A:AB,22,0)</f>
        <v>https://onlinecourses.nptel.ac.in/noc25_lw16/preview</v>
      </c>
      <c r="W613" s="61" t="str">
        <f>VLOOKUP(A613,Main!A:AB,23,0)</f>
        <v>noc25_lw16</v>
      </c>
      <c r="X613" s="63" t="str">
        <f>VLOOKUP(A613,Main!A:AB,24,0)</f>
        <v>https://nptel.ac.in/courses/129105004</v>
      </c>
      <c r="Y613" s="63" t="str">
        <f>VLOOKUP(A613,Main!A:AB,25,0)</f>
        <v>https://nptel.ac.in/courses/129105004</v>
      </c>
      <c r="Z613" s="61">
        <f>VLOOKUP(A613,Main!A:AB,26,0)</f>
        <v>129105004</v>
      </c>
    </row>
    <row r="614">
      <c r="A614" s="47" t="s">
        <v>4871</v>
      </c>
      <c r="B614" s="61" t="str">
        <f>VLOOKUP(A614,Main!A:AB,2,0)</f>
        <v>Law</v>
      </c>
      <c r="C614" s="61" t="str">
        <f>VLOOKUP(A614,Main!A:AB,3,0)</f>
        <v>Insolvency and Bankruptcy Law in India</v>
      </c>
      <c r="D614" s="61" t="str">
        <f>VLOOKUP(A614,Main!A:AB,4,0)</f>
        <v>Prof. A Sridhar</v>
      </c>
      <c r="E614" s="61" t="str">
        <f>VLOOKUP(A614,Main!A:AB,5,0)</f>
        <v>NALSAR University of Law</v>
      </c>
      <c r="F614" s="61" t="str">
        <f>VLOOKUP(A614,Main!A:AB,6,0)</f>
        <v>IIT Madras</v>
      </c>
      <c r="G614" s="61" t="str">
        <f>VLOOKUP(A614,Main!A:AB,7,0)</f>
        <v>12 Weeks</v>
      </c>
      <c r="H614" s="61" t="str">
        <f>VLOOKUP(A614,Main!A:AB,8,0)</f>
        <v>Rerun</v>
      </c>
      <c r="I614" s="62">
        <f>VLOOKUP(A614,Main!A:AB,9,0)</f>
        <v>46223</v>
      </c>
      <c r="J614" s="62">
        <f>VLOOKUP(A614,Main!A:AB,10,0)</f>
        <v>46304</v>
      </c>
      <c r="K614" s="62">
        <f>VLOOKUP(A614,Main!A:AB,11,0)</f>
        <v>46311</v>
      </c>
      <c r="L614" s="62">
        <f>VLOOKUP(A614,Main!A:AB,12,0)</f>
        <v>46230</v>
      </c>
      <c r="M614" s="62">
        <f>VLOOKUP(A614,Main!A:AB,13,0)</f>
        <v>46248</v>
      </c>
      <c r="N614" s="61" t="str">
        <f>VLOOKUP(A614,Main!A:AB,14,0)</f>
        <v>UG/PG</v>
      </c>
      <c r="O614" s="61" t="str">
        <f>VLOOKUP(A614,Main!A:AB,15,0)</f>
        <v>Elective</v>
      </c>
      <c r="P614" s="61" t="str">
        <f>VLOOKUP(A614,Main!A:AB,16,0)</f>
        <v>Yes</v>
      </c>
      <c r="Q614" s="61" t="str">
        <f>VLOOKUP(A614,Main!A:AB,17,0)</f>
        <v/>
      </c>
      <c r="R614" s="63" t="str">
        <f>VLOOKUP(A614,Main!A:AB,18,0)</f>
        <v>https://onlinecourses.nptel.ac.in/e-learning/preview/noc26_lw17</v>
      </c>
      <c r="S614" s="63" t="str">
        <f>VLOOKUP(A614,Main!A:AB,19,0)</f>
        <v>https://onlinecourses.nptel.ac.in/e-learning/preview/noc26_lw17</v>
      </c>
      <c r="T614" s="61" t="str">
        <f>VLOOKUP(A614,Main!A:AB,20,0)</f>
        <v>noc26_lw17</v>
      </c>
      <c r="U614" s="63" t="str">
        <f>VLOOKUP(A614,Main!A:AB,21,0)</f>
        <v>https://onlinecourses.nptel.ac.in/noc25_lw10/preview</v>
      </c>
      <c r="V614" s="63" t="str">
        <f>VLOOKUP(A614,Main!A:AB,22,0)</f>
        <v>https://onlinecourses.nptel.ac.in/noc25_lw10/preview</v>
      </c>
      <c r="W614" s="61" t="str">
        <f>VLOOKUP(A614,Main!A:AB,23,0)</f>
        <v>noc25_lw10</v>
      </c>
      <c r="X614" s="63" t="str">
        <f>VLOOKUP(A614,Main!A:AB,24,0)</f>
        <v>https://nptel.ac.in/courses/129106746</v>
      </c>
      <c r="Y614" s="63" t="str">
        <f>VLOOKUP(A614,Main!A:AB,25,0)</f>
        <v>https://nptel.ac.in/courses/129106746</v>
      </c>
      <c r="Z614" s="61">
        <f>VLOOKUP(A614,Main!A:AB,26,0)</f>
        <v>129106746</v>
      </c>
    </row>
    <row r="615">
      <c r="A615" s="47" t="s">
        <v>4878</v>
      </c>
      <c r="B615" s="61" t="str">
        <f>VLOOKUP(A615,Main!A:AB,2,0)</f>
        <v>Law</v>
      </c>
      <c r="C615" s="61" t="str">
        <f>VLOOKUP(A615,Main!A:AB,3,0)</f>
        <v>International Investment Law and the Environment</v>
      </c>
      <c r="D615" s="61" t="str">
        <f>VLOOKUP(A615,Main!A:AB,4,0)</f>
        <v>Prof. Eluckiaa A</v>
      </c>
      <c r="E615" s="61" t="str">
        <f>VLOOKUP(A615,Main!A:AB,5,0)</f>
        <v>NALSAR University of Law</v>
      </c>
      <c r="F615" s="61" t="str">
        <f>VLOOKUP(A615,Main!A:AB,6,0)</f>
        <v>IIT Madras</v>
      </c>
      <c r="G615" s="61" t="str">
        <f>VLOOKUP(A615,Main!A:AB,7,0)</f>
        <v>12 Weeks</v>
      </c>
      <c r="H615" s="61" t="str">
        <f>VLOOKUP(A615,Main!A:AB,8,0)</f>
        <v>Rerun</v>
      </c>
      <c r="I615" s="62">
        <f>VLOOKUP(A615,Main!A:AB,9,0)</f>
        <v>46223</v>
      </c>
      <c r="J615" s="62">
        <f>VLOOKUP(A615,Main!A:AB,10,0)</f>
        <v>46304</v>
      </c>
      <c r="K615" s="62">
        <f>VLOOKUP(A615,Main!A:AB,11,0)</f>
        <v>46312</v>
      </c>
      <c r="L615" s="62">
        <f>VLOOKUP(A615,Main!A:AB,12,0)</f>
        <v>46230</v>
      </c>
      <c r="M615" s="62">
        <f>VLOOKUP(A615,Main!A:AB,13,0)</f>
        <v>46248</v>
      </c>
      <c r="N615" s="61" t="str">
        <f>VLOOKUP(A615,Main!A:AB,14,0)</f>
        <v>UG/PG</v>
      </c>
      <c r="O615" s="61" t="str">
        <f>VLOOKUP(A615,Main!A:AB,15,0)</f>
        <v>Elective</v>
      </c>
      <c r="P615" s="61" t="str">
        <f>VLOOKUP(A615,Main!A:AB,16,0)</f>
        <v>Yes</v>
      </c>
      <c r="Q615" s="61" t="str">
        <f>VLOOKUP(A615,Main!A:AB,17,0)</f>
        <v/>
      </c>
      <c r="R615" s="63" t="str">
        <f>VLOOKUP(A615,Main!A:AB,18,0)</f>
        <v>https://onlinecourses.nptel.ac.in/e-learning/preview/noc26_lw18</v>
      </c>
      <c r="S615" s="63" t="str">
        <f>VLOOKUP(A615,Main!A:AB,19,0)</f>
        <v>https://onlinecourses.nptel.ac.in/e-learning/preview/noc26_lw18</v>
      </c>
      <c r="T615" s="61" t="str">
        <f>VLOOKUP(A615,Main!A:AB,20,0)</f>
        <v>noc26_lw18</v>
      </c>
      <c r="U615" s="63" t="str">
        <f>VLOOKUP(A615,Main!A:AB,21,0)</f>
        <v>https://onlinecourses.nptel.ac.in/noc25_lw11/preview</v>
      </c>
      <c r="V615" s="63" t="str">
        <f>VLOOKUP(A615,Main!A:AB,22,0)</f>
        <v>https://onlinecourses.nptel.ac.in/noc25_lw11/preview</v>
      </c>
      <c r="W615" s="61" t="str">
        <f>VLOOKUP(A615,Main!A:AB,23,0)</f>
        <v>noc25_lw11</v>
      </c>
      <c r="X615" s="63" t="str">
        <f>VLOOKUP(A615,Main!A:AB,24,0)</f>
        <v>https://nptel.ac.in/courses/129106747</v>
      </c>
      <c r="Y615" s="63" t="str">
        <f>VLOOKUP(A615,Main!A:AB,25,0)</f>
        <v>https://nptel.ac.in/courses/129106747</v>
      </c>
      <c r="Z615" s="61">
        <f>VLOOKUP(A615,Main!A:AB,26,0)</f>
        <v>129106747</v>
      </c>
    </row>
    <row r="616">
      <c r="A616" s="47" t="s">
        <v>4885</v>
      </c>
      <c r="B616" s="61" t="str">
        <f>VLOOKUP(A616,Main!A:AB,2,0)</f>
        <v>Law</v>
      </c>
      <c r="C616" s="61" t="str">
        <f>VLOOKUP(A616,Main!A:AB,3,0)</f>
        <v>Copyright and Related Rights Law</v>
      </c>
      <c r="D616" s="61" t="str">
        <f>VLOOKUP(A616,Main!A:AB,4,0)</f>
        <v>Prof. Rohan Cherian Thomas</v>
      </c>
      <c r="E616" s="61" t="str">
        <f>VLOOKUP(A616,Main!A:AB,5,0)</f>
        <v>NALSAR University of Law</v>
      </c>
      <c r="F616" s="61" t="str">
        <f>VLOOKUP(A616,Main!A:AB,6,0)</f>
        <v>IIT Madras</v>
      </c>
      <c r="G616" s="61" t="str">
        <f>VLOOKUP(A616,Main!A:AB,7,0)</f>
        <v>12 Weeks</v>
      </c>
      <c r="H616" s="61" t="str">
        <f>VLOOKUP(A616,Main!A:AB,8,0)</f>
        <v>Rerun</v>
      </c>
      <c r="I616" s="62">
        <f>VLOOKUP(A616,Main!A:AB,9,0)</f>
        <v>46223</v>
      </c>
      <c r="J616" s="62">
        <f>VLOOKUP(A616,Main!A:AB,10,0)</f>
        <v>46304</v>
      </c>
      <c r="K616" s="62">
        <f>VLOOKUP(A616,Main!A:AB,11,0)</f>
        <v>46313</v>
      </c>
      <c r="L616" s="62">
        <f>VLOOKUP(A616,Main!A:AB,12,0)</f>
        <v>46230</v>
      </c>
      <c r="M616" s="62">
        <f>VLOOKUP(A616,Main!A:AB,13,0)</f>
        <v>46248</v>
      </c>
      <c r="N616" s="61" t="str">
        <f>VLOOKUP(A616,Main!A:AB,14,0)</f>
        <v>UG</v>
      </c>
      <c r="O616" s="61" t="str">
        <f>VLOOKUP(A616,Main!A:AB,15,0)</f>
        <v>Elective</v>
      </c>
      <c r="P616" s="61" t="str">
        <f>VLOOKUP(A616,Main!A:AB,16,0)</f>
        <v>Yes</v>
      </c>
      <c r="Q616" s="61" t="str">
        <f>VLOOKUP(A616,Main!A:AB,17,0)</f>
        <v/>
      </c>
      <c r="R616" s="63" t="str">
        <f>VLOOKUP(A616,Main!A:AB,18,0)</f>
        <v>https://onlinecourses.nptel.ac.in/e-learning/preview/noc26_lw19</v>
      </c>
      <c r="S616" s="63" t="str">
        <f>VLOOKUP(A616,Main!A:AB,19,0)</f>
        <v>https://onlinecourses.nptel.ac.in/e-learning/preview/noc26_lw19</v>
      </c>
      <c r="T616" s="61" t="str">
        <f>VLOOKUP(A616,Main!A:AB,20,0)</f>
        <v>noc26_lw19</v>
      </c>
      <c r="U616" s="63" t="str">
        <f>VLOOKUP(A616,Main!A:AB,21,0)</f>
        <v>https://onlinecourses.nptel.ac.in/noc25_lw13/preview</v>
      </c>
      <c r="V616" s="63" t="str">
        <f>VLOOKUP(A616,Main!A:AB,22,0)</f>
        <v>https://onlinecourses.nptel.ac.in/noc25_lw13/preview</v>
      </c>
      <c r="W616" s="61" t="str">
        <f>VLOOKUP(A616,Main!A:AB,23,0)</f>
        <v>noc25_lw13</v>
      </c>
      <c r="X616" s="63" t="str">
        <f>VLOOKUP(A616,Main!A:AB,24,0)</f>
        <v>https://nptel.ac.in/courses/129106749</v>
      </c>
      <c r="Y616" s="63" t="str">
        <f>VLOOKUP(A616,Main!A:AB,25,0)</f>
        <v>https://nptel.ac.in/courses/129106749</v>
      </c>
      <c r="Z616" s="61">
        <f>VLOOKUP(A616,Main!A:AB,26,0)</f>
        <v>129106749</v>
      </c>
    </row>
    <row r="617">
      <c r="A617" s="47" t="s">
        <v>4892</v>
      </c>
      <c r="B617" s="61" t="str">
        <f>VLOOKUP(A617,Main!A:AB,2,0)</f>
        <v>Law</v>
      </c>
      <c r="C617" s="61" t="str">
        <f>VLOOKUP(A617,Main!A:AB,3,0)</f>
        <v>New Labour Codes of India</v>
      </c>
      <c r="D617" s="61" t="str">
        <f>VLOOKUP(A617,Main!A:AB,4,0)</f>
        <v>Prof. Raju KD</v>
      </c>
      <c r="E617" s="61" t="str">
        <f>VLOOKUP(A617,Main!A:AB,5,0)</f>
        <v>IIT Kharagpur</v>
      </c>
      <c r="F617" s="61" t="str">
        <f>VLOOKUP(A617,Main!A:AB,6,0)</f>
        <v>IIT Kharagpur</v>
      </c>
      <c r="G617" s="61" t="str">
        <f>VLOOKUP(A617,Main!A:AB,7,0)</f>
        <v>12 Weeks</v>
      </c>
      <c r="H617" s="61" t="str">
        <f>VLOOKUP(A617,Main!A:AB,8,0)</f>
        <v>Rerun</v>
      </c>
      <c r="I617" s="62">
        <f>VLOOKUP(A617,Main!A:AB,9,0)</f>
        <v>46223</v>
      </c>
      <c r="J617" s="62">
        <f>VLOOKUP(A617,Main!A:AB,10,0)</f>
        <v>46304</v>
      </c>
      <c r="K617" s="62">
        <f>VLOOKUP(A617,Main!A:AB,11,0)</f>
        <v>46318</v>
      </c>
      <c r="L617" s="62">
        <f>VLOOKUP(A617,Main!A:AB,12,0)</f>
        <v>46230</v>
      </c>
      <c r="M617" s="62">
        <f>VLOOKUP(A617,Main!A:AB,13,0)</f>
        <v>46248</v>
      </c>
      <c r="N617" s="61" t="str">
        <f>VLOOKUP(A617,Main!A:AB,14,0)</f>
        <v>PG</v>
      </c>
      <c r="O617" s="61" t="str">
        <f>VLOOKUP(A617,Main!A:AB,15,0)</f>
        <v>Core</v>
      </c>
      <c r="P617" s="61" t="str">
        <f>VLOOKUP(A617,Main!A:AB,16,0)</f>
        <v>Yes</v>
      </c>
      <c r="Q617" s="61" t="str">
        <f>VLOOKUP(A617,Main!A:AB,17,0)</f>
        <v/>
      </c>
      <c r="R617" s="63" t="str">
        <f>VLOOKUP(A617,Main!A:AB,18,0)</f>
        <v>https://onlinecourses.nptel.ac.in/e-learning/preview/noc26_lw20</v>
      </c>
      <c r="S617" s="63" t="str">
        <f>VLOOKUP(A617,Main!A:AB,19,0)</f>
        <v>https://onlinecourses.nptel.ac.in/e-learning/preview/noc26_lw20</v>
      </c>
      <c r="T617" s="61" t="str">
        <f>VLOOKUP(A617,Main!A:AB,20,0)</f>
        <v>noc26_lw20</v>
      </c>
      <c r="U617" s="63" t="str">
        <f>VLOOKUP(A617,Main!A:AB,21,0)</f>
        <v>https://onlinecourses.nptel.ac.in/noc25_lw17/preview</v>
      </c>
      <c r="V617" s="63" t="str">
        <f>VLOOKUP(A617,Main!A:AB,22,0)</f>
        <v>https://onlinecourses.nptel.ac.in/noc25_lw17/preview</v>
      </c>
      <c r="W617" s="61" t="str">
        <f>VLOOKUP(A617,Main!A:AB,23,0)</f>
        <v>noc25_lw17</v>
      </c>
      <c r="X617" s="63" t="str">
        <f>VLOOKUP(A617,Main!A:AB,24,0)</f>
        <v>https://nptel.ac.in/courses/129105006</v>
      </c>
      <c r="Y617" s="63" t="str">
        <f>VLOOKUP(A617,Main!A:AB,25,0)</f>
        <v>https://nptel.ac.in/courses/129105006</v>
      </c>
      <c r="Z617" s="61">
        <f>VLOOKUP(A617,Main!A:AB,26,0)</f>
        <v>129105006</v>
      </c>
    </row>
    <row r="618">
      <c r="A618" s="47" t="s">
        <v>4899</v>
      </c>
      <c r="B618" s="61" t="str">
        <f>VLOOKUP(A618,Main!A:AB,2,0)</f>
        <v>Law</v>
      </c>
      <c r="C618" s="61" t="str">
        <f>VLOOKUP(A618,Main!A:AB,3,0)</f>
        <v>Right To Information and Good Governance</v>
      </c>
      <c r="D618" s="61" t="str">
        <f>VLOOKUP(A618,Main!A:AB,4,0)</f>
        <v>Prof. Sairam Bhat</v>
      </c>
      <c r="E618" s="61" t="str">
        <f>VLOOKUP(A618,Main!A:AB,5,0)</f>
        <v>National Law School of India University, Bangalore</v>
      </c>
      <c r="F618" s="61" t="str">
        <f>VLOOKUP(A618,Main!A:AB,6,0)</f>
        <v>IIT Madras</v>
      </c>
      <c r="G618" s="61" t="str">
        <f>VLOOKUP(A618,Main!A:AB,7,0)</f>
        <v>12 Weeks</v>
      </c>
      <c r="H618" s="61" t="str">
        <f>VLOOKUP(A618,Main!A:AB,8,0)</f>
        <v>Rerun</v>
      </c>
      <c r="I618" s="62">
        <f>VLOOKUP(A618,Main!A:AB,9,0)</f>
        <v>46223</v>
      </c>
      <c r="J618" s="62">
        <f>VLOOKUP(A618,Main!A:AB,10,0)</f>
        <v>46304</v>
      </c>
      <c r="K618" s="62">
        <f>VLOOKUP(A618,Main!A:AB,11,0)</f>
        <v>46313</v>
      </c>
      <c r="L618" s="62">
        <f>VLOOKUP(A618,Main!A:AB,12,0)</f>
        <v>46230</v>
      </c>
      <c r="M618" s="62">
        <f>VLOOKUP(A618,Main!A:AB,13,0)</f>
        <v>46248</v>
      </c>
      <c r="N618" s="61" t="str">
        <f>VLOOKUP(A618,Main!A:AB,14,0)</f>
        <v>UG/PG</v>
      </c>
      <c r="O618" s="61" t="str">
        <f>VLOOKUP(A618,Main!A:AB,15,0)</f>
        <v>Elective</v>
      </c>
      <c r="P618" s="61" t="str">
        <f>VLOOKUP(A618,Main!A:AB,16,0)</f>
        <v>Yes</v>
      </c>
      <c r="Q618" s="61" t="str">
        <f>VLOOKUP(A618,Main!A:AB,17,0)</f>
        <v/>
      </c>
      <c r="R618" s="63" t="str">
        <f>VLOOKUP(A618,Main!A:AB,18,0)</f>
        <v>https://onlinecourses.nptel.ac.in/e-learning/preview/noc26_lw21</v>
      </c>
      <c r="S618" s="63" t="str">
        <f>VLOOKUP(A618,Main!A:AB,19,0)</f>
        <v>https://onlinecourses.nptel.ac.in/e-learning/preview/noc26_lw21</v>
      </c>
      <c r="T618" s="61" t="str">
        <f>VLOOKUP(A618,Main!A:AB,20,0)</f>
        <v>noc26_lw21</v>
      </c>
      <c r="U618" s="63" t="str">
        <f>VLOOKUP(A618,Main!A:AB,21,0)</f>
        <v>https://onlinecourses.nptel.ac.in/noc25_lw08/preview</v>
      </c>
      <c r="V618" s="63" t="str">
        <f>VLOOKUP(A618,Main!A:AB,22,0)</f>
        <v>https://onlinecourses.nptel.ac.in/noc25_lw08/preview</v>
      </c>
      <c r="W618" s="61" t="str">
        <f>VLOOKUP(A618,Main!A:AB,23,0)</f>
        <v>noc25_lw08</v>
      </c>
      <c r="X618" s="63" t="str">
        <f>VLOOKUP(A618,Main!A:AB,24,0)</f>
        <v>https://nptel.ac.in/courses/129106001</v>
      </c>
      <c r="Y618" s="63" t="str">
        <f>VLOOKUP(A618,Main!A:AB,25,0)</f>
        <v>https://nptel.ac.in/courses/129106001</v>
      </c>
      <c r="Z618" s="61">
        <f>VLOOKUP(A618,Main!A:AB,26,0)</f>
        <v>129106001</v>
      </c>
    </row>
    <row r="619">
      <c r="A619" s="47" t="s">
        <v>4907</v>
      </c>
      <c r="B619" s="61" t="str">
        <f>VLOOKUP(A619,Main!A:AB,2,0)</f>
        <v>Law</v>
      </c>
      <c r="C619" s="61" t="str">
        <f>VLOOKUP(A619,Main!A:AB,3,0)</f>
        <v>Constitution Of India and Environmental Governance: Administrative and Adjudicatory Process</v>
      </c>
      <c r="D619" s="61" t="str">
        <f>VLOOKUP(A619,Main!A:AB,4,0)</f>
        <v>Prof. Sairam Bhat,
Prof. M. K. Ramesh</v>
      </c>
      <c r="E619" s="61" t="str">
        <f>VLOOKUP(A619,Main!A:AB,5,0)</f>
        <v>National Law School of India University, Bangalore</v>
      </c>
      <c r="F619" s="61" t="str">
        <f>VLOOKUP(A619,Main!A:AB,6,0)</f>
        <v>IIT Madras</v>
      </c>
      <c r="G619" s="61" t="str">
        <f>VLOOKUP(A619,Main!A:AB,7,0)</f>
        <v>12 Weeks</v>
      </c>
      <c r="H619" s="61" t="str">
        <f>VLOOKUP(A619,Main!A:AB,8,0)</f>
        <v>Rerun</v>
      </c>
      <c r="I619" s="62">
        <f>VLOOKUP(A619,Main!A:AB,9,0)</f>
        <v>46223</v>
      </c>
      <c r="J619" s="62">
        <f>VLOOKUP(A619,Main!A:AB,10,0)</f>
        <v>46304</v>
      </c>
      <c r="K619" s="62">
        <f>VLOOKUP(A619,Main!A:AB,11,0)</f>
        <v>46320</v>
      </c>
      <c r="L619" s="62">
        <f>VLOOKUP(A619,Main!A:AB,12,0)</f>
        <v>46230</v>
      </c>
      <c r="M619" s="62">
        <f>VLOOKUP(A619,Main!A:AB,13,0)</f>
        <v>46248</v>
      </c>
      <c r="N619" s="61" t="str">
        <f>VLOOKUP(A619,Main!A:AB,14,0)</f>
        <v>UG/PG</v>
      </c>
      <c r="O619" s="61" t="str">
        <f>VLOOKUP(A619,Main!A:AB,15,0)</f>
        <v>Core</v>
      </c>
      <c r="P619" s="61" t="str">
        <f>VLOOKUP(A619,Main!A:AB,16,0)</f>
        <v>Yes</v>
      </c>
      <c r="Q619" s="61" t="str">
        <f>VLOOKUP(A619,Main!A:AB,17,0)</f>
        <v/>
      </c>
      <c r="R619" s="63" t="str">
        <f>VLOOKUP(A619,Main!A:AB,18,0)</f>
        <v>https://onlinecourses.nptel.ac.in/e-learning/preview/noc26_lw22</v>
      </c>
      <c r="S619" s="63" t="str">
        <f>VLOOKUP(A619,Main!A:AB,19,0)</f>
        <v>https://onlinecourses.nptel.ac.in/e-learning/preview/noc26_lw22</v>
      </c>
      <c r="T619" s="61" t="str">
        <f>VLOOKUP(A619,Main!A:AB,20,0)</f>
        <v>noc26_lw22</v>
      </c>
      <c r="U619" s="63" t="str">
        <f>VLOOKUP(A619,Main!A:AB,21,0)</f>
        <v>https://onlinecourses.nptel.ac.in/noc25_lw09/preview</v>
      </c>
      <c r="V619" s="63" t="str">
        <f>VLOOKUP(A619,Main!A:AB,22,0)</f>
        <v>https://onlinecourses.nptel.ac.in/noc25_lw09/preview</v>
      </c>
      <c r="W619" s="61" t="str">
        <f>VLOOKUP(A619,Main!A:AB,23,0)</f>
        <v>noc25_lw09</v>
      </c>
      <c r="X619" s="63" t="str">
        <f>VLOOKUP(A619,Main!A:AB,24,0)</f>
        <v>https://nptel.ac.in/courses/129106002</v>
      </c>
      <c r="Y619" s="63" t="str">
        <f>VLOOKUP(A619,Main!A:AB,25,0)</f>
        <v>https://nptel.ac.in/courses/129106002</v>
      </c>
      <c r="Z619" s="61">
        <f>VLOOKUP(A619,Main!A:AB,26,0)</f>
        <v>129106002</v>
      </c>
    </row>
    <row r="620">
      <c r="A620" s="47" t="s">
        <v>4922</v>
      </c>
      <c r="B620" s="61" t="str">
        <f>VLOOKUP(A620,Main!A:AB,2,0)</f>
        <v>Law</v>
      </c>
      <c r="C620" s="61" t="str">
        <f>VLOOKUP(A620,Main!A:AB,3,0)</f>
        <v>Basic Course on Indian Constitution in Telugu</v>
      </c>
      <c r="D620" s="61" t="str">
        <f>VLOOKUP(A620,Main!A:AB,4,0)</f>
        <v>Prof. Srikrishna Deva Rao,
Prof. Vasanthi Nimushakavi</v>
      </c>
      <c r="E620" s="61" t="str">
        <f>VLOOKUP(A620,Main!A:AB,5,0)</f>
        <v>NALSAR University of Law</v>
      </c>
      <c r="F620" s="61" t="str">
        <f>VLOOKUP(A620,Main!A:AB,6,0)</f>
        <v>IIT Madras</v>
      </c>
      <c r="G620" s="61" t="str">
        <f>VLOOKUP(A620,Main!A:AB,7,0)</f>
        <v>4 Weeks</v>
      </c>
      <c r="H620" s="61" t="str">
        <f>VLOOKUP(A620,Main!A:AB,8,0)</f>
        <v>Rerun</v>
      </c>
      <c r="I620" s="62">
        <f>VLOOKUP(A620,Main!A:AB,9,0)</f>
        <v>46251</v>
      </c>
      <c r="J620" s="62">
        <f>VLOOKUP(A620,Main!A:AB,10,0)</f>
        <v>46276</v>
      </c>
      <c r="K620" s="62">
        <f>VLOOKUP(A620,Main!A:AB,11,0)</f>
        <v>46312</v>
      </c>
      <c r="L620" s="62">
        <f>VLOOKUP(A620,Main!A:AB,12,0)</f>
        <v>46251</v>
      </c>
      <c r="M620" s="62">
        <f>VLOOKUP(A620,Main!A:AB,13,0)</f>
        <v>46262</v>
      </c>
      <c r="N620" s="61" t="str">
        <f>VLOOKUP(A620,Main!A:AB,14,0)</f>
        <v>UG</v>
      </c>
      <c r="O620" s="61" t="str">
        <f>VLOOKUP(A620,Main!A:AB,15,0)</f>
        <v>Elective</v>
      </c>
      <c r="P620" s="61" t="str">
        <f>VLOOKUP(A620,Main!A:AB,16,0)</f>
        <v>Yes</v>
      </c>
      <c r="Q620" s="61" t="str">
        <f>VLOOKUP(A620,Main!A:AB,17,0)</f>
        <v/>
      </c>
      <c r="R620" s="63" t="str">
        <f>VLOOKUP(A620,Main!A:AB,18,0)</f>
        <v>https://onlinecourses.nptel.ac.in/e-learning/preview/noc26_lw25</v>
      </c>
      <c r="S620" s="63" t="str">
        <f>VLOOKUP(A620,Main!A:AB,19,0)</f>
        <v>https://onlinecourses.nptel.ac.in/e-learning/preview/noc26_lw25</v>
      </c>
      <c r="T620" s="61" t="str">
        <f>VLOOKUP(A620,Main!A:AB,20,0)</f>
        <v>noc26_lw25</v>
      </c>
      <c r="U620" s="63" t="str">
        <f>VLOOKUP(A620,Main!A:AB,21,0)</f>
        <v>https://onlinecourses.nptel.ac.in/noc25_lw19/preview</v>
      </c>
      <c r="V620" s="63" t="str">
        <f>VLOOKUP(A620,Main!A:AB,22,0)</f>
        <v>https://onlinecourses.nptel.ac.in/noc25_lw19/preview</v>
      </c>
      <c r="W620" s="61" t="str">
        <f>VLOOKUP(A620,Main!A:AB,23,0)</f>
        <v>noc25_lw19</v>
      </c>
      <c r="X620" s="63" t="str">
        <f>VLOOKUP(A620,Main!A:AB,24,0)</f>
        <v>https://nptel.ac.in/courses/129106750</v>
      </c>
      <c r="Y620" s="63" t="str">
        <f>VLOOKUP(A620,Main!A:AB,25,0)</f>
        <v>https://nptel.ac.in/courses/129106750</v>
      </c>
      <c r="Z620" s="61">
        <f>VLOOKUP(A620,Main!A:AB,26,0)</f>
        <v>129106750</v>
      </c>
    </row>
    <row r="621">
      <c r="A621" s="47" t="s">
        <v>4929</v>
      </c>
      <c r="B621" s="61" t="str">
        <f>VLOOKUP(A621,Main!A:AB,2,0)</f>
        <v>Law</v>
      </c>
      <c r="C621" s="61" t="str">
        <f>VLOOKUP(A621,Main!A:AB,3,0)</f>
        <v>Artificial Intelligence, Law and Justice</v>
      </c>
      <c r="D621" s="61" t="str">
        <f>VLOOKUP(A621,Main!A:AB,4,0)</f>
        <v>Prof. Krishna Ravi Srinivas</v>
      </c>
      <c r="E621" s="61" t="str">
        <f>VLOOKUP(A621,Main!A:AB,5,0)</f>
        <v>NALSAR University of Law</v>
      </c>
      <c r="F621" s="61" t="str">
        <f>VLOOKUP(A621,Main!A:AB,6,0)</f>
        <v>IIT Madras</v>
      </c>
      <c r="G621" s="61" t="str">
        <f>VLOOKUP(A621,Main!A:AB,7,0)</f>
        <v>8 Weeks</v>
      </c>
      <c r="H621" s="61" t="str">
        <f>VLOOKUP(A621,Main!A:AB,8,0)</f>
        <v>Rerun</v>
      </c>
      <c r="I621" s="62">
        <f>VLOOKUP(A621,Main!A:AB,9,0)</f>
        <v>46251</v>
      </c>
      <c r="J621" s="62">
        <f>VLOOKUP(A621,Main!A:AB,10,0)</f>
        <v>46304</v>
      </c>
      <c r="K621" s="62">
        <f>VLOOKUP(A621,Main!A:AB,11,0)</f>
        <v>46311</v>
      </c>
      <c r="L621" s="62">
        <f>VLOOKUP(A621,Main!A:AB,12,0)</f>
        <v>46251</v>
      </c>
      <c r="M621" s="62">
        <f>VLOOKUP(A621,Main!A:AB,13,0)</f>
        <v>46262</v>
      </c>
      <c r="N621" s="61" t="str">
        <f>VLOOKUP(A621,Main!A:AB,14,0)</f>
        <v>UG/PG</v>
      </c>
      <c r="O621" s="61" t="str">
        <f>VLOOKUP(A621,Main!A:AB,15,0)</f>
        <v>Elective</v>
      </c>
      <c r="P621" s="61" t="str">
        <f>VLOOKUP(A621,Main!A:AB,16,0)</f>
        <v>Yes</v>
      </c>
      <c r="Q621" s="61" t="str">
        <f>VLOOKUP(A621,Main!A:AB,17,0)</f>
        <v/>
      </c>
      <c r="R621" s="63" t="str">
        <f>VLOOKUP(A621,Main!A:AB,18,0)</f>
        <v>https://onlinecourses.nptel.ac.in/e-learning/preview/noc26_lw26</v>
      </c>
      <c r="S621" s="63" t="str">
        <f>VLOOKUP(A621,Main!A:AB,19,0)</f>
        <v>https://onlinecourses.nptel.ac.in/e-learning/preview/noc26_lw26</v>
      </c>
      <c r="T621" s="61" t="str">
        <f>VLOOKUP(A621,Main!A:AB,20,0)</f>
        <v>noc26_lw26</v>
      </c>
      <c r="U621" s="63" t="str">
        <f>VLOOKUP(A621,Main!A:AB,21,0)</f>
        <v>https://onlinecourses.nptel.ac.in/noc25_lw12/preview</v>
      </c>
      <c r="V621" s="63" t="str">
        <f>VLOOKUP(A621,Main!A:AB,22,0)</f>
        <v>https://onlinecourses.nptel.ac.in/noc25_lw12/preview</v>
      </c>
      <c r="W621" s="61" t="str">
        <f>VLOOKUP(A621,Main!A:AB,23,0)</f>
        <v>noc25_lw12</v>
      </c>
      <c r="X621" s="63" t="str">
        <f>VLOOKUP(A621,Main!A:AB,24,0)</f>
        <v>https://nptel.ac.in/courses/129106748</v>
      </c>
      <c r="Y621" s="63" t="str">
        <f>VLOOKUP(A621,Main!A:AB,25,0)</f>
        <v>https://nptel.ac.in/courses/129106748</v>
      </c>
      <c r="Z621" s="61">
        <f>VLOOKUP(A621,Main!A:AB,26,0)</f>
        <v>129106748</v>
      </c>
    </row>
    <row r="622">
      <c r="A622" s="47" t="s">
        <v>4935</v>
      </c>
      <c r="B622" s="61" t="str">
        <f>VLOOKUP(A622,Main!A:AB,2,0)</f>
        <v>Law</v>
      </c>
      <c r="C622" s="61" t="str">
        <f>VLOOKUP(A622,Main!A:AB,3,0)</f>
        <v>Legal and Regulatory Compliance for Small and Medium Business Enterprises</v>
      </c>
      <c r="D622" s="61" t="str">
        <f>VLOOKUP(A622,Main!A:AB,4,0)</f>
        <v>Prof. Raju KD</v>
      </c>
      <c r="E622" s="61" t="str">
        <f>VLOOKUP(A622,Main!A:AB,5,0)</f>
        <v>IIT Kharagpur</v>
      </c>
      <c r="F622" s="61" t="str">
        <f>VLOOKUP(A622,Main!A:AB,6,0)</f>
        <v>IIT Kharagpur</v>
      </c>
      <c r="G622" s="61" t="str">
        <f>VLOOKUP(A622,Main!A:AB,7,0)</f>
        <v>8 Weeks</v>
      </c>
      <c r="H622" s="61" t="str">
        <f>VLOOKUP(A622,Main!A:AB,8,0)</f>
        <v>Rerun</v>
      </c>
      <c r="I622" s="62">
        <f>VLOOKUP(A622,Main!A:AB,9,0)</f>
        <v>46251</v>
      </c>
      <c r="J622" s="62">
        <f>VLOOKUP(A622,Main!A:AB,10,0)</f>
        <v>46304</v>
      </c>
      <c r="K622" s="62">
        <f>VLOOKUP(A622,Main!A:AB,11,0)</f>
        <v>46312</v>
      </c>
      <c r="L622" s="62">
        <f>VLOOKUP(A622,Main!A:AB,12,0)</f>
        <v>46251</v>
      </c>
      <c r="M622" s="62">
        <f>VLOOKUP(A622,Main!A:AB,13,0)</f>
        <v>46262</v>
      </c>
      <c r="N622" s="61" t="str">
        <f>VLOOKUP(A622,Main!A:AB,14,0)</f>
        <v>PG</v>
      </c>
      <c r="O622" s="61" t="str">
        <f>VLOOKUP(A622,Main!A:AB,15,0)</f>
        <v>Elective</v>
      </c>
      <c r="P622" s="61" t="str">
        <f>VLOOKUP(A622,Main!A:AB,16,0)</f>
        <v>Yes</v>
      </c>
      <c r="Q622" s="61" t="str">
        <f>VLOOKUP(A622,Main!A:AB,17,0)</f>
        <v/>
      </c>
      <c r="R622" s="63" t="str">
        <f>VLOOKUP(A622,Main!A:AB,18,0)</f>
        <v>https://onlinecourses.nptel.ac.in/e-learning/preview/noc26_lw27</v>
      </c>
      <c r="S622" s="63" t="str">
        <f>VLOOKUP(A622,Main!A:AB,19,0)</f>
        <v>https://onlinecourses.nptel.ac.in/e-learning/preview/noc26_lw27</v>
      </c>
      <c r="T622" s="61" t="str">
        <f>VLOOKUP(A622,Main!A:AB,20,0)</f>
        <v>noc26_lw27</v>
      </c>
      <c r="U622" s="63" t="str">
        <f>VLOOKUP(A622,Main!A:AB,21,0)</f>
        <v>https://onlinecourses.nptel.ac.in/noc25_lw07/preview</v>
      </c>
      <c r="V622" s="63" t="str">
        <f>VLOOKUP(A622,Main!A:AB,22,0)</f>
        <v>https://onlinecourses.nptel.ac.in/noc25_lw07/preview</v>
      </c>
      <c r="W622" s="61" t="str">
        <f>VLOOKUP(A622,Main!A:AB,23,0)</f>
        <v>noc25_lw07</v>
      </c>
      <c r="X622" s="63" t="str">
        <f>VLOOKUP(A622,Main!A:AB,24,0)</f>
        <v>https://nptel.ac.in/courses/129105674</v>
      </c>
      <c r="Y622" s="63" t="str">
        <f>VLOOKUP(A622,Main!A:AB,25,0)</f>
        <v>https://nptel.ac.in/courses/129105674</v>
      </c>
      <c r="Z622" s="61">
        <f>VLOOKUP(A622,Main!A:AB,26,0)</f>
        <v>129105674</v>
      </c>
    </row>
    <row r="623">
      <c r="A623" s="47" t="s">
        <v>4941</v>
      </c>
      <c r="B623" s="61" t="str">
        <f>VLOOKUP(A623,Main!A:AB,2,0)</f>
        <v>Law</v>
      </c>
      <c r="C623" s="61" t="str">
        <f>VLOOKUP(A623,Main!A:AB,3,0)</f>
        <v>Intellectual Property Disputes: Court Practices and Enforcement</v>
      </c>
      <c r="D623" s="61" t="str">
        <f>VLOOKUP(A623,Main!A:AB,4,0)</f>
        <v>Prof. Gouri Gargate</v>
      </c>
      <c r="E623" s="61" t="str">
        <f>VLOOKUP(A623,Main!A:AB,5,0)</f>
        <v>IIT Kharagpur</v>
      </c>
      <c r="F623" s="61" t="str">
        <f>VLOOKUP(A623,Main!A:AB,6,0)</f>
        <v>IIT Kharagpur</v>
      </c>
      <c r="G623" s="61" t="str">
        <f>VLOOKUP(A623,Main!A:AB,7,0)</f>
        <v>8 Weeks</v>
      </c>
      <c r="H623" s="61" t="str">
        <f>VLOOKUP(A623,Main!A:AB,8,0)</f>
        <v>Rerun</v>
      </c>
      <c r="I623" s="62">
        <f>VLOOKUP(A623,Main!A:AB,9,0)</f>
        <v>46251</v>
      </c>
      <c r="J623" s="62">
        <f>VLOOKUP(A623,Main!A:AB,10,0)</f>
        <v>46304</v>
      </c>
      <c r="K623" s="62">
        <f>VLOOKUP(A623,Main!A:AB,11,0)</f>
        <v>46313</v>
      </c>
      <c r="L623" s="62">
        <f>VLOOKUP(A623,Main!A:AB,12,0)</f>
        <v>46251</v>
      </c>
      <c r="M623" s="62">
        <f>VLOOKUP(A623,Main!A:AB,13,0)</f>
        <v>46262</v>
      </c>
      <c r="N623" s="61" t="str">
        <f>VLOOKUP(A623,Main!A:AB,14,0)</f>
        <v>UG/PG</v>
      </c>
      <c r="O623" s="61" t="str">
        <f>VLOOKUP(A623,Main!A:AB,15,0)</f>
        <v>Core</v>
      </c>
      <c r="P623" s="61" t="str">
        <f>VLOOKUP(A623,Main!A:AB,16,0)</f>
        <v>Yes</v>
      </c>
      <c r="Q623" s="61" t="str">
        <f>VLOOKUP(A623,Main!A:AB,17,0)</f>
        <v/>
      </c>
      <c r="R623" s="63" t="str">
        <f>VLOOKUP(A623,Main!A:AB,18,0)</f>
        <v>https://onlinecourses.nptel.ac.in/e-learning/preview/noc26_lw28</v>
      </c>
      <c r="S623" s="63" t="str">
        <f>VLOOKUP(A623,Main!A:AB,19,0)</f>
        <v>https://onlinecourses.nptel.ac.in/e-learning/preview/noc26_lw28</v>
      </c>
      <c r="T623" s="61" t="str">
        <f>VLOOKUP(A623,Main!A:AB,20,0)</f>
        <v>noc26_lw28</v>
      </c>
      <c r="U623" s="63" t="str">
        <f>VLOOKUP(A623,Main!A:AB,21,0)</f>
        <v>https://onlinecourses.nptel.ac.in/noc25_lw15/preview</v>
      </c>
      <c r="V623" s="63" t="str">
        <f>VLOOKUP(A623,Main!A:AB,22,0)</f>
        <v>https://onlinecourses.nptel.ac.in/noc25_lw15/preview</v>
      </c>
      <c r="W623" s="61" t="str">
        <f>VLOOKUP(A623,Main!A:AB,23,0)</f>
        <v>noc25_lw15</v>
      </c>
      <c r="X623" s="63" t="str">
        <f>VLOOKUP(A623,Main!A:AB,24,0)</f>
        <v>https://nptel.ac.in/courses/129105504</v>
      </c>
      <c r="Y623" s="63" t="str">
        <f>VLOOKUP(A623,Main!A:AB,25,0)</f>
        <v>https://nptel.ac.in/courses/129105504</v>
      </c>
      <c r="Z623" s="61">
        <f>VLOOKUP(A623,Main!A:AB,26,0)</f>
        <v>129105504</v>
      </c>
    </row>
    <row r="624">
      <c r="A624" s="47" t="s">
        <v>4947</v>
      </c>
      <c r="B624" s="61" t="str">
        <f>VLOOKUP(A624,Main!A:AB,2,0)</f>
        <v>Mathematics</v>
      </c>
      <c r="C624" s="61" t="str">
        <f>VLOOKUP(A624,Main!A:AB,3,0)</f>
        <v>Linear Algebra</v>
      </c>
      <c r="D624" s="61" t="str">
        <f>VLOOKUP(A624,Main!A:AB,4,0)</f>
        <v>Prof. Dilip P. Patil</v>
      </c>
      <c r="E624" s="61" t="str">
        <f>VLOOKUP(A624,Main!A:AB,5,0)</f>
        <v>IISc Bangalore</v>
      </c>
      <c r="F624" s="61" t="str">
        <f>VLOOKUP(A624,Main!A:AB,6,0)</f>
        <v>IISc Bangalore</v>
      </c>
      <c r="G624" s="61" t="str">
        <f>VLOOKUP(A624,Main!A:AB,7,0)</f>
        <v>12 Weeks</v>
      </c>
      <c r="H624" s="61" t="str">
        <f>VLOOKUP(A624,Main!A:AB,8,0)</f>
        <v>Rerun</v>
      </c>
      <c r="I624" s="62">
        <f>VLOOKUP(A624,Main!A:AB,9,0)</f>
        <v>46223</v>
      </c>
      <c r="J624" s="62">
        <f>VLOOKUP(A624,Main!A:AB,10,0)</f>
        <v>46304</v>
      </c>
      <c r="K624" s="62">
        <f>VLOOKUP(A624,Main!A:AB,11,0)</f>
        <v>46311</v>
      </c>
      <c r="L624" s="62">
        <f>VLOOKUP(A624,Main!A:AB,12,0)</f>
        <v>46230</v>
      </c>
      <c r="M624" s="62">
        <f>VLOOKUP(A624,Main!A:AB,13,0)</f>
        <v>46248</v>
      </c>
      <c r="N624" s="61" t="str">
        <f>VLOOKUP(A624,Main!A:AB,14,0)</f>
        <v>UG/PG</v>
      </c>
      <c r="O624" s="61" t="str">
        <f>VLOOKUP(A624,Main!A:AB,15,0)</f>
        <v>Core</v>
      </c>
      <c r="P624" s="61" t="str">
        <f>VLOOKUP(A624,Main!A:AB,16,0)</f>
        <v>Yes</v>
      </c>
      <c r="Q624" s="61" t="str">
        <f>VLOOKUP(A624,Main!A:AB,17,0)</f>
        <v/>
      </c>
      <c r="R624" s="63" t="str">
        <f>VLOOKUP(A624,Main!A:AB,18,0)</f>
        <v>https://onlinecourses.nptel.ac.in/e-learning/preview/noc26_ma100</v>
      </c>
      <c r="S624" s="63" t="str">
        <f>VLOOKUP(A624,Main!A:AB,19,0)</f>
        <v>https://onlinecourses.nptel.ac.in/e-learning/preview/noc26_ma100</v>
      </c>
      <c r="T624" s="61" t="str">
        <f>VLOOKUP(A624,Main!A:AB,20,0)</f>
        <v>noc26_ma100</v>
      </c>
      <c r="U624" s="63" t="str">
        <f>VLOOKUP(A624,Main!A:AB,21,0)</f>
        <v>https://onlinecourses.nptel.ac.in/noc25_ma114/preview</v>
      </c>
      <c r="V624" s="63" t="str">
        <f>VLOOKUP(A624,Main!A:AB,22,0)</f>
        <v>https://onlinecourses.nptel.ac.in/noc25_ma114/preview</v>
      </c>
      <c r="W624" s="61" t="str">
        <f>VLOOKUP(A624,Main!A:AB,23,0)</f>
        <v>noc25_ma114</v>
      </c>
      <c r="X624" s="63" t="str">
        <f>VLOOKUP(A624,Main!A:AB,24,0)</f>
        <v>https://nptel.ac.in/courses/111108098</v>
      </c>
      <c r="Y624" s="63" t="str">
        <f>VLOOKUP(A624,Main!A:AB,25,0)</f>
        <v>https://nptel.ac.in/courses/111108098</v>
      </c>
      <c r="Z624" s="61">
        <f>VLOOKUP(A624,Main!A:AB,26,0)</f>
        <v>111108098</v>
      </c>
    </row>
    <row r="625">
      <c r="A625" s="47" t="s">
        <v>4955</v>
      </c>
      <c r="B625" s="61" t="str">
        <f>VLOOKUP(A625,Main!A:AB,2,0)</f>
        <v>Mathematics</v>
      </c>
      <c r="C625" s="61" t="str">
        <f>VLOOKUP(A625,Main!A:AB,3,0)</f>
        <v>An Introduction to Smooth Manifolds</v>
      </c>
      <c r="D625" s="61" t="str">
        <f>VLOOKUP(A625,Main!A:AB,4,0)</f>
        <v>Prof. Harish Seshadri</v>
      </c>
      <c r="E625" s="61" t="str">
        <f>VLOOKUP(A625,Main!A:AB,5,0)</f>
        <v>IISc Bangalore</v>
      </c>
      <c r="F625" s="61" t="str">
        <f>VLOOKUP(A625,Main!A:AB,6,0)</f>
        <v>IISc Bangalore</v>
      </c>
      <c r="G625" s="61" t="str">
        <f>VLOOKUP(A625,Main!A:AB,7,0)</f>
        <v>12 Weeks</v>
      </c>
      <c r="H625" s="61" t="str">
        <f>VLOOKUP(A625,Main!A:AB,8,0)</f>
        <v>Rerun</v>
      </c>
      <c r="I625" s="62">
        <f>VLOOKUP(A625,Main!A:AB,9,0)</f>
        <v>46223</v>
      </c>
      <c r="J625" s="62">
        <f>VLOOKUP(A625,Main!A:AB,10,0)</f>
        <v>46304</v>
      </c>
      <c r="K625" s="62">
        <f>VLOOKUP(A625,Main!A:AB,11,0)</f>
        <v>46312</v>
      </c>
      <c r="L625" s="62">
        <f>VLOOKUP(A625,Main!A:AB,12,0)</f>
        <v>46230</v>
      </c>
      <c r="M625" s="62">
        <f>VLOOKUP(A625,Main!A:AB,13,0)</f>
        <v>46248</v>
      </c>
      <c r="N625" s="61" t="str">
        <f>VLOOKUP(A625,Main!A:AB,14,0)</f>
        <v>PG</v>
      </c>
      <c r="O625" s="61" t="str">
        <f>VLOOKUP(A625,Main!A:AB,15,0)</f>
        <v>Elective</v>
      </c>
      <c r="P625" s="61" t="str">
        <f>VLOOKUP(A625,Main!A:AB,16,0)</f>
        <v>Yes</v>
      </c>
      <c r="Q625" s="61" t="str">
        <f>VLOOKUP(A625,Main!A:AB,17,0)</f>
        <v/>
      </c>
      <c r="R625" s="63" t="str">
        <f>VLOOKUP(A625,Main!A:AB,18,0)</f>
        <v>https://onlinecourses.nptel.ac.in/e-learning/preview/noc26_ma101</v>
      </c>
      <c r="S625" s="63" t="str">
        <f>VLOOKUP(A625,Main!A:AB,19,0)</f>
        <v>https://onlinecourses.nptel.ac.in/e-learning/preview/noc26_ma101</v>
      </c>
      <c r="T625" s="61" t="str">
        <f>VLOOKUP(A625,Main!A:AB,20,0)</f>
        <v>noc26_ma101</v>
      </c>
      <c r="U625" s="63" t="str">
        <f>VLOOKUP(A625,Main!A:AB,21,0)</f>
        <v>https://onlinecourses.nptel.ac.in/noc25_ma116/preview</v>
      </c>
      <c r="V625" s="63" t="str">
        <f>VLOOKUP(A625,Main!A:AB,22,0)</f>
        <v>https://onlinecourses.nptel.ac.in/noc25_ma116/preview</v>
      </c>
      <c r="W625" s="61" t="str">
        <f>VLOOKUP(A625,Main!A:AB,23,0)</f>
        <v>noc25_ma116</v>
      </c>
      <c r="X625" s="63" t="str">
        <f>VLOOKUP(A625,Main!A:AB,24,0)</f>
        <v>https://nptel.ac.in/courses/111108134</v>
      </c>
      <c r="Y625" s="63" t="str">
        <f>VLOOKUP(A625,Main!A:AB,25,0)</f>
        <v>https://nptel.ac.in/courses/111108134</v>
      </c>
      <c r="Z625" s="61">
        <f>VLOOKUP(A625,Main!A:AB,26,0)</f>
        <v>111108134</v>
      </c>
    </row>
    <row r="626">
      <c r="A626" s="47" t="s">
        <v>4962</v>
      </c>
      <c r="B626" s="61" t="str">
        <f>VLOOKUP(A626,Main!A:AB,2,0)</f>
        <v>Mathematics</v>
      </c>
      <c r="C626" s="61" t="str">
        <f>VLOOKUP(A626,Main!A:AB,3,0)</f>
        <v>A Basic Course in Number Theory</v>
      </c>
      <c r="D626" s="61" t="str">
        <f>VLOOKUP(A626,Main!A:AB,4,0)</f>
        <v>Prof. Shripad Garge</v>
      </c>
      <c r="E626" s="61" t="str">
        <f>VLOOKUP(A626,Main!A:AB,5,0)</f>
        <v>IIT Bombay</v>
      </c>
      <c r="F626" s="61" t="str">
        <f>VLOOKUP(A626,Main!A:AB,6,0)</f>
        <v>IIT Bombay</v>
      </c>
      <c r="G626" s="61" t="str">
        <f>VLOOKUP(A626,Main!A:AB,7,0)</f>
        <v>12 Weeks</v>
      </c>
      <c r="H626" s="61" t="str">
        <f>VLOOKUP(A626,Main!A:AB,8,0)</f>
        <v>Rerun</v>
      </c>
      <c r="I626" s="62">
        <f>VLOOKUP(A626,Main!A:AB,9,0)</f>
        <v>46223</v>
      </c>
      <c r="J626" s="62">
        <f>VLOOKUP(A626,Main!A:AB,10,0)</f>
        <v>46304</v>
      </c>
      <c r="K626" s="62">
        <f>VLOOKUP(A626,Main!A:AB,11,0)</f>
        <v>46313</v>
      </c>
      <c r="L626" s="62">
        <f>VLOOKUP(A626,Main!A:AB,12,0)</f>
        <v>46230</v>
      </c>
      <c r="M626" s="62">
        <f>VLOOKUP(A626,Main!A:AB,13,0)</f>
        <v>46248</v>
      </c>
      <c r="N626" s="61" t="str">
        <f>VLOOKUP(A626,Main!A:AB,14,0)</f>
        <v>PG</v>
      </c>
      <c r="O626" s="61" t="str">
        <f>VLOOKUP(A626,Main!A:AB,15,0)</f>
        <v>Elective</v>
      </c>
      <c r="P626" s="61" t="str">
        <f>VLOOKUP(A626,Main!A:AB,16,0)</f>
        <v>Yes</v>
      </c>
      <c r="Q626" s="61" t="str">
        <f>VLOOKUP(A626,Main!A:AB,17,0)</f>
        <v>Algebra</v>
      </c>
      <c r="R626" s="63" t="str">
        <f>VLOOKUP(A626,Main!A:AB,18,0)</f>
        <v>https://onlinecourses.nptel.ac.in/e-learning/preview/noc26_ma102</v>
      </c>
      <c r="S626" s="63" t="str">
        <f>VLOOKUP(A626,Main!A:AB,19,0)</f>
        <v>https://onlinecourses.nptel.ac.in/e-learning/preview/noc26_ma102</v>
      </c>
      <c r="T626" s="61" t="str">
        <f>VLOOKUP(A626,Main!A:AB,20,0)</f>
        <v>noc26_ma102</v>
      </c>
      <c r="U626" s="63" t="str">
        <f>VLOOKUP(A626,Main!A:AB,21,0)</f>
        <v>https://onlinecourses.nptel.ac.in/noc25_ma102/preview</v>
      </c>
      <c r="V626" s="63" t="str">
        <f>VLOOKUP(A626,Main!A:AB,22,0)</f>
        <v>https://onlinecourses.nptel.ac.in/noc25_ma102/preview</v>
      </c>
      <c r="W626" s="61" t="str">
        <f>VLOOKUP(A626,Main!A:AB,23,0)</f>
        <v>noc25_ma102</v>
      </c>
      <c r="X626" s="63" t="str">
        <f>VLOOKUP(A626,Main!A:AB,24,0)</f>
        <v>https://nptel.ac.in/courses/111101137</v>
      </c>
      <c r="Y626" s="63" t="str">
        <f>VLOOKUP(A626,Main!A:AB,25,0)</f>
        <v>https://nptel.ac.in/courses/111101137</v>
      </c>
      <c r="Z626" s="61">
        <f>VLOOKUP(A626,Main!A:AB,26,0)</f>
        <v>111101137</v>
      </c>
    </row>
    <row r="627">
      <c r="A627" s="47" t="s">
        <v>4970</v>
      </c>
      <c r="B627" s="61" t="str">
        <f>VLOOKUP(A627,Main!A:AB,2,0)</f>
        <v>Mathematics</v>
      </c>
      <c r="C627" s="61" t="str">
        <f>VLOOKUP(A627,Main!A:AB,3,0)</f>
        <v>Measure Theory</v>
      </c>
      <c r="D627" s="61" t="str">
        <f>VLOOKUP(A627,Main!A:AB,4,0)</f>
        <v>Prof. Inder Kumar Rana</v>
      </c>
      <c r="E627" s="61" t="str">
        <f>VLOOKUP(A627,Main!A:AB,5,0)</f>
        <v>IIT Bombay</v>
      </c>
      <c r="F627" s="61" t="str">
        <f>VLOOKUP(A627,Main!A:AB,6,0)</f>
        <v>IIT Bombay</v>
      </c>
      <c r="G627" s="61" t="str">
        <f>VLOOKUP(A627,Main!A:AB,7,0)</f>
        <v>12 Weeks</v>
      </c>
      <c r="H627" s="61" t="str">
        <f>VLOOKUP(A627,Main!A:AB,8,0)</f>
        <v>Rerun</v>
      </c>
      <c r="I627" s="62">
        <f>VLOOKUP(A627,Main!A:AB,9,0)</f>
        <v>46223</v>
      </c>
      <c r="J627" s="62">
        <f>VLOOKUP(A627,Main!A:AB,10,0)</f>
        <v>46304</v>
      </c>
      <c r="K627" s="62">
        <f>VLOOKUP(A627,Main!A:AB,11,0)</f>
        <v>46318</v>
      </c>
      <c r="L627" s="62">
        <f>VLOOKUP(A627,Main!A:AB,12,0)</f>
        <v>46230</v>
      </c>
      <c r="M627" s="62">
        <f>VLOOKUP(A627,Main!A:AB,13,0)</f>
        <v>46248</v>
      </c>
      <c r="N627" s="61" t="str">
        <f>VLOOKUP(A627,Main!A:AB,14,0)</f>
        <v>PG</v>
      </c>
      <c r="O627" s="61" t="str">
        <f>VLOOKUP(A627,Main!A:AB,15,0)</f>
        <v>Core</v>
      </c>
      <c r="P627" s="61" t="str">
        <f>VLOOKUP(A627,Main!A:AB,16,0)</f>
        <v>Yes</v>
      </c>
      <c r="Q627" s="61" t="str">
        <f>VLOOKUP(A627,Main!A:AB,17,0)</f>
        <v/>
      </c>
      <c r="R627" s="63" t="str">
        <f>VLOOKUP(A627,Main!A:AB,18,0)</f>
        <v>https://onlinecourses.nptel.ac.in/e-learning/preview/noc26_ma103</v>
      </c>
      <c r="S627" s="63" t="str">
        <f>VLOOKUP(A627,Main!A:AB,19,0)</f>
        <v>https://onlinecourses.nptel.ac.in/e-learning/preview/noc26_ma103</v>
      </c>
      <c r="T627" s="61" t="str">
        <f>VLOOKUP(A627,Main!A:AB,20,0)</f>
        <v>noc26_ma103</v>
      </c>
      <c r="U627" s="63" t="str">
        <f>VLOOKUP(A627,Main!A:AB,21,0)</f>
        <v>https://onlinecourses.nptel.ac.in/noc25_ma86/preview</v>
      </c>
      <c r="V627" s="63" t="str">
        <f>VLOOKUP(A627,Main!A:AB,22,0)</f>
        <v>https://onlinecourses.nptel.ac.in/noc25_ma86/preview</v>
      </c>
      <c r="W627" s="61" t="str">
        <f>VLOOKUP(A627,Main!A:AB,23,0)</f>
        <v>noc25_ma86</v>
      </c>
      <c r="X627" s="63" t="str">
        <f>VLOOKUP(A627,Main!A:AB,24,0)</f>
        <v>https://nptel.ac.in/courses/111101100</v>
      </c>
      <c r="Y627" s="63" t="str">
        <f>VLOOKUP(A627,Main!A:AB,25,0)</f>
        <v>https://nptel.ac.in/courses/111101100</v>
      </c>
      <c r="Z627" s="61">
        <f>VLOOKUP(A627,Main!A:AB,26,0)</f>
        <v>111101100</v>
      </c>
    </row>
    <row r="628">
      <c r="A628" s="47" t="s">
        <v>4977</v>
      </c>
      <c r="B628" s="61" t="str">
        <f>VLOOKUP(A628,Main!A:AB,2,0)</f>
        <v>Mathematics</v>
      </c>
      <c r="C628" s="61" t="str">
        <f>VLOOKUP(A628,Main!A:AB,3,0)</f>
        <v>Partial Differential Equations - IITB</v>
      </c>
      <c r="D628" s="61" t="str">
        <f>VLOOKUP(A628,Main!A:AB,4,0)</f>
        <v>Prof. Sivaji Ganesh</v>
      </c>
      <c r="E628" s="61" t="str">
        <f>VLOOKUP(A628,Main!A:AB,5,0)</f>
        <v>IIT Bombay</v>
      </c>
      <c r="F628" s="61" t="str">
        <f>VLOOKUP(A628,Main!A:AB,6,0)</f>
        <v>IIT Bombay</v>
      </c>
      <c r="G628" s="61" t="str">
        <f>VLOOKUP(A628,Main!A:AB,7,0)</f>
        <v>12 Weeks</v>
      </c>
      <c r="H628" s="61" t="str">
        <f>VLOOKUP(A628,Main!A:AB,8,0)</f>
        <v>Rerun</v>
      </c>
      <c r="I628" s="62">
        <f>VLOOKUP(A628,Main!A:AB,9,0)</f>
        <v>46223</v>
      </c>
      <c r="J628" s="62">
        <f>VLOOKUP(A628,Main!A:AB,10,0)</f>
        <v>46304</v>
      </c>
      <c r="K628" s="62">
        <f>VLOOKUP(A628,Main!A:AB,11,0)</f>
        <v>46319</v>
      </c>
      <c r="L628" s="62">
        <f>VLOOKUP(A628,Main!A:AB,12,0)</f>
        <v>46230</v>
      </c>
      <c r="M628" s="62">
        <f>VLOOKUP(A628,Main!A:AB,13,0)</f>
        <v>46248</v>
      </c>
      <c r="N628" s="61" t="str">
        <f>VLOOKUP(A628,Main!A:AB,14,0)</f>
        <v>PG</v>
      </c>
      <c r="O628" s="61" t="str">
        <f>VLOOKUP(A628,Main!A:AB,15,0)</f>
        <v>Core</v>
      </c>
      <c r="P628" s="61" t="str">
        <f>VLOOKUP(A628,Main!A:AB,16,0)</f>
        <v>Yes</v>
      </c>
      <c r="Q628" s="61" t="str">
        <f>VLOOKUP(A628,Main!A:AB,17,0)</f>
        <v/>
      </c>
      <c r="R628" s="63" t="str">
        <f>VLOOKUP(A628,Main!A:AB,18,0)</f>
        <v>https://onlinecourses.nptel.ac.in/e-learning/preview/noc26_ma104</v>
      </c>
      <c r="S628" s="63" t="str">
        <f>VLOOKUP(A628,Main!A:AB,19,0)</f>
        <v>https://onlinecourses.nptel.ac.in/e-learning/preview/noc26_ma104</v>
      </c>
      <c r="T628" s="61" t="str">
        <f>VLOOKUP(A628,Main!A:AB,20,0)</f>
        <v>noc26_ma104</v>
      </c>
      <c r="U628" s="63" t="str">
        <f>VLOOKUP(A628,Main!A:AB,21,0)</f>
        <v>https://onlinecourses.nptel.ac.in/noc25_ma111/preview</v>
      </c>
      <c r="V628" s="63" t="str">
        <f>VLOOKUP(A628,Main!A:AB,22,0)</f>
        <v>https://onlinecourses.nptel.ac.in/noc25_ma111/preview</v>
      </c>
      <c r="W628" s="61" t="str">
        <f>VLOOKUP(A628,Main!A:AB,23,0)</f>
        <v>noc25_ma111</v>
      </c>
      <c r="X628" s="63" t="str">
        <f>VLOOKUP(A628,Main!A:AB,24,0)</f>
        <v>https://nptel.ac.in/courses/111101153</v>
      </c>
      <c r="Y628" s="63" t="str">
        <f>VLOOKUP(A628,Main!A:AB,25,0)</f>
        <v>https://nptel.ac.in/courses/111101153</v>
      </c>
      <c r="Z628" s="61">
        <f>VLOOKUP(A628,Main!A:AB,26,0)</f>
        <v>111101153</v>
      </c>
    </row>
    <row r="629">
      <c r="A629" s="47" t="s">
        <v>4984</v>
      </c>
      <c r="B629" s="61" t="str">
        <f>VLOOKUP(A629,Main!A:AB,2,0)</f>
        <v>Mathematics</v>
      </c>
      <c r="C629" s="61" t="str">
        <f>VLOOKUP(A629,Main!A:AB,3,0)</f>
        <v>An introduction to Point-Set-Topology Part - II</v>
      </c>
      <c r="D629" s="61" t="str">
        <f>VLOOKUP(A629,Main!A:AB,4,0)</f>
        <v>Prof. Anant R Shastri</v>
      </c>
      <c r="E629" s="61" t="str">
        <f>VLOOKUP(A629,Main!A:AB,5,0)</f>
        <v>IIT Bombay</v>
      </c>
      <c r="F629" s="61" t="str">
        <f>VLOOKUP(A629,Main!A:AB,6,0)</f>
        <v>IIT Bombay</v>
      </c>
      <c r="G629" s="61" t="str">
        <f>VLOOKUP(A629,Main!A:AB,7,0)</f>
        <v>12 Weeks</v>
      </c>
      <c r="H629" s="61" t="str">
        <f>VLOOKUP(A629,Main!A:AB,8,0)</f>
        <v>Rerun</v>
      </c>
      <c r="I629" s="62">
        <f>VLOOKUP(A629,Main!A:AB,9,0)</f>
        <v>46223</v>
      </c>
      <c r="J629" s="62">
        <f>VLOOKUP(A629,Main!A:AB,10,0)</f>
        <v>46304</v>
      </c>
      <c r="K629" s="62">
        <f>VLOOKUP(A629,Main!A:AB,11,0)</f>
        <v>46320</v>
      </c>
      <c r="L629" s="62">
        <f>VLOOKUP(A629,Main!A:AB,12,0)</f>
        <v>46230</v>
      </c>
      <c r="M629" s="62">
        <f>VLOOKUP(A629,Main!A:AB,13,0)</f>
        <v>46248</v>
      </c>
      <c r="N629" s="61" t="str">
        <f>VLOOKUP(A629,Main!A:AB,14,0)</f>
        <v>UG/PG</v>
      </c>
      <c r="O629" s="61" t="str">
        <f>VLOOKUP(A629,Main!A:AB,15,0)</f>
        <v>Elective</v>
      </c>
      <c r="P629" s="61" t="str">
        <f>VLOOKUP(A629,Main!A:AB,16,0)</f>
        <v>Yes</v>
      </c>
      <c r="Q629" s="61" t="str">
        <f>VLOOKUP(A629,Main!A:AB,17,0)</f>
        <v/>
      </c>
      <c r="R629" s="63" t="str">
        <f>VLOOKUP(A629,Main!A:AB,18,0)</f>
        <v>https://onlinecourses.nptel.ac.in/e-learning/preview/noc26_ma105</v>
      </c>
      <c r="S629" s="63" t="str">
        <f>VLOOKUP(A629,Main!A:AB,19,0)</f>
        <v>https://onlinecourses.nptel.ac.in/e-learning/preview/noc26_ma105</v>
      </c>
      <c r="T629" s="61" t="str">
        <f>VLOOKUP(A629,Main!A:AB,20,0)</f>
        <v>noc26_ma105</v>
      </c>
      <c r="U629" s="63" t="str">
        <f>VLOOKUP(A629,Main!A:AB,21,0)</f>
        <v>https://onlinecourses.nptel.ac.in/noc25_ma112/preview</v>
      </c>
      <c r="V629" s="63" t="str">
        <f>VLOOKUP(A629,Main!A:AB,22,0)</f>
        <v>https://onlinecourses.nptel.ac.in/noc25_ma112/preview</v>
      </c>
      <c r="W629" s="61" t="str">
        <f>VLOOKUP(A629,Main!A:AB,23,0)</f>
        <v>noc25_ma112</v>
      </c>
      <c r="X629" s="63" t="str">
        <f>VLOOKUP(A629,Main!A:AB,24,0)</f>
        <v>https://nptel.ac.in/courses/111101160</v>
      </c>
      <c r="Y629" s="63" t="str">
        <f>VLOOKUP(A629,Main!A:AB,25,0)</f>
        <v>https://nptel.ac.in/courses/111101160</v>
      </c>
      <c r="Z629" s="61">
        <f>VLOOKUP(A629,Main!A:AB,26,0)</f>
        <v>111101160</v>
      </c>
    </row>
    <row r="630">
      <c r="A630" s="47" t="s">
        <v>4991</v>
      </c>
      <c r="B630" s="61" t="str">
        <f>VLOOKUP(A630,Main!A:AB,2,0)</f>
        <v>Mathematics</v>
      </c>
      <c r="C630" s="61" t="str">
        <f>VLOOKUP(A630,Main!A:AB,3,0)</f>
        <v>Galois Theory</v>
      </c>
      <c r="D630" s="61" t="str">
        <f>VLOOKUP(A630,Main!A:AB,4,0)</f>
        <v>Prof. Dilip Patil</v>
      </c>
      <c r="E630" s="61" t="str">
        <f>VLOOKUP(A630,Main!A:AB,5,0)</f>
        <v>IIT Bombay</v>
      </c>
      <c r="F630" s="61" t="str">
        <f>VLOOKUP(A630,Main!A:AB,6,0)</f>
        <v>IIT Bombay</v>
      </c>
      <c r="G630" s="61" t="str">
        <f>VLOOKUP(A630,Main!A:AB,7,0)</f>
        <v>12 Weeks</v>
      </c>
      <c r="H630" s="61" t="str">
        <f>VLOOKUP(A630,Main!A:AB,8,0)</f>
        <v>Rerun</v>
      </c>
      <c r="I630" s="62">
        <f>VLOOKUP(A630,Main!A:AB,9,0)</f>
        <v>46223</v>
      </c>
      <c r="J630" s="62">
        <f>VLOOKUP(A630,Main!A:AB,10,0)</f>
        <v>46304</v>
      </c>
      <c r="K630" s="62">
        <f>VLOOKUP(A630,Main!A:AB,11,0)</f>
        <v>46311</v>
      </c>
      <c r="L630" s="62">
        <f>VLOOKUP(A630,Main!A:AB,12,0)</f>
        <v>46230</v>
      </c>
      <c r="M630" s="62">
        <f>VLOOKUP(A630,Main!A:AB,13,0)</f>
        <v>46248</v>
      </c>
      <c r="N630" s="61" t="str">
        <f>VLOOKUP(A630,Main!A:AB,14,0)</f>
        <v>UG/PG</v>
      </c>
      <c r="O630" s="61" t="str">
        <f>VLOOKUP(A630,Main!A:AB,15,0)</f>
        <v>Core</v>
      </c>
      <c r="P630" s="61" t="str">
        <f>VLOOKUP(A630,Main!A:AB,16,0)</f>
        <v>Yes</v>
      </c>
      <c r="Q630" s="61" t="str">
        <f>VLOOKUP(A630,Main!A:AB,17,0)</f>
        <v/>
      </c>
      <c r="R630" s="63" t="str">
        <f>VLOOKUP(A630,Main!A:AB,18,0)</f>
        <v>https://onlinecourses.nptel.ac.in/e-learning/preview/noc26_ma106</v>
      </c>
      <c r="S630" s="63" t="str">
        <f>VLOOKUP(A630,Main!A:AB,19,0)</f>
        <v>https://onlinecourses.nptel.ac.in/e-learning/preview/noc26_ma106</v>
      </c>
      <c r="T630" s="61" t="str">
        <f>VLOOKUP(A630,Main!A:AB,20,0)</f>
        <v>noc26_ma106</v>
      </c>
      <c r="U630" s="63" t="str">
        <f>VLOOKUP(A630,Main!A:AB,21,0)</f>
        <v>https://onlinecourses.nptel.ac.in/noc25_ma113/preview</v>
      </c>
      <c r="V630" s="63" t="str">
        <f>VLOOKUP(A630,Main!A:AB,22,0)</f>
        <v>https://onlinecourses.nptel.ac.in/noc25_ma113/preview</v>
      </c>
      <c r="W630" s="61" t="str">
        <f>VLOOKUP(A630,Main!A:AB,23,0)</f>
        <v>noc25_ma113</v>
      </c>
      <c r="X630" s="63" t="str">
        <f>VLOOKUP(A630,Main!A:AB,24,0)</f>
        <v>https://nptel.ac.in/courses/111101117</v>
      </c>
      <c r="Y630" s="63" t="str">
        <f>VLOOKUP(A630,Main!A:AB,25,0)</f>
        <v>https://nptel.ac.in/courses/111101117</v>
      </c>
      <c r="Z630" s="61">
        <f>VLOOKUP(A630,Main!A:AB,26,0)</f>
        <v>111101117</v>
      </c>
    </row>
    <row r="631">
      <c r="A631" s="47" t="s">
        <v>4998</v>
      </c>
      <c r="B631" s="61" t="str">
        <f>VLOOKUP(A631,Main!A:AB,2,0)</f>
        <v>Mathematics</v>
      </c>
      <c r="C631" s="61" t="str">
        <f>VLOOKUP(A631,Main!A:AB,3,0)</f>
        <v>Introduction to Probability Theory and Stochastic Processes</v>
      </c>
      <c r="D631" s="61" t="str">
        <f>VLOOKUP(A631,Main!A:AB,4,0)</f>
        <v>Prof. S Dharmaraja</v>
      </c>
      <c r="E631" s="61" t="str">
        <f>VLOOKUP(A631,Main!A:AB,5,0)</f>
        <v>IIT Delhi</v>
      </c>
      <c r="F631" s="61" t="str">
        <f>VLOOKUP(A631,Main!A:AB,6,0)</f>
        <v>IIT Delhi</v>
      </c>
      <c r="G631" s="61" t="str">
        <f>VLOOKUP(A631,Main!A:AB,7,0)</f>
        <v>12 Weeks</v>
      </c>
      <c r="H631" s="61" t="str">
        <f>VLOOKUP(A631,Main!A:AB,8,0)</f>
        <v>Rerun</v>
      </c>
      <c r="I631" s="62">
        <f>VLOOKUP(A631,Main!A:AB,9,0)</f>
        <v>46223</v>
      </c>
      <c r="J631" s="62">
        <f>VLOOKUP(A631,Main!A:AB,10,0)</f>
        <v>46304</v>
      </c>
      <c r="K631" s="62">
        <f>VLOOKUP(A631,Main!A:AB,11,0)</f>
        <v>46312</v>
      </c>
      <c r="L631" s="62">
        <f>VLOOKUP(A631,Main!A:AB,12,0)</f>
        <v>46230</v>
      </c>
      <c r="M631" s="62">
        <f>VLOOKUP(A631,Main!A:AB,13,0)</f>
        <v>46248</v>
      </c>
      <c r="N631" s="61" t="str">
        <f>VLOOKUP(A631,Main!A:AB,14,0)</f>
        <v>UG</v>
      </c>
      <c r="O631" s="61" t="str">
        <f>VLOOKUP(A631,Main!A:AB,15,0)</f>
        <v>Core</v>
      </c>
      <c r="P631" s="61" t="str">
        <f>VLOOKUP(A631,Main!A:AB,16,0)</f>
        <v>No</v>
      </c>
      <c r="Q631" s="61" t="str">
        <f>VLOOKUP(A631,Main!A:AB,17,0)</f>
        <v>Economics &amp; Finance</v>
      </c>
      <c r="R631" s="63" t="str">
        <f>VLOOKUP(A631,Main!A:AB,18,0)</f>
        <v>https://onlinecourses.nptel.ac.in/e-learning/preview/noc26_ma107</v>
      </c>
      <c r="S631" s="63" t="str">
        <f>VLOOKUP(A631,Main!A:AB,19,0)</f>
        <v>https://onlinecourses.nptel.ac.in/e-learning/preview/noc26_ma107</v>
      </c>
      <c r="T631" s="61" t="str">
        <f>VLOOKUP(A631,Main!A:AB,20,0)</f>
        <v>noc26_ma107</v>
      </c>
      <c r="U631" s="63" t="str">
        <f>VLOOKUP(A631,Main!A:AB,21,0)</f>
        <v>https://onlinecourses.nptel.ac.in/noc25_ma90/preview</v>
      </c>
      <c r="V631" s="63" t="str">
        <f>VLOOKUP(A631,Main!A:AB,22,0)</f>
        <v>https://onlinecourses.nptel.ac.in/noc25_ma90/preview</v>
      </c>
      <c r="W631" s="61" t="str">
        <f>VLOOKUP(A631,Main!A:AB,23,0)</f>
        <v>noc25_ma90</v>
      </c>
      <c r="X631" s="63" t="str">
        <f>VLOOKUP(A631,Main!A:AB,24,0)</f>
        <v>https://nptel.ac.in/courses/111102111</v>
      </c>
      <c r="Y631" s="63" t="str">
        <f>VLOOKUP(A631,Main!A:AB,25,0)</f>
        <v>https://nptel.ac.in/courses/111102111</v>
      </c>
      <c r="Z631" s="61">
        <f>VLOOKUP(A631,Main!A:AB,26,0)</f>
        <v>111102111</v>
      </c>
    </row>
    <row r="632">
      <c r="A632" s="47" t="s">
        <v>5005</v>
      </c>
      <c r="B632" s="61" t="str">
        <f>VLOOKUP(A632,Main!A:AB,2,0)</f>
        <v>Mathematics</v>
      </c>
      <c r="C632" s="61" t="str">
        <f>VLOOKUP(A632,Main!A:AB,3,0)</f>
        <v>Introduction to Methods of Applied Mathematics</v>
      </c>
      <c r="D632" s="61" t="str">
        <f>VLOOKUP(A632,Main!A:AB,4,0)</f>
        <v>Prof. Mani Mehra,
Prof. Vivek Kumar Aggarwal</v>
      </c>
      <c r="E632" s="61" t="str">
        <f>VLOOKUP(A632,Main!A:AB,5,0)</f>
        <v>IIT Delhi</v>
      </c>
      <c r="F632" s="61" t="str">
        <f>VLOOKUP(A632,Main!A:AB,6,0)</f>
        <v>IIT Delhi</v>
      </c>
      <c r="G632" s="61" t="str">
        <f>VLOOKUP(A632,Main!A:AB,7,0)</f>
        <v>12 Weeks</v>
      </c>
      <c r="H632" s="61" t="str">
        <f>VLOOKUP(A632,Main!A:AB,8,0)</f>
        <v>Rerun</v>
      </c>
      <c r="I632" s="62">
        <f>VLOOKUP(A632,Main!A:AB,9,0)</f>
        <v>46223</v>
      </c>
      <c r="J632" s="62">
        <f>VLOOKUP(A632,Main!A:AB,10,0)</f>
        <v>46304</v>
      </c>
      <c r="K632" s="62">
        <f>VLOOKUP(A632,Main!A:AB,11,0)</f>
        <v>46318</v>
      </c>
      <c r="L632" s="62">
        <f>VLOOKUP(A632,Main!A:AB,12,0)</f>
        <v>46230</v>
      </c>
      <c r="M632" s="62">
        <f>VLOOKUP(A632,Main!A:AB,13,0)</f>
        <v>46248</v>
      </c>
      <c r="N632" s="61" t="str">
        <f>VLOOKUP(A632,Main!A:AB,14,0)</f>
        <v>UG/PG</v>
      </c>
      <c r="O632" s="61" t="str">
        <f>VLOOKUP(A632,Main!A:AB,15,0)</f>
        <v>Elective</v>
      </c>
      <c r="P632" s="61" t="str">
        <f>VLOOKUP(A632,Main!A:AB,16,0)</f>
        <v>Yes</v>
      </c>
      <c r="Q632" s="61" t="str">
        <f>VLOOKUP(A632,Main!A:AB,17,0)</f>
        <v/>
      </c>
      <c r="R632" s="63" t="str">
        <f>VLOOKUP(A632,Main!A:AB,18,0)</f>
        <v>https://onlinecourses.nptel.ac.in/e-learning/preview/noc26_ma108</v>
      </c>
      <c r="S632" s="63" t="str">
        <f>VLOOKUP(A632,Main!A:AB,19,0)</f>
        <v>https://onlinecourses.nptel.ac.in/e-learning/preview/noc26_ma108</v>
      </c>
      <c r="T632" s="61" t="str">
        <f>VLOOKUP(A632,Main!A:AB,20,0)</f>
        <v>noc26_ma108</v>
      </c>
      <c r="U632" s="63" t="str">
        <f>VLOOKUP(A632,Main!A:AB,21,0)</f>
        <v>https://onlinecourses.nptel.ac.in/noc25_ma91/preview</v>
      </c>
      <c r="V632" s="63" t="str">
        <f>VLOOKUP(A632,Main!A:AB,22,0)</f>
        <v>https://onlinecourses.nptel.ac.in/noc25_ma91/preview</v>
      </c>
      <c r="W632" s="61" t="str">
        <f>VLOOKUP(A632,Main!A:AB,23,0)</f>
        <v>noc25_ma91</v>
      </c>
      <c r="X632" s="63" t="str">
        <f>VLOOKUP(A632,Main!A:AB,24,0)</f>
        <v>https://nptel.ac.in/courses/111102133</v>
      </c>
      <c r="Y632" s="63" t="str">
        <f>VLOOKUP(A632,Main!A:AB,25,0)</f>
        <v>https://nptel.ac.in/courses/111102133</v>
      </c>
      <c r="Z632" s="61">
        <f>VLOOKUP(A632,Main!A:AB,26,0)</f>
        <v>111102133</v>
      </c>
    </row>
    <row r="633">
      <c r="A633" s="47" t="s">
        <v>5012</v>
      </c>
      <c r="B633" s="61" t="str">
        <f>VLOOKUP(A633,Main!A:AB,2,0)</f>
        <v>Mathematics</v>
      </c>
      <c r="C633" s="61" t="str">
        <f>VLOOKUP(A633,Main!A:AB,3,0)</f>
        <v>Matrix Computation and its applications</v>
      </c>
      <c r="D633" s="61" t="str">
        <f>VLOOKUP(A633,Main!A:AB,4,0)</f>
        <v>Prof. Mani Mehra,
Prof. Vivek Kumar Aggarwal</v>
      </c>
      <c r="E633" s="61" t="str">
        <f>VLOOKUP(A633,Main!A:AB,5,0)</f>
        <v>IIT Delhi</v>
      </c>
      <c r="F633" s="61" t="str">
        <f>VLOOKUP(A633,Main!A:AB,6,0)</f>
        <v>IIT Delhi</v>
      </c>
      <c r="G633" s="61" t="str">
        <f>VLOOKUP(A633,Main!A:AB,7,0)</f>
        <v>12 Weeks</v>
      </c>
      <c r="H633" s="61" t="str">
        <f>VLOOKUP(A633,Main!A:AB,8,0)</f>
        <v>Rerun</v>
      </c>
      <c r="I633" s="62">
        <f>VLOOKUP(A633,Main!A:AB,9,0)</f>
        <v>46223</v>
      </c>
      <c r="J633" s="62">
        <f>VLOOKUP(A633,Main!A:AB,10,0)</f>
        <v>46304</v>
      </c>
      <c r="K633" s="62">
        <f>VLOOKUP(A633,Main!A:AB,11,0)</f>
        <v>46319</v>
      </c>
      <c r="L633" s="62">
        <f>VLOOKUP(A633,Main!A:AB,12,0)</f>
        <v>46230</v>
      </c>
      <c r="M633" s="62">
        <f>VLOOKUP(A633,Main!A:AB,13,0)</f>
        <v>46248</v>
      </c>
      <c r="N633" s="61" t="str">
        <f>VLOOKUP(A633,Main!A:AB,14,0)</f>
        <v>UG/PG</v>
      </c>
      <c r="O633" s="61" t="str">
        <f>VLOOKUP(A633,Main!A:AB,15,0)</f>
        <v>Core</v>
      </c>
      <c r="P633" s="61" t="str">
        <f>VLOOKUP(A633,Main!A:AB,16,0)</f>
        <v>Yes</v>
      </c>
      <c r="Q633" s="61" t="str">
        <f>VLOOKUP(A633,Main!A:AB,17,0)</f>
        <v/>
      </c>
      <c r="R633" s="63" t="str">
        <f>VLOOKUP(A633,Main!A:AB,18,0)</f>
        <v>https://onlinecourses.nptel.ac.in/e-learning/preview/noc26_ma109</v>
      </c>
      <c r="S633" s="63" t="str">
        <f>VLOOKUP(A633,Main!A:AB,19,0)</f>
        <v>https://onlinecourses.nptel.ac.in/e-learning/preview/noc26_ma109</v>
      </c>
      <c r="T633" s="61" t="str">
        <f>VLOOKUP(A633,Main!A:AB,20,0)</f>
        <v>noc26_ma109</v>
      </c>
      <c r="U633" s="63" t="str">
        <f>VLOOKUP(A633,Main!A:AB,21,0)</f>
        <v>https://onlinecourses.nptel.ac.in/noc25_ma92/preview</v>
      </c>
      <c r="V633" s="63" t="str">
        <f>VLOOKUP(A633,Main!A:AB,22,0)</f>
        <v>https://onlinecourses.nptel.ac.in/noc25_ma92/preview</v>
      </c>
      <c r="W633" s="61" t="str">
        <f>VLOOKUP(A633,Main!A:AB,23,0)</f>
        <v>noc25_ma92</v>
      </c>
      <c r="X633" s="63" t="str">
        <f>VLOOKUP(A633,Main!A:AB,24,0)</f>
        <v>https://nptel.ac.in/courses/111102152</v>
      </c>
      <c r="Y633" s="63" t="str">
        <f>VLOOKUP(A633,Main!A:AB,25,0)</f>
        <v>https://nptel.ac.in/courses/111102152</v>
      </c>
      <c r="Z633" s="61">
        <f>VLOOKUP(A633,Main!A:AB,26,0)</f>
        <v>111102152</v>
      </c>
    </row>
    <row r="634">
      <c r="A634" s="47" t="s">
        <v>5018</v>
      </c>
      <c r="B634" s="61" t="str">
        <f>VLOOKUP(A634,Main!A:AB,2,0)</f>
        <v>Mathematics</v>
      </c>
      <c r="C634" s="61" t="str">
        <f>VLOOKUP(A634,Main!A:AB,3,0)</f>
        <v>Regression Analysis</v>
      </c>
      <c r="D634" s="61" t="str">
        <f>VLOOKUP(A634,Main!A:AB,4,0)</f>
        <v>Prof. Soumen Maity</v>
      </c>
      <c r="E634" s="61" t="str">
        <f>VLOOKUP(A634,Main!A:AB,5,0)</f>
        <v>IISER Pune</v>
      </c>
      <c r="F634" s="61" t="str">
        <f>VLOOKUP(A634,Main!A:AB,6,0)</f>
        <v>IIT Madras</v>
      </c>
      <c r="G634" s="61" t="str">
        <f>VLOOKUP(A634,Main!A:AB,7,0)</f>
        <v>12 Weeks</v>
      </c>
      <c r="H634" s="61" t="str">
        <f>VLOOKUP(A634,Main!A:AB,8,0)</f>
        <v>Rerun</v>
      </c>
      <c r="I634" s="62">
        <f>VLOOKUP(A634,Main!A:AB,9,0)</f>
        <v>46223</v>
      </c>
      <c r="J634" s="62">
        <f>VLOOKUP(A634,Main!A:AB,10,0)</f>
        <v>46304</v>
      </c>
      <c r="K634" s="62">
        <f>VLOOKUP(A634,Main!A:AB,11,0)</f>
        <v>46320</v>
      </c>
      <c r="L634" s="62">
        <f>VLOOKUP(A634,Main!A:AB,12,0)</f>
        <v>46230</v>
      </c>
      <c r="M634" s="62">
        <f>VLOOKUP(A634,Main!A:AB,13,0)</f>
        <v>46248</v>
      </c>
      <c r="N634" s="61" t="str">
        <f>VLOOKUP(A634,Main!A:AB,14,0)</f>
        <v>UG/PG</v>
      </c>
      <c r="O634" s="61" t="str">
        <f>VLOOKUP(A634,Main!A:AB,15,0)</f>
        <v>Elective</v>
      </c>
      <c r="P634" s="61" t="str">
        <f>VLOOKUP(A634,Main!A:AB,16,0)</f>
        <v>Yes</v>
      </c>
      <c r="Q634" s="61" t="str">
        <f>VLOOKUP(A634,Main!A:AB,17,0)</f>
        <v/>
      </c>
      <c r="R634" s="63" t="str">
        <f>VLOOKUP(A634,Main!A:AB,18,0)</f>
        <v>https://onlinecourses.nptel.ac.in/e-learning/preview/noc26_ma110</v>
      </c>
      <c r="S634" s="63" t="str">
        <f>VLOOKUP(A634,Main!A:AB,19,0)</f>
        <v>https://onlinecourses.nptel.ac.in/e-learning/preview/noc26_ma110</v>
      </c>
      <c r="T634" s="61" t="str">
        <f>VLOOKUP(A634,Main!A:AB,20,0)</f>
        <v>noc26_ma110</v>
      </c>
      <c r="U634" s="63" t="str">
        <f>VLOOKUP(A634,Main!A:AB,21,0)</f>
        <v>https://onlinecourses.nptel.ac.in/noc25_ma65/preview</v>
      </c>
      <c r="V634" s="63" t="str">
        <f>VLOOKUP(A634,Main!A:AB,22,0)</f>
        <v>https://onlinecourses.nptel.ac.in/noc25_ma65/preview</v>
      </c>
      <c r="W634" s="61" t="str">
        <f>VLOOKUP(A634,Main!A:AB,23,0)</f>
        <v>noc25_ma65</v>
      </c>
      <c r="X634" s="63" t="str">
        <f>VLOOKUP(A634,Main!A:AB,24,0)</f>
        <v>https://nptel.ac.in/courses/111105042</v>
      </c>
      <c r="Y634" s="63" t="str">
        <f>VLOOKUP(A634,Main!A:AB,25,0)</f>
        <v>https://nptel.ac.in/courses/111105042</v>
      </c>
      <c r="Z634" s="61">
        <f>VLOOKUP(A634,Main!A:AB,26,0)</f>
        <v>111105042</v>
      </c>
    </row>
    <row r="635">
      <c r="A635" s="47" t="s">
        <v>5025</v>
      </c>
      <c r="B635" s="61" t="str">
        <f>VLOOKUP(A635,Main!A:AB,2,0)</f>
        <v>Mathematics</v>
      </c>
      <c r="C635" s="61" t="str">
        <f>VLOOKUP(A635,Main!A:AB,3,0)</f>
        <v>Measure and Integration</v>
      </c>
      <c r="D635" s="61" t="str">
        <f>VLOOKUP(A635,Main!A:AB,4,0)</f>
        <v>Prof. S. Kesavan</v>
      </c>
      <c r="E635" s="61" t="str">
        <f>VLOOKUP(A635,Main!A:AB,5,0)</f>
        <v>The Institute of Mathematical Sciences</v>
      </c>
      <c r="F635" s="61" t="str">
        <f>VLOOKUP(A635,Main!A:AB,6,0)</f>
        <v>IIT Madras</v>
      </c>
      <c r="G635" s="61" t="str">
        <f>VLOOKUP(A635,Main!A:AB,7,0)</f>
        <v>12 Weeks</v>
      </c>
      <c r="H635" s="61" t="str">
        <f>VLOOKUP(A635,Main!A:AB,8,0)</f>
        <v>Rerun</v>
      </c>
      <c r="I635" s="62">
        <f>VLOOKUP(A635,Main!A:AB,9,0)</f>
        <v>46223</v>
      </c>
      <c r="J635" s="62">
        <f>VLOOKUP(A635,Main!A:AB,10,0)</f>
        <v>46304</v>
      </c>
      <c r="K635" s="62">
        <f>VLOOKUP(A635,Main!A:AB,11,0)</f>
        <v>46311</v>
      </c>
      <c r="L635" s="62">
        <f>VLOOKUP(A635,Main!A:AB,12,0)</f>
        <v>46230</v>
      </c>
      <c r="M635" s="62">
        <f>VLOOKUP(A635,Main!A:AB,13,0)</f>
        <v>46248</v>
      </c>
      <c r="N635" s="61" t="str">
        <f>VLOOKUP(A635,Main!A:AB,14,0)</f>
        <v>PG</v>
      </c>
      <c r="O635" s="61" t="str">
        <f>VLOOKUP(A635,Main!A:AB,15,0)</f>
        <v>Core</v>
      </c>
      <c r="P635" s="61" t="str">
        <f>VLOOKUP(A635,Main!A:AB,16,0)</f>
        <v>Yes</v>
      </c>
      <c r="Q635" s="61" t="str">
        <f>VLOOKUP(A635,Main!A:AB,17,0)</f>
        <v/>
      </c>
      <c r="R635" s="63" t="str">
        <f>VLOOKUP(A635,Main!A:AB,18,0)</f>
        <v>https://onlinecourses.nptel.ac.in/e-learning/preview/noc26_ma111</v>
      </c>
      <c r="S635" s="63" t="str">
        <f>VLOOKUP(A635,Main!A:AB,19,0)</f>
        <v>https://onlinecourses.nptel.ac.in/e-learning/preview/noc26_ma111</v>
      </c>
      <c r="T635" s="61" t="str">
        <f>VLOOKUP(A635,Main!A:AB,20,0)</f>
        <v>noc26_ma111</v>
      </c>
      <c r="U635" s="63" t="str">
        <f>VLOOKUP(A635,Main!A:AB,21,0)</f>
        <v>https://onlinecourses.nptel.ac.in/noc25_ma68/preview</v>
      </c>
      <c r="V635" s="63" t="str">
        <f>VLOOKUP(A635,Main!A:AB,22,0)</f>
        <v>https://onlinecourses.nptel.ac.in/noc25_ma68/preview</v>
      </c>
      <c r="W635" s="61" t="str">
        <f>VLOOKUP(A635,Main!A:AB,23,0)</f>
        <v>noc25_ma68</v>
      </c>
      <c r="X635" s="63" t="str">
        <f>VLOOKUP(A635,Main!A:AB,24,0)</f>
        <v>https://nptel.ac.in/courses/111106161</v>
      </c>
      <c r="Y635" s="63" t="str">
        <f>VLOOKUP(A635,Main!A:AB,25,0)</f>
        <v>https://nptel.ac.in/courses/111106161</v>
      </c>
      <c r="Z635" s="61">
        <f>VLOOKUP(A635,Main!A:AB,26,0)</f>
        <v>111106161</v>
      </c>
    </row>
    <row r="636">
      <c r="A636" s="47" t="s">
        <v>5033</v>
      </c>
      <c r="B636" s="61" t="str">
        <f>VLOOKUP(A636,Main!A:AB,2,0)</f>
        <v>Mathematics</v>
      </c>
      <c r="C636" s="61" t="str">
        <f>VLOOKUP(A636,Main!A:AB,3,0)</f>
        <v>Sobolev Spaces and Partial Differential Equations</v>
      </c>
      <c r="D636" s="61" t="str">
        <f>VLOOKUP(A636,Main!A:AB,4,0)</f>
        <v>Prof. S. Kesavan</v>
      </c>
      <c r="E636" s="61" t="str">
        <f>VLOOKUP(A636,Main!A:AB,5,0)</f>
        <v>The Institute of Mathematical Sciences</v>
      </c>
      <c r="F636" s="61" t="str">
        <f>VLOOKUP(A636,Main!A:AB,6,0)</f>
        <v>IIT Madras</v>
      </c>
      <c r="G636" s="61" t="str">
        <f>VLOOKUP(A636,Main!A:AB,7,0)</f>
        <v>12 Weeks</v>
      </c>
      <c r="H636" s="61" t="str">
        <f>VLOOKUP(A636,Main!A:AB,8,0)</f>
        <v>Rerun</v>
      </c>
      <c r="I636" s="62">
        <f>VLOOKUP(A636,Main!A:AB,9,0)</f>
        <v>46223</v>
      </c>
      <c r="J636" s="62">
        <f>VLOOKUP(A636,Main!A:AB,10,0)</f>
        <v>46304</v>
      </c>
      <c r="K636" s="62">
        <f>VLOOKUP(A636,Main!A:AB,11,0)</f>
        <v>46312</v>
      </c>
      <c r="L636" s="62">
        <f>VLOOKUP(A636,Main!A:AB,12,0)</f>
        <v>46230</v>
      </c>
      <c r="M636" s="62">
        <f>VLOOKUP(A636,Main!A:AB,13,0)</f>
        <v>46248</v>
      </c>
      <c r="N636" s="61" t="str">
        <f>VLOOKUP(A636,Main!A:AB,14,0)</f>
        <v>PG</v>
      </c>
      <c r="O636" s="61" t="str">
        <f>VLOOKUP(A636,Main!A:AB,15,0)</f>
        <v>Elective</v>
      </c>
      <c r="P636" s="61" t="str">
        <f>VLOOKUP(A636,Main!A:AB,16,0)</f>
        <v>Yes</v>
      </c>
      <c r="Q636" s="61" t="str">
        <f>VLOOKUP(A636,Main!A:AB,17,0)</f>
        <v/>
      </c>
      <c r="R636" s="63" t="str">
        <f>VLOOKUP(A636,Main!A:AB,18,0)</f>
        <v>https://onlinecourses.nptel.ac.in/e-learning/preview/noc26_ma112</v>
      </c>
      <c r="S636" s="63" t="str">
        <f>VLOOKUP(A636,Main!A:AB,19,0)</f>
        <v>https://onlinecourses.nptel.ac.in/e-learning/preview/noc26_ma112</v>
      </c>
      <c r="T636" s="61" t="str">
        <f>VLOOKUP(A636,Main!A:AB,20,0)</f>
        <v>noc26_ma112</v>
      </c>
      <c r="U636" s="63" t="str">
        <f>VLOOKUP(A636,Main!A:AB,21,0)</f>
        <v>https://onlinecourses.nptel.ac.in/noc25_ma70/preview</v>
      </c>
      <c r="V636" s="63" t="str">
        <f>VLOOKUP(A636,Main!A:AB,22,0)</f>
        <v>https://onlinecourses.nptel.ac.in/noc25_ma70/preview</v>
      </c>
      <c r="W636" s="61" t="str">
        <f>VLOOKUP(A636,Main!A:AB,23,0)</f>
        <v>noc25_ma70</v>
      </c>
      <c r="X636" s="63" t="str">
        <f>VLOOKUP(A636,Main!A:AB,24,0)</f>
        <v>https://nptel.ac.in/courses/111106154</v>
      </c>
      <c r="Y636" s="63" t="str">
        <f>VLOOKUP(A636,Main!A:AB,25,0)</f>
        <v>https://nptel.ac.in/courses/111106154</v>
      </c>
      <c r="Z636" s="61">
        <f>VLOOKUP(A636,Main!A:AB,26,0)</f>
        <v>111106154</v>
      </c>
    </row>
    <row r="637">
      <c r="A637" s="47" t="s">
        <v>5039</v>
      </c>
      <c r="B637" s="61" t="str">
        <f>VLOOKUP(A637,Main!A:AB,2,0)</f>
        <v>Mathematics</v>
      </c>
      <c r="C637" s="61" t="str">
        <f>VLOOKUP(A637,Main!A:AB,3,0)</f>
        <v>Combinatorics</v>
      </c>
      <c r="D637" s="61" t="str">
        <f>VLOOKUP(A637,Main!A:AB,4,0)</f>
        <v>Prof. Narayanan N</v>
      </c>
      <c r="E637" s="61" t="str">
        <f>VLOOKUP(A637,Main!A:AB,5,0)</f>
        <v>IIT Madras</v>
      </c>
      <c r="F637" s="61" t="str">
        <f>VLOOKUP(A637,Main!A:AB,6,0)</f>
        <v>IIT Madras</v>
      </c>
      <c r="G637" s="61" t="str">
        <f>VLOOKUP(A637,Main!A:AB,7,0)</f>
        <v>12 Weeks</v>
      </c>
      <c r="H637" s="61" t="str">
        <f>VLOOKUP(A637,Main!A:AB,8,0)</f>
        <v>Rerun</v>
      </c>
      <c r="I637" s="62">
        <f>VLOOKUP(A637,Main!A:AB,9,0)</f>
        <v>46223</v>
      </c>
      <c r="J637" s="62">
        <f>VLOOKUP(A637,Main!A:AB,10,0)</f>
        <v>46304</v>
      </c>
      <c r="K637" s="62">
        <f>VLOOKUP(A637,Main!A:AB,11,0)</f>
        <v>46319</v>
      </c>
      <c r="L637" s="62">
        <f>VLOOKUP(A637,Main!A:AB,12,0)</f>
        <v>46230</v>
      </c>
      <c r="M637" s="62">
        <f>VLOOKUP(A637,Main!A:AB,13,0)</f>
        <v>46248</v>
      </c>
      <c r="N637" s="61" t="str">
        <f>VLOOKUP(A637,Main!A:AB,14,0)</f>
        <v>UG</v>
      </c>
      <c r="O637" s="61" t="str">
        <f>VLOOKUP(A637,Main!A:AB,15,0)</f>
        <v>Elective</v>
      </c>
      <c r="P637" s="61" t="str">
        <f>VLOOKUP(A637,Main!A:AB,16,0)</f>
        <v>Yes</v>
      </c>
      <c r="Q637" s="61" t="str">
        <f>VLOOKUP(A637,Main!A:AB,17,0)</f>
        <v>Algebra</v>
      </c>
      <c r="R637" s="63" t="str">
        <f>VLOOKUP(A637,Main!A:AB,18,0)</f>
        <v>https://onlinecourses.nptel.ac.in/e-learning/preview/noc26_ma113</v>
      </c>
      <c r="S637" s="63" t="str">
        <f>VLOOKUP(A637,Main!A:AB,19,0)</f>
        <v>https://onlinecourses.nptel.ac.in/e-learning/preview/noc26_ma113</v>
      </c>
      <c r="T637" s="61" t="str">
        <f>VLOOKUP(A637,Main!A:AB,20,0)</f>
        <v>noc26_ma113</v>
      </c>
      <c r="U637" s="63" t="str">
        <f>VLOOKUP(A637,Main!A:AB,21,0)</f>
        <v>https://onlinecourses.nptel.ac.in/noc25_ma71/preview</v>
      </c>
      <c r="V637" s="63" t="str">
        <f>VLOOKUP(A637,Main!A:AB,22,0)</f>
        <v>https://onlinecourses.nptel.ac.in/noc25_ma71/preview</v>
      </c>
      <c r="W637" s="61" t="str">
        <f>VLOOKUP(A637,Main!A:AB,23,0)</f>
        <v>noc25_ma71</v>
      </c>
      <c r="X637" s="63" t="str">
        <f>VLOOKUP(A637,Main!A:AB,24,0)</f>
        <v>https://nptel.ac.in/courses/111106155</v>
      </c>
      <c r="Y637" s="63" t="str">
        <f>VLOOKUP(A637,Main!A:AB,25,0)</f>
        <v>https://nptel.ac.in/courses/111106155</v>
      </c>
      <c r="Z637" s="61">
        <f>VLOOKUP(A637,Main!A:AB,26,0)</f>
        <v>111106155</v>
      </c>
    </row>
    <row r="638">
      <c r="A638" s="47" t="s">
        <v>5046</v>
      </c>
      <c r="B638" s="61" t="str">
        <f>VLOOKUP(A638,Main!A:AB,2,0)</f>
        <v>Mathematics</v>
      </c>
      <c r="C638" s="61" t="str">
        <f>VLOOKUP(A638,Main!A:AB,3,0)</f>
        <v>Approximate Reasoning using Fuzzy Set Theory</v>
      </c>
      <c r="D638" s="61" t="str">
        <f>VLOOKUP(A638,Main!A:AB,4,0)</f>
        <v>Prof. Balasubramaniam Jayaram</v>
      </c>
      <c r="E638" s="61" t="str">
        <f>VLOOKUP(A638,Main!A:AB,5,0)</f>
        <v>IIT Hyderabad</v>
      </c>
      <c r="F638" s="61" t="str">
        <f>VLOOKUP(A638,Main!A:AB,6,0)</f>
        <v>IIT Madras</v>
      </c>
      <c r="G638" s="61" t="str">
        <f>VLOOKUP(A638,Main!A:AB,7,0)</f>
        <v>12 Weeks</v>
      </c>
      <c r="H638" s="61" t="str">
        <f>VLOOKUP(A638,Main!A:AB,8,0)</f>
        <v>Rerun</v>
      </c>
      <c r="I638" s="62">
        <f>VLOOKUP(A638,Main!A:AB,9,0)</f>
        <v>46223</v>
      </c>
      <c r="J638" s="62">
        <f>VLOOKUP(A638,Main!A:AB,10,0)</f>
        <v>46304</v>
      </c>
      <c r="K638" s="62">
        <f>VLOOKUP(A638,Main!A:AB,11,0)</f>
        <v>46318</v>
      </c>
      <c r="L638" s="62">
        <f>VLOOKUP(A638,Main!A:AB,12,0)</f>
        <v>46230</v>
      </c>
      <c r="M638" s="62">
        <f>VLOOKUP(A638,Main!A:AB,13,0)</f>
        <v>46248</v>
      </c>
      <c r="N638" s="61" t="str">
        <f>VLOOKUP(A638,Main!A:AB,14,0)</f>
        <v>PG</v>
      </c>
      <c r="O638" s="61" t="str">
        <f>VLOOKUP(A638,Main!A:AB,15,0)</f>
        <v>Elective</v>
      </c>
      <c r="P638" s="61" t="str">
        <f>VLOOKUP(A638,Main!A:AB,16,0)</f>
        <v>Yes</v>
      </c>
      <c r="Q638" s="61" t="str">
        <f>VLOOKUP(A638,Main!A:AB,17,0)</f>
        <v/>
      </c>
      <c r="R638" s="63" t="str">
        <f>VLOOKUP(A638,Main!A:AB,18,0)</f>
        <v>https://onlinecourses.nptel.ac.in/e-learning/preview/noc26_ma114</v>
      </c>
      <c r="S638" s="63" t="str">
        <f>VLOOKUP(A638,Main!A:AB,19,0)</f>
        <v>https://onlinecourses.nptel.ac.in/e-learning/preview/noc26_ma114</v>
      </c>
      <c r="T638" s="61" t="str">
        <f>VLOOKUP(A638,Main!A:AB,20,0)</f>
        <v>noc26_ma114</v>
      </c>
      <c r="U638" s="63" t="str">
        <f>VLOOKUP(A638,Main!A:AB,21,0)</f>
        <v>https://onlinecourses.nptel.ac.in/noc25_ma73/preview</v>
      </c>
      <c r="V638" s="63" t="str">
        <f>VLOOKUP(A638,Main!A:AB,22,0)</f>
        <v>https://onlinecourses.nptel.ac.in/noc25_ma73/preview</v>
      </c>
      <c r="W638" s="61" t="str">
        <f>VLOOKUP(A638,Main!A:AB,23,0)</f>
        <v>noc25_ma73</v>
      </c>
      <c r="X638" s="63" t="str">
        <f>VLOOKUP(A638,Main!A:AB,24,0)</f>
        <v>https://nptel.ac.in/courses/111106162</v>
      </c>
      <c r="Y638" s="63" t="str">
        <f>VLOOKUP(A638,Main!A:AB,25,0)</f>
        <v>https://nptel.ac.in/courses/111106162</v>
      </c>
      <c r="Z638" s="61">
        <f>VLOOKUP(A638,Main!A:AB,26,0)</f>
        <v>111106162</v>
      </c>
    </row>
    <row r="639">
      <c r="A639" s="47" t="s">
        <v>5053</v>
      </c>
      <c r="B639" s="61" t="str">
        <f>VLOOKUP(A639,Main!A:AB,2,0)</f>
        <v>Mathematics</v>
      </c>
      <c r="C639" s="61" t="str">
        <f>VLOOKUP(A639,Main!A:AB,3,0)</f>
        <v>Differential Equations for Engineers</v>
      </c>
      <c r="D639" s="61" t="str">
        <f>VLOOKUP(A639,Main!A:AB,4,0)</f>
        <v>Prof. Srinivasa Rao Manam</v>
      </c>
      <c r="E639" s="61" t="str">
        <f>VLOOKUP(A639,Main!A:AB,5,0)</f>
        <v>IIT Madras</v>
      </c>
      <c r="F639" s="61" t="str">
        <f>VLOOKUP(A639,Main!A:AB,6,0)</f>
        <v>IIT Madras</v>
      </c>
      <c r="G639" s="61" t="str">
        <f>VLOOKUP(A639,Main!A:AB,7,0)</f>
        <v>12 Weeks</v>
      </c>
      <c r="H639" s="61" t="str">
        <f>VLOOKUP(A639,Main!A:AB,8,0)</f>
        <v>Rerun</v>
      </c>
      <c r="I639" s="62">
        <f>VLOOKUP(A639,Main!A:AB,9,0)</f>
        <v>46223</v>
      </c>
      <c r="J639" s="62">
        <f>VLOOKUP(A639,Main!A:AB,10,0)</f>
        <v>46304</v>
      </c>
      <c r="K639" s="62">
        <f>VLOOKUP(A639,Main!A:AB,11,0)</f>
        <v>46319</v>
      </c>
      <c r="L639" s="62">
        <f>VLOOKUP(A639,Main!A:AB,12,0)</f>
        <v>46230</v>
      </c>
      <c r="M639" s="62">
        <f>VLOOKUP(A639,Main!A:AB,13,0)</f>
        <v>46248</v>
      </c>
      <c r="N639" s="61" t="str">
        <f>VLOOKUP(A639,Main!A:AB,14,0)</f>
        <v>UG</v>
      </c>
      <c r="O639" s="61" t="str">
        <f>VLOOKUP(A639,Main!A:AB,15,0)</f>
        <v>Core</v>
      </c>
      <c r="P639" s="61" t="str">
        <f>VLOOKUP(A639,Main!A:AB,16,0)</f>
        <v>No</v>
      </c>
      <c r="Q639" s="61" t="str">
        <f>VLOOKUP(A639,Main!A:AB,17,0)</f>
        <v/>
      </c>
      <c r="R639" s="63" t="str">
        <f>VLOOKUP(A639,Main!A:AB,18,0)</f>
        <v>https://onlinecourses.nptel.ac.in/e-learning/preview/noc26_ma115</v>
      </c>
      <c r="S639" s="63" t="str">
        <f>VLOOKUP(A639,Main!A:AB,19,0)</f>
        <v>https://onlinecourses.nptel.ac.in/e-learning/preview/noc26_ma115</v>
      </c>
      <c r="T639" s="61" t="str">
        <f>VLOOKUP(A639,Main!A:AB,20,0)</f>
        <v>noc26_ma115</v>
      </c>
      <c r="U639" s="63" t="str">
        <f>VLOOKUP(A639,Main!A:AB,21,0)</f>
        <v>https://onlinecourses.nptel.ac.in/noc25_ma74/preview</v>
      </c>
      <c r="V639" s="63" t="str">
        <f>VLOOKUP(A639,Main!A:AB,22,0)</f>
        <v>https://onlinecourses.nptel.ac.in/noc25_ma74/preview</v>
      </c>
      <c r="W639" s="61" t="str">
        <f>VLOOKUP(A639,Main!A:AB,23,0)</f>
        <v>noc25_ma74</v>
      </c>
      <c r="X639" s="63" t="str">
        <f>VLOOKUP(A639,Main!A:AB,24,0)</f>
        <v>https://nptel.ac.in/courses/111106100</v>
      </c>
      <c r="Y639" s="63" t="str">
        <f>VLOOKUP(A639,Main!A:AB,25,0)</f>
        <v>https://nptel.ac.in/courses/111106100</v>
      </c>
      <c r="Z639" s="61">
        <f>VLOOKUP(A639,Main!A:AB,26,0)</f>
        <v>111106100</v>
      </c>
    </row>
    <row r="640">
      <c r="A640" s="47" t="s">
        <v>5060</v>
      </c>
      <c r="B640" s="61" t="str">
        <f>VLOOKUP(A640,Main!A:AB,2,0)</f>
        <v>Mathematics</v>
      </c>
      <c r="C640" s="61" t="str">
        <f>VLOOKUP(A640,Main!A:AB,3,0)</f>
        <v>Algebra 1: Foundations</v>
      </c>
      <c r="D640" s="61" t="str">
        <f>VLOOKUP(A640,Main!A:AB,4,0)</f>
        <v>Prof. Jaikrishnan J</v>
      </c>
      <c r="E640" s="61" t="str">
        <f>VLOOKUP(A640,Main!A:AB,5,0)</f>
        <v>IIT Palakkad</v>
      </c>
      <c r="F640" s="61" t="str">
        <f>VLOOKUP(A640,Main!A:AB,6,0)</f>
        <v>IIT Madras</v>
      </c>
      <c r="G640" s="61" t="str">
        <f>VLOOKUP(A640,Main!A:AB,7,0)</f>
        <v>12 Weeks</v>
      </c>
      <c r="H640" s="61" t="str">
        <f>VLOOKUP(A640,Main!A:AB,8,0)</f>
        <v>Rerun</v>
      </c>
      <c r="I640" s="62">
        <f>VLOOKUP(A640,Main!A:AB,9,0)</f>
        <v>46223</v>
      </c>
      <c r="J640" s="62">
        <f>VLOOKUP(A640,Main!A:AB,10,0)</f>
        <v>46304</v>
      </c>
      <c r="K640" s="62">
        <f>VLOOKUP(A640,Main!A:AB,11,0)</f>
        <v>46320</v>
      </c>
      <c r="L640" s="62">
        <f>VLOOKUP(A640,Main!A:AB,12,0)</f>
        <v>46230</v>
      </c>
      <c r="M640" s="62">
        <f>VLOOKUP(A640,Main!A:AB,13,0)</f>
        <v>46248</v>
      </c>
      <c r="N640" s="61" t="str">
        <f>VLOOKUP(A640,Main!A:AB,14,0)</f>
        <v>UG</v>
      </c>
      <c r="O640" s="61" t="str">
        <f>VLOOKUP(A640,Main!A:AB,15,0)</f>
        <v>Core</v>
      </c>
      <c r="P640" s="61" t="str">
        <f>VLOOKUP(A640,Main!A:AB,16,0)</f>
        <v>No</v>
      </c>
      <c r="Q640" s="61" t="str">
        <f>VLOOKUP(A640,Main!A:AB,17,0)</f>
        <v>Algebra</v>
      </c>
      <c r="R640" s="63" t="str">
        <f>VLOOKUP(A640,Main!A:AB,18,0)</f>
        <v>https://onlinecourses.nptel.ac.in/e-learning/preview/noc26_ma116</v>
      </c>
      <c r="S640" s="63" t="str">
        <f>VLOOKUP(A640,Main!A:AB,19,0)</f>
        <v>https://onlinecourses.nptel.ac.in/e-learning/preview/noc26_ma116</v>
      </c>
      <c r="T640" s="61" t="str">
        <f>VLOOKUP(A640,Main!A:AB,20,0)</f>
        <v>noc26_ma116</v>
      </c>
      <c r="U640" s="63" t="str">
        <f>VLOOKUP(A640,Main!A:AB,21,0)</f>
        <v>https://onlinecourses.nptel.ac.in/noc25_ma76/preview</v>
      </c>
      <c r="V640" s="63" t="str">
        <f>VLOOKUP(A640,Main!A:AB,22,0)</f>
        <v>https://onlinecourses.nptel.ac.in/noc25_ma76/preview</v>
      </c>
      <c r="W640" s="61" t="str">
        <f>VLOOKUP(A640,Main!A:AB,23,0)</f>
        <v>noc25_ma76</v>
      </c>
      <c r="X640" s="63" t="str">
        <f>VLOOKUP(A640,Main!A:AB,24,0)</f>
        <v>https://nptel.ac.in/courses/111106763</v>
      </c>
      <c r="Y640" s="63" t="str">
        <f>VLOOKUP(A640,Main!A:AB,25,0)</f>
        <v>https://nptel.ac.in/courses/111106763</v>
      </c>
      <c r="Z640" s="61">
        <f>VLOOKUP(A640,Main!A:AB,26,0)</f>
        <v>111106763</v>
      </c>
    </row>
    <row r="641">
      <c r="A641" s="47" t="s">
        <v>5068</v>
      </c>
      <c r="B641" s="61" t="str">
        <f>VLOOKUP(A641,Main!A:AB,2,0)</f>
        <v>Mathematics</v>
      </c>
      <c r="C641" s="61" t="str">
        <f>VLOOKUP(A641,Main!A:AB,3,0)</f>
        <v>Computational Commutative Algebra</v>
      </c>
      <c r="D641" s="61" t="str">
        <f>VLOOKUP(A641,Main!A:AB,4,0)</f>
        <v>Prof. Manoj Kummini</v>
      </c>
      <c r="E641" s="61" t="str">
        <f>VLOOKUP(A641,Main!A:AB,5,0)</f>
        <v>Chennai Mathematical Institute</v>
      </c>
      <c r="F641" s="61" t="str">
        <f>VLOOKUP(A641,Main!A:AB,6,0)</f>
        <v>IIT Madras</v>
      </c>
      <c r="G641" s="61" t="str">
        <f>VLOOKUP(A641,Main!A:AB,7,0)</f>
        <v>12 Weeks</v>
      </c>
      <c r="H641" s="61" t="str">
        <f>VLOOKUP(A641,Main!A:AB,8,0)</f>
        <v>Rerun</v>
      </c>
      <c r="I641" s="62">
        <f>VLOOKUP(A641,Main!A:AB,9,0)</f>
        <v>46223</v>
      </c>
      <c r="J641" s="62">
        <f>VLOOKUP(A641,Main!A:AB,10,0)</f>
        <v>46304</v>
      </c>
      <c r="K641" s="62">
        <f>VLOOKUP(A641,Main!A:AB,11,0)</f>
        <v>46311</v>
      </c>
      <c r="L641" s="62">
        <f>VLOOKUP(A641,Main!A:AB,12,0)</f>
        <v>46230</v>
      </c>
      <c r="M641" s="62">
        <f>VLOOKUP(A641,Main!A:AB,13,0)</f>
        <v>46248</v>
      </c>
      <c r="N641" s="61" t="str">
        <f>VLOOKUP(A641,Main!A:AB,14,0)</f>
        <v>UG/PG</v>
      </c>
      <c r="O641" s="61" t="str">
        <f>VLOOKUP(A641,Main!A:AB,15,0)</f>
        <v>Elective</v>
      </c>
      <c r="P641" s="61" t="str">
        <f>VLOOKUP(A641,Main!A:AB,16,0)</f>
        <v>Yes</v>
      </c>
      <c r="Q641" s="61" t="str">
        <f>VLOOKUP(A641,Main!A:AB,17,0)</f>
        <v>Algebra</v>
      </c>
      <c r="R641" s="63" t="str">
        <f>VLOOKUP(A641,Main!A:AB,18,0)</f>
        <v>https://onlinecourses.nptel.ac.in/e-learning/preview/noc26_ma117</v>
      </c>
      <c r="S641" s="63" t="str">
        <f>VLOOKUP(A641,Main!A:AB,19,0)</f>
        <v>https://onlinecourses.nptel.ac.in/e-learning/preview/noc26_ma117</v>
      </c>
      <c r="T641" s="61" t="str">
        <f>VLOOKUP(A641,Main!A:AB,20,0)</f>
        <v>noc26_ma117</v>
      </c>
      <c r="U641" s="63" t="str">
        <f>VLOOKUP(A641,Main!A:AB,21,0)</f>
        <v>https://onlinecourses.nptel.ac.in/noc25_ma94/preview</v>
      </c>
      <c r="V641" s="63" t="str">
        <f>VLOOKUP(A641,Main!A:AB,22,0)</f>
        <v>https://onlinecourses.nptel.ac.in/noc25_ma94/preview</v>
      </c>
      <c r="W641" s="61" t="str">
        <f>VLOOKUP(A641,Main!A:AB,23,0)</f>
        <v>noc25_ma94</v>
      </c>
      <c r="X641" s="63" t="str">
        <f>VLOOKUP(A641,Main!A:AB,24,0)</f>
        <v>https://nptel.ac.in/courses/111106138</v>
      </c>
      <c r="Y641" s="63" t="str">
        <f>VLOOKUP(A641,Main!A:AB,25,0)</f>
        <v>https://nptel.ac.in/courses/111106138</v>
      </c>
      <c r="Z641" s="61">
        <f>VLOOKUP(A641,Main!A:AB,26,0)</f>
        <v>111106138</v>
      </c>
    </row>
    <row r="642">
      <c r="A642" s="47" t="s">
        <v>5075</v>
      </c>
      <c r="B642" s="61" t="str">
        <f>VLOOKUP(A642,Main!A:AB,2,0)</f>
        <v>Mathematics</v>
      </c>
      <c r="C642" s="61" t="str">
        <f>VLOOKUP(A642,Main!A:AB,3,0)</f>
        <v>Introduction To Algebraic Geometry</v>
      </c>
      <c r="D642" s="61" t="str">
        <f>VLOOKUP(A642,Main!A:AB,4,0)</f>
        <v>Prof. Arijit Dey</v>
      </c>
      <c r="E642" s="61" t="str">
        <f>VLOOKUP(A642,Main!A:AB,5,0)</f>
        <v>IIT Madras</v>
      </c>
      <c r="F642" s="61" t="str">
        <f>VLOOKUP(A642,Main!A:AB,6,0)</f>
        <v>IIT Madras</v>
      </c>
      <c r="G642" s="61" t="str">
        <f>VLOOKUP(A642,Main!A:AB,7,0)</f>
        <v>12 Weeks</v>
      </c>
      <c r="H642" s="61" t="str">
        <f>VLOOKUP(A642,Main!A:AB,8,0)</f>
        <v>Rerun</v>
      </c>
      <c r="I642" s="62">
        <f>VLOOKUP(A642,Main!A:AB,9,0)</f>
        <v>46223</v>
      </c>
      <c r="J642" s="62">
        <f>VLOOKUP(A642,Main!A:AB,10,0)</f>
        <v>46304</v>
      </c>
      <c r="K642" s="62">
        <f>VLOOKUP(A642,Main!A:AB,11,0)</f>
        <v>46312</v>
      </c>
      <c r="L642" s="62">
        <f>VLOOKUP(A642,Main!A:AB,12,0)</f>
        <v>46230</v>
      </c>
      <c r="M642" s="62">
        <f>VLOOKUP(A642,Main!A:AB,13,0)</f>
        <v>46248</v>
      </c>
      <c r="N642" s="61" t="str">
        <f>VLOOKUP(A642,Main!A:AB,14,0)</f>
        <v>PG</v>
      </c>
      <c r="O642" s="61" t="str">
        <f>VLOOKUP(A642,Main!A:AB,15,0)</f>
        <v>Elective</v>
      </c>
      <c r="P642" s="61" t="str">
        <f>VLOOKUP(A642,Main!A:AB,16,0)</f>
        <v>Yes</v>
      </c>
      <c r="Q642" s="61" t="str">
        <f>VLOOKUP(A642,Main!A:AB,17,0)</f>
        <v/>
      </c>
      <c r="R642" s="63" t="str">
        <f>VLOOKUP(A642,Main!A:AB,18,0)</f>
        <v>https://onlinecourses.nptel.ac.in/e-learning/preview/noc26_ma118</v>
      </c>
      <c r="S642" s="63" t="str">
        <f>VLOOKUP(A642,Main!A:AB,19,0)</f>
        <v>https://onlinecourses.nptel.ac.in/e-learning/preview/noc26_ma118</v>
      </c>
      <c r="T642" s="61" t="str">
        <f>VLOOKUP(A642,Main!A:AB,20,0)</f>
        <v>noc26_ma118</v>
      </c>
      <c r="U642" s="63" t="str">
        <f>VLOOKUP(A642,Main!A:AB,21,0)</f>
        <v>https://onlinecourses.nptel.ac.in/noc25_ma109/preview</v>
      </c>
      <c r="V642" s="63" t="str">
        <f>VLOOKUP(A642,Main!A:AB,22,0)</f>
        <v>https://onlinecourses.nptel.ac.in/noc25_ma109/preview</v>
      </c>
      <c r="W642" s="61" t="str">
        <f>VLOOKUP(A642,Main!A:AB,23,0)</f>
        <v>noc25_ma109</v>
      </c>
      <c r="X642" s="63" t="str">
        <f>VLOOKUP(A642,Main!A:AB,24,0)</f>
        <v>https://nptel.ac.in/courses/111106168</v>
      </c>
      <c r="Y642" s="63" t="str">
        <f>VLOOKUP(A642,Main!A:AB,25,0)</f>
        <v>https://nptel.ac.in/courses/111106168</v>
      </c>
      <c r="Z642" s="61">
        <f>VLOOKUP(A642,Main!A:AB,26,0)</f>
        <v>111106168</v>
      </c>
    </row>
    <row r="643">
      <c r="A643" s="47" t="s">
        <v>5082</v>
      </c>
      <c r="B643" s="61" t="str">
        <f>VLOOKUP(A643,Main!A:AB,2,0)</f>
        <v>Mathematics</v>
      </c>
      <c r="C643" s="61" t="str">
        <f>VLOOKUP(A643,Main!A:AB,3,0)</f>
        <v>Probability Theory for Data Science</v>
      </c>
      <c r="D643" s="61" t="str">
        <f>VLOOKUP(A643,Main!A:AB,4,0)</f>
        <v>Prof. Ishapathik Das</v>
      </c>
      <c r="E643" s="61" t="str">
        <f>VLOOKUP(A643,Main!A:AB,5,0)</f>
        <v>IIT Tirupati</v>
      </c>
      <c r="F643" s="61" t="str">
        <f>VLOOKUP(A643,Main!A:AB,6,0)</f>
        <v>IIT Madras</v>
      </c>
      <c r="G643" s="61" t="str">
        <f>VLOOKUP(A643,Main!A:AB,7,0)</f>
        <v>12 Weeks</v>
      </c>
      <c r="H643" s="61" t="str">
        <f>VLOOKUP(A643,Main!A:AB,8,0)</f>
        <v>Rerun</v>
      </c>
      <c r="I643" s="62">
        <f>VLOOKUP(A643,Main!A:AB,9,0)</f>
        <v>46223</v>
      </c>
      <c r="J643" s="62">
        <f>VLOOKUP(A643,Main!A:AB,10,0)</f>
        <v>46304</v>
      </c>
      <c r="K643" s="62">
        <f>VLOOKUP(A643,Main!A:AB,11,0)</f>
        <v>46313</v>
      </c>
      <c r="L643" s="62">
        <f>VLOOKUP(A643,Main!A:AB,12,0)</f>
        <v>46230</v>
      </c>
      <c r="M643" s="62">
        <f>VLOOKUP(A643,Main!A:AB,13,0)</f>
        <v>46248</v>
      </c>
      <c r="N643" s="61" t="str">
        <f>VLOOKUP(A643,Main!A:AB,14,0)</f>
        <v>UG</v>
      </c>
      <c r="O643" s="61" t="str">
        <f>VLOOKUP(A643,Main!A:AB,15,0)</f>
        <v>Core</v>
      </c>
      <c r="P643" s="61" t="str">
        <f>VLOOKUP(A643,Main!A:AB,16,0)</f>
        <v>No</v>
      </c>
      <c r="Q643" s="61" t="str">
        <f>VLOOKUP(A643,Main!A:AB,17,0)</f>
        <v/>
      </c>
      <c r="R643" s="63" t="str">
        <f>VLOOKUP(A643,Main!A:AB,18,0)</f>
        <v>https://onlinecourses.nptel.ac.in/e-learning/preview/noc26_ma119</v>
      </c>
      <c r="S643" s="63" t="str">
        <f>VLOOKUP(A643,Main!A:AB,19,0)</f>
        <v>https://onlinecourses.nptel.ac.in/e-learning/preview/noc26_ma119</v>
      </c>
      <c r="T643" s="61" t="str">
        <f>VLOOKUP(A643,Main!A:AB,20,0)</f>
        <v>noc26_ma119</v>
      </c>
      <c r="U643" s="63" t="str">
        <f>VLOOKUP(A643,Main!A:AB,21,0)</f>
        <v>https://onlinecourses.nptel.ac.in/noc25_ma95/preview</v>
      </c>
      <c r="V643" s="63" t="str">
        <f>VLOOKUP(A643,Main!A:AB,22,0)</f>
        <v>https://onlinecourses.nptel.ac.in/noc25_ma95/preview</v>
      </c>
      <c r="W643" s="61" t="str">
        <f>VLOOKUP(A643,Main!A:AB,23,0)</f>
        <v>noc25_ma95</v>
      </c>
      <c r="X643" s="63" t="str">
        <f>VLOOKUP(A643,Main!A:AB,24,0)</f>
        <v>https://nptel.ac.in/courses/111106525</v>
      </c>
      <c r="Y643" s="63" t="str">
        <f>VLOOKUP(A643,Main!A:AB,25,0)</f>
        <v>https://nptel.ac.in/courses/111106525</v>
      </c>
      <c r="Z643" s="61">
        <f>VLOOKUP(A643,Main!A:AB,26,0)</f>
        <v>111106525</v>
      </c>
    </row>
    <row r="644">
      <c r="A644" s="47" t="s">
        <v>5089</v>
      </c>
      <c r="B644" s="61" t="str">
        <f>VLOOKUP(A644,Main!A:AB,2,0)</f>
        <v>Mathematics</v>
      </c>
      <c r="C644" s="61" t="str">
        <f>VLOOKUP(A644,Main!A:AB,3,0)</f>
        <v>Introduction to Fourier Analysis</v>
      </c>
      <c r="D644" s="61" t="str">
        <f>VLOOKUP(A644,Main!A:AB,4,0)</f>
        <v>Prof. Parasar Mohanty</v>
      </c>
      <c r="E644" s="61" t="str">
        <f>VLOOKUP(A644,Main!A:AB,5,0)</f>
        <v>IIT Kanpur</v>
      </c>
      <c r="F644" s="61" t="str">
        <f>VLOOKUP(A644,Main!A:AB,6,0)</f>
        <v>IIT Kanpur</v>
      </c>
      <c r="G644" s="61" t="str">
        <f>VLOOKUP(A644,Main!A:AB,7,0)</f>
        <v>12 Weeks</v>
      </c>
      <c r="H644" s="61" t="str">
        <f>VLOOKUP(A644,Main!A:AB,8,0)</f>
        <v>Rerun</v>
      </c>
      <c r="I644" s="62">
        <f>VLOOKUP(A644,Main!A:AB,9,0)</f>
        <v>46223</v>
      </c>
      <c r="J644" s="62">
        <f>VLOOKUP(A644,Main!A:AB,10,0)</f>
        <v>46304</v>
      </c>
      <c r="K644" s="62">
        <f>VLOOKUP(A644,Main!A:AB,11,0)</f>
        <v>46318</v>
      </c>
      <c r="L644" s="62">
        <f>VLOOKUP(A644,Main!A:AB,12,0)</f>
        <v>46230</v>
      </c>
      <c r="M644" s="62">
        <f>VLOOKUP(A644,Main!A:AB,13,0)</f>
        <v>46248</v>
      </c>
      <c r="N644" s="61" t="str">
        <f>VLOOKUP(A644,Main!A:AB,14,0)</f>
        <v>UG</v>
      </c>
      <c r="O644" s="61" t="str">
        <f>VLOOKUP(A644,Main!A:AB,15,0)</f>
        <v>Elective</v>
      </c>
      <c r="P644" s="61" t="str">
        <f>VLOOKUP(A644,Main!A:AB,16,0)</f>
        <v>Yes</v>
      </c>
      <c r="Q644" s="61" t="str">
        <f>VLOOKUP(A644,Main!A:AB,17,0)</f>
        <v/>
      </c>
      <c r="R644" s="63" t="str">
        <f>VLOOKUP(A644,Main!A:AB,18,0)</f>
        <v>https://onlinecourses.nptel.ac.in/e-learning/preview/noc26_ma120</v>
      </c>
      <c r="S644" s="63" t="str">
        <f>VLOOKUP(A644,Main!A:AB,19,0)</f>
        <v>https://onlinecourses.nptel.ac.in/e-learning/preview/noc26_ma120</v>
      </c>
      <c r="T644" s="61" t="str">
        <f>VLOOKUP(A644,Main!A:AB,20,0)</f>
        <v>noc26_ma120</v>
      </c>
      <c r="U644" s="63" t="str">
        <f>VLOOKUP(A644,Main!A:AB,21,0)</f>
        <v>https://onlinecourses.nptel.ac.in/noc25_ma117/preview</v>
      </c>
      <c r="V644" s="63" t="str">
        <f>VLOOKUP(A644,Main!A:AB,22,0)</f>
        <v>https://onlinecourses.nptel.ac.in/noc25_ma117/preview</v>
      </c>
      <c r="W644" s="61" t="str">
        <f>VLOOKUP(A644,Main!A:AB,23,0)</f>
        <v>noc25_ma117</v>
      </c>
      <c r="X644" s="63" t="str">
        <f>VLOOKUP(A644,Main!A:AB,24,0)</f>
        <v>https://nptel.ac.in/courses/111104519</v>
      </c>
      <c r="Y644" s="63" t="str">
        <f>VLOOKUP(A644,Main!A:AB,25,0)</f>
        <v>https://nptel.ac.in/courses/111104519</v>
      </c>
      <c r="Z644" s="61">
        <f>VLOOKUP(A644,Main!A:AB,26,0)</f>
        <v>111104519</v>
      </c>
    </row>
    <row r="645">
      <c r="A645" s="47" t="s">
        <v>5096</v>
      </c>
      <c r="B645" s="61" t="str">
        <f>VLOOKUP(A645,Main!A:AB,2,0)</f>
        <v>Mathematics</v>
      </c>
      <c r="C645" s="61" t="str">
        <f>VLOOKUP(A645,Main!A:AB,3,0)</f>
        <v>Ordinary Differential Equations</v>
      </c>
      <c r="D645" s="61" t="str">
        <f>VLOOKUP(A645,Main!A:AB,4,0)</f>
        <v>Prof. Kaushik Bal</v>
      </c>
      <c r="E645" s="61" t="str">
        <f>VLOOKUP(A645,Main!A:AB,5,0)</f>
        <v>IIT Kanpur</v>
      </c>
      <c r="F645" s="61" t="str">
        <f>VLOOKUP(A645,Main!A:AB,6,0)</f>
        <v>IIT Kanpur</v>
      </c>
      <c r="G645" s="61" t="str">
        <f>VLOOKUP(A645,Main!A:AB,7,0)</f>
        <v>12 Weeks</v>
      </c>
      <c r="H645" s="61" t="str">
        <f>VLOOKUP(A645,Main!A:AB,8,0)</f>
        <v>Rerun</v>
      </c>
      <c r="I645" s="62">
        <f>VLOOKUP(A645,Main!A:AB,9,0)</f>
        <v>46223</v>
      </c>
      <c r="J645" s="62">
        <f>VLOOKUP(A645,Main!A:AB,10,0)</f>
        <v>46304</v>
      </c>
      <c r="K645" s="62">
        <f>VLOOKUP(A645,Main!A:AB,11,0)</f>
        <v>46319</v>
      </c>
      <c r="L645" s="62">
        <f>VLOOKUP(A645,Main!A:AB,12,0)</f>
        <v>46230</v>
      </c>
      <c r="M645" s="62">
        <f>VLOOKUP(A645,Main!A:AB,13,0)</f>
        <v>46248</v>
      </c>
      <c r="N645" s="61" t="str">
        <f>VLOOKUP(A645,Main!A:AB,14,0)</f>
        <v>UG/PG</v>
      </c>
      <c r="O645" s="61" t="str">
        <f>VLOOKUP(A645,Main!A:AB,15,0)</f>
        <v>Core</v>
      </c>
      <c r="P645" s="61" t="str">
        <f>VLOOKUP(A645,Main!A:AB,16,0)</f>
        <v>Yes</v>
      </c>
      <c r="Q645" s="61" t="str">
        <f>VLOOKUP(A645,Main!A:AB,17,0)</f>
        <v>Foundations of Mathematics</v>
      </c>
      <c r="R645" s="63" t="str">
        <f>VLOOKUP(A645,Main!A:AB,18,0)</f>
        <v>https://onlinecourses.nptel.ac.in/e-learning/preview/noc26_ma121</v>
      </c>
      <c r="S645" s="63" t="str">
        <f>VLOOKUP(A645,Main!A:AB,19,0)</f>
        <v>https://onlinecourses.nptel.ac.in/e-learning/preview/noc26_ma121</v>
      </c>
      <c r="T645" s="61" t="str">
        <f>VLOOKUP(A645,Main!A:AB,20,0)</f>
        <v>noc26_ma121</v>
      </c>
      <c r="U645" s="63" t="str">
        <f>VLOOKUP(A645,Main!A:AB,21,0)</f>
        <v>https://onlinecourses.nptel.ac.in/noc25_ma104/preview</v>
      </c>
      <c r="V645" s="63" t="str">
        <f>VLOOKUP(A645,Main!A:AB,22,0)</f>
        <v>https://onlinecourses.nptel.ac.in/noc25_ma104/preview</v>
      </c>
      <c r="W645" s="61" t="str">
        <f>VLOOKUP(A645,Main!A:AB,23,0)</f>
        <v>noc25_ma104</v>
      </c>
      <c r="X645" s="63" t="str">
        <f>VLOOKUP(A645,Main!A:AB,24,0)</f>
        <v>https://nptel.ac.in/courses/111104521</v>
      </c>
      <c r="Y645" s="63" t="str">
        <f>VLOOKUP(A645,Main!A:AB,25,0)</f>
        <v>https://nptel.ac.in/courses/111104521</v>
      </c>
      <c r="Z645" s="61">
        <f>VLOOKUP(A645,Main!A:AB,26,0)</f>
        <v>111104521</v>
      </c>
    </row>
    <row r="646">
      <c r="A646" s="47" t="s">
        <v>5104</v>
      </c>
      <c r="B646" s="61" t="str">
        <f>VLOOKUP(A646,Main!A:AB,2,0)</f>
        <v>Mathematics</v>
      </c>
      <c r="C646" s="61" t="str">
        <f>VLOOKUP(A646,Main!A:AB,3,0)</f>
        <v>A Primer to Mathematical Optimization</v>
      </c>
      <c r="D646" s="61" t="str">
        <f>VLOOKUP(A646,Main!A:AB,4,0)</f>
        <v>Prof. Debdas Ghosh</v>
      </c>
      <c r="E646" s="61" t="str">
        <f>VLOOKUP(A646,Main!A:AB,5,0)</f>
        <v>IIT (BHU) Varanasi</v>
      </c>
      <c r="F646" s="61" t="str">
        <f>VLOOKUP(A646,Main!A:AB,6,0)</f>
        <v>IIT Kanpur</v>
      </c>
      <c r="G646" s="61" t="str">
        <f>VLOOKUP(A646,Main!A:AB,7,0)</f>
        <v>12 Weeks</v>
      </c>
      <c r="H646" s="61" t="str">
        <f>VLOOKUP(A646,Main!A:AB,8,0)</f>
        <v>Rerun</v>
      </c>
      <c r="I646" s="62">
        <f>VLOOKUP(A646,Main!A:AB,9,0)</f>
        <v>46223</v>
      </c>
      <c r="J646" s="62">
        <f>VLOOKUP(A646,Main!A:AB,10,0)</f>
        <v>46304</v>
      </c>
      <c r="K646" s="62">
        <f>VLOOKUP(A646,Main!A:AB,11,0)</f>
        <v>46320</v>
      </c>
      <c r="L646" s="62">
        <f>VLOOKUP(A646,Main!A:AB,12,0)</f>
        <v>46230</v>
      </c>
      <c r="M646" s="62">
        <f>VLOOKUP(A646,Main!A:AB,13,0)</f>
        <v>46248</v>
      </c>
      <c r="N646" s="61" t="str">
        <f>VLOOKUP(A646,Main!A:AB,14,0)</f>
        <v>UG/PG</v>
      </c>
      <c r="O646" s="61" t="str">
        <f>VLOOKUP(A646,Main!A:AB,15,0)</f>
        <v>Elective</v>
      </c>
      <c r="P646" s="61" t="str">
        <f>VLOOKUP(A646,Main!A:AB,16,0)</f>
        <v>Yes</v>
      </c>
      <c r="Q646" s="61" t="str">
        <f>VLOOKUP(A646,Main!A:AB,17,0)</f>
        <v/>
      </c>
      <c r="R646" s="63" t="str">
        <f>VLOOKUP(A646,Main!A:AB,18,0)</f>
        <v>https://onlinecourses.nptel.ac.in/e-learning/preview/noc26_ma122</v>
      </c>
      <c r="S646" s="63" t="str">
        <f>VLOOKUP(A646,Main!A:AB,19,0)</f>
        <v>https://onlinecourses.nptel.ac.in/e-learning/preview/noc26_ma122</v>
      </c>
      <c r="T646" s="61" t="str">
        <f>VLOOKUP(A646,Main!A:AB,20,0)</f>
        <v>noc26_ma122</v>
      </c>
      <c r="U646" s="63" t="str">
        <f>VLOOKUP(A646,Main!A:AB,21,0)</f>
        <v>https://onlinecourses.nptel.ac.in/noc25_ma105/preview</v>
      </c>
      <c r="V646" s="63" t="str">
        <f>VLOOKUP(A646,Main!A:AB,22,0)</f>
        <v>https://onlinecourses.nptel.ac.in/noc25_ma105/preview</v>
      </c>
      <c r="W646" s="61" t="str">
        <f>VLOOKUP(A646,Main!A:AB,23,0)</f>
        <v>noc25_ma105</v>
      </c>
      <c r="X646" s="63" t="str">
        <f>VLOOKUP(A646,Main!A:AB,24,0)</f>
        <v>https://nptel.ac.in/courses/111104165</v>
      </c>
      <c r="Y646" s="63" t="str">
        <f>VLOOKUP(A646,Main!A:AB,25,0)</f>
        <v>https://nptel.ac.in/courses/111104165</v>
      </c>
      <c r="Z646" s="61">
        <f>VLOOKUP(A646,Main!A:AB,26,0)</f>
        <v>111104165</v>
      </c>
    </row>
    <row r="647">
      <c r="A647" s="47" t="s">
        <v>5111</v>
      </c>
      <c r="B647" s="61" t="str">
        <f>VLOOKUP(A647,Main!A:AB,2,0)</f>
        <v>Mathematics</v>
      </c>
      <c r="C647" s="61" t="str">
        <f>VLOOKUP(A647,Main!A:AB,3,0)</f>
        <v>Foundations of R Software</v>
      </c>
      <c r="D647" s="61" t="str">
        <f>VLOOKUP(A647,Main!A:AB,4,0)</f>
        <v>Prof. Shalabh</v>
      </c>
      <c r="E647" s="61" t="str">
        <f>VLOOKUP(A647,Main!A:AB,5,0)</f>
        <v>IIT Kanpur</v>
      </c>
      <c r="F647" s="61" t="str">
        <f>VLOOKUP(A647,Main!A:AB,6,0)</f>
        <v>IIT Kanpur</v>
      </c>
      <c r="G647" s="61" t="str">
        <f>VLOOKUP(A647,Main!A:AB,7,0)</f>
        <v>12 Weeks</v>
      </c>
      <c r="H647" s="61" t="str">
        <f>VLOOKUP(A647,Main!A:AB,8,0)</f>
        <v>Rerun</v>
      </c>
      <c r="I647" s="62">
        <f>VLOOKUP(A647,Main!A:AB,9,0)</f>
        <v>46223</v>
      </c>
      <c r="J647" s="62">
        <f>VLOOKUP(A647,Main!A:AB,10,0)</f>
        <v>46304</v>
      </c>
      <c r="K647" s="62">
        <f>VLOOKUP(A647,Main!A:AB,11,0)</f>
        <v>46311</v>
      </c>
      <c r="L647" s="62">
        <f>VLOOKUP(A647,Main!A:AB,12,0)</f>
        <v>46230</v>
      </c>
      <c r="M647" s="62">
        <f>VLOOKUP(A647,Main!A:AB,13,0)</f>
        <v>46248</v>
      </c>
      <c r="N647" s="61" t="str">
        <f>VLOOKUP(A647,Main!A:AB,14,0)</f>
        <v>UG/PG</v>
      </c>
      <c r="O647" s="61" t="str">
        <f>VLOOKUP(A647,Main!A:AB,15,0)</f>
        <v>Elective</v>
      </c>
      <c r="P647" s="61" t="str">
        <f>VLOOKUP(A647,Main!A:AB,16,0)</f>
        <v>Yes</v>
      </c>
      <c r="Q647" s="61" t="str">
        <f>VLOOKUP(A647,Main!A:AB,17,0)</f>
        <v/>
      </c>
      <c r="R647" s="63" t="str">
        <f>VLOOKUP(A647,Main!A:AB,18,0)</f>
        <v>https://onlinecourses.nptel.ac.in/e-learning/preview/noc26_ma123</v>
      </c>
      <c r="S647" s="63" t="str">
        <f>VLOOKUP(A647,Main!A:AB,19,0)</f>
        <v>https://onlinecourses.nptel.ac.in/e-learning/preview/noc26_ma123</v>
      </c>
      <c r="T647" s="61" t="str">
        <f>VLOOKUP(A647,Main!A:AB,20,0)</f>
        <v>noc26_ma123</v>
      </c>
      <c r="U647" s="63" t="str">
        <f>VLOOKUP(A647,Main!A:AB,21,0)</f>
        <v>https://onlinecourses.nptel.ac.in/noc25_ma99/preview</v>
      </c>
      <c r="V647" s="63" t="str">
        <f>VLOOKUP(A647,Main!A:AB,22,0)</f>
        <v>https://onlinecourses.nptel.ac.in/noc25_ma99/preview</v>
      </c>
      <c r="W647" s="61" t="str">
        <f>VLOOKUP(A647,Main!A:AB,23,0)</f>
        <v>noc25_ma99</v>
      </c>
      <c r="X647" s="63" t="str">
        <f>VLOOKUP(A647,Main!A:AB,24,0)</f>
        <v>https://nptel.ac.in/courses/111104160</v>
      </c>
      <c r="Y647" s="63" t="str">
        <f>VLOOKUP(A647,Main!A:AB,25,0)</f>
        <v>https://nptel.ac.in/courses/111104160</v>
      </c>
      <c r="Z647" s="61">
        <f>VLOOKUP(A647,Main!A:AB,26,0)</f>
        <v>111104160</v>
      </c>
    </row>
    <row r="648">
      <c r="A648" s="47" t="s">
        <v>5117</v>
      </c>
      <c r="B648" s="61" t="str">
        <f>VLOOKUP(A648,Main!A:AB,2,0)</f>
        <v>Mathematics</v>
      </c>
      <c r="C648" s="61" t="str">
        <f>VLOOKUP(A648,Main!A:AB,3,0)</f>
        <v>Category Theory</v>
      </c>
      <c r="D648" s="61" t="str">
        <f>VLOOKUP(A648,Main!A:AB,4,0)</f>
        <v>Prof. Amit Kuber</v>
      </c>
      <c r="E648" s="61" t="str">
        <f>VLOOKUP(A648,Main!A:AB,5,0)</f>
        <v>IIT Kanpur</v>
      </c>
      <c r="F648" s="61" t="str">
        <f>VLOOKUP(A648,Main!A:AB,6,0)</f>
        <v>IIT Kanpur</v>
      </c>
      <c r="G648" s="61" t="str">
        <f>VLOOKUP(A648,Main!A:AB,7,0)</f>
        <v>12 Weeks</v>
      </c>
      <c r="H648" s="61" t="str">
        <f>VLOOKUP(A648,Main!A:AB,8,0)</f>
        <v>Rerun</v>
      </c>
      <c r="I648" s="62">
        <f>VLOOKUP(A648,Main!A:AB,9,0)</f>
        <v>46223</v>
      </c>
      <c r="J648" s="62">
        <f>VLOOKUP(A648,Main!A:AB,10,0)</f>
        <v>46304</v>
      </c>
      <c r="K648" s="62">
        <f>VLOOKUP(A648,Main!A:AB,11,0)</f>
        <v>46318</v>
      </c>
      <c r="L648" s="62">
        <f>VLOOKUP(A648,Main!A:AB,12,0)</f>
        <v>46230</v>
      </c>
      <c r="M648" s="62">
        <f>VLOOKUP(A648,Main!A:AB,13,0)</f>
        <v>46248</v>
      </c>
      <c r="N648" s="61" t="str">
        <f>VLOOKUP(A648,Main!A:AB,14,0)</f>
        <v>UG/PG</v>
      </c>
      <c r="O648" s="61" t="str">
        <f>VLOOKUP(A648,Main!A:AB,15,0)</f>
        <v>Elective</v>
      </c>
      <c r="P648" s="61" t="str">
        <f>VLOOKUP(A648,Main!A:AB,16,0)</f>
        <v>Yes</v>
      </c>
      <c r="Q648" s="61" t="str">
        <f>VLOOKUP(A648,Main!A:AB,17,0)</f>
        <v>Algebra</v>
      </c>
      <c r="R648" s="63" t="str">
        <f>VLOOKUP(A648,Main!A:AB,18,0)</f>
        <v>https://onlinecourses.nptel.ac.in/e-learning/preview/noc26_ma124</v>
      </c>
      <c r="S648" s="63" t="str">
        <f>VLOOKUP(A648,Main!A:AB,19,0)</f>
        <v>https://onlinecourses.nptel.ac.in/e-learning/preview/noc26_ma124</v>
      </c>
      <c r="T648" s="61" t="str">
        <f>VLOOKUP(A648,Main!A:AB,20,0)</f>
        <v>noc26_ma124</v>
      </c>
      <c r="U648" s="63" t="str">
        <f>VLOOKUP(A648,Main!A:AB,21,0)</f>
        <v>https://onlinecourses.nptel.ac.in/noc25_ma106/preview</v>
      </c>
      <c r="V648" s="63" t="str">
        <f>VLOOKUP(A648,Main!A:AB,22,0)</f>
        <v>https://onlinecourses.nptel.ac.in/noc25_ma106/preview</v>
      </c>
      <c r="W648" s="61" t="str">
        <f>VLOOKUP(A648,Main!A:AB,23,0)</f>
        <v>noc25_ma106</v>
      </c>
      <c r="X648" s="63" t="str">
        <f>VLOOKUP(A648,Main!A:AB,24,0)</f>
        <v>https://nptel.ac.in/courses/111104524</v>
      </c>
      <c r="Y648" s="63" t="str">
        <f>VLOOKUP(A648,Main!A:AB,25,0)</f>
        <v>https://nptel.ac.in/courses/111104524</v>
      </c>
      <c r="Z648" s="61">
        <f>VLOOKUP(A648,Main!A:AB,26,0)</f>
        <v>111104524</v>
      </c>
    </row>
    <row r="649">
      <c r="A649" s="47" t="s">
        <v>5124</v>
      </c>
      <c r="B649" s="61" t="str">
        <f>VLOOKUP(A649,Main!A:AB,2,0)</f>
        <v>Mathematics</v>
      </c>
      <c r="C649" s="61" t="str">
        <f>VLOOKUP(A649,Main!A:AB,3,0)</f>
        <v>Geometry of Curves and Surfaces</v>
      </c>
      <c r="D649" s="61" t="str">
        <f>VLOOKUP(A649,Main!A:AB,4,0)</f>
        <v>Prof. Abhijit Pal</v>
      </c>
      <c r="E649" s="61" t="str">
        <f>VLOOKUP(A649,Main!A:AB,5,0)</f>
        <v>IIT Kanpur</v>
      </c>
      <c r="F649" s="61" t="str">
        <f>VLOOKUP(A649,Main!A:AB,6,0)</f>
        <v>IIT Kanpur</v>
      </c>
      <c r="G649" s="61" t="str">
        <f>VLOOKUP(A649,Main!A:AB,7,0)</f>
        <v>12 Weeks</v>
      </c>
      <c r="H649" s="61" t="str">
        <f>VLOOKUP(A649,Main!A:AB,8,0)</f>
        <v>Rerun</v>
      </c>
      <c r="I649" s="62">
        <f>VLOOKUP(A649,Main!A:AB,9,0)</f>
        <v>46223</v>
      </c>
      <c r="J649" s="62">
        <f>VLOOKUP(A649,Main!A:AB,10,0)</f>
        <v>46304</v>
      </c>
      <c r="K649" s="62">
        <f>VLOOKUP(A649,Main!A:AB,11,0)</f>
        <v>46318</v>
      </c>
      <c r="L649" s="62">
        <f>VLOOKUP(A649,Main!A:AB,12,0)</f>
        <v>46230</v>
      </c>
      <c r="M649" s="62">
        <f>VLOOKUP(A649,Main!A:AB,13,0)</f>
        <v>46248</v>
      </c>
      <c r="N649" s="61" t="str">
        <f>VLOOKUP(A649,Main!A:AB,14,0)</f>
        <v>UG/PG</v>
      </c>
      <c r="O649" s="61" t="str">
        <f>VLOOKUP(A649,Main!A:AB,15,0)</f>
        <v>Elective</v>
      </c>
      <c r="P649" s="61" t="str">
        <f>VLOOKUP(A649,Main!A:AB,16,0)</f>
        <v>Yes</v>
      </c>
      <c r="Q649" s="61" t="str">
        <f>VLOOKUP(A649,Main!A:AB,17,0)</f>
        <v/>
      </c>
      <c r="R649" s="63" t="str">
        <f>VLOOKUP(A649,Main!A:AB,18,0)</f>
        <v>https://onlinecourses.nptel.ac.in/e-learning/preview/noc26_ma125</v>
      </c>
      <c r="S649" s="63" t="str">
        <f>VLOOKUP(A649,Main!A:AB,19,0)</f>
        <v>https://onlinecourses.nptel.ac.in/e-learning/preview/noc26_ma125</v>
      </c>
      <c r="T649" s="61" t="str">
        <f>VLOOKUP(A649,Main!A:AB,20,0)</f>
        <v>noc26_ma125</v>
      </c>
      <c r="U649" s="63" t="str">
        <f>VLOOKUP(A649,Main!A:AB,21,0)</f>
        <v>https://onlinecourses.nptel.ac.in/noc25_ma101/preview</v>
      </c>
      <c r="V649" s="63" t="str">
        <f>VLOOKUP(A649,Main!A:AB,22,0)</f>
        <v>https://onlinecourses.nptel.ac.in/noc25_ma101/preview</v>
      </c>
      <c r="W649" s="61" t="str">
        <f>VLOOKUP(A649,Main!A:AB,23,0)</f>
        <v>noc25_ma101</v>
      </c>
      <c r="X649" s="63" t="str">
        <f>VLOOKUP(A649,Main!A:AB,24,0)</f>
        <v>https://nptel.ac.in/courses/111104765</v>
      </c>
      <c r="Y649" s="63" t="str">
        <f>VLOOKUP(A649,Main!A:AB,25,0)</f>
        <v>https://nptel.ac.in/courses/111104765</v>
      </c>
      <c r="Z649" s="61">
        <f>VLOOKUP(A649,Main!A:AB,26,0)</f>
        <v>111104765</v>
      </c>
    </row>
    <row r="650">
      <c r="A650" s="47" t="s">
        <v>5131</v>
      </c>
      <c r="B650" s="61" t="str">
        <f>VLOOKUP(A650,Main!A:AB,2,0)</f>
        <v>Mathematics</v>
      </c>
      <c r="C650" s="61" t="str">
        <f>VLOOKUP(A650,Main!A:AB,3,0)</f>
        <v>Algebra - I</v>
      </c>
      <c r="D650" s="61" t="str">
        <f>VLOOKUP(A650,Main!A:AB,4,0)</f>
        <v>Prof. S. Viswanath,
Prof. Amritanshu Prasad</v>
      </c>
      <c r="E650" s="61" t="str">
        <f>VLOOKUP(A650,Main!A:AB,5,0)</f>
        <v>Institute of Mathematical Sciences</v>
      </c>
      <c r="F650" s="61" t="str">
        <f>VLOOKUP(A650,Main!A:AB,6,0)</f>
        <v>IIT Madras</v>
      </c>
      <c r="G650" s="61" t="str">
        <f>VLOOKUP(A650,Main!A:AB,7,0)</f>
        <v>12 Weeks</v>
      </c>
      <c r="H650" s="61" t="str">
        <f>VLOOKUP(A650,Main!A:AB,8,0)</f>
        <v>Rerun</v>
      </c>
      <c r="I650" s="62">
        <f>VLOOKUP(A650,Main!A:AB,9,0)</f>
        <v>46223</v>
      </c>
      <c r="J650" s="62">
        <f>VLOOKUP(A650,Main!A:AB,10,0)</f>
        <v>46304</v>
      </c>
      <c r="K650" s="62">
        <f>VLOOKUP(A650,Main!A:AB,11,0)</f>
        <v>46319</v>
      </c>
      <c r="L650" s="62">
        <f>VLOOKUP(A650,Main!A:AB,12,0)</f>
        <v>46230</v>
      </c>
      <c r="M650" s="62">
        <f>VLOOKUP(A650,Main!A:AB,13,0)</f>
        <v>46248</v>
      </c>
      <c r="N650" s="61" t="str">
        <f>VLOOKUP(A650,Main!A:AB,14,0)</f>
        <v>PG</v>
      </c>
      <c r="O650" s="61" t="str">
        <f>VLOOKUP(A650,Main!A:AB,15,0)</f>
        <v>Core</v>
      </c>
      <c r="P650" s="61" t="str">
        <f>VLOOKUP(A650,Main!A:AB,16,0)</f>
        <v>Yes</v>
      </c>
      <c r="Q650" s="61" t="str">
        <f>VLOOKUP(A650,Main!A:AB,17,0)</f>
        <v/>
      </c>
      <c r="R650" s="63" t="str">
        <f>VLOOKUP(A650,Main!A:AB,18,0)</f>
        <v>https://onlinecourses.nptel.ac.in/e-learning/preview/noc26_ma126</v>
      </c>
      <c r="S650" s="63" t="str">
        <f>VLOOKUP(A650,Main!A:AB,19,0)</f>
        <v>https://onlinecourses.nptel.ac.in/e-learning/preview/noc26_ma126</v>
      </c>
      <c r="T650" s="61" t="str">
        <f>VLOOKUP(A650,Main!A:AB,20,0)</f>
        <v>noc26_ma126</v>
      </c>
      <c r="U650" s="63" t="str">
        <f>VLOOKUP(A650,Main!A:AB,21,0)</f>
        <v>https://onlinecourses.nptel.ac.in/noc25_ma67/preview</v>
      </c>
      <c r="V650" s="63" t="str">
        <f>VLOOKUP(A650,Main!A:AB,22,0)</f>
        <v>https://onlinecourses.nptel.ac.in/noc25_ma67/preview</v>
      </c>
      <c r="W650" s="61" t="str">
        <f>VLOOKUP(A650,Main!A:AB,23,0)</f>
        <v>noc25_ma67</v>
      </c>
      <c r="X650" s="63" t="str">
        <f>VLOOKUP(A650,Main!A:AB,24,0)</f>
        <v>https://nptel.ac.in/courses/111106137</v>
      </c>
      <c r="Y650" s="63" t="str">
        <f>VLOOKUP(A650,Main!A:AB,25,0)</f>
        <v>https://nptel.ac.in/courses/111106137</v>
      </c>
      <c r="Z650" s="61">
        <f>VLOOKUP(A650,Main!A:AB,26,0)</f>
        <v>111106137</v>
      </c>
    </row>
    <row r="651">
      <c r="A651" s="47" t="s">
        <v>5139</v>
      </c>
      <c r="B651" s="61" t="str">
        <f>VLOOKUP(A651,Main!A:AB,2,0)</f>
        <v>Mathematics</v>
      </c>
      <c r="C651" s="61" t="str">
        <f>VLOOKUP(A651,Main!A:AB,3,0)</f>
        <v>Real Analysis II</v>
      </c>
      <c r="D651" s="61" t="str">
        <f>VLOOKUP(A651,Main!A:AB,4,0)</f>
        <v>Prof. Jaikrishnan J</v>
      </c>
      <c r="E651" s="61" t="str">
        <f>VLOOKUP(A651,Main!A:AB,5,0)</f>
        <v>IIT Palakkad</v>
      </c>
      <c r="F651" s="61" t="str">
        <f>VLOOKUP(A651,Main!A:AB,6,0)</f>
        <v>IIT Madras</v>
      </c>
      <c r="G651" s="61" t="str">
        <f>VLOOKUP(A651,Main!A:AB,7,0)</f>
        <v>12 Weeks</v>
      </c>
      <c r="H651" s="61" t="str">
        <f>VLOOKUP(A651,Main!A:AB,8,0)</f>
        <v>Rerun</v>
      </c>
      <c r="I651" s="62">
        <f>VLOOKUP(A651,Main!A:AB,9,0)</f>
        <v>46223</v>
      </c>
      <c r="J651" s="62">
        <f>VLOOKUP(A651,Main!A:AB,10,0)</f>
        <v>46304</v>
      </c>
      <c r="K651" s="62">
        <f>VLOOKUP(A651,Main!A:AB,11,0)</f>
        <v>46320</v>
      </c>
      <c r="L651" s="62">
        <f>VLOOKUP(A651,Main!A:AB,12,0)</f>
        <v>46230</v>
      </c>
      <c r="M651" s="62">
        <f>VLOOKUP(A651,Main!A:AB,13,0)</f>
        <v>46248</v>
      </c>
      <c r="N651" s="61" t="str">
        <f>VLOOKUP(A651,Main!A:AB,14,0)</f>
        <v>UG/PG</v>
      </c>
      <c r="O651" s="61" t="str">
        <f>VLOOKUP(A651,Main!A:AB,15,0)</f>
        <v>Elective</v>
      </c>
      <c r="P651" s="61" t="str">
        <f>VLOOKUP(A651,Main!A:AB,16,0)</f>
        <v>Yes</v>
      </c>
      <c r="Q651" s="61" t="str">
        <f>VLOOKUP(A651,Main!A:AB,17,0)</f>
        <v/>
      </c>
      <c r="R651" s="63" t="str">
        <f>VLOOKUP(A651,Main!A:AB,18,0)</f>
        <v>https://onlinecourses.nptel.ac.in/e-learning/preview/noc26_ma127</v>
      </c>
      <c r="S651" s="63" t="str">
        <f>VLOOKUP(A651,Main!A:AB,19,0)</f>
        <v>https://onlinecourses.nptel.ac.in/e-learning/preview/noc26_ma127</v>
      </c>
      <c r="T651" s="61" t="str">
        <f>VLOOKUP(A651,Main!A:AB,20,0)</f>
        <v>noc26_ma127</v>
      </c>
      <c r="U651" s="63" t="str">
        <f>VLOOKUP(A651,Main!A:AB,21,0)</f>
        <v>https://onlinecourses.nptel.ac.in/noc25_ma75/preview</v>
      </c>
      <c r="V651" s="63" t="str">
        <f>VLOOKUP(A651,Main!A:AB,22,0)</f>
        <v>https://onlinecourses.nptel.ac.in/noc25_ma75/preview</v>
      </c>
      <c r="W651" s="61" t="str">
        <f>VLOOKUP(A651,Main!A:AB,23,0)</f>
        <v>noc25_ma75</v>
      </c>
      <c r="X651" s="63" t="str">
        <f>VLOOKUP(A651,Main!A:AB,24,0)</f>
        <v>https://nptel.ac.in/courses/111106153</v>
      </c>
      <c r="Y651" s="63" t="str">
        <f>VLOOKUP(A651,Main!A:AB,25,0)</f>
        <v>https://nptel.ac.in/courses/111106153</v>
      </c>
      <c r="Z651" s="61">
        <f>VLOOKUP(A651,Main!A:AB,26,0)</f>
        <v>111106153</v>
      </c>
    </row>
    <row r="652">
      <c r="A652" s="47" t="s">
        <v>5145</v>
      </c>
      <c r="B652" s="61" t="str">
        <f>VLOOKUP(A652,Main!A:AB,2,0)</f>
        <v>Mathematics</v>
      </c>
      <c r="C652" s="61" t="str">
        <f>VLOOKUP(A652,Main!A:AB,3,0)</f>
        <v>Multivariate Procedures with R (in Hindi Language)</v>
      </c>
      <c r="D652" s="61" t="str">
        <f>VLOOKUP(A652,Main!A:AB,4,0)</f>
        <v>Prof. Shalabh</v>
      </c>
      <c r="E652" s="61" t="str">
        <f>VLOOKUP(A652,Main!A:AB,5,0)</f>
        <v>IIT Kanpur</v>
      </c>
      <c r="F652" s="61" t="str">
        <f>VLOOKUP(A652,Main!A:AB,6,0)</f>
        <v>IIT Kanpur</v>
      </c>
      <c r="G652" s="61" t="str">
        <f>VLOOKUP(A652,Main!A:AB,7,0)</f>
        <v>12 Weeks</v>
      </c>
      <c r="H652" s="61" t="str">
        <f>VLOOKUP(A652,Main!A:AB,8,0)</f>
        <v>Rerun</v>
      </c>
      <c r="I652" s="62">
        <f>VLOOKUP(A652,Main!A:AB,9,0)</f>
        <v>46223</v>
      </c>
      <c r="J652" s="62">
        <f>VLOOKUP(A652,Main!A:AB,10,0)</f>
        <v>46304</v>
      </c>
      <c r="K652" s="62">
        <f>VLOOKUP(A652,Main!A:AB,11,0)</f>
        <v>46320</v>
      </c>
      <c r="L652" s="62">
        <f>VLOOKUP(A652,Main!A:AB,12,0)</f>
        <v>46230</v>
      </c>
      <c r="M652" s="62">
        <f>VLOOKUP(A652,Main!A:AB,13,0)</f>
        <v>46248</v>
      </c>
      <c r="N652" s="61" t="str">
        <f>VLOOKUP(A652,Main!A:AB,14,0)</f>
        <v>UG/PG</v>
      </c>
      <c r="O652" s="61" t="str">
        <f>VLOOKUP(A652,Main!A:AB,15,0)</f>
        <v>Elective</v>
      </c>
      <c r="P652" s="61" t="str">
        <f>VLOOKUP(A652,Main!A:AB,16,0)</f>
        <v>Yes</v>
      </c>
      <c r="Q652" s="61" t="str">
        <f>VLOOKUP(A652,Main!A:AB,17,0)</f>
        <v/>
      </c>
      <c r="R652" s="63" t="str">
        <f>VLOOKUP(A652,Main!A:AB,18,0)</f>
        <v>https://onlinecourses.nptel.ac.in/e-learning/preview/noc26_ma128</v>
      </c>
      <c r="S652" s="63" t="str">
        <f>VLOOKUP(A652,Main!A:AB,19,0)</f>
        <v>https://onlinecourses.nptel.ac.in/e-learning/preview/noc26_ma128</v>
      </c>
      <c r="T652" s="61" t="str">
        <f>VLOOKUP(A652,Main!A:AB,20,0)</f>
        <v>noc26_ma128</v>
      </c>
      <c r="U652" s="63" t="str">
        <f>VLOOKUP(A652,Main!A:AB,21,0)</f>
        <v>https://onlinecourses.nptel.ac.in/noc25_ma40/preview</v>
      </c>
      <c r="V652" s="63" t="str">
        <f>VLOOKUP(A652,Main!A:AB,22,0)</f>
        <v>https://onlinecourses.nptel.ac.in/noc25_ma40/preview</v>
      </c>
      <c r="W652" s="61" t="str">
        <f>VLOOKUP(A652,Main!A:AB,23,0)</f>
        <v>noc25_ma40</v>
      </c>
      <c r="X652" s="63" t="str">
        <f>VLOOKUP(A652,Main!A:AB,24,0)</f>
        <v>https://nptel.ac.in/courses/111104612</v>
      </c>
      <c r="Y652" s="63" t="str">
        <f>VLOOKUP(A652,Main!A:AB,25,0)</f>
        <v>https://nptel.ac.in/courses/111104612</v>
      </c>
      <c r="Z652" s="61">
        <f>VLOOKUP(A652,Main!A:AB,26,0)</f>
        <v>111104612</v>
      </c>
    </row>
    <row r="653">
      <c r="A653" s="47" t="s">
        <v>5151</v>
      </c>
      <c r="B653" s="61" t="str">
        <f>VLOOKUP(A653,Main!A:AB,2,0)</f>
        <v>Engineering &amp; Science</v>
      </c>
      <c r="C653" s="61" t="str">
        <f>VLOOKUP(A653,Main!A:AB,3,0)</f>
        <v>Mathematics for Machine Learning</v>
      </c>
      <c r="D653" s="61" t="str">
        <f>VLOOKUP(A653,Main!A:AB,4,0)</f>
        <v>Prof. Debjani Chakraborty,
Prof. Debashree Guha Adhya</v>
      </c>
      <c r="E653" s="61" t="str">
        <f>VLOOKUP(A653,Main!A:AB,5,0)</f>
        <v>IIT Kharagpur</v>
      </c>
      <c r="F653" s="61" t="str">
        <f>VLOOKUP(A653,Main!A:AB,6,0)</f>
        <v>IIT Kharagpur</v>
      </c>
      <c r="G653" s="61" t="str">
        <f>VLOOKUP(A653,Main!A:AB,7,0)</f>
        <v>12 Weeks</v>
      </c>
      <c r="H653" s="61" t="str">
        <f>VLOOKUP(A653,Main!A:AB,8,0)</f>
        <v>Rerun</v>
      </c>
      <c r="I653" s="62">
        <f>VLOOKUP(A653,Main!A:AB,9,0)</f>
        <v>46223</v>
      </c>
      <c r="J653" s="62">
        <f>VLOOKUP(A653,Main!A:AB,10,0)</f>
        <v>46304</v>
      </c>
      <c r="K653" s="62">
        <f>VLOOKUP(A653,Main!A:AB,11,0)</f>
        <v>46311</v>
      </c>
      <c r="L653" s="62">
        <f>VLOOKUP(A653,Main!A:AB,12,0)</f>
        <v>46230</v>
      </c>
      <c r="M653" s="62">
        <f>VLOOKUP(A653,Main!A:AB,13,0)</f>
        <v>46248</v>
      </c>
      <c r="N653" s="61" t="str">
        <f>VLOOKUP(A653,Main!A:AB,14,0)</f>
        <v>UG</v>
      </c>
      <c r="O653" s="61" t="str">
        <f>VLOOKUP(A653,Main!A:AB,15,0)</f>
        <v>Elective</v>
      </c>
      <c r="P653" s="61" t="str">
        <f>VLOOKUP(A653,Main!A:AB,16,0)</f>
        <v>Yes</v>
      </c>
      <c r="Q653" s="61" t="str">
        <f>VLOOKUP(A653,Main!A:AB,17,0)</f>
        <v/>
      </c>
      <c r="R653" s="63" t="str">
        <f>VLOOKUP(A653,Main!A:AB,18,0)</f>
        <v>https://onlinecourses.nptel.ac.in/e-learning/preview/noc26_ma129</v>
      </c>
      <c r="S653" s="63" t="str">
        <f>VLOOKUP(A653,Main!A:AB,19,0)</f>
        <v>https://onlinecourses.nptel.ac.in/e-learning/preview/noc26_ma129</v>
      </c>
      <c r="T653" s="61" t="str">
        <f>VLOOKUP(A653,Main!A:AB,20,0)</f>
        <v>noc26_ma129</v>
      </c>
      <c r="U653" s="63" t="str">
        <f>VLOOKUP(A653,Main!A:AB,21,0)</f>
        <v>https://onlinecourses.nptel.ac.in/noc25_ma61/preview</v>
      </c>
      <c r="V653" s="63" t="str">
        <f>VLOOKUP(A653,Main!A:AB,22,0)</f>
        <v>https://onlinecourses.nptel.ac.in/noc25_ma61/preview</v>
      </c>
      <c r="W653" s="61" t="str">
        <f>VLOOKUP(A653,Main!A:AB,23,0)</f>
        <v>noc25_ma61</v>
      </c>
      <c r="X653" s="63" t="str">
        <f>VLOOKUP(A653,Main!A:AB,24,0)</f>
        <v>https://nptel.ac.in/courses/111105489</v>
      </c>
      <c r="Y653" s="63" t="str">
        <f>VLOOKUP(A653,Main!A:AB,25,0)</f>
        <v>https://nptel.ac.in/courses/111105489</v>
      </c>
      <c r="Z653" s="61">
        <f>VLOOKUP(A653,Main!A:AB,26,0)</f>
        <v>111105489</v>
      </c>
    </row>
    <row r="654">
      <c r="A654" s="47" t="s">
        <v>5159</v>
      </c>
      <c r="B654" s="61" t="str">
        <f>VLOOKUP(A654,Main!A:AB,2,0)</f>
        <v>Mathematics</v>
      </c>
      <c r="C654" s="61" t="str">
        <f>VLOOKUP(A654,Main!A:AB,3,0)</f>
        <v>Advanced Calculus for Engineers</v>
      </c>
      <c r="D654" s="61" t="str">
        <f>VLOOKUP(A654,Main!A:AB,4,0)</f>
        <v>Prof. Jitendra Kumar,
Prof. Somesh Kumar</v>
      </c>
      <c r="E654" s="61" t="str">
        <f>VLOOKUP(A654,Main!A:AB,5,0)</f>
        <v>IIT Kharagpur</v>
      </c>
      <c r="F654" s="61" t="str">
        <f>VLOOKUP(A654,Main!A:AB,6,0)</f>
        <v>IIT Kharagpur</v>
      </c>
      <c r="G654" s="61" t="str">
        <f>VLOOKUP(A654,Main!A:AB,7,0)</f>
        <v>12 Weeks</v>
      </c>
      <c r="H654" s="61" t="str">
        <f>VLOOKUP(A654,Main!A:AB,8,0)</f>
        <v>Rerun</v>
      </c>
      <c r="I654" s="62">
        <f>VLOOKUP(A654,Main!A:AB,9,0)</f>
        <v>46223</v>
      </c>
      <c r="J654" s="62">
        <f>VLOOKUP(A654,Main!A:AB,10,0)</f>
        <v>46304</v>
      </c>
      <c r="K654" s="62">
        <f>VLOOKUP(A654,Main!A:AB,11,0)</f>
        <v>46312</v>
      </c>
      <c r="L654" s="62">
        <f>VLOOKUP(A654,Main!A:AB,12,0)</f>
        <v>46230</v>
      </c>
      <c r="M654" s="62">
        <f>VLOOKUP(A654,Main!A:AB,13,0)</f>
        <v>46248</v>
      </c>
      <c r="N654" s="61" t="str">
        <f>VLOOKUP(A654,Main!A:AB,14,0)</f>
        <v>UG</v>
      </c>
      <c r="O654" s="61" t="str">
        <f>VLOOKUP(A654,Main!A:AB,15,0)</f>
        <v>Core</v>
      </c>
      <c r="P654" s="61" t="str">
        <f>VLOOKUP(A654,Main!A:AB,16,0)</f>
        <v>No</v>
      </c>
      <c r="Q654" s="61" t="str">
        <f>VLOOKUP(A654,Main!A:AB,17,0)</f>
        <v/>
      </c>
      <c r="R654" s="63" t="str">
        <f>VLOOKUP(A654,Main!A:AB,18,0)</f>
        <v>https://onlinecourses.nptel.ac.in/e-learning/preview/noc26_ma130</v>
      </c>
      <c r="S654" s="63" t="str">
        <f>VLOOKUP(A654,Main!A:AB,19,0)</f>
        <v>https://onlinecourses.nptel.ac.in/e-learning/preview/noc26_ma130</v>
      </c>
      <c r="T654" s="61" t="str">
        <f>VLOOKUP(A654,Main!A:AB,20,0)</f>
        <v>noc26_ma130</v>
      </c>
      <c r="U654" s="63" t="str">
        <f>VLOOKUP(A654,Main!A:AB,21,0)</f>
        <v>https://onlinecourses.nptel.ac.in/noc25_ma77/preview</v>
      </c>
      <c r="V654" s="63" t="str">
        <f>VLOOKUP(A654,Main!A:AB,22,0)</f>
        <v>https://onlinecourses.nptel.ac.in/noc25_ma77/preview</v>
      </c>
      <c r="W654" s="61" t="str">
        <f>VLOOKUP(A654,Main!A:AB,23,0)</f>
        <v>noc25_ma77</v>
      </c>
      <c r="X654" s="63" t="str">
        <f>VLOOKUP(A654,Main!A:AB,24,0)</f>
        <v>https://nptel.ac.in/courses/111105160</v>
      </c>
      <c r="Y654" s="63" t="str">
        <f>VLOOKUP(A654,Main!A:AB,25,0)</f>
        <v>https://nptel.ac.in/courses/111105160</v>
      </c>
      <c r="Z654" s="61">
        <f>VLOOKUP(A654,Main!A:AB,26,0)</f>
        <v>111105160</v>
      </c>
    </row>
    <row r="655">
      <c r="A655" s="47" t="s">
        <v>5166</v>
      </c>
      <c r="B655" s="61" t="str">
        <f>VLOOKUP(A655,Main!A:AB,2,0)</f>
        <v>Mathematics</v>
      </c>
      <c r="C655" s="61" t="str">
        <f>VLOOKUP(A655,Main!A:AB,3,0)</f>
        <v>Introductory Course in Real Analysis</v>
      </c>
      <c r="D655" s="61" t="str">
        <f>VLOOKUP(A655,Main!A:AB,4,0)</f>
        <v>Prof. P D Srivastava</v>
      </c>
      <c r="E655" s="61" t="str">
        <f>VLOOKUP(A655,Main!A:AB,5,0)</f>
        <v>IIT Kharagpur</v>
      </c>
      <c r="F655" s="61" t="str">
        <f>VLOOKUP(A655,Main!A:AB,6,0)</f>
        <v>IIT Kharagpur</v>
      </c>
      <c r="G655" s="61" t="str">
        <f>VLOOKUP(A655,Main!A:AB,7,0)</f>
        <v>12 Weeks</v>
      </c>
      <c r="H655" s="61" t="str">
        <f>VLOOKUP(A655,Main!A:AB,8,0)</f>
        <v>Rerun</v>
      </c>
      <c r="I655" s="62">
        <f>VLOOKUP(A655,Main!A:AB,9,0)</f>
        <v>46223</v>
      </c>
      <c r="J655" s="62">
        <f>VLOOKUP(A655,Main!A:AB,10,0)</f>
        <v>46304</v>
      </c>
      <c r="K655" s="62">
        <f>VLOOKUP(A655,Main!A:AB,11,0)</f>
        <v>46313</v>
      </c>
      <c r="L655" s="62">
        <f>VLOOKUP(A655,Main!A:AB,12,0)</f>
        <v>46230</v>
      </c>
      <c r="M655" s="62">
        <f>VLOOKUP(A655,Main!A:AB,13,0)</f>
        <v>46248</v>
      </c>
      <c r="N655" s="61" t="str">
        <f>VLOOKUP(A655,Main!A:AB,14,0)</f>
        <v>UG/PG</v>
      </c>
      <c r="O655" s="61" t="str">
        <f>VLOOKUP(A655,Main!A:AB,15,0)</f>
        <v>Core</v>
      </c>
      <c r="P655" s="61" t="str">
        <f>VLOOKUP(A655,Main!A:AB,16,0)</f>
        <v>Yes</v>
      </c>
      <c r="Q655" s="61" t="str">
        <f>VLOOKUP(A655,Main!A:AB,17,0)</f>
        <v/>
      </c>
      <c r="R655" s="63" t="str">
        <f>VLOOKUP(A655,Main!A:AB,18,0)</f>
        <v>https://onlinecourses.nptel.ac.in/e-learning/preview/noc26_ma131</v>
      </c>
      <c r="S655" s="63" t="str">
        <f>VLOOKUP(A655,Main!A:AB,19,0)</f>
        <v>https://onlinecourses.nptel.ac.in/e-learning/preview/noc26_ma131</v>
      </c>
      <c r="T655" s="61" t="str">
        <f>VLOOKUP(A655,Main!A:AB,20,0)</f>
        <v>noc26_ma131</v>
      </c>
      <c r="U655" s="63" t="str">
        <f>VLOOKUP(A655,Main!A:AB,21,0)</f>
        <v>https://onlinecourses.nptel.ac.in/noc25_ma118/preview</v>
      </c>
      <c r="V655" s="63" t="str">
        <f>VLOOKUP(A655,Main!A:AB,22,0)</f>
        <v>https://onlinecourses.nptel.ac.in/noc25_ma118/preview</v>
      </c>
      <c r="W655" s="61" t="str">
        <f>VLOOKUP(A655,Main!A:AB,23,0)</f>
        <v>noc25_ma118</v>
      </c>
      <c r="X655" s="63" t="str">
        <f>VLOOKUP(A655,Main!A:AB,24,0)</f>
        <v>https://nptel.ac.in/courses/111105098</v>
      </c>
      <c r="Y655" s="63" t="str">
        <f>VLOOKUP(A655,Main!A:AB,25,0)</f>
        <v>https://nptel.ac.in/courses/111105098</v>
      </c>
      <c r="Z655" s="61">
        <f>VLOOKUP(A655,Main!A:AB,26,0)</f>
        <v>111105098</v>
      </c>
    </row>
    <row r="656">
      <c r="A656" s="47" t="s">
        <v>5173</v>
      </c>
      <c r="B656" s="61" t="str">
        <f>VLOOKUP(A656,Main!A:AB,2,0)</f>
        <v>Mathematics</v>
      </c>
      <c r="C656" s="61" t="str">
        <f>VLOOKUP(A656,Main!A:AB,3,0)</f>
        <v>Advanced Theory of Ordinary Differential Equations</v>
      </c>
      <c r="D656" s="61" t="str">
        <f>VLOOKUP(A656,Main!A:AB,4,0)</f>
        <v>Prof. Hari Shankar Mahato</v>
      </c>
      <c r="E656" s="61" t="str">
        <f>VLOOKUP(A656,Main!A:AB,5,0)</f>
        <v>IIT Kharagpur</v>
      </c>
      <c r="F656" s="61" t="str">
        <f>VLOOKUP(A656,Main!A:AB,6,0)</f>
        <v>IIT Kharagpur</v>
      </c>
      <c r="G656" s="61" t="str">
        <f>VLOOKUP(A656,Main!A:AB,7,0)</f>
        <v>12 Weeks</v>
      </c>
      <c r="H656" s="61" t="str">
        <f>VLOOKUP(A656,Main!A:AB,8,0)</f>
        <v>Rerun</v>
      </c>
      <c r="I656" s="62">
        <f>VLOOKUP(A656,Main!A:AB,9,0)</f>
        <v>46223</v>
      </c>
      <c r="J656" s="62">
        <f>VLOOKUP(A656,Main!A:AB,10,0)</f>
        <v>46304</v>
      </c>
      <c r="K656" s="62">
        <f>VLOOKUP(A656,Main!A:AB,11,0)</f>
        <v>46318</v>
      </c>
      <c r="L656" s="62">
        <f>VLOOKUP(A656,Main!A:AB,12,0)</f>
        <v>46230</v>
      </c>
      <c r="M656" s="62">
        <f>VLOOKUP(A656,Main!A:AB,13,0)</f>
        <v>46248</v>
      </c>
      <c r="N656" s="61" t="str">
        <f>VLOOKUP(A656,Main!A:AB,14,0)</f>
        <v>UG</v>
      </c>
      <c r="O656" s="61" t="str">
        <f>VLOOKUP(A656,Main!A:AB,15,0)</f>
        <v>Core</v>
      </c>
      <c r="P656" s="61" t="str">
        <f>VLOOKUP(A656,Main!A:AB,16,0)</f>
        <v>No</v>
      </c>
      <c r="Q656" s="61" t="str">
        <f>VLOOKUP(A656,Main!A:AB,17,0)</f>
        <v/>
      </c>
      <c r="R656" s="63" t="str">
        <f>VLOOKUP(A656,Main!A:AB,18,0)</f>
        <v>https://onlinecourses.nptel.ac.in/e-learning/preview/noc26_ma132</v>
      </c>
      <c r="S656" s="63" t="str">
        <f>VLOOKUP(A656,Main!A:AB,19,0)</f>
        <v>https://onlinecourses.nptel.ac.in/e-learning/preview/noc26_ma132</v>
      </c>
      <c r="T656" s="61" t="str">
        <f>VLOOKUP(A656,Main!A:AB,20,0)</f>
        <v>noc26_ma132</v>
      </c>
      <c r="U656" s="63" t="str">
        <f>VLOOKUP(A656,Main!A:AB,21,0)</f>
        <v>https://onlinecourses.nptel.ac.in/noc25_ma119/preview</v>
      </c>
      <c r="V656" s="63" t="str">
        <f>VLOOKUP(A656,Main!A:AB,22,0)</f>
        <v>https://onlinecourses.nptel.ac.in/noc25_ma119/preview</v>
      </c>
      <c r="W656" s="61" t="str">
        <f>VLOOKUP(A656,Main!A:AB,23,0)</f>
        <v>noc25_ma119</v>
      </c>
      <c r="X656" s="63" t="str">
        <f>VLOOKUP(A656,Main!A:AB,24,0)</f>
        <v>https://nptel.ac.in/courses/111105522</v>
      </c>
      <c r="Y656" s="63" t="str">
        <f>VLOOKUP(A656,Main!A:AB,25,0)</f>
        <v>https://nptel.ac.in/courses/111105522</v>
      </c>
      <c r="Z656" s="61">
        <f>VLOOKUP(A656,Main!A:AB,26,0)</f>
        <v>111105522</v>
      </c>
    </row>
    <row r="657">
      <c r="A657" s="47" t="s">
        <v>5180</v>
      </c>
      <c r="B657" s="61" t="str">
        <f>VLOOKUP(A657,Main!A:AB,2,0)</f>
        <v>Mathematics</v>
      </c>
      <c r="C657" s="61" t="str">
        <f>VLOOKUP(A657,Main!A:AB,3,0)</f>
        <v>Engineering Mathematics - I</v>
      </c>
      <c r="D657" s="61" t="str">
        <f>VLOOKUP(A657,Main!A:AB,4,0)</f>
        <v>Prof. Jitendra Kumar</v>
      </c>
      <c r="E657" s="61" t="str">
        <f>VLOOKUP(A657,Main!A:AB,5,0)</f>
        <v>IIT Kharagpur</v>
      </c>
      <c r="F657" s="61" t="str">
        <f>VLOOKUP(A657,Main!A:AB,6,0)</f>
        <v>IIT Kharagpur</v>
      </c>
      <c r="G657" s="61" t="str">
        <f>VLOOKUP(A657,Main!A:AB,7,0)</f>
        <v>12 Weeks</v>
      </c>
      <c r="H657" s="61" t="str">
        <f>VLOOKUP(A657,Main!A:AB,8,0)</f>
        <v>Rerun</v>
      </c>
      <c r="I657" s="62">
        <f>VLOOKUP(A657,Main!A:AB,9,0)</f>
        <v>46223</v>
      </c>
      <c r="J657" s="62">
        <f>VLOOKUP(A657,Main!A:AB,10,0)</f>
        <v>46304</v>
      </c>
      <c r="K657" s="62">
        <f>VLOOKUP(A657,Main!A:AB,11,0)</f>
        <v>46319</v>
      </c>
      <c r="L657" s="62">
        <f>VLOOKUP(A657,Main!A:AB,12,0)</f>
        <v>46230</v>
      </c>
      <c r="M657" s="62">
        <f>VLOOKUP(A657,Main!A:AB,13,0)</f>
        <v>46248</v>
      </c>
      <c r="N657" s="61" t="str">
        <f>VLOOKUP(A657,Main!A:AB,14,0)</f>
        <v>UG</v>
      </c>
      <c r="O657" s="61" t="str">
        <f>VLOOKUP(A657,Main!A:AB,15,0)</f>
        <v>Core</v>
      </c>
      <c r="P657" s="61" t="str">
        <f>VLOOKUP(A657,Main!A:AB,16,0)</f>
        <v>No</v>
      </c>
      <c r="Q657" s="61" t="str">
        <f>VLOOKUP(A657,Main!A:AB,17,0)</f>
        <v/>
      </c>
      <c r="R657" s="63" t="str">
        <f>VLOOKUP(A657,Main!A:AB,18,0)</f>
        <v>https://onlinecourses.nptel.ac.in/e-learning/preview/noc26_ma133</v>
      </c>
      <c r="S657" s="63" t="str">
        <f>VLOOKUP(A657,Main!A:AB,19,0)</f>
        <v>https://onlinecourses.nptel.ac.in/e-learning/preview/noc26_ma133</v>
      </c>
      <c r="T657" s="61" t="str">
        <f>VLOOKUP(A657,Main!A:AB,20,0)</f>
        <v>noc26_ma133</v>
      </c>
      <c r="U657" s="63" t="str">
        <f>VLOOKUP(A657,Main!A:AB,21,0)</f>
        <v>https://onlinecourses.nptel.ac.in/noc25_ma79/preview</v>
      </c>
      <c r="V657" s="63" t="str">
        <f>VLOOKUP(A657,Main!A:AB,22,0)</f>
        <v>https://onlinecourses.nptel.ac.in/noc25_ma79/preview</v>
      </c>
      <c r="W657" s="61" t="str">
        <f>VLOOKUP(A657,Main!A:AB,23,0)</f>
        <v>noc25_ma79</v>
      </c>
      <c r="X657" s="63" t="str">
        <f>VLOOKUP(A657,Main!A:AB,24,0)</f>
        <v>https://nptel.ac.in/courses/111105121</v>
      </c>
      <c r="Y657" s="63" t="str">
        <f>VLOOKUP(A657,Main!A:AB,25,0)</f>
        <v>https://nptel.ac.in/courses/111105121</v>
      </c>
      <c r="Z657" s="61">
        <f>VLOOKUP(A657,Main!A:AB,26,0)</f>
        <v>111105121</v>
      </c>
    </row>
    <row r="658">
      <c r="A658" s="47" t="s">
        <v>5187</v>
      </c>
      <c r="B658" s="61" t="str">
        <f>VLOOKUP(A658,Main!A:AB,2,0)</f>
        <v>Applied Mathematics</v>
      </c>
      <c r="C658" s="61" t="str">
        <f>VLOOKUP(A658,Main!A:AB,3,0)</f>
        <v>Essentials of Topology</v>
      </c>
      <c r="D658" s="61" t="str">
        <f>VLOOKUP(A658,Main!A:AB,4,0)</f>
        <v>Prof. S. P. Tiwari</v>
      </c>
      <c r="E658" s="61" t="str">
        <f>VLOOKUP(A658,Main!A:AB,5,0)</f>
        <v>IIT-ISM Dhanbad</v>
      </c>
      <c r="F658" s="61" t="str">
        <f>VLOOKUP(A658,Main!A:AB,6,0)</f>
        <v>IIT Kharagpur</v>
      </c>
      <c r="G658" s="61" t="str">
        <f>VLOOKUP(A658,Main!A:AB,7,0)</f>
        <v>12 Weeks</v>
      </c>
      <c r="H658" s="61" t="str">
        <f>VLOOKUP(A658,Main!A:AB,8,0)</f>
        <v>Rerun</v>
      </c>
      <c r="I658" s="62">
        <f>VLOOKUP(A658,Main!A:AB,9,0)</f>
        <v>46223</v>
      </c>
      <c r="J658" s="62">
        <f>VLOOKUP(A658,Main!A:AB,10,0)</f>
        <v>46304</v>
      </c>
      <c r="K658" s="62">
        <f>VLOOKUP(A658,Main!A:AB,11,0)</f>
        <v>46320</v>
      </c>
      <c r="L658" s="62">
        <f>VLOOKUP(A658,Main!A:AB,12,0)</f>
        <v>46230</v>
      </c>
      <c r="M658" s="62">
        <f>VLOOKUP(A658,Main!A:AB,13,0)</f>
        <v>46248</v>
      </c>
      <c r="N658" s="61" t="str">
        <f>VLOOKUP(A658,Main!A:AB,14,0)</f>
        <v>UG</v>
      </c>
      <c r="O658" s="61" t="str">
        <f>VLOOKUP(A658,Main!A:AB,15,0)</f>
        <v>Core</v>
      </c>
      <c r="P658" s="61" t="str">
        <f>VLOOKUP(A658,Main!A:AB,16,0)</f>
        <v>No</v>
      </c>
      <c r="Q658" s="61" t="str">
        <f>VLOOKUP(A658,Main!A:AB,17,0)</f>
        <v/>
      </c>
      <c r="R658" s="63" t="str">
        <f>VLOOKUP(A658,Main!A:AB,18,0)</f>
        <v>https://onlinecourses.nptel.ac.in/e-learning/preview/noc26_ma134</v>
      </c>
      <c r="S658" s="63" t="str">
        <f>VLOOKUP(A658,Main!A:AB,19,0)</f>
        <v>https://onlinecourses.nptel.ac.in/e-learning/preview/noc26_ma134</v>
      </c>
      <c r="T658" s="61" t="str">
        <f>VLOOKUP(A658,Main!A:AB,20,0)</f>
        <v>noc26_ma134</v>
      </c>
      <c r="U658" s="63" t="str">
        <f>VLOOKUP(A658,Main!A:AB,21,0)</f>
        <v>https://onlinecourses.nptel.ac.in/noc25_ma60/preview</v>
      </c>
      <c r="V658" s="63" t="str">
        <f>VLOOKUP(A658,Main!A:AB,22,0)</f>
        <v>https://onlinecourses.nptel.ac.in/noc25_ma60/preview</v>
      </c>
      <c r="W658" s="61" t="str">
        <f>VLOOKUP(A658,Main!A:AB,23,0)</f>
        <v>noc25_ma60</v>
      </c>
      <c r="X658" s="63" t="str">
        <f>VLOOKUP(A658,Main!A:AB,24,0)</f>
        <v>https://nptel.ac.in/courses/111105169</v>
      </c>
      <c r="Y658" s="63" t="str">
        <f>VLOOKUP(A658,Main!A:AB,25,0)</f>
        <v>https://nptel.ac.in/courses/111105169</v>
      </c>
      <c r="Z658" s="61">
        <f>VLOOKUP(A658,Main!A:AB,26,0)</f>
        <v>111105169</v>
      </c>
    </row>
    <row r="659">
      <c r="A659" s="47" t="s">
        <v>5195</v>
      </c>
      <c r="B659" s="61" t="str">
        <f>VLOOKUP(A659,Main!A:AB,2,0)</f>
        <v>Mathematics, Management</v>
      </c>
      <c r="C659" s="61" t="str">
        <f>VLOOKUP(A659,Main!A:AB,3,0)</f>
        <v>Matrix Solver</v>
      </c>
      <c r="D659" s="61" t="str">
        <f>VLOOKUP(A659,Main!A:AB,4,0)</f>
        <v>Prof. Somnath Roy</v>
      </c>
      <c r="E659" s="61" t="str">
        <f>VLOOKUP(A659,Main!A:AB,5,0)</f>
        <v>IIT Kharagpur</v>
      </c>
      <c r="F659" s="61" t="str">
        <f>VLOOKUP(A659,Main!A:AB,6,0)</f>
        <v>IIT Kharagpur</v>
      </c>
      <c r="G659" s="61" t="str">
        <f>VLOOKUP(A659,Main!A:AB,7,0)</f>
        <v>12 Weeks</v>
      </c>
      <c r="H659" s="61" t="str">
        <f>VLOOKUP(A659,Main!A:AB,8,0)</f>
        <v>Rerun</v>
      </c>
      <c r="I659" s="62">
        <f>VLOOKUP(A659,Main!A:AB,9,0)</f>
        <v>46223</v>
      </c>
      <c r="J659" s="62">
        <f>VLOOKUP(A659,Main!A:AB,10,0)</f>
        <v>46304</v>
      </c>
      <c r="K659" s="62">
        <f>VLOOKUP(A659,Main!A:AB,11,0)</f>
        <v>46311</v>
      </c>
      <c r="L659" s="62">
        <f>VLOOKUP(A659,Main!A:AB,12,0)</f>
        <v>46230</v>
      </c>
      <c r="M659" s="62">
        <f>VLOOKUP(A659,Main!A:AB,13,0)</f>
        <v>46248</v>
      </c>
      <c r="N659" s="61" t="str">
        <f>VLOOKUP(A659,Main!A:AB,14,0)</f>
        <v>PG</v>
      </c>
      <c r="O659" s="61" t="str">
        <f>VLOOKUP(A659,Main!A:AB,15,0)</f>
        <v>Elective</v>
      </c>
      <c r="P659" s="61" t="str">
        <f>VLOOKUP(A659,Main!A:AB,16,0)</f>
        <v>Yes</v>
      </c>
      <c r="Q659" s="61" t="str">
        <f>VLOOKUP(A659,Main!A:AB,17,0)</f>
        <v/>
      </c>
      <c r="R659" s="63" t="str">
        <f>VLOOKUP(A659,Main!A:AB,18,0)</f>
        <v>https://onlinecourses.nptel.ac.in/e-learning/preview/noc26_ma135</v>
      </c>
      <c r="S659" s="63" t="str">
        <f>VLOOKUP(A659,Main!A:AB,19,0)</f>
        <v>https://onlinecourses.nptel.ac.in/e-learning/preview/noc26_ma135</v>
      </c>
      <c r="T659" s="61" t="str">
        <f>VLOOKUP(A659,Main!A:AB,20,0)</f>
        <v>noc26_ma135</v>
      </c>
      <c r="U659" s="63" t="str">
        <f>VLOOKUP(A659,Main!A:AB,21,0)</f>
        <v>https://onlinecourses.nptel.ac.in/noc25_ma62/preview</v>
      </c>
      <c r="V659" s="63" t="str">
        <f>VLOOKUP(A659,Main!A:AB,22,0)</f>
        <v>https://onlinecourses.nptel.ac.in/noc25_ma62/preview</v>
      </c>
      <c r="W659" s="61" t="str">
        <f>VLOOKUP(A659,Main!A:AB,23,0)</f>
        <v>noc25_ma62</v>
      </c>
      <c r="X659" s="63" t="str">
        <f>VLOOKUP(A659,Main!A:AB,24,0)</f>
        <v>https://nptel.ac.in/courses/111105111</v>
      </c>
      <c r="Y659" s="63" t="str">
        <f>VLOOKUP(A659,Main!A:AB,25,0)</f>
        <v>https://nptel.ac.in/courses/111105111</v>
      </c>
      <c r="Z659" s="61">
        <f>VLOOKUP(A659,Main!A:AB,26,0)</f>
        <v>111105111</v>
      </c>
    </row>
    <row r="660">
      <c r="A660" s="47" t="s">
        <v>5203</v>
      </c>
      <c r="B660" s="61" t="str">
        <f>VLOOKUP(A660,Main!A:AB,2,0)</f>
        <v>Mathematics</v>
      </c>
      <c r="C660" s="61" t="str">
        <f>VLOOKUP(A660,Main!A:AB,3,0)</f>
        <v>Rings and Modules</v>
      </c>
      <c r="D660" s="61" t="str">
        <f>VLOOKUP(A660,Main!A:AB,4,0)</f>
        <v>Prof. Mousumi Mandal,
Prof. Ramakrishna Nanduri</v>
      </c>
      <c r="E660" s="61" t="str">
        <f>VLOOKUP(A660,Main!A:AB,5,0)</f>
        <v>IIT Kharagpur</v>
      </c>
      <c r="F660" s="61" t="str">
        <f>VLOOKUP(A660,Main!A:AB,6,0)</f>
        <v>IIT Kharagpur</v>
      </c>
      <c r="G660" s="61" t="str">
        <f>VLOOKUP(A660,Main!A:AB,7,0)</f>
        <v>12 Weeks</v>
      </c>
      <c r="H660" s="61" t="str">
        <f>VLOOKUP(A660,Main!A:AB,8,0)</f>
        <v>Rerun</v>
      </c>
      <c r="I660" s="62">
        <f>VLOOKUP(A660,Main!A:AB,9,0)</f>
        <v>46223</v>
      </c>
      <c r="J660" s="62">
        <f>VLOOKUP(A660,Main!A:AB,10,0)</f>
        <v>46304</v>
      </c>
      <c r="K660" s="62">
        <f>VLOOKUP(A660,Main!A:AB,11,0)</f>
        <v>46312</v>
      </c>
      <c r="L660" s="62">
        <f>VLOOKUP(A660,Main!A:AB,12,0)</f>
        <v>46230</v>
      </c>
      <c r="M660" s="62">
        <f>VLOOKUP(A660,Main!A:AB,13,0)</f>
        <v>46248</v>
      </c>
      <c r="N660" s="61" t="str">
        <f>VLOOKUP(A660,Main!A:AB,14,0)</f>
        <v>UG/PG</v>
      </c>
      <c r="O660" s="61" t="str">
        <f>VLOOKUP(A660,Main!A:AB,15,0)</f>
        <v>Elective</v>
      </c>
      <c r="P660" s="61" t="str">
        <f>VLOOKUP(A660,Main!A:AB,16,0)</f>
        <v>Yes</v>
      </c>
      <c r="Q660" s="61" t="str">
        <f>VLOOKUP(A660,Main!A:AB,17,0)</f>
        <v>Algebra</v>
      </c>
      <c r="R660" s="63" t="str">
        <f>VLOOKUP(A660,Main!A:AB,18,0)</f>
        <v>https://onlinecourses.nptel.ac.in/e-learning/preview/noc26_ma136</v>
      </c>
      <c r="S660" s="63" t="str">
        <f>VLOOKUP(A660,Main!A:AB,19,0)</f>
        <v>https://onlinecourses.nptel.ac.in/e-learning/preview/noc26_ma136</v>
      </c>
      <c r="T660" s="61" t="str">
        <f>VLOOKUP(A660,Main!A:AB,20,0)</f>
        <v>noc26_ma136</v>
      </c>
      <c r="U660" s="63" t="str">
        <f>VLOOKUP(A660,Main!A:AB,21,0)</f>
        <v>https://onlinecourses.nptel.ac.in/noc25_ma120/preview</v>
      </c>
      <c r="V660" s="63" t="str">
        <f>VLOOKUP(A660,Main!A:AB,22,0)</f>
        <v>https://onlinecourses.nptel.ac.in/noc25_ma120/preview</v>
      </c>
      <c r="W660" s="61" t="str">
        <f>VLOOKUP(A660,Main!A:AB,23,0)</f>
        <v>noc25_ma120</v>
      </c>
      <c r="X660" s="63" t="str">
        <f>VLOOKUP(A660,Main!A:AB,24,0)</f>
        <v>https://nptel.ac.in/courses/111105161</v>
      </c>
      <c r="Y660" s="63" t="str">
        <f>VLOOKUP(A660,Main!A:AB,25,0)</f>
        <v>https://nptel.ac.in/courses/111105161</v>
      </c>
      <c r="Z660" s="61">
        <f>VLOOKUP(A660,Main!A:AB,26,0)</f>
        <v>111105161</v>
      </c>
    </row>
    <row r="661">
      <c r="A661" s="47" t="s">
        <v>5210</v>
      </c>
      <c r="B661" s="61" t="str">
        <f>VLOOKUP(A661,Main!A:AB,2,0)</f>
        <v>Mathematics</v>
      </c>
      <c r="C661" s="61" t="str">
        <f>VLOOKUP(A661,Main!A:AB,3,0)</f>
        <v>Complex Analysis - IITM</v>
      </c>
      <c r="D661" s="61" t="str">
        <f>VLOOKUP(A661,Main!A:AB,4,0)</f>
        <v>Prof. Pranav Haridas</v>
      </c>
      <c r="E661" s="61" t="str">
        <f>VLOOKUP(A661,Main!A:AB,5,0)</f>
        <v>Kerala School of Mathematics</v>
      </c>
      <c r="F661" s="61" t="str">
        <f>VLOOKUP(A661,Main!A:AB,6,0)</f>
        <v>IIT Madras</v>
      </c>
      <c r="G661" s="61" t="str">
        <f>VLOOKUP(A661,Main!A:AB,7,0)</f>
        <v>12 Weeks</v>
      </c>
      <c r="H661" s="61" t="str">
        <f>VLOOKUP(A661,Main!A:AB,8,0)</f>
        <v>Rerun</v>
      </c>
      <c r="I661" s="62">
        <f>VLOOKUP(A661,Main!A:AB,9,0)</f>
        <v>46223</v>
      </c>
      <c r="J661" s="62">
        <f>VLOOKUP(A661,Main!A:AB,10,0)</f>
        <v>46304</v>
      </c>
      <c r="K661" s="62">
        <f>VLOOKUP(A661,Main!A:AB,11,0)</f>
        <v>46313</v>
      </c>
      <c r="L661" s="62">
        <f>VLOOKUP(A661,Main!A:AB,12,0)</f>
        <v>46230</v>
      </c>
      <c r="M661" s="62">
        <f>VLOOKUP(A661,Main!A:AB,13,0)</f>
        <v>46248</v>
      </c>
      <c r="N661" s="61" t="str">
        <f>VLOOKUP(A661,Main!A:AB,14,0)</f>
        <v>UG/PG</v>
      </c>
      <c r="O661" s="61" t="str">
        <f>VLOOKUP(A661,Main!A:AB,15,0)</f>
        <v>Core</v>
      </c>
      <c r="P661" s="61" t="str">
        <f>VLOOKUP(A661,Main!A:AB,16,0)</f>
        <v>Yes</v>
      </c>
      <c r="Q661" s="61" t="str">
        <f>VLOOKUP(A661,Main!A:AB,17,0)</f>
        <v>Foundations of Mathematics</v>
      </c>
      <c r="R661" s="63" t="str">
        <f>VLOOKUP(A661,Main!A:AB,18,0)</f>
        <v>https://onlinecourses.nptel.ac.in/e-learning/preview/noc26_ma137</v>
      </c>
      <c r="S661" s="63" t="str">
        <f>VLOOKUP(A661,Main!A:AB,19,0)</f>
        <v>https://onlinecourses.nptel.ac.in/e-learning/preview/noc26_ma137</v>
      </c>
      <c r="T661" s="61" t="str">
        <f>VLOOKUP(A661,Main!A:AB,20,0)</f>
        <v>noc26_ma137</v>
      </c>
      <c r="U661" s="63" t="str">
        <f>VLOOKUP(A661,Main!A:AB,21,0)</f>
        <v>https://onlinecourses.nptel.ac.in/noc25_ma66/preview</v>
      </c>
      <c r="V661" s="63" t="str">
        <f>VLOOKUP(A661,Main!A:AB,22,0)</f>
        <v>https://onlinecourses.nptel.ac.in/noc25_ma66/preview</v>
      </c>
      <c r="W661" s="61" t="str">
        <f>VLOOKUP(A661,Main!A:AB,23,0)</f>
        <v>noc25_ma66</v>
      </c>
      <c r="X661" s="63" t="str">
        <f>VLOOKUP(A661,Main!A:AB,24,0)</f>
        <v>https://nptel.ac.in/courses/111106141</v>
      </c>
      <c r="Y661" s="63" t="str">
        <f>VLOOKUP(A661,Main!A:AB,25,0)</f>
        <v>https://nptel.ac.in/courses/111106141</v>
      </c>
      <c r="Z661" s="61">
        <f>VLOOKUP(A661,Main!A:AB,26,0)</f>
        <v>111106141</v>
      </c>
    </row>
    <row r="662">
      <c r="A662" s="47" t="s">
        <v>5218</v>
      </c>
      <c r="B662" s="61" t="str">
        <f>VLOOKUP(A662,Main!A:AB,2,0)</f>
        <v>Mathematics</v>
      </c>
      <c r="C662" s="61" t="str">
        <f>VLOOKUP(A662,Main!A:AB,3,0)</f>
        <v>Introduction to Probability Theory and Stochastic Processes (Tamil)</v>
      </c>
      <c r="D662" s="61" t="str">
        <f>VLOOKUP(A662,Main!A:AB,4,0)</f>
        <v>Prof. S Dharmaraja</v>
      </c>
      <c r="E662" s="61" t="str">
        <f>VLOOKUP(A662,Main!A:AB,5,0)</f>
        <v>IIT Delhi</v>
      </c>
      <c r="F662" s="61" t="str">
        <f>VLOOKUP(A662,Main!A:AB,6,0)</f>
        <v>IIT Delhi</v>
      </c>
      <c r="G662" s="61" t="str">
        <f>VLOOKUP(A662,Main!A:AB,7,0)</f>
        <v>12 Weeks</v>
      </c>
      <c r="H662" s="61" t="str">
        <f>VLOOKUP(A662,Main!A:AB,8,0)</f>
        <v>Rerun</v>
      </c>
      <c r="I662" s="62">
        <f>VLOOKUP(A662,Main!A:AB,9,0)</f>
        <v>46223</v>
      </c>
      <c r="J662" s="62">
        <f>VLOOKUP(A662,Main!A:AB,10,0)</f>
        <v>46304</v>
      </c>
      <c r="K662" s="62">
        <f>VLOOKUP(A662,Main!A:AB,11,0)</f>
        <v>46318</v>
      </c>
      <c r="L662" s="62">
        <f>VLOOKUP(A662,Main!A:AB,12,0)</f>
        <v>46230</v>
      </c>
      <c r="M662" s="62">
        <f>VLOOKUP(A662,Main!A:AB,13,0)</f>
        <v>46248</v>
      </c>
      <c r="N662" s="61" t="str">
        <f>VLOOKUP(A662,Main!A:AB,14,0)</f>
        <v>UG</v>
      </c>
      <c r="O662" s="61" t="str">
        <f>VLOOKUP(A662,Main!A:AB,15,0)</f>
        <v>Core</v>
      </c>
      <c r="P662" s="61" t="str">
        <f>VLOOKUP(A662,Main!A:AB,16,0)</f>
        <v>No</v>
      </c>
      <c r="Q662" s="61" t="str">
        <f>VLOOKUP(A662,Main!A:AB,17,0)</f>
        <v/>
      </c>
      <c r="R662" s="63" t="str">
        <f>VLOOKUP(A662,Main!A:AB,18,0)</f>
        <v>https://onlinecourses.nptel.ac.in/e-learning/preview/noc26_ma138</v>
      </c>
      <c r="S662" s="63" t="str">
        <f>VLOOKUP(A662,Main!A:AB,19,0)</f>
        <v>https://onlinecourses.nptel.ac.in/e-learning/preview/noc26_ma138</v>
      </c>
      <c r="T662" s="61" t="str">
        <f>VLOOKUP(A662,Main!A:AB,20,0)</f>
        <v>noc26_ma138</v>
      </c>
      <c r="U662" s="63" t="str">
        <f>VLOOKUP(A662,Main!A:AB,21,0)</f>
        <v>https://onlinecourses.nptel.ac.in/noc25_ma121/preview</v>
      </c>
      <c r="V662" s="63" t="str">
        <f>VLOOKUP(A662,Main!A:AB,22,0)</f>
        <v>https://onlinecourses.nptel.ac.in/noc25_ma121/preview</v>
      </c>
      <c r="W662" s="61" t="str">
        <f>VLOOKUP(A662,Main!A:AB,23,0)</f>
        <v>noc25_ma121</v>
      </c>
      <c r="X662" s="63" t="str">
        <f>VLOOKUP(A662,Main!A:AB,24,0)</f>
        <v>https://nptel.ac.in/courses/111102518</v>
      </c>
      <c r="Y662" s="63" t="str">
        <f>VLOOKUP(A662,Main!A:AB,25,0)</f>
        <v>https://nptel.ac.in/courses/111102518</v>
      </c>
      <c r="Z662" s="61">
        <f>VLOOKUP(A662,Main!A:AB,26,0)</f>
        <v>111102518</v>
      </c>
    </row>
    <row r="663">
      <c r="A663" s="47" t="s">
        <v>5224</v>
      </c>
      <c r="B663" s="61" t="str">
        <f>VLOOKUP(A663,Main!A:AB,2,0)</f>
        <v>Statistics – Mathematical Sciences</v>
      </c>
      <c r="C663" s="61" t="str">
        <f>VLOOKUP(A663,Main!A:AB,3,0)</f>
        <v>Introduction to Probability &amp; Statistics (in Hindi)</v>
      </c>
      <c r="D663" s="61" t="str">
        <f>VLOOKUP(A663,Main!A:AB,4,0)</f>
        <v>Prof. Abhay Gopal Bhatt</v>
      </c>
      <c r="E663" s="61" t="str">
        <f>VLOOKUP(A663,Main!A:AB,5,0)</f>
        <v>ISI Delhi</v>
      </c>
      <c r="F663" s="61" t="str">
        <f>VLOOKUP(A663,Main!A:AB,6,0)</f>
        <v>IIT Delhi</v>
      </c>
      <c r="G663" s="61" t="str">
        <f>VLOOKUP(A663,Main!A:AB,7,0)</f>
        <v>12 Weeks</v>
      </c>
      <c r="H663" s="61" t="str">
        <f>VLOOKUP(A663,Main!A:AB,8,0)</f>
        <v>Rerun</v>
      </c>
      <c r="I663" s="62">
        <f>VLOOKUP(A663,Main!A:AB,9,0)</f>
        <v>46223</v>
      </c>
      <c r="J663" s="62">
        <f>VLOOKUP(A663,Main!A:AB,10,0)</f>
        <v>46304</v>
      </c>
      <c r="K663" s="62">
        <f>VLOOKUP(A663,Main!A:AB,11,0)</f>
        <v>46319</v>
      </c>
      <c r="L663" s="62">
        <f>VLOOKUP(A663,Main!A:AB,12,0)</f>
        <v>46230</v>
      </c>
      <c r="M663" s="62">
        <f>VLOOKUP(A663,Main!A:AB,13,0)</f>
        <v>46248</v>
      </c>
      <c r="N663" s="61" t="str">
        <f>VLOOKUP(A663,Main!A:AB,14,0)</f>
        <v>UG</v>
      </c>
      <c r="O663" s="61" t="str">
        <f>VLOOKUP(A663,Main!A:AB,15,0)</f>
        <v>Core</v>
      </c>
      <c r="P663" s="61" t="str">
        <f>VLOOKUP(A663,Main!A:AB,16,0)</f>
        <v>No</v>
      </c>
      <c r="Q663" s="61" t="str">
        <f>VLOOKUP(A663,Main!A:AB,17,0)</f>
        <v/>
      </c>
      <c r="R663" s="63" t="str">
        <f>VLOOKUP(A663,Main!A:AB,18,0)</f>
        <v>https://onlinecourses.nptel.ac.in/e-learning/preview/noc26_ma139</v>
      </c>
      <c r="S663" s="63" t="str">
        <f>VLOOKUP(A663,Main!A:AB,19,0)</f>
        <v>https://onlinecourses.nptel.ac.in/e-learning/preview/noc26_ma139</v>
      </c>
      <c r="T663" s="61" t="str">
        <f>VLOOKUP(A663,Main!A:AB,20,0)</f>
        <v>noc26_ma139</v>
      </c>
      <c r="U663" s="63" t="str">
        <f>VLOOKUP(A663,Main!A:AB,21,0)</f>
        <v>https://onlinecourses.nptel.ac.in/noc25_ma123/preview</v>
      </c>
      <c r="V663" s="63" t="str">
        <f>VLOOKUP(A663,Main!A:AB,22,0)</f>
        <v>https://onlinecourses.nptel.ac.in/noc25_ma123/preview</v>
      </c>
      <c r="W663" s="61" t="str">
        <f>VLOOKUP(A663,Main!A:AB,23,0)</f>
        <v>noc25_ma123</v>
      </c>
      <c r="X663" s="63" t="str">
        <f>VLOOKUP(A663,Main!A:AB,24,0)</f>
        <v>https://nptel.ac.in/courses/111102798</v>
      </c>
      <c r="Y663" s="63" t="str">
        <f>VLOOKUP(A663,Main!A:AB,25,0)</f>
        <v>https://nptel.ac.in/courses/111102798</v>
      </c>
      <c r="Z663" s="61">
        <f>VLOOKUP(A663,Main!A:AB,26,0)</f>
        <v>111102798</v>
      </c>
    </row>
    <row r="664">
      <c r="A664" s="47" t="s">
        <v>5246</v>
      </c>
      <c r="B664" s="61" t="str">
        <f>VLOOKUP(A664,Main!A:AB,2,0)</f>
        <v>Mathematical Sciences (Statistics)</v>
      </c>
      <c r="C664" s="61" t="str">
        <f>VLOOKUP(A664,Main!A:AB,3,0)</f>
        <v>Basics of Nonparametric Tests with Applications by R</v>
      </c>
      <c r="D664" s="61" t="str">
        <f>VLOOKUP(A664,Main!A:AB,4,0)</f>
        <v>Prof. Saran Ishika Maiti</v>
      </c>
      <c r="E664" s="61" t="str">
        <f>VLOOKUP(A664,Main!A:AB,5,0)</f>
        <v>Visva-Bharati University, Santiniketan</v>
      </c>
      <c r="F664" s="61" t="str">
        <f>VLOOKUP(A664,Main!A:AB,6,0)</f>
        <v>IIT Kharagpur</v>
      </c>
      <c r="G664" s="61" t="str">
        <f>VLOOKUP(A664,Main!A:AB,7,0)</f>
        <v>4 Weeks</v>
      </c>
      <c r="H664" s="61" t="str">
        <f>VLOOKUP(A664,Main!A:AB,8,0)</f>
        <v>Rerun</v>
      </c>
      <c r="I664" s="62">
        <f>VLOOKUP(A664,Main!A:AB,9,0)</f>
        <v>46251</v>
      </c>
      <c r="J664" s="62">
        <f>VLOOKUP(A664,Main!A:AB,10,0)</f>
        <v>46276</v>
      </c>
      <c r="K664" s="62">
        <f>VLOOKUP(A664,Main!A:AB,11,0)</f>
        <v>46320</v>
      </c>
      <c r="L664" s="62">
        <f>VLOOKUP(A664,Main!A:AB,12,0)</f>
        <v>46251</v>
      </c>
      <c r="M664" s="62">
        <f>VLOOKUP(A664,Main!A:AB,13,0)</f>
        <v>46262</v>
      </c>
      <c r="N664" s="61" t="str">
        <f>VLOOKUP(A664,Main!A:AB,14,0)</f>
        <v>UG/PG</v>
      </c>
      <c r="O664" s="61" t="str">
        <f>VLOOKUP(A664,Main!A:AB,15,0)</f>
        <v>Elective</v>
      </c>
      <c r="P664" s="61" t="str">
        <f>VLOOKUP(A664,Main!A:AB,16,0)</f>
        <v>Yes</v>
      </c>
      <c r="Q664" s="61" t="str">
        <f>VLOOKUP(A664,Main!A:AB,17,0)</f>
        <v/>
      </c>
      <c r="R664" s="63" t="str">
        <f>VLOOKUP(A664,Main!A:AB,18,0)</f>
        <v>https://onlinecourses.nptel.ac.in/e-learning/preview/noc26_ma143</v>
      </c>
      <c r="S664" s="63" t="str">
        <f>VLOOKUP(A664,Main!A:AB,19,0)</f>
        <v>https://onlinecourses.nptel.ac.in/e-learning/preview/noc26_ma143</v>
      </c>
      <c r="T664" s="61" t="str">
        <f>VLOOKUP(A664,Main!A:AB,20,0)</f>
        <v>noc26_ma143</v>
      </c>
      <c r="U664" s="63" t="str">
        <f>VLOOKUP(A664,Main!A:AB,21,0)</f>
        <v>https://onlinecourses.nptel.ac.in/noc25_ma63/preview</v>
      </c>
      <c r="V664" s="63" t="str">
        <f>VLOOKUP(A664,Main!A:AB,22,0)</f>
        <v>https://onlinecourses.nptel.ac.in/noc25_ma63/preview</v>
      </c>
      <c r="W664" s="61" t="str">
        <f>VLOOKUP(A664,Main!A:AB,23,0)</f>
        <v>noc25_ma63</v>
      </c>
      <c r="X664" s="63" t="str">
        <f>VLOOKUP(A664,Main!A:AB,24,0)</f>
        <v>https://nptel.ac.in/courses/111105762</v>
      </c>
      <c r="Y664" s="63" t="str">
        <f>VLOOKUP(A664,Main!A:AB,25,0)</f>
        <v>https://nptel.ac.in/courses/111105762</v>
      </c>
      <c r="Z664" s="61">
        <f>VLOOKUP(A664,Main!A:AB,26,0)</f>
        <v>111105762</v>
      </c>
    </row>
    <row r="665">
      <c r="A665" s="47" t="s">
        <v>5254</v>
      </c>
      <c r="B665" s="61" t="str">
        <f>VLOOKUP(A665,Main!A:AB,2,0)</f>
        <v>Mathematics</v>
      </c>
      <c r="C665" s="61" t="str">
        <f>VLOOKUP(A665,Main!A:AB,3,0)</f>
        <v>C* Algebras and Spectral Theorem</v>
      </c>
      <c r="D665" s="61" t="str">
        <f>VLOOKUP(A665,Main!A:AB,4,0)</f>
        <v>Prof. E K Narayanan</v>
      </c>
      <c r="E665" s="61" t="str">
        <f>VLOOKUP(A665,Main!A:AB,5,0)</f>
        <v>IISc Bangalore</v>
      </c>
      <c r="F665" s="61" t="str">
        <f>VLOOKUP(A665,Main!A:AB,6,0)</f>
        <v>IISc Bangalore</v>
      </c>
      <c r="G665" s="61" t="str">
        <f>VLOOKUP(A665,Main!A:AB,7,0)</f>
        <v>8 Weeks</v>
      </c>
      <c r="H665" s="61" t="str">
        <f>VLOOKUP(A665,Main!A:AB,8,0)</f>
        <v>Rerun</v>
      </c>
      <c r="I665" s="62">
        <f>VLOOKUP(A665,Main!A:AB,9,0)</f>
        <v>46251</v>
      </c>
      <c r="J665" s="62">
        <f>VLOOKUP(A665,Main!A:AB,10,0)</f>
        <v>46304</v>
      </c>
      <c r="K665" s="62">
        <f>VLOOKUP(A665,Main!A:AB,11,0)</f>
        <v>46318</v>
      </c>
      <c r="L665" s="62">
        <f>VLOOKUP(A665,Main!A:AB,12,0)</f>
        <v>46251</v>
      </c>
      <c r="M665" s="62">
        <f>VLOOKUP(A665,Main!A:AB,13,0)</f>
        <v>46262</v>
      </c>
      <c r="N665" s="61" t="str">
        <f>VLOOKUP(A665,Main!A:AB,14,0)</f>
        <v>PG</v>
      </c>
      <c r="O665" s="61" t="str">
        <f>VLOOKUP(A665,Main!A:AB,15,0)</f>
        <v>Elective</v>
      </c>
      <c r="P665" s="61" t="str">
        <f>VLOOKUP(A665,Main!A:AB,16,0)</f>
        <v>Yes</v>
      </c>
      <c r="Q665" s="61" t="str">
        <f>VLOOKUP(A665,Main!A:AB,17,0)</f>
        <v/>
      </c>
      <c r="R665" s="63" t="str">
        <f>VLOOKUP(A665,Main!A:AB,18,0)</f>
        <v>https://onlinecourses.nptel.ac.in/e-learning/preview/noc26_ma144</v>
      </c>
      <c r="S665" s="63" t="str">
        <f>VLOOKUP(A665,Main!A:AB,19,0)</f>
        <v>https://onlinecourses.nptel.ac.in/e-learning/preview/noc26_ma144</v>
      </c>
      <c r="T665" s="61" t="str">
        <f>VLOOKUP(A665,Main!A:AB,20,0)</f>
        <v>noc26_ma144</v>
      </c>
      <c r="U665" s="63" t="str">
        <f>VLOOKUP(A665,Main!A:AB,21,0)</f>
        <v>https://onlinecourses.nptel.ac.in/noc25_ma115/preview</v>
      </c>
      <c r="V665" s="63" t="str">
        <f>VLOOKUP(A665,Main!A:AB,22,0)</f>
        <v>https://onlinecourses.nptel.ac.in/noc25_ma115/preview</v>
      </c>
      <c r="W665" s="61" t="str">
        <f>VLOOKUP(A665,Main!A:AB,23,0)</f>
        <v>noc25_ma115</v>
      </c>
      <c r="X665" s="63" t="str">
        <f>VLOOKUP(A665,Main!A:AB,24,0)</f>
        <v>https://nptel.ac.in/courses/111108164</v>
      </c>
      <c r="Y665" s="63" t="str">
        <f>VLOOKUP(A665,Main!A:AB,25,0)</f>
        <v>https://nptel.ac.in/courses/111108164</v>
      </c>
      <c r="Z665" s="61">
        <f>VLOOKUP(A665,Main!A:AB,26,0)</f>
        <v>111108164</v>
      </c>
    </row>
    <row r="666">
      <c r="A666" s="47" t="s">
        <v>5261</v>
      </c>
      <c r="B666" s="61" t="str">
        <f>VLOOKUP(A666,Main!A:AB,2,0)</f>
        <v>Mathematics and Statistics</v>
      </c>
      <c r="C666" s="61" t="str">
        <f>VLOOKUP(A666,Main!A:AB,3,0)</f>
        <v>Partial Differential Equations</v>
      </c>
      <c r="D666" s="61" t="str">
        <f>VLOOKUP(A666,Main!A:AB,4,0)</f>
        <v>Prof. Kaushik Bal</v>
      </c>
      <c r="E666" s="61" t="str">
        <f>VLOOKUP(A666,Main!A:AB,5,0)</f>
        <v>IIT Kanpur</v>
      </c>
      <c r="F666" s="61" t="str">
        <f>VLOOKUP(A666,Main!A:AB,6,0)</f>
        <v>IIT Kanpur</v>
      </c>
      <c r="G666" s="61" t="str">
        <f>VLOOKUP(A666,Main!A:AB,7,0)</f>
        <v>8 Weeks</v>
      </c>
      <c r="H666" s="61" t="str">
        <f>VLOOKUP(A666,Main!A:AB,8,0)</f>
        <v>Rerun</v>
      </c>
      <c r="I666" s="62">
        <f>VLOOKUP(A666,Main!A:AB,9,0)</f>
        <v>46251</v>
      </c>
      <c r="J666" s="62">
        <f>VLOOKUP(A666,Main!A:AB,10,0)</f>
        <v>46304</v>
      </c>
      <c r="K666" s="62">
        <f>VLOOKUP(A666,Main!A:AB,11,0)</f>
        <v>46319</v>
      </c>
      <c r="L666" s="62">
        <f>VLOOKUP(A666,Main!A:AB,12,0)</f>
        <v>46251</v>
      </c>
      <c r="M666" s="62">
        <f>VLOOKUP(A666,Main!A:AB,13,0)</f>
        <v>46262</v>
      </c>
      <c r="N666" s="61" t="str">
        <f>VLOOKUP(A666,Main!A:AB,14,0)</f>
        <v>UG</v>
      </c>
      <c r="O666" s="61" t="str">
        <f>VLOOKUP(A666,Main!A:AB,15,0)</f>
        <v>Core</v>
      </c>
      <c r="P666" s="61" t="str">
        <f>VLOOKUP(A666,Main!A:AB,16,0)</f>
        <v>No</v>
      </c>
      <c r="Q666" s="61" t="str">
        <f>VLOOKUP(A666,Main!A:AB,17,0)</f>
        <v/>
      </c>
      <c r="R666" s="63" t="str">
        <f>VLOOKUP(A666,Main!A:AB,18,0)</f>
        <v>https://onlinecourses.nptel.ac.in/e-learning/preview/noc26_ma145</v>
      </c>
      <c r="S666" s="63" t="str">
        <f>VLOOKUP(A666,Main!A:AB,19,0)</f>
        <v>https://onlinecourses.nptel.ac.in/e-learning/preview/noc26_ma145</v>
      </c>
      <c r="T666" s="61" t="str">
        <f>VLOOKUP(A666,Main!A:AB,20,0)</f>
        <v>noc26_ma145</v>
      </c>
      <c r="U666" s="63" t="str">
        <f>VLOOKUP(A666,Main!A:AB,21,0)</f>
        <v>https://onlinecourses.nptel.ac.in/noc25_ma122/preview</v>
      </c>
      <c r="V666" s="63" t="str">
        <f>VLOOKUP(A666,Main!A:AB,22,0)</f>
        <v>https://onlinecourses.nptel.ac.in/noc25_ma122/preview</v>
      </c>
      <c r="W666" s="61" t="str">
        <f>VLOOKUP(A666,Main!A:AB,23,0)</f>
        <v>noc25_ma122</v>
      </c>
      <c r="X666" s="63" t="str">
        <f>VLOOKUP(A666,Main!A:AB,24,0)</f>
        <v>https://nptel.ac.in/courses/111104766</v>
      </c>
      <c r="Y666" s="63" t="str">
        <f>VLOOKUP(A666,Main!A:AB,25,0)</f>
        <v>https://nptel.ac.in/courses/111104766</v>
      </c>
      <c r="Z666" s="61">
        <f>VLOOKUP(A666,Main!A:AB,26,0)</f>
        <v>111104766</v>
      </c>
    </row>
    <row r="667">
      <c r="A667" s="47" t="s">
        <v>5310</v>
      </c>
      <c r="B667" s="61" t="str">
        <f>VLOOKUP(A667,Main!A:AB,2,0)</f>
        <v>Mathematics</v>
      </c>
      <c r="C667" s="61" t="str">
        <f>VLOOKUP(A667,Main!A:AB,3,0)</f>
        <v>Matrix Analysis with Applications</v>
      </c>
      <c r="D667" s="61" t="str">
        <f>VLOOKUP(A667,Main!A:AB,4,0)</f>
        <v>Prof. S. K. Gupta,
Prof. Sanjeev Kumar</v>
      </c>
      <c r="E667" s="61" t="str">
        <f>VLOOKUP(A667,Main!A:AB,5,0)</f>
        <v>IIT Roorkee</v>
      </c>
      <c r="F667" s="61" t="str">
        <f>VLOOKUP(A667,Main!A:AB,6,0)</f>
        <v>IIT Roorkee</v>
      </c>
      <c r="G667" s="61" t="str">
        <f>VLOOKUP(A667,Main!A:AB,7,0)</f>
        <v>8 Weeks</v>
      </c>
      <c r="H667" s="61" t="str">
        <f>VLOOKUP(A667,Main!A:AB,8,0)</f>
        <v>Rerun</v>
      </c>
      <c r="I667" s="62">
        <f>VLOOKUP(A667,Main!A:AB,9,0)</f>
        <v>46223</v>
      </c>
      <c r="J667" s="62">
        <f>VLOOKUP(A667,Main!A:AB,10,0)</f>
        <v>46276</v>
      </c>
      <c r="K667" s="62">
        <f>VLOOKUP(A667,Main!A:AB,11,0)</f>
        <v>46285</v>
      </c>
      <c r="L667" s="62">
        <f>VLOOKUP(A667,Main!A:AB,12,0)</f>
        <v>46230</v>
      </c>
      <c r="M667" s="62">
        <f>VLOOKUP(A667,Main!A:AB,13,0)</f>
        <v>46248</v>
      </c>
      <c r="N667" s="61" t="str">
        <f>VLOOKUP(A667,Main!A:AB,14,0)</f>
        <v>UG/PG</v>
      </c>
      <c r="O667" s="61" t="str">
        <f>VLOOKUP(A667,Main!A:AB,15,0)</f>
        <v>Core</v>
      </c>
      <c r="P667" s="61" t="str">
        <f>VLOOKUP(A667,Main!A:AB,16,0)</f>
        <v>Yes</v>
      </c>
      <c r="Q667" s="61" t="str">
        <f>VLOOKUP(A667,Main!A:AB,17,0)</f>
        <v/>
      </c>
      <c r="R667" s="63" t="str">
        <f>VLOOKUP(A667,Main!A:AB,18,0)</f>
        <v>https://onlinecourses.nptel.ac.in/e-learning/preview/noc26_ma83</v>
      </c>
      <c r="S667" s="63" t="str">
        <f>VLOOKUP(A667,Main!A:AB,19,0)</f>
        <v>https://onlinecourses.nptel.ac.in/e-learning/preview/noc26_ma83</v>
      </c>
      <c r="T667" s="61" t="str">
        <f>VLOOKUP(A667,Main!A:AB,20,0)</f>
        <v>noc26_ma83</v>
      </c>
      <c r="U667" s="63" t="str">
        <f>VLOOKUP(A667,Main!A:AB,21,0)</f>
        <v>https://onlinecourses.nptel.ac.in/noc25_ma81/preview</v>
      </c>
      <c r="V667" s="63" t="str">
        <f>VLOOKUP(A667,Main!A:AB,22,0)</f>
        <v>https://onlinecourses.nptel.ac.in/noc25_ma81/preview</v>
      </c>
      <c r="W667" s="61" t="str">
        <f>VLOOKUP(A667,Main!A:AB,23,0)</f>
        <v>noc25_ma81</v>
      </c>
      <c r="X667" s="63" t="str">
        <f>VLOOKUP(A667,Main!A:AB,24,0)</f>
        <v>https://nptel.ac.in/courses/111107112</v>
      </c>
      <c r="Y667" s="63" t="str">
        <f>VLOOKUP(A667,Main!A:AB,25,0)</f>
        <v>https://nptel.ac.in/courses/111107112</v>
      </c>
      <c r="Z667" s="61">
        <f>VLOOKUP(A667,Main!A:AB,26,0)</f>
        <v>111107112</v>
      </c>
    </row>
    <row r="668">
      <c r="A668" s="47" t="s">
        <v>5317</v>
      </c>
      <c r="B668" s="61" t="str">
        <f>VLOOKUP(A668,Main!A:AB,2,0)</f>
        <v>Mathematics</v>
      </c>
      <c r="C668" s="61" t="str">
        <f>VLOOKUP(A668,Main!A:AB,3,0)</f>
        <v>Numerical methods</v>
      </c>
      <c r="D668" s="61" t="str">
        <f>VLOOKUP(A668,Main!A:AB,4,0)</f>
        <v>Prof. Ameeya Kumar Nayak,
Prof. Sanjeev Kumar</v>
      </c>
      <c r="E668" s="61" t="str">
        <f>VLOOKUP(A668,Main!A:AB,5,0)</f>
        <v>IIT Roorkee</v>
      </c>
      <c r="F668" s="61" t="str">
        <f>VLOOKUP(A668,Main!A:AB,6,0)</f>
        <v>IIT Roorkee</v>
      </c>
      <c r="G668" s="61" t="str">
        <f>VLOOKUP(A668,Main!A:AB,7,0)</f>
        <v>8 Weeks</v>
      </c>
      <c r="H668" s="61" t="str">
        <f>VLOOKUP(A668,Main!A:AB,8,0)</f>
        <v>Rerun</v>
      </c>
      <c r="I668" s="62">
        <f>VLOOKUP(A668,Main!A:AB,9,0)</f>
        <v>46223</v>
      </c>
      <c r="J668" s="62">
        <f>VLOOKUP(A668,Main!A:AB,10,0)</f>
        <v>46276</v>
      </c>
      <c r="K668" s="62">
        <f>VLOOKUP(A668,Main!A:AB,11,0)</f>
        <v>46284</v>
      </c>
      <c r="L668" s="62">
        <f>VLOOKUP(A668,Main!A:AB,12,0)</f>
        <v>46230</v>
      </c>
      <c r="M668" s="62">
        <f>VLOOKUP(A668,Main!A:AB,13,0)</f>
        <v>46248</v>
      </c>
      <c r="N668" s="61" t="str">
        <f>VLOOKUP(A668,Main!A:AB,14,0)</f>
        <v>UG</v>
      </c>
      <c r="O668" s="61" t="str">
        <f>VLOOKUP(A668,Main!A:AB,15,0)</f>
        <v>Core</v>
      </c>
      <c r="P668" s="61" t="str">
        <f>VLOOKUP(A668,Main!A:AB,16,0)</f>
        <v>No</v>
      </c>
      <c r="Q668" s="61" t="str">
        <f>VLOOKUP(A668,Main!A:AB,17,0)</f>
        <v>Computational Thermo Fluids</v>
      </c>
      <c r="R668" s="63" t="str">
        <f>VLOOKUP(A668,Main!A:AB,18,0)</f>
        <v>https://onlinecourses.nptel.ac.in/e-learning/preview/noc26_ma84</v>
      </c>
      <c r="S668" s="63" t="str">
        <f>VLOOKUP(A668,Main!A:AB,19,0)</f>
        <v>https://onlinecourses.nptel.ac.in/e-learning/preview/noc26_ma84</v>
      </c>
      <c r="T668" s="61" t="str">
        <f>VLOOKUP(A668,Main!A:AB,20,0)</f>
        <v>noc26_ma84</v>
      </c>
      <c r="U668" s="63" t="str">
        <f>VLOOKUP(A668,Main!A:AB,21,0)</f>
        <v>https://onlinecourses.nptel.ac.in/noc25_ma83/preview</v>
      </c>
      <c r="V668" s="63" t="str">
        <f>VLOOKUP(A668,Main!A:AB,22,0)</f>
        <v>https://onlinecourses.nptel.ac.in/noc25_ma83/preview</v>
      </c>
      <c r="W668" s="61" t="str">
        <f>VLOOKUP(A668,Main!A:AB,23,0)</f>
        <v>noc25_ma83</v>
      </c>
      <c r="X668" s="63" t="str">
        <f>VLOOKUP(A668,Main!A:AB,24,0)</f>
        <v>https://nptel.ac.in/courses/111107105</v>
      </c>
      <c r="Y668" s="63" t="str">
        <f>VLOOKUP(A668,Main!A:AB,25,0)</f>
        <v>https://nptel.ac.in/courses/111107105</v>
      </c>
      <c r="Z668" s="61">
        <f>VLOOKUP(A668,Main!A:AB,26,0)</f>
        <v>111107105</v>
      </c>
    </row>
    <row r="669">
      <c r="A669" s="47" t="s">
        <v>5324</v>
      </c>
      <c r="B669" s="61" t="str">
        <f>VLOOKUP(A669,Main!A:AB,2,0)</f>
        <v>Mathematics</v>
      </c>
      <c r="C669" s="61" t="str">
        <f>VLOOKUP(A669,Main!A:AB,3,0)</f>
        <v>Operations Research - IITR</v>
      </c>
      <c r="D669" s="61" t="str">
        <f>VLOOKUP(A669,Main!A:AB,4,0)</f>
        <v>Prof. Kusumdeep</v>
      </c>
      <c r="E669" s="61" t="str">
        <f>VLOOKUP(A669,Main!A:AB,5,0)</f>
        <v>IIT Roorkee</v>
      </c>
      <c r="F669" s="61" t="str">
        <f>VLOOKUP(A669,Main!A:AB,6,0)</f>
        <v>IIT Roorkee</v>
      </c>
      <c r="G669" s="61" t="str">
        <f>VLOOKUP(A669,Main!A:AB,7,0)</f>
        <v>8 Weeks</v>
      </c>
      <c r="H669" s="61" t="str">
        <f>VLOOKUP(A669,Main!A:AB,8,0)</f>
        <v>Rerun</v>
      </c>
      <c r="I669" s="62">
        <f>VLOOKUP(A669,Main!A:AB,9,0)</f>
        <v>46223</v>
      </c>
      <c r="J669" s="62">
        <f>VLOOKUP(A669,Main!A:AB,10,0)</f>
        <v>46276</v>
      </c>
      <c r="K669" s="62">
        <f>VLOOKUP(A669,Main!A:AB,11,0)</f>
        <v>46285</v>
      </c>
      <c r="L669" s="62">
        <f>VLOOKUP(A669,Main!A:AB,12,0)</f>
        <v>46230</v>
      </c>
      <c r="M669" s="62">
        <f>VLOOKUP(A669,Main!A:AB,13,0)</f>
        <v>46248</v>
      </c>
      <c r="N669" s="61" t="str">
        <f>VLOOKUP(A669,Main!A:AB,14,0)</f>
        <v>UG</v>
      </c>
      <c r="O669" s="61" t="str">
        <f>VLOOKUP(A669,Main!A:AB,15,0)</f>
        <v>Core</v>
      </c>
      <c r="P669" s="61" t="str">
        <f>VLOOKUP(A669,Main!A:AB,16,0)</f>
        <v>No</v>
      </c>
      <c r="Q669" s="61" t="str">
        <f>VLOOKUP(A669,Main!A:AB,17,0)</f>
        <v/>
      </c>
      <c r="R669" s="63" t="str">
        <f>VLOOKUP(A669,Main!A:AB,18,0)</f>
        <v>https://onlinecourses.nptel.ac.in/e-learning/preview/noc26_ma85</v>
      </c>
      <c r="S669" s="63" t="str">
        <f>VLOOKUP(A669,Main!A:AB,19,0)</f>
        <v>https://onlinecourses.nptel.ac.in/e-learning/preview/noc26_ma85</v>
      </c>
      <c r="T669" s="61" t="str">
        <f>VLOOKUP(A669,Main!A:AB,20,0)</f>
        <v>noc26_ma85</v>
      </c>
      <c r="U669" s="63" t="str">
        <f>VLOOKUP(A669,Main!A:AB,21,0)</f>
        <v>https://onlinecourses.nptel.ac.in/noc25_ma84/preview</v>
      </c>
      <c r="V669" s="63" t="str">
        <f>VLOOKUP(A669,Main!A:AB,22,0)</f>
        <v>https://onlinecourses.nptel.ac.in/noc25_ma84/preview</v>
      </c>
      <c r="W669" s="61" t="str">
        <f>VLOOKUP(A669,Main!A:AB,23,0)</f>
        <v>noc25_ma84</v>
      </c>
      <c r="X669" s="63" t="str">
        <f>VLOOKUP(A669,Main!A:AB,24,0)</f>
        <v>https://nptel.ac.in/courses/111107128</v>
      </c>
      <c r="Y669" s="63" t="str">
        <f>VLOOKUP(A669,Main!A:AB,25,0)</f>
        <v>https://nptel.ac.in/courses/111107128</v>
      </c>
      <c r="Z669" s="61">
        <f>VLOOKUP(A669,Main!A:AB,26,0)</f>
        <v>111107128</v>
      </c>
    </row>
    <row r="670">
      <c r="A670" s="47" t="s">
        <v>5331</v>
      </c>
      <c r="B670" s="61" t="str">
        <f>VLOOKUP(A670,Main!A:AB,2,0)</f>
        <v>Mathematics</v>
      </c>
      <c r="C670" s="61" t="str">
        <f>VLOOKUP(A670,Main!A:AB,3,0)</f>
        <v>Advanced Partial Differential Equations - (Part I: Distributions and Sobolev Spaces)</v>
      </c>
      <c r="D670" s="61" t="str">
        <f>VLOOKUP(A670,Main!A:AB,4,0)</f>
        <v>Prof. A. K. Nandakumaran,
Prof. P. S. Datti</v>
      </c>
      <c r="E670" s="61" t="str">
        <f>VLOOKUP(A670,Main!A:AB,5,0)</f>
        <v>IISc Bangalore</v>
      </c>
      <c r="F670" s="61" t="str">
        <f>VLOOKUP(A670,Main!A:AB,6,0)</f>
        <v>IISc Bangalore</v>
      </c>
      <c r="G670" s="61" t="str">
        <f>VLOOKUP(A670,Main!A:AB,7,0)</f>
        <v>8 Weeks</v>
      </c>
      <c r="H670" s="61" t="str">
        <f>VLOOKUP(A670,Main!A:AB,8,0)</f>
        <v>Rerun</v>
      </c>
      <c r="I670" s="62">
        <f>VLOOKUP(A670,Main!A:AB,9,0)</f>
        <v>46223</v>
      </c>
      <c r="J670" s="62">
        <f>VLOOKUP(A670,Main!A:AB,10,0)</f>
        <v>46276</v>
      </c>
      <c r="K670" s="62">
        <f>VLOOKUP(A670,Main!A:AB,11,0)</f>
        <v>46284</v>
      </c>
      <c r="L670" s="62">
        <f>VLOOKUP(A670,Main!A:AB,12,0)</f>
        <v>46230</v>
      </c>
      <c r="M670" s="62">
        <f>VLOOKUP(A670,Main!A:AB,13,0)</f>
        <v>46248</v>
      </c>
      <c r="N670" s="61" t="str">
        <f>VLOOKUP(A670,Main!A:AB,14,0)</f>
        <v>PG</v>
      </c>
      <c r="O670" s="61" t="str">
        <f>VLOOKUP(A670,Main!A:AB,15,0)</f>
        <v>Core</v>
      </c>
      <c r="P670" s="61" t="str">
        <f>VLOOKUP(A670,Main!A:AB,16,0)</f>
        <v>Yes</v>
      </c>
      <c r="Q670" s="61" t="str">
        <f>VLOOKUP(A670,Main!A:AB,17,0)</f>
        <v/>
      </c>
      <c r="R670" s="63" t="str">
        <f>VLOOKUP(A670,Main!A:AB,18,0)</f>
        <v>https://onlinecourses.nptel.ac.in/e-learning/preview/noc26_ma86</v>
      </c>
      <c r="S670" s="63" t="str">
        <f>VLOOKUP(A670,Main!A:AB,19,0)</f>
        <v>https://onlinecourses.nptel.ac.in/e-learning/preview/noc26_ma86</v>
      </c>
      <c r="T670" s="61" t="str">
        <f>VLOOKUP(A670,Main!A:AB,20,0)</f>
        <v>noc26_ma86</v>
      </c>
      <c r="U670" s="63" t="str">
        <f>VLOOKUP(A670,Main!A:AB,21,0)</f>
        <v>https://onlinecourses.nptel.ac.in/noc25_ma107/preview</v>
      </c>
      <c r="V670" s="63" t="str">
        <f>VLOOKUP(A670,Main!A:AB,22,0)</f>
        <v>https://onlinecourses.nptel.ac.in/noc25_ma107/preview</v>
      </c>
      <c r="W670" s="61" t="str">
        <f>VLOOKUP(A670,Main!A:AB,23,0)</f>
        <v>noc25_ma107</v>
      </c>
      <c r="X670" s="63" t="str">
        <f>VLOOKUP(A670,Main!A:AB,24,0)</f>
        <v>https://nptel.ac.in/courses/111108168</v>
      </c>
      <c r="Y670" s="63" t="str">
        <f>VLOOKUP(A670,Main!A:AB,25,0)</f>
        <v>https://nptel.ac.in/courses/111108168</v>
      </c>
      <c r="Z670" s="61">
        <f>VLOOKUP(A670,Main!A:AB,26,0)</f>
        <v>111108168</v>
      </c>
    </row>
    <row r="671">
      <c r="A671" s="47" t="s">
        <v>5338</v>
      </c>
      <c r="B671" s="61" t="str">
        <f>VLOOKUP(A671,Main!A:AB,2,0)</f>
        <v>Mathematics</v>
      </c>
      <c r="C671" s="61" t="str">
        <f>VLOOKUP(A671,Main!A:AB,3,0)</f>
        <v>First Course on Partial Differential Equations - II</v>
      </c>
      <c r="D671" s="61" t="str">
        <f>VLOOKUP(A671,Main!A:AB,4,0)</f>
        <v>Prof. A. K. Nandakumaran,
Prof. P. S. Datti</v>
      </c>
      <c r="E671" s="61" t="str">
        <f>VLOOKUP(A671,Main!A:AB,5,0)</f>
        <v>IISc Bangalore</v>
      </c>
      <c r="F671" s="61" t="str">
        <f>VLOOKUP(A671,Main!A:AB,6,0)</f>
        <v>IISc Bangalore</v>
      </c>
      <c r="G671" s="61" t="str">
        <f>VLOOKUP(A671,Main!A:AB,7,0)</f>
        <v>8 Weeks</v>
      </c>
      <c r="H671" s="61" t="str">
        <f>VLOOKUP(A671,Main!A:AB,8,0)</f>
        <v>Rerun</v>
      </c>
      <c r="I671" s="62">
        <f>VLOOKUP(A671,Main!A:AB,9,0)</f>
        <v>46223</v>
      </c>
      <c r="J671" s="62">
        <f>VLOOKUP(A671,Main!A:AB,10,0)</f>
        <v>46276</v>
      </c>
      <c r="K671" s="62">
        <f>VLOOKUP(A671,Main!A:AB,11,0)</f>
        <v>46284</v>
      </c>
      <c r="L671" s="62">
        <f>VLOOKUP(A671,Main!A:AB,12,0)</f>
        <v>46230</v>
      </c>
      <c r="M671" s="62">
        <f>VLOOKUP(A671,Main!A:AB,13,0)</f>
        <v>46248</v>
      </c>
      <c r="N671" s="61" t="str">
        <f>VLOOKUP(A671,Main!A:AB,14,0)</f>
        <v>PG</v>
      </c>
      <c r="O671" s="61" t="str">
        <f>VLOOKUP(A671,Main!A:AB,15,0)</f>
        <v>Core</v>
      </c>
      <c r="P671" s="61" t="str">
        <f>VLOOKUP(A671,Main!A:AB,16,0)</f>
        <v>Yes</v>
      </c>
      <c r="Q671" s="61" t="str">
        <f>VLOOKUP(A671,Main!A:AB,17,0)</f>
        <v/>
      </c>
      <c r="R671" s="63" t="str">
        <f>VLOOKUP(A671,Main!A:AB,18,0)</f>
        <v>https://onlinecourses.nptel.ac.in/e-learning/preview/noc26_ma87</v>
      </c>
      <c r="S671" s="63" t="str">
        <f>VLOOKUP(A671,Main!A:AB,19,0)</f>
        <v>https://onlinecourses.nptel.ac.in/e-learning/preview/noc26_ma87</v>
      </c>
      <c r="T671" s="61" t="str">
        <f>VLOOKUP(A671,Main!A:AB,20,0)</f>
        <v>noc26_ma87</v>
      </c>
      <c r="U671" s="63" t="str">
        <f>VLOOKUP(A671,Main!A:AB,21,0)</f>
        <v>https://onlinecourses.nptel.ac.in/noc25_ma108/preview</v>
      </c>
      <c r="V671" s="63" t="str">
        <f>VLOOKUP(A671,Main!A:AB,22,0)</f>
        <v>https://onlinecourses.nptel.ac.in/noc25_ma108/preview</v>
      </c>
      <c r="W671" s="61" t="str">
        <f>VLOOKUP(A671,Main!A:AB,23,0)</f>
        <v>noc25_ma108</v>
      </c>
      <c r="X671" s="63" t="str">
        <f>VLOOKUP(A671,Main!A:AB,24,0)</f>
        <v>https://nptel.ac.in/courses/111108152</v>
      </c>
      <c r="Y671" s="63" t="str">
        <f>VLOOKUP(A671,Main!A:AB,25,0)</f>
        <v>https://nptel.ac.in/courses/111108152</v>
      </c>
      <c r="Z671" s="61">
        <f>VLOOKUP(A671,Main!A:AB,26,0)</f>
        <v>111108152</v>
      </c>
    </row>
    <row r="672">
      <c r="A672" s="47" t="s">
        <v>5344</v>
      </c>
      <c r="B672" s="61" t="str">
        <f>VLOOKUP(A672,Main!A:AB,2,0)</f>
        <v>Mathematics</v>
      </c>
      <c r="C672" s="61" t="str">
        <f>VLOOKUP(A672,Main!A:AB,3,0)</f>
        <v>Calculus for Economics, Commerce and Management</v>
      </c>
      <c r="D672" s="61" t="str">
        <f>VLOOKUP(A672,Main!A:AB,4,0)</f>
        <v>Prof. Inder Kumar Rana</v>
      </c>
      <c r="E672" s="61" t="str">
        <f>VLOOKUP(A672,Main!A:AB,5,0)</f>
        <v>IIT Bombay</v>
      </c>
      <c r="F672" s="61" t="str">
        <f>VLOOKUP(A672,Main!A:AB,6,0)</f>
        <v>IIT Bombay</v>
      </c>
      <c r="G672" s="61" t="str">
        <f>VLOOKUP(A672,Main!A:AB,7,0)</f>
        <v>8 Weeks</v>
      </c>
      <c r="H672" s="61" t="str">
        <f>VLOOKUP(A672,Main!A:AB,8,0)</f>
        <v>Rerun</v>
      </c>
      <c r="I672" s="62">
        <f>VLOOKUP(A672,Main!A:AB,9,0)</f>
        <v>46223</v>
      </c>
      <c r="J672" s="62">
        <f>VLOOKUP(A672,Main!A:AB,10,0)</f>
        <v>46276</v>
      </c>
      <c r="K672" s="62">
        <f>VLOOKUP(A672,Main!A:AB,11,0)</f>
        <v>46284</v>
      </c>
      <c r="L672" s="62">
        <f>VLOOKUP(A672,Main!A:AB,12,0)</f>
        <v>46230</v>
      </c>
      <c r="M672" s="62">
        <f>VLOOKUP(A672,Main!A:AB,13,0)</f>
        <v>46248</v>
      </c>
      <c r="N672" s="61" t="str">
        <f>VLOOKUP(A672,Main!A:AB,14,0)</f>
        <v>UG</v>
      </c>
      <c r="O672" s="61" t="str">
        <f>VLOOKUP(A672,Main!A:AB,15,0)</f>
        <v>Core</v>
      </c>
      <c r="P672" s="61" t="str">
        <f>VLOOKUP(A672,Main!A:AB,16,0)</f>
        <v>No</v>
      </c>
      <c r="Q672" s="61" t="str">
        <f>VLOOKUP(A672,Main!A:AB,17,0)</f>
        <v/>
      </c>
      <c r="R672" s="63" t="str">
        <f>VLOOKUP(A672,Main!A:AB,18,0)</f>
        <v>https://onlinecourses.nptel.ac.in/e-learning/preview/noc26_ma88</v>
      </c>
      <c r="S672" s="63" t="str">
        <f>VLOOKUP(A672,Main!A:AB,19,0)</f>
        <v>https://onlinecourses.nptel.ac.in/e-learning/preview/noc26_ma88</v>
      </c>
      <c r="T672" s="61" t="str">
        <f>VLOOKUP(A672,Main!A:AB,20,0)</f>
        <v>noc26_ma88</v>
      </c>
      <c r="U672" s="63" t="str">
        <f>VLOOKUP(A672,Main!A:AB,21,0)</f>
        <v>https://onlinecourses.nptel.ac.in/noc25_ma87/preview</v>
      </c>
      <c r="V672" s="63" t="str">
        <f>VLOOKUP(A672,Main!A:AB,22,0)</f>
        <v>https://onlinecourses.nptel.ac.in/noc25_ma87/preview</v>
      </c>
      <c r="W672" s="61" t="str">
        <f>VLOOKUP(A672,Main!A:AB,23,0)</f>
        <v>noc25_ma87</v>
      </c>
      <c r="X672" s="63" t="str">
        <f>VLOOKUP(A672,Main!A:AB,24,0)</f>
        <v>https://nptel.ac.in/courses/111101109</v>
      </c>
      <c r="Y672" s="63" t="str">
        <f>VLOOKUP(A672,Main!A:AB,25,0)</f>
        <v>https://nptel.ac.in/courses/111101109</v>
      </c>
      <c r="Z672" s="61">
        <f>VLOOKUP(A672,Main!A:AB,26,0)</f>
        <v>111101109</v>
      </c>
    </row>
    <row r="673">
      <c r="A673" s="47" t="s">
        <v>5350</v>
      </c>
      <c r="B673" s="61" t="str">
        <f>VLOOKUP(A673,Main!A:AB,2,0)</f>
        <v>Mathematics</v>
      </c>
      <c r="C673" s="61" t="str">
        <f>VLOOKUP(A673,Main!A:AB,3,0)</f>
        <v>Point Set Topology</v>
      </c>
      <c r="D673" s="61" t="str">
        <f>VLOOKUP(A673,Main!A:AB,4,0)</f>
        <v>Prof. Ronnie Sebastian</v>
      </c>
      <c r="E673" s="61" t="str">
        <f>VLOOKUP(A673,Main!A:AB,5,0)</f>
        <v>IIT Bombay</v>
      </c>
      <c r="F673" s="61" t="str">
        <f>VLOOKUP(A673,Main!A:AB,6,0)</f>
        <v>IIT Bombay</v>
      </c>
      <c r="G673" s="61" t="str">
        <f>VLOOKUP(A673,Main!A:AB,7,0)</f>
        <v>8 Weeks</v>
      </c>
      <c r="H673" s="61" t="str">
        <f>VLOOKUP(A673,Main!A:AB,8,0)</f>
        <v>Rerun</v>
      </c>
      <c r="I673" s="62">
        <f>VLOOKUP(A673,Main!A:AB,9,0)</f>
        <v>46223</v>
      </c>
      <c r="J673" s="62">
        <f>VLOOKUP(A673,Main!A:AB,10,0)</f>
        <v>46276</v>
      </c>
      <c r="K673" s="62">
        <f>VLOOKUP(A673,Main!A:AB,11,0)</f>
        <v>46285</v>
      </c>
      <c r="L673" s="62">
        <f>VLOOKUP(A673,Main!A:AB,12,0)</f>
        <v>46230</v>
      </c>
      <c r="M673" s="62">
        <f>VLOOKUP(A673,Main!A:AB,13,0)</f>
        <v>46248</v>
      </c>
      <c r="N673" s="61" t="str">
        <f>VLOOKUP(A673,Main!A:AB,14,0)</f>
        <v>UG/PG</v>
      </c>
      <c r="O673" s="61" t="str">
        <f>VLOOKUP(A673,Main!A:AB,15,0)</f>
        <v>Core</v>
      </c>
      <c r="P673" s="61" t="str">
        <f>VLOOKUP(A673,Main!A:AB,16,0)</f>
        <v>Yes</v>
      </c>
      <c r="Q673" s="61" t="str">
        <f>VLOOKUP(A673,Main!A:AB,17,0)</f>
        <v/>
      </c>
      <c r="R673" s="63" t="str">
        <f>VLOOKUP(A673,Main!A:AB,18,0)</f>
        <v>https://onlinecourses.nptel.ac.in/e-learning/preview/noc26_ma89</v>
      </c>
      <c r="S673" s="63" t="str">
        <f>VLOOKUP(A673,Main!A:AB,19,0)</f>
        <v>https://onlinecourses.nptel.ac.in/e-learning/preview/noc26_ma89</v>
      </c>
      <c r="T673" s="61" t="str">
        <f>VLOOKUP(A673,Main!A:AB,20,0)</f>
        <v>noc26_ma89</v>
      </c>
      <c r="U673" s="63" t="str">
        <f>VLOOKUP(A673,Main!A:AB,21,0)</f>
        <v>https://onlinecourses.nptel.ac.in/noc25_ma110/preview</v>
      </c>
      <c r="V673" s="63" t="str">
        <f>VLOOKUP(A673,Main!A:AB,22,0)</f>
        <v>https://onlinecourses.nptel.ac.in/noc25_ma110/preview</v>
      </c>
      <c r="W673" s="61" t="str">
        <f>VLOOKUP(A673,Main!A:AB,23,0)</f>
        <v>noc25_ma110</v>
      </c>
      <c r="X673" s="63" t="str">
        <f>VLOOKUP(A673,Main!A:AB,24,0)</f>
        <v>https://nptel.ac.in/courses/111101168</v>
      </c>
      <c r="Y673" s="63" t="str">
        <f>VLOOKUP(A673,Main!A:AB,25,0)</f>
        <v>https://nptel.ac.in/courses/111101168</v>
      </c>
      <c r="Z673" s="61">
        <f>VLOOKUP(A673,Main!A:AB,26,0)</f>
        <v>111101168</v>
      </c>
    </row>
    <row r="674">
      <c r="A674" s="47" t="s">
        <v>5357</v>
      </c>
      <c r="B674" s="61" t="str">
        <f>VLOOKUP(A674,Main!A:AB,2,0)</f>
        <v>Mathematics</v>
      </c>
      <c r="C674" s="61" t="str">
        <f>VLOOKUP(A674,Main!A:AB,3,0)</f>
        <v>Introduction to Abstract Group Theory</v>
      </c>
      <c r="D674" s="61" t="str">
        <f>VLOOKUP(A674,Main!A:AB,4,0)</f>
        <v>Prof. Krishna Hanumanthu</v>
      </c>
      <c r="E674" s="61" t="str">
        <f>VLOOKUP(A674,Main!A:AB,5,0)</f>
        <v>Chennai Mathematical Institute</v>
      </c>
      <c r="F674" s="61" t="str">
        <f>VLOOKUP(A674,Main!A:AB,6,0)</f>
        <v>IIT Madras</v>
      </c>
      <c r="G674" s="61" t="str">
        <f>VLOOKUP(A674,Main!A:AB,7,0)</f>
        <v>8 Weeks</v>
      </c>
      <c r="H674" s="61" t="str">
        <f>VLOOKUP(A674,Main!A:AB,8,0)</f>
        <v>Rerun</v>
      </c>
      <c r="I674" s="62">
        <f>VLOOKUP(A674,Main!A:AB,9,0)</f>
        <v>46223</v>
      </c>
      <c r="J674" s="62">
        <f>VLOOKUP(A674,Main!A:AB,10,0)</f>
        <v>46276</v>
      </c>
      <c r="K674" s="62">
        <f>VLOOKUP(A674,Main!A:AB,11,0)</f>
        <v>46284</v>
      </c>
      <c r="L674" s="62">
        <f>VLOOKUP(A674,Main!A:AB,12,0)</f>
        <v>46230</v>
      </c>
      <c r="M674" s="62">
        <f>VLOOKUP(A674,Main!A:AB,13,0)</f>
        <v>46248</v>
      </c>
      <c r="N674" s="61" t="str">
        <f>VLOOKUP(A674,Main!A:AB,14,0)</f>
        <v>UG/PG</v>
      </c>
      <c r="O674" s="61" t="str">
        <f>VLOOKUP(A674,Main!A:AB,15,0)</f>
        <v>Core</v>
      </c>
      <c r="P674" s="61" t="str">
        <f>VLOOKUP(A674,Main!A:AB,16,0)</f>
        <v>Yes</v>
      </c>
      <c r="Q674" s="61" t="str">
        <f>VLOOKUP(A674,Main!A:AB,17,0)</f>
        <v>Algebra
Foundations of Mathematics</v>
      </c>
      <c r="R674" s="63" t="str">
        <f>VLOOKUP(A674,Main!A:AB,18,0)</f>
        <v>https://onlinecourses.nptel.ac.in/e-learning/preview/noc26_ma90</v>
      </c>
      <c r="S674" s="63" t="str">
        <f>VLOOKUP(A674,Main!A:AB,19,0)</f>
        <v>https://onlinecourses.nptel.ac.in/e-learning/preview/noc26_ma90</v>
      </c>
      <c r="T674" s="61" t="str">
        <f>VLOOKUP(A674,Main!A:AB,20,0)</f>
        <v>noc26_ma90</v>
      </c>
      <c r="U674" s="63" t="str">
        <f>VLOOKUP(A674,Main!A:AB,21,0)</f>
        <v>https://onlinecourses.nptel.ac.in/noc25_ma64/preview</v>
      </c>
      <c r="V674" s="63" t="str">
        <f>VLOOKUP(A674,Main!A:AB,22,0)</f>
        <v>https://onlinecourses.nptel.ac.in/noc25_ma64/preview</v>
      </c>
      <c r="W674" s="61" t="str">
        <f>VLOOKUP(A674,Main!A:AB,23,0)</f>
        <v>noc25_ma64</v>
      </c>
      <c r="X674" s="63" t="str">
        <f>VLOOKUP(A674,Main!A:AB,24,0)</f>
        <v>https://nptel.ac.in/courses/111106113</v>
      </c>
      <c r="Y674" s="63" t="str">
        <f>VLOOKUP(A674,Main!A:AB,25,0)</f>
        <v>https://nptel.ac.in/courses/111106113</v>
      </c>
      <c r="Z674" s="61">
        <f>VLOOKUP(A674,Main!A:AB,26,0)</f>
        <v>111106113</v>
      </c>
    </row>
    <row r="675">
      <c r="A675" s="47" t="s">
        <v>5365</v>
      </c>
      <c r="B675" s="61" t="str">
        <f>VLOOKUP(A675,Main!A:AB,2,0)</f>
        <v>Mathematics</v>
      </c>
      <c r="C675" s="61" t="str">
        <f>VLOOKUP(A675,Main!A:AB,3,0)</f>
        <v>Calculus of One Real Variable</v>
      </c>
      <c r="D675" s="61" t="str">
        <f>VLOOKUP(A675,Main!A:AB,4,0)</f>
        <v>Prof. Joydeep Dutta</v>
      </c>
      <c r="E675" s="61" t="str">
        <f>VLOOKUP(A675,Main!A:AB,5,0)</f>
        <v>IIT Kanpur</v>
      </c>
      <c r="F675" s="61" t="str">
        <f>VLOOKUP(A675,Main!A:AB,6,0)</f>
        <v>IIT Kanpur</v>
      </c>
      <c r="G675" s="61" t="str">
        <f>VLOOKUP(A675,Main!A:AB,7,0)</f>
        <v>8 Weeks</v>
      </c>
      <c r="H675" s="61" t="str">
        <f>VLOOKUP(A675,Main!A:AB,8,0)</f>
        <v>Rerun</v>
      </c>
      <c r="I675" s="62">
        <f>VLOOKUP(A675,Main!A:AB,9,0)</f>
        <v>46223</v>
      </c>
      <c r="J675" s="62">
        <f>VLOOKUP(A675,Main!A:AB,10,0)</f>
        <v>46276</v>
      </c>
      <c r="K675" s="62">
        <f>VLOOKUP(A675,Main!A:AB,11,0)</f>
        <v>46285</v>
      </c>
      <c r="L675" s="62">
        <f>VLOOKUP(A675,Main!A:AB,12,0)</f>
        <v>46230</v>
      </c>
      <c r="M675" s="62">
        <f>VLOOKUP(A675,Main!A:AB,13,0)</f>
        <v>46248</v>
      </c>
      <c r="N675" s="61" t="str">
        <f>VLOOKUP(A675,Main!A:AB,14,0)</f>
        <v>UG</v>
      </c>
      <c r="O675" s="61" t="str">
        <f>VLOOKUP(A675,Main!A:AB,15,0)</f>
        <v>Core</v>
      </c>
      <c r="P675" s="61" t="str">
        <f>VLOOKUP(A675,Main!A:AB,16,0)</f>
        <v>No</v>
      </c>
      <c r="Q675" s="61" t="str">
        <f>VLOOKUP(A675,Main!A:AB,17,0)</f>
        <v/>
      </c>
      <c r="R675" s="63" t="str">
        <f>VLOOKUP(A675,Main!A:AB,18,0)</f>
        <v>https://onlinecourses.nptel.ac.in/e-learning/preview/noc26_ma91</v>
      </c>
      <c r="S675" s="63" t="str">
        <f>VLOOKUP(A675,Main!A:AB,19,0)</f>
        <v>https://onlinecourses.nptel.ac.in/e-learning/preview/noc26_ma91</v>
      </c>
      <c r="T675" s="61" t="str">
        <f>VLOOKUP(A675,Main!A:AB,20,0)</f>
        <v>noc26_ma91</v>
      </c>
      <c r="U675" s="63" t="str">
        <f>VLOOKUP(A675,Main!A:AB,21,0)</f>
        <v>https://onlinecourses.nptel.ac.in/noc25_ma97/preview</v>
      </c>
      <c r="V675" s="63" t="str">
        <f>VLOOKUP(A675,Main!A:AB,22,0)</f>
        <v>https://onlinecourses.nptel.ac.in/noc25_ma97/preview</v>
      </c>
      <c r="W675" s="61" t="str">
        <f>VLOOKUP(A675,Main!A:AB,23,0)</f>
        <v>noc25_ma97</v>
      </c>
      <c r="X675" s="63" t="str">
        <f>VLOOKUP(A675,Main!A:AB,24,0)</f>
        <v>https://nptel.ac.in/courses/109104124</v>
      </c>
      <c r="Y675" s="63" t="str">
        <f>VLOOKUP(A675,Main!A:AB,25,0)</f>
        <v>https://nptel.ac.in/courses/109104124</v>
      </c>
      <c r="Z675" s="61">
        <f>VLOOKUP(A675,Main!A:AB,26,0)</f>
        <v>109104124</v>
      </c>
    </row>
    <row r="676">
      <c r="A676" s="47" t="s">
        <v>5372</v>
      </c>
      <c r="B676" s="61" t="str">
        <f>VLOOKUP(A676,Main!A:AB,2,0)</f>
        <v>Mathematics</v>
      </c>
      <c r="C676" s="61" t="str">
        <f>VLOOKUP(A676,Main!A:AB,3,0)</f>
        <v>Calculus of Several Real Variables</v>
      </c>
      <c r="D676" s="61" t="str">
        <f>VLOOKUP(A676,Main!A:AB,4,0)</f>
        <v>Prof. Joydeep Dutta</v>
      </c>
      <c r="E676" s="61" t="str">
        <f>VLOOKUP(A676,Main!A:AB,5,0)</f>
        <v>IIT Kanpur</v>
      </c>
      <c r="F676" s="61" t="str">
        <f>VLOOKUP(A676,Main!A:AB,6,0)</f>
        <v>IIT Kanpur</v>
      </c>
      <c r="G676" s="61" t="str">
        <f>VLOOKUP(A676,Main!A:AB,7,0)</f>
        <v>8 Weeks</v>
      </c>
      <c r="H676" s="61" t="str">
        <f>VLOOKUP(A676,Main!A:AB,8,0)</f>
        <v>Rerun</v>
      </c>
      <c r="I676" s="62">
        <f>VLOOKUP(A676,Main!A:AB,9,0)</f>
        <v>46223</v>
      </c>
      <c r="J676" s="62">
        <f>VLOOKUP(A676,Main!A:AB,10,0)</f>
        <v>46276</v>
      </c>
      <c r="K676" s="62">
        <f>VLOOKUP(A676,Main!A:AB,11,0)</f>
        <v>46284</v>
      </c>
      <c r="L676" s="62">
        <f>VLOOKUP(A676,Main!A:AB,12,0)</f>
        <v>46230</v>
      </c>
      <c r="M676" s="62">
        <f>VLOOKUP(A676,Main!A:AB,13,0)</f>
        <v>46248</v>
      </c>
      <c r="N676" s="61" t="str">
        <f>VLOOKUP(A676,Main!A:AB,14,0)</f>
        <v>UG</v>
      </c>
      <c r="O676" s="61" t="str">
        <f>VLOOKUP(A676,Main!A:AB,15,0)</f>
        <v>Core</v>
      </c>
      <c r="P676" s="61" t="str">
        <f>VLOOKUP(A676,Main!A:AB,16,0)</f>
        <v>No</v>
      </c>
      <c r="Q676" s="61" t="str">
        <f>VLOOKUP(A676,Main!A:AB,17,0)</f>
        <v/>
      </c>
      <c r="R676" s="63" t="str">
        <f>VLOOKUP(A676,Main!A:AB,18,0)</f>
        <v>https://onlinecourses.nptel.ac.in/e-learning/preview/noc26_ma92</v>
      </c>
      <c r="S676" s="63" t="str">
        <f>VLOOKUP(A676,Main!A:AB,19,0)</f>
        <v>https://onlinecourses.nptel.ac.in/e-learning/preview/noc26_ma92</v>
      </c>
      <c r="T676" s="61" t="str">
        <f>VLOOKUP(A676,Main!A:AB,20,0)</f>
        <v>noc26_ma92</v>
      </c>
      <c r="U676" s="63" t="str">
        <f>VLOOKUP(A676,Main!A:AB,21,0)</f>
        <v>https://onlinecourses.nptel.ac.in/noc25_ma98/preview</v>
      </c>
      <c r="V676" s="63" t="str">
        <f>VLOOKUP(A676,Main!A:AB,22,0)</f>
        <v>https://onlinecourses.nptel.ac.in/noc25_ma98/preview</v>
      </c>
      <c r="W676" s="61" t="str">
        <f>VLOOKUP(A676,Main!A:AB,23,0)</f>
        <v>noc25_ma98</v>
      </c>
      <c r="X676" s="63" t="str">
        <f>VLOOKUP(A676,Main!A:AB,24,0)</f>
        <v>https://nptel.ac.in/courses/111104125</v>
      </c>
      <c r="Y676" s="63" t="str">
        <f>VLOOKUP(A676,Main!A:AB,25,0)</f>
        <v>https://nptel.ac.in/courses/111104125</v>
      </c>
      <c r="Z676" s="61">
        <f>VLOOKUP(A676,Main!A:AB,26,0)</f>
        <v>111104125</v>
      </c>
    </row>
    <row r="677">
      <c r="A677" s="47" t="s">
        <v>5378</v>
      </c>
      <c r="B677" s="61" t="str">
        <f>VLOOKUP(A677,Main!A:AB,2,0)</f>
        <v>Mathematics</v>
      </c>
      <c r="C677" s="61" t="str">
        <f>VLOOKUP(A677,Main!A:AB,3,0)</f>
        <v>Measure Theoretic Probability 1</v>
      </c>
      <c r="D677" s="61" t="str">
        <f>VLOOKUP(A677,Main!A:AB,4,0)</f>
        <v>Prof. Suprio Bhar</v>
      </c>
      <c r="E677" s="61" t="str">
        <f>VLOOKUP(A677,Main!A:AB,5,0)</f>
        <v>IIT Kanpur</v>
      </c>
      <c r="F677" s="61" t="str">
        <f>VLOOKUP(A677,Main!A:AB,6,0)</f>
        <v>IIT Kanpur</v>
      </c>
      <c r="G677" s="61" t="str">
        <f>VLOOKUP(A677,Main!A:AB,7,0)</f>
        <v>8 Weeks</v>
      </c>
      <c r="H677" s="61" t="str">
        <f>VLOOKUP(A677,Main!A:AB,8,0)</f>
        <v>Rerun</v>
      </c>
      <c r="I677" s="62">
        <f>VLOOKUP(A677,Main!A:AB,9,0)</f>
        <v>46223</v>
      </c>
      <c r="J677" s="62">
        <f>VLOOKUP(A677,Main!A:AB,10,0)</f>
        <v>46276</v>
      </c>
      <c r="K677" s="62">
        <f>VLOOKUP(A677,Main!A:AB,11,0)</f>
        <v>46285</v>
      </c>
      <c r="L677" s="62">
        <f>VLOOKUP(A677,Main!A:AB,12,0)</f>
        <v>46230</v>
      </c>
      <c r="M677" s="62">
        <f>VLOOKUP(A677,Main!A:AB,13,0)</f>
        <v>46248</v>
      </c>
      <c r="N677" s="61" t="str">
        <f>VLOOKUP(A677,Main!A:AB,14,0)</f>
        <v>PG</v>
      </c>
      <c r="O677" s="61" t="str">
        <f>VLOOKUP(A677,Main!A:AB,15,0)</f>
        <v>Elective</v>
      </c>
      <c r="P677" s="61" t="str">
        <f>VLOOKUP(A677,Main!A:AB,16,0)</f>
        <v>Yes</v>
      </c>
      <c r="Q677" s="61" t="str">
        <f>VLOOKUP(A677,Main!A:AB,17,0)</f>
        <v/>
      </c>
      <c r="R677" s="63" t="str">
        <f>VLOOKUP(A677,Main!A:AB,18,0)</f>
        <v>https://onlinecourses.nptel.ac.in/e-learning/preview/noc26_ma93</v>
      </c>
      <c r="S677" s="63" t="str">
        <f>VLOOKUP(A677,Main!A:AB,19,0)</f>
        <v>https://onlinecourses.nptel.ac.in/e-learning/preview/noc26_ma93</v>
      </c>
      <c r="T677" s="61" t="str">
        <f>VLOOKUP(A677,Main!A:AB,20,0)</f>
        <v>noc26_ma93</v>
      </c>
      <c r="U677" s="63" t="str">
        <f>VLOOKUP(A677,Main!A:AB,21,0)</f>
        <v>https://onlinecourses.nptel.ac.in/noc25_ma103/preview</v>
      </c>
      <c r="V677" s="63" t="str">
        <f>VLOOKUP(A677,Main!A:AB,22,0)</f>
        <v>https://onlinecourses.nptel.ac.in/noc25_ma103/preview</v>
      </c>
      <c r="W677" s="61" t="str">
        <f>VLOOKUP(A677,Main!A:AB,23,0)</f>
        <v>noc25_ma103</v>
      </c>
      <c r="X677" s="63" t="str">
        <f>VLOOKUP(A677,Main!A:AB,24,0)</f>
        <v>https://nptel.ac.in/courses/111104152</v>
      </c>
      <c r="Y677" s="63" t="str">
        <f>VLOOKUP(A677,Main!A:AB,25,0)</f>
        <v>https://nptel.ac.in/courses/111104152</v>
      </c>
      <c r="Z677" s="61">
        <f>VLOOKUP(A677,Main!A:AB,26,0)</f>
        <v>111104152</v>
      </c>
    </row>
    <row r="678">
      <c r="A678" s="47" t="s">
        <v>5385</v>
      </c>
      <c r="B678" s="61" t="str">
        <f>VLOOKUP(A678,Main!A:AB,2,0)</f>
        <v>Mathematics</v>
      </c>
      <c r="C678" s="61" t="str">
        <f>VLOOKUP(A678,Main!A:AB,3,0)</f>
        <v>Mathematical Methods In Physics 2</v>
      </c>
      <c r="D678" s="61" t="str">
        <f>VLOOKUP(A678,Main!A:AB,4,0)</f>
        <v>Prof. Auditya Sharma</v>
      </c>
      <c r="E678" s="61" t="str">
        <f>VLOOKUP(A678,Main!A:AB,5,0)</f>
        <v>IISER Bhopal</v>
      </c>
      <c r="F678" s="61" t="str">
        <f>VLOOKUP(A678,Main!A:AB,6,0)</f>
        <v>IIT Madras</v>
      </c>
      <c r="G678" s="61" t="str">
        <f>VLOOKUP(A678,Main!A:AB,7,0)</f>
        <v>8 Weeks</v>
      </c>
      <c r="H678" s="61" t="str">
        <f>VLOOKUP(A678,Main!A:AB,8,0)</f>
        <v>Rerun</v>
      </c>
      <c r="I678" s="62">
        <f>VLOOKUP(A678,Main!A:AB,9,0)</f>
        <v>46223</v>
      </c>
      <c r="J678" s="62">
        <f>VLOOKUP(A678,Main!A:AB,10,0)</f>
        <v>46276</v>
      </c>
      <c r="K678" s="62">
        <f>VLOOKUP(A678,Main!A:AB,11,0)</f>
        <v>46284</v>
      </c>
      <c r="L678" s="62">
        <f>VLOOKUP(A678,Main!A:AB,12,0)</f>
        <v>46230</v>
      </c>
      <c r="M678" s="62">
        <f>VLOOKUP(A678,Main!A:AB,13,0)</f>
        <v>46248</v>
      </c>
      <c r="N678" s="61" t="str">
        <f>VLOOKUP(A678,Main!A:AB,14,0)</f>
        <v>UG</v>
      </c>
      <c r="O678" s="61" t="str">
        <f>VLOOKUP(A678,Main!A:AB,15,0)</f>
        <v>Core</v>
      </c>
      <c r="P678" s="61" t="str">
        <f>VLOOKUP(A678,Main!A:AB,16,0)</f>
        <v>No</v>
      </c>
      <c r="Q678" s="61" t="str">
        <f>VLOOKUP(A678,Main!A:AB,17,0)</f>
        <v/>
      </c>
      <c r="R678" s="63" t="str">
        <f>VLOOKUP(A678,Main!A:AB,18,0)</f>
        <v>https://onlinecourses.nptel.ac.in/e-learning/preview/noc26_ma94</v>
      </c>
      <c r="S678" s="63" t="str">
        <f>VLOOKUP(A678,Main!A:AB,19,0)</f>
        <v>https://onlinecourses.nptel.ac.in/e-learning/preview/noc26_ma94</v>
      </c>
      <c r="T678" s="61" t="str">
        <f>VLOOKUP(A678,Main!A:AB,20,0)</f>
        <v>noc26_ma94</v>
      </c>
      <c r="U678" s="63" t="str">
        <f>VLOOKUP(A678,Main!A:AB,21,0)</f>
        <v>https://onlinecourses.nptel.ac.in/noc25_ma69/preview</v>
      </c>
      <c r="V678" s="63" t="str">
        <f>VLOOKUP(A678,Main!A:AB,22,0)</f>
        <v>https://onlinecourses.nptel.ac.in/noc25_ma69/preview</v>
      </c>
      <c r="W678" s="61" t="str">
        <f>VLOOKUP(A678,Main!A:AB,23,0)</f>
        <v>noc25_ma69</v>
      </c>
      <c r="X678" s="63" t="str">
        <f>VLOOKUP(A678,Main!A:AB,24,0)</f>
        <v>https://nptel.ac.in/courses/111106152</v>
      </c>
      <c r="Y678" s="63" t="str">
        <f>VLOOKUP(A678,Main!A:AB,25,0)</f>
        <v>https://nptel.ac.in/courses/111106152</v>
      </c>
      <c r="Z678" s="61">
        <f>VLOOKUP(A678,Main!A:AB,26,0)</f>
        <v>111106152</v>
      </c>
    </row>
    <row r="679">
      <c r="A679" s="47" t="s">
        <v>5392</v>
      </c>
      <c r="B679" s="61" t="str">
        <f>VLOOKUP(A679,Main!A:AB,2,0)</f>
        <v>Mathematics</v>
      </c>
      <c r="C679" s="61" t="str">
        <f>VLOOKUP(A679,Main!A:AB,3,0)</f>
        <v>Introduction to Abstract and Linear Algebra</v>
      </c>
      <c r="D679" s="61" t="str">
        <f>VLOOKUP(A679,Main!A:AB,4,0)</f>
        <v>Prof. Sourav Mukhopadhyay</v>
      </c>
      <c r="E679" s="61" t="str">
        <f>VLOOKUP(A679,Main!A:AB,5,0)</f>
        <v>IIT Kharagpur</v>
      </c>
      <c r="F679" s="61" t="str">
        <f>VLOOKUP(A679,Main!A:AB,6,0)</f>
        <v>IIT Kharagpur</v>
      </c>
      <c r="G679" s="61" t="str">
        <f>VLOOKUP(A679,Main!A:AB,7,0)</f>
        <v>8 Weeks</v>
      </c>
      <c r="H679" s="61" t="str">
        <f>VLOOKUP(A679,Main!A:AB,8,0)</f>
        <v>Rerun</v>
      </c>
      <c r="I679" s="62">
        <f>VLOOKUP(A679,Main!A:AB,9,0)</f>
        <v>46223</v>
      </c>
      <c r="J679" s="62">
        <f>VLOOKUP(A679,Main!A:AB,10,0)</f>
        <v>46276</v>
      </c>
      <c r="K679" s="62">
        <f>VLOOKUP(A679,Main!A:AB,11,0)</f>
        <v>46285</v>
      </c>
      <c r="L679" s="62">
        <f>VLOOKUP(A679,Main!A:AB,12,0)</f>
        <v>46230</v>
      </c>
      <c r="M679" s="62">
        <f>VLOOKUP(A679,Main!A:AB,13,0)</f>
        <v>46248</v>
      </c>
      <c r="N679" s="61" t="str">
        <f>VLOOKUP(A679,Main!A:AB,14,0)</f>
        <v>PG</v>
      </c>
      <c r="O679" s="61" t="str">
        <f>VLOOKUP(A679,Main!A:AB,15,0)</f>
        <v>Core</v>
      </c>
      <c r="P679" s="61" t="str">
        <f>VLOOKUP(A679,Main!A:AB,16,0)</f>
        <v>Yes</v>
      </c>
      <c r="Q679" s="61" t="str">
        <f>VLOOKUP(A679,Main!A:AB,17,0)</f>
        <v/>
      </c>
      <c r="R679" s="63" t="str">
        <f>VLOOKUP(A679,Main!A:AB,18,0)</f>
        <v>https://onlinecourses.nptel.ac.in/e-learning/preview/noc26_ma95</v>
      </c>
      <c r="S679" s="63" t="str">
        <f>VLOOKUP(A679,Main!A:AB,19,0)</f>
        <v>https://onlinecourses.nptel.ac.in/e-learning/preview/noc26_ma95</v>
      </c>
      <c r="T679" s="61" t="str">
        <f>VLOOKUP(A679,Main!A:AB,20,0)</f>
        <v>noc26_ma95</v>
      </c>
      <c r="U679" s="63" t="str">
        <f>VLOOKUP(A679,Main!A:AB,21,0)</f>
        <v>https://onlinecourses.nptel.ac.in/noc25_ma78/preview</v>
      </c>
      <c r="V679" s="63" t="str">
        <f>VLOOKUP(A679,Main!A:AB,22,0)</f>
        <v>https://onlinecourses.nptel.ac.in/noc25_ma78/preview</v>
      </c>
      <c r="W679" s="61" t="str">
        <f>VLOOKUP(A679,Main!A:AB,23,0)</f>
        <v>noc25_ma78</v>
      </c>
      <c r="X679" s="63" t="str">
        <f>VLOOKUP(A679,Main!A:AB,24,0)</f>
        <v>https://nptel.ac.in/courses/111105112</v>
      </c>
      <c r="Y679" s="63" t="str">
        <f>VLOOKUP(A679,Main!A:AB,25,0)</f>
        <v>https://nptel.ac.in/courses/111105112</v>
      </c>
      <c r="Z679" s="61">
        <f>VLOOKUP(A679,Main!A:AB,26,0)</f>
        <v>111105112</v>
      </c>
    </row>
    <row r="680">
      <c r="A680" s="47" t="s">
        <v>5398</v>
      </c>
      <c r="B680" s="61" t="str">
        <f>VLOOKUP(A680,Main!A:AB,2,0)</f>
        <v>Mathematics</v>
      </c>
      <c r="C680" s="61" t="str">
        <f>VLOOKUP(A680,Main!A:AB,3,0)</f>
        <v>Mathematical Methods and its Applications</v>
      </c>
      <c r="D680" s="61" t="str">
        <f>VLOOKUP(A680,Main!A:AB,4,0)</f>
        <v>Prof. S. K. Gupta,
Prof. P. N. Agrawal</v>
      </c>
      <c r="E680" s="61" t="str">
        <f>VLOOKUP(A680,Main!A:AB,5,0)</f>
        <v>IIT Roorkee</v>
      </c>
      <c r="F680" s="61" t="str">
        <f>VLOOKUP(A680,Main!A:AB,6,0)</f>
        <v>IIT Roorkee</v>
      </c>
      <c r="G680" s="61" t="str">
        <f>VLOOKUP(A680,Main!A:AB,7,0)</f>
        <v>12 Weeks</v>
      </c>
      <c r="H680" s="61" t="str">
        <f>VLOOKUP(A680,Main!A:AB,8,0)</f>
        <v>Rerun</v>
      </c>
      <c r="I680" s="62">
        <f>VLOOKUP(A680,Main!A:AB,9,0)</f>
        <v>46223</v>
      </c>
      <c r="J680" s="62">
        <f>VLOOKUP(A680,Main!A:AB,10,0)</f>
        <v>46304</v>
      </c>
      <c r="K680" s="62">
        <f>VLOOKUP(A680,Main!A:AB,11,0)</f>
        <v>46313</v>
      </c>
      <c r="L680" s="62">
        <f>VLOOKUP(A680,Main!A:AB,12,0)</f>
        <v>46230</v>
      </c>
      <c r="M680" s="62">
        <f>VLOOKUP(A680,Main!A:AB,13,0)</f>
        <v>46248</v>
      </c>
      <c r="N680" s="61" t="str">
        <f>VLOOKUP(A680,Main!A:AB,14,0)</f>
        <v>UG/PG</v>
      </c>
      <c r="O680" s="61" t="str">
        <f>VLOOKUP(A680,Main!A:AB,15,0)</f>
        <v>Elective</v>
      </c>
      <c r="P680" s="61" t="str">
        <f>VLOOKUP(A680,Main!A:AB,16,0)</f>
        <v>Yes</v>
      </c>
      <c r="Q680" s="61" t="str">
        <f>VLOOKUP(A680,Main!A:AB,17,0)</f>
        <v/>
      </c>
      <c r="R680" s="63" t="str">
        <f>VLOOKUP(A680,Main!A:AB,18,0)</f>
        <v>https://onlinecourses.nptel.ac.in/e-learning/preview/noc26_ma96</v>
      </c>
      <c r="S680" s="63" t="str">
        <f>VLOOKUP(A680,Main!A:AB,19,0)</f>
        <v>https://onlinecourses.nptel.ac.in/e-learning/preview/noc26_ma96</v>
      </c>
      <c r="T680" s="61" t="str">
        <f>VLOOKUP(A680,Main!A:AB,20,0)</f>
        <v>noc26_ma96</v>
      </c>
      <c r="U680" s="63" t="str">
        <f>VLOOKUP(A680,Main!A:AB,21,0)</f>
        <v>https://onlinecourses.nptel.ac.in/noc25_ma80/preview</v>
      </c>
      <c r="V680" s="63" t="str">
        <f>VLOOKUP(A680,Main!A:AB,22,0)</f>
        <v>https://onlinecourses.nptel.ac.in/noc25_ma80/preview</v>
      </c>
      <c r="W680" s="61" t="str">
        <f>VLOOKUP(A680,Main!A:AB,23,0)</f>
        <v>noc25_ma80</v>
      </c>
      <c r="X680" s="63" t="str">
        <f>VLOOKUP(A680,Main!A:AB,24,0)</f>
        <v>https://nptel.ac.in/courses/111107098</v>
      </c>
      <c r="Y680" s="63" t="str">
        <f>VLOOKUP(A680,Main!A:AB,25,0)</f>
        <v>https://nptel.ac.in/courses/111107098</v>
      </c>
      <c r="Z680" s="61">
        <f>VLOOKUP(A680,Main!A:AB,26,0)</f>
        <v>111107098</v>
      </c>
    </row>
    <row r="681">
      <c r="A681" s="47" t="s">
        <v>5405</v>
      </c>
      <c r="B681" s="61" t="str">
        <f>VLOOKUP(A681,Main!A:AB,2,0)</f>
        <v>Mathematics</v>
      </c>
      <c r="C681" s="61" t="str">
        <f>VLOOKUP(A681,Main!A:AB,3,0)</f>
        <v>Essential Mathematics for Machine Learning</v>
      </c>
      <c r="D681" s="61" t="str">
        <f>VLOOKUP(A681,Main!A:AB,4,0)</f>
        <v>Prof. S. K. Gupta,
Prof. Sanjeev Kumar</v>
      </c>
      <c r="E681" s="61" t="str">
        <f>VLOOKUP(A681,Main!A:AB,5,0)</f>
        <v>IIT Roorkee</v>
      </c>
      <c r="F681" s="61" t="str">
        <f>VLOOKUP(A681,Main!A:AB,6,0)</f>
        <v>IIT Roorkee</v>
      </c>
      <c r="G681" s="61" t="str">
        <f>VLOOKUP(A681,Main!A:AB,7,0)</f>
        <v>12 Weeks</v>
      </c>
      <c r="H681" s="61" t="str">
        <f>VLOOKUP(A681,Main!A:AB,8,0)</f>
        <v>Rerun</v>
      </c>
      <c r="I681" s="62">
        <f>VLOOKUP(A681,Main!A:AB,9,0)</f>
        <v>46223</v>
      </c>
      <c r="J681" s="62">
        <f>VLOOKUP(A681,Main!A:AB,10,0)</f>
        <v>46304</v>
      </c>
      <c r="K681" s="62">
        <f>VLOOKUP(A681,Main!A:AB,11,0)</f>
        <v>46318</v>
      </c>
      <c r="L681" s="62">
        <f>VLOOKUP(A681,Main!A:AB,12,0)</f>
        <v>46230</v>
      </c>
      <c r="M681" s="62">
        <f>VLOOKUP(A681,Main!A:AB,13,0)</f>
        <v>46248</v>
      </c>
      <c r="N681" s="61" t="str">
        <f>VLOOKUP(A681,Main!A:AB,14,0)</f>
        <v>UG/PG</v>
      </c>
      <c r="O681" s="61" t="str">
        <f>VLOOKUP(A681,Main!A:AB,15,0)</f>
        <v>Elective</v>
      </c>
      <c r="P681" s="61" t="str">
        <f>VLOOKUP(A681,Main!A:AB,16,0)</f>
        <v>Yes</v>
      </c>
      <c r="Q681" s="61" t="str">
        <f>VLOOKUP(A681,Main!A:AB,17,0)</f>
        <v/>
      </c>
      <c r="R681" s="63" t="str">
        <f>VLOOKUP(A681,Main!A:AB,18,0)</f>
        <v>https://onlinecourses.nptel.ac.in/e-learning/preview/noc26_ma97</v>
      </c>
      <c r="S681" s="63" t="str">
        <f>VLOOKUP(A681,Main!A:AB,19,0)</f>
        <v>https://onlinecourses.nptel.ac.in/e-learning/preview/noc26_ma97</v>
      </c>
      <c r="T681" s="61" t="str">
        <f>VLOOKUP(A681,Main!A:AB,20,0)</f>
        <v>noc26_ma97</v>
      </c>
      <c r="U681" s="63" t="str">
        <f>VLOOKUP(A681,Main!A:AB,21,0)</f>
        <v>https://onlinecourses.nptel.ac.in/noc25_ma82/preview</v>
      </c>
      <c r="V681" s="63" t="str">
        <f>VLOOKUP(A681,Main!A:AB,22,0)</f>
        <v>https://onlinecourses.nptel.ac.in/noc25_ma82/preview</v>
      </c>
      <c r="W681" s="61" t="str">
        <f>VLOOKUP(A681,Main!A:AB,23,0)</f>
        <v>noc25_ma82</v>
      </c>
      <c r="X681" s="63" t="str">
        <f>VLOOKUP(A681,Main!A:AB,24,0)</f>
        <v>https://nptel.ac.in/courses/111107137</v>
      </c>
      <c r="Y681" s="63" t="str">
        <f>VLOOKUP(A681,Main!A:AB,25,0)</f>
        <v>https://nptel.ac.in/courses/111107137</v>
      </c>
      <c r="Z681" s="61">
        <f>VLOOKUP(A681,Main!A:AB,26,0)</f>
        <v>111107137</v>
      </c>
    </row>
    <row r="682">
      <c r="A682" s="47" t="s">
        <v>5411</v>
      </c>
      <c r="B682" s="61" t="str">
        <f>VLOOKUP(A682,Main!A:AB,2,0)</f>
        <v>Mathematics</v>
      </c>
      <c r="C682" s="61" t="str">
        <f>VLOOKUP(A682,Main!A:AB,3,0)</f>
        <v>Advanced Engineering Mathematics</v>
      </c>
      <c r="D682" s="61" t="str">
        <f>VLOOKUP(A682,Main!A:AB,4,0)</f>
        <v>Prof. P.N. Agarwal</v>
      </c>
      <c r="E682" s="61" t="str">
        <f>VLOOKUP(A682,Main!A:AB,5,0)</f>
        <v>IIT Roorkee</v>
      </c>
      <c r="F682" s="61" t="str">
        <f>VLOOKUP(A682,Main!A:AB,6,0)</f>
        <v>IIT Roorkee</v>
      </c>
      <c r="G682" s="61" t="str">
        <f>VLOOKUP(A682,Main!A:AB,7,0)</f>
        <v>12 Weeks</v>
      </c>
      <c r="H682" s="61" t="str">
        <f>VLOOKUP(A682,Main!A:AB,8,0)</f>
        <v>Rerun</v>
      </c>
      <c r="I682" s="62">
        <f>VLOOKUP(A682,Main!A:AB,9,0)</f>
        <v>46223</v>
      </c>
      <c r="J682" s="62">
        <f>VLOOKUP(A682,Main!A:AB,10,0)</f>
        <v>46304</v>
      </c>
      <c r="K682" s="62">
        <f>VLOOKUP(A682,Main!A:AB,11,0)</f>
        <v>46319</v>
      </c>
      <c r="L682" s="62">
        <f>VLOOKUP(A682,Main!A:AB,12,0)</f>
        <v>46230</v>
      </c>
      <c r="M682" s="62">
        <f>VLOOKUP(A682,Main!A:AB,13,0)</f>
        <v>46248</v>
      </c>
      <c r="N682" s="61" t="str">
        <f>VLOOKUP(A682,Main!A:AB,14,0)</f>
        <v>UG</v>
      </c>
      <c r="O682" s="61" t="str">
        <f>VLOOKUP(A682,Main!A:AB,15,0)</f>
        <v>Core</v>
      </c>
      <c r="P682" s="61" t="str">
        <f>VLOOKUP(A682,Main!A:AB,16,0)</f>
        <v>No</v>
      </c>
      <c r="Q682" s="61" t="str">
        <f>VLOOKUP(A682,Main!A:AB,17,0)</f>
        <v/>
      </c>
      <c r="R682" s="63" t="str">
        <f>VLOOKUP(A682,Main!A:AB,18,0)</f>
        <v>https://onlinecourses.nptel.ac.in/e-learning/preview/noc26_ma98</v>
      </c>
      <c r="S682" s="63" t="str">
        <f>VLOOKUP(A682,Main!A:AB,19,0)</f>
        <v>https://onlinecourses.nptel.ac.in/e-learning/preview/noc26_ma98</v>
      </c>
      <c r="T682" s="61" t="str">
        <f>VLOOKUP(A682,Main!A:AB,20,0)</f>
        <v>noc26_ma98</v>
      </c>
      <c r="U682" s="63" t="str">
        <f>VLOOKUP(A682,Main!A:AB,21,0)</f>
        <v>https://onlinecourses.nptel.ac.in/noc25_ma85/preview</v>
      </c>
      <c r="V682" s="63" t="str">
        <f>VLOOKUP(A682,Main!A:AB,22,0)</f>
        <v>https://onlinecourses.nptel.ac.in/noc25_ma85/preview</v>
      </c>
      <c r="W682" s="61" t="str">
        <f>VLOOKUP(A682,Main!A:AB,23,0)</f>
        <v>noc25_ma85</v>
      </c>
      <c r="X682" s="63" t="str">
        <f>VLOOKUP(A682,Main!A:AB,24,0)</f>
        <v>https://nptel.ac.in/courses/111107119</v>
      </c>
      <c r="Y682" s="63" t="str">
        <f>VLOOKUP(A682,Main!A:AB,25,0)</f>
        <v>https://nptel.ac.in/courses/111107119</v>
      </c>
      <c r="Z682" s="61">
        <f>VLOOKUP(A682,Main!A:AB,26,0)</f>
        <v>111107119</v>
      </c>
    </row>
    <row r="683">
      <c r="A683" s="47" t="s">
        <v>5418</v>
      </c>
      <c r="B683" s="61" t="str">
        <f>VLOOKUP(A683,Main!A:AB,2,0)</f>
        <v>Mathematics</v>
      </c>
      <c r="C683" s="61" t="str">
        <f>VLOOKUP(A683,Main!A:AB,3,0)</f>
        <v>EXCELing with Mathematical Modeling</v>
      </c>
      <c r="D683" s="61" t="str">
        <f>VLOOKUP(A683,Main!A:AB,4,0)</f>
        <v>Prof. Sandip Banerjee</v>
      </c>
      <c r="E683" s="61" t="str">
        <f>VLOOKUP(A683,Main!A:AB,5,0)</f>
        <v>IIT Roorkee</v>
      </c>
      <c r="F683" s="61" t="str">
        <f>VLOOKUP(A683,Main!A:AB,6,0)</f>
        <v>IIT Roorkee</v>
      </c>
      <c r="G683" s="61" t="str">
        <f>VLOOKUP(A683,Main!A:AB,7,0)</f>
        <v>12 Weeks</v>
      </c>
      <c r="H683" s="61" t="str">
        <f>VLOOKUP(A683,Main!A:AB,8,0)</f>
        <v>Rerun</v>
      </c>
      <c r="I683" s="62">
        <f>VLOOKUP(A683,Main!A:AB,9,0)</f>
        <v>46223</v>
      </c>
      <c r="J683" s="62">
        <f>VLOOKUP(A683,Main!A:AB,10,0)</f>
        <v>46304</v>
      </c>
      <c r="K683" s="62">
        <f>VLOOKUP(A683,Main!A:AB,11,0)</f>
        <v>46320</v>
      </c>
      <c r="L683" s="62">
        <f>VLOOKUP(A683,Main!A:AB,12,0)</f>
        <v>46230</v>
      </c>
      <c r="M683" s="62">
        <f>VLOOKUP(A683,Main!A:AB,13,0)</f>
        <v>46248</v>
      </c>
      <c r="N683" s="61" t="str">
        <f>VLOOKUP(A683,Main!A:AB,14,0)</f>
        <v>UG/PG</v>
      </c>
      <c r="O683" s="61" t="str">
        <f>VLOOKUP(A683,Main!A:AB,15,0)</f>
        <v>Core</v>
      </c>
      <c r="P683" s="61" t="str">
        <f>VLOOKUP(A683,Main!A:AB,16,0)</f>
        <v>Yes</v>
      </c>
      <c r="Q683" s="61" t="str">
        <f>VLOOKUP(A683,Main!A:AB,17,0)</f>
        <v/>
      </c>
      <c r="R683" s="63" t="str">
        <f>VLOOKUP(A683,Main!A:AB,18,0)</f>
        <v>https://onlinecourses.nptel.ac.in/e-learning/preview/noc26_ma99</v>
      </c>
      <c r="S683" s="63" t="str">
        <f>VLOOKUP(A683,Main!A:AB,19,0)</f>
        <v>https://onlinecourses.nptel.ac.in/e-learning/preview/noc26_ma99</v>
      </c>
      <c r="T683" s="61" t="str">
        <f>VLOOKUP(A683,Main!A:AB,20,0)</f>
        <v>noc26_ma99</v>
      </c>
      <c r="U683" s="63" t="str">
        <f>VLOOKUP(A683,Main!A:AB,21,0)</f>
        <v>https://onlinecourses.nptel.ac.in/noc25_ma96/preview</v>
      </c>
      <c r="V683" s="63" t="str">
        <f>VLOOKUP(A683,Main!A:AB,22,0)</f>
        <v>https://onlinecourses.nptel.ac.in/noc25_ma96/preview</v>
      </c>
      <c r="W683" s="61" t="str">
        <f>VLOOKUP(A683,Main!A:AB,23,0)</f>
        <v>noc25_ma96</v>
      </c>
      <c r="X683" s="63" t="str">
        <f>VLOOKUP(A683,Main!A:AB,24,0)</f>
        <v>https://nptel.ac.in/courses/111107523</v>
      </c>
      <c r="Y683" s="63" t="str">
        <f>VLOOKUP(A683,Main!A:AB,25,0)</f>
        <v>https://nptel.ac.in/courses/111107523</v>
      </c>
      <c r="Z683" s="61">
        <f>VLOOKUP(A683,Main!A:AB,26,0)</f>
        <v>111107523</v>
      </c>
    </row>
    <row r="684">
      <c r="A684" s="47" t="s">
        <v>5460</v>
      </c>
      <c r="B684" s="61" t="str">
        <f>VLOOKUP(A684,Main!A:AB,2,0)</f>
        <v>Mechanical Engineering</v>
      </c>
      <c r="C684" s="61" t="str">
        <f>VLOOKUP(A684,Main!A:AB,3,0)</f>
        <v>Product Design And Development</v>
      </c>
      <c r="D684" s="61" t="str">
        <f>VLOOKUP(A684,Main!A:AB,4,0)</f>
        <v>Prof. Inderdeep Singh</v>
      </c>
      <c r="E684" s="61" t="str">
        <f>VLOOKUP(A684,Main!A:AB,5,0)</f>
        <v>IIT Roorkee</v>
      </c>
      <c r="F684" s="61" t="str">
        <f>VLOOKUP(A684,Main!A:AB,6,0)</f>
        <v>IIT Roorkee</v>
      </c>
      <c r="G684" s="61" t="str">
        <f>VLOOKUP(A684,Main!A:AB,7,0)</f>
        <v>4 Weeks</v>
      </c>
      <c r="H684" s="61" t="str">
        <f>VLOOKUP(A684,Main!A:AB,8,0)</f>
        <v>Rerun</v>
      </c>
      <c r="I684" s="62">
        <f>VLOOKUP(A684,Main!A:AB,9,0)</f>
        <v>46223</v>
      </c>
      <c r="J684" s="62">
        <f>VLOOKUP(A684,Main!A:AB,10,0)</f>
        <v>46248</v>
      </c>
      <c r="K684" s="62">
        <f>VLOOKUP(A684,Main!A:AB,11,0)</f>
        <v>46284</v>
      </c>
      <c r="L684" s="62">
        <f>VLOOKUP(A684,Main!A:AB,12,0)</f>
        <v>46230</v>
      </c>
      <c r="M684" s="62">
        <f>VLOOKUP(A684,Main!A:AB,13,0)</f>
        <v>46248</v>
      </c>
      <c r="N684" s="61" t="str">
        <f>VLOOKUP(A684,Main!A:AB,14,0)</f>
        <v>UG/PG</v>
      </c>
      <c r="O684" s="61" t="str">
        <f>VLOOKUP(A684,Main!A:AB,15,0)</f>
        <v>Elective</v>
      </c>
      <c r="P684" s="61" t="str">
        <f>VLOOKUP(A684,Main!A:AB,16,0)</f>
        <v>Yes</v>
      </c>
      <c r="Q684" s="61" t="str">
        <f>VLOOKUP(A684,Main!A:AB,17,0)</f>
        <v>Product Design</v>
      </c>
      <c r="R684" s="63" t="str">
        <f>VLOOKUP(A684,Main!A:AB,18,0)</f>
        <v>https://onlinecourses.nptel.ac.in/e-learning/preview/noc26_me112</v>
      </c>
      <c r="S684" s="63" t="str">
        <f>VLOOKUP(A684,Main!A:AB,19,0)</f>
        <v>https://onlinecourses.nptel.ac.in/e-learning/preview/noc26_me112</v>
      </c>
      <c r="T684" s="61" t="str">
        <f>VLOOKUP(A684,Main!A:AB,20,0)</f>
        <v>noc26_me112</v>
      </c>
      <c r="U684" s="63" t="str">
        <f>VLOOKUP(A684,Main!A:AB,21,0)</f>
        <v>https://onlinecourses.nptel.ac.in/noc25_me121/preview</v>
      </c>
      <c r="V684" s="63" t="str">
        <f>VLOOKUP(A684,Main!A:AB,22,0)</f>
        <v>https://onlinecourses.nptel.ac.in/noc25_me121/preview</v>
      </c>
      <c r="W684" s="61" t="str">
        <f>VLOOKUP(A684,Main!A:AB,23,0)</f>
        <v>noc25_me121</v>
      </c>
      <c r="X684" s="63" t="str">
        <f>VLOOKUP(A684,Main!A:AB,24,0)</f>
        <v>https://nptel.ac.in/courses/112107217</v>
      </c>
      <c r="Y684" s="63" t="str">
        <f>VLOOKUP(A684,Main!A:AB,25,0)</f>
        <v>https://nptel.ac.in/courses/112107217</v>
      </c>
      <c r="Z684" s="61">
        <f>VLOOKUP(A684,Main!A:AB,26,0)</f>
        <v>112107217</v>
      </c>
    </row>
    <row r="685">
      <c r="A685" s="47" t="s">
        <v>5467</v>
      </c>
      <c r="B685" s="61" t="str">
        <f>VLOOKUP(A685,Main!A:AB,2,0)</f>
        <v>Mechanical Engineering</v>
      </c>
      <c r="C685" s="61" t="str">
        <f>VLOOKUP(A685,Main!A:AB,3,0)</f>
        <v>Product Design Using Value Engineering</v>
      </c>
      <c r="D685" s="61" t="str">
        <f>VLOOKUP(A685,Main!A:AB,4,0)</f>
        <v>Prof. Inderdeep Singh</v>
      </c>
      <c r="E685" s="61" t="str">
        <f>VLOOKUP(A685,Main!A:AB,5,0)</f>
        <v>IIT Roorkee</v>
      </c>
      <c r="F685" s="61" t="str">
        <f>VLOOKUP(A685,Main!A:AB,6,0)</f>
        <v>IIT Roorkee</v>
      </c>
      <c r="G685" s="61" t="str">
        <f>VLOOKUP(A685,Main!A:AB,7,0)</f>
        <v>4 Weeks</v>
      </c>
      <c r="H685" s="61" t="str">
        <f>VLOOKUP(A685,Main!A:AB,8,0)</f>
        <v>Rerun</v>
      </c>
      <c r="I685" s="62">
        <f>VLOOKUP(A685,Main!A:AB,9,0)</f>
        <v>46223</v>
      </c>
      <c r="J685" s="62">
        <f>VLOOKUP(A685,Main!A:AB,10,0)</f>
        <v>46248</v>
      </c>
      <c r="K685" s="62">
        <f>VLOOKUP(A685,Main!A:AB,11,0)</f>
        <v>46284</v>
      </c>
      <c r="L685" s="62">
        <f>VLOOKUP(A685,Main!A:AB,12,0)</f>
        <v>46230</v>
      </c>
      <c r="M685" s="62">
        <f>VLOOKUP(A685,Main!A:AB,13,0)</f>
        <v>46248</v>
      </c>
      <c r="N685" s="61" t="str">
        <f>VLOOKUP(A685,Main!A:AB,14,0)</f>
        <v>UG/PG</v>
      </c>
      <c r="O685" s="61" t="str">
        <f>VLOOKUP(A685,Main!A:AB,15,0)</f>
        <v>Elective</v>
      </c>
      <c r="P685" s="61" t="str">
        <f>VLOOKUP(A685,Main!A:AB,16,0)</f>
        <v>Yes</v>
      </c>
      <c r="Q685" s="61" t="str">
        <f>VLOOKUP(A685,Main!A:AB,17,0)</f>
        <v/>
      </c>
      <c r="R685" s="63" t="str">
        <f>VLOOKUP(A685,Main!A:AB,18,0)</f>
        <v>https://onlinecourses.nptel.ac.in/e-learning/preview/noc26_me113</v>
      </c>
      <c r="S685" s="63" t="str">
        <f>VLOOKUP(A685,Main!A:AB,19,0)</f>
        <v>https://onlinecourses.nptel.ac.in/e-learning/preview/noc26_me113</v>
      </c>
      <c r="T685" s="61" t="str">
        <f>VLOOKUP(A685,Main!A:AB,20,0)</f>
        <v>noc26_me113</v>
      </c>
      <c r="U685" s="63" t="str">
        <f>VLOOKUP(A685,Main!A:AB,21,0)</f>
        <v>https://onlinecourses.nptel.ac.in/noc25_me100/preview</v>
      </c>
      <c r="V685" s="63" t="str">
        <f>VLOOKUP(A685,Main!A:AB,22,0)</f>
        <v>https://onlinecourses.nptel.ac.in/noc25_me100/preview</v>
      </c>
      <c r="W685" s="61" t="str">
        <f>VLOOKUP(A685,Main!A:AB,23,0)</f>
        <v>noc25_me100</v>
      </c>
      <c r="X685" s="63" t="str">
        <f>VLOOKUP(A685,Main!A:AB,24,0)</f>
        <v>https://nptel.ac.in/courses/112107282</v>
      </c>
      <c r="Y685" s="63" t="str">
        <f>VLOOKUP(A685,Main!A:AB,25,0)</f>
        <v>https://nptel.ac.in/courses/112107282</v>
      </c>
      <c r="Z685" s="61">
        <f>VLOOKUP(A685,Main!A:AB,26,0)</f>
        <v>112107282</v>
      </c>
    </row>
    <row r="686">
      <c r="A686" s="47" t="s">
        <v>5473</v>
      </c>
      <c r="B686" s="61" t="str">
        <f>VLOOKUP(A686,Main!A:AB,2,0)</f>
        <v>Mechanical Engineering</v>
      </c>
      <c r="C686" s="61" t="str">
        <f>VLOOKUP(A686,Main!A:AB,3,0)</f>
        <v>Selection of Nanomaterials for Energy Harvesting And Storage Application</v>
      </c>
      <c r="D686" s="61" t="str">
        <f>VLOOKUP(A686,Main!A:AB,4,0)</f>
        <v>Prof. Kaushik Pal</v>
      </c>
      <c r="E686" s="61" t="str">
        <f>VLOOKUP(A686,Main!A:AB,5,0)</f>
        <v>IIT Roorkee</v>
      </c>
      <c r="F686" s="61" t="str">
        <f>VLOOKUP(A686,Main!A:AB,6,0)</f>
        <v>IIT Roorkee</v>
      </c>
      <c r="G686" s="61" t="str">
        <f>VLOOKUP(A686,Main!A:AB,7,0)</f>
        <v>4 Weeks</v>
      </c>
      <c r="H686" s="61" t="str">
        <f>VLOOKUP(A686,Main!A:AB,8,0)</f>
        <v>Rerun</v>
      </c>
      <c r="I686" s="62">
        <f>VLOOKUP(A686,Main!A:AB,9,0)</f>
        <v>46223</v>
      </c>
      <c r="J686" s="62">
        <f>VLOOKUP(A686,Main!A:AB,10,0)</f>
        <v>46248</v>
      </c>
      <c r="K686" s="62">
        <f>VLOOKUP(A686,Main!A:AB,11,0)</f>
        <v>46284</v>
      </c>
      <c r="L686" s="62">
        <f>VLOOKUP(A686,Main!A:AB,12,0)</f>
        <v>46230</v>
      </c>
      <c r="M686" s="62">
        <f>VLOOKUP(A686,Main!A:AB,13,0)</f>
        <v>46248</v>
      </c>
      <c r="N686" s="61" t="str">
        <f>VLOOKUP(A686,Main!A:AB,14,0)</f>
        <v>UG/PG</v>
      </c>
      <c r="O686" s="61" t="str">
        <f>VLOOKUP(A686,Main!A:AB,15,0)</f>
        <v>Elective</v>
      </c>
      <c r="P686" s="61" t="str">
        <f>VLOOKUP(A686,Main!A:AB,16,0)</f>
        <v>Yes</v>
      </c>
      <c r="Q686" s="61" t="str">
        <f>VLOOKUP(A686,Main!A:AB,17,0)</f>
        <v>Energy Systems</v>
      </c>
      <c r="R686" s="63" t="str">
        <f>VLOOKUP(A686,Main!A:AB,18,0)</f>
        <v>https://onlinecourses.nptel.ac.in/e-learning/preview/noc26_me114</v>
      </c>
      <c r="S686" s="63" t="str">
        <f>VLOOKUP(A686,Main!A:AB,19,0)</f>
        <v>https://onlinecourses.nptel.ac.in/e-learning/preview/noc26_me114</v>
      </c>
      <c r="T686" s="61" t="str">
        <f>VLOOKUP(A686,Main!A:AB,20,0)</f>
        <v>noc26_me114</v>
      </c>
      <c r="U686" s="63" t="str">
        <f>VLOOKUP(A686,Main!A:AB,21,0)</f>
        <v>https://onlinecourses.nptel.ac.in/noc25_me115/preview</v>
      </c>
      <c r="V686" s="63" t="str">
        <f>VLOOKUP(A686,Main!A:AB,22,0)</f>
        <v>https://onlinecourses.nptel.ac.in/noc25_me115/preview</v>
      </c>
      <c r="W686" s="61" t="str">
        <f>VLOOKUP(A686,Main!A:AB,23,0)</f>
        <v>noc25_me115</v>
      </c>
      <c r="X686" s="63" t="str">
        <f>VLOOKUP(A686,Main!A:AB,24,0)</f>
        <v>https://nptel.ac.in/courses/112107283</v>
      </c>
      <c r="Y686" s="63" t="str">
        <f>VLOOKUP(A686,Main!A:AB,25,0)</f>
        <v>https://nptel.ac.in/courses/112107283</v>
      </c>
      <c r="Z686" s="61">
        <f>VLOOKUP(A686,Main!A:AB,26,0)</f>
        <v>112107283</v>
      </c>
    </row>
    <row r="687">
      <c r="A687" s="47" t="s">
        <v>5480</v>
      </c>
      <c r="B687" s="61" t="str">
        <f>VLOOKUP(A687,Main!A:AB,2,0)</f>
        <v>Mechanical Engineering</v>
      </c>
      <c r="C687" s="61" t="str">
        <f>VLOOKUP(A687,Main!A:AB,3,0)</f>
        <v>Structural Analysis of Nanomaterials</v>
      </c>
      <c r="D687" s="61" t="str">
        <f>VLOOKUP(A687,Main!A:AB,4,0)</f>
        <v>Prof. Kaushik Pal</v>
      </c>
      <c r="E687" s="61" t="str">
        <f>VLOOKUP(A687,Main!A:AB,5,0)</f>
        <v>IIT Roorkee</v>
      </c>
      <c r="F687" s="61" t="str">
        <f>VLOOKUP(A687,Main!A:AB,6,0)</f>
        <v>IIT Roorkee</v>
      </c>
      <c r="G687" s="61" t="str">
        <f>VLOOKUP(A687,Main!A:AB,7,0)</f>
        <v>4 Weeks</v>
      </c>
      <c r="H687" s="61" t="str">
        <f>VLOOKUP(A687,Main!A:AB,8,0)</f>
        <v>Rerun</v>
      </c>
      <c r="I687" s="62">
        <f>VLOOKUP(A687,Main!A:AB,9,0)</f>
        <v>46223</v>
      </c>
      <c r="J687" s="62">
        <f>VLOOKUP(A687,Main!A:AB,10,0)</f>
        <v>46248</v>
      </c>
      <c r="K687" s="62">
        <f>VLOOKUP(A687,Main!A:AB,11,0)</f>
        <v>46285</v>
      </c>
      <c r="L687" s="62">
        <f>VLOOKUP(A687,Main!A:AB,12,0)</f>
        <v>46230</v>
      </c>
      <c r="M687" s="62">
        <f>VLOOKUP(A687,Main!A:AB,13,0)</f>
        <v>46248</v>
      </c>
      <c r="N687" s="61" t="str">
        <f>VLOOKUP(A687,Main!A:AB,14,0)</f>
        <v>UG/PG</v>
      </c>
      <c r="O687" s="61" t="str">
        <f>VLOOKUP(A687,Main!A:AB,15,0)</f>
        <v>Elective</v>
      </c>
      <c r="P687" s="61" t="str">
        <f>VLOOKUP(A687,Main!A:AB,16,0)</f>
        <v>Yes</v>
      </c>
      <c r="Q687" s="61" t="str">
        <f>VLOOKUP(A687,Main!A:AB,17,0)</f>
        <v/>
      </c>
      <c r="R687" s="63" t="str">
        <f>VLOOKUP(A687,Main!A:AB,18,0)</f>
        <v>https://onlinecourses.nptel.ac.in/e-learning/preview/noc26_me115</v>
      </c>
      <c r="S687" s="63" t="str">
        <f>VLOOKUP(A687,Main!A:AB,19,0)</f>
        <v>https://onlinecourses.nptel.ac.in/e-learning/preview/noc26_me115</v>
      </c>
      <c r="T687" s="61" t="str">
        <f>VLOOKUP(A687,Main!A:AB,20,0)</f>
        <v>noc26_me115</v>
      </c>
      <c r="U687" s="63" t="str">
        <f>VLOOKUP(A687,Main!A:AB,21,0)</f>
        <v>https://onlinecourses.nptel.ac.in/noc25_me116/preview</v>
      </c>
      <c r="V687" s="63" t="str">
        <f>VLOOKUP(A687,Main!A:AB,22,0)</f>
        <v>https://onlinecourses.nptel.ac.in/noc25_me116/preview</v>
      </c>
      <c r="W687" s="61" t="str">
        <f>VLOOKUP(A687,Main!A:AB,23,0)</f>
        <v>noc25_me116</v>
      </c>
      <c r="X687" s="63" t="str">
        <f>VLOOKUP(A687,Main!A:AB,24,0)</f>
        <v>https://nptel.ac.in/courses/113107081</v>
      </c>
      <c r="Y687" s="63" t="str">
        <f>VLOOKUP(A687,Main!A:AB,25,0)</f>
        <v>https://nptel.ac.in/courses/113107081</v>
      </c>
      <c r="Z687" s="61">
        <f>VLOOKUP(A687,Main!A:AB,26,0)</f>
        <v>113107081</v>
      </c>
    </row>
    <row r="688">
      <c r="A688" s="47" t="s">
        <v>5486</v>
      </c>
      <c r="B688" s="61" t="str">
        <f>VLOOKUP(A688,Main!A:AB,2,0)</f>
        <v>Mechanical Engineering</v>
      </c>
      <c r="C688" s="61" t="str">
        <f>VLOOKUP(A688,Main!A:AB,3,0)</f>
        <v>Foundations of Cognitive Robotics</v>
      </c>
      <c r="D688" s="61" t="str">
        <f>VLOOKUP(A688,Main!A:AB,4,0)</f>
        <v>Prof. Bishakh Bhattacharya</v>
      </c>
      <c r="E688" s="61" t="str">
        <f>VLOOKUP(A688,Main!A:AB,5,0)</f>
        <v>IIT Kanpur</v>
      </c>
      <c r="F688" s="61" t="str">
        <f>VLOOKUP(A688,Main!A:AB,6,0)</f>
        <v>IIT Kanpur</v>
      </c>
      <c r="G688" s="61" t="str">
        <f>VLOOKUP(A688,Main!A:AB,7,0)</f>
        <v>4 Weeks</v>
      </c>
      <c r="H688" s="61" t="str">
        <f>VLOOKUP(A688,Main!A:AB,8,0)</f>
        <v>Rerun</v>
      </c>
      <c r="I688" s="62">
        <f>VLOOKUP(A688,Main!A:AB,9,0)</f>
        <v>46223</v>
      </c>
      <c r="J688" s="62">
        <f>VLOOKUP(A688,Main!A:AB,10,0)</f>
        <v>46248</v>
      </c>
      <c r="K688" s="62">
        <f>VLOOKUP(A688,Main!A:AB,11,0)</f>
        <v>46284</v>
      </c>
      <c r="L688" s="62">
        <f>VLOOKUP(A688,Main!A:AB,12,0)</f>
        <v>46230</v>
      </c>
      <c r="M688" s="62">
        <f>VLOOKUP(A688,Main!A:AB,13,0)</f>
        <v>46248</v>
      </c>
      <c r="N688" s="61" t="str">
        <f>VLOOKUP(A688,Main!A:AB,14,0)</f>
        <v>PG</v>
      </c>
      <c r="O688" s="61" t="str">
        <f>VLOOKUP(A688,Main!A:AB,15,0)</f>
        <v>Elective</v>
      </c>
      <c r="P688" s="61" t="str">
        <f>VLOOKUP(A688,Main!A:AB,16,0)</f>
        <v>Yes</v>
      </c>
      <c r="Q688" s="61" t="str">
        <f>VLOOKUP(A688,Main!A:AB,17,0)</f>
        <v/>
      </c>
      <c r="R688" s="63" t="str">
        <f>VLOOKUP(A688,Main!A:AB,18,0)</f>
        <v>https://onlinecourses.nptel.ac.in/e-learning/preview/noc26_me116</v>
      </c>
      <c r="S688" s="63" t="str">
        <f>VLOOKUP(A688,Main!A:AB,19,0)</f>
        <v>https://onlinecourses.nptel.ac.in/e-learning/preview/noc26_me116</v>
      </c>
      <c r="T688" s="61" t="str">
        <f>VLOOKUP(A688,Main!A:AB,20,0)</f>
        <v>noc26_me116</v>
      </c>
      <c r="U688" s="63" t="str">
        <f>VLOOKUP(A688,Main!A:AB,21,0)</f>
        <v>https://onlinecourses.nptel.ac.in/noc25_me126/preview</v>
      </c>
      <c r="V688" s="63" t="str">
        <f>VLOOKUP(A688,Main!A:AB,22,0)</f>
        <v>https://onlinecourses.nptel.ac.in/noc25_me126/preview</v>
      </c>
      <c r="W688" s="61" t="str">
        <f>VLOOKUP(A688,Main!A:AB,23,0)</f>
        <v>noc25_me126</v>
      </c>
      <c r="X688" s="63" t="str">
        <f>VLOOKUP(A688,Main!A:AB,24,0)</f>
        <v>https://nptel.ac.in/courses/112104293</v>
      </c>
      <c r="Y688" s="63" t="str">
        <f>VLOOKUP(A688,Main!A:AB,25,0)</f>
        <v>https://nptel.ac.in/courses/112104293</v>
      </c>
      <c r="Z688" s="61">
        <f>VLOOKUP(A688,Main!A:AB,26,0)</f>
        <v>112104293</v>
      </c>
    </row>
    <row r="689">
      <c r="A689" s="47" t="s">
        <v>5492</v>
      </c>
      <c r="B689" s="61" t="str">
        <f>VLOOKUP(A689,Main!A:AB,2,0)</f>
        <v>Mechanical Engineering</v>
      </c>
      <c r="C689" s="61" t="str">
        <f>VLOOKUP(A689,Main!A:AB,3,0)</f>
        <v>Principles of Vibration Control</v>
      </c>
      <c r="D689" s="61" t="str">
        <f>VLOOKUP(A689,Main!A:AB,4,0)</f>
        <v>Prof. Bishakh Bhattacharya</v>
      </c>
      <c r="E689" s="61" t="str">
        <f>VLOOKUP(A689,Main!A:AB,5,0)</f>
        <v>IIT Kanpur</v>
      </c>
      <c r="F689" s="61" t="str">
        <f>VLOOKUP(A689,Main!A:AB,6,0)</f>
        <v>IIT Kanpur</v>
      </c>
      <c r="G689" s="61" t="str">
        <f>VLOOKUP(A689,Main!A:AB,7,0)</f>
        <v>4 Weeks</v>
      </c>
      <c r="H689" s="61" t="str">
        <f>VLOOKUP(A689,Main!A:AB,8,0)</f>
        <v>Rerun</v>
      </c>
      <c r="I689" s="62">
        <f>VLOOKUP(A689,Main!A:AB,9,0)</f>
        <v>46223</v>
      </c>
      <c r="J689" s="62">
        <f>VLOOKUP(A689,Main!A:AB,10,0)</f>
        <v>46248</v>
      </c>
      <c r="K689" s="62">
        <f>VLOOKUP(A689,Main!A:AB,11,0)</f>
        <v>46285</v>
      </c>
      <c r="L689" s="62">
        <f>VLOOKUP(A689,Main!A:AB,12,0)</f>
        <v>46230</v>
      </c>
      <c r="M689" s="62">
        <f>VLOOKUP(A689,Main!A:AB,13,0)</f>
        <v>46248</v>
      </c>
      <c r="N689" s="61" t="str">
        <f>VLOOKUP(A689,Main!A:AB,14,0)</f>
        <v>UG/PG</v>
      </c>
      <c r="O689" s="61" t="str">
        <f>VLOOKUP(A689,Main!A:AB,15,0)</f>
        <v>Elective</v>
      </c>
      <c r="P689" s="61" t="str">
        <f>VLOOKUP(A689,Main!A:AB,16,0)</f>
        <v>Yes</v>
      </c>
      <c r="Q689" s="61" t="str">
        <f>VLOOKUP(A689,Main!A:AB,17,0)</f>
        <v/>
      </c>
      <c r="R689" s="63" t="str">
        <f>VLOOKUP(A689,Main!A:AB,18,0)</f>
        <v>https://onlinecourses.nptel.ac.in/e-learning/preview/noc26_me117</v>
      </c>
      <c r="S689" s="63" t="str">
        <f>VLOOKUP(A689,Main!A:AB,19,0)</f>
        <v>https://onlinecourses.nptel.ac.in/e-learning/preview/noc26_me117</v>
      </c>
      <c r="T689" s="61" t="str">
        <f>VLOOKUP(A689,Main!A:AB,20,0)</f>
        <v>noc26_me117</v>
      </c>
      <c r="U689" s="63" t="str">
        <f>VLOOKUP(A689,Main!A:AB,21,0)</f>
        <v>https://onlinecourses.nptel.ac.in/noc25_me127/preview</v>
      </c>
      <c r="V689" s="63" t="str">
        <f>VLOOKUP(A689,Main!A:AB,22,0)</f>
        <v>https://onlinecourses.nptel.ac.in/noc25_me127/preview</v>
      </c>
      <c r="W689" s="61" t="str">
        <f>VLOOKUP(A689,Main!A:AB,23,0)</f>
        <v>noc25_me127</v>
      </c>
      <c r="X689" s="63" t="str">
        <f>VLOOKUP(A689,Main!A:AB,24,0)</f>
        <v>https://nptel.ac.in/courses/112104211</v>
      </c>
      <c r="Y689" s="63" t="str">
        <f>VLOOKUP(A689,Main!A:AB,25,0)</f>
        <v>https://nptel.ac.in/courses/112104211</v>
      </c>
      <c r="Z689" s="61">
        <f>VLOOKUP(A689,Main!A:AB,26,0)</f>
        <v>112104211</v>
      </c>
    </row>
    <row r="690">
      <c r="A690" s="47" t="s">
        <v>5498</v>
      </c>
      <c r="B690" s="61" t="str">
        <f>VLOOKUP(A690,Main!A:AB,2,0)</f>
        <v>Mechanical Engineering</v>
      </c>
      <c r="C690" s="61" t="str">
        <f>VLOOKUP(A690,Main!A:AB,3,0)</f>
        <v>Manufacturing Processes - Casting and Joining</v>
      </c>
      <c r="D690" s="61" t="str">
        <f>VLOOKUP(A690,Main!A:AB,4,0)</f>
        <v>Prof. Sounak Kumar Choudhury</v>
      </c>
      <c r="E690" s="61" t="str">
        <f>VLOOKUP(A690,Main!A:AB,5,0)</f>
        <v>IIT Kanpur</v>
      </c>
      <c r="F690" s="61" t="str">
        <f>VLOOKUP(A690,Main!A:AB,6,0)</f>
        <v>IIT Kanpur</v>
      </c>
      <c r="G690" s="61" t="str">
        <f>VLOOKUP(A690,Main!A:AB,7,0)</f>
        <v>4 Weeks</v>
      </c>
      <c r="H690" s="61" t="str">
        <f>VLOOKUP(A690,Main!A:AB,8,0)</f>
        <v>Rerun</v>
      </c>
      <c r="I690" s="62">
        <f>VLOOKUP(A690,Main!A:AB,9,0)</f>
        <v>46223</v>
      </c>
      <c r="J690" s="62">
        <f>VLOOKUP(A690,Main!A:AB,10,0)</f>
        <v>46248</v>
      </c>
      <c r="K690" s="62">
        <f>VLOOKUP(A690,Main!A:AB,11,0)</f>
        <v>46285</v>
      </c>
      <c r="L690" s="62">
        <f>VLOOKUP(A690,Main!A:AB,12,0)</f>
        <v>46230</v>
      </c>
      <c r="M690" s="62">
        <f>VLOOKUP(A690,Main!A:AB,13,0)</f>
        <v>46248</v>
      </c>
      <c r="N690" s="61" t="str">
        <f>VLOOKUP(A690,Main!A:AB,14,0)</f>
        <v>UG</v>
      </c>
      <c r="O690" s="61" t="str">
        <f>VLOOKUP(A690,Main!A:AB,15,0)</f>
        <v>Core</v>
      </c>
      <c r="P690" s="61" t="str">
        <f>VLOOKUP(A690,Main!A:AB,16,0)</f>
        <v>No</v>
      </c>
      <c r="Q690" s="61" t="str">
        <f>VLOOKUP(A690,Main!A:AB,17,0)</f>
        <v>Manufacturing Processes and Technology
Product Design</v>
      </c>
      <c r="R690" s="63" t="str">
        <f>VLOOKUP(A690,Main!A:AB,18,0)</f>
        <v>https://onlinecourses.nptel.ac.in/e-learning/preview/noc26_me118</v>
      </c>
      <c r="S690" s="63" t="str">
        <f>VLOOKUP(A690,Main!A:AB,19,0)</f>
        <v>https://onlinecourses.nptel.ac.in/e-learning/preview/noc26_me118</v>
      </c>
      <c r="T690" s="61" t="str">
        <f>VLOOKUP(A690,Main!A:AB,20,0)</f>
        <v>noc26_me118</v>
      </c>
      <c r="U690" s="63" t="str">
        <f>VLOOKUP(A690,Main!A:AB,21,0)</f>
        <v>https://onlinecourses.nptel.ac.in/noc25_me128/preview</v>
      </c>
      <c r="V690" s="63" t="str">
        <f>VLOOKUP(A690,Main!A:AB,22,0)</f>
        <v>https://onlinecourses.nptel.ac.in/noc25_me128/preview</v>
      </c>
      <c r="W690" s="61" t="str">
        <f>VLOOKUP(A690,Main!A:AB,23,0)</f>
        <v>noc25_me128</v>
      </c>
      <c r="X690" s="63" t="str">
        <f>VLOOKUP(A690,Main!A:AB,24,0)</f>
        <v>https://nptel.ac.in/courses/112104301</v>
      </c>
      <c r="Y690" s="63" t="str">
        <f>VLOOKUP(A690,Main!A:AB,25,0)</f>
        <v>https://nptel.ac.in/courses/112104301</v>
      </c>
      <c r="Z690" s="61">
        <f>VLOOKUP(A690,Main!A:AB,26,0)</f>
        <v>112104301</v>
      </c>
    </row>
    <row r="691">
      <c r="A691" s="47" t="s">
        <v>5506</v>
      </c>
      <c r="B691" s="61" t="str">
        <f>VLOOKUP(A691,Main!A:AB,2,0)</f>
        <v>Mechanical Engineering</v>
      </c>
      <c r="C691" s="61" t="str">
        <f>VLOOKUP(A691,Main!A:AB,3,0)</f>
        <v>Foundation of Computational Fluid Dynamics</v>
      </c>
      <c r="D691" s="61" t="str">
        <f>VLOOKUP(A691,Main!A:AB,4,0)</f>
        <v>Prof. Vengadesan</v>
      </c>
      <c r="E691" s="61" t="str">
        <f>VLOOKUP(A691,Main!A:AB,5,0)</f>
        <v>IIT Madras</v>
      </c>
      <c r="F691" s="61" t="str">
        <f>VLOOKUP(A691,Main!A:AB,6,0)</f>
        <v>IIT Madras</v>
      </c>
      <c r="G691" s="61" t="str">
        <f>VLOOKUP(A691,Main!A:AB,7,0)</f>
        <v>8 Weeks</v>
      </c>
      <c r="H691" s="61" t="str">
        <f>VLOOKUP(A691,Main!A:AB,8,0)</f>
        <v>Rerun</v>
      </c>
      <c r="I691" s="62">
        <f>VLOOKUP(A691,Main!A:AB,9,0)</f>
        <v>46223</v>
      </c>
      <c r="J691" s="62">
        <f>VLOOKUP(A691,Main!A:AB,10,0)</f>
        <v>46276</v>
      </c>
      <c r="K691" s="62">
        <f>VLOOKUP(A691,Main!A:AB,11,0)</f>
        <v>46285</v>
      </c>
      <c r="L691" s="62">
        <f>VLOOKUP(A691,Main!A:AB,12,0)</f>
        <v>46230</v>
      </c>
      <c r="M691" s="62">
        <f>VLOOKUP(A691,Main!A:AB,13,0)</f>
        <v>46248</v>
      </c>
      <c r="N691" s="61" t="str">
        <f>VLOOKUP(A691,Main!A:AB,14,0)</f>
        <v>UG</v>
      </c>
      <c r="O691" s="61" t="str">
        <f>VLOOKUP(A691,Main!A:AB,15,0)</f>
        <v>Elective</v>
      </c>
      <c r="P691" s="61" t="str">
        <f>VLOOKUP(A691,Main!A:AB,16,0)</f>
        <v>Yes</v>
      </c>
      <c r="Q691" s="61" t="str">
        <f>VLOOKUP(A691,Main!A:AB,17,0)</f>
        <v>Computational Thermo Fluids</v>
      </c>
      <c r="R691" s="63" t="str">
        <f>VLOOKUP(A691,Main!A:AB,18,0)</f>
        <v>https://onlinecourses.nptel.ac.in/e-learning/preview/noc26_me119</v>
      </c>
      <c r="S691" s="63" t="str">
        <f>VLOOKUP(A691,Main!A:AB,19,0)</f>
        <v>https://onlinecourses.nptel.ac.in/e-learning/preview/noc26_me119</v>
      </c>
      <c r="T691" s="61" t="str">
        <f>VLOOKUP(A691,Main!A:AB,20,0)</f>
        <v>noc26_me119</v>
      </c>
      <c r="U691" s="63" t="str">
        <f>VLOOKUP(A691,Main!A:AB,21,0)</f>
        <v>https://onlinecourses.nptel.ac.in/noc25_me124/preview</v>
      </c>
      <c r="V691" s="63" t="str">
        <f>VLOOKUP(A691,Main!A:AB,22,0)</f>
        <v>https://onlinecourses.nptel.ac.in/noc25_me124/preview</v>
      </c>
      <c r="W691" s="61" t="str">
        <f>VLOOKUP(A691,Main!A:AB,23,0)</f>
        <v>noc25_me124</v>
      </c>
      <c r="X691" s="63" t="str">
        <f>VLOOKUP(A691,Main!A:AB,24,0)</f>
        <v>https://nptel.ac.in/courses/112106186</v>
      </c>
      <c r="Y691" s="63" t="str">
        <f>VLOOKUP(A691,Main!A:AB,25,0)</f>
        <v>https://nptel.ac.in/courses/112106186</v>
      </c>
      <c r="Z691" s="61">
        <f>VLOOKUP(A691,Main!A:AB,26,0)</f>
        <v>112106186</v>
      </c>
    </row>
    <row r="692">
      <c r="A692" s="47" t="s">
        <v>5513</v>
      </c>
      <c r="B692" s="61" t="str">
        <f>VLOOKUP(A692,Main!A:AB,2,0)</f>
        <v>Mechanical Engineering</v>
      </c>
      <c r="C692" s="61" t="str">
        <f>VLOOKUP(A692,Main!A:AB,3,0)</f>
        <v>Mechanics and Control of Robotic Manipulators</v>
      </c>
      <c r="D692" s="61" t="str">
        <f>VLOOKUP(A692,Main!A:AB,4,0)</f>
        <v>Prof. Santhakumar Mohan</v>
      </c>
      <c r="E692" s="61" t="str">
        <f>VLOOKUP(A692,Main!A:AB,5,0)</f>
        <v>IIT Palakkad</v>
      </c>
      <c r="F692" s="61" t="str">
        <f>VLOOKUP(A692,Main!A:AB,6,0)</f>
        <v>IIT Madras</v>
      </c>
      <c r="G692" s="61" t="str">
        <f>VLOOKUP(A692,Main!A:AB,7,0)</f>
        <v>8 Weeks</v>
      </c>
      <c r="H692" s="61" t="str">
        <f>VLOOKUP(A692,Main!A:AB,8,0)</f>
        <v>Rerun</v>
      </c>
      <c r="I692" s="62">
        <f>VLOOKUP(A692,Main!A:AB,9,0)</f>
        <v>46223</v>
      </c>
      <c r="J692" s="62">
        <f>VLOOKUP(A692,Main!A:AB,10,0)</f>
        <v>46276</v>
      </c>
      <c r="K692" s="62">
        <f>VLOOKUP(A692,Main!A:AB,11,0)</f>
        <v>46285</v>
      </c>
      <c r="L692" s="62">
        <f>VLOOKUP(A692,Main!A:AB,12,0)</f>
        <v>46230</v>
      </c>
      <c r="M692" s="62">
        <f>VLOOKUP(A692,Main!A:AB,13,0)</f>
        <v>46248</v>
      </c>
      <c r="N692" s="61" t="str">
        <f>VLOOKUP(A692,Main!A:AB,14,0)</f>
        <v>UG/PG</v>
      </c>
      <c r="O692" s="61" t="str">
        <f>VLOOKUP(A692,Main!A:AB,15,0)</f>
        <v>Elective</v>
      </c>
      <c r="P692" s="61" t="str">
        <f>VLOOKUP(A692,Main!A:AB,16,0)</f>
        <v>Yes</v>
      </c>
      <c r="Q692" s="61" t="str">
        <f>VLOOKUP(A692,Main!A:AB,17,0)</f>
        <v>Robotics
Advanced Mechanics
Advanced Dynamics and Vibration</v>
      </c>
      <c r="R692" s="63" t="str">
        <f>VLOOKUP(A692,Main!A:AB,18,0)</f>
        <v>https://onlinecourses.nptel.ac.in/e-learning/preview/noc26_me120</v>
      </c>
      <c r="S692" s="63" t="str">
        <f>VLOOKUP(A692,Main!A:AB,19,0)</f>
        <v>https://onlinecourses.nptel.ac.in/e-learning/preview/noc26_me120</v>
      </c>
      <c r="T692" s="61" t="str">
        <f>VLOOKUP(A692,Main!A:AB,20,0)</f>
        <v>noc26_me120</v>
      </c>
      <c r="U692" s="63" t="str">
        <f>VLOOKUP(A692,Main!A:AB,21,0)</f>
        <v>https://onlinecourses.nptel.ac.in/noc25_me105/preview</v>
      </c>
      <c r="V692" s="63" t="str">
        <f>VLOOKUP(A692,Main!A:AB,22,0)</f>
        <v>https://onlinecourses.nptel.ac.in/noc25_me105/preview</v>
      </c>
      <c r="W692" s="61" t="str">
        <f>VLOOKUP(A692,Main!A:AB,23,0)</f>
        <v>noc25_me105</v>
      </c>
      <c r="X692" s="63" t="str">
        <f>VLOOKUP(A692,Main!A:AB,24,0)</f>
        <v>https://nptel.ac.in/courses/112106304</v>
      </c>
      <c r="Y692" s="63" t="str">
        <f>VLOOKUP(A692,Main!A:AB,25,0)</f>
        <v>https://nptel.ac.in/courses/112106304</v>
      </c>
      <c r="Z692" s="61">
        <f>VLOOKUP(A692,Main!A:AB,26,0)</f>
        <v>112106304</v>
      </c>
    </row>
    <row r="693">
      <c r="A693" s="47" t="s">
        <v>5521</v>
      </c>
      <c r="B693" s="61" t="str">
        <f>VLOOKUP(A693,Main!A:AB,2,0)</f>
        <v>Mechanical Engineering</v>
      </c>
      <c r="C693" s="61" t="str">
        <f>VLOOKUP(A693,Main!A:AB,3,0)</f>
        <v>Fluid dynamics and turbomachines</v>
      </c>
      <c r="D693" s="61" t="str">
        <f>VLOOKUP(A693,Main!A:AB,4,0)</f>
        <v>Prof. Dhiman Chatterjee,
Prof. Shamit Bakshi</v>
      </c>
      <c r="E693" s="61" t="str">
        <f>VLOOKUP(A693,Main!A:AB,5,0)</f>
        <v>IIT Madras</v>
      </c>
      <c r="F693" s="61" t="str">
        <f>VLOOKUP(A693,Main!A:AB,6,0)</f>
        <v>IIT Madras</v>
      </c>
      <c r="G693" s="61" t="str">
        <f>VLOOKUP(A693,Main!A:AB,7,0)</f>
        <v>8 Weeks</v>
      </c>
      <c r="H693" s="61" t="str">
        <f>VLOOKUP(A693,Main!A:AB,8,0)</f>
        <v>Rerun</v>
      </c>
      <c r="I693" s="62">
        <f>VLOOKUP(A693,Main!A:AB,9,0)</f>
        <v>46223</v>
      </c>
      <c r="J693" s="62">
        <f>VLOOKUP(A693,Main!A:AB,10,0)</f>
        <v>46276</v>
      </c>
      <c r="K693" s="62">
        <f>VLOOKUP(A693,Main!A:AB,11,0)</f>
        <v>46284</v>
      </c>
      <c r="L693" s="62">
        <f>VLOOKUP(A693,Main!A:AB,12,0)</f>
        <v>46230</v>
      </c>
      <c r="M693" s="62">
        <f>VLOOKUP(A693,Main!A:AB,13,0)</f>
        <v>46248</v>
      </c>
      <c r="N693" s="61" t="str">
        <f>VLOOKUP(A693,Main!A:AB,14,0)</f>
        <v>UG/PG</v>
      </c>
      <c r="O693" s="61" t="str">
        <f>VLOOKUP(A693,Main!A:AB,15,0)</f>
        <v>Elective</v>
      </c>
      <c r="P693" s="61" t="str">
        <f>VLOOKUP(A693,Main!A:AB,16,0)</f>
        <v>Yes</v>
      </c>
      <c r="Q693" s="61" t="str">
        <f>VLOOKUP(A693,Main!A:AB,17,0)</f>
        <v>Energy Systems</v>
      </c>
      <c r="R693" s="63" t="str">
        <f>VLOOKUP(A693,Main!A:AB,18,0)</f>
        <v>https://onlinecourses.nptel.ac.in/e-learning/preview/noc26_me121</v>
      </c>
      <c r="S693" s="63" t="str">
        <f>VLOOKUP(A693,Main!A:AB,19,0)</f>
        <v>https://onlinecourses.nptel.ac.in/e-learning/preview/noc26_me121</v>
      </c>
      <c r="T693" s="61" t="str">
        <f>VLOOKUP(A693,Main!A:AB,20,0)</f>
        <v>noc26_me121</v>
      </c>
      <c r="U693" s="63" t="str">
        <f>VLOOKUP(A693,Main!A:AB,21,0)</f>
        <v>https://onlinecourses.nptel.ac.in/noc25_me132/preview</v>
      </c>
      <c r="V693" s="63" t="str">
        <f>VLOOKUP(A693,Main!A:AB,22,0)</f>
        <v>https://onlinecourses.nptel.ac.in/noc25_me132/preview</v>
      </c>
      <c r="W693" s="61" t="str">
        <f>VLOOKUP(A693,Main!A:AB,23,0)</f>
        <v>noc25_me132</v>
      </c>
      <c r="X693" s="63" t="str">
        <f>VLOOKUP(A693,Main!A:AB,24,0)</f>
        <v>https://nptel.ac.in/courses/112106200</v>
      </c>
      <c r="Y693" s="63" t="str">
        <f>VLOOKUP(A693,Main!A:AB,25,0)</f>
        <v>https://nptel.ac.in/courses/112106200</v>
      </c>
      <c r="Z693" s="61">
        <f>VLOOKUP(A693,Main!A:AB,26,0)</f>
        <v>112106200</v>
      </c>
    </row>
    <row r="694">
      <c r="A694" s="47" t="s">
        <v>5528</v>
      </c>
      <c r="B694" s="61" t="str">
        <f>VLOOKUP(A694,Main!A:AB,2,0)</f>
        <v>Mechanical Engineering</v>
      </c>
      <c r="C694" s="61" t="str">
        <f>VLOOKUP(A694,Main!A:AB,3,0)</f>
        <v>Principles of Metal Forming Technology</v>
      </c>
      <c r="D694" s="61" t="str">
        <f>VLOOKUP(A694,Main!A:AB,4,0)</f>
        <v>Prof. P. K. Jha</v>
      </c>
      <c r="E694" s="61" t="str">
        <f>VLOOKUP(A694,Main!A:AB,5,0)</f>
        <v>IIT Roorkee</v>
      </c>
      <c r="F694" s="61" t="str">
        <f>VLOOKUP(A694,Main!A:AB,6,0)</f>
        <v>IIT Roorkee</v>
      </c>
      <c r="G694" s="61" t="str">
        <f>VLOOKUP(A694,Main!A:AB,7,0)</f>
        <v>8 Weeks</v>
      </c>
      <c r="H694" s="61" t="str">
        <f>VLOOKUP(A694,Main!A:AB,8,0)</f>
        <v>Rerun</v>
      </c>
      <c r="I694" s="62">
        <f>VLOOKUP(A694,Main!A:AB,9,0)</f>
        <v>46223</v>
      </c>
      <c r="J694" s="62">
        <f>VLOOKUP(A694,Main!A:AB,10,0)</f>
        <v>46276</v>
      </c>
      <c r="K694" s="62">
        <f>VLOOKUP(A694,Main!A:AB,11,0)</f>
        <v>46285</v>
      </c>
      <c r="L694" s="62">
        <f>VLOOKUP(A694,Main!A:AB,12,0)</f>
        <v>46230</v>
      </c>
      <c r="M694" s="62">
        <f>VLOOKUP(A694,Main!A:AB,13,0)</f>
        <v>46248</v>
      </c>
      <c r="N694" s="61" t="str">
        <f>VLOOKUP(A694,Main!A:AB,14,0)</f>
        <v>UG/PG</v>
      </c>
      <c r="O694" s="61" t="str">
        <f>VLOOKUP(A694,Main!A:AB,15,0)</f>
        <v>Core</v>
      </c>
      <c r="P694" s="61" t="str">
        <f>VLOOKUP(A694,Main!A:AB,16,0)</f>
        <v>Yes</v>
      </c>
      <c r="Q694" s="61" t="str">
        <f>VLOOKUP(A694,Main!A:AB,17,0)</f>
        <v/>
      </c>
      <c r="R694" s="63" t="str">
        <f>VLOOKUP(A694,Main!A:AB,18,0)</f>
        <v>https://onlinecourses.nptel.ac.in/e-learning/preview/noc26_me122</v>
      </c>
      <c r="S694" s="63" t="str">
        <f>VLOOKUP(A694,Main!A:AB,19,0)</f>
        <v>https://onlinecourses.nptel.ac.in/e-learning/preview/noc26_me122</v>
      </c>
      <c r="T694" s="61" t="str">
        <f>VLOOKUP(A694,Main!A:AB,20,0)</f>
        <v>noc26_me122</v>
      </c>
      <c r="U694" s="63" t="str">
        <f>VLOOKUP(A694,Main!A:AB,21,0)</f>
        <v>https://onlinecourses.nptel.ac.in/noc25_me117/preview</v>
      </c>
      <c r="V694" s="63" t="str">
        <f>VLOOKUP(A694,Main!A:AB,22,0)</f>
        <v>https://onlinecourses.nptel.ac.in/noc25_me117/preview</v>
      </c>
      <c r="W694" s="61" t="str">
        <f>VLOOKUP(A694,Main!A:AB,23,0)</f>
        <v>noc25_me117</v>
      </c>
      <c r="X694" s="63" t="str">
        <f>VLOOKUP(A694,Main!A:AB,24,0)</f>
        <v>https://nptel.ac.in/courses/112107250</v>
      </c>
      <c r="Y694" s="63" t="str">
        <f>VLOOKUP(A694,Main!A:AB,25,0)</f>
        <v>https://nptel.ac.in/courses/112107250</v>
      </c>
      <c r="Z694" s="61">
        <f>VLOOKUP(A694,Main!A:AB,26,0)</f>
        <v>112107250</v>
      </c>
    </row>
    <row r="695">
      <c r="A695" s="47" t="s">
        <v>5535</v>
      </c>
      <c r="B695" s="61" t="str">
        <f>VLOOKUP(A695,Main!A:AB,2,0)</f>
        <v>Mechanical Engineering</v>
      </c>
      <c r="C695" s="61" t="str">
        <f>VLOOKUP(A695,Main!A:AB,3,0)</f>
        <v>Power Plant Engineering</v>
      </c>
      <c r="D695" s="61" t="str">
        <f>VLOOKUP(A695,Main!A:AB,4,0)</f>
        <v>Prof. Ravi Kumar</v>
      </c>
      <c r="E695" s="61" t="str">
        <f>VLOOKUP(A695,Main!A:AB,5,0)</f>
        <v>IIT Roorkee</v>
      </c>
      <c r="F695" s="61" t="str">
        <f>VLOOKUP(A695,Main!A:AB,6,0)</f>
        <v>IIT Roorkee</v>
      </c>
      <c r="G695" s="61" t="str">
        <f>VLOOKUP(A695,Main!A:AB,7,0)</f>
        <v>8 Weeks</v>
      </c>
      <c r="H695" s="61" t="str">
        <f>VLOOKUP(A695,Main!A:AB,8,0)</f>
        <v>Rerun</v>
      </c>
      <c r="I695" s="62">
        <f>VLOOKUP(A695,Main!A:AB,9,0)</f>
        <v>46223</v>
      </c>
      <c r="J695" s="62">
        <f>VLOOKUP(A695,Main!A:AB,10,0)</f>
        <v>46276</v>
      </c>
      <c r="K695" s="62">
        <f>VLOOKUP(A695,Main!A:AB,11,0)</f>
        <v>46285</v>
      </c>
      <c r="L695" s="62">
        <f>VLOOKUP(A695,Main!A:AB,12,0)</f>
        <v>46230</v>
      </c>
      <c r="M695" s="62">
        <f>VLOOKUP(A695,Main!A:AB,13,0)</f>
        <v>46248</v>
      </c>
      <c r="N695" s="61" t="str">
        <f>VLOOKUP(A695,Main!A:AB,14,0)</f>
        <v>UG</v>
      </c>
      <c r="O695" s="61" t="str">
        <f>VLOOKUP(A695,Main!A:AB,15,0)</f>
        <v>Core</v>
      </c>
      <c r="P695" s="61" t="str">
        <f>VLOOKUP(A695,Main!A:AB,16,0)</f>
        <v>No</v>
      </c>
      <c r="Q695" s="61" t="str">
        <f>VLOOKUP(A695,Main!A:AB,17,0)</f>
        <v>Energy Systems</v>
      </c>
      <c r="R695" s="63" t="str">
        <f>VLOOKUP(A695,Main!A:AB,18,0)</f>
        <v>https://onlinecourses.nptel.ac.in/e-learning/preview/noc26_me123</v>
      </c>
      <c r="S695" s="63" t="str">
        <f>VLOOKUP(A695,Main!A:AB,19,0)</f>
        <v>https://onlinecourses.nptel.ac.in/e-learning/preview/noc26_me123</v>
      </c>
      <c r="T695" s="61" t="str">
        <f>VLOOKUP(A695,Main!A:AB,20,0)</f>
        <v>noc26_me123</v>
      </c>
      <c r="U695" s="63" t="str">
        <f>VLOOKUP(A695,Main!A:AB,21,0)</f>
        <v>https://onlinecourses.nptel.ac.in/noc25_me113/preview</v>
      </c>
      <c r="V695" s="63" t="str">
        <f>VLOOKUP(A695,Main!A:AB,22,0)</f>
        <v>https://onlinecourses.nptel.ac.in/noc25_me113/preview</v>
      </c>
      <c r="W695" s="61" t="str">
        <f>VLOOKUP(A695,Main!A:AB,23,0)</f>
        <v>noc25_me113</v>
      </c>
      <c r="X695" s="63" t="str">
        <f>VLOOKUP(A695,Main!A:AB,24,0)</f>
        <v>https://nptel.ac.in/courses/112107291</v>
      </c>
      <c r="Y695" s="63" t="str">
        <f>VLOOKUP(A695,Main!A:AB,25,0)</f>
        <v>https://nptel.ac.in/courses/112107291</v>
      </c>
      <c r="Z695" s="61">
        <f>VLOOKUP(A695,Main!A:AB,26,0)</f>
        <v>112107291</v>
      </c>
    </row>
    <row r="696">
      <c r="A696" s="47" t="s">
        <v>5542</v>
      </c>
      <c r="B696" s="61" t="str">
        <f>VLOOKUP(A696,Main!A:AB,2,0)</f>
        <v>Mechanical Engineering</v>
      </c>
      <c r="C696" s="61" t="str">
        <f>VLOOKUP(A696,Main!A:AB,3,0)</f>
        <v>Refrigeration and Air-conditioning</v>
      </c>
      <c r="D696" s="61" t="str">
        <f>VLOOKUP(A696,Main!A:AB,4,0)</f>
        <v>Prof. Ravi Kumar</v>
      </c>
      <c r="E696" s="61" t="str">
        <f>VLOOKUP(A696,Main!A:AB,5,0)</f>
        <v>IIT Roorkee</v>
      </c>
      <c r="F696" s="61" t="str">
        <f>VLOOKUP(A696,Main!A:AB,6,0)</f>
        <v>IIT Roorkee</v>
      </c>
      <c r="G696" s="61" t="str">
        <f>VLOOKUP(A696,Main!A:AB,7,0)</f>
        <v>8 Weeks</v>
      </c>
      <c r="H696" s="61" t="str">
        <f>VLOOKUP(A696,Main!A:AB,8,0)</f>
        <v>Rerun</v>
      </c>
      <c r="I696" s="62">
        <f>VLOOKUP(A696,Main!A:AB,9,0)</f>
        <v>46223</v>
      </c>
      <c r="J696" s="62">
        <f>VLOOKUP(A696,Main!A:AB,10,0)</f>
        <v>46276</v>
      </c>
      <c r="K696" s="62">
        <f>VLOOKUP(A696,Main!A:AB,11,0)</f>
        <v>46285</v>
      </c>
      <c r="L696" s="62">
        <f>VLOOKUP(A696,Main!A:AB,12,0)</f>
        <v>46230</v>
      </c>
      <c r="M696" s="62">
        <f>VLOOKUP(A696,Main!A:AB,13,0)</f>
        <v>46248</v>
      </c>
      <c r="N696" s="61" t="str">
        <f>VLOOKUP(A696,Main!A:AB,14,0)</f>
        <v>UG</v>
      </c>
      <c r="O696" s="61" t="str">
        <f>VLOOKUP(A696,Main!A:AB,15,0)</f>
        <v>Core</v>
      </c>
      <c r="P696" s="61" t="str">
        <f>VLOOKUP(A696,Main!A:AB,16,0)</f>
        <v>No</v>
      </c>
      <c r="Q696" s="61" t="str">
        <f>VLOOKUP(A696,Main!A:AB,17,0)</f>
        <v/>
      </c>
      <c r="R696" s="63" t="str">
        <f>VLOOKUP(A696,Main!A:AB,18,0)</f>
        <v>https://onlinecourses.nptel.ac.in/e-learning/preview/noc26_me124</v>
      </c>
      <c r="S696" s="63" t="str">
        <f>VLOOKUP(A696,Main!A:AB,19,0)</f>
        <v>https://onlinecourses.nptel.ac.in/e-learning/preview/noc26_me124</v>
      </c>
      <c r="T696" s="61" t="str">
        <f>VLOOKUP(A696,Main!A:AB,20,0)</f>
        <v>noc26_me124</v>
      </c>
      <c r="U696" s="63" t="str">
        <f>VLOOKUP(A696,Main!A:AB,21,0)</f>
        <v>https://onlinecourses.nptel.ac.in/noc25_me114/preview</v>
      </c>
      <c r="V696" s="63" t="str">
        <f>VLOOKUP(A696,Main!A:AB,22,0)</f>
        <v>https://onlinecourses.nptel.ac.in/noc25_me114/preview</v>
      </c>
      <c r="W696" s="61" t="str">
        <f>VLOOKUP(A696,Main!A:AB,23,0)</f>
        <v>noc25_me114</v>
      </c>
      <c r="X696" s="63" t="str">
        <f>VLOOKUP(A696,Main!A:AB,24,0)</f>
        <v>https://nptel.ac.in/courses/112107208</v>
      </c>
      <c r="Y696" s="63" t="str">
        <f>VLOOKUP(A696,Main!A:AB,25,0)</f>
        <v>https://nptel.ac.in/courses/112107208</v>
      </c>
      <c r="Z696" s="61">
        <f>VLOOKUP(A696,Main!A:AB,26,0)</f>
        <v>112107208</v>
      </c>
    </row>
    <row r="697">
      <c r="A697" s="47" t="s">
        <v>5548</v>
      </c>
      <c r="B697" s="61" t="str">
        <f>VLOOKUP(A697,Main!A:AB,2,0)</f>
        <v>Mechanical Engineering</v>
      </c>
      <c r="C697" s="61" t="str">
        <f>VLOOKUP(A697,Main!A:AB,3,0)</f>
        <v>Introduction to Mechanical Vibration</v>
      </c>
      <c r="D697" s="61" t="str">
        <f>VLOOKUP(A697,Main!A:AB,4,0)</f>
        <v>Prof. Anil Kumar</v>
      </c>
      <c r="E697" s="61" t="str">
        <f>VLOOKUP(A697,Main!A:AB,5,0)</f>
        <v>IIT Roorkee</v>
      </c>
      <c r="F697" s="61" t="str">
        <f>VLOOKUP(A697,Main!A:AB,6,0)</f>
        <v>IIT Roorkee</v>
      </c>
      <c r="G697" s="61" t="str">
        <f>VLOOKUP(A697,Main!A:AB,7,0)</f>
        <v>8 Weeks</v>
      </c>
      <c r="H697" s="61" t="str">
        <f>VLOOKUP(A697,Main!A:AB,8,0)</f>
        <v>Rerun</v>
      </c>
      <c r="I697" s="62">
        <f>VLOOKUP(A697,Main!A:AB,9,0)</f>
        <v>46223</v>
      </c>
      <c r="J697" s="62">
        <f>VLOOKUP(A697,Main!A:AB,10,0)</f>
        <v>46276</v>
      </c>
      <c r="K697" s="62">
        <f>VLOOKUP(A697,Main!A:AB,11,0)</f>
        <v>46284</v>
      </c>
      <c r="L697" s="62">
        <f>VLOOKUP(A697,Main!A:AB,12,0)</f>
        <v>46230</v>
      </c>
      <c r="M697" s="62">
        <f>VLOOKUP(A697,Main!A:AB,13,0)</f>
        <v>46248</v>
      </c>
      <c r="N697" s="61" t="str">
        <f>VLOOKUP(A697,Main!A:AB,14,0)</f>
        <v>UG</v>
      </c>
      <c r="O697" s="61" t="str">
        <f>VLOOKUP(A697,Main!A:AB,15,0)</f>
        <v>Elective</v>
      </c>
      <c r="P697" s="61" t="str">
        <f>VLOOKUP(A697,Main!A:AB,16,0)</f>
        <v>Yes</v>
      </c>
      <c r="Q697" s="61" t="str">
        <f>VLOOKUP(A697,Main!A:AB,17,0)</f>
        <v>Advanced Mechanics
Advanced Dynamics and Vibration</v>
      </c>
      <c r="R697" s="63" t="str">
        <f>VLOOKUP(A697,Main!A:AB,18,0)</f>
        <v>https://onlinecourses.nptel.ac.in/e-learning/preview/noc26_me125</v>
      </c>
      <c r="S697" s="63" t="str">
        <f>VLOOKUP(A697,Main!A:AB,19,0)</f>
        <v>https://onlinecourses.nptel.ac.in/e-learning/preview/noc26_me125</v>
      </c>
      <c r="T697" s="61" t="str">
        <f>VLOOKUP(A697,Main!A:AB,20,0)</f>
        <v>noc26_me125</v>
      </c>
      <c r="U697" s="63" t="str">
        <f>VLOOKUP(A697,Main!A:AB,21,0)</f>
        <v>https://onlinecourses.nptel.ac.in/noc25_me112/preview</v>
      </c>
      <c r="V697" s="63" t="str">
        <f>VLOOKUP(A697,Main!A:AB,22,0)</f>
        <v>https://onlinecourses.nptel.ac.in/noc25_me112/preview</v>
      </c>
      <c r="W697" s="61" t="str">
        <f>VLOOKUP(A697,Main!A:AB,23,0)</f>
        <v>noc25_me112</v>
      </c>
      <c r="X697" s="63" t="str">
        <f>VLOOKUP(A697,Main!A:AB,24,0)</f>
        <v>https://nptel.ac.in/courses/112107212</v>
      </c>
      <c r="Y697" s="63" t="str">
        <f>VLOOKUP(A697,Main!A:AB,25,0)</f>
        <v>https://nptel.ac.in/courses/112107212</v>
      </c>
      <c r="Z697" s="61">
        <f>VLOOKUP(A697,Main!A:AB,26,0)</f>
        <v>112107212</v>
      </c>
    </row>
    <row r="698">
      <c r="A698" s="47" t="s">
        <v>5556</v>
      </c>
      <c r="B698" s="61" t="str">
        <f>VLOOKUP(A698,Main!A:AB,2,0)</f>
        <v>Mechanical Engineering</v>
      </c>
      <c r="C698" s="61" t="str">
        <f>VLOOKUP(A698,Main!A:AB,3,0)</f>
        <v>Basics of Finite Element Analysis - I</v>
      </c>
      <c r="D698" s="61" t="str">
        <f>VLOOKUP(A698,Main!A:AB,4,0)</f>
        <v>Prof. Nachiketa Tiwari</v>
      </c>
      <c r="E698" s="61" t="str">
        <f>VLOOKUP(A698,Main!A:AB,5,0)</f>
        <v>IIT Kanpur</v>
      </c>
      <c r="F698" s="61" t="str">
        <f>VLOOKUP(A698,Main!A:AB,6,0)</f>
        <v>IIT Kanpur</v>
      </c>
      <c r="G698" s="61" t="str">
        <f>VLOOKUP(A698,Main!A:AB,7,0)</f>
        <v>8 Weeks</v>
      </c>
      <c r="H698" s="61" t="str">
        <f>VLOOKUP(A698,Main!A:AB,8,0)</f>
        <v>Rerun</v>
      </c>
      <c r="I698" s="62">
        <f>VLOOKUP(A698,Main!A:AB,9,0)</f>
        <v>46223</v>
      </c>
      <c r="J698" s="62">
        <f>VLOOKUP(A698,Main!A:AB,10,0)</f>
        <v>46276</v>
      </c>
      <c r="K698" s="62">
        <f>VLOOKUP(A698,Main!A:AB,11,0)</f>
        <v>46285</v>
      </c>
      <c r="L698" s="62">
        <f>VLOOKUP(A698,Main!A:AB,12,0)</f>
        <v>46230</v>
      </c>
      <c r="M698" s="62">
        <f>VLOOKUP(A698,Main!A:AB,13,0)</f>
        <v>46248</v>
      </c>
      <c r="N698" s="61" t="str">
        <f>VLOOKUP(A698,Main!A:AB,14,0)</f>
        <v>UG/PG</v>
      </c>
      <c r="O698" s="61" t="str">
        <f>VLOOKUP(A698,Main!A:AB,15,0)</f>
        <v>Elective</v>
      </c>
      <c r="P698" s="61" t="str">
        <f>VLOOKUP(A698,Main!A:AB,16,0)</f>
        <v>Yes</v>
      </c>
      <c r="Q698" s="61" t="str">
        <f>VLOOKUP(A698,Main!A:AB,17,0)</f>
        <v>Computational Engineering
Advanced Mechanics
Computational Mechanics</v>
      </c>
      <c r="R698" s="63" t="str">
        <f>VLOOKUP(A698,Main!A:AB,18,0)</f>
        <v>https://onlinecourses.nptel.ac.in/e-learning/preview/noc26_me126</v>
      </c>
      <c r="S698" s="63" t="str">
        <f>VLOOKUP(A698,Main!A:AB,19,0)</f>
        <v>https://onlinecourses.nptel.ac.in/e-learning/preview/noc26_me126</v>
      </c>
      <c r="T698" s="61" t="str">
        <f>VLOOKUP(A698,Main!A:AB,20,0)</f>
        <v>noc26_me126</v>
      </c>
      <c r="U698" s="63" t="str">
        <f>VLOOKUP(A698,Main!A:AB,21,0)</f>
        <v>https://onlinecourses.nptel.ac.in/noc25_me158/preview</v>
      </c>
      <c r="V698" s="63" t="str">
        <f>VLOOKUP(A698,Main!A:AB,22,0)</f>
        <v>https://onlinecourses.nptel.ac.in/noc25_me158/preview</v>
      </c>
      <c r="W698" s="61" t="str">
        <f>VLOOKUP(A698,Main!A:AB,23,0)</f>
        <v>noc25_me158</v>
      </c>
      <c r="X698" s="63" t="str">
        <f>VLOOKUP(A698,Main!A:AB,24,0)</f>
        <v>https://nptel.ac.in/courses/112104193</v>
      </c>
      <c r="Y698" s="63" t="str">
        <f>VLOOKUP(A698,Main!A:AB,25,0)</f>
        <v>https://nptel.ac.in/courses/112104193</v>
      </c>
      <c r="Z698" s="61">
        <f>VLOOKUP(A698,Main!A:AB,26,0)</f>
        <v>112104193</v>
      </c>
    </row>
    <row r="699">
      <c r="A699" s="47" t="s">
        <v>5564</v>
      </c>
      <c r="B699" s="61" t="str">
        <f>VLOOKUP(A699,Main!A:AB,2,0)</f>
        <v>Mechanical Engineering</v>
      </c>
      <c r="C699" s="61" t="str">
        <f>VLOOKUP(A699,Main!A:AB,3,0)</f>
        <v>Robotics</v>
      </c>
      <c r="D699" s="61" t="str">
        <f>VLOOKUP(A699,Main!A:AB,4,0)</f>
        <v>Prof. Dk Pratihar</v>
      </c>
      <c r="E699" s="61" t="str">
        <f>VLOOKUP(A699,Main!A:AB,5,0)</f>
        <v>IIT Kharagpur</v>
      </c>
      <c r="F699" s="61" t="str">
        <f>VLOOKUP(A699,Main!A:AB,6,0)</f>
        <v>IIT Kharagpur</v>
      </c>
      <c r="G699" s="61" t="str">
        <f>VLOOKUP(A699,Main!A:AB,7,0)</f>
        <v>8 Weeks</v>
      </c>
      <c r="H699" s="61" t="str">
        <f>VLOOKUP(A699,Main!A:AB,8,0)</f>
        <v>Rerun</v>
      </c>
      <c r="I699" s="62">
        <f>VLOOKUP(A699,Main!A:AB,9,0)</f>
        <v>46223</v>
      </c>
      <c r="J699" s="62">
        <f>VLOOKUP(A699,Main!A:AB,10,0)</f>
        <v>46276</v>
      </c>
      <c r="K699" s="62">
        <f>VLOOKUP(A699,Main!A:AB,11,0)</f>
        <v>46284</v>
      </c>
      <c r="L699" s="62">
        <f>VLOOKUP(A699,Main!A:AB,12,0)</f>
        <v>46230</v>
      </c>
      <c r="M699" s="62">
        <f>VLOOKUP(A699,Main!A:AB,13,0)</f>
        <v>46248</v>
      </c>
      <c r="N699" s="61" t="str">
        <f>VLOOKUP(A699,Main!A:AB,14,0)</f>
        <v>UG/PG</v>
      </c>
      <c r="O699" s="61" t="str">
        <f>VLOOKUP(A699,Main!A:AB,15,0)</f>
        <v>Core</v>
      </c>
      <c r="P699" s="61" t="str">
        <f>VLOOKUP(A699,Main!A:AB,16,0)</f>
        <v>Yes</v>
      </c>
      <c r="Q699" s="61" t="str">
        <f>VLOOKUP(A699,Main!A:AB,17,0)</f>
        <v>Robotics</v>
      </c>
      <c r="R699" s="63" t="str">
        <f>VLOOKUP(A699,Main!A:AB,18,0)</f>
        <v>https://onlinecourses.nptel.ac.in/e-learning/preview/noc26_me127</v>
      </c>
      <c r="S699" s="63" t="str">
        <f>VLOOKUP(A699,Main!A:AB,19,0)</f>
        <v>https://onlinecourses.nptel.ac.in/e-learning/preview/noc26_me127</v>
      </c>
      <c r="T699" s="61" t="str">
        <f>VLOOKUP(A699,Main!A:AB,20,0)</f>
        <v>noc26_me127</v>
      </c>
      <c r="U699" s="63" t="str">
        <f>VLOOKUP(A699,Main!A:AB,21,0)</f>
        <v>https://onlinecourses.nptel.ac.in/noc25_me166/preview</v>
      </c>
      <c r="V699" s="63" t="str">
        <f>VLOOKUP(A699,Main!A:AB,22,0)</f>
        <v>https://onlinecourses.nptel.ac.in/noc25_me166/preview</v>
      </c>
      <c r="W699" s="61" t="str">
        <f>VLOOKUP(A699,Main!A:AB,23,0)</f>
        <v>noc25_me166</v>
      </c>
      <c r="X699" s="63" t="str">
        <f>VLOOKUP(A699,Main!A:AB,24,0)</f>
        <v>https://nptel.ac.in/courses/112105249</v>
      </c>
      <c r="Y699" s="63" t="str">
        <f>VLOOKUP(A699,Main!A:AB,25,0)</f>
        <v>https://nptel.ac.in/courses/112105249</v>
      </c>
      <c r="Z699" s="61">
        <f>VLOOKUP(A699,Main!A:AB,26,0)</f>
        <v>112105249</v>
      </c>
    </row>
    <row r="700">
      <c r="A700" s="47" t="s">
        <v>5570</v>
      </c>
      <c r="B700" s="61" t="str">
        <f>VLOOKUP(A700,Main!A:AB,2,0)</f>
        <v>Mechanical Engineering</v>
      </c>
      <c r="C700" s="61" t="str">
        <f>VLOOKUP(A700,Main!A:AB,3,0)</f>
        <v>Welding Application Technology</v>
      </c>
      <c r="D700" s="61" t="str">
        <f>VLOOKUP(A700,Main!A:AB,4,0)</f>
        <v>Prof. Pankaj Biswas</v>
      </c>
      <c r="E700" s="61" t="str">
        <f>VLOOKUP(A700,Main!A:AB,5,0)</f>
        <v>IIT Guwahati</v>
      </c>
      <c r="F700" s="61" t="str">
        <f>VLOOKUP(A700,Main!A:AB,6,0)</f>
        <v>IIT Guwahati</v>
      </c>
      <c r="G700" s="61" t="str">
        <f>VLOOKUP(A700,Main!A:AB,7,0)</f>
        <v>8 Weeks</v>
      </c>
      <c r="H700" s="61" t="str">
        <f>VLOOKUP(A700,Main!A:AB,8,0)</f>
        <v>Rerun</v>
      </c>
      <c r="I700" s="62">
        <f>VLOOKUP(A700,Main!A:AB,9,0)</f>
        <v>46223</v>
      </c>
      <c r="J700" s="62">
        <f>VLOOKUP(A700,Main!A:AB,10,0)</f>
        <v>46276</v>
      </c>
      <c r="K700" s="62">
        <f>VLOOKUP(A700,Main!A:AB,11,0)</f>
        <v>46285</v>
      </c>
      <c r="L700" s="62">
        <f>VLOOKUP(A700,Main!A:AB,12,0)</f>
        <v>46230</v>
      </c>
      <c r="M700" s="62">
        <f>VLOOKUP(A700,Main!A:AB,13,0)</f>
        <v>46248</v>
      </c>
      <c r="N700" s="61" t="str">
        <f>VLOOKUP(A700,Main!A:AB,14,0)</f>
        <v>UG/PG</v>
      </c>
      <c r="O700" s="61" t="str">
        <f>VLOOKUP(A700,Main!A:AB,15,0)</f>
        <v>Core</v>
      </c>
      <c r="P700" s="61" t="str">
        <f>VLOOKUP(A700,Main!A:AB,16,0)</f>
        <v>Yes</v>
      </c>
      <c r="Q700" s="61" t="str">
        <f>VLOOKUP(A700,Main!A:AB,17,0)</f>
        <v>Manufacturing Processes and Technology
Product Design</v>
      </c>
      <c r="R700" s="63" t="str">
        <f>VLOOKUP(A700,Main!A:AB,18,0)</f>
        <v>https://onlinecourses.nptel.ac.in/e-learning/preview/noc26_me128</v>
      </c>
      <c r="S700" s="63" t="str">
        <f>VLOOKUP(A700,Main!A:AB,19,0)</f>
        <v>https://onlinecourses.nptel.ac.in/e-learning/preview/noc26_me128</v>
      </c>
      <c r="T700" s="61" t="str">
        <f>VLOOKUP(A700,Main!A:AB,20,0)</f>
        <v>noc26_me128</v>
      </c>
      <c r="U700" s="63" t="str">
        <f>VLOOKUP(A700,Main!A:AB,21,0)</f>
        <v>https://onlinecourses.nptel.ac.in/noc25_me150/preview</v>
      </c>
      <c r="V700" s="63" t="str">
        <f>VLOOKUP(A700,Main!A:AB,22,0)</f>
        <v>https://onlinecourses.nptel.ac.in/noc25_me150/preview</v>
      </c>
      <c r="W700" s="61" t="str">
        <f>VLOOKUP(A700,Main!A:AB,23,0)</f>
        <v>noc25_me150</v>
      </c>
      <c r="X700" s="63" t="str">
        <f>VLOOKUP(A700,Main!A:AB,24,0)</f>
        <v>https://nptel.ac.in/courses/112103305</v>
      </c>
      <c r="Y700" s="63" t="str">
        <f>VLOOKUP(A700,Main!A:AB,25,0)</f>
        <v>https://nptel.ac.in/courses/112103305</v>
      </c>
      <c r="Z700" s="61">
        <f>VLOOKUP(A700,Main!A:AB,26,0)</f>
        <v>112103305</v>
      </c>
    </row>
    <row r="701">
      <c r="A701" s="47" t="s">
        <v>5577</v>
      </c>
      <c r="B701" s="61" t="str">
        <f>VLOOKUP(A701,Main!A:AB,2,0)</f>
        <v>Mechanical Engineering</v>
      </c>
      <c r="C701" s="61" t="str">
        <f>VLOOKUP(A701,Main!A:AB,3,0)</f>
        <v>Steam Power Engineering</v>
      </c>
      <c r="D701" s="61" t="str">
        <f>VLOOKUP(A701,Main!A:AB,4,0)</f>
        <v>Prof. Vinayak N. Kulkarni</v>
      </c>
      <c r="E701" s="61" t="str">
        <f>VLOOKUP(A701,Main!A:AB,5,0)</f>
        <v>IIT Guwahati</v>
      </c>
      <c r="F701" s="61" t="str">
        <f>VLOOKUP(A701,Main!A:AB,6,0)</f>
        <v>IIT Guwahati</v>
      </c>
      <c r="G701" s="61" t="str">
        <f>VLOOKUP(A701,Main!A:AB,7,0)</f>
        <v>8 Weeks</v>
      </c>
      <c r="H701" s="61" t="str">
        <f>VLOOKUP(A701,Main!A:AB,8,0)</f>
        <v>Rerun</v>
      </c>
      <c r="I701" s="62">
        <f>VLOOKUP(A701,Main!A:AB,9,0)</f>
        <v>46223</v>
      </c>
      <c r="J701" s="62">
        <f>VLOOKUP(A701,Main!A:AB,10,0)</f>
        <v>46276</v>
      </c>
      <c r="K701" s="62">
        <f>VLOOKUP(A701,Main!A:AB,11,0)</f>
        <v>46285</v>
      </c>
      <c r="L701" s="62">
        <f>VLOOKUP(A701,Main!A:AB,12,0)</f>
        <v>46230</v>
      </c>
      <c r="M701" s="62">
        <f>VLOOKUP(A701,Main!A:AB,13,0)</f>
        <v>46248</v>
      </c>
      <c r="N701" s="61" t="str">
        <f>VLOOKUP(A701,Main!A:AB,14,0)</f>
        <v>UG</v>
      </c>
      <c r="O701" s="61" t="str">
        <f>VLOOKUP(A701,Main!A:AB,15,0)</f>
        <v>Core</v>
      </c>
      <c r="P701" s="61" t="str">
        <f>VLOOKUP(A701,Main!A:AB,16,0)</f>
        <v>No</v>
      </c>
      <c r="Q701" s="61" t="str">
        <f>VLOOKUP(A701,Main!A:AB,17,0)</f>
        <v>Energy Systems</v>
      </c>
      <c r="R701" s="63" t="str">
        <f>VLOOKUP(A701,Main!A:AB,18,0)</f>
        <v>https://onlinecourses.nptel.ac.in/e-learning/preview/noc26_me129</v>
      </c>
      <c r="S701" s="63" t="str">
        <f>VLOOKUP(A701,Main!A:AB,19,0)</f>
        <v>https://onlinecourses.nptel.ac.in/e-learning/preview/noc26_me129</v>
      </c>
      <c r="T701" s="61" t="str">
        <f>VLOOKUP(A701,Main!A:AB,20,0)</f>
        <v>noc26_me129</v>
      </c>
      <c r="U701" s="63" t="str">
        <f>VLOOKUP(A701,Main!A:AB,21,0)</f>
        <v>https://onlinecourses.nptel.ac.in/noc25_me146/preview</v>
      </c>
      <c r="V701" s="63" t="str">
        <f>VLOOKUP(A701,Main!A:AB,22,0)</f>
        <v>https://onlinecourses.nptel.ac.in/noc25_me146/preview</v>
      </c>
      <c r="W701" s="61" t="str">
        <f>VLOOKUP(A701,Main!A:AB,23,0)</f>
        <v>noc25_me146</v>
      </c>
      <c r="X701" s="63" t="str">
        <f>VLOOKUP(A701,Main!A:AB,24,0)</f>
        <v>https://nptel.ac.in/courses/112103277</v>
      </c>
      <c r="Y701" s="63" t="str">
        <f>VLOOKUP(A701,Main!A:AB,25,0)</f>
        <v>https://nptel.ac.in/courses/112103277</v>
      </c>
      <c r="Z701" s="61">
        <f>VLOOKUP(A701,Main!A:AB,26,0)</f>
        <v>112103277</v>
      </c>
    </row>
    <row r="702">
      <c r="A702" s="47" t="s">
        <v>5584</v>
      </c>
      <c r="B702" s="61" t="str">
        <f>VLOOKUP(A702,Main!A:AB,2,0)</f>
        <v>Mechanical Engineering</v>
      </c>
      <c r="C702" s="61" t="str">
        <f>VLOOKUP(A702,Main!A:AB,3,0)</f>
        <v>Compliant Mechanisms: Principles and Design</v>
      </c>
      <c r="D702" s="61" t="str">
        <f>VLOOKUP(A702,Main!A:AB,4,0)</f>
        <v>Prof. G. K. Ananthasuresh</v>
      </c>
      <c r="E702" s="61" t="str">
        <f>VLOOKUP(A702,Main!A:AB,5,0)</f>
        <v>IISc Bangalore</v>
      </c>
      <c r="F702" s="61" t="str">
        <f>VLOOKUP(A702,Main!A:AB,6,0)</f>
        <v>IISc Bangalore</v>
      </c>
      <c r="G702" s="61" t="str">
        <f>VLOOKUP(A702,Main!A:AB,7,0)</f>
        <v>12 Weeks</v>
      </c>
      <c r="H702" s="61" t="str">
        <f>VLOOKUP(A702,Main!A:AB,8,0)</f>
        <v>Rerun</v>
      </c>
      <c r="I702" s="62">
        <f>VLOOKUP(A702,Main!A:AB,9,0)</f>
        <v>46223</v>
      </c>
      <c r="J702" s="62">
        <f>VLOOKUP(A702,Main!A:AB,10,0)</f>
        <v>46304</v>
      </c>
      <c r="K702" s="62">
        <f>VLOOKUP(A702,Main!A:AB,11,0)</f>
        <v>46313</v>
      </c>
      <c r="L702" s="62">
        <f>VLOOKUP(A702,Main!A:AB,12,0)</f>
        <v>46230</v>
      </c>
      <c r="M702" s="62">
        <f>VLOOKUP(A702,Main!A:AB,13,0)</f>
        <v>46248</v>
      </c>
      <c r="N702" s="61" t="str">
        <f>VLOOKUP(A702,Main!A:AB,14,0)</f>
        <v>UG/PG</v>
      </c>
      <c r="O702" s="61" t="str">
        <f>VLOOKUP(A702,Main!A:AB,15,0)</f>
        <v>Elective</v>
      </c>
      <c r="P702" s="61" t="str">
        <f>VLOOKUP(A702,Main!A:AB,16,0)</f>
        <v>Yes</v>
      </c>
      <c r="Q702" s="61" t="str">
        <f>VLOOKUP(A702,Main!A:AB,17,0)</f>
        <v/>
      </c>
      <c r="R702" s="63" t="str">
        <f>VLOOKUP(A702,Main!A:AB,18,0)</f>
        <v>https://onlinecourses.nptel.ac.in/e-learning/preview/noc26_me130</v>
      </c>
      <c r="S702" s="63" t="str">
        <f>VLOOKUP(A702,Main!A:AB,19,0)</f>
        <v>https://onlinecourses.nptel.ac.in/e-learning/preview/noc26_me130</v>
      </c>
      <c r="T702" s="61" t="str">
        <f>VLOOKUP(A702,Main!A:AB,20,0)</f>
        <v>noc26_me130</v>
      </c>
      <c r="U702" s="63" t="str">
        <f>VLOOKUP(A702,Main!A:AB,21,0)</f>
        <v>https://onlinecourses.nptel.ac.in/noc25_me133/preview</v>
      </c>
      <c r="V702" s="63" t="str">
        <f>VLOOKUP(A702,Main!A:AB,22,0)</f>
        <v>https://onlinecourses.nptel.ac.in/noc25_me133/preview</v>
      </c>
      <c r="W702" s="61" t="str">
        <f>VLOOKUP(A702,Main!A:AB,23,0)</f>
        <v>noc25_me133</v>
      </c>
      <c r="X702" s="63" t="str">
        <f>VLOOKUP(A702,Main!A:AB,24,0)</f>
        <v>https://nptel.ac.in/courses/112108211</v>
      </c>
      <c r="Y702" s="63" t="str">
        <f>VLOOKUP(A702,Main!A:AB,25,0)</f>
        <v>https://nptel.ac.in/courses/112108211</v>
      </c>
      <c r="Z702" s="61">
        <f>VLOOKUP(A702,Main!A:AB,26,0)</f>
        <v>112108211</v>
      </c>
    </row>
    <row r="703">
      <c r="A703" s="47" t="s">
        <v>5591</v>
      </c>
      <c r="B703" s="61" t="str">
        <f>VLOOKUP(A703,Main!A:AB,2,0)</f>
        <v>Mechanical Engineering</v>
      </c>
      <c r="C703" s="61" t="str">
        <f>VLOOKUP(A703,Main!A:AB,3,0)</f>
        <v>Convective Heat Transfer</v>
      </c>
      <c r="D703" s="61" t="str">
        <f>VLOOKUP(A703,Main!A:AB,4,0)</f>
        <v>Prof. Saptarshi Basu</v>
      </c>
      <c r="E703" s="61" t="str">
        <f>VLOOKUP(A703,Main!A:AB,5,0)</f>
        <v>IISc Bangalore</v>
      </c>
      <c r="F703" s="61" t="str">
        <f>VLOOKUP(A703,Main!A:AB,6,0)</f>
        <v>IISc Bangalore</v>
      </c>
      <c r="G703" s="61" t="str">
        <f>VLOOKUP(A703,Main!A:AB,7,0)</f>
        <v>12 Weeks</v>
      </c>
      <c r="H703" s="61" t="str">
        <f>VLOOKUP(A703,Main!A:AB,8,0)</f>
        <v>Rerun</v>
      </c>
      <c r="I703" s="62">
        <f>VLOOKUP(A703,Main!A:AB,9,0)</f>
        <v>46223</v>
      </c>
      <c r="J703" s="62">
        <f>VLOOKUP(A703,Main!A:AB,10,0)</f>
        <v>46304</v>
      </c>
      <c r="K703" s="62">
        <f>VLOOKUP(A703,Main!A:AB,11,0)</f>
        <v>46318</v>
      </c>
      <c r="L703" s="62">
        <f>VLOOKUP(A703,Main!A:AB,12,0)</f>
        <v>46230</v>
      </c>
      <c r="M703" s="62">
        <f>VLOOKUP(A703,Main!A:AB,13,0)</f>
        <v>46248</v>
      </c>
      <c r="N703" s="61" t="str">
        <f>VLOOKUP(A703,Main!A:AB,14,0)</f>
        <v>UG</v>
      </c>
      <c r="O703" s="61" t="str">
        <f>VLOOKUP(A703,Main!A:AB,15,0)</f>
        <v>Core</v>
      </c>
      <c r="P703" s="61" t="str">
        <f>VLOOKUP(A703,Main!A:AB,16,0)</f>
        <v>No</v>
      </c>
      <c r="Q703" s="61" t="str">
        <f>VLOOKUP(A703,Main!A:AB,17,0)</f>
        <v/>
      </c>
      <c r="R703" s="63" t="str">
        <f>VLOOKUP(A703,Main!A:AB,18,0)</f>
        <v>https://onlinecourses.nptel.ac.in/e-learning/preview/noc26_me131</v>
      </c>
      <c r="S703" s="63" t="str">
        <f>VLOOKUP(A703,Main!A:AB,19,0)</f>
        <v>https://onlinecourses.nptel.ac.in/e-learning/preview/noc26_me131</v>
      </c>
      <c r="T703" s="61" t="str">
        <f>VLOOKUP(A703,Main!A:AB,20,0)</f>
        <v>noc26_me131</v>
      </c>
      <c r="U703" s="63" t="str">
        <f>VLOOKUP(A703,Main!A:AB,21,0)</f>
        <v>https://onlinecourses.nptel.ac.in/noc25_me134/preview</v>
      </c>
      <c r="V703" s="63" t="str">
        <f>VLOOKUP(A703,Main!A:AB,22,0)</f>
        <v>https://onlinecourses.nptel.ac.in/noc25_me134/preview</v>
      </c>
      <c r="W703" s="61" t="str">
        <f>VLOOKUP(A703,Main!A:AB,23,0)</f>
        <v>noc25_me134</v>
      </c>
      <c r="X703" s="63" t="str">
        <f>VLOOKUP(A703,Main!A:AB,24,0)</f>
        <v>https://nptel.ac.in/courses/112108246</v>
      </c>
      <c r="Y703" s="63" t="str">
        <f>VLOOKUP(A703,Main!A:AB,25,0)</f>
        <v>https://nptel.ac.in/courses/112108246</v>
      </c>
      <c r="Z703" s="61">
        <f>VLOOKUP(A703,Main!A:AB,26,0)</f>
        <v>112108246</v>
      </c>
    </row>
    <row r="704">
      <c r="A704" s="47" t="s">
        <v>5598</v>
      </c>
      <c r="B704" s="61" t="str">
        <f>VLOOKUP(A704,Main!A:AB,2,0)</f>
        <v>Mechanical Engineering</v>
      </c>
      <c r="C704" s="61" t="str">
        <f>VLOOKUP(A704,Main!A:AB,3,0)</f>
        <v>Fundamentals of Acoustics</v>
      </c>
      <c r="D704" s="61" t="str">
        <f>VLOOKUP(A704,Main!A:AB,4,0)</f>
        <v>Prof. Venkata R. Sonti</v>
      </c>
      <c r="E704" s="61" t="str">
        <f>VLOOKUP(A704,Main!A:AB,5,0)</f>
        <v>IISc Bangalore</v>
      </c>
      <c r="F704" s="61" t="str">
        <f>VLOOKUP(A704,Main!A:AB,6,0)</f>
        <v>IISc Bangalore</v>
      </c>
      <c r="G704" s="61" t="str">
        <f>VLOOKUP(A704,Main!A:AB,7,0)</f>
        <v>12 Weeks</v>
      </c>
      <c r="H704" s="61" t="str">
        <f>VLOOKUP(A704,Main!A:AB,8,0)</f>
        <v>Rerun</v>
      </c>
      <c r="I704" s="62">
        <f>VLOOKUP(A704,Main!A:AB,9,0)</f>
        <v>46223</v>
      </c>
      <c r="J704" s="62">
        <f>VLOOKUP(A704,Main!A:AB,10,0)</f>
        <v>46304</v>
      </c>
      <c r="K704" s="62">
        <f>VLOOKUP(A704,Main!A:AB,11,0)</f>
        <v>46319</v>
      </c>
      <c r="L704" s="62">
        <f>VLOOKUP(A704,Main!A:AB,12,0)</f>
        <v>46230</v>
      </c>
      <c r="M704" s="62">
        <f>VLOOKUP(A704,Main!A:AB,13,0)</f>
        <v>46248</v>
      </c>
      <c r="N704" s="61" t="str">
        <f>VLOOKUP(A704,Main!A:AB,14,0)</f>
        <v>PG</v>
      </c>
      <c r="O704" s="61" t="str">
        <f>VLOOKUP(A704,Main!A:AB,15,0)</f>
        <v>Elective</v>
      </c>
      <c r="P704" s="61" t="str">
        <f>VLOOKUP(A704,Main!A:AB,16,0)</f>
        <v>Yes</v>
      </c>
      <c r="Q704" s="61" t="str">
        <f>VLOOKUP(A704,Main!A:AB,17,0)</f>
        <v/>
      </c>
      <c r="R704" s="63" t="str">
        <f>VLOOKUP(A704,Main!A:AB,18,0)</f>
        <v>https://onlinecourses.nptel.ac.in/e-learning/preview/noc26_me132</v>
      </c>
      <c r="S704" s="63" t="str">
        <f>VLOOKUP(A704,Main!A:AB,19,0)</f>
        <v>https://onlinecourses.nptel.ac.in/e-learning/preview/noc26_me132</v>
      </c>
      <c r="T704" s="61" t="str">
        <f>VLOOKUP(A704,Main!A:AB,20,0)</f>
        <v>noc26_me132</v>
      </c>
      <c r="U704" s="63" t="str">
        <f>VLOOKUP(A704,Main!A:AB,21,0)</f>
        <v>https://onlinecourses.nptel.ac.in/noc25_me159/preview</v>
      </c>
      <c r="V704" s="63" t="str">
        <f>VLOOKUP(A704,Main!A:AB,22,0)</f>
        <v>https://onlinecourses.nptel.ac.in/noc25_me159/preview</v>
      </c>
      <c r="W704" s="61" t="str">
        <f>VLOOKUP(A704,Main!A:AB,23,0)</f>
        <v>noc25_me159</v>
      </c>
      <c r="X704" s="63" t="str">
        <f>VLOOKUP(A704,Main!A:AB,24,0)</f>
        <v>https://nptel.ac.in/courses/112108527</v>
      </c>
      <c r="Y704" s="63" t="str">
        <f>VLOOKUP(A704,Main!A:AB,25,0)</f>
        <v>https://nptel.ac.in/courses/112108527</v>
      </c>
      <c r="Z704" s="61">
        <f>VLOOKUP(A704,Main!A:AB,26,0)</f>
        <v>112108527</v>
      </c>
    </row>
    <row r="705">
      <c r="A705" s="47" t="s">
        <v>5605</v>
      </c>
      <c r="B705" s="61" t="str">
        <f>VLOOKUP(A705,Main!A:AB,2,0)</f>
        <v>Mechanical Engineering, Electronics and Electrical Engineering</v>
      </c>
      <c r="C705" s="61" t="str">
        <f>VLOOKUP(A705,Main!A:AB,3,0)</f>
        <v>Design of Mechatronic Systems</v>
      </c>
      <c r="D705" s="61" t="str">
        <f>VLOOKUP(A705,Main!A:AB,4,0)</f>
        <v>Prof. Prasanna Gandhi</v>
      </c>
      <c r="E705" s="61" t="str">
        <f>VLOOKUP(A705,Main!A:AB,5,0)</f>
        <v>IIT Bombay</v>
      </c>
      <c r="F705" s="61" t="str">
        <f>VLOOKUP(A705,Main!A:AB,6,0)</f>
        <v>IIT Bombay</v>
      </c>
      <c r="G705" s="61" t="str">
        <f>VLOOKUP(A705,Main!A:AB,7,0)</f>
        <v>12 Weeks</v>
      </c>
      <c r="H705" s="61" t="str">
        <f>VLOOKUP(A705,Main!A:AB,8,0)</f>
        <v>Rerun</v>
      </c>
      <c r="I705" s="62">
        <f>VLOOKUP(A705,Main!A:AB,9,0)</f>
        <v>46223</v>
      </c>
      <c r="J705" s="62">
        <f>VLOOKUP(A705,Main!A:AB,10,0)</f>
        <v>46304</v>
      </c>
      <c r="K705" s="62">
        <f>VLOOKUP(A705,Main!A:AB,11,0)</f>
        <v>46320</v>
      </c>
      <c r="L705" s="62">
        <f>VLOOKUP(A705,Main!A:AB,12,0)</f>
        <v>46230</v>
      </c>
      <c r="M705" s="62">
        <f>VLOOKUP(A705,Main!A:AB,13,0)</f>
        <v>46248</v>
      </c>
      <c r="N705" s="61" t="str">
        <f>VLOOKUP(A705,Main!A:AB,14,0)</f>
        <v>UG/PG</v>
      </c>
      <c r="O705" s="61" t="str">
        <f>VLOOKUP(A705,Main!A:AB,15,0)</f>
        <v>Elective</v>
      </c>
      <c r="P705" s="61" t="str">
        <f>VLOOKUP(A705,Main!A:AB,16,0)</f>
        <v>Yes</v>
      </c>
      <c r="Q705" s="61" t="str">
        <f>VLOOKUP(A705,Main!A:AB,17,0)</f>
        <v>Manufacturing Processes and Technology
Product Design
Robotics</v>
      </c>
      <c r="R705" s="63" t="str">
        <f>VLOOKUP(A705,Main!A:AB,18,0)</f>
        <v>https://onlinecourses.nptel.ac.in/e-learning/preview/noc26_me133</v>
      </c>
      <c r="S705" s="63" t="str">
        <f>VLOOKUP(A705,Main!A:AB,19,0)</f>
        <v>https://onlinecourses.nptel.ac.in/e-learning/preview/noc26_me133</v>
      </c>
      <c r="T705" s="61" t="str">
        <f>VLOOKUP(A705,Main!A:AB,20,0)</f>
        <v>noc26_me133</v>
      </c>
      <c r="U705" s="63" t="str">
        <f>VLOOKUP(A705,Main!A:AB,21,0)</f>
        <v>https://onlinecourses.nptel.ac.in/noc25_me179/preview</v>
      </c>
      <c r="V705" s="63" t="str">
        <f>VLOOKUP(A705,Main!A:AB,22,0)</f>
        <v>https://onlinecourses.nptel.ac.in/noc25_me179/preview</v>
      </c>
      <c r="W705" s="61" t="str">
        <f>VLOOKUP(A705,Main!A:AB,23,0)</f>
        <v>noc25_me179</v>
      </c>
      <c r="X705" s="63" t="str">
        <f>VLOOKUP(A705,Main!A:AB,24,0)</f>
        <v>https://nptel.ac.in/courses/112101304</v>
      </c>
      <c r="Y705" s="63" t="str">
        <f>VLOOKUP(A705,Main!A:AB,25,0)</f>
        <v>https://nptel.ac.in/courses/112101304</v>
      </c>
      <c r="Z705" s="61">
        <f>VLOOKUP(A705,Main!A:AB,26,0)</f>
        <v>112101304</v>
      </c>
    </row>
    <row r="706">
      <c r="A706" s="47" t="s">
        <v>5614</v>
      </c>
      <c r="B706" s="61" t="str">
        <f>VLOOKUP(A706,Main!A:AB,2,0)</f>
        <v>Mechanical Engineering</v>
      </c>
      <c r="C706" s="61" t="str">
        <f>VLOOKUP(A706,Main!A:AB,3,0)</f>
        <v>Solid Mechanics</v>
      </c>
      <c r="D706" s="61" t="str">
        <f>VLOOKUP(A706,Main!A:AB,4,0)</f>
        <v>Prof. Ajeet Kumar</v>
      </c>
      <c r="E706" s="61" t="str">
        <f>VLOOKUP(A706,Main!A:AB,5,0)</f>
        <v>IIT Delhi</v>
      </c>
      <c r="F706" s="61" t="str">
        <f>VLOOKUP(A706,Main!A:AB,6,0)</f>
        <v>IIT Delhi</v>
      </c>
      <c r="G706" s="61" t="str">
        <f>VLOOKUP(A706,Main!A:AB,7,0)</f>
        <v>12 Weeks</v>
      </c>
      <c r="H706" s="61" t="str">
        <f>VLOOKUP(A706,Main!A:AB,8,0)</f>
        <v>Rerun</v>
      </c>
      <c r="I706" s="62">
        <f>VLOOKUP(A706,Main!A:AB,9,0)</f>
        <v>46223</v>
      </c>
      <c r="J706" s="62">
        <f>VLOOKUP(A706,Main!A:AB,10,0)</f>
        <v>46304</v>
      </c>
      <c r="K706" s="62">
        <f>VLOOKUP(A706,Main!A:AB,11,0)</f>
        <v>46311</v>
      </c>
      <c r="L706" s="62">
        <f>VLOOKUP(A706,Main!A:AB,12,0)</f>
        <v>46230</v>
      </c>
      <c r="M706" s="62">
        <f>VLOOKUP(A706,Main!A:AB,13,0)</f>
        <v>46248</v>
      </c>
      <c r="N706" s="61" t="str">
        <f>VLOOKUP(A706,Main!A:AB,14,0)</f>
        <v>UG</v>
      </c>
      <c r="O706" s="61" t="str">
        <f>VLOOKUP(A706,Main!A:AB,15,0)</f>
        <v>Core</v>
      </c>
      <c r="P706" s="61" t="str">
        <f>VLOOKUP(A706,Main!A:AB,16,0)</f>
        <v>No</v>
      </c>
      <c r="Q706" s="61" t="str">
        <f>VLOOKUP(A706,Main!A:AB,17,0)</f>
        <v>Advanced Mechanics</v>
      </c>
      <c r="R706" s="63" t="str">
        <f>VLOOKUP(A706,Main!A:AB,18,0)</f>
        <v>https://onlinecourses.nptel.ac.in/e-learning/preview/noc26_me134</v>
      </c>
      <c r="S706" s="63" t="str">
        <f>VLOOKUP(A706,Main!A:AB,19,0)</f>
        <v>https://onlinecourses.nptel.ac.in/e-learning/preview/noc26_me134</v>
      </c>
      <c r="T706" s="61" t="str">
        <f>VLOOKUP(A706,Main!A:AB,20,0)</f>
        <v>noc26_me134</v>
      </c>
      <c r="U706" s="63" t="str">
        <f>VLOOKUP(A706,Main!A:AB,21,0)</f>
        <v>https://onlinecourses.nptel.ac.in/noc25_me123/preview</v>
      </c>
      <c r="V706" s="63" t="str">
        <f>VLOOKUP(A706,Main!A:AB,22,0)</f>
        <v>https://onlinecourses.nptel.ac.in/noc25_me123/preview</v>
      </c>
      <c r="W706" s="61" t="str">
        <f>VLOOKUP(A706,Main!A:AB,23,0)</f>
        <v>noc25_me123</v>
      </c>
      <c r="X706" s="63" t="str">
        <f>VLOOKUP(A706,Main!A:AB,24,0)</f>
        <v>https://nptel.ac.in/courses/112102284</v>
      </c>
      <c r="Y706" s="63" t="str">
        <f>VLOOKUP(A706,Main!A:AB,25,0)</f>
        <v>https://nptel.ac.in/courses/112102284</v>
      </c>
      <c r="Z706" s="61">
        <f>VLOOKUP(A706,Main!A:AB,26,0)</f>
        <v>112102284</v>
      </c>
    </row>
    <row r="707">
      <c r="A707" s="47" t="s">
        <v>5622</v>
      </c>
      <c r="B707" s="61" t="str">
        <f>VLOOKUP(A707,Main!A:AB,2,0)</f>
        <v>Mechanical Engineering</v>
      </c>
      <c r="C707" s="61" t="str">
        <f>VLOOKUP(A707,Main!A:AB,3,0)</f>
        <v>Thermodynamics</v>
      </c>
      <c r="D707" s="61" t="str">
        <f>VLOOKUP(A707,Main!A:AB,4,0)</f>
        <v>Prof. Anand T. N. C</v>
      </c>
      <c r="E707" s="61" t="str">
        <f>VLOOKUP(A707,Main!A:AB,5,0)</f>
        <v>IIT Palakkad</v>
      </c>
      <c r="F707" s="61" t="str">
        <f>VLOOKUP(A707,Main!A:AB,6,0)</f>
        <v>IIT Madras</v>
      </c>
      <c r="G707" s="61" t="str">
        <f>VLOOKUP(A707,Main!A:AB,7,0)</f>
        <v>12 Weeks</v>
      </c>
      <c r="H707" s="61" t="str">
        <f>VLOOKUP(A707,Main!A:AB,8,0)</f>
        <v>Rerun</v>
      </c>
      <c r="I707" s="62">
        <f>VLOOKUP(A707,Main!A:AB,9,0)</f>
        <v>46223</v>
      </c>
      <c r="J707" s="62">
        <f>VLOOKUP(A707,Main!A:AB,10,0)</f>
        <v>46304</v>
      </c>
      <c r="K707" s="62">
        <f>VLOOKUP(A707,Main!A:AB,11,0)</f>
        <v>46312</v>
      </c>
      <c r="L707" s="62">
        <f>VLOOKUP(A707,Main!A:AB,12,0)</f>
        <v>46230</v>
      </c>
      <c r="M707" s="62">
        <f>VLOOKUP(A707,Main!A:AB,13,0)</f>
        <v>46248</v>
      </c>
      <c r="N707" s="61" t="str">
        <f>VLOOKUP(A707,Main!A:AB,14,0)</f>
        <v>UG</v>
      </c>
      <c r="O707" s="61" t="str">
        <f>VLOOKUP(A707,Main!A:AB,15,0)</f>
        <v>Elective</v>
      </c>
      <c r="P707" s="61" t="str">
        <f>VLOOKUP(A707,Main!A:AB,16,0)</f>
        <v>Yes</v>
      </c>
      <c r="Q707" s="61" t="str">
        <f>VLOOKUP(A707,Main!A:AB,17,0)</f>
        <v>Propulsion
Energy Systems</v>
      </c>
      <c r="R707" s="63" t="str">
        <f>VLOOKUP(A707,Main!A:AB,18,0)</f>
        <v>https://onlinecourses.nptel.ac.in/e-learning/preview/noc26_me135</v>
      </c>
      <c r="S707" s="63" t="str">
        <f>VLOOKUP(A707,Main!A:AB,19,0)</f>
        <v>https://onlinecourses.nptel.ac.in/e-learning/preview/noc26_me135</v>
      </c>
      <c r="T707" s="61" t="str">
        <f>VLOOKUP(A707,Main!A:AB,20,0)</f>
        <v>noc26_me135</v>
      </c>
      <c r="U707" s="63" t="str">
        <f>VLOOKUP(A707,Main!A:AB,21,0)</f>
        <v>https://onlinecourses.nptel.ac.in/noc25_me102/preview</v>
      </c>
      <c r="V707" s="63" t="str">
        <f>VLOOKUP(A707,Main!A:AB,22,0)</f>
        <v>https://onlinecourses.nptel.ac.in/noc25_me102/preview</v>
      </c>
      <c r="W707" s="61" t="str">
        <f>VLOOKUP(A707,Main!A:AB,23,0)</f>
        <v>noc25_me102</v>
      </c>
      <c r="X707" s="63" t="str">
        <f>VLOOKUP(A707,Main!A:AB,24,0)</f>
        <v>https://nptel.ac.in/courses/127106135</v>
      </c>
      <c r="Y707" s="63" t="str">
        <f>VLOOKUP(A707,Main!A:AB,25,0)</f>
        <v>https://nptel.ac.in/courses/127106135</v>
      </c>
      <c r="Z707" s="61">
        <f>VLOOKUP(A707,Main!A:AB,26,0)</f>
        <v>127106135</v>
      </c>
    </row>
    <row r="708">
      <c r="A708" s="47" t="s">
        <v>5630</v>
      </c>
      <c r="B708" s="61" t="str">
        <f>VLOOKUP(A708,Main!A:AB,2,0)</f>
        <v>Mechanical Engineering</v>
      </c>
      <c r="C708" s="61" t="str">
        <f>VLOOKUP(A708,Main!A:AB,3,0)</f>
        <v>Computational Fluid Dynamics using Finite Volume Method</v>
      </c>
      <c r="D708" s="61" t="str">
        <f>VLOOKUP(A708,Main!A:AB,4,0)</f>
        <v>Prof. Kameswararao Anupindi</v>
      </c>
      <c r="E708" s="61" t="str">
        <f>VLOOKUP(A708,Main!A:AB,5,0)</f>
        <v>IIT Madras</v>
      </c>
      <c r="F708" s="61" t="str">
        <f>VLOOKUP(A708,Main!A:AB,6,0)</f>
        <v>IIT Madras</v>
      </c>
      <c r="G708" s="61" t="str">
        <f>VLOOKUP(A708,Main!A:AB,7,0)</f>
        <v>12 Weeks</v>
      </c>
      <c r="H708" s="61" t="str">
        <f>VLOOKUP(A708,Main!A:AB,8,0)</f>
        <v>Rerun</v>
      </c>
      <c r="I708" s="62">
        <f>VLOOKUP(A708,Main!A:AB,9,0)</f>
        <v>46223</v>
      </c>
      <c r="J708" s="62">
        <f>VLOOKUP(A708,Main!A:AB,10,0)</f>
        <v>46304</v>
      </c>
      <c r="K708" s="62">
        <f>VLOOKUP(A708,Main!A:AB,11,0)</f>
        <v>46313</v>
      </c>
      <c r="L708" s="62">
        <f>VLOOKUP(A708,Main!A:AB,12,0)</f>
        <v>46230</v>
      </c>
      <c r="M708" s="62">
        <f>VLOOKUP(A708,Main!A:AB,13,0)</f>
        <v>46248</v>
      </c>
      <c r="N708" s="61" t="str">
        <f>VLOOKUP(A708,Main!A:AB,14,0)</f>
        <v>UG/PG</v>
      </c>
      <c r="O708" s="61" t="str">
        <f>VLOOKUP(A708,Main!A:AB,15,0)</f>
        <v>Elective</v>
      </c>
      <c r="P708" s="61" t="str">
        <f>VLOOKUP(A708,Main!A:AB,16,0)</f>
        <v>Yes</v>
      </c>
      <c r="Q708" s="61" t="str">
        <f>VLOOKUP(A708,Main!A:AB,17,0)</f>
        <v>Computational Thermo Fluids
Computational Engineering</v>
      </c>
      <c r="R708" s="63" t="str">
        <f>VLOOKUP(A708,Main!A:AB,18,0)</f>
        <v>https://onlinecourses.nptel.ac.in/e-learning/preview/noc26_me136</v>
      </c>
      <c r="S708" s="63" t="str">
        <f>VLOOKUP(A708,Main!A:AB,19,0)</f>
        <v>https://onlinecourses.nptel.ac.in/e-learning/preview/noc26_me136</v>
      </c>
      <c r="T708" s="61" t="str">
        <f>VLOOKUP(A708,Main!A:AB,20,0)</f>
        <v>noc26_me136</v>
      </c>
      <c r="U708" s="63" t="str">
        <f>VLOOKUP(A708,Main!A:AB,21,0)</f>
        <v>https://onlinecourses.nptel.ac.in/noc25_me103/preview</v>
      </c>
      <c r="V708" s="63" t="str">
        <f>VLOOKUP(A708,Main!A:AB,22,0)</f>
        <v>https://onlinecourses.nptel.ac.in/noc25_me103/preview</v>
      </c>
      <c r="W708" s="61" t="str">
        <f>VLOOKUP(A708,Main!A:AB,23,0)</f>
        <v>noc25_me103</v>
      </c>
      <c r="X708" s="63" t="str">
        <f>VLOOKUP(A708,Main!A:AB,24,0)</f>
        <v>https://nptel.ac.in/courses/112106294</v>
      </c>
      <c r="Y708" s="63" t="str">
        <f>VLOOKUP(A708,Main!A:AB,25,0)</f>
        <v>https://nptel.ac.in/courses/112106294</v>
      </c>
      <c r="Z708" s="61">
        <f>VLOOKUP(A708,Main!A:AB,26,0)</f>
        <v>112106294</v>
      </c>
    </row>
    <row r="709">
      <c r="A709" s="47" t="s">
        <v>5638</v>
      </c>
      <c r="B709" s="61" t="str">
        <f>VLOOKUP(A709,Main!A:AB,2,0)</f>
        <v>Mechanical Engineering</v>
      </c>
      <c r="C709" s="61" t="str">
        <f>VLOOKUP(A709,Main!A:AB,3,0)</f>
        <v>Strength of Materials</v>
      </c>
      <c r="D709" s="61" t="str">
        <f>VLOOKUP(A709,Main!A:AB,4,0)</f>
        <v>Prof. K. Ramesh,
Prof. Tarkes Dora Pallicity</v>
      </c>
      <c r="E709" s="61" t="str">
        <f>VLOOKUP(A709,Main!A:AB,5,0)</f>
        <v>IIT Madras
IIT Guwahati</v>
      </c>
      <c r="F709" s="61" t="str">
        <f>VLOOKUP(A709,Main!A:AB,6,0)</f>
        <v>IIT Guwahati</v>
      </c>
      <c r="G709" s="61" t="str">
        <f>VLOOKUP(A709,Main!A:AB,7,0)</f>
        <v>12 Weeks</v>
      </c>
      <c r="H709" s="61" t="str">
        <f>VLOOKUP(A709,Main!A:AB,8,0)</f>
        <v>Rerun</v>
      </c>
      <c r="I709" s="62">
        <f>VLOOKUP(A709,Main!A:AB,9,0)</f>
        <v>46223</v>
      </c>
      <c r="J709" s="62">
        <f>VLOOKUP(A709,Main!A:AB,10,0)</f>
        <v>46304</v>
      </c>
      <c r="K709" s="62">
        <f>VLOOKUP(A709,Main!A:AB,11,0)</f>
        <v>46318</v>
      </c>
      <c r="L709" s="62">
        <f>VLOOKUP(A709,Main!A:AB,12,0)</f>
        <v>46230</v>
      </c>
      <c r="M709" s="62">
        <f>VLOOKUP(A709,Main!A:AB,13,0)</f>
        <v>46248</v>
      </c>
      <c r="N709" s="61" t="str">
        <f>VLOOKUP(A709,Main!A:AB,14,0)</f>
        <v>UG</v>
      </c>
      <c r="O709" s="61" t="str">
        <f>VLOOKUP(A709,Main!A:AB,15,0)</f>
        <v>Core</v>
      </c>
      <c r="P709" s="61" t="str">
        <f>VLOOKUP(A709,Main!A:AB,16,0)</f>
        <v>No</v>
      </c>
      <c r="Q709" s="61" t="str">
        <f>VLOOKUP(A709,Main!A:AB,17,0)</f>
        <v>Structural Analysis</v>
      </c>
      <c r="R709" s="63" t="str">
        <f>VLOOKUP(A709,Main!A:AB,18,0)</f>
        <v>https://onlinecourses.nptel.ac.in/e-learning/preview/noc26_me137</v>
      </c>
      <c r="S709" s="63" t="str">
        <f>VLOOKUP(A709,Main!A:AB,19,0)</f>
        <v>https://onlinecourses.nptel.ac.in/e-learning/preview/noc26_me137</v>
      </c>
      <c r="T709" s="61" t="str">
        <f>VLOOKUP(A709,Main!A:AB,20,0)</f>
        <v>noc26_me137</v>
      </c>
      <c r="U709" s="63" t="str">
        <f>VLOOKUP(A709,Main!A:AB,21,0)</f>
        <v>https://onlinecourses.nptel.ac.in/noc26_me70/preview</v>
      </c>
      <c r="V709" s="63" t="str">
        <f>VLOOKUP(A709,Main!A:AB,22,0)</f>
        <v>https://onlinecourses.nptel.ac.in/noc26_me70/preview</v>
      </c>
      <c r="W709" s="61" t="str">
        <f>VLOOKUP(A709,Main!A:AB,23,0)</f>
        <v>noc26_me70</v>
      </c>
      <c r="X709" s="63" t="str">
        <f>VLOOKUP(A709,Main!A:AB,24,0)</f>
        <v>https://nptel.ac.in/courses/112106319</v>
      </c>
      <c r="Y709" s="63" t="str">
        <f>VLOOKUP(A709,Main!A:AB,25,0)</f>
        <v>https://nptel.ac.in/courses/112106319</v>
      </c>
      <c r="Z709" s="61">
        <f>VLOOKUP(A709,Main!A:AB,26,0)</f>
        <v>112106319</v>
      </c>
    </row>
    <row r="710">
      <c r="A710" s="47" t="s">
        <v>5646</v>
      </c>
      <c r="B710" s="61" t="str">
        <f>VLOOKUP(A710,Main!A:AB,2,0)</f>
        <v>Mechanical Engineering</v>
      </c>
      <c r="C710" s="61" t="str">
        <f>VLOOKUP(A710,Main!A:AB,3,0)</f>
        <v>Advanced Fluid Mechanics</v>
      </c>
      <c r="D710" s="61" t="str">
        <f>VLOOKUP(A710,Main!A:AB,4,0)</f>
        <v>Prof. Anubhab Roy</v>
      </c>
      <c r="E710" s="61" t="str">
        <f>VLOOKUP(A710,Main!A:AB,5,0)</f>
        <v>IIT Madras</v>
      </c>
      <c r="F710" s="61" t="str">
        <f>VLOOKUP(A710,Main!A:AB,6,0)</f>
        <v>IIT Madras</v>
      </c>
      <c r="G710" s="61" t="str">
        <f>VLOOKUP(A710,Main!A:AB,7,0)</f>
        <v>12 Weeks</v>
      </c>
      <c r="H710" s="61" t="str">
        <f>VLOOKUP(A710,Main!A:AB,8,0)</f>
        <v>Rerun</v>
      </c>
      <c r="I710" s="62">
        <f>VLOOKUP(A710,Main!A:AB,9,0)</f>
        <v>46223</v>
      </c>
      <c r="J710" s="62">
        <f>VLOOKUP(A710,Main!A:AB,10,0)</f>
        <v>46304</v>
      </c>
      <c r="K710" s="62">
        <f>VLOOKUP(A710,Main!A:AB,11,0)</f>
        <v>46319</v>
      </c>
      <c r="L710" s="62">
        <f>VLOOKUP(A710,Main!A:AB,12,0)</f>
        <v>46230</v>
      </c>
      <c r="M710" s="62">
        <f>VLOOKUP(A710,Main!A:AB,13,0)</f>
        <v>46248</v>
      </c>
      <c r="N710" s="61" t="str">
        <f>VLOOKUP(A710,Main!A:AB,14,0)</f>
        <v>PG</v>
      </c>
      <c r="O710" s="61" t="str">
        <f>VLOOKUP(A710,Main!A:AB,15,0)</f>
        <v>Core</v>
      </c>
      <c r="P710" s="61" t="str">
        <f>VLOOKUP(A710,Main!A:AB,16,0)</f>
        <v>Yes</v>
      </c>
      <c r="Q710" s="61" t="str">
        <f>VLOOKUP(A710,Main!A:AB,17,0)</f>
        <v>Computational Thermo Fluids</v>
      </c>
      <c r="R710" s="63" t="str">
        <f>VLOOKUP(A710,Main!A:AB,18,0)</f>
        <v>https://onlinecourses.nptel.ac.in/e-learning/preview/noc26_me138</v>
      </c>
      <c r="S710" s="63" t="str">
        <f>VLOOKUP(A710,Main!A:AB,19,0)</f>
        <v>https://onlinecourses.nptel.ac.in/e-learning/preview/noc26_me138</v>
      </c>
      <c r="T710" s="61" t="str">
        <f>VLOOKUP(A710,Main!A:AB,20,0)</f>
        <v>noc26_me138</v>
      </c>
      <c r="U710" s="63" t="str">
        <f>VLOOKUP(A710,Main!A:AB,21,0)</f>
        <v>https://onlinecourses.nptel.ac.in/noc25_me111/preview</v>
      </c>
      <c r="V710" s="63" t="str">
        <f>VLOOKUP(A710,Main!A:AB,22,0)</f>
        <v>https://onlinecourses.nptel.ac.in/noc25_me111/preview</v>
      </c>
      <c r="W710" s="61" t="str">
        <f>VLOOKUP(A710,Main!A:AB,23,0)</f>
        <v>noc25_me111</v>
      </c>
      <c r="X710" s="63" t="str">
        <f>VLOOKUP(A710,Main!A:AB,24,0)</f>
        <v>https://nptel.ac.in/courses/112106768</v>
      </c>
      <c r="Y710" s="63" t="str">
        <f>VLOOKUP(A710,Main!A:AB,25,0)</f>
        <v>https://nptel.ac.in/courses/112106768</v>
      </c>
      <c r="Z710" s="61">
        <f>VLOOKUP(A710,Main!A:AB,26,0)</f>
        <v>112106768</v>
      </c>
    </row>
    <row r="711">
      <c r="A711" s="47" t="s">
        <v>5652</v>
      </c>
      <c r="B711" s="61" t="str">
        <f>VLOOKUP(A711,Main!A:AB,2,0)</f>
        <v>Mechanical Engineering</v>
      </c>
      <c r="C711" s="61" t="str">
        <f>VLOOKUP(A711,Main!A:AB,3,0)</f>
        <v>Microrobotics</v>
      </c>
      <c r="D711" s="61" t="str">
        <f>VLOOKUP(A711,Main!A:AB,4,0)</f>
        <v>Prof. I. A. Palani</v>
      </c>
      <c r="E711" s="61" t="str">
        <f>VLOOKUP(A711,Main!A:AB,5,0)</f>
        <v>IIT Indore</v>
      </c>
      <c r="F711" s="61" t="str">
        <f>VLOOKUP(A711,Main!A:AB,6,0)</f>
        <v>IIT Madras</v>
      </c>
      <c r="G711" s="61" t="str">
        <f>VLOOKUP(A711,Main!A:AB,7,0)</f>
        <v>12 Weeks</v>
      </c>
      <c r="H711" s="61" t="str">
        <f>VLOOKUP(A711,Main!A:AB,8,0)</f>
        <v>Rerun</v>
      </c>
      <c r="I711" s="62">
        <f>VLOOKUP(A711,Main!A:AB,9,0)</f>
        <v>46223</v>
      </c>
      <c r="J711" s="62">
        <f>VLOOKUP(A711,Main!A:AB,10,0)</f>
        <v>46304</v>
      </c>
      <c r="K711" s="62">
        <f>VLOOKUP(A711,Main!A:AB,11,0)</f>
        <v>46320</v>
      </c>
      <c r="L711" s="62">
        <f>VLOOKUP(A711,Main!A:AB,12,0)</f>
        <v>46230</v>
      </c>
      <c r="M711" s="62">
        <f>VLOOKUP(A711,Main!A:AB,13,0)</f>
        <v>46248</v>
      </c>
      <c r="N711" s="61" t="str">
        <f>VLOOKUP(A711,Main!A:AB,14,0)</f>
        <v>UG/PG</v>
      </c>
      <c r="O711" s="61" t="str">
        <f>VLOOKUP(A711,Main!A:AB,15,0)</f>
        <v>Elective</v>
      </c>
      <c r="P711" s="61" t="str">
        <f>VLOOKUP(A711,Main!A:AB,16,0)</f>
        <v>Yes</v>
      </c>
      <c r="Q711" s="61" t="str">
        <f>VLOOKUP(A711,Main!A:AB,17,0)</f>
        <v>Robotics</v>
      </c>
      <c r="R711" s="63" t="str">
        <f>VLOOKUP(A711,Main!A:AB,18,0)</f>
        <v>https://onlinecourses.nptel.ac.in/e-learning/preview/noc26_me139</v>
      </c>
      <c r="S711" s="63" t="str">
        <f>VLOOKUP(A711,Main!A:AB,19,0)</f>
        <v>https://onlinecourses.nptel.ac.in/e-learning/preview/noc26_me139</v>
      </c>
      <c r="T711" s="61" t="str">
        <f>VLOOKUP(A711,Main!A:AB,20,0)</f>
        <v>noc26_me139</v>
      </c>
      <c r="U711" s="63" t="str">
        <f>VLOOKUP(A711,Main!A:AB,21,0)</f>
        <v>https://onlinecourses.nptel.ac.in/noc25_me177/preview</v>
      </c>
      <c r="V711" s="63" t="str">
        <f>VLOOKUP(A711,Main!A:AB,22,0)</f>
        <v>https://onlinecourses.nptel.ac.in/noc25_me177/preview</v>
      </c>
      <c r="W711" s="61" t="str">
        <f>VLOOKUP(A711,Main!A:AB,23,0)</f>
        <v>noc25_me177</v>
      </c>
      <c r="X711" s="63" t="str">
        <f>VLOOKUP(A711,Main!A:AB,24,0)</f>
        <v>https://nptel.ac.in/courses/112106772</v>
      </c>
      <c r="Y711" s="63" t="str">
        <f>VLOOKUP(A711,Main!A:AB,25,0)</f>
        <v>https://nptel.ac.in/courses/112106772</v>
      </c>
      <c r="Z711" s="61">
        <f>VLOOKUP(A711,Main!A:AB,26,0)</f>
        <v>112106772</v>
      </c>
    </row>
    <row r="712">
      <c r="A712" s="47" t="s">
        <v>5659</v>
      </c>
      <c r="B712" s="61" t="str">
        <f>VLOOKUP(A712,Main!A:AB,2,0)</f>
        <v>Mechanical Engineering</v>
      </c>
      <c r="C712" s="61" t="str">
        <f>VLOOKUP(A712,Main!A:AB,3,0)</f>
        <v>Engineering Fracture Mechanics</v>
      </c>
      <c r="D712" s="61" t="str">
        <f>VLOOKUP(A712,Main!A:AB,4,0)</f>
        <v>Prof. K. Ramesh,
Prof. Tarkes Dora Pallicity</v>
      </c>
      <c r="E712" s="61" t="str">
        <f>VLOOKUP(A712,Main!A:AB,5,0)</f>
        <v>IIT Madras
IIT Guwahati</v>
      </c>
      <c r="F712" s="61" t="str">
        <f>VLOOKUP(A712,Main!A:AB,6,0)</f>
        <v>IIT Guwahati</v>
      </c>
      <c r="G712" s="61" t="str">
        <f>VLOOKUP(A712,Main!A:AB,7,0)</f>
        <v>12 Weeks</v>
      </c>
      <c r="H712" s="61" t="str">
        <f>VLOOKUP(A712,Main!A:AB,8,0)</f>
        <v>Rerun</v>
      </c>
      <c r="I712" s="62">
        <f>VLOOKUP(A712,Main!A:AB,9,0)</f>
        <v>46223</v>
      </c>
      <c r="J712" s="62">
        <f>VLOOKUP(A712,Main!A:AB,10,0)</f>
        <v>46304</v>
      </c>
      <c r="K712" s="62">
        <f>VLOOKUP(A712,Main!A:AB,11,0)</f>
        <v>46311</v>
      </c>
      <c r="L712" s="62">
        <f>VLOOKUP(A712,Main!A:AB,12,0)</f>
        <v>46230</v>
      </c>
      <c r="M712" s="62">
        <f>VLOOKUP(A712,Main!A:AB,13,0)</f>
        <v>46248</v>
      </c>
      <c r="N712" s="61" t="str">
        <f>VLOOKUP(A712,Main!A:AB,14,0)</f>
        <v>UG/PG</v>
      </c>
      <c r="O712" s="61" t="str">
        <f>VLOOKUP(A712,Main!A:AB,15,0)</f>
        <v>Elective</v>
      </c>
      <c r="P712" s="61" t="str">
        <f>VLOOKUP(A712,Main!A:AB,16,0)</f>
        <v>Yes</v>
      </c>
      <c r="Q712" s="61" t="str">
        <f>VLOOKUP(A712,Main!A:AB,17,0)</f>
        <v>Advanced Mechanics</v>
      </c>
      <c r="R712" s="63" t="str">
        <f>VLOOKUP(A712,Main!A:AB,18,0)</f>
        <v>https://onlinecourses.nptel.ac.in/e-learning/preview/noc26_me140</v>
      </c>
      <c r="S712" s="63" t="str">
        <f>VLOOKUP(A712,Main!A:AB,19,0)</f>
        <v>https://onlinecourses.nptel.ac.in/e-learning/preview/noc26_me140</v>
      </c>
      <c r="T712" s="61" t="str">
        <f>VLOOKUP(A712,Main!A:AB,20,0)</f>
        <v>noc26_me140</v>
      </c>
      <c r="U712" s="63" t="str">
        <f>VLOOKUP(A712,Main!A:AB,21,0)</f>
        <v>https://onlinecourses.nptel.ac.in/noc25_me109/preview</v>
      </c>
      <c r="V712" s="63" t="str">
        <f>VLOOKUP(A712,Main!A:AB,22,0)</f>
        <v>https://onlinecourses.nptel.ac.in/noc25_me109/preview</v>
      </c>
      <c r="W712" s="61" t="str">
        <f>VLOOKUP(A712,Main!A:AB,23,0)</f>
        <v>noc25_me109</v>
      </c>
      <c r="X712" s="63" t="str">
        <f>VLOOKUP(A712,Main!A:AB,24,0)</f>
        <v>https://nptel.ac.in/courses/112106065</v>
      </c>
      <c r="Y712" s="63" t="str">
        <f>VLOOKUP(A712,Main!A:AB,25,0)</f>
        <v>https://nptel.ac.in/courses/112106065</v>
      </c>
      <c r="Z712" s="61">
        <f>VLOOKUP(A712,Main!A:AB,26,0)</f>
        <v>112106065</v>
      </c>
    </row>
    <row r="713">
      <c r="A713" s="47" t="s">
        <v>5665</v>
      </c>
      <c r="B713" s="61" t="str">
        <f>VLOOKUP(A713,Main!A:AB,2,0)</f>
        <v>Mechanical Engineering, Chemical Engineering</v>
      </c>
      <c r="C713" s="61" t="str">
        <f>VLOOKUP(A713,Main!A:AB,3,0)</f>
        <v>Sustainable Energy Technology</v>
      </c>
      <c r="D713" s="61" t="str">
        <f>VLOOKUP(A713,Main!A:AB,4,0)</f>
        <v>Prof. Sayak Banerjee</v>
      </c>
      <c r="E713" s="61" t="str">
        <f>VLOOKUP(A713,Main!A:AB,5,0)</f>
        <v>IIT Hyderabad</v>
      </c>
      <c r="F713" s="61" t="str">
        <f>VLOOKUP(A713,Main!A:AB,6,0)</f>
        <v>IIT Madras</v>
      </c>
      <c r="G713" s="61" t="str">
        <f>VLOOKUP(A713,Main!A:AB,7,0)</f>
        <v>12 Weeks</v>
      </c>
      <c r="H713" s="61" t="str">
        <f>VLOOKUP(A713,Main!A:AB,8,0)</f>
        <v>Rerun</v>
      </c>
      <c r="I713" s="62">
        <f>VLOOKUP(A713,Main!A:AB,9,0)</f>
        <v>46223</v>
      </c>
      <c r="J713" s="62">
        <f>VLOOKUP(A713,Main!A:AB,10,0)</f>
        <v>46304</v>
      </c>
      <c r="K713" s="62">
        <f>VLOOKUP(A713,Main!A:AB,11,0)</f>
        <v>46320</v>
      </c>
      <c r="L713" s="62">
        <f>VLOOKUP(A713,Main!A:AB,12,0)</f>
        <v>46230</v>
      </c>
      <c r="M713" s="62">
        <f>VLOOKUP(A713,Main!A:AB,13,0)</f>
        <v>46248</v>
      </c>
      <c r="N713" s="61" t="str">
        <f>VLOOKUP(A713,Main!A:AB,14,0)</f>
        <v>UG/PG</v>
      </c>
      <c r="O713" s="61" t="str">
        <f>VLOOKUP(A713,Main!A:AB,15,0)</f>
        <v>Elective</v>
      </c>
      <c r="P713" s="61" t="str">
        <f>VLOOKUP(A713,Main!A:AB,16,0)</f>
        <v>Yes</v>
      </c>
      <c r="Q713" s="61" t="str">
        <f>VLOOKUP(A713,Main!A:AB,17,0)</f>
        <v>Energy and Environment</v>
      </c>
      <c r="R713" s="63" t="str">
        <f>VLOOKUP(A713,Main!A:AB,18,0)</f>
        <v>https://onlinecourses.nptel.ac.in/e-learning/preview/noc26_me141</v>
      </c>
      <c r="S713" s="63" t="str">
        <f>VLOOKUP(A713,Main!A:AB,19,0)</f>
        <v>https://onlinecourses.nptel.ac.in/e-learning/preview/noc26_me141</v>
      </c>
      <c r="T713" s="61" t="str">
        <f>VLOOKUP(A713,Main!A:AB,20,0)</f>
        <v>noc26_me141</v>
      </c>
      <c r="U713" s="63" t="str">
        <f>VLOOKUP(A713,Main!A:AB,21,0)</f>
        <v>https://onlinecourses.nptel.ac.in/noc25_me178/preview</v>
      </c>
      <c r="V713" s="63" t="str">
        <f>VLOOKUP(A713,Main!A:AB,22,0)</f>
        <v>https://onlinecourses.nptel.ac.in/noc25_me178/preview</v>
      </c>
      <c r="W713" s="61" t="str">
        <f>VLOOKUP(A713,Main!A:AB,23,0)</f>
        <v>noc25_me178</v>
      </c>
      <c r="X713" s="63" t="str">
        <f>VLOOKUP(A713,Main!A:AB,24,0)</f>
        <v>https://nptel.ac.in/courses/112106318</v>
      </c>
      <c r="Y713" s="63" t="str">
        <f>VLOOKUP(A713,Main!A:AB,25,0)</f>
        <v>https://nptel.ac.in/courses/112106318</v>
      </c>
      <c r="Z713" s="61">
        <f>VLOOKUP(A713,Main!A:AB,26,0)</f>
        <v>112106318</v>
      </c>
    </row>
    <row r="714">
      <c r="A714" s="47" t="s">
        <v>5672</v>
      </c>
      <c r="B714" s="61" t="str">
        <f>VLOOKUP(A714,Main!A:AB,2,0)</f>
        <v>Mechanical/Chemical engineering</v>
      </c>
      <c r="C714" s="61" t="str">
        <f>VLOOKUP(A714,Main!A:AB,3,0)</f>
        <v>Engineering Thermodynamics</v>
      </c>
      <c r="D714" s="61" t="str">
        <f>VLOOKUP(A714,Main!A:AB,4,0)</f>
        <v>Prof. V. Raghavan</v>
      </c>
      <c r="E714" s="61" t="str">
        <f>VLOOKUP(A714,Main!A:AB,5,0)</f>
        <v>IIT Madras</v>
      </c>
      <c r="F714" s="61" t="str">
        <f>VLOOKUP(A714,Main!A:AB,6,0)</f>
        <v>IIT Madras</v>
      </c>
      <c r="G714" s="61" t="str">
        <f>VLOOKUP(A714,Main!A:AB,7,0)</f>
        <v>12 Weeks</v>
      </c>
      <c r="H714" s="61" t="str">
        <f>VLOOKUP(A714,Main!A:AB,8,0)</f>
        <v>Rerun</v>
      </c>
      <c r="I714" s="62">
        <f>VLOOKUP(A714,Main!A:AB,9,0)</f>
        <v>46223</v>
      </c>
      <c r="J714" s="62">
        <f>VLOOKUP(A714,Main!A:AB,10,0)</f>
        <v>46304</v>
      </c>
      <c r="K714" s="62">
        <f>VLOOKUP(A714,Main!A:AB,11,0)</f>
        <v>46313</v>
      </c>
      <c r="L714" s="62">
        <f>VLOOKUP(A714,Main!A:AB,12,0)</f>
        <v>46230</v>
      </c>
      <c r="M714" s="62">
        <f>VLOOKUP(A714,Main!A:AB,13,0)</f>
        <v>46248</v>
      </c>
      <c r="N714" s="61" t="str">
        <f>VLOOKUP(A714,Main!A:AB,14,0)</f>
        <v>UG</v>
      </c>
      <c r="O714" s="61" t="str">
        <f>VLOOKUP(A714,Main!A:AB,15,0)</f>
        <v>Core</v>
      </c>
      <c r="P714" s="61" t="str">
        <f>VLOOKUP(A714,Main!A:AB,16,0)</f>
        <v>No</v>
      </c>
      <c r="Q714" s="61" t="str">
        <f>VLOOKUP(A714,Main!A:AB,17,0)</f>
        <v/>
      </c>
      <c r="R714" s="63" t="str">
        <f>VLOOKUP(A714,Main!A:AB,18,0)</f>
        <v>https://onlinecourses.nptel.ac.in/e-learning/preview/noc26_me142</v>
      </c>
      <c r="S714" s="63" t="str">
        <f>VLOOKUP(A714,Main!A:AB,19,0)</f>
        <v>https://onlinecourses.nptel.ac.in/e-learning/preview/noc26_me142</v>
      </c>
      <c r="T714" s="61" t="str">
        <f>VLOOKUP(A714,Main!A:AB,20,0)</f>
        <v>noc26_me142</v>
      </c>
      <c r="U714" s="63" t="str">
        <f>VLOOKUP(A714,Main!A:AB,21,0)</f>
        <v>https://onlinecourses.nptel.ac.in/noc25_me182/preview</v>
      </c>
      <c r="V714" s="63" t="str">
        <f>VLOOKUP(A714,Main!A:AB,22,0)</f>
        <v>https://onlinecourses.nptel.ac.in/noc25_me182/preview</v>
      </c>
      <c r="W714" s="61" t="str">
        <f>VLOOKUP(A714,Main!A:AB,23,0)</f>
        <v>noc25_me182</v>
      </c>
      <c r="X714" s="63" t="str">
        <f>VLOOKUP(A714,Main!A:AB,24,0)</f>
        <v>https://nptel.ac.in/courses/112106320</v>
      </c>
      <c r="Y714" s="63" t="str">
        <f>VLOOKUP(A714,Main!A:AB,25,0)</f>
        <v>https://nptel.ac.in/courses/112106320</v>
      </c>
      <c r="Z714" s="61">
        <f>VLOOKUP(A714,Main!A:AB,26,0)</f>
        <v>112106320</v>
      </c>
    </row>
    <row r="715">
      <c r="A715" s="47" t="s">
        <v>5680</v>
      </c>
      <c r="B715" s="61" t="str">
        <f>VLOOKUP(A715,Main!A:AB,2,0)</f>
        <v>Mechanical/Chemical/Aerospace</v>
      </c>
      <c r="C715" s="61" t="str">
        <f>VLOOKUP(A715,Main!A:AB,3,0)</f>
        <v>Theory of Fire Propagation (Fire Dynamics)</v>
      </c>
      <c r="D715" s="61" t="str">
        <f>VLOOKUP(A715,Main!A:AB,4,0)</f>
        <v>Prof. V. Raghavan</v>
      </c>
      <c r="E715" s="61" t="str">
        <f>VLOOKUP(A715,Main!A:AB,5,0)</f>
        <v>IIT Madras</v>
      </c>
      <c r="F715" s="61" t="str">
        <f>VLOOKUP(A715,Main!A:AB,6,0)</f>
        <v>IIT Madras</v>
      </c>
      <c r="G715" s="61" t="str">
        <f>VLOOKUP(A715,Main!A:AB,7,0)</f>
        <v>12 Weeks</v>
      </c>
      <c r="H715" s="61" t="str">
        <f>VLOOKUP(A715,Main!A:AB,8,0)</f>
        <v>Rerun</v>
      </c>
      <c r="I715" s="62">
        <f>VLOOKUP(A715,Main!A:AB,9,0)</f>
        <v>46223</v>
      </c>
      <c r="J715" s="62">
        <f>VLOOKUP(A715,Main!A:AB,10,0)</f>
        <v>46304</v>
      </c>
      <c r="K715" s="62">
        <f>VLOOKUP(A715,Main!A:AB,11,0)</f>
        <v>46318</v>
      </c>
      <c r="L715" s="62">
        <f>VLOOKUP(A715,Main!A:AB,12,0)</f>
        <v>46230</v>
      </c>
      <c r="M715" s="62">
        <f>VLOOKUP(A715,Main!A:AB,13,0)</f>
        <v>46248</v>
      </c>
      <c r="N715" s="61" t="str">
        <f>VLOOKUP(A715,Main!A:AB,14,0)</f>
        <v>PG</v>
      </c>
      <c r="O715" s="61" t="str">
        <f>VLOOKUP(A715,Main!A:AB,15,0)</f>
        <v>Elective</v>
      </c>
      <c r="P715" s="61" t="str">
        <f>VLOOKUP(A715,Main!A:AB,16,0)</f>
        <v>Yes</v>
      </c>
      <c r="Q715" s="61" t="str">
        <f>VLOOKUP(A715,Main!A:AB,17,0)</f>
        <v/>
      </c>
      <c r="R715" s="63" t="str">
        <f>VLOOKUP(A715,Main!A:AB,18,0)</f>
        <v>https://onlinecourses.nptel.ac.in/e-learning/preview/noc26_me143</v>
      </c>
      <c r="S715" s="63" t="str">
        <f>VLOOKUP(A715,Main!A:AB,19,0)</f>
        <v>https://onlinecourses.nptel.ac.in/e-learning/preview/noc26_me143</v>
      </c>
      <c r="T715" s="61" t="str">
        <f>VLOOKUP(A715,Main!A:AB,20,0)</f>
        <v>noc26_me143</v>
      </c>
      <c r="U715" s="63" t="str">
        <f>VLOOKUP(A715,Main!A:AB,21,0)</f>
        <v>https://onlinecourses.nptel.ac.in/noc25_me183/preview</v>
      </c>
      <c r="V715" s="63" t="str">
        <f>VLOOKUP(A715,Main!A:AB,22,0)</f>
        <v>https://onlinecourses.nptel.ac.in/noc25_me183/preview</v>
      </c>
      <c r="W715" s="61" t="str">
        <f>VLOOKUP(A715,Main!A:AB,23,0)</f>
        <v>noc25_me183</v>
      </c>
      <c r="X715" s="63" t="str">
        <f>VLOOKUP(A715,Main!A:AB,24,0)</f>
        <v>https://nptel.ac.in/courses/112106321</v>
      </c>
      <c r="Y715" s="63" t="str">
        <f>VLOOKUP(A715,Main!A:AB,25,0)</f>
        <v>https://nptel.ac.in/courses/112106321</v>
      </c>
      <c r="Z715" s="61">
        <f>VLOOKUP(A715,Main!A:AB,26,0)</f>
        <v>112106321</v>
      </c>
    </row>
    <row r="716">
      <c r="A716" s="47" t="s">
        <v>5687</v>
      </c>
      <c r="B716" s="61" t="str">
        <f>VLOOKUP(A716,Main!A:AB,2,0)</f>
        <v>Applied Mechanics</v>
      </c>
      <c r="C716" s="61" t="str">
        <f>VLOOKUP(A716,Main!A:AB,3,0)</f>
        <v>Turbulence Modeling</v>
      </c>
      <c r="D716" s="61" t="str">
        <f>VLOOKUP(A716,Main!A:AB,4,0)</f>
        <v>Prof. Vagesh D Narasimhamurthy</v>
      </c>
      <c r="E716" s="61" t="str">
        <f>VLOOKUP(A716,Main!A:AB,5,0)</f>
        <v>IIT Madras</v>
      </c>
      <c r="F716" s="61" t="str">
        <f>VLOOKUP(A716,Main!A:AB,6,0)</f>
        <v>IIT Madras</v>
      </c>
      <c r="G716" s="61" t="str">
        <f>VLOOKUP(A716,Main!A:AB,7,0)</f>
        <v>12 Weeks</v>
      </c>
      <c r="H716" s="61" t="str">
        <f>VLOOKUP(A716,Main!A:AB,8,0)</f>
        <v>Rerun</v>
      </c>
      <c r="I716" s="62">
        <f>VLOOKUP(A716,Main!A:AB,9,0)</f>
        <v>46223</v>
      </c>
      <c r="J716" s="62">
        <f>VLOOKUP(A716,Main!A:AB,10,0)</f>
        <v>46304</v>
      </c>
      <c r="K716" s="62">
        <f>VLOOKUP(A716,Main!A:AB,11,0)</f>
        <v>46319</v>
      </c>
      <c r="L716" s="62">
        <f>VLOOKUP(A716,Main!A:AB,12,0)</f>
        <v>46230</v>
      </c>
      <c r="M716" s="62">
        <f>VLOOKUP(A716,Main!A:AB,13,0)</f>
        <v>46248</v>
      </c>
      <c r="N716" s="61" t="str">
        <f>VLOOKUP(A716,Main!A:AB,14,0)</f>
        <v>UG/PG</v>
      </c>
      <c r="O716" s="61" t="str">
        <f>VLOOKUP(A716,Main!A:AB,15,0)</f>
        <v>Elective</v>
      </c>
      <c r="P716" s="61" t="str">
        <f>VLOOKUP(A716,Main!A:AB,16,0)</f>
        <v>Yes</v>
      </c>
      <c r="Q716" s="61" t="str">
        <f>VLOOKUP(A716,Main!A:AB,17,0)</f>
        <v/>
      </c>
      <c r="R716" s="63" t="str">
        <f>VLOOKUP(A716,Main!A:AB,18,0)</f>
        <v>https://onlinecourses.nptel.ac.in/e-learning/preview/noc26_me144</v>
      </c>
      <c r="S716" s="63" t="str">
        <f>VLOOKUP(A716,Main!A:AB,19,0)</f>
        <v>https://onlinecourses.nptel.ac.in/e-learning/preview/noc26_me144</v>
      </c>
      <c r="T716" s="61" t="str">
        <f>VLOOKUP(A716,Main!A:AB,20,0)</f>
        <v>noc26_me144</v>
      </c>
      <c r="U716" s="63" t="str">
        <f>VLOOKUP(A716,Main!A:AB,21,0)</f>
        <v>https://onlinecourses.nptel.ac.in/noc25_me96/preview</v>
      </c>
      <c r="V716" s="63" t="str">
        <f>VLOOKUP(A716,Main!A:AB,22,0)</f>
        <v>https://onlinecourses.nptel.ac.in/noc25_me96/preview</v>
      </c>
      <c r="W716" s="61" t="str">
        <f>VLOOKUP(A716,Main!A:AB,23,0)</f>
        <v>noc25_me96</v>
      </c>
      <c r="X716" s="63" t="str">
        <f>VLOOKUP(A716,Main!A:AB,24,0)</f>
        <v>https://nptel.ac.in/courses/112106453</v>
      </c>
      <c r="Y716" s="63" t="str">
        <f>VLOOKUP(A716,Main!A:AB,25,0)</f>
        <v>https://nptel.ac.in/courses/112106453</v>
      </c>
      <c r="Z716" s="61">
        <f>VLOOKUP(A716,Main!A:AB,26,0)</f>
        <v>112106453</v>
      </c>
    </row>
    <row r="717">
      <c r="A717" s="47" t="s">
        <v>5695</v>
      </c>
      <c r="B717" s="61" t="str">
        <f>VLOOKUP(A717,Main!A:AB,2,0)</f>
        <v>Mechanical Engineering</v>
      </c>
      <c r="C717" s="61" t="str">
        <f>VLOOKUP(A717,Main!A:AB,3,0)</f>
        <v>Explosions and Safety</v>
      </c>
      <c r="D717" s="61" t="str">
        <f>VLOOKUP(A717,Main!A:AB,4,0)</f>
        <v>Prof. K. Ramamurthi,
Prof. Prasad Patnaik BSV</v>
      </c>
      <c r="E717" s="61" t="str">
        <f>VLOOKUP(A717,Main!A:AB,5,0)</f>
        <v>IIT Madras</v>
      </c>
      <c r="F717" s="61" t="str">
        <f>VLOOKUP(A717,Main!A:AB,6,0)</f>
        <v>IIT Madras</v>
      </c>
      <c r="G717" s="61" t="str">
        <f>VLOOKUP(A717,Main!A:AB,7,0)</f>
        <v>12 Weeks</v>
      </c>
      <c r="H717" s="61" t="str">
        <f>VLOOKUP(A717,Main!A:AB,8,0)</f>
        <v>Rerun</v>
      </c>
      <c r="I717" s="62">
        <f>VLOOKUP(A717,Main!A:AB,9,0)</f>
        <v>46223</v>
      </c>
      <c r="J717" s="62">
        <f>VLOOKUP(A717,Main!A:AB,10,0)</f>
        <v>46304</v>
      </c>
      <c r="K717" s="62">
        <f>VLOOKUP(A717,Main!A:AB,11,0)</f>
        <v>46318</v>
      </c>
      <c r="L717" s="62">
        <f>VLOOKUP(A717,Main!A:AB,12,0)</f>
        <v>46230</v>
      </c>
      <c r="M717" s="62">
        <f>VLOOKUP(A717,Main!A:AB,13,0)</f>
        <v>46248</v>
      </c>
      <c r="N717" s="61" t="str">
        <f>VLOOKUP(A717,Main!A:AB,14,0)</f>
        <v>UG/PG</v>
      </c>
      <c r="O717" s="61" t="str">
        <f>VLOOKUP(A717,Main!A:AB,15,0)</f>
        <v>Elective</v>
      </c>
      <c r="P717" s="61" t="str">
        <f>VLOOKUP(A717,Main!A:AB,16,0)</f>
        <v>Yes</v>
      </c>
      <c r="Q717" s="61" t="str">
        <f>VLOOKUP(A717,Main!A:AB,17,0)</f>
        <v/>
      </c>
      <c r="R717" s="63" t="str">
        <f>VLOOKUP(A717,Main!A:AB,18,0)</f>
        <v>https://onlinecourses.nptel.ac.in/e-learning/preview/noc26_me145</v>
      </c>
      <c r="S717" s="63" t="str">
        <f>VLOOKUP(A717,Main!A:AB,19,0)</f>
        <v>https://onlinecourses.nptel.ac.in/e-learning/preview/noc26_me145</v>
      </c>
      <c r="T717" s="61" t="str">
        <f>VLOOKUP(A717,Main!A:AB,20,0)</f>
        <v>noc26_me145</v>
      </c>
      <c r="U717" s="63" t="str">
        <f>VLOOKUP(A717,Main!A:AB,21,0)</f>
        <v>https://onlinecourses.nptel.ac.in/noc25_me110/preview</v>
      </c>
      <c r="V717" s="63" t="str">
        <f>VLOOKUP(A717,Main!A:AB,22,0)</f>
        <v>https://onlinecourses.nptel.ac.in/noc25_me110/preview</v>
      </c>
      <c r="W717" s="61" t="str">
        <f>VLOOKUP(A717,Main!A:AB,23,0)</f>
        <v>noc25_me110</v>
      </c>
      <c r="X717" s="63" t="str">
        <f>VLOOKUP(A717,Main!A:AB,24,0)</f>
        <v>https://nptel.ac.in/courses/112106177</v>
      </c>
      <c r="Y717" s="63" t="str">
        <f>VLOOKUP(A717,Main!A:AB,25,0)</f>
        <v>https://nptel.ac.in/courses/112106177</v>
      </c>
      <c r="Z717" s="61">
        <f>VLOOKUP(A717,Main!A:AB,26,0)</f>
        <v>112106177</v>
      </c>
    </row>
    <row r="718">
      <c r="A718" s="47" t="s">
        <v>5702</v>
      </c>
      <c r="B718" s="61" t="str">
        <f>VLOOKUP(A718,Main!A:AB,2,0)</f>
        <v>Mechanical Engineering</v>
      </c>
      <c r="C718" s="61" t="str">
        <f>VLOOKUP(A718,Main!A:AB,3,0)</f>
        <v>Mechanics of Human Movement</v>
      </c>
      <c r="D718" s="61" t="str">
        <f>VLOOKUP(A718,Main!A:AB,4,0)</f>
        <v>Prof. Sujatha Srinivasan</v>
      </c>
      <c r="E718" s="61" t="str">
        <f>VLOOKUP(A718,Main!A:AB,5,0)</f>
        <v>IIT Madras</v>
      </c>
      <c r="F718" s="61" t="str">
        <f>VLOOKUP(A718,Main!A:AB,6,0)</f>
        <v>IIT Madras</v>
      </c>
      <c r="G718" s="61" t="str">
        <f>VLOOKUP(A718,Main!A:AB,7,0)</f>
        <v>12 Weeks</v>
      </c>
      <c r="H718" s="61" t="str">
        <f>VLOOKUP(A718,Main!A:AB,8,0)</f>
        <v>Rerun</v>
      </c>
      <c r="I718" s="62">
        <f>VLOOKUP(A718,Main!A:AB,9,0)</f>
        <v>46223</v>
      </c>
      <c r="J718" s="62">
        <f>VLOOKUP(A718,Main!A:AB,10,0)</f>
        <v>46304</v>
      </c>
      <c r="K718" s="62">
        <f>VLOOKUP(A718,Main!A:AB,11,0)</f>
        <v>46319</v>
      </c>
      <c r="L718" s="62">
        <f>VLOOKUP(A718,Main!A:AB,12,0)</f>
        <v>46230</v>
      </c>
      <c r="M718" s="62">
        <f>VLOOKUP(A718,Main!A:AB,13,0)</f>
        <v>46248</v>
      </c>
      <c r="N718" s="61" t="str">
        <f>VLOOKUP(A718,Main!A:AB,14,0)</f>
        <v>UG/PG</v>
      </c>
      <c r="O718" s="61" t="str">
        <f>VLOOKUP(A718,Main!A:AB,15,0)</f>
        <v>Elective</v>
      </c>
      <c r="P718" s="61" t="str">
        <f>VLOOKUP(A718,Main!A:AB,16,0)</f>
        <v>Yes</v>
      </c>
      <c r="Q718" s="61" t="str">
        <f>VLOOKUP(A718,Main!A:AB,17,0)</f>
        <v>Robotics</v>
      </c>
      <c r="R718" s="63" t="str">
        <f>VLOOKUP(A718,Main!A:AB,18,0)</f>
        <v>https://onlinecourses.nptel.ac.in/e-learning/preview/noc26_me146</v>
      </c>
      <c r="S718" s="63" t="str">
        <f>VLOOKUP(A718,Main!A:AB,19,0)</f>
        <v>https://onlinecourses.nptel.ac.in/e-learning/preview/noc26_me146</v>
      </c>
      <c r="T718" s="61" t="str">
        <f>VLOOKUP(A718,Main!A:AB,20,0)</f>
        <v>noc26_me146</v>
      </c>
      <c r="U718" s="63" t="str">
        <f>VLOOKUP(A718,Main!A:AB,21,0)</f>
        <v>https://onlinecourses.nptel.ac.in/noc21_me52/preview</v>
      </c>
      <c r="V718" s="63" t="str">
        <f>VLOOKUP(A718,Main!A:AB,22,0)</f>
        <v>https://onlinecourses.nptel.ac.in/noc21_me52/preview</v>
      </c>
      <c r="W718" s="61" t="str">
        <f>VLOOKUP(A718,Main!A:AB,23,0)</f>
        <v>noc21_me52</v>
      </c>
      <c r="X718" s="63" t="str">
        <f>VLOOKUP(A718,Main!A:AB,24,0)</f>
        <v>https://nptel.ac.in/courses/112106248</v>
      </c>
      <c r="Y718" s="63" t="str">
        <f>VLOOKUP(A718,Main!A:AB,25,0)</f>
        <v>https://nptel.ac.in/courses/112106248</v>
      </c>
      <c r="Z718" s="61">
        <f>VLOOKUP(A718,Main!A:AB,26,0)</f>
        <v>112106248</v>
      </c>
    </row>
    <row r="719">
      <c r="A719" s="47" t="s">
        <v>5709</v>
      </c>
      <c r="B719" s="61" t="str">
        <f>VLOOKUP(A719,Main!A:AB,2,0)</f>
        <v>Mechanical Engineering, Physics</v>
      </c>
      <c r="C719" s="61" t="str">
        <f>VLOOKUP(A719,Main!A:AB,3,0)</f>
        <v>Mechanics</v>
      </c>
      <c r="D719" s="61" t="str">
        <f>VLOOKUP(A719,Main!A:AB,4,0)</f>
        <v>Prof. Anjani Kumar Tiwari</v>
      </c>
      <c r="E719" s="61" t="str">
        <f>VLOOKUP(A719,Main!A:AB,5,0)</f>
        <v>IIT Roorkee</v>
      </c>
      <c r="F719" s="61" t="str">
        <f>VLOOKUP(A719,Main!A:AB,6,0)</f>
        <v>IIT Roorkee</v>
      </c>
      <c r="G719" s="61" t="str">
        <f>VLOOKUP(A719,Main!A:AB,7,0)</f>
        <v>12 Weeks</v>
      </c>
      <c r="H719" s="61" t="str">
        <f>VLOOKUP(A719,Main!A:AB,8,0)</f>
        <v>Rerun</v>
      </c>
      <c r="I719" s="62">
        <f>VLOOKUP(A719,Main!A:AB,9,0)</f>
        <v>46223</v>
      </c>
      <c r="J719" s="62">
        <f>VLOOKUP(A719,Main!A:AB,10,0)</f>
        <v>46304</v>
      </c>
      <c r="K719" s="62">
        <f>VLOOKUP(A719,Main!A:AB,11,0)</f>
        <v>46311</v>
      </c>
      <c r="L719" s="62">
        <f>VLOOKUP(A719,Main!A:AB,12,0)</f>
        <v>46230</v>
      </c>
      <c r="M719" s="62">
        <f>VLOOKUP(A719,Main!A:AB,13,0)</f>
        <v>46248</v>
      </c>
      <c r="N719" s="61" t="str">
        <f>VLOOKUP(A719,Main!A:AB,14,0)</f>
        <v>UG</v>
      </c>
      <c r="O719" s="61" t="str">
        <f>VLOOKUP(A719,Main!A:AB,15,0)</f>
        <v>Core</v>
      </c>
      <c r="P719" s="61" t="str">
        <f>VLOOKUP(A719,Main!A:AB,16,0)</f>
        <v>No</v>
      </c>
      <c r="Q719" s="61" t="str">
        <f>VLOOKUP(A719,Main!A:AB,17,0)</f>
        <v/>
      </c>
      <c r="R719" s="63" t="str">
        <f>VLOOKUP(A719,Main!A:AB,18,0)</f>
        <v>https://onlinecourses.nptel.ac.in/e-learning/preview/noc26_me147</v>
      </c>
      <c r="S719" s="63" t="str">
        <f>VLOOKUP(A719,Main!A:AB,19,0)</f>
        <v>https://onlinecourses.nptel.ac.in/e-learning/preview/noc26_me147</v>
      </c>
      <c r="T719" s="61" t="str">
        <f>VLOOKUP(A719,Main!A:AB,20,0)</f>
        <v>noc26_me147</v>
      </c>
      <c r="U719" s="63" t="str">
        <f>VLOOKUP(A719,Main!A:AB,21,0)</f>
        <v>https://onlinecourses.nptel.ac.in/noc25_me184/preview</v>
      </c>
      <c r="V719" s="63" t="str">
        <f>VLOOKUP(A719,Main!A:AB,22,0)</f>
        <v>https://onlinecourses.nptel.ac.in/noc25_me184/preview</v>
      </c>
      <c r="W719" s="61" t="str">
        <f>VLOOKUP(A719,Main!A:AB,23,0)</f>
        <v>noc25_me184</v>
      </c>
      <c r="X719" s="63" t="str">
        <f>VLOOKUP(A719,Main!A:AB,24,0)</f>
        <v>https://nptel.ac.in/courses/112107539</v>
      </c>
      <c r="Y719" s="63" t="str">
        <f>VLOOKUP(A719,Main!A:AB,25,0)</f>
        <v>https://nptel.ac.in/courses/112107539</v>
      </c>
      <c r="Z719" s="61">
        <f>VLOOKUP(A719,Main!A:AB,26,0)</f>
        <v>112107539</v>
      </c>
    </row>
    <row r="720">
      <c r="A720" s="47" t="s">
        <v>5717</v>
      </c>
      <c r="B720" s="61" t="str">
        <f>VLOOKUP(A720,Main!A:AB,2,0)</f>
        <v>Mechanical Engineering</v>
      </c>
      <c r="C720" s="61" t="str">
        <f>VLOOKUP(A720,Main!A:AB,3,0)</f>
        <v>Theory of Production Processes</v>
      </c>
      <c r="D720" s="61" t="str">
        <f>VLOOKUP(A720,Main!A:AB,4,0)</f>
        <v>Prof. P. K. Jha</v>
      </c>
      <c r="E720" s="61" t="str">
        <f>VLOOKUP(A720,Main!A:AB,5,0)</f>
        <v>IIT Roorkee</v>
      </c>
      <c r="F720" s="61" t="str">
        <f>VLOOKUP(A720,Main!A:AB,6,0)</f>
        <v>IIT Roorkee</v>
      </c>
      <c r="G720" s="61" t="str">
        <f>VLOOKUP(A720,Main!A:AB,7,0)</f>
        <v>12 Weeks</v>
      </c>
      <c r="H720" s="61" t="str">
        <f>VLOOKUP(A720,Main!A:AB,8,0)</f>
        <v>Rerun</v>
      </c>
      <c r="I720" s="62">
        <f>VLOOKUP(A720,Main!A:AB,9,0)</f>
        <v>46223</v>
      </c>
      <c r="J720" s="62">
        <f>VLOOKUP(A720,Main!A:AB,10,0)</f>
        <v>46304</v>
      </c>
      <c r="K720" s="62">
        <f>VLOOKUP(A720,Main!A:AB,11,0)</f>
        <v>46311</v>
      </c>
      <c r="L720" s="62">
        <f>VLOOKUP(A720,Main!A:AB,12,0)</f>
        <v>46230</v>
      </c>
      <c r="M720" s="62">
        <f>VLOOKUP(A720,Main!A:AB,13,0)</f>
        <v>46248</v>
      </c>
      <c r="N720" s="61" t="str">
        <f>VLOOKUP(A720,Main!A:AB,14,0)</f>
        <v>UG</v>
      </c>
      <c r="O720" s="61" t="str">
        <f>VLOOKUP(A720,Main!A:AB,15,0)</f>
        <v>Core</v>
      </c>
      <c r="P720" s="61" t="str">
        <f>VLOOKUP(A720,Main!A:AB,16,0)</f>
        <v>No</v>
      </c>
      <c r="Q720" s="61" t="str">
        <f>VLOOKUP(A720,Main!A:AB,17,0)</f>
        <v>Manufacturing Processes and Technology</v>
      </c>
      <c r="R720" s="63" t="str">
        <f>VLOOKUP(A720,Main!A:AB,18,0)</f>
        <v>https://onlinecourses.nptel.ac.in/e-learning/preview/noc26_me148</v>
      </c>
      <c r="S720" s="63" t="str">
        <f>VLOOKUP(A720,Main!A:AB,19,0)</f>
        <v>https://onlinecourses.nptel.ac.in/e-learning/preview/noc26_me148</v>
      </c>
      <c r="T720" s="61" t="str">
        <f>VLOOKUP(A720,Main!A:AB,20,0)</f>
        <v>noc26_me148</v>
      </c>
      <c r="U720" s="63" t="str">
        <f>VLOOKUP(A720,Main!A:AB,21,0)</f>
        <v>https://onlinecourses.nptel.ac.in/noc25_me118/preview</v>
      </c>
      <c r="V720" s="63" t="str">
        <f>VLOOKUP(A720,Main!A:AB,22,0)</f>
        <v>https://onlinecourses.nptel.ac.in/noc25_me118/preview</v>
      </c>
      <c r="W720" s="61" t="str">
        <f>VLOOKUP(A720,Main!A:AB,23,0)</f>
        <v>noc25_me118</v>
      </c>
      <c r="X720" s="63" t="str">
        <f>VLOOKUP(A720,Main!A:AB,24,0)</f>
        <v>https://nptel.ac.in/courses/112107239</v>
      </c>
      <c r="Y720" s="63" t="str">
        <f>VLOOKUP(A720,Main!A:AB,25,0)</f>
        <v>https://nptel.ac.in/courses/112107239</v>
      </c>
      <c r="Z720" s="61">
        <f>VLOOKUP(A720,Main!A:AB,26,0)</f>
        <v>112107239</v>
      </c>
    </row>
    <row r="721">
      <c r="A721" s="47" t="s">
        <v>5724</v>
      </c>
      <c r="B721" s="61" t="str">
        <f>VLOOKUP(A721,Main!A:AB,2,0)</f>
        <v>Mechanical Engineering</v>
      </c>
      <c r="C721" s="61" t="str">
        <f>VLOOKUP(A721,Main!A:AB,3,0)</f>
        <v>Work System Design</v>
      </c>
      <c r="D721" s="61" t="str">
        <f>VLOOKUP(A721,Main!A:AB,4,0)</f>
        <v>Prof. Inderdeep Singh</v>
      </c>
      <c r="E721" s="61" t="str">
        <f>VLOOKUP(A721,Main!A:AB,5,0)</f>
        <v>IIT Roorkee</v>
      </c>
      <c r="F721" s="61" t="str">
        <f>VLOOKUP(A721,Main!A:AB,6,0)</f>
        <v>IIT Roorkee</v>
      </c>
      <c r="G721" s="61" t="str">
        <f>VLOOKUP(A721,Main!A:AB,7,0)</f>
        <v>12 Weeks</v>
      </c>
      <c r="H721" s="61" t="str">
        <f>VLOOKUP(A721,Main!A:AB,8,0)</f>
        <v>Rerun</v>
      </c>
      <c r="I721" s="62">
        <f>VLOOKUP(A721,Main!A:AB,9,0)</f>
        <v>46223</v>
      </c>
      <c r="J721" s="62">
        <f>VLOOKUP(A721,Main!A:AB,10,0)</f>
        <v>46304</v>
      </c>
      <c r="K721" s="62">
        <f>VLOOKUP(A721,Main!A:AB,11,0)</f>
        <v>46313</v>
      </c>
      <c r="L721" s="62">
        <f>VLOOKUP(A721,Main!A:AB,12,0)</f>
        <v>46230</v>
      </c>
      <c r="M721" s="62">
        <f>VLOOKUP(A721,Main!A:AB,13,0)</f>
        <v>46248</v>
      </c>
      <c r="N721" s="61" t="str">
        <f>VLOOKUP(A721,Main!A:AB,14,0)</f>
        <v>UG/PG</v>
      </c>
      <c r="O721" s="61" t="str">
        <f>VLOOKUP(A721,Main!A:AB,15,0)</f>
        <v>Core</v>
      </c>
      <c r="P721" s="61" t="str">
        <f>VLOOKUP(A721,Main!A:AB,16,0)</f>
        <v>Yes</v>
      </c>
      <c r="Q721" s="61" t="str">
        <f>VLOOKUP(A721,Main!A:AB,17,0)</f>
        <v/>
      </c>
      <c r="R721" s="63" t="str">
        <f>VLOOKUP(A721,Main!A:AB,18,0)</f>
        <v>https://onlinecourses.nptel.ac.in/e-learning/preview/noc26_me149</v>
      </c>
      <c r="S721" s="63" t="str">
        <f>VLOOKUP(A721,Main!A:AB,19,0)</f>
        <v>https://onlinecourses.nptel.ac.in/e-learning/preview/noc26_me149</v>
      </c>
      <c r="T721" s="61" t="str">
        <f>VLOOKUP(A721,Main!A:AB,20,0)</f>
        <v>noc26_me149</v>
      </c>
      <c r="U721" s="63" t="str">
        <f>VLOOKUP(A721,Main!A:AB,21,0)</f>
        <v>https://onlinecourses.nptel.ac.in/noc25_me122/preview</v>
      </c>
      <c r="V721" s="63" t="str">
        <f>VLOOKUP(A721,Main!A:AB,22,0)</f>
        <v>https://onlinecourses.nptel.ac.in/noc25_me122/preview</v>
      </c>
      <c r="W721" s="61" t="str">
        <f>VLOOKUP(A721,Main!A:AB,23,0)</f>
        <v>noc25_me122</v>
      </c>
      <c r="X721" s="63" t="str">
        <f>VLOOKUP(A721,Main!A:AB,24,0)</f>
        <v>https://nptel.ac.in/courses/112107249</v>
      </c>
      <c r="Y721" s="63" t="str">
        <f>VLOOKUP(A721,Main!A:AB,25,0)</f>
        <v>https://nptel.ac.in/courses/112107249</v>
      </c>
      <c r="Z721" s="61">
        <f>VLOOKUP(A721,Main!A:AB,26,0)</f>
        <v>112107249</v>
      </c>
    </row>
    <row r="722">
      <c r="A722" s="47" t="s">
        <v>5730</v>
      </c>
      <c r="B722" s="61" t="str">
        <f>VLOOKUP(A722,Main!A:AB,2,0)</f>
        <v>Mechanical Engineering</v>
      </c>
      <c r="C722" s="61" t="str">
        <f>VLOOKUP(A722,Main!A:AB,3,0)</f>
        <v>Material Processing (Metallurgical Aspects): Fundamental, and Practical</v>
      </c>
      <c r="D722" s="61" t="str">
        <f>VLOOKUP(A722,Main!A:AB,4,0)</f>
        <v>Prof. Dheerendra Kumar Dwivedi</v>
      </c>
      <c r="E722" s="61" t="str">
        <f>VLOOKUP(A722,Main!A:AB,5,0)</f>
        <v>IIT Roorkee</v>
      </c>
      <c r="F722" s="61" t="str">
        <f>VLOOKUP(A722,Main!A:AB,6,0)</f>
        <v>IIT Roorkee</v>
      </c>
      <c r="G722" s="61" t="str">
        <f>VLOOKUP(A722,Main!A:AB,7,0)</f>
        <v>12 Weeks</v>
      </c>
      <c r="H722" s="61" t="str">
        <f>VLOOKUP(A722,Main!A:AB,8,0)</f>
        <v>Rerun</v>
      </c>
      <c r="I722" s="62">
        <f>VLOOKUP(A722,Main!A:AB,9,0)</f>
        <v>46223</v>
      </c>
      <c r="J722" s="62">
        <f>VLOOKUP(A722,Main!A:AB,10,0)</f>
        <v>46304</v>
      </c>
      <c r="K722" s="62">
        <f>VLOOKUP(A722,Main!A:AB,11,0)</f>
        <v>46318</v>
      </c>
      <c r="L722" s="62">
        <f>VLOOKUP(A722,Main!A:AB,12,0)</f>
        <v>46230</v>
      </c>
      <c r="M722" s="62">
        <f>VLOOKUP(A722,Main!A:AB,13,0)</f>
        <v>46248</v>
      </c>
      <c r="N722" s="61" t="str">
        <f>VLOOKUP(A722,Main!A:AB,14,0)</f>
        <v>UG</v>
      </c>
      <c r="O722" s="61" t="str">
        <f>VLOOKUP(A722,Main!A:AB,15,0)</f>
        <v>Core</v>
      </c>
      <c r="P722" s="61" t="str">
        <f>VLOOKUP(A722,Main!A:AB,16,0)</f>
        <v>No</v>
      </c>
      <c r="Q722" s="61" t="str">
        <f>VLOOKUP(A722,Main!A:AB,17,0)</f>
        <v>Minor in Metallurgy</v>
      </c>
      <c r="R722" s="63" t="str">
        <f>VLOOKUP(A722,Main!A:AB,18,0)</f>
        <v>https://onlinecourses.nptel.ac.in/e-learning/preview/noc26_me150</v>
      </c>
      <c r="S722" s="63" t="str">
        <f>VLOOKUP(A722,Main!A:AB,19,0)</f>
        <v>https://onlinecourses.nptel.ac.in/e-learning/preview/noc26_me150</v>
      </c>
      <c r="T722" s="61" t="str">
        <f>VLOOKUP(A722,Main!A:AB,20,0)</f>
        <v>noc26_me150</v>
      </c>
      <c r="U722" s="63" t="str">
        <f>VLOOKUP(A722,Main!A:AB,21,0)</f>
        <v>https://onlinecourses.nptel.ac.in/noc25_me101/preview</v>
      </c>
      <c r="V722" s="63" t="str">
        <f>VLOOKUP(A722,Main!A:AB,22,0)</f>
        <v>https://onlinecourses.nptel.ac.in/noc25_me101/preview</v>
      </c>
      <c r="W722" s="61" t="str">
        <f>VLOOKUP(A722,Main!A:AB,23,0)</f>
        <v>noc25_me101</v>
      </c>
      <c r="X722" s="63" t="str">
        <f>VLOOKUP(A722,Main!A:AB,24,0)</f>
        <v>https://nptel.ac.in/courses/112107767</v>
      </c>
      <c r="Y722" s="63" t="str">
        <f>VLOOKUP(A722,Main!A:AB,25,0)</f>
        <v>https://nptel.ac.in/courses/112107767</v>
      </c>
      <c r="Z722" s="61">
        <f>VLOOKUP(A722,Main!A:AB,26,0)</f>
        <v>112107767</v>
      </c>
    </row>
    <row r="723">
      <c r="A723" s="47" t="s">
        <v>5738</v>
      </c>
      <c r="B723" s="61" t="str">
        <f>VLOOKUP(A723,Main!A:AB,2,0)</f>
        <v>Mechanical Engineering</v>
      </c>
      <c r="C723" s="61" t="str">
        <f>VLOOKUP(A723,Main!A:AB,3,0)</f>
        <v>Fundamentals of Manufacturing Processes</v>
      </c>
      <c r="D723" s="61" t="str">
        <f>VLOOKUP(A723,Main!A:AB,4,0)</f>
        <v>Prof. Dheerendra Kumar Dwivedi</v>
      </c>
      <c r="E723" s="61" t="str">
        <f>VLOOKUP(A723,Main!A:AB,5,0)</f>
        <v>IIT Roorkee</v>
      </c>
      <c r="F723" s="61" t="str">
        <f>VLOOKUP(A723,Main!A:AB,6,0)</f>
        <v>IIT Roorkee</v>
      </c>
      <c r="G723" s="61" t="str">
        <f>VLOOKUP(A723,Main!A:AB,7,0)</f>
        <v>12 Weeks</v>
      </c>
      <c r="H723" s="61" t="str">
        <f>VLOOKUP(A723,Main!A:AB,8,0)</f>
        <v>Rerun</v>
      </c>
      <c r="I723" s="62">
        <f>VLOOKUP(A723,Main!A:AB,9,0)</f>
        <v>46223</v>
      </c>
      <c r="J723" s="62">
        <f>VLOOKUP(A723,Main!A:AB,10,0)</f>
        <v>46304</v>
      </c>
      <c r="K723" s="62">
        <f>VLOOKUP(A723,Main!A:AB,11,0)</f>
        <v>46319</v>
      </c>
      <c r="L723" s="62">
        <f>VLOOKUP(A723,Main!A:AB,12,0)</f>
        <v>46230</v>
      </c>
      <c r="M723" s="62">
        <f>VLOOKUP(A723,Main!A:AB,13,0)</f>
        <v>46248</v>
      </c>
      <c r="N723" s="61" t="str">
        <f>VLOOKUP(A723,Main!A:AB,14,0)</f>
        <v>UG/PG</v>
      </c>
      <c r="O723" s="61" t="str">
        <f>VLOOKUP(A723,Main!A:AB,15,0)</f>
        <v>Core</v>
      </c>
      <c r="P723" s="61" t="str">
        <f>VLOOKUP(A723,Main!A:AB,16,0)</f>
        <v>Yes</v>
      </c>
      <c r="Q723" s="61" t="str">
        <f>VLOOKUP(A723,Main!A:AB,17,0)</f>
        <v/>
      </c>
      <c r="R723" s="63" t="str">
        <f>VLOOKUP(A723,Main!A:AB,18,0)</f>
        <v>https://onlinecourses.nptel.ac.in/e-learning/preview/noc26_me151</v>
      </c>
      <c r="S723" s="63" t="str">
        <f>VLOOKUP(A723,Main!A:AB,19,0)</f>
        <v>https://onlinecourses.nptel.ac.in/e-learning/preview/noc26_me151</v>
      </c>
      <c r="T723" s="61" t="str">
        <f>VLOOKUP(A723,Main!A:AB,20,0)</f>
        <v>noc26_me151</v>
      </c>
      <c r="U723" s="63" t="str">
        <f>VLOOKUP(A723,Main!A:AB,21,0)</f>
        <v>https://onlinecourses.nptel.ac.in/noc25_me119/preview</v>
      </c>
      <c r="V723" s="63" t="str">
        <f>VLOOKUP(A723,Main!A:AB,22,0)</f>
        <v>https://onlinecourses.nptel.ac.in/noc25_me119/preview</v>
      </c>
      <c r="W723" s="61" t="str">
        <f>VLOOKUP(A723,Main!A:AB,23,0)</f>
        <v>noc25_me119</v>
      </c>
      <c r="X723" s="63" t="str">
        <f>VLOOKUP(A723,Main!A:AB,24,0)</f>
        <v>https://nptel.ac.in/courses/112107219</v>
      </c>
      <c r="Y723" s="63" t="str">
        <f>VLOOKUP(A723,Main!A:AB,25,0)</f>
        <v>https://nptel.ac.in/courses/112107219</v>
      </c>
      <c r="Z723" s="61">
        <f>VLOOKUP(A723,Main!A:AB,26,0)</f>
        <v>112107219</v>
      </c>
    </row>
    <row r="724">
      <c r="A724" s="47" t="s">
        <v>5744</v>
      </c>
      <c r="B724" s="61" t="str">
        <f>VLOOKUP(A724,Main!A:AB,2,0)</f>
        <v>Mechanical Engineering</v>
      </c>
      <c r="C724" s="61" t="str">
        <f>VLOOKUP(A724,Main!A:AB,3,0)</f>
        <v>Joining Technologies for Metals</v>
      </c>
      <c r="D724" s="61" t="str">
        <f>VLOOKUP(A724,Main!A:AB,4,0)</f>
        <v>Prof. Dheerendra Kumar Dwivedi</v>
      </c>
      <c r="E724" s="61" t="str">
        <f>VLOOKUP(A724,Main!A:AB,5,0)</f>
        <v>IIT Roorkee</v>
      </c>
      <c r="F724" s="61" t="str">
        <f>VLOOKUP(A724,Main!A:AB,6,0)</f>
        <v>IIT Roorkee</v>
      </c>
      <c r="G724" s="61" t="str">
        <f>VLOOKUP(A724,Main!A:AB,7,0)</f>
        <v>12 Weeks</v>
      </c>
      <c r="H724" s="61" t="str">
        <f>VLOOKUP(A724,Main!A:AB,8,0)</f>
        <v>Rerun</v>
      </c>
      <c r="I724" s="62">
        <f>VLOOKUP(A724,Main!A:AB,9,0)</f>
        <v>46223</v>
      </c>
      <c r="J724" s="62">
        <f>VLOOKUP(A724,Main!A:AB,10,0)</f>
        <v>46304</v>
      </c>
      <c r="K724" s="62">
        <f>VLOOKUP(A724,Main!A:AB,11,0)</f>
        <v>46320</v>
      </c>
      <c r="L724" s="62">
        <f>VLOOKUP(A724,Main!A:AB,12,0)</f>
        <v>46230</v>
      </c>
      <c r="M724" s="62">
        <f>VLOOKUP(A724,Main!A:AB,13,0)</f>
        <v>46248</v>
      </c>
      <c r="N724" s="61" t="str">
        <f>VLOOKUP(A724,Main!A:AB,14,0)</f>
        <v>UG/PG</v>
      </c>
      <c r="O724" s="61" t="str">
        <f>VLOOKUP(A724,Main!A:AB,15,0)</f>
        <v>Core</v>
      </c>
      <c r="P724" s="61" t="str">
        <f>VLOOKUP(A724,Main!A:AB,16,0)</f>
        <v>Yes</v>
      </c>
      <c r="Q724" s="61" t="str">
        <f>VLOOKUP(A724,Main!A:AB,17,0)</f>
        <v>Materials Joining</v>
      </c>
      <c r="R724" s="63" t="str">
        <f>VLOOKUP(A724,Main!A:AB,18,0)</f>
        <v>https://onlinecourses.nptel.ac.in/e-learning/preview/noc26_me152</v>
      </c>
      <c r="S724" s="63" t="str">
        <f>VLOOKUP(A724,Main!A:AB,19,0)</f>
        <v>https://onlinecourses.nptel.ac.in/e-learning/preview/noc26_me152</v>
      </c>
      <c r="T724" s="61" t="str">
        <f>VLOOKUP(A724,Main!A:AB,20,0)</f>
        <v>noc26_me152</v>
      </c>
      <c r="U724" s="63" t="str">
        <f>VLOOKUP(A724,Main!A:AB,21,0)</f>
        <v>https://onlinecourses.nptel.ac.in/noc25_me120/preview</v>
      </c>
      <c r="V724" s="63" t="str">
        <f>VLOOKUP(A724,Main!A:AB,22,0)</f>
        <v>https://onlinecourses.nptel.ac.in/noc25_me120/preview</v>
      </c>
      <c r="W724" s="61" t="str">
        <f>VLOOKUP(A724,Main!A:AB,23,0)</f>
        <v>noc25_me120</v>
      </c>
      <c r="X724" s="63" t="str">
        <f>VLOOKUP(A724,Main!A:AB,24,0)</f>
        <v>https://nptel.ac.in/courses/112107213</v>
      </c>
      <c r="Y724" s="63" t="str">
        <f>VLOOKUP(A724,Main!A:AB,25,0)</f>
        <v>https://nptel.ac.in/courses/112107213</v>
      </c>
      <c r="Z724" s="61">
        <f>VLOOKUP(A724,Main!A:AB,26,0)</f>
        <v>112107213</v>
      </c>
    </row>
    <row r="725">
      <c r="A725" s="47" t="s">
        <v>5751</v>
      </c>
      <c r="B725" s="61" t="str">
        <f>VLOOKUP(A725,Main!A:AB,2,0)</f>
        <v>Mechanical Engineering</v>
      </c>
      <c r="C725" s="61" t="str">
        <f>VLOOKUP(A725,Main!A:AB,3,0)</f>
        <v>Applied Numerical Methods</v>
      </c>
      <c r="D725" s="61" t="str">
        <f>VLOOKUP(A725,Main!A:AB,4,0)</f>
        <v>Prof. Malay K. Das</v>
      </c>
      <c r="E725" s="61" t="str">
        <f>VLOOKUP(A725,Main!A:AB,5,0)</f>
        <v>IIT Kanpur</v>
      </c>
      <c r="F725" s="61" t="str">
        <f>VLOOKUP(A725,Main!A:AB,6,0)</f>
        <v>IIT Kanpur</v>
      </c>
      <c r="G725" s="61" t="str">
        <f>VLOOKUP(A725,Main!A:AB,7,0)</f>
        <v>12 Weeks</v>
      </c>
      <c r="H725" s="61" t="str">
        <f>VLOOKUP(A725,Main!A:AB,8,0)</f>
        <v>Rerun</v>
      </c>
      <c r="I725" s="62">
        <f>VLOOKUP(A725,Main!A:AB,9,0)</f>
        <v>46223</v>
      </c>
      <c r="J725" s="62">
        <f>VLOOKUP(A725,Main!A:AB,10,0)</f>
        <v>46304</v>
      </c>
      <c r="K725" s="62">
        <f>VLOOKUP(A725,Main!A:AB,11,0)</f>
        <v>46311</v>
      </c>
      <c r="L725" s="62">
        <f>VLOOKUP(A725,Main!A:AB,12,0)</f>
        <v>46230</v>
      </c>
      <c r="M725" s="62">
        <f>VLOOKUP(A725,Main!A:AB,13,0)</f>
        <v>46248</v>
      </c>
      <c r="N725" s="61" t="str">
        <f>VLOOKUP(A725,Main!A:AB,14,0)</f>
        <v>PG</v>
      </c>
      <c r="O725" s="61" t="str">
        <f>VLOOKUP(A725,Main!A:AB,15,0)</f>
        <v>Elective</v>
      </c>
      <c r="P725" s="61" t="str">
        <f>VLOOKUP(A725,Main!A:AB,16,0)</f>
        <v>Yes</v>
      </c>
      <c r="Q725" s="61" t="str">
        <f>VLOOKUP(A725,Main!A:AB,17,0)</f>
        <v/>
      </c>
      <c r="R725" s="63" t="str">
        <f>VLOOKUP(A725,Main!A:AB,18,0)</f>
        <v>https://onlinecourses.nptel.ac.in/e-learning/preview/noc26_me153</v>
      </c>
      <c r="S725" s="63" t="str">
        <f>VLOOKUP(A725,Main!A:AB,19,0)</f>
        <v>https://onlinecourses.nptel.ac.in/e-learning/preview/noc26_me153</v>
      </c>
      <c r="T725" s="61" t="str">
        <f>VLOOKUP(A725,Main!A:AB,20,0)</f>
        <v>noc26_me153</v>
      </c>
      <c r="U725" s="63" t="str">
        <f>VLOOKUP(A725,Main!A:AB,21,0)</f>
        <v>https://onlinecourses.nptel.ac.in/noc25_me97/preview</v>
      </c>
      <c r="V725" s="63" t="str">
        <f>VLOOKUP(A725,Main!A:AB,22,0)</f>
        <v>https://onlinecourses.nptel.ac.in/noc25_me97/preview</v>
      </c>
      <c r="W725" s="61" t="str">
        <f>VLOOKUP(A725,Main!A:AB,23,0)</f>
        <v>noc25_me97</v>
      </c>
      <c r="X725" s="63" t="str">
        <f>VLOOKUP(A725,Main!A:AB,24,0)</f>
        <v>https://nptel.ac.in/courses/112104318</v>
      </c>
      <c r="Y725" s="63" t="str">
        <f>VLOOKUP(A725,Main!A:AB,25,0)</f>
        <v>https://nptel.ac.in/courses/112104318</v>
      </c>
      <c r="Z725" s="61">
        <f>VLOOKUP(A725,Main!A:AB,26,0)</f>
        <v>112104318</v>
      </c>
    </row>
    <row r="726">
      <c r="A726" s="47" t="s">
        <v>5758</v>
      </c>
      <c r="B726" s="61" t="str">
        <f>VLOOKUP(A726,Main!A:AB,2,0)</f>
        <v>Mechanical Engineering</v>
      </c>
      <c r="C726" s="61" t="str">
        <f>VLOOKUP(A726,Main!A:AB,3,0)</f>
        <v>Rapid Manufacturing</v>
      </c>
      <c r="D726" s="61" t="str">
        <f>VLOOKUP(A726,Main!A:AB,4,0)</f>
        <v>Prof. Janakranjan Ramkumar,
Prof. Amandeep Singh Oberoi</v>
      </c>
      <c r="E726" s="61" t="str">
        <f>VLOOKUP(A726,Main!A:AB,5,0)</f>
        <v>IIT Kanpur</v>
      </c>
      <c r="F726" s="61" t="str">
        <f>VLOOKUP(A726,Main!A:AB,6,0)</f>
        <v>IIT Kanpur</v>
      </c>
      <c r="G726" s="61" t="str">
        <f>VLOOKUP(A726,Main!A:AB,7,0)</f>
        <v>12 Weeks</v>
      </c>
      <c r="H726" s="61" t="str">
        <f>VLOOKUP(A726,Main!A:AB,8,0)</f>
        <v>Rerun</v>
      </c>
      <c r="I726" s="62">
        <f>VLOOKUP(A726,Main!A:AB,9,0)</f>
        <v>46223</v>
      </c>
      <c r="J726" s="62">
        <f>VLOOKUP(A726,Main!A:AB,10,0)</f>
        <v>46304</v>
      </c>
      <c r="K726" s="62">
        <f>VLOOKUP(A726,Main!A:AB,11,0)</f>
        <v>46312</v>
      </c>
      <c r="L726" s="62">
        <f>VLOOKUP(A726,Main!A:AB,12,0)</f>
        <v>46230</v>
      </c>
      <c r="M726" s="62">
        <f>VLOOKUP(A726,Main!A:AB,13,0)</f>
        <v>46248</v>
      </c>
      <c r="N726" s="61" t="str">
        <f>VLOOKUP(A726,Main!A:AB,14,0)</f>
        <v>UG/PG</v>
      </c>
      <c r="O726" s="61" t="str">
        <f>VLOOKUP(A726,Main!A:AB,15,0)</f>
        <v>Elective</v>
      </c>
      <c r="P726" s="61" t="str">
        <f>VLOOKUP(A726,Main!A:AB,16,0)</f>
        <v>Yes</v>
      </c>
      <c r="Q726" s="61" t="str">
        <f>VLOOKUP(A726,Main!A:AB,17,0)</f>
        <v>Manufacturing Processes and Technology</v>
      </c>
      <c r="R726" s="63" t="str">
        <f>VLOOKUP(A726,Main!A:AB,18,0)</f>
        <v>https://onlinecourses.nptel.ac.in/e-learning/preview/noc26_me154</v>
      </c>
      <c r="S726" s="63" t="str">
        <f>VLOOKUP(A726,Main!A:AB,19,0)</f>
        <v>https://onlinecourses.nptel.ac.in/e-learning/preview/noc26_me154</v>
      </c>
      <c r="T726" s="61" t="str">
        <f>VLOOKUP(A726,Main!A:AB,20,0)</f>
        <v>noc26_me154</v>
      </c>
      <c r="U726" s="63" t="str">
        <f>VLOOKUP(A726,Main!A:AB,21,0)</f>
        <v>https://onlinecourses.nptel.ac.in/noc25_me125/preview</v>
      </c>
      <c r="V726" s="63" t="str">
        <f>VLOOKUP(A726,Main!A:AB,22,0)</f>
        <v>https://onlinecourses.nptel.ac.in/noc25_me125/preview</v>
      </c>
      <c r="W726" s="61" t="str">
        <f>VLOOKUP(A726,Main!A:AB,23,0)</f>
        <v>noc25_me125</v>
      </c>
      <c r="X726" s="63" t="str">
        <f>VLOOKUP(A726,Main!A:AB,24,0)</f>
        <v>https://nptel.ac.in/courses/112104265</v>
      </c>
      <c r="Y726" s="63" t="str">
        <f>VLOOKUP(A726,Main!A:AB,25,0)</f>
        <v>https://nptel.ac.in/courses/112104265</v>
      </c>
      <c r="Z726" s="61">
        <f>VLOOKUP(A726,Main!A:AB,26,0)</f>
        <v>112104265</v>
      </c>
    </row>
    <row r="727">
      <c r="A727" s="47" t="s">
        <v>5765</v>
      </c>
      <c r="B727" s="61" t="str">
        <f>VLOOKUP(A727,Main!A:AB,2,0)</f>
        <v>Mechanical Engineering</v>
      </c>
      <c r="C727" s="61" t="str">
        <f>VLOOKUP(A727,Main!A:AB,3,0)</f>
        <v>Manufacturing Systems Technology I &amp; II</v>
      </c>
      <c r="D727" s="61" t="str">
        <f>VLOOKUP(A727,Main!A:AB,4,0)</f>
        <v>Prof. Shantanu Bhattacharya</v>
      </c>
      <c r="E727" s="61" t="str">
        <f>VLOOKUP(A727,Main!A:AB,5,0)</f>
        <v>IIT Kanpur</v>
      </c>
      <c r="F727" s="61" t="str">
        <f>VLOOKUP(A727,Main!A:AB,6,0)</f>
        <v>IIT Kanpur</v>
      </c>
      <c r="G727" s="61" t="str">
        <f>VLOOKUP(A727,Main!A:AB,7,0)</f>
        <v>12 Weeks</v>
      </c>
      <c r="H727" s="61" t="str">
        <f>VLOOKUP(A727,Main!A:AB,8,0)</f>
        <v>Rerun</v>
      </c>
      <c r="I727" s="62">
        <f>VLOOKUP(A727,Main!A:AB,9,0)</f>
        <v>46223</v>
      </c>
      <c r="J727" s="62">
        <f>VLOOKUP(A727,Main!A:AB,10,0)</f>
        <v>46304</v>
      </c>
      <c r="K727" s="62">
        <f>VLOOKUP(A727,Main!A:AB,11,0)</f>
        <v>46313</v>
      </c>
      <c r="L727" s="62">
        <f>VLOOKUP(A727,Main!A:AB,12,0)</f>
        <v>46230</v>
      </c>
      <c r="M727" s="62">
        <f>VLOOKUP(A727,Main!A:AB,13,0)</f>
        <v>46248</v>
      </c>
      <c r="N727" s="61" t="str">
        <f>VLOOKUP(A727,Main!A:AB,14,0)</f>
        <v>UG</v>
      </c>
      <c r="O727" s="61" t="str">
        <f>VLOOKUP(A727,Main!A:AB,15,0)</f>
        <v>Core</v>
      </c>
      <c r="P727" s="61" t="str">
        <f>VLOOKUP(A727,Main!A:AB,16,0)</f>
        <v>No</v>
      </c>
      <c r="Q727" s="61" t="str">
        <f>VLOOKUP(A727,Main!A:AB,17,0)</f>
        <v>Manufacturing Processes and Technology</v>
      </c>
      <c r="R727" s="63" t="str">
        <f>VLOOKUP(A727,Main!A:AB,18,0)</f>
        <v>https://onlinecourses.nptel.ac.in/e-learning/preview/noc26_me155</v>
      </c>
      <c r="S727" s="63" t="str">
        <f>VLOOKUP(A727,Main!A:AB,19,0)</f>
        <v>https://onlinecourses.nptel.ac.in/e-learning/preview/noc26_me155</v>
      </c>
      <c r="T727" s="61" t="str">
        <f>VLOOKUP(A727,Main!A:AB,20,0)</f>
        <v>noc26_me155</v>
      </c>
      <c r="U727" s="63" t="str">
        <f>VLOOKUP(A727,Main!A:AB,21,0)</f>
        <v>https://onlinecourses.nptel.ac.in/noc25_me156/preview</v>
      </c>
      <c r="V727" s="63" t="str">
        <f>VLOOKUP(A727,Main!A:AB,22,0)</f>
        <v>https://onlinecourses.nptel.ac.in/noc25_me156/preview</v>
      </c>
      <c r="W727" s="61" t="str">
        <f>VLOOKUP(A727,Main!A:AB,23,0)</f>
        <v>noc25_me156</v>
      </c>
      <c r="X727" s="61" t="str">
        <f>VLOOKUP(A727,Main!A:AB,24,0)</f>
        <v>https://nptel.ac.in/courses/112104188
https://nptel.ac.in/courses/112104189</v>
      </c>
      <c r="Y727" s="61" t="str">
        <f>VLOOKUP(A727,Main!A:AB,25,0)</f>
        <v>https://nptel.ac.in/courses/112104188
https://nptel.ac.in/courses/112104189</v>
      </c>
      <c r="Z727" s="61" t="str">
        <f>VLOOKUP(A727,Main!A:AB,26,0)</f>
        <v>112104188
112104189</v>
      </c>
    </row>
    <row r="728">
      <c r="A728" s="47" t="s">
        <v>5774</v>
      </c>
      <c r="B728" s="61" t="str">
        <f>VLOOKUP(A728,Main!A:AB,2,0)</f>
        <v>Mechanical Engineering</v>
      </c>
      <c r="C728" s="61" t="str">
        <f>VLOOKUP(A728,Main!A:AB,3,0)</f>
        <v>Introduction to Composites</v>
      </c>
      <c r="D728" s="61" t="str">
        <f>VLOOKUP(A728,Main!A:AB,4,0)</f>
        <v>Prof. Nachiketa Tiwari</v>
      </c>
      <c r="E728" s="61" t="str">
        <f>VLOOKUP(A728,Main!A:AB,5,0)</f>
        <v>IIT Kanpur</v>
      </c>
      <c r="F728" s="61" t="str">
        <f>VLOOKUP(A728,Main!A:AB,6,0)</f>
        <v>IIT Kanpur</v>
      </c>
      <c r="G728" s="61" t="str">
        <f>VLOOKUP(A728,Main!A:AB,7,0)</f>
        <v>12 Weeks</v>
      </c>
      <c r="H728" s="61" t="str">
        <f>VLOOKUP(A728,Main!A:AB,8,0)</f>
        <v>Rerun</v>
      </c>
      <c r="I728" s="62">
        <f>VLOOKUP(A728,Main!A:AB,9,0)</f>
        <v>46223</v>
      </c>
      <c r="J728" s="62">
        <f>VLOOKUP(A728,Main!A:AB,10,0)</f>
        <v>46304</v>
      </c>
      <c r="K728" s="62">
        <f>VLOOKUP(A728,Main!A:AB,11,0)</f>
        <v>46318</v>
      </c>
      <c r="L728" s="62">
        <f>VLOOKUP(A728,Main!A:AB,12,0)</f>
        <v>46230</v>
      </c>
      <c r="M728" s="62">
        <f>VLOOKUP(A728,Main!A:AB,13,0)</f>
        <v>46248</v>
      </c>
      <c r="N728" s="61" t="str">
        <f>VLOOKUP(A728,Main!A:AB,14,0)</f>
        <v>UG/PG</v>
      </c>
      <c r="O728" s="61" t="str">
        <f>VLOOKUP(A728,Main!A:AB,15,0)</f>
        <v>Elective</v>
      </c>
      <c r="P728" s="61" t="str">
        <f>VLOOKUP(A728,Main!A:AB,16,0)</f>
        <v>Yes</v>
      </c>
      <c r="Q728" s="61" t="str">
        <f>VLOOKUP(A728,Main!A:AB,17,0)</f>
        <v/>
      </c>
      <c r="R728" s="63" t="str">
        <f>VLOOKUP(A728,Main!A:AB,18,0)</f>
        <v>https://onlinecourses.nptel.ac.in/e-learning/preview/noc26_me156</v>
      </c>
      <c r="S728" s="63" t="str">
        <f>VLOOKUP(A728,Main!A:AB,19,0)</f>
        <v>https://onlinecourses.nptel.ac.in/e-learning/preview/noc26_me156</v>
      </c>
      <c r="T728" s="61" t="str">
        <f>VLOOKUP(A728,Main!A:AB,20,0)</f>
        <v>noc26_me156</v>
      </c>
      <c r="U728" s="63" t="str">
        <f>VLOOKUP(A728,Main!A:AB,21,0)</f>
        <v>https://onlinecourses.nptel.ac.in/noc25_me136/preview</v>
      </c>
      <c r="V728" s="63" t="str">
        <f>VLOOKUP(A728,Main!A:AB,22,0)</f>
        <v>https://onlinecourses.nptel.ac.in/noc25_me136/preview</v>
      </c>
      <c r="W728" s="61" t="str">
        <f>VLOOKUP(A728,Main!A:AB,23,0)</f>
        <v>noc25_me136</v>
      </c>
      <c r="X728" s="63" t="str">
        <f>VLOOKUP(A728,Main!A:AB,24,0)</f>
        <v>https://nptel.ac.in/courses/112104229</v>
      </c>
      <c r="Y728" s="63" t="str">
        <f>VLOOKUP(A728,Main!A:AB,25,0)</f>
        <v>https://nptel.ac.in/courses/112104229</v>
      </c>
      <c r="Z728" s="61">
        <f>VLOOKUP(A728,Main!A:AB,26,0)</f>
        <v>112104229</v>
      </c>
    </row>
    <row r="729">
      <c r="A729" s="47" t="s">
        <v>5780</v>
      </c>
      <c r="B729" s="61" t="str">
        <f>VLOOKUP(A729,Main!A:AB,2,0)</f>
        <v>Mechanical Engineering</v>
      </c>
      <c r="C729" s="61" t="str">
        <f>VLOOKUP(A729,Main!A:AB,3,0)</f>
        <v>Production Technology: Theory and Practice</v>
      </c>
      <c r="D729" s="61" t="str">
        <f>VLOOKUP(A729,Main!A:AB,4,0)</f>
        <v>Prof. Sounak Kumar Choudhury</v>
      </c>
      <c r="E729" s="61" t="str">
        <f>VLOOKUP(A729,Main!A:AB,5,0)</f>
        <v>IIT Kanpur</v>
      </c>
      <c r="F729" s="61" t="str">
        <f>VLOOKUP(A729,Main!A:AB,6,0)</f>
        <v>IIT Kanpur</v>
      </c>
      <c r="G729" s="61" t="str">
        <f>VLOOKUP(A729,Main!A:AB,7,0)</f>
        <v>12 Weeks</v>
      </c>
      <c r="H729" s="61" t="str">
        <f>VLOOKUP(A729,Main!A:AB,8,0)</f>
        <v>Rerun</v>
      </c>
      <c r="I729" s="62">
        <f>VLOOKUP(A729,Main!A:AB,9,0)</f>
        <v>46223</v>
      </c>
      <c r="J729" s="62">
        <f>VLOOKUP(A729,Main!A:AB,10,0)</f>
        <v>46304</v>
      </c>
      <c r="K729" s="62">
        <f>VLOOKUP(A729,Main!A:AB,11,0)</f>
        <v>46319</v>
      </c>
      <c r="L729" s="62">
        <f>VLOOKUP(A729,Main!A:AB,12,0)</f>
        <v>46230</v>
      </c>
      <c r="M729" s="62">
        <f>VLOOKUP(A729,Main!A:AB,13,0)</f>
        <v>46248</v>
      </c>
      <c r="N729" s="61" t="str">
        <f>VLOOKUP(A729,Main!A:AB,14,0)</f>
        <v>UG</v>
      </c>
      <c r="O729" s="61" t="str">
        <f>VLOOKUP(A729,Main!A:AB,15,0)</f>
        <v>Core</v>
      </c>
      <c r="P729" s="61" t="str">
        <f>VLOOKUP(A729,Main!A:AB,16,0)</f>
        <v>No</v>
      </c>
      <c r="Q729" s="61" t="str">
        <f>VLOOKUP(A729,Main!A:AB,17,0)</f>
        <v>Manufacturing Processes and Technology
Product Design</v>
      </c>
      <c r="R729" s="63" t="str">
        <f>VLOOKUP(A729,Main!A:AB,18,0)</f>
        <v>https://onlinecourses.nptel.ac.in/e-learning/preview/noc26_me157</v>
      </c>
      <c r="S729" s="63" t="str">
        <f>VLOOKUP(A729,Main!A:AB,19,0)</f>
        <v>https://onlinecourses.nptel.ac.in/e-learning/preview/noc26_me157</v>
      </c>
      <c r="T729" s="61" t="str">
        <f>VLOOKUP(A729,Main!A:AB,20,0)</f>
        <v>noc26_me157</v>
      </c>
      <c r="U729" s="63" t="str">
        <f>VLOOKUP(A729,Main!A:AB,21,0)</f>
        <v>https://onlinecourses.nptel.ac.in/noc25_me129/preview</v>
      </c>
      <c r="V729" s="63" t="str">
        <f>VLOOKUP(A729,Main!A:AB,22,0)</f>
        <v>https://onlinecourses.nptel.ac.in/noc25_me129/preview</v>
      </c>
      <c r="W729" s="61" t="str">
        <f>VLOOKUP(A729,Main!A:AB,23,0)</f>
        <v>noc25_me129</v>
      </c>
      <c r="X729" s="63" t="str">
        <f>VLOOKUP(A729,Main!A:AB,24,0)</f>
        <v>https://nptel.ac.in/courses/112104304</v>
      </c>
      <c r="Y729" s="63" t="str">
        <f>VLOOKUP(A729,Main!A:AB,25,0)</f>
        <v>https://nptel.ac.in/courses/112104304</v>
      </c>
      <c r="Z729" s="61">
        <f>VLOOKUP(A729,Main!A:AB,26,0)</f>
        <v>112104304</v>
      </c>
    </row>
    <row r="730">
      <c r="A730" s="47" t="s">
        <v>5786</v>
      </c>
      <c r="B730" s="61" t="str">
        <f>VLOOKUP(A730,Main!A:AB,2,0)</f>
        <v>Mechanical Engineering</v>
      </c>
      <c r="C730" s="61" t="str">
        <f>VLOOKUP(A730,Main!A:AB,3,0)</f>
        <v>Metal Additive Manufacturing</v>
      </c>
      <c r="D730" s="61" t="str">
        <f>VLOOKUP(A730,Main!A:AB,4,0)</f>
        <v>Prof. Janakranjan Ramkumar,
Prof. Amandeep Singh Oberoi</v>
      </c>
      <c r="E730" s="61" t="str">
        <f>VLOOKUP(A730,Main!A:AB,5,0)</f>
        <v>IIT Kanpur</v>
      </c>
      <c r="F730" s="61" t="str">
        <f>VLOOKUP(A730,Main!A:AB,6,0)</f>
        <v>IIT Kanpur</v>
      </c>
      <c r="G730" s="61" t="str">
        <f>VLOOKUP(A730,Main!A:AB,7,0)</f>
        <v>12 Weeks</v>
      </c>
      <c r="H730" s="61" t="str">
        <f>VLOOKUP(A730,Main!A:AB,8,0)</f>
        <v>Rerun</v>
      </c>
      <c r="I730" s="62">
        <f>VLOOKUP(A730,Main!A:AB,9,0)</f>
        <v>46223</v>
      </c>
      <c r="J730" s="62">
        <f>VLOOKUP(A730,Main!A:AB,10,0)</f>
        <v>46304</v>
      </c>
      <c r="K730" s="62">
        <f>VLOOKUP(A730,Main!A:AB,11,0)</f>
        <v>46320</v>
      </c>
      <c r="L730" s="62">
        <f>VLOOKUP(A730,Main!A:AB,12,0)</f>
        <v>46230</v>
      </c>
      <c r="M730" s="62">
        <f>VLOOKUP(A730,Main!A:AB,13,0)</f>
        <v>46248</v>
      </c>
      <c r="N730" s="61" t="str">
        <f>VLOOKUP(A730,Main!A:AB,14,0)</f>
        <v>UG/PG</v>
      </c>
      <c r="O730" s="61" t="str">
        <f>VLOOKUP(A730,Main!A:AB,15,0)</f>
        <v>Elective</v>
      </c>
      <c r="P730" s="61" t="str">
        <f>VLOOKUP(A730,Main!A:AB,16,0)</f>
        <v>Yes</v>
      </c>
      <c r="Q730" s="61" t="str">
        <f>VLOOKUP(A730,Main!A:AB,17,0)</f>
        <v>Manufacturing Processes and Technology</v>
      </c>
      <c r="R730" s="63" t="str">
        <f>VLOOKUP(A730,Main!A:AB,18,0)</f>
        <v>https://onlinecourses.nptel.ac.in/e-learning/preview/noc26_me158</v>
      </c>
      <c r="S730" s="63" t="str">
        <f>VLOOKUP(A730,Main!A:AB,19,0)</f>
        <v>https://onlinecourses.nptel.ac.in/e-learning/preview/noc26_me158</v>
      </c>
      <c r="T730" s="61" t="str">
        <f>VLOOKUP(A730,Main!A:AB,20,0)</f>
        <v>noc26_me158</v>
      </c>
      <c r="U730" s="63" t="str">
        <f>VLOOKUP(A730,Main!A:AB,21,0)</f>
        <v>https://onlinecourses.nptel.ac.in/noc25_me130/preview</v>
      </c>
      <c r="V730" s="63" t="str">
        <f>VLOOKUP(A730,Main!A:AB,22,0)</f>
        <v>https://onlinecourses.nptel.ac.in/noc25_me130/preview</v>
      </c>
      <c r="W730" s="61" t="str">
        <f>VLOOKUP(A730,Main!A:AB,23,0)</f>
        <v>noc25_me130</v>
      </c>
      <c r="X730" s="63" t="str">
        <f>VLOOKUP(A730,Main!A:AB,24,0)</f>
        <v>https://nptel.ac.in/courses/112104312</v>
      </c>
      <c r="Y730" s="63" t="str">
        <f>VLOOKUP(A730,Main!A:AB,25,0)</f>
        <v>https://nptel.ac.in/courses/112104312</v>
      </c>
      <c r="Z730" s="61">
        <f>VLOOKUP(A730,Main!A:AB,26,0)</f>
        <v>112104312</v>
      </c>
    </row>
    <row r="731">
      <c r="A731" s="47" t="s">
        <v>5792</v>
      </c>
      <c r="B731" s="61" t="str">
        <f>VLOOKUP(A731,Main!A:AB,2,0)</f>
        <v>Mechanical Engineering</v>
      </c>
      <c r="C731" s="61" t="str">
        <f>VLOOKUP(A731,Main!A:AB,3,0)</f>
        <v>Computational Fluid Dynamics and Heat Transfer</v>
      </c>
      <c r="D731" s="61" t="str">
        <f>VLOOKUP(A731,Main!A:AB,4,0)</f>
        <v>Prof. Gautam Biswas</v>
      </c>
      <c r="E731" s="61" t="str">
        <f>VLOOKUP(A731,Main!A:AB,5,0)</f>
        <v>IIT Kanpur</v>
      </c>
      <c r="F731" s="61" t="str">
        <f>VLOOKUP(A731,Main!A:AB,6,0)</f>
        <v>IIT Kanpur</v>
      </c>
      <c r="G731" s="61" t="str">
        <f>VLOOKUP(A731,Main!A:AB,7,0)</f>
        <v>12 Weeks</v>
      </c>
      <c r="H731" s="61" t="str">
        <f>VLOOKUP(A731,Main!A:AB,8,0)</f>
        <v>Rerun</v>
      </c>
      <c r="I731" s="62">
        <f>VLOOKUP(A731,Main!A:AB,9,0)</f>
        <v>46223</v>
      </c>
      <c r="J731" s="62">
        <f>VLOOKUP(A731,Main!A:AB,10,0)</f>
        <v>46304</v>
      </c>
      <c r="K731" s="62">
        <f>VLOOKUP(A731,Main!A:AB,11,0)</f>
        <v>46311</v>
      </c>
      <c r="L731" s="62">
        <f>VLOOKUP(A731,Main!A:AB,12,0)</f>
        <v>46230</v>
      </c>
      <c r="M731" s="62">
        <f>VLOOKUP(A731,Main!A:AB,13,0)</f>
        <v>46248</v>
      </c>
      <c r="N731" s="61" t="str">
        <f>VLOOKUP(A731,Main!A:AB,14,0)</f>
        <v>UG/PG</v>
      </c>
      <c r="O731" s="61" t="str">
        <f>VLOOKUP(A731,Main!A:AB,15,0)</f>
        <v>Elective</v>
      </c>
      <c r="P731" s="61" t="str">
        <f>VLOOKUP(A731,Main!A:AB,16,0)</f>
        <v>Yes</v>
      </c>
      <c r="Q731" s="61" t="str">
        <f>VLOOKUP(A731,Main!A:AB,17,0)</f>
        <v>Computational Thermo Fluids</v>
      </c>
      <c r="R731" s="63" t="str">
        <f>VLOOKUP(A731,Main!A:AB,18,0)</f>
        <v>https://onlinecourses.nptel.ac.in/e-learning/preview/noc26_me159</v>
      </c>
      <c r="S731" s="63" t="str">
        <f>VLOOKUP(A731,Main!A:AB,19,0)</f>
        <v>https://onlinecourses.nptel.ac.in/e-learning/preview/noc26_me159</v>
      </c>
      <c r="T731" s="61" t="str">
        <f>VLOOKUP(A731,Main!A:AB,20,0)</f>
        <v>noc26_me159</v>
      </c>
      <c r="U731" s="63" t="str">
        <f>VLOOKUP(A731,Main!A:AB,21,0)</f>
        <v>https://onlinecourses.nptel.ac.in/noc25_me131/preview</v>
      </c>
      <c r="V731" s="63" t="str">
        <f>VLOOKUP(A731,Main!A:AB,22,0)</f>
        <v>https://onlinecourses.nptel.ac.in/noc25_me131/preview</v>
      </c>
      <c r="W731" s="61" t="str">
        <f>VLOOKUP(A731,Main!A:AB,23,0)</f>
        <v>noc25_me131</v>
      </c>
      <c r="X731" s="63" t="str">
        <f>VLOOKUP(A731,Main!A:AB,24,0)</f>
        <v>https://nptel.ac.in/courses/112104302</v>
      </c>
      <c r="Y731" s="63" t="str">
        <f>VLOOKUP(A731,Main!A:AB,25,0)</f>
        <v>https://nptel.ac.in/courses/112104302</v>
      </c>
      <c r="Z731" s="61">
        <f>VLOOKUP(A731,Main!A:AB,26,0)</f>
        <v>112104302</v>
      </c>
    </row>
    <row r="732">
      <c r="A732" s="47" t="s">
        <v>5799</v>
      </c>
      <c r="B732" s="61" t="str">
        <f>VLOOKUP(A732,Main!A:AB,2,0)</f>
        <v>Mechanical Engineering</v>
      </c>
      <c r="C732" s="61" t="str">
        <f>VLOOKUP(A732,Main!A:AB,3,0)</f>
        <v>Basics of Mechanical Engineering - 3</v>
      </c>
      <c r="D732" s="61" t="str">
        <f>VLOOKUP(A732,Main!A:AB,4,0)</f>
        <v>Prof. Janakranjan Ramkumar,
Prof. Amandeep Singh Oberoi</v>
      </c>
      <c r="E732" s="61" t="str">
        <f>VLOOKUP(A732,Main!A:AB,5,0)</f>
        <v>IIT Kanpur</v>
      </c>
      <c r="F732" s="61" t="str">
        <f>VLOOKUP(A732,Main!A:AB,6,0)</f>
        <v>IIT Kanpur</v>
      </c>
      <c r="G732" s="61" t="str">
        <f>VLOOKUP(A732,Main!A:AB,7,0)</f>
        <v>12 Weeks</v>
      </c>
      <c r="H732" s="61" t="str">
        <f>VLOOKUP(A732,Main!A:AB,8,0)</f>
        <v>Rerun</v>
      </c>
      <c r="I732" s="62">
        <f>VLOOKUP(A732,Main!A:AB,9,0)</f>
        <v>46223</v>
      </c>
      <c r="J732" s="62">
        <f>VLOOKUP(A732,Main!A:AB,10,0)</f>
        <v>46304</v>
      </c>
      <c r="K732" s="62">
        <f>VLOOKUP(A732,Main!A:AB,11,0)</f>
        <v>46312</v>
      </c>
      <c r="L732" s="62">
        <f>VLOOKUP(A732,Main!A:AB,12,0)</f>
        <v>46230</v>
      </c>
      <c r="M732" s="62">
        <f>VLOOKUP(A732,Main!A:AB,13,0)</f>
        <v>46248</v>
      </c>
      <c r="N732" s="61" t="str">
        <f>VLOOKUP(A732,Main!A:AB,14,0)</f>
        <v>UG/PG</v>
      </c>
      <c r="O732" s="61" t="str">
        <f>VLOOKUP(A732,Main!A:AB,15,0)</f>
        <v>Elective</v>
      </c>
      <c r="P732" s="61" t="str">
        <f>VLOOKUP(A732,Main!A:AB,16,0)</f>
        <v>Yes</v>
      </c>
      <c r="Q732" s="61" t="str">
        <f>VLOOKUP(A732,Main!A:AB,17,0)</f>
        <v>Computational Thermo Fluids
Energy Systems</v>
      </c>
      <c r="R732" s="63" t="str">
        <f>VLOOKUP(A732,Main!A:AB,18,0)</f>
        <v>https://onlinecourses.nptel.ac.in/e-learning/preview/noc26_me160</v>
      </c>
      <c r="S732" s="63" t="str">
        <f>VLOOKUP(A732,Main!A:AB,19,0)</f>
        <v>https://onlinecourses.nptel.ac.in/e-learning/preview/noc26_me160</v>
      </c>
      <c r="T732" s="61" t="str">
        <f>VLOOKUP(A732,Main!A:AB,20,0)</f>
        <v>noc26_me160</v>
      </c>
      <c r="U732" s="63" t="str">
        <f>VLOOKUP(A732,Main!A:AB,21,0)</f>
        <v>https://onlinecourses.nptel.ac.in/noc25_me168/preview</v>
      </c>
      <c r="V732" s="63" t="str">
        <f>VLOOKUP(A732,Main!A:AB,22,0)</f>
        <v>https://onlinecourses.nptel.ac.in/noc25_me168/preview</v>
      </c>
      <c r="W732" s="61" t="str">
        <f>VLOOKUP(A732,Main!A:AB,23,0)</f>
        <v>noc25_me168</v>
      </c>
      <c r="X732" s="63" t="str">
        <f>VLOOKUP(A732,Main!A:AB,24,0)</f>
        <v>https://nptel.ac.in/courses/112104769</v>
      </c>
      <c r="Y732" s="63" t="str">
        <f>VLOOKUP(A732,Main!A:AB,25,0)</f>
        <v>https://nptel.ac.in/courses/112104769</v>
      </c>
      <c r="Z732" s="61">
        <f>VLOOKUP(A732,Main!A:AB,26,0)</f>
        <v>112104769</v>
      </c>
    </row>
    <row r="733">
      <c r="A733" s="47" t="s">
        <v>5806</v>
      </c>
      <c r="B733" s="61" t="str">
        <f>VLOOKUP(A733,Main!A:AB,2,0)</f>
        <v>Mechanical Engineering</v>
      </c>
      <c r="C733" s="61" t="str">
        <f>VLOOKUP(A733,Main!A:AB,3,0)</f>
        <v>Applied Elasticity</v>
      </c>
      <c r="D733" s="61" t="str">
        <f>VLOOKUP(A733,Main!A:AB,4,0)</f>
        <v>Prof. Soham Roychowdhury</v>
      </c>
      <c r="E733" s="61" t="str">
        <f>VLOOKUP(A733,Main!A:AB,5,0)</f>
        <v>IIT Bhubaneswar</v>
      </c>
      <c r="F733" s="61" t="str">
        <f>VLOOKUP(A733,Main!A:AB,6,0)</f>
        <v>IIT Kharagpur</v>
      </c>
      <c r="G733" s="61" t="str">
        <f>VLOOKUP(A733,Main!A:AB,7,0)</f>
        <v>12 Weeks</v>
      </c>
      <c r="H733" s="61" t="str">
        <f>VLOOKUP(A733,Main!A:AB,8,0)</f>
        <v>Rerun</v>
      </c>
      <c r="I733" s="62">
        <f>VLOOKUP(A733,Main!A:AB,9,0)</f>
        <v>46223</v>
      </c>
      <c r="J733" s="62">
        <f>VLOOKUP(A733,Main!A:AB,10,0)</f>
        <v>46304</v>
      </c>
      <c r="K733" s="62">
        <f>VLOOKUP(A733,Main!A:AB,11,0)</f>
        <v>46313</v>
      </c>
      <c r="L733" s="62">
        <f>VLOOKUP(A733,Main!A:AB,12,0)</f>
        <v>46230</v>
      </c>
      <c r="M733" s="62">
        <f>VLOOKUP(A733,Main!A:AB,13,0)</f>
        <v>46248</v>
      </c>
      <c r="N733" s="61" t="str">
        <f>VLOOKUP(A733,Main!A:AB,14,0)</f>
        <v>PG</v>
      </c>
      <c r="O733" s="61" t="str">
        <f>VLOOKUP(A733,Main!A:AB,15,0)</f>
        <v>Core</v>
      </c>
      <c r="P733" s="61" t="str">
        <f>VLOOKUP(A733,Main!A:AB,16,0)</f>
        <v>Yes</v>
      </c>
      <c r="Q733" s="61" t="str">
        <f>VLOOKUP(A733,Main!A:AB,17,0)</f>
        <v>Advanced Mechanics</v>
      </c>
      <c r="R733" s="63" t="str">
        <f>VLOOKUP(A733,Main!A:AB,18,0)</f>
        <v>https://onlinecourses.nptel.ac.in/e-learning/preview/noc26_me161</v>
      </c>
      <c r="S733" s="63" t="str">
        <f>VLOOKUP(A733,Main!A:AB,19,0)</f>
        <v>https://onlinecourses.nptel.ac.in/e-learning/preview/noc26_me161</v>
      </c>
      <c r="T733" s="61" t="str">
        <f>VLOOKUP(A733,Main!A:AB,20,0)</f>
        <v>noc26_me161</v>
      </c>
      <c r="U733" s="63" t="str">
        <f>VLOOKUP(A733,Main!A:AB,21,0)</f>
        <v>https://onlinecourses.nptel.ac.in/noc25_me169/preview</v>
      </c>
      <c r="V733" s="63" t="str">
        <f>VLOOKUP(A733,Main!A:AB,22,0)</f>
        <v>https://onlinecourses.nptel.ac.in/noc25_me169/preview</v>
      </c>
      <c r="W733" s="61" t="str">
        <f>VLOOKUP(A733,Main!A:AB,23,0)</f>
        <v>noc25_me169</v>
      </c>
      <c r="X733" s="63" t="str">
        <f>VLOOKUP(A733,Main!A:AB,24,0)</f>
        <v>https://nptel.ac.in/courses/112105770</v>
      </c>
      <c r="Y733" s="63" t="str">
        <f>VLOOKUP(A733,Main!A:AB,25,0)</f>
        <v>https://nptel.ac.in/courses/112105770</v>
      </c>
      <c r="Z733" s="61">
        <f>VLOOKUP(A733,Main!A:AB,26,0)</f>
        <v>112105770</v>
      </c>
    </row>
    <row r="734">
      <c r="A734" s="47" t="s">
        <v>5813</v>
      </c>
      <c r="B734" s="61" t="str">
        <f>VLOOKUP(A734,Main!A:AB,2,0)</f>
        <v>Mechanical Engineering</v>
      </c>
      <c r="C734" s="61" t="str">
        <f>VLOOKUP(A734,Main!A:AB,3,0)</f>
        <v>Fundamentals of Heat Transfer</v>
      </c>
      <c r="D734" s="61" t="str">
        <f>VLOOKUP(A734,Main!A:AB,4,0)</f>
        <v>Prof. Somnath Roy</v>
      </c>
      <c r="E734" s="61" t="str">
        <f>VLOOKUP(A734,Main!A:AB,5,0)</f>
        <v>IIT Kharagpur</v>
      </c>
      <c r="F734" s="61" t="str">
        <f>VLOOKUP(A734,Main!A:AB,6,0)</f>
        <v>IIT Kharagpur</v>
      </c>
      <c r="G734" s="61" t="str">
        <f>VLOOKUP(A734,Main!A:AB,7,0)</f>
        <v>12 Weeks</v>
      </c>
      <c r="H734" s="61" t="str">
        <f>VLOOKUP(A734,Main!A:AB,8,0)</f>
        <v>Rerun</v>
      </c>
      <c r="I734" s="62">
        <f>VLOOKUP(A734,Main!A:AB,9,0)</f>
        <v>46223</v>
      </c>
      <c r="J734" s="62">
        <f>VLOOKUP(A734,Main!A:AB,10,0)</f>
        <v>46304</v>
      </c>
      <c r="K734" s="62">
        <f>VLOOKUP(A734,Main!A:AB,11,0)</f>
        <v>46318</v>
      </c>
      <c r="L734" s="62">
        <f>VLOOKUP(A734,Main!A:AB,12,0)</f>
        <v>46230</v>
      </c>
      <c r="M734" s="62">
        <f>VLOOKUP(A734,Main!A:AB,13,0)</f>
        <v>46248</v>
      </c>
      <c r="N734" s="61" t="str">
        <f>VLOOKUP(A734,Main!A:AB,14,0)</f>
        <v>UG</v>
      </c>
      <c r="O734" s="61" t="str">
        <f>VLOOKUP(A734,Main!A:AB,15,0)</f>
        <v>Core</v>
      </c>
      <c r="P734" s="61" t="str">
        <f>VLOOKUP(A734,Main!A:AB,16,0)</f>
        <v>No</v>
      </c>
      <c r="Q734" s="61" t="str">
        <f>VLOOKUP(A734,Main!A:AB,17,0)</f>
        <v>Computational Thermo Fluids
Energy Systems</v>
      </c>
      <c r="R734" s="63" t="str">
        <f>VLOOKUP(A734,Main!A:AB,18,0)</f>
        <v>https://onlinecourses.nptel.ac.in/e-learning/preview/noc26_me162</v>
      </c>
      <c r="S734" s="63" t="str">
        <f>VLOOKUP(A734,Main!A:AB,19,0)</f>
        <v>https://onlinecourses.nptel.ac.in/e-learning/preview/noc26_me162</v>
      </c>
      <c r="T734" s="61" t="str">
        <f>VLOOKUP(A734,Main!A:AB,20,0)</f>
        <v>noc26_me162</v>
      </c>
      <c r="U734" s="63" t="str">
        <f>VLOOKUP(A734,Main!A:AB,21,0)</f>
        <v>https://onlinecourses.nptel.ac.in/noc25_me171/preview</v>
      </c>
      <c r="V734" s="63" t="str">
        <f>VLOOKUP(A734,Main!A:AB,22,0)</f>
        <v>https://onlinecourses.nptel.ac.in/noc25_me171/preview</v>
      </c>
      <c r="W734" s="61" t="str">
        <f>VLOOKUP(A734,Main!A:AB,23,0)</f>
        <v>noc25_me171</v>
      </c>
      <c r="X734" s="63" t="str">
        <f>VLOOKUP(A734,Main!A:AB,24,0)</f>
        <v>https://nptel.ac.in/courses/112105771</v>
      </c>
      <c r="Y734" s="63" t="str">
        <f>VLOOKUP(A734,Main!A:AB,25,0)</f>
        <v>https://nptel.ac.in/courses/112105771</v>
      </c>
      <c r="Z734" s="61">
        <f>VLOOKUP(A734,Main!A:AB,26,0)</f>
        <v>112105771</v>
      </c>
    </row>
    <row r="735">
      <c r="A735" s="47" t="s">
        <v>5819</v>
      </c>
      <c r="B735" s="61" t="str">
        <f>VLOOKUP(A735,Main!A:AB,2,0)</f>
        <v>Mechanical Engineering</v>
      </c>
      <c r="C735" s="61" t="str">
        <f>VLOOKUP(A735,Main!A:AB,3,0)</f>
        <v>Vibrations of Plates and Shells</v>
      </c>
      <c r="D735" s="61" t="str">
        <f>VLOOKUP(A735,Main!A:AB,4,0)</f>
        <v>Prof. Venkata R. Sonti</v>
      </c>
      <c r="E735" s="61" t="str">
        <f>VLOOKUP(A735,Main!A:AB,5,0)</f>
        <v>IISc Bangalore</v>
      </c>
      <c r="F735" s="61" t="str">
        <f>VLOOKUP(A735,Main!A:AB,6,0)</f>
        <v>IISc Bangalore</v>
      </c>
      <c r="G735" s="61" t="str">
        <f>VLOOKUP(A735,Main!A:AB,7,0)</f>
        <v>12 Weeks</v>
      </c>
      <c r="H735" s="61" t="str">
        <f>VLOOKUP(A735,Main!A:AB,8,0)</f>
        <v>Rerun</v>
      </c>
      <c r="I735" s="62">
        <f>VLOOKUP(A735,Main!A:AB,9,0)</f>
        <v>46223</v>
      </c>
      <c r="J735" s="62">
        <f>VLOOKUP(A735,Main!A:AB,10,0)</f>
        <v>46304</v>
      </c>
      <c r="K735" s="62">
        <f>VLOOKUP(A735,Main!A:AB,11,0)</f>
        <v>46319</v>
      </c>
      <c r="L735" s="62">
        <f>VLOOKUP(A735,Main!A:AB,12,0)</f>
        <v>46230</v>
      </c>
      <c r="M735" s="62">
        <f>VLOOKUP(A735,Main!A:AB,13,0)</f>
        <v>46248</v>
      </c>
      <c r="N735" s="61" t="str">
        <f>VLOOKUP(A735,Main!A:AB,14,0)</f>
        <v>PG</v>
      </c>
      <c r="O735" s="61" t="str">
        <f>VLOOKUP(A735,Main!A:AB,15,0)</f>
        <v>Elective</v>
      </c>
      <c r="P735" s="61" t="str">
        <f>VLOOKUP(A735,Main!A:AB,16,0)</f>
        <v>Yes</v>
      </c>
      <c r="Q735" s="61" t="str">
        <f>VLOOKUP(A735,Main!A:AB,17,0)</f>
        <v>Advanced Mechanics
Advanced Dynamics and Vibration</v>
      </c>
      <c r="R735" s="63" t="str">
        <f>VLOOKUP(A735,Main!A:AB,18,0)</f>
        <v>https://onlinecourses.nptel.ac.in/e-learning/preview/noc26_me163</v>
      </c>
      <c r="S735" s="63" t="str">
        <f>VLOOKUP(A735,Main!A:AB,19,0)</f>
        <v>https://onlinecourses.nptel.ac.in/e-learning/preview/noc26_me163</v>
      </c>
      <c r="T735" s="61" t="str">
        <f>VLOOKUP(A735,Main!A:AB,20,0)</f>
        <v>noc26_me163</v>
      </c>
      <c r="U735" s="63" t="str">
        <f>VLOOKUP(A735,Main!A:AB,21,0)</f>
        <v>https://onlinecourses.nptel.ac.in/noc25_me160/preview</v>
      </c>
      <c r="V735" s="63" t="str">
        <f>VLOOKUP(A735,Main!A:AB,22,0)</f>
        <v>https://onlinecourses.nptel.ac.in/noc25_me160/preview</v>
      </c>
      <c r="W735" s="61" t="str">
        <f>VLOOKUP(A735,Main!A:AB,23,0)</f>
        <v>noc25_me160</v>
      </c>
      <c r="X735" s="63" t="str">
        <f>VLOOKUP(A735,Main!A:AB,24,0)</f>
        <v>https://nptel.ac.in/courses/112108312</v>
      </c>
      <c r="Y735" s="63" t="str">
        <f>VLOOKUP(A735,Main!A:AB,25,0)</f>
        <v>https://nptel.ac.in/courses/112108312</v>
      </c>
      <c r="Z735" s="61">
        <f>VLOOKUP(A735,Main!A:AB,26,0)</f>
        <v>112108312</v>
      </c>
    </row>
    <row r="736">
      <c r="A736" s="47" t="s">
        <v>5825</v>
      </c>
      <c r="B736" s="61" t="str">
        <f>VLOOKUP(A736,Main!A:AB,2,0)</f>
        <v>Mechanical Engineering</v>
      </c>
      <c r="C736" s="61" t="str">
        <f>VLOOKUP(A736,Main!A:AB,3,0)</f>
        <v>Engineering Mechanics</v>
      </c>
      <c r="D736" s="61" t="str">
        <f>VLOOKUP(A736,Main!A:AB,4,0)</f>
        <v>Prof. K. Ramesh,
Prof. Hariprasad</v>
      </c>
      <c r="E736" s="61" t="str">
        <f>VLOOKUP(A736,Main!A:AB,5,0)</f>
        <v>IIT Madras
Amrita Vishwa Vidyapeetham</v>
      </c>
      <c r="F736" s="61" t="str">
        <f>VLOOKUP(A736,Main!A:AB,6,0)</f>
        <v>IIT Madras</v>
      </c>
      <c r="G736" s="61" t="str">
        <f>VLOOKUP(A736,Main!A:AB,7,0)</f>
        <v>12 Weeks</v>
      </c>
      <c r="H736" s="61" t="str">
        <f>VLOOKUP(A736,Main!A:AB,8,0)</f>
        <v>Rerun</v>
      </c>
      <c r="I736" s="62">
        <f>VLOOKUP(A736,Main!A:AB,9,0)</f>
        <v>46223</v>
      </c>
      <c r="J736" s="62">
        <f>VLOOKUP(A736,Main!A:AB,10,0)</f>
        <v>46304</v>
      </c>
      <c r="K736" s="62">
        <f>VLOOKUP(A736,Main!A:AB,11,0)</f>
        <v>46320</v>
      </c>
      <c r="L736" s="62">
        <f>VLOOKUP(A736,Main!A:AB,12,0)</f>
        <v>46230</v>
      </c>
      <c r="M736" s="62">
        <f>VLOOKUP(A736,Main!A:AB,13,0)</f>
        <v>46248</v>
      </c>
      <c r="N736" s="61" t="str">
        <f>VLOOKUP(A736,Main!A:AB,14,0)</f>
        <v>UG</v>
      </c>
      <c r="O736" s="61" t="str">
        <f>VLOOKUP(A736,Main!A:AB,15,0)</f>
        <v>Core</v>
      </c>
      <c r="P736" s="61" t="str">
        <f>VLOOKUP(A736,Main!A:AB,16,0)</f>
        <v>No</v>
      </c>
      <c r="Q736" s="61" t="str">
        <f>VLOOKUP(A736,Main!A:AB,17,0)</f>
        <v>Computational Engineering
Advanced Mechanics
Advanced Dynamics and Vibration
Computational Mechanics</v>
      </c>
      <c r="R736" s="63" t="str">
        <f>VLOOKUP(A736,Main!A:AB,18,0)</f>
        <v>https://onlinecourses.nptel.ac.in/e-learning/preview/noc26_me164</v>
      </c>
      <c r="S736" s="63" t="str">
        <f>VLOOKUP(A736,Main!A:AB,19,0)</f>
        <v>https://onlinecourses.nptel.ac.in/e-learning/preview/noc26_me164</v>
      </c>
      <c r="T736" s="61" t="str">
        <f>VLOOKUP(A736,Main!A:AB,20,0)</f>
        <v>noc26_me164</v>
      </c>
      <c r="U736" s="63" t="str">
        <f>VLOOKUP(A736,Main!A:AB,21,0)</f>
        <v>https://onlinecourses.nptel.ac.in/noc25_me108/preview</v>
      </c>
      <c r="V736" s="63" t="str">
        <f>VLOOKUP(A736,Main!A:AB,22,0)</f>
        <v>https://onlinecourses.nptel.ac.in/noc25_me108/preview</v>
      </c>
      <c r="W736" s="61" t="str">
        <f>VLOOKUP(A736,Main!A:AB,23,0)</f>
        <v>noc25_me108</v>
      </c>
      <c r="X736" s="63" t="str">
        <f>VLOOKUP(A736,Main!A:AB,24,0)</f>
        <v>https://nptel.ac.in/courses/112106286</v>
      </c>
      <c r="Y736" s="63" t="str">
        <f>VLOOKUP(A736,Main!A:AB,25,0)</f>
        <v>https://nptel.ac.in/courses/112106286</v>
      </c>
      <c r="Z736" s="61">
        <f>VLOOKUP(A736,Main!A:AB,26,0)</f>
        <v>112106286</v>
      </c>
    </row>
    <row r="737">
      <c r="A737" s="47" t="s">
        <v>5834</v>
      </c>
      <c r="B737" s="61" t="str">
        <f>VLOOKUP(A737,Main!A:AB,2,0)</f>
        <v>Mechanical Engineering</v>
      </c>
      <c r="C737" s="61" t="str">
        <f>VLOOKUP(A737,Main!A:AB,3,0)</f>
        <v>Basics of Materials Engineering</v>
      </c>
      <c r="D737" s="61" t="str">
        <f>VLOOKUP(A737,Main!A:AB,4,0)</f>
        <v>Prof. Ratna Kumar Annabattula</v>
      </c>
      <c r="E737" s="61" t="str">
        <f>VLOOKUP(A737,Main!A:AB,5,0)</f>
        <v>IIT Madras</v>
      </c>
      <c r="F737" s="61" t="str">
        <f>VLOOKUP(A737,Main!A:AB,6,0)</f>
        <v>IIT Madras</v>
      </c>
      <c r="G737" s="61" t="str">
        <f>VLOOKUP(A737,Main!A:AB,7,0)</f>
        <v>12 Weeks</v>
      </c>
      <c r="H737" s="61" t="str">
        <f>VLOOKUP(A737,Main!A:AB,8,0)</f>
        <v>Rerun</v>
      </c>
      <c r="I737" s="62">
        <f>VLOOKUP(A737,Main!A:AB,9,0)</f>
        <v>46223</v>
      </c>
      <c r="J737" s="62">
        <f>VLOOKUP(A737,Main!A:AB,10,0)</f>
        <v>46304</v>
      </c>
      <c r="K737" s="62">
        <f>VLOOKUP(A737,Main!A:AB,11,0)</f>
        <v>46311</v>
      </c>
      <c r="L737" s="62">
        <f>VLOOKUP(A737,Main!A:AB,12,0)</f>
        <v>46230</v>
      </c>
      <c r="M737" s="62">
        <f>VLOOKUP(A737,Main!A:AB,13,0)</f>
        <v>46248</v>
      </c>
      <c r="N737" s="61" t="str">
        <f>VLOOKUP(A737,Main!A:AB,14,0)</f>
        <v>UG</v>
      </c>
      <c r="O737" s="61" t="str">
        <f>VLOOKUP(A737,Main!A:AB,15,0)</f>
        <v>Core</v>
      </c>
      <c r="P737" s="61" t="str">
        <f>VLOOKUP(A737,Main!A:AB,16,0)</f>
        <v>No</v>
      </c>
      <c r="Q737" s="61" t="str">
        <f>VLOOKUP(A737,Main!A:AB,17,0)</f>
        <v>Advanced Mechanics
Product Design</v>
      </c>
      <c r="R737" s="63" t="str">
        <f>VLOOKUP(A737,Main!A:AB,18,0)</f>
        <v>https://onlinecourses.nptel.ac.in/e-learning/preview/noc26_me165</v>
      </c>
      <c r="S737" s="63" t="str">
        <f>VLOOKUP(A737,Main!A:AB,19,0)</f>
        <v>https://onlinecourses.nptel.ac.in/e-learning/preview/noc26_me165</v>
      </c>
      <c r="T737" s="61" t="str">
        <f>VLOOKUP(A737,Main!A:AB,20,0)</f>
        <v>noc26_me165</v>
      </c>
      <c r="U737" s="63" t="str">
        <f>VLOOKUP(A737,Main!A:AB,21,0)</f>
        <v>https://onlinecourses.nptel.ac.in/noc25_me104/preview</v>
      </c>
      <c r="V737" s="63" t="str">
        <f>VLOOKUP(A737,Main!A:AB,22,0)</f>
        <v>https://onlinecourses.nptel.ac.in/noc25_me104/preview</v>
      </c>
      <c r="W737" s="61" t="str">
        <f>VLOOKUP(A737,Main!A:AB,23,0)</f>
        <v>noc25_me104</v>
      </c>
      <c r="X737" s="63" t="str">
        <f>VLOOKUP(A737,Main!A:AB,24,0)</f>
        <v>https://nptel.ac.in/courses/112106293</v>
      </c>
      <c r="Y737" s="63" t="str">
        <f>VLOOKUP(A737,Main!A:AB,25,0)</f>
        <v>https://nptel.ac.in/courses/112106293</v>
      </c>
      <c r="Z737" s="61">
        <f>VLOOKUP(A737,Main!A:AB,26,0)</f>
        <v>112106293</v>
      </c>
    </row>
    <row r="738">
      <c r="A738" s="47" t="s">
        <v>5842</v>
      </c>
      <c r="B738" s="61" t="str">
        <f>VLOOKUP(A738,Main!A:AB,2,0)</f>
        <v>Mechanical Engineering</v>
      </c>
      <c r="C738" s="61" t="str">
        <f>VLOOKUP(A738,Main!A:AB,3,0)</f>
        <v>Interfacial Fluid Mechanics</v>
      </c>
      <c r="D738" s="61" t="str">
        <f>VLOOKUP(A738,Main!A:AB,4,0)</f>
        <v>Prof. Harish N Dixit</v>
      </c>
      <c r="E738" s="61" t="str">
        <f>VLOOKUP(A738,Main!A:AB,5,0)</f>
        <v>IIT Hyderabad</v>
      </c>
      <c r="F738" s="61" t="str">
        <f>VLOOKUP(A738,Main!A:AB,6,0)</f>
        <v>IIT Madras</v>
      </c>
      <c r="G738" s="61" t="str">
        <f>VLOOKUP(A738,Main!A:AB,7,0)</f>
        <v>12 Weeks</v>
      </c>
      <c r="H738" s="61" t="str">
        <f>VLOOKUP(A738,Main!A:AB,8,0)</f>
        <v>Rerun</v>
      </c>
      <c r="I738" s="62">
        <f>VLOOKUP(A738,Main!A:AB,9,0)</f>
        <v>46223</v>
      </c>
      <c r="J738" s="62">
        <f>VLOOKUP(A738,Main!A:AB,10,0)</f>
        <v>46304</v>
      </c>
      <c r="K738" s="62">
        <f>VLOOKUP(A738,Main!A:AB,11,0)</f>
        <v>46312</v>
      </c>
      <c r="L738" s="62">
        <f>VLOOKUP(A738,Main!A:AB,12,0)</f>
        <v>46230</v>
      </c>
      <c r="M738" s="62">
        <f>VLOOKUP(A738,Main!A:AB,13,0)</f>
        <v>46248</v>
      </c>
      <c r="N738" s="61" t="str">
        <f>VLOOKUP(A738,Main!A:AB,14,0)</f>
        <v>PG</v>
      </c>
      <c r="O738" s="61" t="str">
        <f>VLOOKUP(A738,Main!A:AB,15,0)</f>
        <v>Elective</v>
      </c>
      <c r="P738" s="61" t="str">
        <f>VLOOKUP(A738,Main!A:AB,16,0)</f>
        <v>Yes</v>
      </c>
      <c r="Q738" s="61" t="str">
        <f>VLOOKUP(A738,Main!A:AB,17,0)</f>
        <v>Computational Thermo Fluids</v>
      </c>
      <c r="R738" s="63" t="str">
        <f>VLOOKUP(A738,Main!A:AB,18,0)</f>
        <v>https://onlinecourses.nptel.ac.in/e-learning/preview/noc26_me166</v>
      </c>
      <c r="S738" s="63" t="str">
        <f>VLOOKUP(A738,Main!A:AB,19,0)</f>
        <v>https://onlinecourses.nptel.ac.in/e-learning/preview/noc26_me166</v>
      </c>
      <c r="T738" s="61" t="str">
        <f>VLOOKUP(A738,Main!A:AB,20,0)</f>
        <v>noc26_me166</v>
      </c>
      <c r="U738" s="63" t="str">
        <f>VLOOKUP(A738,Main!A:AB,21,0)</f>
        <v>https://onlinecourses.nptel.ac.in/noc25_me106/preview</v>
      </c>
      <c r="V738" s="63" t="str">
        <f>VLOOKUP(A738,Main!A:AB,22,0)</f>
        <v>https://onlinecourses.nptel.ac.in/noc25_me106/preview</v>
      </c>
      <c r="W738" s="61" t="str">
        <f>VLOOKUP(A738,Main!A:AB,23,0)</f>
        <v>noc25_me106</v>
      </c>
      <c r="X738" s="63" t="str">
        <f>VLOOKUP(A738,Main!A:AB,24,0)</f>
        <v>https://nptel.ac.in/courses/112106312</v>
      </c>
      <c r="Y738" s="63" t="str">
        <f>VLOOKUP(A738,Main!A:AB,25,0)</f>
        <v>https://nptel.ac.in/courses/112106312</v>
      </c>
      <c r="Z738" s="61">
        <f>VLOOKUP(A738,Main!A:AB,26,0)</f>
        <v>112106312</v>
      </c>
    </row>
    <row r="739">
      <c r="A739" s="47" t="s">
        <v>5849</v>
      </c>
      <c r="B739" s="61" t="str">
        <f>VLOOKUP(A739,Main!A:AB,2,0)</f>
        <v>Mechanical Engineering</v>
      </c>
      <c r="C739" s="61" t="str">
        <f>VLOOKUP(A739,Main!A:AB,3,0)</f>
        <v>Industrial Robotics: Theories for Implementation</v>
      </c>
      <c r="D739" s="61" t="str">
        <f>VLOOKUP(A739,Main!A:AB,4,0)</f>
        <v>Prof. Arun Dayal Udai</v>
      </c>
      <c r="E739" s="61" t="str">
        <f>VLOOKUP(A739,Main!A:AB,5,0)</f>
        <v>IIT-ISM Dhanbad</v>
      </c>
      <c r="F739" s="61" t="str">
        <f>VLOOKUP(A739,Main!A:AB,6,0)</f>
        <v>IIT Kharagpur</v>
      </c>
      <c r="G739" s="61" t="str">
        <f>VLOOKUP(A739,Main!A:AB,7,0)</f>
        <v>12 Weeks</v>
      </c>
      <c r="H739" s="61" t="str">
        <f>VLOOKUP(A739,Main!A:AB,8,0)</f>
        <v>Rerun</v>
      </c>
      <c r="I739" s="62">
        <f>VLOOKUP(A739,Main!A:AB,9,0)</f>
        <v>46223</v>
      </c>
      <c r="J739" s="62">
        <f>VLOOKUP(A739,Main!A:AB,10,0)</f>
        <v>46304</v>
      </c>
      <c r="K739" s="62">
        <f>VLOOKUP(A739,Main!A:AB,11,0)</f>
        <v>46313</v>
      </c>
      <c r="L739" s="62">
        <f>VLOOKUP(A739,Main!A:AB,12,0)</f>
        <v>46230</v>
      </c>
      <c r="M739" s="62">
        <f>VLOOKUP(A739,Main!A:AB,13,0)</f>
        <v>46248</v>
      </c>
      <c r="N739" s="61" t="str">
        <f>VLOOKUP(A739,Main!A:AB,14,0)</f>
        <v>UG/PG</v>
      </c>
      <c r="O739" s="61" t="str">
        <f>VLOOKUP(A739,Main!A:AB,15,0)</f>
        <v>Elective</v>
      </c>
      <c r="P739" s="61" t="str">
        <f>VLOOKUP(A739,Main!A:AB,16,0)</f>
        <v>Yes</v>
      </c>
      <c r="Q739" s="61" t="str">
        <f>VLOOKUP(A739,Main!A:AB,17,0)</f>
        <v/>
      </c>
      <c r="R739" s="63" t="str">
        <f>VLOOKUP(A739,Main!A:AB,18,0)</f>
        <v>https://onlinecourses.nptel.ac.in/e-learning/preview/noc26_me167</v>
      </c>
      <c r="S739" s="63" t="str">
        <f>VLOOKUP(A739,Main!A:AB,19,0)</f>
        <v>https://onlinecourses.nptel.ac.in/e-learning/preview/noc26_me167</v>
      </c>
      <c r="T739" s="61" t="str">
        <f>VLOOKUP(A739,Main!A:AB,20,0)</f>
        <v>noc26_me167</v>
      </c>
      <c r="U739" s="63" t="str">
        <f>VLOOKUP(A739,Main!A:AB,21,0)</f>
        <v>https://onlinecourses.nptel.ac.in/noc25_me161/preview</v>
      </c>
      <c r="V739" s="63" t="str">
        <f>VLOOKUP(A739,Main!A:AB,22,0)</f>
        <v>https://onlinecourses.nptel.ac.in/noc25_me161/preview</v>
      </c>
      <c r="W739" s="61" t="str">
        <f>VLOOKUP(A739,Main!A:AB,23,0)</f>
        <v>noc25_me161</v>
      </c>
      <c r="X739" s="63" t="str">
        <f>VLOOKUP(A739,Main!A:AB,24,0)</f>
        <v>https://nptel.ac.in/courses/112105319</v>
      </c>
      <c r="Y739" s="63" t="str">
        <f>VLOOKUP(A739,Main!A:AB,25,0)</f>
        <v>https://nptel.ac.in/courses/112105319</v>
      </c>
      <c r="Z739" s="61">
        <f>VLOOKUP(A739,Main!A:AB,26,0)</f>
        <v>112105319</v>
      </c>
    </row>
    <row r="740">
      <c r="A740" s="47" t="s">
        <v>5856</v>
      </c>
      <c r="B740" s="61" t="str">
        <f>VLOOKUP(A740,Main!A:AB,2,0)</f>
        <v>Mechanical Engineering</v>
      </c>
      <c r="C740" s="61" t="str">
        <f>VLOOKUP(A740,Main!A:AB,3,0)</f>
        <v>Microfluidics and Nanofluidics</v>
      </c>
      <c r="D740" s="61" t="str">
        <f>VLOOKUP(A740,Main!A:AB,4,0)</f>
        <v>Prof. Suman Chakraborty</v>
      </c>
      <c r="E740" s="61" t="str">
        <f>VLOOKUP(A740,Main!A:AB,5,0)</f>
        <v>IIT Kharagpur</v>
      </c>
      <c r="F740" s="61" t="str">
        <f>VLOOKUP(A740,Main!A:AB,6,0)</f>
        <v>IIT Kharagpur</v>
      </c>
      <c r="G740" s="61" t="str">
        <f>VLOOKUP(A740,Main!A:AB,7,0)</f>
        <v>12 Weeks</v>
      </c>
      <c r="H740" s="61" t="str">
        <f>VLOOKUP(A740,Main!A:AB,8,0)</f>
        <v>Rerun</v>
      </c>
      <c r="I740" s="62">
        <f>VLOOKUP(A740,Main!A:AB,9,0)</f>
        <v>46223</v>
      </c>
      <c r="J740" s="62">
        <f>VLOOKUP(A740,Main!A:AB,10,0)</f>
        <v>46304</v>
      </c>
      <c r="K740" s="62">
        <f>VLOOKUP(A740,Main!A:AB,11,0)</f>
        <v>46318</v>
      </c>
      <c r="L740" s="62">
        <f>VLOOKUP(A740,Main!A:AB,12,0)</f>
        <v>46230</v>
      </c>
      <c r="M740" s="62">
        <f>VLOOKUP(A740,Main!A:AB,13,0)</f>
        <v>46248</v>
      </c>
      <c r="N740" s="61" t="str">
        <f>VLOOKUP(A740,Main!A:AB,14,0)</f>
        <v>UG/PG</v>
      </c>
      <c r="O740" s="61" t="str">
        <f>VLOOKUP(A740,Main!A:AB,15,0)</f>
        <v>Elective</v>
      </c>
      <c r="P740" s="61" t="str">
        <f>VLOOKUP(A740,Main!A:AB,16,0)</f>
        <v>Yes</v>
      </c>
      <c r="Q740" s="61" t="str">
        <f>VLOOKUP(A740,Main!A:AB,17,0)</f>
        <v/>
      </c>
      <c r="R740" s="63" t="str">
        <f>VLOOKUP(A740,Main!A:AB,18,0)</f>
        <v>https://onlinecourses.nptel.ac.in/e-learning/preview/noc26_me168</v>
      </c>
      <c r="S740" s="63" t="str">
        <f>VLOOKUP(A740,Main!A:AB,19,0)</f>
        <v>https://onlinecourses.nptel.ac.in/e-learning/preview/noc26_me168</v>
      </c>
      <c r="T740" s="61" t="str">
        <f>VLOOKUP(A740,Main!A:AB,20,0)</f>
        <v>noc26_me168</v>
      </c>
      <c r="U740" s="63" t="str">
        <f>VLOOKUP(A740,Main!A:AB,21,0)</f>
        <v>https://onlinecourses.nptel.ac.in/noc25_me162/preview</v>
      </c>
      <c r="V740" s="63" t="str">
        <f>VLOOKUP(A740,Main!A:AB,22,0)</f>
        <v>https://onlinecourses.nptel.ac.in/noc25_me162/preview</v>
      </c>
      <c r="W740" s="61" t="str">
        <f>VLOOKUP(A740,Main!A:AB,23,0)</f>
        <v>noc25_me162</v>
      </c>
      <c r="X740" s="63" t="str">
        <f>VLOOKUP(A740,Main!A:AB,24,0)</f>
        <v>https://nptel.ac.in/courses/112105318</v>
      </c>
      <c r="Y740" s="63" t="str">
        <f>VLOOKUP(A740,Main!A:AB,25,0)</f>
        <v>https://nptel.ac.in/courses/112105318</v>
      </c>
      <c r="Z740" s="61">
        <f>VLOOKUP(A740,Main!A:AB,26,0)</f>
        <v>112105318</v>
      </c>
    </row>
    <row r="741">
      <c r="A741" s="47" t="s">
        <v>5863</v>
      </c>
      <c r="B741" s="61" t="str">
        <f>VLOOKUP(A741,Main!A:AB,2,0)</f>
        <v>Mechanical Engineering</v>
      </c>
      <c r="C741" s="61" t="str">
        <f>VLOOKUP(A741,Main!A:AB,3,0)</f>
        <v>Computational Fluid Dynamics</v>
      </c>
      <c r="D741" s="61" t="str">
        <f>VLOOKUP(A741,Main!A:AB,4,0)</f>
        <v>Prof. Suman Chakraborty</v>
      </c>
      <c r="E741" s="61" t="str">
        <f>VLOOKUP(A741,Main!A:AB,5,0)</f>
        <v>IIT Kharagpur</v>
      </c>
      <c r="F741" s="61" t="str">
        <f>VLOOKUP(A741,Main!A:AB,6,0)</f>
        <v>IIT Kharagpur</v>
      </c>
      <c r="G741" s="61" t="str">
        <f>VLOOKUP(A741,Main!A:AB,7,0)</f>
        <v>12 Weeks</v>
      </c>
      <c r="H741" s="61" t="str">
        <f>VLOOKUP(A741,Main!A:AB,8,0)</f>
        <v>Rerun</v>
      </c>
      <c r="I741" s="62">
        <f>VLOOKUP(A741,Main!A:AB,9,0)</f>
        <v>46223</v>
      </c>
      <c r="J741" s="62">
        <f>VLOOKUP(A741,Main!A:AB,10,0)</f>
        <v>46304</v>
      </c>
      <c r="K741" s="62">
        <f>VLOOKUP(A741,Main!A:AB,11,0)</f>
        <v>46319</v>
      </c>
      <c r="L741" s="62">
        <f>VLOOKUP(A741,Main!A:AB,12,0)</f>
        <v>46230</v>
      </c>
      <c r="M741" s="62">
        <f>VLOOKUP(A741,Main!A:AB,13,0)</f>
        <v>46248</v>
      </c>
      <c r="N741" s="61" t="str">
        <f>VLOOKUP(A741,Main!A:AB,14,0)</f>
        <v>UG/PG</v>
      </c>
      <c r="O741" s="61" t="str">
        <f>VLOOKUP(A741,Main!A:AB,15,0)</f>
        <v>Core</v>
      </c>
      <c r="P741" s="61" t="str">
        <f>VLOOKUP(A741,Main!A:AB,16,0)</f>
        <v>Yes</v>
      </c>
      <c r="Q741" s="61" t="str">
        <f>VLOOKUP(A741,Main!A:AB,17,0)</f>
        <v/>
      </c>
      <c r="R741" s="63" t="str">
        <f>VLOOKUP(A741,Main!A:AB,18,0)</f>
        <v>https://onlinecourses.nptel.ac.in/e-learning/preview/noc26_me169</v>
      </c>
      <c r="S741" s="63" t="str">
        <f>VLOOKUP(A741,Main!A:AB,19,0)</f>
        <v>https://onlinecourses.nptel.ac.in/e-learning/preview/noc26_me169</v>
      </c>
      <c r="T741" s="61" t="str">
        <f>VLOOKUP(A741,Main!A:AB,20,0)</f>
        <v>noc26_me169</v>
      </c>
      <c r="U741" s="63" t="str">
        <f>VLOOKUP(A741,Main!A:AB,21,0)</f>
        <v>https://onlinecourses.nptel.ac.in/noc25_me165/preview</v>
      </c>
      <c r="V741" s="63" t="str">
        <f>VLOOKUP(A741,Main!A:AB,22,0)</f>
        <v>https://onlinecourses.nptel.ac.in/noc25_me165/preview</v>
      </c>
      <c r="W741" s="61" t="str">
        <f>VLOOKUP(A741,Main!A:AB,23,0)</f>
        <v>noc25_me165</v>
      </c>
      <c r="X741" s="63" t="str">
        <f>VLOOKUP(A741,Main!A:AB,24,0)</f>
        <v>https://nptel.ac.in/courses/112105254</v>
      </c>
      <c r="Y741" s="63" t="str">
        <f>VLOOKUP(A741,Main!A:AB,25,0)</f>
        <v>https://nptel.ac.in/courses/112105254</v>
      </c>
      <c r="Z741" s="61">
        <f>VLOOKUP(A741,Main!A:AB,26,0)</f>
        <v>112105254</v>
      </c>
    </row>
    <row r="742">
      <c r="A742" s="47" t="s">
        <v>5869</v>
      </c>
      <c r="B742" s="61" t="str">
        <f>VLOOKUP(A742,Main!A:AB,2,0)</f>
        <v>Mechanical Engineering</v>
      </c>
      <c r="C742" s="61" t="str">
        <f>VLOOKUP(A742,Main!A:AB,3,0)</f>
        <v>Advanced Fluid Mechanics - IITKGP</v>
      </c>
      <c r="D742" s="61" t="str">
        <f>VLOOKUP(A742,Main!A:AB,4,0)</f>
        <v>Prof. Suman Chakraborty</v>
      </c>
      <c r="E742" s="61" t="str">
        <f>VLOOKUP(A742,Main!A:AB,5,0)</f>
        <v>IIT Kharagpur</v>
      </c>
      <c r="F742" s="61" t="str">
        <f>VLOOKUP(A742,Main!A:AB,6,0)</f>
        <v>IIT Kharagpur</v>
      </c>
      <c r="G742" s="61" t="str">
        <f>VLOOKUP(A742,Main!A:AB,7,0)</f>
        <v>12 Weeks</v>
      </c>
      <c r="H742" s="61" t="str">
        <f>VLOOKUP(A742,Main!A:AB,8,0)</f>
        <v>Rerun</v>
      </c>
      <c r="I742" s="62">
        <f>VLOOKUP(A742,Main!A:AB,9,0)</f>
        <v>46223</v>
      </c>
      <c r="J742" s="62">
        <f>VLOOKUP(A742,Main!A:AB,10,0)</f>
        <v>46304</v>
      </c>
      <c r="K742" s="62">
        <f>VLOOKUP(A742,Main!A:AB,11,0)</f>
        <v>46320</v>
      </c>
      <c r="L742" s="62">
        <f>VLOOKUP(A742,Main!A:AB,12,0)</f>
        <v>46230</v>
      </c>
      <c r="M742" s="62">
        <f>VLOOKUP(A742,Main!A:AB,13,0)</f>
        <v>46248</v>
      </c>
      <c r="N742" s="61" t="str">
        <f>VLOOKUP(A742,Main!A:AB,14,0)</f>
        <v>UG/PG</v>
      </c>
      <c r="O742" s="61" t="str">
        <f>VLOOKUP(A742,Main!A:AB,15,0)</f>
        <v>Core</v>
      </c>
      <c r="P742" s="61" t="str">
        <f>VLOOKUP(A742,Main!A:AB,16,0)</f>
        <v>Yes</v>
      </c>
      <c r="Q742" s="61" t="str">
        <f>VLOOKUP(A742,Main!A:AB,17,0)</f>
        <v>Computational Thermo Fluids</v>
      </c>
      <c r="R742" s="63" t="str">
        <f>VLOOKUP(A742,Main!A:AB,18,0)</f>
        <v>https://onlinecourses.nptel.ac.in/e-learning/preview/noc26_me170</v>
      </c>
      <c r="S742" s="63" t="str">
        <f>VLOOKUP(A742,Main!A:AB,19,0)</f>
        <v>https://onlinecourses.nptel.ac.in/e-learning/preview/noc26_me170</v>
      </c>
      <c r="T742" s="61" t="str">
        <f>VLOOKUP(A742,Main!A:AB,20,0)</f>
        <v>noc26_me170</v>
      </c>
      <c r="U742" s="63" t="str">
        <f>VLOOKUP(A742,Main!A:AB,21,0)</f>
        <v>https://onlinecourses.nptel.ac.in/noc25_me174/preview</v>
      </c>
      <c r="V742" s="63" t="str">
        <f>VLOOKUP(A742,Main!A:AB,22,0)</f>
        <v>https://onlinecourses.nptel.ac.in/noc25_me174/preview</v>
      </c>
      <c r="W742" s="61" t="str">
        <f>VLOOKUP(A742,Main!A:AB,23,0)</f>
        <v>noc25_me174</v>
      </c>
      <c r="X742" s="63" t="str">
        <f>VLOOKUP(A742,Main!A:AB,24,0)</f>
        <v>https://nptel.ac.in/courses/112105218</v>
      </c>
      <c r="Y742" s="63" t="str">
        <f>VLOOKUP(A742,Main!A:AB,25,0)</f>
        <v>https://nptel.ac.in/courses/112105218</v>
      </c>
      <c r="Z742" s="61">
        <f>VLOOKUP(A742,Main!A:AB,26,0)</f>
        <v>112105218</v>
      </c>
    </row>
    <row r="743">
      <c r="A743" s="47" t="s">
        <v>5875</v>
      </c>
      <c r="B743" s="61" t="str">
        <f>VLOOKUP(A743,Main!A:AB,2,0)</f>
        <v>Mechanical Engineering</v>
      </c>
      <c r="C743" s="61" t="str">
        <f>VLOOKUP(A743,Main!A:AB,3,0)</f>
        <v>Energy Conservation and Waste Heat Recovery</v>
      </c>
      <c r="D743" s="61" t="str">
        <f>VLOOKUP(A743,Main!A:AB,4,0)</f>
        <v>Prof. Prasanta Kumar Das,
Prof. A Bhattacharya</v>
      </c>
      <c r="E743" s="61" t="str">
        <f>VLOOKUP(A743,Main!A:AB,5,0)</f>
        <v>IIT Kharagpur</v>
      </c>
      <c r="F743" s="61" t="str">
        <f>VLOOKUP(A743,Main!A:AB,6,0)</f>
        <v>IIT Kharagpur</v>
      </c>
      <c r="G743" s="61" t="str">
        <f>VLOOKUP(A743,Main!A:AB,7,0)</f>
        <v>12 Weeks</v>
      </c>
      <c r="H743" s="61" t="str">
        <f>VLOOKUP(A743,Main!A:AB,8,0)</f>
        <v>Rerun</v>
      </c>
      <c r="I743" s="62">
        <f>VLOOKUP(A743,Main!A:AB,9,0)</f>
        <v>46223</v>
      </c>
      <c r="J743" s="62">
        <f>VLOOKUP(A743,Main!A:AB,10,0)</f>
        <v>46304</v>
      </c>
      <c r="K743" s="62">
        <f>VLOOKUP(A743,Main!A:AB,11,0)</f>
        <v>46311</v>
      </c>
      <c r="L743" s="62">
        <f>VLOOKUP(A743,Main!A:AB,12,0)</f>
        <v>46230</v>
      </c>
      <c r="M743" s="62">
        <f>VLOOKUP(A743,Main!A:AB,13,0)</f>
        <v>46248</v>
      </c>
      <c r="N743" s="61" t="str">
        <f>VLOOKUP(A743,Main!A:AB,14,0)</f>
        <v>UG/PG</v>
      </c>
      <c r="O743" s="61" t="str">
        <f>VLOOKUP(A743,Main!A:AB,15,0)</f>
        <v>Elective</v>
      </c>
      <c r="P743" s="61" t="str">
        <f>VLOOKUP(A743,Main!A:AB,16,0)</f>
        <v>Yes</v>
      </c>
      <c r="Q743" s="61" t="str">
        <f>VLOOKUP(A743,Main!A:AB,17,0)</f>
        <v>Energy and Environment
Energy Systems</v>
      </c>
      <c r="R743" s="63" t="str">
        <f>VLOOKUP(A743,Main!A:AB,18,0)</f>
        <v>https://onlinecourses.nptel.ac.in/e-learning/preview/noc26_me171</v>
      </c>
      <c r="S743" s="63" t="str">
        <f>VLOOKUP(A743,Main!A:AB,19,0)</f>
        <v>https://onlinecourses.nptel.ac.in/e-learning/preview/noc26_me171</v>
      </c>
      <c r="T743" s="61" t="str">
        <f>VLOOKUP(A743,Main!A:AB,20,0)</f>
        <v>noc26_me171</v>
      </c>
      <c r="U743" s="63" t="str">
        <f>VLOOKUP(A743,Main!A:AB,21,0)</f>
        <v>https://onlinecourses.nptel.ac.in/noc25_me167/preview</v>
      </c>
      <c r="V743" s="63" t="str">
        <f>VLOOKUP(A743,Main!A:AB,22,0)</f>
        <v>https://onlinecourses.nptel.ac.in/noc25_me167/preview</v>
      </c>
      <c r="W743" s="61" t="str">
        <f>VLOOKUP(A743,Main!A:AB,23,0)</f>
        <v>noc25_me167</v>
      </c>
      <c r="X743" s="63" t="str">
        <f>VLOOKUP(A743,Main!A:AB,24,0)</f>
        <v>https://nptel.ac.in/courses/112105221</v>
      </c>
      <c r="Y743" s="63" t="str">
        <f>VLOOKUP(A743,Main!A:AB,25,0)</f>
        <v>https://nptel.ac.in/courses/112105221</v>
      </c>
      <c r="Z743" s="61">
        <f>VLOOKUP(A743,Main!A:AB,26,0)</f>
        <v>112105221</v>
      </c>
    </row>
    <row r="744">
      <c r="A744" s="47" t="s">
        <v>5882</v>
      </c>
      <c r="B744" s="61" t="str">
        <f>VLOOKUP(A744,Main!A:AB,2,0)</f>
        <v>Mechanical Engineering</v>
      </c>
      <c r="C744" s="61" t="str">
        <f>VLOOKUP(A744,Main!A:AB,3,0)</f>
        <v>Heat Exchangers: Fundamentals and Design Analysis</v>
      </c>
      <c r="D744" s="61" t="str">
        <f>VLOOKUP(A744,Main!A:AB,4,0)</f>
        <v>Prof. Prasanta Kumar Das,
Prof. Indranil Ghosh</v>
      </c>
      <c r="E744" s="61" t="str">
        <f>VLOOKUP(A744,Main!A:AB,5,0)</f>
        <v>IIT Kharagpur</v>
      </c>
      <c r="F744" s="61" t="str">
        <f>VLOOKUP(A744,Main!A:AB,6,0)</f>
        <v>IIT Kharagpur</v>
      </c>
      <c r="G744" s="61" t="str">
        <f>VLOOKUP(A744,Main!A:AB,7,0)</f>
        <v>12 Weeks</v>
      </c>
      <c r="H744" s="61" t="str">
        <f>VLOOKUP(A744,Main!A:AB,8,0)</f>
        <v>Rerun</v>
      </c>
      <c r="I744" s="62">
        <f>VLOOKUP(A744,Main!A:AB,9,0)</f>
        <v>46223</v>
      </c>
      <c r="J744" s="62">
        <f>VLOOKUP(A744,Main!A:AB,10,0)</f>
        <v>46304</v>
      </c>
      <c r="K744" s="62">
        <f>VLOOKUP(A744,Main!A:AB,11,0)</f>
        <v>46312</v>
      </c>
      <c r="L744" s="62">
        <f>VLOOKUP(A744,Main!A:AB,12,0)</f>
        <v>46230</v>
      </c>
      <c r="M744" s="62">
        <f>VLOOKUP(A744,Main!A:AB,13,0)</f>
        <v>46248</v>
      </c>
      <c r="N744" s="61" t="str">
        <f>VLOOKUP(A744,Main!A:AB,14,0)</f>
        <v>UG/PG</v>
      </c>
      <c r="O744" s="61" t="str">
        <f>VLOOKUP(A744,Main!A:AB,15,0)</f>
        <v>Elective</v>
      </c>
      <c r="P744" s="61" t="str">
        <f>VLOOKUP(A744,Main!A:AB,16,0)</f>
        <v>Yes</v>
      </c>
      <c r="Q744" s="61" t="str">
        <f>VLOOKUP(A744,Main!A:AB,17,0)</f>
        <v/>
      </c>
      <c r="R744" s="63" t="str">
        <f>VLOOKUP(A744,Main!A:AB,18,0)</f>
        <v>https://onlinecourses.nptel.ac.in/e-learning/preview/noc26_me172</v>
      </c>
      <c r="S744" s="63" t="str">
        <f>VLOOKUP(A744,Main!A:AB,19,0)</f>
        <v>https://onlinecourses.nptel.ac.in/e-learning/preview/noc26_me172</v>
      </c>
      <c r="T744" s="61" t="str">
        <f>VLOOKUP(A744,Main!A:AB,20,0)</f>
        <v>noc26_me172</v>
      </c>
      <c r="U744" s="63" t="str">
        <f>VLOOKUP(A744,Main!A:AB,21,0)</f>
        <v>https://onlinecourses.nptel.ac.in/noc25_me170/preview</v>
      </c>
      <c r="V744" s="63" t="str">
        <f>VLOOKUP(A744,Main!A:AB,22,0)</f>
        <v>https://onlinecourses.nptel.ac.in/noc25_me170/preview</v>
      </c>
      <c r="W744" s="61" t="str">
        <f>VLOOKUP(A744,Main!A:AB,23,0)</f>
        <v>noc25_me170</v>
      </c>
      <c r="X744" s="63" t="str">
        <f>VLOOKUP(A744,Main!A:AB,24,0)</f>
        <v>https://nptel.ac.in/courses/112105248</v>
      </c>
      <c r="Y744" s="63" t="str">
        <f>VLOOKUP(A744,Main!A:AB,25,0)</f>
        <v>https://nptel.ac.in/courses/112105248</v>
      </c>
      <c r="Z744" s="61">
        <f>VLOOKUP(A744,Main!A:AB,26,0)</f>
        <v>112105248</v>
      </c>
    </row>
    <row r="745">
      <c r="A745" s="47" t="s">
        <v>5889</v>
      </c>
      <c r="B745" s="61" t="str">
        <f>VLOOKUP(A745,Main!A:AB,2,0)</f>
        <v>Mechanical Engineering</v>
      </c>
      <c r="C745" s="61" t="str">
        <f>VLOOKUP(A745,Main!A:AB,3,0)</f>
        <v>Advanced Dynamics</v>
      </c>
      <c r="D745" s="61" t="str">
        <f>VLOOKUP(A745,Main!A:AB,4,0)</f>
        <v>Prof. Anirvan DasGupta</v>
      </c>
      <c r="E745" s="61" t="str">
        <f>VLOOKUP(A745,Main!A:AB,5,0)</f>
        <v>IIT Kharagpur</v>
      </c>
      <c r="F745" s="61" t="str">
        <f>VLOOKUP(A745,Main!A:AB,6,0)</f>
        <v>IIT Kharagpur</v>
      </c>
      <c r="G745" s="61" t="str">
        <f>VLOOKUP(A745,Main!A:AB,7,0)</f>
        <v>12 Weeks</v>
      </c>
      <c r="H745" s="61" t="str">
        <f>VLOOKUP(A745,Main!A:AB,8,0)</f>
        <v>Rerun</v>
      </c>
      <c r="I745" s="62">
        <f>VLOOKUP(A745,Main!A:AB,9,0)</f>
        <v>46223</v>
      </c>
      <c r="J745" s="62">
        <f>VLOOKUP(A745,Main!A:AB,10,0)</f>
        <v>46304</v>
      </c>
      <c r="K745" s="62">
        <f>VLOOKUP(A745,Main!A:AB,11,0)</f>
        <v>46313</v>
      </c>
      <c r="L745" s="62">
        <f>VLOOKUP(A745,Main!A:AB,12,0)</f>
        <v>46230</v>
      </c>
      <c r="M745" s="62">
        <f>VLOOKUP(A745,Main!A:AB,13,0)</f>
        <v>46248</v>
      </c>
      <c r="N745" s="61" t="str">
        <f>VLOOKUP(A745,Main!A:AB,14,0)</f>
        <v>UG/PG</v>
      </c>
      <c r="O745" s="61" t="str">
        <f>VLOOKUP(A745,Main!A:AB,15,0)</f>
        <v>Core</v>
      </c>
      <c r="P745" s="61" t="str">
        <f>VLOOKUP(A745,Main!A:AB,16,0)</f>
        <v>Yes</v>
      </c>
      <c r="Q745" s="61" t="str">
        <f>VLOOKUP(A745,Main!A:AB,17,0)</f>
        <v>Advanced Dynamics and Vibration
Advanced Mechanics
Computational Mechanics</v>
      </c>
      <c r="R745" s="63" t="str">
        <f>VLOOKUP(A745,Main!A:AB,18,0)</f>
        <v>https://onlinecourses.nptel.ac.in/e-learning/preview/noc26_me173</v>
      </c>
      <c r="S745" s="63" t="str">
        <f>VLOOKUP(A745,Main!A:AB,19,0)</f>
        <v>https://onlinecourses.nptel.ac.in/e-learning/preview/noc26_me173</v>
      </c>
      <c r="T745" s="61" t="str">
        <f>VLOOKUP(A745,Main!A:AB,20,0)</f>
        <v>noc26_me173</v>
      </c>
      <c r="U745" s="63" t="str">
        <f>VLOOKUP(A745,Main!A:AB,21,0)</f>
        <v>https://onlinecourses.nptel.ac.in/noc25_me176/preview</v>
      </c>
      <c r="V745" s="63" t="str">
        <f>VLOOKUP(A745,Main!A:AB,22,0)</f>
        <v>https://onlinecourses.nptel.ac.in/noc25_me176/preview</v>
      </c>
      <c r="W745" s="61" t="str">
        <f>VLOOKUP(A745,Main!A:AB,23,0)</f>
        <v>noc25_me176</v>
      </c>
      <c r="X745" s="63" t="str">
        <f>VLOOKUP(A745,Main!A:AB,24,0)</f>
        <v>https://nptel.ac.in/courses/112105304</v>
      </c>
      <c r="Y745" s="63" t="str">
        <f>VLOOKUP(A745,Main!A:AB,25,0)</f>
        <v>https://nptel.ac.in/courses/112105304</v>
      </c>
      <c r="Z745" s="61">
        <f>VLOOKUP(A745,Main!A:AB,26,0)</f>
        <v>112105304</v>
      </c>
    </row>
    <row r="746">
      <c r="A746" s="47" t="s">
        <v>5897</v>
      </c>
      <c r="B746" s="61" t="str">
        <f>VLOOKUP(A746,Main!A:AB,2,0)</f>
        <v>Science, Aerospace Engineering, Automotive Engineering, Civil Engineering.</v>
      </c>
      <c r="C746" s="61" t="str">
        <f>VLOOKUP(A746,Main!A:AB,3,0)</f>
        <v>Mechanical Behavior of Polymers and Composites</v>
      </c>
      <c r="D746" s="61" t="str">
        <f>VLOOKUP(A746,Main!A:AB,4,0)</f>
        <v>Prof. Naresh V Datla</v>
      </c>
      <c r="E746" s="61" t="str">
        <f>VLOOKUP(A746,Main!A:AB,5,0)</f>
        <v>IIT Delhi</v>
      </c>
      <c r="F746" s="61" t="str">
        <f>VLOOKUP(A746,Main!A:AB,6,0)</f>
        <v>IIT Delhi</v>
      </c>
      <c r="G746" s="61" t="str">
        <f>VLOOKUP(A746,Main!A:AB,7,0)</f>
        <v>12 Weeks</v>
      </c>
      <c r="H746" s="61" t="str">
        <f>VLOOKUP(A746,Main!A:AB,8,0)</f>
        <v>Rerun</v>
      </c>
      <c r="I746" s="62">
        <f>VLOOKUP(A746,Main!A:AB,9,0)</f>
        <v>46223</v>
      </c>
      <c r="J746" s="62">
        <f>VLOOKUP(A746,Main!A:AB,10,0)</f>
        <v>46304</v>
      </c>
      <c r="K746" s="62">
        <f>VLOOKUP(A746,Main!A:AB,11,0)</f>
        <v>46319</v>
      </c>
      <c r="L746" s="62">
        <f>VLOOKUP(A746,Main!A:AB,12,0)</f>
        <v>46230</v>
      </c>
      <c r="M746" s="62">
        <f>VLOOKUP(A746,Main!A:AB,13,0)</f>
        <v>46248</v>
      </c>
      <c r="N746" s="61" t="str">
        <f>VLOOKUP(A746,Main!A:AB,14,0)</f>
        <v>UG/PG</v>
      </c>
      <c r="O746" s="61" t="str">
        <f>VLOOKUP(A746,Main!A:AB,15,0)</f>
        <v>Elective</v>
      </c>
      <c r="P746" s="61" t="str">
        <f>VLOOKUP(A746,Main!A:AB,16,0)</f>
        <v>Yes</v>
      </c>
      <c r="Q746" s="61" t="str">
        <f>VLOOKUP(A746,Main!A:AB,17,0)</f>
        <v/>
      </c>
      <c r="R746" s="63" t="str">
        <f>VLOOKUP(A746,Main!A:AB,18,0)</f>
        <v>https://onlinecourses.nptel.ac.in/e-learning/preview/noc26_me174</v>
      </c>
      <c r="S746" s="63" t="str">
        <f>VLOOKUP(A746,Main!A:AB,19,0)</f>
        <v>https://onlinecourses.nptel.ac.in/e-learning/preview/noc26_me174</v>
      </c>
      <c r="T746" s="61" t="str">
        <f>VLOOKUP(A746,Main!A:AB,20,0)</f>
        <v>noc26_me174</v>
      </c>
      <c r="U746" s="63" t="str">
        <f>VLOOKUP(A746,Main!A:AB,21,0)</f>
        <v>https://onlinecourses.nptel.ac.in/noc25_me185/preview</v>
      </c>
      <c r="V746" s="63" t="str">
        <f>VLOOKUP(A746,Main!A:AB,22,0)</f>
        <v>https://onlinecourses.nptel.ac.in/noc25_me185/preview</v>
      </c>
      <c r="W746" s="61" t="str">
        <f>VLOOKUP(A746,Main!A:AB,23,0)</f>
        <v>noc25_me185</v>
      </c>
      <c r="X746" s="63" t="str">
        <f>VLOOKUP(A746,Main!A:AB,24,0)</f>
        <v>https://nptel.ac.in/courses/112102319</v>
      </c>
      <c r="Y746" s="63" t="str">
        <f>VLOOKUP(A746,Main!A:AB,25,0)</f>
        <v>https://nptel.ac.in/courses/112102319</v>
      </c>
      <c r="Z746" s="61">
        <f>VLOOKUP(A746,Main!A:AB,26,0)</f>
        <v>112102319</v>
      </c>
    </row>
    <row r="747">
      <c r="A747" s="47" t="s">
        <v>5905</v>
      </c>
      <c r="B747" s="61" t="str">
        <f>VLOOKUP(A747,Main!A:AB,2,0)</f>
        <v>Mechanical Engineering</v>
      </c>
      <c r="C747" s="61" t="str">
        <f>VLOOKUP(A747,Main!A:AB,3,0)</f>
        <v>Engineering Graphics and Design</v>
      </c>
      <c r="D747" s="61" t="str">
        <f>VLOOKUP(A747,Main!A:AB,4,0)</f>
        <v>Prof. Naresh Datla,
Prof. S.R. Kale</v>
      </c>
      <c r="E747" s="61" t="str">
        <f>VLOOKUP(A747,Main!A:AB,5,0)</f>
        <v>IIT Delhi</v>
      </c>
      <c r="F747" s="61" t="str">
        <f>VLOOKUP(A747,Main!A:AB,6,0)</f>
        <v>IIT Delhi</v>
      </c>
      <c r="G747" s="61" t="str">
        <f>VLOOKUP(A747,Main!A:AB,7,0)</f>
        <v>12 Weeks</v>
      </c>
      <c r="H747" s="61" t="str">
        <f>VLOOKUP(A747,Main!A:AB,8,0)</f>
        <v>Rerun</v>
      </c>
      <c r="I747" s="62">
        <f>VLOOKUP(A747,Main!A:AB,9,0)</f>
        <v>46223</v>
      </c>
      <c r="J747" s="62">
        <f>VLOOKUP(A747,Main!A:AB,10,0)</f>
        <v>46304</v>
      </c>
      <c r="K747" s="62">
        <f>VLOOKUP(A747,Main!A:AB,11,0)</f>
        <v>46320</v>
      </c>
      <c r="L747" s="62">
        <f>VLOOKUP(A747,Main!A:AB,12,0)</f>
        <v>46230</v>
      </c>
      <c r="M747" s="62">
        <f>VLOOKUP(A747,Main!A:AB,13,0)</f>
        <v>46248</v>
      </c>
      <c r="N747" s="61" t="str">
        <f>VLOOKUP(A747,Main!A:AB,14,0)</f>
        <v>UG</v>
      </c>
      <c r="O747" s="61" t="str">
        <f>VLOOKUP(A747,Main!A:AB,15,0)</f>
        <v>Core</v>
      </c>
      <c r="P747" s="61" t="str">
        <f>VLOOKUP(A747,Main!A:AB,16,0)</f>
        <v>No</v>
      </c>
      <c r="Q747" s="61" t="str">
        <f>VLOOKUP(A747,Main!A:AB,17,0)</f>
        <v/>
      </c>
      <c r="R747" s="63" t="str">
        <f>VLOOKUP(A747,Main!A:AB,18,0)</f>
        <v>https://onlinecourses.nptel.ac.in/e-learning/preview/noc26_me175</v>
      </c>
      <c r="S747" s="63" t="str">
        <f>VLOOKUP(A747,Main!A:AB,19,0)</f>
        <v>https://onlinecourses.nptel.ac.in/e-learning/preview/noc26_me175</v>
      </c>
      <c r="T747" s="61" t="str">
        <f>VLOOKUP(A747,Main!A:AB,20,0)</f>
        <v>noc26_me175</v>
      </c>
      <c r="U747" s="63" t="str">
        <f>VLOOKUP(A747,Main!A:AB,21,0)</f>
        <v>https://onlinecourses.nptel.ac.in/noc25_me173/preview</v>
      </c>
      <c r="V747" s="63" t="str">
        <f>VLOOKUP(A747,Main!A:AB,22,0)</f>
        <v>https://onlinecourses.nptel.ac.in/noc25_me173/preview</v>
      </c>
      <c r="W747" s="61" t="str">
        <f>VLOOKUP(A747,Main!A:AB,23,0)</f>
        <v>noc25_me173</v>
      </c>
      <c r="X747" s="63" t="str">
        <f>VLOOKUP(A747,Main!A:AB,24,0)</f>
        <v>https://nptel.ac.in/courses/112102304</v>
      </c>
      <c r="Y747" s="63" t="str">
        <f>VLOOKUP(A747,Main!A:AB,25,0)</f>
        <v>https://nptel.ac.in/courses/112102304</v>
      </c>
      <c r="Z747" s="61">
        <f>VLOOKUP(A747,Main!A:AB,26,0)</f>
        <v>112102304</v>
      </c>
    </row>
    <row r="748">
      <c r="A748" s="47" t="s">
        <v>5912</v>
      </c>
      <c r="B748" s="61" t="str">
        <f>VLOOKUP(A748,Main!A:AB,2,0)</f>
        <v>Mechanical Engineering</v>
      </c>
      <c r="C748" s="61" t="str">
        <f>VLOOKUP(A748,Main!A:AB,3,0)</f>
        <v>Experimental Modal Analysis</v>
      </c>
      <c r="D748" s="61" t="str">
        <f>VLOOKUP(A748,Main!A:AB,4,0)</f>
        <v>Prof. Subodh V. Modak</v>
      </c>
      <c r="E748" s="61" t="str">
        <f>VLOOKUP(A748,Main!A:AB,5,0)</f>
        <v>IIT Delhi</v>
      </c>
      <c r="F748" s="61" t="str">
        <f>VLOOKUP(A748,Main!A:AB,6,0)</f>
        <v>IIT Delhi</v>
      </c>
      <c r="G748" s="61" t="str">
        <f>VLOOKUP(A748,Main!A:AB,7,0)</f>
        <v>12 Weeks</v>
      </c>
      <c r="H748" s="61" t="str">
        <f>VLOOKUP(A748,Main!A:AB,8,0)</f>
        <v>Rerun</v>
      </c>
      <c r="I748" s="62">
        <f>VLOOKUP(A748,Main!A:AB,9,0)</f>
        <v>46223</v>
      </c>
      <c r="J748" s="62">
        <f>VLOOKUP(A748,Main!A:AB,10,0)</f>
        <v>46304</v>
      </c>
      <c r="K748" s="62">
        <f>VLOOKUP(A748,Main!A:AB,11,0)</f>
        <v>46311</v>
      </c>
      <c r="L748" s="62">
        <f>VLOOKUP(A748,Main!A:AB,12,0)</f>
        <v>46230</v>
      </c>
      <c r="M748" s="62">
        <f>VLOOKUP(A748,Main!A:AB,13,0)</f>
        <v>46248</v>
      </c>
      <c r="N748" s="61" t="str">
        <f>VLOOKUP(A748,Main!A:AB,14,0)</f>
        <v>UG/PG</v>
      </c>
      <c r="O748" s="61" t="str">
        <f>VLOOKUP(A748,Main!A:AB,15,0)</f>
        <v>Elective</v>
      </c>
      <c r="P748" s="61" t="str">
        <f>VLOOKUP(A748,Main!A:AB,16,0)</f>
        <v>Yes</v>
      </c>
      <c r="Q748" s="61" t="str">
        <f>VLOOKUP(A748,Main!A:AB,17,0)</f>
        <v/>
      </c>
      <c r="R748" s="63" t="str">
        <f>VLOOKUP(A748,Main!A:AB,18,0)</f>
        <v>https://onlinecourses.nptel.ac.in/e-learning/preview/noc26_me176</v>
      </c>
      <c r="S748" s="63" t="str">
        <f>VLOOKUP(A748,Main!A:AB,19,0)</f>
        <v>https://onlinecourses.nptel.ac.in/e-learning/preview/noc26_me176</v>
      </c>
      <c r="T748" s="61" t="str">
        <f>VLOOKUP(A748,Main!A:AB,20,0)</f>
        <v>noc26_me176</v>
      </c>
      <c r="U748" s="63" t="str">
        <f>VLOOKUP(A748,Main!A:AB,21,0)</f>
        <v>https://onlinecourses.nptel.ac.in/noc25_me175/preview</v>
      </c>
      <c r="V748" s="63" t="str">
        <f>VLOOKUP(A748,Main!A:AB,22,0)</f>
        <v>https://onlinecourses.nptel.ac.in/noc25_me175/preview</v>
      </c>
      <c r="W748" s="61" t="str">
        <f>VLOOKUP(A748,Main!A:AB,23,0)</f>
        <v>noc25_me175</v>
      </c>
      <c r="X748" s="63" t="str">
        <f>VLOOKUP(A748,Main!A:AB,24,0)</f>
        <v>https://nptel.ac.in/courses/112102318</v>
      </c>
      <c r="Y748" s="63" t="str">
        <f>VLOOKUP(A748,Main!A:AB,25,0)</f>
        <v>https://nptel.ac.in/courses/112102318</v>
      </c>
      <c r="Z748" s="61">
        <f>VLOOKUP(A748,Main!A:AB,26,0)</f>
        <v>112102318</v>
      </c>
    </row>
    <row r="749">
      <c r="A749" s="47" t="s">
        <v>5919</v>
      </c>
      <c r="B749" s="61" t="str">
        <f>VLOOKUP(A749,Main!A:AB,2,0)</f>
        <v>Mechanical Engineering, Material Science, Aerospace Engineering, Automotive Engineering, Civil Engineering.</v>
      </c>
      <c r="C749" s="61" t="str">
        <f>VLOOKUP(A749,Main!A:AB,3,0)</f>
        <v>Design of Precision Machines</v>
      </c>
      <c r="D749" s="61" t="str">
        <f>VLOOKUP(A749,Main!A:AB,4,0)</f>
        <v>Prof. Jitendra P. Khatait</v>
      </c>
      <c r="E749" s="61" t="str">
        <f>VLOOKUP(A749,Main!A:AB,5,0)</f>
        <v>IIT Delhi</v>
      </c>
      <c r="F749" s="61" t="str">
        <f>VLOOKUP(A749,Main!A:AB,6,0)</f>
        <v>IIT Delhi</v>
      </c>
      <c r="G749" s="61" t="str">
        <f>VLOOKUP(A749,Main!A:AB,7,0)</f>
        <v>12 Weeks</v>
      </c>
      <c r="H749" s="61" t="str">
        <f>VLOOKUP(A749,Main!A:AB,8,0)</f>
        <v>Rerun</v>
      </c>
      <c r="I749" s="62">
        <f>VLOOKUP(A749,Main!A:AB,9,0)</f>
        <v>46223</v>
      </c>
      <c r="J749" s="62">
        <f>VLOOKUP(A749,Main!A:AB,10,0)</f>
        <v>46304</v>
      </c>
      <c r="K749" s="62">
        <f>VLOOKUP(A749,Main!A:AB,11,0)</f>
        <v>46312</v>
      </c>
      <c r="L749" s="62">
        <f>VLOOKUP(A749,Main!A:AB,12,0)</f>
        <v>46230</v>
      </c>
      <c r="M749" s="62">
        <f>VLOOKUP(A749,Main!A:AB,13,0)</f>
        <v>46248</v>
      </c>
      <c r="N749" s="61" t="str">
        <f>VLOOKUP(A749,Main!A:AB,14,0)</f>
        <v>UG/PG</v>
      </c>
      <c r="O749" s="61" t="str">
        <f>VLOOKUP(A749,Main!A:AB,15,0)</f>
        <v>Elective</v>
      </c>
      <c r="P749" s="61" t="str">
        <f>VLOOKUP(A749,Main!A:AB,16,0)</f>
        <v>Yes</v>
      </c>
      <c r="Q749" s="61" t="str">
        <f>VLOOKUP(A749,Main!A:AB,17,0)</f>
        <v>Construction Materials Technology
Structural Analysis
Structural Design
Environment
Product Design</v>
      </c>
      <c r="R749" s="63" t="str">
        <f>VLOOKUP(A749,Main!A:AB,18,0)</f>
        <v>https://onlinecourses.nptel.ac.in/e-learning/preview/noc26_me177</v>
      </c>
      <c r="S749" s="63" t="str">
        <f>VLOOKUP(A749,Main!A:AB,19,0)</f>
        <v>https://onlinecourses.nptel.ac.in/e-learning/preview/noc26_me177</v>
      </c>
      <c r="T749" s="61" t="str">
        <f>VLOOKUP(A749,Main!A:AB,20,0)</f>
        <v>noc26_me177</v>
      </c>
      <c r="U749" s="63" t="str">
        <f>VLOOKUP(A749,Main!A:AB,21,0)</f>
        <v>https://onlinecourses.nptel.ac.in/noc25_me180/preview</v>
      </c>
      <c r="V749" s="63" t="str">
        <f>VLOOKUP(A749,Main!A:AB,22,0)</f>
        <v>https://onlinecourses.nptel.ac.in/noc25_me180/preview</v>
      </c>
      <c r="W749" s="61" t="str">
        <f>VLOOKUP(A749,Main!A:AB,23,0)</f>
        <v>noc25_me180</v>
      </c>
      <c r="X749" s="63" t="str">
        <f>VLOOKUP(A749,Main!A:AB,24,0)</f>
        <v>https://nptel.ac.in/courses/112102773</v>
      </c>
      <c r="Y749" s="63" t="str">
        <f>VLOOKUP(A749,Main!A:AB,25,0)</f>
        <v>https://nptel.ac.in/courses/112102773</v>
      </c>
      <c r="Z749" s="61">
        <f>VLOOKUP(A749,Main!A:AB,26,0)</f>
        <v>112102773</v>
      </c>
    </row>
    <row r="750">
      <c r="A750" s="47" t="s">
        <v>5928</v>
      </c>
      <c r="B750" s="61" t="str">
        <f>VLOOKUP(A750,Main!A:AB,2,0)</f>
        <v>Mechanical Engineering</v>
      </c>
      <c r="C750" s="61" t="str">
        <f>VLOOKUP(A750,Main!A:AB,3,0)</f>
        <v>Fundamentals of Convective Heat Transfer</v>
      </c>
      <c r="D750" s="61" t="str">
        <f>VLOOKUP(A750,Main!A:AB,4,0)</f>
        <v>Prof. Amaresh Dalal</v>
      </c>
      <c r="E750" s="61" t="str">
        <f>VLOOKUP(A750,Main!A:AB,5,0)</f>
        <v>IIT Guwahati</v>
      </c>
      <c r="F750" s="61" t="str">
        <f>VLOOKUP(A750,Main!A:AB,6,0)</f>
        <v>IIT Guwahati</v>
      </c>
      <c r="G750" s="61" t="str">
        <f>VLOOKUP(A750,Main!A:AB,7,0)</f>
        <v>12 Weeks</v>
      </c>
      <c r="H750" s="61" t="str">
        <f>VLOOKUP(A750,Main!A:AB,8,0)</f>
        <v>Rerun</v>
      </c>
      <c r="I750" s="62">
        <f>VLOOKUP(A750,Main!A:AB,9,0)</f>
        <v>46223</v>
      </c>
      <c r="J750" s="62">
        <f>VLOOKUP(A750,Main!A:AB,10,0)</f>
        <v>46304</v>
      </c>
      <c r="K750" s="62">
        <f>VLOOKUP(A750,Main!A:AB,11,0)</f>
        <v>46313</v>
      </c>
      <c r="L750" s="62">
        <f>VLOOKUP(A750,Main!A:AB,12,0)</f>
        <v>46230</v>
      </c>
      <c r="M750" s="62">
        <f>VLOOKUP(A750,Main!A:AB,13,0)</f>
        <v>46248</v>
      </c>
      <c r="N750" s="61" t="str">
        <f>VLOOKUP(A750,Main!A:AB,14,0)</f>
        <v>UG/PG</v>
      </c>
      <c r="O750" s="61" t="str">
        <f>VLOOKUP(A750,Main!A:AB,15,0)</f>
        <v>Core</v>
      </c>
      <c r="P750" s="61" t="str">
        <f>VLOOKUP(A750,Main!A:AB,16,0)</f>
        <v>Yes</v>
      </c>
      <c r="Q750" s="61" t="str">
        <f>VLOOKUP(A750,Main!A:AB,17,0)</f>
        <v>Computational Engineering
Computational Thermo Fluids
Energy Systems</v>
      </c>
      <c r="R750" s="63" t="str">
        <f>VLOOKUP(A750,Main!A:AB,18,0)</f>
        <v>https://onlinecourses.nptel.ac.in/e-learning/preview/noc26_me178</v>
      </c>
      <c r="S750" s="63" t="str">
        <f>VLOOKUP(A750,Main!A:AB,19,0)</f>
        <v>https://onlinecourses.nptel.ac.in/e-learning/preview/noc26_me178</v>
      </c>
      <c r="T750" s="61" t="str">
        <f>VLOOKUP(A750,Main!A:AB,20,0)</f>
        <v>noc26_me178</v>
      </c>
      <c r="U750" s="63" t="str">
        <f>VLOOKUP(A750,Main!A:AB,21,0)</f>
        <v>https://onlinecourses.nptel.ac.in/noc25_me140/preview</v>
      </c>
      <c r="V750" s="63" t="str">
        <f>VLOOKUP(A750,Main!A:AB,22,0)</f>
        <v>https://onlinecourses.nptel.ac.in/noc25_me140/preview</v>
      </c>
      <c r="W750" s="61" t="str">
        <f>VLOOKUP(A750,Main!A:AB,23,0)</f>
        <v>noc25_me140</v>
      </c>
      <c r="X750" s="63" t="str">
        <f>VLOOKUP(A750,Main!A:AB,24,0)</f>
        <v>https://nptel.ac.in/courses/112103297</v>
      </c>
      <c r="Y750" s="63" t="str">
        <f>VLOOKUP(A750,Main!A:AB,25,0)</f>
        <v>https://nptel.ac.in/courses/112103297</v>
      </c>
      <c r="Z750" s="61">
        <f>VLOOKUP(A750,Main!A:AB,26,0)</f>
        <v>112103297</v>
      </c>
    </row>
    <row r="751">
      <c r="A751" s="47" t="s">
        <v>5936</v>
      </c>
      <c r="B751" s="61" t="str">
        <f>VLOOKUP(A751,Main!A:AB,2,0)</f>
        <v>Mechanical Engineering</v>
      </c>
      <c r="C751" s="61" t="str">
        <f>VLOOKUP(A751,Main!A:AB,3,0)</f>
        <v>Fundamentals of Conduction And Radiation</v>
      </c>
      <c r="D751" s="61" t="str">
        <f>VLOOKUP(A751,Main!A:AB,4,0)</f>
        <v>Prof. Amaresh Dalal,
Prof. Dipankar N Basu</v>
      </c>
      <c r="E751" s="61" t="str">
        <f>VLOOKUP(A751,Main!A:AB,5,0)</f>
        <v>IIT Guwahati</v>
      </c>
      <c r="F751" s="61" t="str">
        <f>VLOOKUP(A751,Main!A:AB,6,0)</f>
        <v>IIT Guwahati</v>
      </c>
      <c r="G751" s="61" t="str">
        <f>VLOOKUP(A751,Main!A:AB,7,0)</f>
        <v>12 Weeks</v>
      </c>
      <c r="H751" s="61" t="str">
        <f>VLOOKUP(A751,Main!A:AB,8,0)</f>
        <v>Rerun</v>
      </c>
      <c r="I751" s="62">
        <f>VLOOKUP(A751,Main!A:AB,9,0)</f>
        <v>46223</v>
      </c>
      <c r="J751" s="62">
        <f>VLOOKUP(A751,Main!A:AB,10,0)</f>
        <v>46304</v>
      </c>
      <c r="K751" s="62">
        <f>VLOOKUP(A751,Main!A:AB,11,0)</f>
        <v>46318</v>
      </c>
      <c r="L751" s="62">
        <f>VLOOKUP(A751,Main!A:AB,12,0)</f>
        <v>46230</v>
      </c>
      <c r="M751" s="62">
        <f>VLOOKUP(A751,Main!A:AB,13,0)</f>
        <v>46248</v>
      </c>
      <c r="N751" s="61" t="str">
        <f>VLOOKUP(A751,Main!A:AB,14,0)</f>
        <v>UG</v>
      </c>
      <c r="O751" s="61" t="str">
        <f>VLOOKUP(A751,Main!A:AB,15,0)</f>
        <v>Core</v>
      </c>
      <c r="P751" s="61" t="str">
        <f>VLOOKUP(A751,Main!A:AB,16,0)</f>
        <v>No</v>
      </c>
      <c r="Q751" s="61" t="str">
        <f>VLOOKUP(A751,Main!A:AB,17,0)</f>
        <v>Energy Systems</v>
      </c>
      <c r="R751" s="63" t="str">
        <f>VLOOKUP(A751,Main!A:AB,18,0)</f>
        <v>https://onlinecourses.nptel.ac.in/e-learning/preview/noc26_me179</v>
      </c>
      <c r="S751" s="63" t="str">
        <f>VLOOKUP(A751,Main!A:AB,19,0)</f>
        <v>https://onlinecourses.nptel.ac.in/e-learning/preview/noc26_me179</v>
      </c>
      <c r="T751" s="61" t="str">
        <f>VLOOKUP(A751,Main!A:AB,20,0)</f>
        <v>noc26_me179</v>
      </c>
      <c r="U751" s="63" t="str">
        <f>VLOOKUP(A751,Main!A:AB,21,0)</f>
        <v>https://onlinecourses.nptel.ac.in/noc25_me143/preview</v>
      </c>
      <c r="V751" s="63" t="str">
        <f>VLOOKUP(A751,Main!A:AB,22,0)</f>
        <v>https://onlinecourses.nptel.ac.in/noc25_me143/preview</v>
      </c>
      <c r="W751" s="61" t="str">
        <f>VLOOKUP(A751,Main!A:AB,23,0)</f>
        <v>noc25_me143</v>
      </c>
      <c r="X751" s="63" t="str">
        <f>VLOOKUP(A751,Main!A:AB,24,0)</f>
        <v>https://nptel.ac.in/courses/112103276</v>
      </c>
      <c r="Y751" s="63" t="str">
        <f>VLOOKUP(A751,Main!A:AB,25,0)</f>
        <v>https://nptel.ac.in/courses/112103276</v>
      </c>
      <c r="Z751" s="61">
        <f>VLOOKUP(A751,Main!A:AB,26,0)</f>
        <v>112103276</v>
      </c>
    </row>
    <row r="752">
      <c r="A752" s="47" t="s">
        <v>5943</v>
      </c>
      <c r="B752" s="61" t="str">
        <f>VLOOKUP(A752,Main!A:AB,2,0)</f>
        <v>Mechanical Engineering</v>
      </c>
      <c r="C752" s="61" t="str">
        <f>VLOOKUP(A752,Main!A:AB,3,0)</f>
        <v>Finite Element Method: Variational Methods to Computer Programming</v>
      </c>
      <c r="D752" s="61" t="str">
        <f>VLOOKUP(A752,Main!A:AB,4,0)</f>
        <v>Prof. Atanu Banerjee,
Prof. Arup Nandy</v>
      </c>
      <c r="E752" s="61" t="str">
        <f>VLOOKUP(A752,Main!A:AB,5,0)</f>
        <v>IIT Guwahati</v>
      </c>
      <c r="F752" s="61" t="str">
        <f>VLOOKUP(A752,Main!A:AB,6,0)</f>
        <v>IIT Guwahati</v>
      </c>
      <c r="G752" s="61" t="str">
        <f>VLOOKUP(A752,Main!A:AB,7,0)</f>
        <v>12 Weeks</v>
      </c>
      <c r="H752" s="61" t="str">
        <f>VLOOKUP(A752,Main!A:AB,8,0)</f>
        <v>Rerun</v>
      </c>
      <c r="I752" s="62">
        <f>VLOOKUP(A752,Main!A:AB,9,0)</f>
        <v>46223</v>
      </c>
      <c r="J752" s="62">
        <f>VLOOKUP(A752,Main!A:AB,10,0)</f>
        <v>46304</v>
      </c>
      <c r="K752" s="62">
        <f>VLOOKUP(A752,Main!A:AB,11,0)</f>
        <v>46319</v>
      </c>
      <c r="L752" s="62">
        <f>VLOOKUP(A752,Main!A:AB,12,0)</f>
        <v>46230</v>
      </c>
      <c r="M752" s="62">
        <f>VLOOKUP(A752,Main!A:AB,13,0)</f>
        <v>46248</v>
      </c>
      <c r="N752" s="61" t="str">
        <f>VLOOKUP(A752,Main!A:AB,14,0)</f>
        <v>UG/PG</v>
      </c>
      <c r="O752" s="61" t="str">
        <f>VLOOKUP(A752,Main!A:AB,15,0)</f>
        <v>Elective</v>
      </c>
      <c r="P752" s="61" t="str">
        <f>VLOOKUP(A752,Main!A:AB,16,0)</f>
        <v>Yes</v>
      </c>
      <c r="Q752" s="61" t="str">
        <f>VLOOKUP(A752,Main!A:AB,17,0)</f>
        <v>Computational Engineering
Advanced Mechanics
Computational Mechanics</v>
      </c>
      <c r="R752" s="63" t="str">
        <f>VLOOKUP(A752,Main!A:AB,18,0)</f>
        <v>https://onlinecourses.nptel.ac.in/e-learning/preview/noc26_me180</v>
      </c>
      <c r="S752" s="63" t="str">
        <f>VLOOKUP(A752,Main!A:AB,19,0)</f>
        <v>https://onlinecourses.nptel.ac.in/e-learning/preview/noc26_me180</v>
      </c>
      <c r="T752" s="61" t="str">
        <f>VLOOKUP(A752,Main!A:AB,20,0)</f>
        <v>noc26_me180</v>
      </c>
      <c r="U752" s="63" t="str">
        <f>VLOOKUP(A752,Main!A:AB,21,0)</f>
        <v>https://onlinecourses.nptel.ac.in/noc25_me138/preview</v>
      </c>
      <c r="V752" s="63" t="str">
        <f>VLOOKUP(A752,Main!A:AB,22,0)</f>
        <v>https://onlinecourses.nptel.ac.in/noc25_me138/preview</v>
      </c>
      <c r="W752" s="61" t="str">
        <f>VLOOKUP(A752,Main!A:AB,23,0)</f>
        <v>noc25_me138</v>
      </c>
      <c r="X752" s="63" t="str">
        <f>VLOOKUP(A752,Main!A:AB,24,0)</f>
        <v>https://nptel.ac.in/courses/112103295</v>
      </c>
      <c r="Y752" s="63" t="str">
        <f>VLOOKUP(A752,Main!A:AB,25,0)</f>
        <v>https://nptel.ac.in/courses/112103295</v>
      </c>
      <c r="Z752" s="61">
        <f>VLOOKUP(A752,Main!A:AB,26,0)</f>
        <v>112103295</v>
      </c>
    </row>
    <row r="753">
      <c r="A753" s="47" t="s">
        <v>5950</v>
      </c>
      <c r="B753" s="61" t="str">
        <f>VLOOKUP(A753,Main!A:AB,2,0)</f>
        <v>Mechanical Engineering</v>
      </c>
      <c r="C753" s="61" t="str">
        <f>VLOOKUP(A753,Main!A:AB,3,0)</f>
        <v>Applied Thermodynamics for Engineers</v>
      </c>
      <c r="D753" s="61" t="str">
        <f>VLOOKUP(A753,Main!A:AB,4,0)</f>
        <v>Prof. Dipankar N. Basu</v>
      </c>
      <c r="E753" s="61" t="str">
        <f>VLOOKUP(A753,Main!A:AB,5,0)</f>
        <v>IIT Guwahati</v>
      </c>
      <c r="F753" s="61" t="str">
        <f>VLOOKUP(A753,Main!A:AB,6,0)</f>
        <v>IIT Guwahati</v>
      </c>
      <c r="G753" s="61" t="str">
        <f>VLOOKUP(A753,Main!A:AB,7,0)</f>
        <v>12 Weeks</v>
      </c>
      <c r="H753" s="61" t="str">
        <f>VLOOKUP(A753,Main!A:AB,8,0)</f>
        <v>Rerun</v>
      </c>
      <c r="I753" s="62">
        <f>VLOOKUP(A753,Main!A:AB,9,0)</f>
        <v>46223</v>
      </c>
      <c r="J753" s="62">
        <f>VLOOKUP(A753,Main!A:AB,10,0)</f>
        <v>46304</v>
      </c>
      <c r="K753" s="62">
        <f>VLOOKUP(A753,Main!A:AB,11,0)</f>
        <v>46320</v>
      </c>
      <c r="L753" s="62">
        <f>VLOOKUP(A753,Main!A:AB,12,0)</f>
        <v>46230</v>
      </c>
      <c r="M753" s="62">
        <f>VLOOKUP(A753,Main!A:AB,13,0)</f>
        <v>46248</v>
      </c>
      <c r="N753" s="61" t="str">
        <f>VLOOKUP(A753,Main!A:AB,14,0)</f>
        <v>UG</v>
      </c>
      <c r="O753" s="61" t="str">
        <f>VLOOKUP(A753,Main!A:AB,15,0)</f>
        <v>Core</v>
      </c>
      <c r="P753" s="61" t="str">
        <f>VLOOKUP(A753,Main!A:AB,16,0)</f>
        <v>No</v>
      </c>
      <c r="Q753" s="61" t="str">
        <f>VLOOKUP(A753,Main!A:AB,17,0)</f>
        <v>Propulsion
Energy Systems</v>
      </c>
      <c r="R753" s="63" t="str">
        <f>VLOOKUP(A753,Main!A:AB,18,0)</f>
        <v>https://onlinecourses.nptel.ac.in/e-learning/preview/noc26_me181</v>
      </c>
      <c r="S753" s="63" t="str">
        <f>VLOOKUP(A753,Main!A:AB,19,0)</f>
        <v>https://onlinecourses.nptel.ac.in/e-learning/preview/noc26_me181</v>
      </c>
      <c r="T753" s="61" t="str">
        <f>VLOOKUP(A753,Main!A:AB,20,0)</f>
        <v>noc26_me181</v>
      </c>
      <c r="U753" s="63" t="str">
        <f>VLOOKUP(A753,Main!A:AB,21,0)</f>
        <v>https://onlinecourses.nptel.ac.in/noc25_me145/preview</v>
      </c>
      <c r="V753" s="63" t="str">
        <f>VLOOKUP(A753,Main!A:AB,22,0)</f>
        <v>https://onlinecourses.nptel.ac.in/noc25_me145/preview</v>
      </c>
      <c r="W753" s="61" t="str">
        <f>VLOOKUP(A753,Main!A:AB,23,0)</f>
        <v>noc25_me145</v>
      </c>
      <c r="X753" s="63" t="str">
        <f>VLOOKUP(A753,Main!A:AB,24,0)</f>
        <v>https://nptel.ac.in/courses/112103275</v>
      </c>
      <c r="Y753" s="63" t="str">
        <f>VLOOKUP(A753,Main!A:AB,25,0)</f>
        <v>https://nptel.ac.in/courses/112103275</v>
      </c>
      <c r="Z753" s="61">
        <f>VLOOKUP(A753,Main!A:AB,26,0)</f>
        <v>112103275</v>
      </c>
    </row>
    <row r="754">
      <c r="A754" s="47" t="s">
        <v>5957</v>
      </c>
      <c r="B754" s="61" t="str">
        <f>VLOOKUP(A754,Main!A:AB,2,0)</f>
        <v>Mechanical Engineering</v>
      </c>
      <c r="C754" s="61" t="str">
        <f>VLOOKUP(A754,Main!A:AB,3,0)</f>
        <v>Advanced Thermodynamics and Combustion</v>
      </c>
      <c r="D754" s="61" t="str">
        <f>VLOOKUP(A754,Main!A:AB,4,0)</f>
        <v>Prof. Niranjan Sahoo</v>
      </c>
      <c r="E754" s="61" t="str">
        <f>VLOOKUP(A754,Main!A:AB,5,0)</f>
        <v>IIT Guwahati</v>
      </c>
      <c r="F754" s="61" t="str">
        <f>VLOOKUP(A754,Main!A:AB,6,0)</f>
        <v>IIT Guwahati</v>
      </c>
      <c r="G754" s="61" t="str">
        <f>VLOOKUP(A754,Main!A:AB,7,0)</f>
        <v>12 Weeks</v>
      </c>
      <c r="H754" s="61" t="str">
        <f>VLOOKUP(A754,Main!A:AB,8,0)</f>
        <v>Rerun</v>
      </c>
      <c r="I754" s="62">
        <f>VLOOKUP(A754,Main!A:AB,9,0)</f>
        <v>46223</v>
      </c>
      <c r="J754" s="62">
        <f>VLOOKUP(A754,Main!A:AB,10,0)</f>
        <v>46304</v>
      </c>
      <c r="K754" s="62">
        <f>VLOOKUP(A754,Main!A:AB,11,0)</f>
        <v>46311</v>
      </c>
      <c r="L754" s="62">
        <f>VLOOKUP(A754,Main!A:AB,12,0)</f>
        <v>46230</v>
      </c>
      <c r="M754" s="62">
        <f>VLOOKUP(A754,Main!A:AB,13,0)</f>
        <v>46248</v>
      </c>
      <c r="N754" s="61" t="str">
        <f>VLOOKUP(A754,Main!A:AB,14,0)</f>
        <v>PG</v>
      </c>
      <c r="O754" s="61" t="str">
        <f>VLOOKUP(A754,Main!A:AB,15,0)</f>
        <v>Core</v>
      </c>
      <c r="P754" s="61" t="str">
        <f>VLOOKUP(A754,Main!A:AB,16,0)</f>
        <v>Yes</v>
      </c>
      <c r="Q754" s="61" t="str">
        <f>VLOOKUP(A754,Main!A:AB,17,0)</f>
        <v>Propulsion
Energy Systems</v>
      </c>
      <c r="R754" s="63" t="str">
        <f>VLOOKUP(A754,Main!A:AB,18,0)</f>
        <v>https://onlinecourses.nptel.ac.in/e-learning/preview/noc26_me182</v>
      </c>
      <c r="S754" s="63" t="str">
        <f>VLOOKUP(A754,Main!A:AB,19,0)</f>
        <v>https://onlinecourses.nptel.ac.in/e-learning/preview/noc26_me182</v>
      </c>
      <c r="T754" s="61" t="str">
        <f>VLOOKUP(A754,Main!A:AB,20,0)</f>
        <v>noc26_me182</v>
      </c>
      <c r="U754" s="63" t="str">
        <f>VLOOKUP(A754,Main!A:AB,21,0)</f>
        <v>https://onlinecourses.nptel.ac.in/noc25_me141/preview</v>
      </c>
      <c r="V754" s="63" t="str">
        <f>VLOOKUP(A754,Main!A:AB,22,0)</f>
        <v>https://onlinecourses.nptel.ac.in/noc25_me141/preview</v>
      </c>
      <c r="W754" s="61" t="str">
        <f>VLOOKUP(A754,Main!A:AB,23,0)</f>
        <v>noc25_me141</v>
      </c>
      <c r="X754" s="63" t="str">
        <f>VLOOKUP(A754,Main!A:AB,24,0)</f>
        <v>https://nptel.ac.in/courses/112103313</v>
      </c>
      <c r="Y754" s="63" t="str">
        <f>VLOOKUP(A754,Main!A:AB,25,0)</f>
        <v>https://nptel.ac.in/courses/112103313</v>
      </c>
      <c r="Z754" s="61">
        <f>VLOOKUP(A754,Main!A:AB,26,0)</f>
        <v>112103313</v>
      </c>
    </row>
    <row r="755">
      <c r="A755" s="47" t="s">
        <v>5964</v>
      </c>
      <c r="B755" s="61" t="str">
        <f>VLOOKUP(A755,Main!A:AB,2,0)</f>
        <v>Mechanical Engineering</v>
      </c>
      <c r="C755" s="61" t="str">
        <f>VLOOKUP(A755,Main!A:AB,3,0)</f>
        <v>Applied Thermodynamics</v>
      </c>
      <c r="D755" s="61" t="str">
        <f>VLOOKUP(A755,Main!A:AB,4,0)</f>
        <v>Prof. Niranjan Sahoo,
Prof. Pranab Kumar Mondal</v>
      </c>
      <c r="E755" s="61" t="str">
        <f>VLOOKUP(A755,Main!A:AB,5,0)</f>
        <v>IIT Guwahati</v>
      </c>
      <c r="F755" s="61" t="str">
        <f>VLOOKUP(A755,Main!A:AB,6,0)</f>
        <v>IIT Guwahati</v>
      </c>
      <c r="G755" s="61" t="str">
        <f>VLOOKUP(A755,Main!A:AB,7,0)</f>
        <v>12 Weeks</v>
      </c>
      <c r="H755" s="61" t="str">
        <f>VLOOKUP(A755,Main!A:AB,8,0)</f>
        <v>Rerun</v>
      </c>
      <c r="I755" s="62">
        <f>VLOOKUP(A755,Main!A:AB,9,0)</f>
        <v>46223</v>
      </c>
      <c r="J755" s="62">
        <f>VLOOKUP(A755,Main!A:AB,10,0)</f>
        <v>46304</v>
      </c>
      <c r="K755" s="62">
        <f>VLOOKUP(A755,Main!A:AB,11,0)</f>
        <v>46313</v>
      </c>
      <c r="L755" s="62">
        <f>VLOOKUP(A755,Main!A:AB,12,0)</f>
        <v>46230</v>
      </c>
      <c r="M755" s="62">
        <f>VLOOKUP(A755,Main!A:AB,13,0)</f>
        <v>46248</v>
      </c>
      <c r="N755" s="61" t="str">
        <f>VLOOKUP(A755,Main!A:AB,14,0)</f>
        <v>UG</v>
      </c>
      <c r="O755" s="61" t="str">
        <f>VLOOKUP(A755,Main!A:AB,15,0)</f>
        <v>Core</v>
      </c>
      <c r="P755" s="61" t="str">
        <f>VLOOKUP(A755,Main!A:AB,16,0)</f>
        <v>No</v>
      </c>
      <c r="Q755" s="61" t="str">
        <f>VLOOKUP(A755,Main!A:AB,17,0)</f>
        <v>Propulsion
Energy Systems</v>
      </c>
      <c r="R755" s="63" t="str">
        <f>VLOOKUP(A755,Main!A:AB,18,0)</f>
        <v>https://onlinecourses.nptel.ac.in/e-learning/preview/noc26_me183</v>
      </c>
      <c r="S755" s="63" t="str">
        <f>VLOOKUP(A755,Main!A:AB,19,0)</f>
        <v>https://onlinecourses.nptel.ac.in/e-learning/preview/noc26_me183</v>
      </c>
      <c r="T755" s="61" t="str">
        <f>VLOOKUP(A755,Main!A:AB,20,0)</f>
        <v>noc26_me183</v>
      </c>
      <c r="U755" s="63" t="str">
        <f>VLOOKUP(A755,Main!A:AB,21,0)</f>
        <v>https://onlinecourses.nptel.ac.in/noc25_me148/preview</v>
      </c>
      <c r="V755" s="63" t="str">
        <f>VLOOKUP(A755,Main!A:AB,22,0)</f>
        <v>https://onlinecourses.nptel.ac.in/noc25_me148/preview</v>
      </c>
      <c r="W755" s="61" t="str">
        <f>VLOOKUP(A755,Main!A:AB,23,0)</f>
        <v>noc25_me148</v>
      </c>
      <c r="X755" s="63" t="str">
        <f>VLOOKUP(A755,Main!A:AB,24,0)</f>
        <v>https://nptel.ac.in/courses/112103307</v>
      </c>
      <c r="Y755" s="63" t="str">
        <f>VLOOKUP(A755,Main!A:AB,25,0)</f>
        <v>https://nptel.ac.in/courses/112103307</v>
      </c>
      <c r="Z755" s="61">
        <f>VLOOKUP(A755,Main!A:AB,26,0)</f>
        <v>112103307</v>
      </c>
    </row>
    <row r="756">
      <c r="A756" s="47" t="s">
        <v>5971</v>
      </c>
      <c r="B756" s="61" t="str">
        <f>VLOOKUP(A756,Main!A:AB,2,0)</f>
        <v>Mechanical Engineering</v>
      </c>
      <c r="C756" s="61" t="str">
        <f>VLOOKUP(A756,Main!A:AB,3,0)</f>
        <v>Experimental Methods in Fluid Mechanics</v>
      </c>
      <c r="D756" s="61" t="str">
        <f>VLOOKUP(A756,Main!A:AB,4,0)</f>
        <v>Prof. Pranab K. Mondal</v>
      </c>
      <c r="E756" s="61" t="str">
        <f>VLOOKUP(A756,Main!A:AB,5,0)</f>
        <v>IIT Guwahati</v>
      </c>
      <c r="F756" s="61" t="str">
        <f>VLOOKUP(A756,Main!A:AB,6,0)</f>
        <v>IIT Guwahati</v>
      </c>
      <c r="G756" s="61" t="str">
        <f>VLOOKUP(A756,Main!A:AB,7,0)</f>
        <v>12 Weeks</v>
      </c>
      <c r="H756" s="61" t="str">
        <f>VLOOKUP(A756,Main!A:AB,8,0)</f>
        <v>Rerun</v>
      </c>
      <c r="I756" s="62">
        <f>VLOOKUP(A756,Main!A:AB,9,0)</f>
        <v>46223</v>
      </c>
      <c r="J756" s="62">
        <f>VLOOKUP(A756,Main!A:AB,10,0)</f>
        <v>46304</v>
      </c>
      <c r="K756" s="62">
        <f>VLOOKUP(A756,Main!A:AB,11,0)</f>
        <v>46313</v>
      </c>
      <c r="L756" s="62">
        <f>VLOOKUP(A756,Main!A:AB,12,0)</f>
        <v>46230</v>
      </c>
      <c r="M756" s="62">
        <f>VLOOKUP(A756,Main!A:AB,13,0)</f>
        <v>46248</v>
      </c>
      <c r="N756" s="61" t="str">
        <f>VLOOKUP(A756,Main!A:AB,14,0)</f>
        <v>UG/PG</v>
      </c>
      <c r="O756" s="61" t="str">
        <f>VLOOKUP(A756,Main!A:AB,15,0)</f>
        <v>Elective</v>
      </c>
      <c r="P756" s="61" t="str">
        <f>VLOOKUP(A756,Main!A:AB,16,0)</f>
        <v>Yes</v>
      </c>
      <c r="Q756" s="61" t="str">
        <f>VLOOKUP(A756,Main!A:AB,17,0)</f>
        <v/>
      </c>
      <c r="R756" s="63" t="str">
        <f>VLOOKUP(A756,Main!A:AB,18,0)</f>
        <v>https://onlinecourses.nptel.ac.in/e-learning/preview/noc26_me184</v>
      </c>
      <c r="S756" s="63" t="str">
        <f>VLOOKUP(A756,Main!A:AB,19,0)</f>
        <v>https://onlinecourses.nptel.ac.in/e-learning/preview/noc26_me184</v>
      </c>
      <c r="T756" s="61" t="str">
        <f>VLOOKUP(A756,Main!A:AB,20,0)</f>
        <v>noc26_me184</v>
      </c>
      <c r="U756" s="63" t="str">
        <f>VLOOKUP(A756,Main!A:AB,21,0)</f>
        <v>https://onlinecourses.nptel.ac.in/noc25_me172/preview</v>
      </c>
      <c r="V756" s="63" t="str">
        <f>VLOOKUP(A756,Main!A:AB,22,0)</f>
        <v>https://onlinecourses.nptel.ac.in/noc25_me172/preview</v>
      </c>
      <c r="W756" s="61" t="str">
        <f>VLOOKUP(A756,Main!A:AB,23,0)</f>
        <v>noc25_me172</v>
      </c>
      <c r="X756" s="63" t="str">
        <f>VLOOKUP(A756,Main!A:AB,24,0)</f>
        <v>https://nptel.ac.in/courses/112103290</v>
      </c>
      <c r="Y756" s="63" t="str">
        <f>VLOOKUP(A756,Main!A:AB,25,0)</f>
        <v>https://nptel.ac.in/courses/112103290</v>
      </c>
      <c r="Z756" s="61">
        <f>VLOOKUP(A756,Main!A:AB,26,0)</f>
        <v>112103290</v>
      </c>
    </row>
    <row r="757">
      <c r="A757" s="47" t="s">
        <v>5978</v>
      </c>
      <c r="B757" s="61" t="str">
        <f>VLOOKUP(A757,Main!A:AB,2,0)</f>
        <v>Mechanical Engineering</v>
      </c>
      <c r="C757" s="61" t="str">
        <f>VLOOKUP(A757,Main!A:AB,3,0)</f>
        <v>Principle of Hydraulic Machines And System Design</v>
      </c>
      <c r="D757" s="61" t="str">
        <f>VLOOKUP(A757,Main!A:AB,4,0)</f>
        <v>Prof. Pranab K. Mondal</v>
      </c>
      <c r="E757" s="61" t="str">
        <f>VLOOKUP(A757,Main!A:AB,5,0)</f>
        <v>IIT Guwahati</v>
      </c>
      <c r="F757" s="61" t="str">
        <f>VLOOKUP(A757,Main!A:AB,6,0)</f>
        <v>IIT Guwahati</v>
      </c>
      <c r="G757" s="61" t="str">
        <f>VLOOKUP(A757,Main!A:AB,7,0)</f>
        <v>12 Weeks</v>
      </c>
      <c r="H757" s="61" t="str">
        <f>VLOOKUP(A757,Main!A:AB,8,0)</f>
        <v>Rerun</v>
      </c>
      <c r="I757" s="62">
        <f>VLOOKUP(A757,Main!A:AB,9,0)</f>
        <v>46223</v>
      </c>
      <c r="J757" s="62">
        <f>VLOOKUP(A757,Main!A:AB,10,0)</f>
        <v>46304</v>
      </c>
      <c r="K757" s="62">
        <f>VLOOKUP(A757,Main!A:AB,11,0)</f>
        <v>46318</v>
      </c>
      <c r="L757" s="62">
        <f>VLOOKUP(A757,Main!A:AB,12,0)</f>
        <v>46230</v>
      </c>
      <c r="M757" s="62">
        <f>VLOOKUP(A757,Main!A:AB,13,0)</f>
        <v>46248</v>
      </c>
      <c r="N757" s="61" t="str">
        <f>VLOOKUP(A757,Main!A:AB,14,0)</f>
        <v>UG/PG</v>
      </c>
      <c r="O757" s="61" t="str">
        <f>VLOOKUP(A757,Main!A:AB,15,0)</f>
        <v>Core</v>
      </c>
      <c r="P757" s="61" t="str">
        <f>VLOOKUP(A757,Main!A:AB,16,0)</f>
        <v>Yes</v>
      </c>
      <c r="Q757" s="61" t="str">
        <f>VLOOKUP(A757,Main!A:AB,17,0)</f>
        <v/>
      </c>
      <c r="R757" s="63" t="str">
        <f>VLOOKUP(A757,Main!A:AB,18,0)</f>
        <v>https://onlinecourses.nptel.ac.in/e-learning/preview/noc26_me185</v>
      </c>
      <c r="S757" s="63" t="str">
        <f>VLOOKUP(A757,Main!A:AB,19,0)</f>
        <v>https://onlinecourses.nptel.ac.in/e-learning/preview/noc26_me185</v>
      </c>
      <c r="T757" s="61" t="str">
        <f>VLOOKUP(A757,Main!A:AB,20,0)</f>
        <v>noc26_me185</v>
      </c>
      <c r="U757" s="63" t="str">
        <f>VLOOKUP(A757,Main!A:AB,21,0)</f>
        <v>https://onlinecourses.nptel.ac.in/noc25_me144/preview</v>
      </c>
      <c r="V757" s="63" t="str">
        <f>VLOOKUP(A757,Main!A:AB,22,0)</f>
        <v>https://onlinecourses.nptel.ac.in/noc25_me144/preview</v>
      </c>
      <c r="W757" s="61" t="str">
        <f>VLOOKUP(A757,Main!A:AB,23,0)</f>
        <v>noc25_me144</v>
      </c>
      <c r="X757" s="63" t="str">
        <f>VLOOKUP(A757,Main!A:AB,24,0)</f>
        <v>https://nptel.ac.in/courses/112103249</v>
      </c>
      <c r="Y757" s="63" t="str">
        <f>VLOOKUP(A757,Main!A:AB,25,0)</f>
        <v>https://nptel.ac.in/courses/112103249</v>
      </c>
      <c r="Z757" s="61">
        <f>VLOOKUP(A757,Main!A:AB,26,0)</f>
        <v>112103249</v>
      </c>
    </row>
    <row r="758">
      <c r="A758" s="47" t="s">
        <v>5984</v>
      </c>
      <c r="B758" s="61" t="str">
        <f>VLOOKUP(A758,Main!A:AB,2,0)</f>
        <v>Mechanical Engineering</v>
      </c>
      <c r="C758" s="61" t="str">
        <f>VLOOKUP(A758,Main!A:AB,3,0)</f>
        <v>Dynamic Behaviour of Materials</v>
      </c>
      <c r="D758" s="61" t="str">
        <f>VLOOKUP(A758,Main!A:AB,4,0)</f>
        <v>Prof. Prasenjit Khanikar</v>
      </c>
      <c r="E758" s="61" t="str">
        <f>VLOOKUP(A758,Main!A:AB,5,0)</f>
        <v>IIT Guwahati</v>
      </c>
      <c r="F758" s="61" t="str">
        <f>VLOOKUP(A758,Main!A:AB,6,0)</f>
        <v>IIT Guwahati</v>
      </c>
      <c r="G758" s="61" t="str">
        <f>VLOOKUP(A758,Main!A:AB,7,0)</f>
        <v>12 Weeks</v>
      </c>
      <c r="H758" s="61" t="str">
        <f>VLOOKUP(A758,Main!A:AB,8,0)</f>
        <v>Rerun</v>
      </c>
      <c r="I758" s="62">
        <f>VLOOKUP(A758,Main!A:AB,9,0)</f>
        <v>46223</v>
      </c>
      <c r="J758" s="62">
        <f>VLOOKUP(A758,Main!A:AB,10,0)</f>
        <v>46304</v>
      </c>
      <c r="K758" s="62">
        <f>VLOOKUP(A758,Main!A:AB,11,0)</f>
        <v>46319</v>
      </c>
      <c r="L758" s="62">
        <f>VLOOKUP(A758,Main!A:AB,12,0)</f>
        <v>46230</v>
      </c>
      <c r="M758" s="62">
        <f>VLOOKUP(A758,Main!A:AB,13,0)</f>
        <v>46248</v>
      </c>
      <c r="N758" s="61" t="str">
        <f>VLOOKUP(A758,Main!A:AB,14,0)</f>
        <v>PG</v>
      </c>
      <c r="O758" s="61" t="str">
        <f>VLOOKUP(A758,Main!A:AB,15,0)</f>
        <v>Elective</v>
      </c>
      <c r="P758" s="61" t="str">
        <f>VLOOKUP(A758,Main!A:AB,16,0)</f>
        <v>Yes</v>
      </c>
      <c r="Q758" s="61" t="str">
        <f>VLOOKUP(A758,Main!A:AB,17,0)</f>
        <v>Advanced Mechanics</v>
      </c>
      <c r="R758" s="63" t="str">
        <f>VLOOKUP(A758,Main!A:AB,18,0)</f>
        <v>https://onlinecourses.nptel.ac.in/e-learning/preview/noc26_me186</v>
      </c>
      <c r="S758" s="63" t="str">
        <f>VLOOKUP(A758,Main!A:AB,19,0)</f>
        <v>https://onlinecourses.nptel.ac.in/e-learning/preview/noc26_me186</v>
      </c>
      <c r="T758" s="61" t="str">
        <f>VLOOKUP(A758,Main!A:AB,20,0)</f>
        <v>noc26_me186</v>
      </c>
      <c r="U758" s="63" t="str">
        <f>VLOOKUP(A758,Main!A:AB,21,0)</f>
        <v>https://onlinecourses.nptel.ac.in/noc25_me139/preview</v>
      </c>
      <c r="V758" s="63" t="str">
        <f>VLOOKUP(A758,Main!A:AB,22,0)</f>
        <v>https://onlinecourses.nptel.ac.in/noc25_me139/preview</v>
      </c>
      <c r="W758" s="61" t="str">
        <f>VLOOKUP(A758,Main!A:AB,23,0)</f>
        <v>noc25_me139</v>
      </c>
      <c r="X758" s="63" t="str">
        <f>VLOOKUP(A758,Main!A:AB,24,0)</f>
        <v>https://nptel.ac.in/courses/112103278</v>
      </c>
      <c r="Y758" s="63" t="str">
        <f>VLOOKUP(A758,Main!A:AB,25,0)</f>
        <v>https://nptel.ac.in/courses/112103278</v>
      </c>
      <c r="Z758" s="61">
        <f>VLOOKUP(A758,Main!A:AB,26,0)</f>
        <v>112103278</v>
      </c>
    </row>
    <row r="759">
      <c r="A759" s="47" t="s">
        <v>5991</v>
      </c>
      <c r="B759" s="61" t="str">
        <f>VLOOKUP(A759,Main!A:AB,2,0)</f>
        <v>Mechanical Engineering</v>
      </c>
      <c r="C759" s="61" t="str">
        <f>VLOOKUP(A759,Main!A:AB,3,0)</f>
        <v>Computational Continuum Mechanics</v>
      </c>
      <c r="D759" s="61" t="str">
        <f>VLOOKUP(A759,Main!A:AB,4,0)</f>
        <v>Prof. Sachin Singh Gautam</v>
      </c>
      <c r="E759" s="61" t="str">
        <f>VLOOKUP(A759,Main!A:AB,5,0)</f>
        <v>IIT Guwahati</v>
      </c>
      <c r="F759" s="61" t="str">
        <f>VLOOKUP(A759,Main!A:AB,6,0)</f>
        <v>IIT Guwahati</v>
      </c>
      <c r="G759" s="61" t="str">
        <f>VLOOKUP(A759,Main!A:AB,7,0)</f>
        <v>12 Weeks</v>
      </c>
      <c r="H759" s="61" t="str">
        <f>VLOOKUP(A759,Main!A:AB,8,0)</f>
        <v>Rerun</v>
      </c>
      <c r="I759" s="62">
        <f>VLOOKUP(A759,Main!A:AB,9,0)</f>
        <v>46223</v>
      </c>
      <c r="J759" s="62">
        <f>VLOOKUP(A759,Main!A:AB,10,0)</f>
        <v>46304</v>
      </c>
      <c r="K759" s="62">
        <f>VLOOKUP(A759,Main!A:AB,11,0)</f>
        <v>46320</v>
      </c>
      <c r="L759" s="62">
        <f>VLOOKUP(A759,Main!A:AB,12,0)</f>
        <v>46230</v>
      </c>
      <c r="M759" s="62">
        <f>VLOOKUP(A759,Main!A:AB,13,0)</f>
        <v>46248</v>
      </c>
      <c r="N759" s="61" t="str">
        <f>VLOOKUP(A759,Main!A:AB,14,0)</f>
        <v>PG</v>
      </c>
      <c r="O759" s="61" t="str">
        <f>VLOOKUP(A759,Main!A:AB,15,0)</f>
        <v>Elective</v>
      </c>
      <c r="P759" s="61" t="str">
        <f>VLOOKUP(A759,Main!A:AB,16,0)</f>
        <v>Yes</v>
      </c>
      <c r="Q759" s="61" t="str">
        <f>VLOOKUP(A759,Main!A:AB,17,0)</f>
        <v>Computational Thermo Fluids
Advanced Mechanics
Advanced Dynamics and Vibration
Computational Mechanics</v>
      </c>
      <c r="R759" s="63" t="str">
        <f>VLOOKUP(A759,Main!A:AB,18,0)</f>
        <v>https://onlinecourses.nptel.ac.in/e-learning/preview/noc26_me187</v>
      </c>
      <c r="S759" s="63" t="str">
        <f>VLOOKUP(A759,Main!A:AB,19,0)</f>
        <v>https://onlinecourses.nptel.ac.in/e-learning/preview/noc26_me187</v>
      </c>
      <c r="T759" s="61" t="str">
        <f>VLOOKUP(A759,Main!A:AB,20,0)</f>
        <v>noc26_me187</v>
      </c>
      <c r="U759" s="63" t="str">
        <f>VLOOKUP(A759,Main!A:AB,21,0)</f>
        <v>https://onlinecourses.nptel.ac.in/noc25_me137/preview</v>
      </c>
      <c r="V759" s="63" t="str">
        <f>VLOOKUP(A759,Main!A:AB,22,0)</f>
        <v>https://onlinecourses.nptel.ac.in/noc25_me137/preview</v>
      </c>
      <c r="W759" s="61" t="str">
        <f>VLOOKUP(A759,Main!A:AB,23,0)</f>
        <v>noc25_me137</v>
      </c>
      <c r="X759" s="63" t="str">
        <f>VLOOKUP(A759,Main!A:AB,24,0)</f>
        <v>https://nptel.ac.in/courses/112103296</v>
      </c>
      <c r="Y759" s="63" t="str">
        <f>VLOOKUP(A759,Main!A:AB,25,0)</f>
        <v>https://nptel.ac.in/courses/112103296</v>
      </c>
      <c r="Z759" s="61">
        <f>VLOOKUP(A759,Main!A:AB,26,0)</f>
        <v>112103296</v>
      </c>
    </row>
    <row r="760">
      <c r="A760" s="47" t="s">
        <v>5999</v>
      </c>
      <c r="B760" s="61" t="str">
        <f>VLOOKUP(A760,Main!A:AB,2,0)</f>
        <v>Mechanical Engineering</v>
      </c>
      <c r="C760" s="61" t="str">
        <f>VLOOKUP(A760,Main!A:AB,3,0)</f>
        <v>Fundamentals of Additive Manufacturing Technologies</v>
      </c>
      <c r="D760" s="61" t="str">
        <f>VLOOKUP(A760,Main!A:AB,4,0)</f>
        <v>Prof. Sajan Kapil</v>
      </c>
      <c r="E760" s="61" t="str">
        <f>VLOOKUP(A760,Main!A:AB,5,0)</f>
        <v>IIT Guwahati</v>
      </c>
      <c r="F760" s="61" t="str">
        <f>VLOOKUP(A760,Main!A:AB,6,0)</f>
        <v>IIT Guwahati</v>
      </c>
      <c r="G760" s="61" t="str">
        <f>VLOOKUP(A760,Main!A:AB,7,0)</f>
        <v>12 Weeks</v>
      </c>
      <c r="H760" s="61" t="str">
        <f>VLOOKUP(A760,Main!A:AB,8,0)</f>
        <v>Rerun</v>
      </c>
      <c r="I760" s="62">
        <f>VLOOKUP(A760,Main!A:AB,9,0)</f>
        <v>46223</v>
      </c>
      <c r="J760" s="62">
        <f>VLOOKUP(A760,Main!A:AB,10,0)</f>
        <v>46304</v>
      </c>
      <c r="K760" s="62">
        <f>VLOOKUP(A760,Main!A:AB,11,0)</f>
        <v>46311</v>
      </c>
      <c r="L760" s="62">
        <f>VLOOKUP(A760,Main!A:AB,12,0)</f>
        <v>46230</v>
      </c>
      <c r="M760" s="62">
        <f>VLOOKUP(A760,Main!A:AB,13,0)</f>
        <v>46248</v>
      </c>
      <c r="N760" s="61" t="str">
        <f>VLOOKUP(A760,Main!A:AB,14,0)</f>
        <v>UG/PG</v>
      </c>
      <c r="O760" s="61" t="str">
        <f>VLOOKUP(A760,Main!A:AB,15,0)</f>
        <v>Elective</v>
      </c>
      <c r="P760" s="61" t="str">
        <f>VLOOKUP(A760,Main!A:AB,16,0)</f>
        <v>Yes</v>
      </c>
      <c r="Q760" s="61" t="str">
        <f>VLOOKUP(A760,Main!A:AB,17,0)</f>
        <v>Manufacturing Processes and Technology
Product Design</v>
      </c>
      <c r="R760" s="63" t="str">
        <f>VLOOKUP(A760,Main!A:AB,18,0)</f>
        <v>https://onlinecourses.nptel.ac.in/e-learning/preview/noc26_me188</v>
      </c>
      <c r="S760" s="63" t="str">
        <f>VLOOKUP(A760,Main!A:AB,19,0)</f>
        <v>https://onlinecourses.nptel.ac.in/e-learning/preview/noc26_me188</v>
      </c>
      <c r="T760" s="61" t="str">
        <f>VLOOKUP(A760,Main!A:AB,20,0)</f>
        <v>noc26_me188</v>
      </c>
      <c r="U760" s="63" t="str">
        <f>VLOOKUP(A760,Main!A:AB,21,0)</f>
        <v>https://onlinecourses.nptel.ac.in/noc25_me151/preview</v>
      </c>
      <c r="V760" s="63" t="str">
        <f>VLOOKUP(A760,Main!A:AB,22,0)</f>
        <v>https://onlinecourses.nptel.ac.in/noc25_me151/preview</v>
      </c>
      <c r="W760" s="61" t="str">
        <f>VLOOKUP(A760,Main!A:AB,23,0)</f>
        <v>noc25_me151</v>
      </c>
      <c r="X760" s="63" t="str">
        <f>VLOOKUP(A760,Main!A:AB,24,0)</f>
        <v>https://nptel.ac.in/courses/112103306</v>
      </c>
      <c r="Y760" s="63" t="str">
        <f>VLOOKUP(A760,Main!A:AB,25,0)</f>
        <v>https://nptel.ac.in/courses/112103306</v>
      </c>
      <c r="Z760" s="61">
        <f>VLOOKUP(A760,Main!A:AB,26,0)</f>
        <v>112103306</v>
      </c>
    </row>
    <row r="761">
      <c r="A761" s="47" t="s">
        <v>6006</v>
      </c>
      <c r="B761" s="61" t="str">
        <f>VLOOKUP(A761,Main!A:AB,2,0)</f>
        <v>Mechanical Engineering</v>
      </c>
      <c r="C761" s="61" t="str">
        <f>VLOOKUP(A761,Main!A:AB,3,0)</f>
        <v>Automation In Manufacturing</v>
      </c>
      <c r="D761" s="61" t="str">
        <f>VLOOKUP(A761,Main!A:AB,4,0)</f>
        <v>Prof. Shrikrishna N. Joshi</v>
      </c>
      <c r="E761" s="61" t="str">
        <f>VLOOKUP(A761,Main!A:AB,5,0)</f>
        <v>IIT Guwahati</v>
      </c>
      <c r="F761" s="61" t="str">
        <f>VLOOKUP(A761,Main!A:AB,6,0)</f>
        <v>IIT Guwahati</v>
      </c>
      <c r="G761" s="61" t="str">
        <f>VLOOKUP(A761,Main!A:AB,7,0)</f>
        <v>12 Weeks</v>
      </c>
      <c r="H761" s="61" t="str">
        <f>VLOOKUP(A761,Main!A:AB,8,0)</f>
        <v>Rerun</v>
      </c>
      <c r="I761" s="62">
        <f>VLOOKUP(A761,Main!A:AB,9,0)</f>
        <v>46223</v>
      </c>
      <c r="J761" s="62">
        <f>VLOOKUP(A761,Main!A:AB,10,0)</f>
        <v>46304</v>
      </c>
      <c r="K761" s="62">
        <f>VLOOKUP(A761,Main!A:AB,11,0)</f>
        <v>46312</v>
      </c>
      <c r="L761" s="62">
        <f>VLOOKUP(A761,Main!A:AB,12,0)</f>
        <v>46230</v>
      </c>
      <c r="M761" s="62">
        <f>VLOOKUP(A761,Main!A:AB,13,0)</f>
        <v>46248</v>
      </c>
      <c r="N761" s="61" t="str">
        <f>VLOOKUP(A761,Main!A:AB,14,0)</f>
        <v>UG/PG</v>
      </c>
      <c r="O761" s="61" t="str">
        <f>VLOOKUP(A761,Main!A:AB,15,0)</f>
        <v>Elective</v>
      </c>
      <c r="P761" s="61" t="str">
        <f>VLOOKUP(A761,Main!A:AB,16,0)</f>
        <v>Yes</v>
      </c>
      <c r="Q761" s="61" t="str">
        <f>VLOOKUP(A761,Main!A:AB,17,0)</f>
        <v>Manufacturing Processes and Technology</v>
      </c>
      <c r="R761" s="63" t="str">
        <f>VLOOKUP(A761,Main!A:AB,18,0)</f>
        <v>https://onlinecourses.nptel.ac.in/e-learning/preview/noc26_me189</v>
      </c>
      <c r="S761" s="63" t="str">
        <f>VLOOKUP(A761,Main!A:AB,19,0)</f>
        <v>https://onlinecourses.nptel.ac.in/e-learning/preview/noc26_me189</v>
      </c>
      <c r="T761" s="61" t="str">
        <f>VLOOKUP(A761,Main!A:AB,20,0)</f>
        <v>noc26_me189</v>
      </c>
      <c r="U761" s="63" t="str">
        <f>VLOOKUP(A761,Main!A:AB,21,0)</f>
        <v>https://onlinecourses.nptel.ac.in/noc25_me154/preview</v>
      </c>
      <c r="V761" s="63" t="str">
        <f>VLOOKUP(A761,Main!A:AB,22,0)</f>
        <v>https://onlinecourses.nptel.ac.in/noc25_me154/preview</v>
      </c>
      <c r="W761" s="61" t="str">
        <f>VLOOKUP(A761,Main!A:AB,23,0)</f>
        <v>noc25_me154</v>
      </c>
      <c r="X761" s="63" t="str">
        <f>VLOOKUP(A761,Main!A:AB,24,0)</f>
        <v>https://nptel.ac.in/courses/112103293</v>
      </c>
      <c r="Y761" s="63" t="str">
        <f>VLOOKUP(A761,Main!A:AB,25,0)</f>
        <v>https://nptel.ac.in/courses/112103293</v>
      </c>
      <c r="Z761" s="61">
        <f>VLOOKUP(A761,Main!A:AB,26,0)</f>
        <v>112103293</v>
      </c>
    </row>
    <row r="762">
      <c r="A762" s="47" t="s">
        <v>6013</v>
      </c>
      <c r="B762" s="61" t="str">
        <f>VLOOKUP(A762,Main!A:AB,2,0)</f>
        <v>Mechanical Engineering</v>
      </c>
      <c r="C762" s="61" t="str">
        <f>VLOOKUP(A762,Main!A:AB,3,0)</f>
        <v>Mathematical Modeling of Manufacturing Processes</v>
      </c>
      <c r="D762" s="61" t="str">
        <f>VLOOKUP(A762,Main!A:AB,4,0)</f>
        <v>Prof. Swarup Bag</v>
      </c>
      <c r="E762" s="61" t="str">
        <f>VLOOKUP(A762,Main!A:AB,5,0)</f>
        <v>IIT Guwahati</v>
      </c>
      <c r="F762" s="61" t="str">
        <f>VLOOKUP(A762,Main!A:AB,6,0)</f>
        <v>IIT Guwahati</v>
      </c>
      <c r="G762" s="61" t="str">
        <f>VLOOKUP(A762,Main!A:AB,7,0)</f>
        <v>12 Weeks</v>
      </c>
      <c r="H762" s="61" t="str">
        <f>VLOOKUP(A762,Main!A:AB,8,0)</f>
        <v>Rerun</v>
      </c>
      <c r="I762" s="62">
        <f>VLOOKUP(A762,Main!A:AB,9,0)</f>
        <v>46223</v>
      </c>
      <c r="J762" s="62">
        <f>VLOOKUP(A762,Main!A:AB,10,0)</f>
        <v>46304</v>
      </c>
      <c r="K762" s="62">
        <f>VLOOKUP(A762,Main!A:AB,11,0)</f>
        <v>46318</v>
      </c>
      <c r="L762" s="62">
        <f>VLOOKUP(A762,Main!A:AB,12,0)</f>
        <v>46230</v>
      </c>
      <c r="M762" s="62">
        <f>VLOOKUP(A762,Main!A:AB,13,0)</f>
        <v>46248</v>
      </c>
      <c r="N762" s="61" t="str">
        <f>VLOOKUP(A762,Main!A:AB,14,0)</f>
        <v>UG/PG</v>
      </c>
      <c r="O762" s="61" t="str">
        <f>VLOOKUP(A762,Main!A:AB,15,0)</f>
        <v>Elective</v>
      </c>
      <c r="P762" s="61" t="str">
        <f>VLOOKUP(A762,Main!A:AB,16,0)</f>
        <v>Yes</v>
      </c>
      <c r="Q762" s="61" t="str">
        <f>VLOOKUP(A762,Main!A:AB,17,0)</f>
        <v>Manufacturing Processes and Technology</v>
      </c>
      <c r="R762" s="63" t="str">
        <f>VLOOKUP(A762,Main!A:AB,18,0)</f>
        <v>https://onlinecourses.nptel.ac.in/e-learning/preview/noc26_me190</v>
      </c>
      <c r="S762" s="63" t="str">
        <f>VLOOKUP(A762,Main!A:AB,19,0)</f>
        <v>https://onlinecourses.nptel.ac.in/e-learning/preview/noc26_me190</v>
      </c>
      <c r="T762" s="61" t="str">
        <f>VLOOKUP(A762,Main!A:AB,20,0)</f>
        <v>noc26_me190</v>
      </c>
      <c r="U762" s="63" t="str">
        <f>VLOOKUP(A762,Main!A:AB,21,0)</f>
        <v>https://onlinecourses.nptel.ac.in/noc25_me142/preview</v>
      </c>
      <c r="V762" s="63" t="str">
        <f>VLOOKUP(A762,Main!A:AB,22,0)</f>
        <v>https://onlinecourses.nptel.ac.in/noc25_me142/preview</v>
      </c>
      <c r="W762" s="61" t="str">
        <f>VLOOKUP(A762,Main!A:AB,23,0)</f>
        <v>noc25_me142</v>
      </c>
      <c r="X762" s="63" t="str">
        <f>VLOOKUP(A762,Main!A:AB,24,0)</f>
        <v>https://nptel.ac.in/courses/112103273</v>
      </c>
      <c r="Y762" s="63" t="str">
        <f>VLOOKUP(A762,Main!A:AB,25,0)</f>
        <v>https://nptel.ac.in/courses/112103273</v>
      </c>
      <c r="Z762" s="61">
        <f>VLOOKUP(A762,Main!A:AB,26,0)</f>
        <v>112103273</v>
      </c>
    </row>
    <row r="763">
      <c r="A763" s="47" t="s">
        <v>6020</v>
      </c>
      <c r="B763" s="61" t="str">
        <f>VLOOKUP(A763,Main!A:AB,2,0)</f>
        <v>Mechanical Engineering</v>
      </c>
      <c r="C763" s="61" t="str">
        <f>VLOOKUP(A763,Main!A:AB,3,0)</f>
        <v>Materials Processing (Casting, Forming and Welding)</v>
      </c>
      <c r="D763" s="61" t="str">
        <f>VLOOKUP(A763,Main!A:AB,4,0)</f>
        <v>Prof. Swarup Bag</v>
      </c>
      <c r="E763" s="61" t="str">
        <f>VLOOKUP(A763,Main!A:AB,5,0)</f>
        <v>IIT Guwahati</v>
      </c>
      <c r="F763" s="61" t="str">
        <f>VLOOKUP(A763,Main!A:AB,6,0)</f>
        <v>IIT Guwahati</v>
      </c>
      <c r="G763" s="61" t="str">
        <f>VLOOKUP(A763,Main!A:AB,7,0)</f>
        <v>12 Weeks</v>
      </c>
      <c r="H763" s="61" t="str">
        <f>VLOOKUP(A763,Main!A:AB,8,0)</f>
        <v>Rerun</v>
      </c>
      <c r="I763" s="62">
        <f>VLOOKUP(A763,Main!A:AB,9,0)</f>
        <v>46223</v>
      </c>
      <c r="J763" s="62">
        <f>VLOOKUP(A763,Main!A:AB,10,0)</f>
        <v>46304</v>
      </c>
      <c r="K763" s="62">
        <f>VLOOKUP(A763,Main!A:AB,11,0)</f>
        <v>46318</v>
      </c>
      <c r="L763" s="62">
        <f>VLOOKUP(A763,Main!A:AB,12,0)</f>
        <v>46230</v>
      </c>
      <c r="M763" s="62">
        <f>VLOOKUP(A763,Main!A:AB,13,0)</f>
        <v>46248</v>
      </c>
      <c r="N763" s="61" t="str">
        <f>VLOOKUP(A763,Main!A:AB,14,0)</f>
        <v>UG</v>
      </c>
      <c r="O763" s="61" t="str">
        <f>VLOOKUP(A763,Main!A:AB,15,0)</f>
        <v>Core</v>
      </c>
      <c r="P763" s="61" t="str">
        <f>VLOOKUP(A763,Main!A:AB,16,0)</f>
        <v>No</v>
      </c>
      <c r="Q763" s="61" t="str">
        <f>VLOOKUP(A763,Main!A:AB,17,0)</f>
        <v>Minor in Metallurgy</v>
      </c>
      <c r="R763" s="63" t="str">
        <f>VLOOKUP(A763,Main!A:AB,18,0)</f>
        <v>https://onlinecourses.nptel.ac.in/e-learning/preview/noc26_me191</v>
      </c>
      <c r="S763" s="63" t="str">
        <f>VLOOKUP(A763,Main!A:AB,19,0)</f>
        <v>https://onlinecourses.nptel.ac.in/e-learning/preview/noc26_me191</v>
      </c>
      <c r="T763" s="61" t="str">
        <f>VLOOKUP(A763,Main!A:AB,20,0)</f>
        <v>noc26_me191</v>
      </c>
      <c r="U763" s="63" t="str">
        <f>VLOOKUP(A763,Main!A:AB,21,0)</f>
        <v>https://onlinecourses.nptel.ac.in/noc25_me155/preview</v>
      </c>
      <c r="V763" s="63" t="str">
        <f>VLOOKUP(A763,Main!A:AB,22,0)</f>
        <v>https://onlinecourses.nptel.ac.in/noc25_me155/preview</v>
      </c>
      <c r="W763" s="61" t="str">
        <f>VLOOKUP(A763,Main!A:AB,23,0)</f>
        <v>noc25_me155</v>
      </c>
      <c r="X763" s="63" t="str">
        <f>VLOOKUP(A763,Main!A:AB,24,0)</f>
        <v>https://nptel.ac.in/courses/112103528</v>
      </c>
      <c r="Y763" s="63" t="str">
        <f>VLOOKUP(A763,Main!A:AB,25,0)</f>
        <v>https://nptel.ac.in/courses/112103528</v>
      </c>
      <c r="Z763" s="61">
        <f>VLOOKUP(A763,Main!A:AB,26,0)</f>
        <v>112103528</v>
      </c>
    </row>
    <row r="764">
      <c r="A764" s="47" t="s">
        <v>6026</v>
      </c>
      <c r="B764" s="61" t="str">
        <f>VLOOKUP(A764,Main!A:AB,2,0)</f>
        <v>Mechanical Engineering</v>
      </c>
      <c r="C764" s="61" t="str">
        <f>VLOOKUP(A764,Main!A:AB,3,0)</f>
        <v>Aircraft Propulsion</v>
      </c>
      <c r="D764" s="61" t="str">
        <f>VLOOKUP(A764,Main!A:AB,4,0)</f>
        <v>Prof. Vinayak N. Kulkarni</v>
      </c>
      <c r="E764" s="61" t="str">
        <f>VLOOKUP(A764,Main!A:AB,5,0)</f>
        <v>IIT Guwahati</v>
      </c>
      <c r="F764" s="61" t="str">
        <f>VLOOKUP(A764,Main!A:AB,6,0)</f>
        <v>IIT Guwahati</v>
      </c>
      <c r="G764" s="61" t="str">
        <f>VLOOKUP(A764,Main!A:AB,7,0)</f>
        <v>12 Weeks</v>
      </c>
      <c r="H764" s="61" t="str">
        <f>VLOOKUP(A764,Main!A:AB,8,0)</f>
        <v>Rerun</v>
      </c>
      <c r="I764" s="62">
        <f>VLOOKUP(A764,Main!A:AB,9,0)</f>
        <v>46223</v>
      </c>
      <c r="J764" s="62">
        <f>VLOOKUP(A764,Main!A:AB,10,0)</f>
        <v>46304</v>
      </c>
      <c r="K764" s="62">
        <f>VLOOKUP(A764,Main!A:AB,11,0)</f>
        <v>46319</v>
      </c>
      <c r="L764" s="62">
        <f>VLOOKUP(A764,Main!A:AB,12,0)</f>
        <v>46230</v>
      </c>
      <c r="M764" s="62">
        <f>VLOOKUP(A764,Main!A:AB,13,0)</f>
        <v>46248</v>
      </c>
      <c r="N764" s="61" t="str">
        <f>VLOOKUP(A764,Main!A:AB,14,0)</f>
        <v>UG/PG</v>
      </c>
      <c r="O764" s="61" t="str">
        <f>VLOOKUP(A764,Main!A:AB,15,0)</f>
        <v>Core</v>
      </c>
      <c r="P764" s="61" t="str">
        <f>VLOOKUP(A764,Main!A:AB,16,0)</f>
        <v>Yes</v>
      </c>
      <c r="Q764" s="61" t="str">
        <f>VLOOKUP(A764,Main!A:AB,17,0)</f>
        <v>Propulsion
Energy Systems</v>
      </c>
      <c r="R764" s="63" t="str">
        <f>VLOOKUP(A764,Main!A:AB,18,0)</f>
        <v>https://onlinecourses.nptel.ac.in/e-learning/preview/noc26_me192</v>
      </c>
      <c r="S764" s="63" t="str">
        <f>VLOOKUP(A764,Main!A:AB,19,0)</f>
        <v>https://onlinecourses.nptel.ac.in/e-learning/preview/noc26_me192</v>
      </c>
      <c r="T764" s="61" t="str">
        <f>VLOOKUP(A764,Main!A:AB,20,0)</f>
        <v>noc26_me192</v>
      </c>
      <c r="U764" s="63" t="str">
        <f>VLOOKUP(A764,Main!A:AB,21,0)</f>
        <v>https://onlinecourses.nptel.ac.in/noc25_me147/preview</v>
      </c>
      <c r="V764" s="63" t="str">
        <f>VLOOKUP(A764,Main!A:AB,22,0)</f>
        <v>https://onlinecourses.nptel.ac.in/noc25_me147/preview</v>
      </c>
      <c r="W764" s="61" t="str">
        <f>VLOOKUP(A764,Main!A:AB,23,0)</f>
        <v>noc25_me147</v>
      </c>
      <c r="X764" s="63" t="str">
        <f>VLOOKUP(A764,Main!A:AB,24,0)</f>
        <v>https://nptel.ac.in/courses/112103281</v>
      </c>
      <c r="Y764" s="63" t="str">
        <f>VLOOKUP(A764,Main!A:AB,25,0)</f>
        <v>https://nptel.ac.in/courses/112103281</v>
      </c>
      <c r="Z764" s="61">
        <f>VLOOKUP(A764,Main!A:AB,26,0)</f>
        <v>112103281</v>
      </c>
    </row>
    <row r="765">
      <c r="A765" s="47" t="s">
        <v>6032</v>
      </c>
      <c r="B765" s="61" t="str">
        <f>VLOOKUP(A765,Main!A:AB,2,0)</f>
        <v>Mechanical, Production Engineering</v>
      </c>
      <c r="C765" s="61" t="str">
        <f>VLOOKUP(A765,Main!A:AB,3,0)</f>
        <v>Industrial Engineering and Operations Research</v>
      </c>
      <c r="D765" s="61" t="str">
        <f>VLOOKUP(A765,Main!A:AB,4,0)</f>
        <v>Prof. Uday Shanker Dixit</v>
      </c>
      <c r="E765" s="61" t="str">
        <f>VLOOKUP(A765,Main!A:AB,5,0)</f>
        <v>IIT Guwahati</v>
      </c>
      <c r="F765" s="61" t="str">
        <f>VLOOKUP(A765,Main!A:AB,6,0)</f>
        <v>IIT Guwahati</v>
      </c>
      <c r="G765" s="61" t="str">
        <f>VLOOKUP(A765,Main!A:AB,7,0)</f>
        <v>12 Weeks</v>
      </c>
      <c r="H765" s="61" t="str">
        <f>VLOOKUP(A765,Main!A:AB,8,0)</f>
        <v>Rerun</v>
      </c>
      <c r="I765" s="62">
        <f>VLOOKUP(A765,Main!A:AB,9,0)</f>
        <v>46223</v>
      </c>
      <c r="J765" s="62">
        <f>VLOOKUP(A765,Main!A:AB,10,0)</f>
        <v>46304</v>
      </c>
      <c r="K765" s="62">
        <f>VLOOKUP(A765,Main!A:AB,11,0)</f>
        <v>46319</v>
      </c>
      <c r="L765" s="62">
        <f>VLOOKUP(A765,Main!A:AB,12,0)</f>
        <v>46230</v>
      </c>
      <c r="M765" s="62">
        <f>VLOOKUP(A765,Main!A:AB,13,0)</f>
        <v>46248</v>
      </c>
      <c r="N765" s="61" t="str">
        <f>VLOOKUP(A765,Main!A:AB,14,0)</f>
        <v>UG/PG</v>
      </c>
      <c r="O765" s="61" t="str">
        <f>VLOOKUP(A765,Main!A:AB,15,0)</f>
        <v>Core</v>
      </c>
      <c r="P765" s="61" t="str">
        <f>VLOOKUP(A765,Main!A:AB,16,0)</f>
        <v>Yes</v>
      </c>
      <c r="Q765" s="61" t="str">
        <f>VLOOKUP(A765,Main!A:AB,17,0)</f>
        <v>Manufacturing Processes and Technology</v>
      </c>
      <c r="R765" s="63" t="str">
        <f>VLOOKUP(A765,Main!A:AB,18,0)</f>
        <v>https://onlinecourses.nptel.ac.in/e-learning/preview/noc26_me193</v>
      </c>
      <c r="S765" s="63" t="str">
        <f>VLOOKUP(A765,Main!A:AB,19,0)</f>
        <v>https://onlinecourses.nptel.ac.in/e-learning/preview/noc26_me193</v>
      </c>
      <c r="T765" s="61" t="str">
        <f>VLOOKUP(A765,Main!A:AB,20,0)</f>
        <v>noc26_me193</v>
      </c>
      <c r="U765" s="63" t="str">
        <f>VLOOKUP(A765,Main!A:AB,21,0)</f>
        <v>https://onlinecourses.nptel.ac.in/noc25_me181/preview</v>
      </c>
      <c r="V765" s="63" t="str">
        <f>VLOOKUP(A765,Main!A:AB,22,0)</f>
        <v>https://onlinecourses.nptel.ac.in/noc25_me181/preview</v>
      </c>
      <c r="W765" s="61" t="str">
        <f>VLOOKUP(A765,Main!A:AB,23,0)</f>
        <v>noc25_me181</v>
      </c>
      <c r="X765" s="63" t="str">
        <f>VLOOKUP(A765,Main!A:AB,24,0)</f>
        <v>https://nptel.ac.in/courses/112103774</v>
      </c>
      <c r="Y765" s="63" t="str">
        <f>VLOOKUP(A765,Main!A:AB,25,0)</f>
        <v>https://nptel.ac.in/courses/112103774</v>
      </c>
      <c r="Z765" s="61">
        <f>VLOOKUP(A765,Main!A:AB,26,0)</f>
        <v>112103774</v>
      </c>
    </row>
    <row r="766">
      <c r="A766" s="47" t="s">
        <v>6044</v>
      </c>
      <c r="B766" s="61" t="str">
        <f>VLOOKUP(A766,Main!A:AB,2,0)</f>
        <v>Mechanical Engineering</v>
      </c>
      <c r="C766" s="61" t="str">
        <f>VLOOKUP(A766,Main!A:AB,3,0)</f>
        <v>Optical Methods for Solid and Fluid Mechanics</v>
      </c>
      <c r="D766" s="61" t="str">
        <f>VLOOKUP(A766,Main!A:AB,4,0)</f>
        <v>Prof. Aloke Kumar,
Prof. Koushik Viswanathan</v>
      </c>
      <c r="E766" s="61" t="str">
        <f>VLOOKUP(A766,Main!A:AB,5,0)</f>
        <v>IISc Bangalore</v>
      </c>
      <c r="F766" s="61" t="str">
        <f>VLOOKUP(A766,Main!A:AB,6,0)</f>
        <v>IISc Bangalore</v>
      </c>
      <c r="G766" s="61" t="str">
        <f>VLOOKUP(A766,Main!A:AB,7,0)</f>
        <v>8 Weeks</v>
      </c>
      <c r="H766" s="61" t="str">
        <f>VLOOKUP(A766,Main!A:AB,8,0)</f>
        <v>Rerun</v>
      </c>
      <c r="I766" s="62">
        <f>VLOOKUP(A766,Main!A:AB,9,0)</f>
        <v>46251</v>
      </c>
      <c r="J766" s="62">
        <f>VLOOKUP(A766,Main!A:AB,10,0)</f>
        <v>46304</v>
      </c>
      <c r="K766" s="62">
        <f>VLOOKUP(A766,Main!A:AB,11,0)</f>
        <v>46311</v>
      </c>
      <c r="L766" s="62">
        <f>VLOOKUP(A766,Main!A:AB,12,0)</f>
        <v>46251</v>
      </c>
      <c r="M766" s="62">
        <f>VLOOKUP(A766,Main!A:AB,13,0)</f>
        <v>46262</v>
      </c>
      <c r="N766" s="61" t="str">
        <f>VLOOKUP(A766,Main!A:AB,14,0)</f>
        <v>UG/PG</v>
      </c>
      <c r="O766" s="61" t="str">
        <f>VLOOKUP(A766,Main!A:AB,15,0)</f>
        <v>Elective</v>
      </c>
      <c r="P766" s="61" t="str">
        <f>VLOOKUP(A766,Main!A:AB,16,0)</f>
        <v>Yes</v>
      </c>
      <c r="Q766" s="61" t="str">
        <f>VLOOKUP(A766,Main!A:AB,17,0)</f>
        <v/>
      </c>
      <c r="R766" s="63" t="str">
        <f>VLOOKUP(A766,Main!A:AB,18,0)</f>
        <v>https://onlinecourses.nptel.ac.in/e-learning/preview/noc26_me195</v>
      </c>
      <c r="S766" s="63" t="str">
        <f>VLOOKUP(A766,Main!A:AB,19,0)</f>
        <v>https://onlinecourses.nptel.ac.in/e-learning/preview/noc26_me195</v>
      </c>
      <c r="T766" s="61" t="str">
        <f>VLOOKUP(A766,Main!A:AB,20,0)</f>
        <v>noc26_me195</v>
      </c>
      <c r="U766" s="63" t="str">
        <f>VLOOKUP(A766,Main!A:AB,21,0)</f>
        <v>https://onlinecourses.nptel.ac.in/noc25_me135/preview</v>
      </c>
      <c r="V766" s="63" t="str">
        <f>VLOOKUP(A766,Main!A:AB,22,0)</f>
        <v>https://onlinecourses.nptel.ac.in/noc25_me135/preview</v>
      </c>
      <c r="W766" s="61" t="str">
        <f>VLOOKUP(A766,Main!A:AB,23,0)</f>
        <v>noc25_me135</v>
      </c>
      <c r="X766" s="63" t="str">
        <f>VLOOKUP(A766,Main!A:AB,24,0)</f>
        <v>https://nptel.ac.in/courses/112108316</v>
      </c>
      <c r="Y766" s="63" t="str">
        <f>VLOOKUP(A766,Main!A:AB,25,0)</f>
        <v>https://nptel.ac.in/courses/112108316</v>
      </c>
      <c r="Z766" s="61">
        <f>VLOOKUP(A766,Main!A:AB,26,0)</f>
        <v>112108316</v>
      </c>
    </row>
    <row r="767">
      <c r="A767" s="47" t="s">
        <v>6051</v>
      </c>
      <c r="B767" s="61" t="str">
        <f>VLOOKUP(A767,Main!A:AB,2,0)</f>
        <v>Mechanical Engineering</v>
      </c>
      <c r="C767" s="61" t="str">
        <f>VLOOKUP(A767,Main!A:AB,3,0)</f>
        <v>Engineering Economic Analysis</v>
      </c>
      <c r="D767" s="61" t="str">
        <f>VLOOKUP(A767,Main!A:AB,4,0)</f>
        <v>Prof. Pradeep Kumar Jha</v>
      </c>
      <c r="E767" s="61" t="str">
        <f>VLOOKUP(A767,Main!A:AB,5,0)</f>
        <v>IIT Roorkee</v>
      </c>
      <c r="F767" s="61" t="str">
        <f>VLOOKUP(A767,Main!A:AB,6,0)</f>
        <v>IIT Roorkee</v>
      </c>
      <c r="G767" s="61" t="str">
        <f>VLOOKUP(A767,Main!A:AB,7,0)</f>
        <v>8 Weeks</v>
      </c>
      <c r="H767" s="61" t="str">
        <f>VLOOKUP(A767,Main!A:AB,8,0)</f>
        <v>Rerun</v>
      </c>
      <c r="I767" s="62">
        <f>VLOOKUP(A767,Main!A:AB,9,0)</f>
        <v>46251</v>
      </c>
      <c r="J767" s="62">
        <f>VLOOKUP(A767,Main!A:AB,10,0)</f>
        <v>46304</v>
      </c>
      <c r="K767" s="62">
        <f>VLOOKUP(A767,Main!A:AB,11,0)</f>
        <v>46312</v>
      </c>
      <c r="L767" s="62">
        <f>VLOOKUP(A767,Main!A:AB,12,0)</f>
        <v>46251</v>
      </c>
      <c r="M767" s="62">
        <f>VLOOKUP(A767,Main!A:AB,13,0)</f>
        <v>46262</v>
      </c>
      <c r="N767" s="61" t="str">
        <f>VLOOKUP(A767,Main!A:AB,14,0)</f>
        <v>UG</v>
      </c>
      <c r="O767" s="61" t="str">
        <f>VLOOKUP(A767,Main!A:AB,15,0)</f>
        <v>Elective</v>
      </c>
      <c r="P767" s="61" t="str">
        <f>VLOOKUP(A767,Main!A:AB,16,0)</f>
        <v>Yes</v>
      </c>
      <c r="Q767" s="61" t="str">
        <f>VLOOKUP(A767,Main!A:AB,17,0)</f>
        <v/>
      </c>
      <c r="R767" s="63" t="str">
        <f>VLOOKUP(A767,Main!A:AB,18,0)</f>
        <v>https://onlinecourses.nptel.ac.in/e-learning/preview/noc26_me196</v>
      </c>
      <c r="S767" s="63" t="str">
        <f>VLOOKUP(A767,Main!A:AB,19,0)</f>
        <v>https://onlinecourses.nptel.ac.in/e-learning/preview/noc26_me196</v>
      </c>
      <c r="T767" s="61" t="str">
        <f>VLOOKUP(A767,Main!A:AB,20,0)</f>
        <v>noc26_me196</v>
      </c>
      <c r="U767" s="63" t="str">
        <f>VLOOKUP(A767,Main!A:AB,21,0)</f>
        <v>https://onlinecourses.nptel.ac.in/noc25_me98/preview</v>
      </c>
      <c r="V767" s="63" t="str">
        <f>VLOOKUP(A767,Main!A:AB,22,0)</f>
        <v>https://onlinecourses.nptel.ac.in/noc25_me98/preview</v>
      </c>
      <c r="W767" s="61" t="str">
        <f>VLOOKUP(A767,Main!A:AB,23,0)</f>
        <v>noc25_me98</v>
      </c>
      <c r="X767" s="63" t="str">
        <f>VLOOKUP(A767,Main!A:AB,24,0)</f>
        <v>https://nptel.ac.in/courses/112107209</v>
      </c>
      <c r="Y767" s="63" t="str">
        <f>VLOOKUP(A767,Main!A:AB,25,0)</f>
        <v>https://nptel.ac.in/courses/112107209</v>
      </c>
      <c r="Z767" s="61">
        <f>VLOOKUP(A767,Main!A:AB,26,0)</f>
        <v>112107209</v>
      </c>
    </row>
    <row r="768">
      <c r="A768" s="47" t="s">
        <v>6058</v>
      </c>
      <c r="B768" s="61" t="str">
        <f>VLOOKUP(A768,Main!A:AB,2,0)</f>
        <v>Mechanical Engineering</v>
      </c>
      <c r="C768" s="61" t="str">
        <f>VLOOKUP(A768,Main!A:AB,3,0)</f>
        <v>Weldability of Metals</v>
      </c>
      <c r="D768" s="61" t="str">
        <f>VLOOKUP(A768,Main!A:AB,4,0)</f>
        <v>Prof. Varun Sharma,
Prof. Dheerendra Kumar Dwivedi</v>
      </c>
      <c r="E768" s="61" t="str">
        <f>VLOOKUP(A768,Main!A:AB,5,0)</f>
        <v>IIT Roorkee</v>
      </c>
      <c r="F768" s="61" t="str">
        <f>VLOOKUP(A768,Main!A:AB,6,0)</f>
        <v>IIT Roorkee</v>
      </c>
      <c r="G768" s="61" t="str">
        <f>VLOOKUP(A768,Main!A:AB,7,0)</f>
        <v>8 Weeks</v>
      </c>
      <c r="H768" s="61" t="str">
        <f>VLOOKUP(A768,Main!A:AB,8,0)</f>
        <v>Rerun</v>
      </c>
      <c r="I768" s="62">
        <f>VLOOKUP(A768,Main!A:AB,9,0)</f>
        <v>46251</v>
      </c>
      <c r="J768" s="62">
        <f>VLOOKUP(A768,Main!A:AB,10,0)</f>
        <v>46304</v>
      </c>
      <c r="K768" s="62">
        <f>VLOOKUP(A768,Main!A:AB,11,0)</f>
        <v>46313</v>
      </c>
      <c r="L768" s="62">
        <f>VLOOKUP(A768,Main!A:AB,12,0)</f>
        <v>46251</v>
      </c>
      <c r="M768" s="62">
        <f>VLOOKUP(A768,Main!A:AB,13,0)</f>
        <v>46262</v>
      </c>
      <c r="N768" s="61" t="str">
        <f>VLOOKUP(A768,Main!A:AB,14,0)</f>
        <v>PG</v>
      </c>
      <c r="O768" s="61" t="str">
        <f>VLOOKUP(A768,Main!A:AB,15,0)</f>
        <v>Elective</v>
      </c>
      <c r="P768" s="61" t="str">
        <f>VLOOKUP(A768,Main!A:AB,16,0)</f>
        <v>Yes</v>
      </c>
      <c r="Q768" s="61" t="str">
        <f>VLOOKUP(A768,Main!A:AB,17,0)</f>
        <v>Materials Joining</v>
      </c>
      <c r="R768" s="63" t="str">
        <f>VLOOKUP(A768,Main!A:AB,18,0)</f>
        <v>https://onlinecourses.nptel.ac.in/e-learning/preview/noc26_me197</v>
      </c>
      <c r="S768" s="63" t="str">
        <f>VLOOKUP(A768,Main!A:AB,19,0)</f>
        <v>https://onlinecourses.nptel.ac.in/e-learning/preview/noc26_me197</v>
      </c>
      <c r="T768" s="61" t="str">
        <f>VLOOKUP(A768,Main!A:AB,20,0)</f>
        <v>noc26_me197</v>
      </c>
      <c r="U768" s="63" t="str">
        <f>VLOOKUP(A768,Main!A:AB,21,0)</f>
        <v>https://onlinecourses.nptel.ac.in/noc25_me99/preview</v>
      </c>
      <c r="V768" s="63" t="str">
        <f>VLOOKUP(A768,Main!A:AB,22,0)</f>
        <v>https://onlinecourses.nptel.ac.in/noc25_me99/preview</v>
      </c>
      <c r="W768" s="61" t="str">
        <f>VLOOKUP(A768,Main!A:AB,23,0)</f>
        <v>noc25_me99</v>
      </c>
      <c r="X768" s="63" t="str">
        <f>VLOOKUP(A768,Main!A:AB,24,0)</f>
        <v>https://nptel.ac.in/courses/112107257</v>
      </c>
      <c r="Y768" s="63" t="str">
        <f>VLOOKUP(A768,Main!A:AB,25,0)</f>
        <v>https://nptel.ac.in/courses/112107257</v>
      </c>
      <c r="Z768" s="61">
        <f>VLOOKUP(A768,Main!A:AB,26,0)</f>
        <v>112107257</v>
      </c>
    </row>
    <row r="769">
      <c r="A769" s="47" t="s">
        <v>6065</v>
      </c>
      <c r="B769" s="61" t="str">
        <f>VLOOKUP(A769,Main!A:AB,2,0)</f>
        <v>Mechanical Engineering</v>
      </c>
      <c r="C769" s="61" t="str">
        <f>VLOOKUP(A769,Main!A:AB,3,0)</f>
        <v>Design Practice - II</v>
      </c>
      <c r="D769" s="61" t="str">
        <f>VLOOKUP(A769,Main!A:AB,4,0)</f>
        <v>Prof. Shantanu Bhattacharya</v>
      </c>
      <c r="E769" s="61" t="str">
        <f>VLOOKUP(A769,Main!A:AB,5,0)</f>
        <v>IIT Kanpur</v>
      </c>
      <c r="F769" s="61" t="str">
        <f>VLOOKUP(A769,Main!A:AB,6,0)</f>
        <v>IIT Kanpur</v>
      </c>
      <c r="G769" s="61" t="str">
        <f>VLOOKUP(A769,Main!A:AB,7,0)</f>
        <v>8 Weeks</v>
      </c>
      <c r="H769" s="61" t="str">
        <f>VLOOKUP(A769,Main!A:AB,8,0)</f>
        <v>Rerun</v>
      </c>
      <c r="I769" s="62">
        <f>VLOOKUP(A769,Main!A:AB,9,0)</f>
        <v>46251</v>
      </c>
      <c r="J769" s="62">
        <f>VLOOKUP(A769,Main!A:AB,10,0)</f>
        <v>46304</v>
      </c>
      <c r="K769" s="62">
        <f>VLOOKUP(A769,Main!A:AB,11,0)</f>
        <v>46318</v>
      </c>
      <c r="L769" s="62">
        <f>VLOOKUP(A769,Main!A:AB,12,0)</f>
        <v>46251</v>
      </c>
      <c r="M769" s="62">
        <f>VLOOKUP(A769,Main!A:AB,13,0)</f>
        <v>46262</v>
      </c>
      <c r="N769" s="61" t="str">
        <f>VLOOKUP(A769,Main!A:AB,14,0)</f>
        <v>UG/PG</v>
      </c>
      <c r="O769" s="61" t="str">
        <f>VLOOKUP(A769,Main!A:AB,15,0)</f>
        <v>Elective</v>
      </c>
      <c r="P769" s="61" t="str">
        <f>VLOOKUP(A769,Main!A:AB,16,0)</f>
        <v>Yes</v>
      </c>
      <c r="Q769" s="61" t="str">
        <f>VLOOKUP(A769,Main!A:AB,17,0)</f>
        <v>Product Design</v>
      </c>
      <c r="R769" s="63" t="str">
        <f>VLOOKUP(A769,Main!A:AB,18,0)</f>
        <v>https://onlinecourses.nptel.ac.in/e-learning/preview/noc26_me198</v>
      </c>
      <c r="S769" s="63" t="str">
        <f>VLOOKUP(A769,Main!A:AB,19,0)</f>
        <v>https://onlinecourses.nptel.ac.in/e-learning/preview/noc26_me198</v>
      </c>
      <c r="T769" s="61" t="str">
        <f>VLOOKUP(A769,Main!A:AB,20,0)</f>
        <v>noc26_me198</v>
      </c>
      <c r="U769" s="63" t="str">
        <f>VLOOKUP(A769,Main!A:AB,21,0)</f>
        <v>https://onlinecourses.nptel.ac.in/noc25_me157/preview</v>
      </c>
      <c r="V769" s="63" t="str">
        <f>VLOOKUP(A769,Main!A:AB,22,0)</f>
        <v>https://onlinecourses.nptel.ac.in/noc25_me157/preview</v>
      </c>
      <c r="W769" s="61" t="str">
        <f>VLOOKUP(A769,Main!A:AB,23,0)</f>
        <v>noc25_me157</v>
      </c>
      <c r="X769" s="63" t="str">
        <f>VLOOKUP(A769,Main!A:AB,24,0)</f>
        <v>https://nptel.ac.in/courses/112104252</v>
      </c>
      <c r="Y769" s="63" t="str">
        <f>VLOOKUP(A769,Main!A:AB,25,0)</f>
        <v>https://nptel.ac.in/courses/112104252</v>
      </c>
      <c r="Z769" s="61">
        <f>VLOOKUP(A769,Main!A:AB,26,0)</f>
        <v>112104252</v>
      </c>
    </row>
    <row r="770">
      <c r="A770" s="47" t="s">
        <v>6071</v>
      </c>
      <c r="B770" s="61" t="str">
        <f>VLOOKUP(A770,Main!A:AB,2,0)</f>
        <v>Mechanical Engineering</v>
      </c>
      <c r="C770" s="61" t="str">
        <f>VLOOKUP(A770,Main!A:AB,3,0)</f>
        <v>Biomechanics of Joints and Orthopaedic Implants</v>
      </c>
      <c r="D770" s="61" t="str">
        <f>VLOOKUP(A770,Main!A:AB,4,0)</f>
        <v>Prof. Sanjay Gupta</v>
      </c>
      <c r="E770" s="61" t="str">
        <f>VLOOKUP(A770,Main!A:AB,5,0)</f>
        <v>IIT Kharagpur</v>
      </c>
      <c r="F770" s="61" t="str">
        <f>VLOOKUP(A770,Main!A:AB,6,0)</f>
        <v>IIT Kharagpur</v>
      </c>
      <c r="G770" s="61" t="str">
        <f>VLOOKUP(A770,Main!A:AB,7,0)</f>
        <v>8 Weeks</v>
      </c>
      <c r="H770" s="61" t="str">
        <f>VLOOKUP(A770,Main!A:AB,8,0)</f>
        <v>Rerun</v>
      </c>
      <c r="I770" s="62">
        <f>VLOOKUP(A770,Main!A:AB,9,0)</f>
        <v>46251</v>
      </c>
      <c r="J770" s="62">
        <f>VLOOKUP(A770,Main!A:AB,10,0)</f>
        <v>46304</v>
      </c>
      <c r="K770" s="62">
        <f>VLOOKUP(A770,Main!A:AB,11,0)</f>
        <v>46319</v>
      </c>
      <c r="L770" s="62">
        <f>VLOOKUP(A770,Main!A:AB,12,0)</f>
        <v>46251</v>
      </c>
      <c r="M770" s="62">
        <f>VLOOKUP(A770,Main!A:AB,13,0)</f>
        <v>46262</v>
      </c>
      <c r="N770" s="61" t="str">
        <f>VLOOKUP(A770,Main!A:AB,14,0)</f>
        <v>UG/PG</v>
      </c>
      <c r="O770" s="61" t="str">
        <f>VLOOKUP(A770,Main!A:AB,15,0)</f>
        <v>Elective</v>
      </c>
      <c r="P770" s="61" t="str">
        <f>VLOOKUP(A770,Main!A:AB,16,0)</f>
        <v>Yes</v>
      </c>
      <c r="Q770" s="61" t="str">
        <f>VLOOKUP(A770,Main!A:AB,17,0)</f>
        <v/>
      </c>
      <c r="R770" s="63" t="str">
        <f>VLOOKUP(A770,Main!A:AB,18,0)</f>
        <v>https://onlinecourses.nptel.ac.in/e-learning/preview/noc26_me199</v>
      </c>
      <c r="S770" s="63" t="str">
        <f>VLOOKUP(A770,Main!A:AB,19,0)</f>
        <v>https://onlinecourses.nptel.ac.in/e-learning/preview/noc26_me199</v>
      </c>
      <c r="T770" s="61" t="str">
        <f>VLOOKUP(A770,Main!A:AB,20,0)</f>
        <v>noc26_me199</v>
      </c>
      <c r="U770" s="63" t="str">
        <f>VLOOKUP(A770,Main!A:AB,21,0)</f>
        <v>https://onlinecourses.nptel.ac.in/noc25_me163/preview</v>
      </c>
      <c r="V770" s="63" t="str">
        <f>VLOOKUP(A770,Main!A:AB,22,0)</f>
        <v>https://onlinecourses.nptel.ac.in/noc25_me163/preview</v>
      </c>
      <c r="W770" s="61" t="str">
        <f>VLOOKUP(A770,Main!A:AB,23,0)</f>
        <v>noc25_me163</v>
      </c>
      <c r="X770" s="63" t="str">
        <f>VLOOKUP(A770,Main!A:AB,24,0)</f>
        <v>https://nptel.ac.in/courses/112105305</v>
      </c>
      <c r="Y770" s="63" t="str">
        <f>VLOOKUP(A770,Main!A:AB,25,0)</f>
        <v>https://nptel.ac.in/courses/112105305</v>
      </c>
      <c r="Z770" s="61">
        <f>VLOOKUP(A770,Main!A:AB,26,0)</f>
        <v>112105305</v>
      </c>
    </row>
    <row r="771">
      <c r="A771" s="47" t="s">
        <v>6078</v>
      </c>
      <c r="B771" s="61" t="str">
        <f>VLOOKUP(A771,Main!A:AB,2,0)</f>
        <v>Mechanical Engineering</v>
      </c>
      <c r="C771" s="61" t="str">
        <f>VLOOKUP(A771,Main!A:AB,3,0)</f>
        <v>Mechanism and Robot Kinematics</v>
      </c>
      <c r="D771" s="61" t="str">
        <f>VLOOKUP(A771,Main!A:AB,4,0)</f>
        <v>Prof. Anirvan Dasgupta</v>
      </c>
      <c r="E771" s="61" t="str">
        <f>VLOOKUP(A771,Main!A:AB,5,0)</f>
        <v>IIT Kharagpur</v>
      </c>
      <c r="F771" s="61" t="str">
        <f>VLOOKUP(A771,Main!A:AB,6,0)</f>
        <v>IIT Kharagpur</v>
      </c>
      <c r="G771" s="61" t="str">
        <f>VLOOKUP(A771,Main!A:AB,7,0)</f>
        <v>8 Weeks</v>
      </c>
      <c r="H771" s="61" t="str">
        <f>VLOOKUP(A771,Main!A:AB,8,0)</f>
        <v>Rerun</v>
      </c>
      <c r="I771" s="62">
        <f>VLOOKUP(A771,Main!A:AB,9,0)</f>
        <v>46251</v>
      </c>
      <c r="J771" s="62">
        <f>VLOOKUP(A771,Main!A:AB,10,0)</f>
        <v>46304</v>
      </c>
      <c r="K771" s="62">
        <f>VLOOKUP(A771,Main!A:AB,11,0)</f>
        <v>46313</v>
      </c>
      <c r="L771" s="62">
        <f>VLOOKUP(A771,Main!A:AB,12,0)</f>
        <v>46251</v>
      </c>
      <c r="M771" s="62">
        <f>VLOOKUP(A771,Main!A:AB,13,0)</f>
        <v>46262</v>
      </c>
      <c r="N771" s="61" t="str">
        <f>VLOOKUP(A771,Main!A:AB,14,0)</f>
        <v>UG/PG</v>
      </c>
      <c r="O771" s="61" t="str">
        <f>VLOOKUP(A771,Main!A:AB,15,0)</f>
        <v>Elective</v>
      </c>
      <c r="P771" s="61" t="str">
        <f>VLOOKUP(A771,Main!A:AB,16,0)</f>
        <v>Yes</v>
      </c>
      <c r="Q771" s="61" t="str">
        <f>VLOOKUP(A771,Main!A:AB,17,0)</f>
        <v>Robotics</v>
      </c>
      <c r="R771" s="63" t="str">
        <f>VLOOKUP(A771,Main!A:AB,18,0)</f>
        <v>https://onlinecourses.nptel.ac.in/e-learning/preview/noc26_me200</v>
      </c>
      <c r="S771" s="63" t="str">
        <f>VLOOKUP(A771,Main!A:AB,19,0)</f>
        <v>https://onlinecourses.nptel.ac.in/e-learning/preview/noc26_me200</v>
      </c>
      <c r="T771" s="61" t="str">
        <f>VLOOKUP(A771,Main!A:AB,20,0)</f>
        <v>noc26_me200</v>
      </c>
      <c r="U771" s="63" t="str">
        <f>VLOOKUP(A771,Main!A:AB,21,0)</f>
        <v>https://onlinecourses.nptel.ac.in/noc25_me164/preview</v>
      </c>
      <c r="V771" s="63" t="str">
        <f>VLOOKUP(A771,Main!A:AB,22,0)</f>
        <v>https://onlinecourses.nptel.ac.in/noc25_me164/preview</v>
      </c>
      <c r="W771" s="61" t="str">
        <f>VLOOKUP(A771,Main!A:AB,23,0)</f>
        <v>noc25_me164</v>
      </c>
      <c r="X771" s="63" t="str">
        <f>VLOOKUP(A771,Main!A:AB,24,0)</f>
        <v>https://nptel.ac.in/courses/112105236</v>
      </c>
      <c r="Y771" s="63" t="str">
        <f>VLOOKUP(A771,Main!A:AB,25,0)</f>
        <v>https://nptel.ac.in/courses/112105236</v>
      </c>
      <c r="Z771" s="61">
        <f>VLOOKUP(A771,Main!A:AB,26,0)</f>
        <v>112105236</v>
      </c>
    </row>
    <row r="772">
      <c r="A772" s="47" t="s">
        <v>6085</v>
      </c>
      <c r="B772" s="61" t="str">
        <f>VLOOKUP(A772,Main!A:AB,2,0)</f>
        <v>Mechanical Engineering</v>
      </c>
      <c r="C772" s="61" t="str">
        <f>VLOOKUP(A772,Main!A:AB,3,0)</f>
        <v>High Performance Computing for Scientists and Engineers</v>
      </c>
      <c r="D772" s="61" t="str">
        <f>VLOOKUP(A772,Main!A:AB,4,0)</f>
        <v>Prof. Somnath Roy</v>
      </c>
      <c r="E772" s="61" t="str">
        <f>VLOOKUP(A772,Main!A:AB,5,0)</f>
        <v>IIT Kharagpur</v>
      </c>
      <c r="F772" s="61" t="str">
        <f>VLOOKUP(A772,Main!A:AB,6,0)</f>
        <v>IIT Kharagpur</v>
      </c>
      <c r="G772" s="61" t="str">
        <f>VLOOKUP(A772,Main!A:AB,7,0)</f>
        <v>8 Weeks</v>
      </c>
      <c r="H772" s="61" t="str">
        <f>VLOOKUP(A772,Main!A:AB,8,0)</f>
        <v>Rerun</v>
      </c>
      <c r="I772" s="62">
        <f>VLOOKUP(A772,Main!A:AB,9,0)</f>
        <v>46251</v>
      </c>
      <c r="J772" s="62">
        <f>VLOOKUP(A772,Main!A:AB,10,0)</f>
        <v>46304</v>
      </c>
      <c r="K772" s="62">
        <f>VLOOKUP(A772,Main!A:AB,11,0)</f>
        <v>46311</v>
      </c>
      <c r="L772" s="62">
        <f>VLOOKUP(A772,Main!A:AB,12,0)</f>
        <v>46251</v>
      </c>
      <c r="M772" s="62">
        <f>VLOOKUP(A772,Main!A:AB,13,0)</f>
        <v>46262</v>
      </c>
      <c r="N772" s="61" t="str">
        <f>VLOOKUP(A772,Main!A:AB,14,0)</f>
        <v>UG/PG</v>
      </c>
      <c r="O772" s="61" t="str">
        <f>VLOOKUP(A772,Main!A:AB,15,0)</f>
        <v>Elective</v>
      </c>
      <c r="P772" s="61" t="str">
        <f>VLOOKUP(A772,Main!A:AB,16,0)</f>
        <v>Yes</v>
      </c>
      <c r="Q772" s="61" t="str">
        <f>VLOOKUP(A772,Main!A:AB,17,0)</f>
        <v>Computational Engineering</v>
      </c>
      <c r="R772" s="63" t="str">
        <f>VLOOKUP(A772,Main!A:AB,18,0)</f>
        <v>https://onlinecourses.nptel.ac.in/e-learning/preview/noc26_me201</v>
      </c>
      <c r="S772" s="63" t="str">
        <f>VLOOKUP(A772,Main!A:AB,19,0)</f>
        <v>https://onlinecourses.nptel.ac.in/e-learning/preview/noc26_me201</v>
      </c>
      <c r="T772" s="61" t="str">
        <f>VLOOKUP(A772,Main!A:AB,20,0)</f>
        <v>noc26_me201</v>
      </c>
      <c r="U772" s="63" t="str">
        <f>VLOOKUP(A772,Main!A:AB,21,0)</f>
        <v>https://onlinecourses.nptel.ac.in/noc20_me61/preview</v>
      </c>
      <c r="V772" s="63" t="str">
        <f>VLOOKUP(A772,Main!A:AB,22,0)</f>
        <v>https://onlinecourses.nptel.ac.in/noc20_me61/preview</v>
      </c>
      <c r="W772" s="61" t="str">
        <f>VLOOKUP(A772,Main!A:AB,23,0)</f>
        <v>noc20_me61</v>
      </c>
      <c r="X772" s="63" t="str">
        <f>VLOOKUP(A772,Main!A:AB,24,0)</f>
        <v>https://nptel.ac.in/courses/112105293</v>
      </c>
      <c r="Y772" s="63" t="str">
        <f>VLOOKUP(A772,Main!A:AB,25,0)</f>
        <v>https://nptel.ac.in/courses/112105293</v>
      </c>
      <c r="Z772" s="61">
        <f>VLOOKUP(A772,Main!A:AB,26,0)</f>
        <v>112105293</v>
      </c>
    </row>
    <row r="773">
      <c r="A773" s="47" t="s">
        <v>6092</v>
      </c>
      <c r="B773" s="61" t="str">
        <f>VLOOKUP(A773,Main!A:AB,2,0)</f>
        <v>Mechanical Engineering</v>
      </c>
      <c r="C773" s="61" t="str">
        <f>VLOOKUP(A773,Main!A:AB,3,0)</f>
        <v>Advanced Machining Processes</v>
      </c>
      <c r="D773" s="61" t="str">
        <f>VLOOKUP(A773,Main!A:AB,4,0)</f>
        <v>Prof. Manas Das</v>
      </c>
      <c r="E773" s="61" t="str">
        <f>VLOOKUP(A773,Main!A:AB,5,0)</f>
        <v>IIT Guwahati</v>
      </c>
      <c r="F773" s="61" t="str">
        <f>VLOOKUP(A773,Main!A:AB,6,0)</f>
        <v>IIT Guwahati</v>
      </c>
      <c r="G773" s="61" t="str">
        <f>VLOOKUP(A773,Main!A:AB,7,0)</f>
        <v>8 Weeks</v>
      </c>
      <c r="H773" s="61" t="str">
        <f>VLOOKUP(A773,Main!A:AB,8,0)</f>
        <v>Rerun</v>
      </c>
      <c r="I773" s="62">
        <f>VLOOKUP(A773,Main!A:AB,9,0)</f>
        <v>46251</v>
      </c>
      <c r="J773" s="62">
        <f>VLOOKUP(A773,Main!A:AB,10,0)</f>
        <v>46304</v>
      </c>
      <c r="K773" s="62">
        <f>VLOOKUP(A773,Main!A:AB,11,0)</f>
        <v>46312</v>
      </c>
      <c r="L773" s="62">
        <f>VLOOKUP(A773,Main!A:AB,12,0)</f>
        <v>46251</v>
      </c>
      <c r="M773" s="62">
        <f>VLOOKUP(A773,Main!A:AB,13,0)</f>
        <v>46262</v>
      </c>
      <c r="N773" s="61" t="str">
        <f>VLOOKUP(A773,Main!A:AB,14,0)</f>
        <v>UG/PG</v>
      </c>
      <c r="O773" s="61" t="str">
        <f>VLOOKUP(A773,Main!A:AB,15,0)</f>
        <v>Elective</v>
      </c>
      <c r="P773" s="61" t="str">
        <f>VLOOKUP(A773,Main!A:AB,16,0)</f>
        <v>Yes</v>
      </c>
      <c r="Q773" s="61" t="str">
        <f>VLOOKUP(A773,Main!A:AB,17,0)</f>
        <v/>
      </c>
      <c r="R773" s="63" t="str">
        <f>VLOOKUP(A773,Main!A:AB,18,0)</f>
        <v>https://onlinecourses.nptel.ac.in/e-learning/preview/noc26_me202</v>
      </c>
      <c r="S773" s="63" t="str">
        <f>VLOOKUP(A773,Main!A:AB,19,0)</f>
        <v>https://onlinecourses.nptel.ac.in/e-learning/preview/noc26_me202</v>
      </c>
      <c r="T773" s="61" t="str">
        <f>VLOOKUP(A773,Main!A:AB,20,0)</f>
        <v>noc26_me202</v>
      </c>
      <c r="U773" s="63" t="str">
        <f>VLOOKUP(A773,Main!A:AB,21,0)</f>
        <v>https://onlinecourses.nptel.ac.in/noc25_me153/preview</v>
      </c>
      <c r="V773" s="63" t="str">
        <f>VLOOKUP(A773,Main!A:AB,22,0)</f>
        <v>https://onlinecourses.nptel.ac.in/noc25_me153/preview</v>
      </c>
      <c r="W773" s="61" t="str">
        <f>VLOOKUP(A773,Main!A:AB,23,0)</f>
        <v>noc25_me153</v>
      </c>
      <c r="X773" s="63" t="str">
        <f>VLOOKUP(A773,Main!A:AB,24,0)</f>
        <v>https://nptel.ac.in/courses/112103202</v>
      </c>
      <c r="Y773" s="63" t="str">
        <f>VLOOKUP(A773,Main!A:AB,25,0)</f>
        <v>https://nptel.ac.in/courses/112103202</v>
      </c>
      <c r="Z773" s="61">
        <f>VLOOKUP(A773,Main!A:AB,26,0)</f>
        <v>112103202</v>
      </c>
    </row>
    <row r="774">
      <c r="A774" s="47" t="s">
        <v>6099</v>
      </c>
      <c r="B774" s="61" t="str">
        <f>VLOOKUP(A774,Main!A:AB,2,0)</f>
        <v>Mechanical Engineering</v>
      </c>
      <c r="C774" s="61" t="str">
        <f>VLOOKUP(A774,Main!A:AB,3,0)</f>
        <v>Laser Based Manufacturing</v>
      </c>
      <c r="D774" s="61" t="str">
        <f>VLOOKUP(A774,Main!A:AB,4,0)</f>
        <v>Prof. Shrikrishna N. Joshi</v>
      </c>
      <c r="E774" s="61" t="str">
        <f>VLOOKUP(A774,Main!A:AB,5,0)</f>
        <v>IIT Guwahati</v>
      </c>
      <c r="F774" s="61" t="str">
        <f>VLOOKUP(A774,Main!A:AB,6,0)</f>
        <v>IIT Guwahati</v>
      </c>
      <c r="G774" s="61" t="str">
        <f>VLOOKUP(A774,Main!A:AB,7,0)</f>
        <v>8 Weeks</v>
      </c>
      <c r="H774" s="61" t="str">
        <f>VLOOKUP(A774,Main!A:AB,8,0)</f>
        <v>Rerun</v>
      </c>
      <c r="I774" s="62">
        <f>VLOOKUP(A774,Main!A:AB,9,0)</f>
        <v>46251</v>
      </c>
      <c r="J774" s="62">
        <f>VLOOKUP(A774,Main!A:AB,10,0)</f>
        <v>46304</v>
      </c>
      <c r="K774" s="62">
        <f>VLOOKUP(A774,Main!A:AB,11,0)</f>
        <v>46313</v>
      </c>
      <c r="L774" s="62">
        <f>VLOOKUP(A774,Main!A:AB,12,0)</f>
        <v>46251</v>
      </c>
      <c r="M774" s="62">
        <f>VLOOKUP(A774,Main!A:AB,13,0)</f>
        <v>46262</v>
      </c>
      <c r="N774" s="61" t="str">
        <f>VLOOKUP(A774,Main!A:AB,14,0)</f>
        <v>UG/PG</v>
      </c>
      <c r="O774" s="61" t="str">
        <f>VLOOKUP(A774,Main!A:AB,15,0)</f>
        <v>Elective</v>
      </c>
      <c r="P774" s="61" t="str">
        <f>VLOOKUP(A774,Main!A:AB,16,0)</f>
        <v>Yes</v>
      </c>
      <c r="Q774" s="61" t="str">
        <f>VLOOKUP(A774,Main!A:AB,17,0)</f>
        <v>Manufacturing Processes and Technology</v>
      </c>
      <c r="R774" s="63" t="str">
        <f>VLOOKUP(A774,Main!A:AB,18,0)</f>
        <v>https://onlinecourses.nptel.ac.in/e-learning/preview/noc26_me203</v>
      </c>
      <c r="S774" s="63" t="str">
        <f>VLOOKUP(A774,Main!A:AB,19,0)</f>
        <v>https://onlinecourses.nptel.ac.in/e-learning/preview/noc26_me203</v>
      </c>
      <c r="T774" s="61" t="str">
        <f>VLOOKUP(A774,Main!A:AB,20,0)</f>
        <v>noc26_me203</v>
      </c>
      <c r="U774" s="63" t="str">
        <f>VLOOKUP(A774,Main!A:AB,21,0)</f>
        <v>https://onlinecourses.nptel.ac.in/noc25_me152/preview</v>
      </c>
      <c r="V774" s="63" t="str">
        <f>VLOOKUP(A774,Main!A:AB,22,0)</f>
        <v>https://onlinecourses.nptel.ac.in/noc25_me152/preview</v>
      </c>
      <c r="W774" s="61" t="str">
        <f>VLOOKUP(A774,Main!A:AB,23,0)</f>
        <v>noc25_me152</v>
      </c>
      <c r="X774" s="63" t="str">
        <f>VLOOKUP(A774,Main!A:AB,24,0)</f>
        <v>https://nptel.ac.in/courses/112103312</v>
      </c>
      <c r="Y774" s="63" t="str">
        <f>VLOOKUP(A774,Main!A:AB,25,0)</f>
        <v>https://nptel.ac.in/courses/112103312</v>
      </c>
      <c r="Z774" s="61">
        <f>VLOOKUP(A774,Main!A:AB,26,0)</f>
        <v>112103312</v>
      </c>
    </row>
    <row r="775">
      <c r="A775" s="47" t="s">
        <v>6105</v>
      </c>
      <c r="B775" s="61" t="str">
        <f>VLOOKUP(A775,Main!A:AB,2,0)</f>
        <v>Mechanical Engineering</v>
      </c>
      <c r="C775" s="61" t="str">
        <f>VLOOKUP(A775,Main!A:AB,3,0)</f>
        <v>Advances in Welding and Joining Technologies</v>
      </c>
      <c r="D775" s="61" t="str">
        <f>VLOOKUP(A775,Main!A:AB,4,0)</f>
        <v>Prof. Swarup Bag</v>
      </c>
      <c r="E775" s="61" t="str">
        <f>VLOOKUP(A775,Main!A:AB,5,0)</f>
        <v>IIT Guwahati</v>
      </c>
      <c r="F775" s="61" t="str">
        <f>VLOOKUP(A775,Main!A:AB,6,0)</f>
        <v>IIT Guwahati</v>
      </c>
      <c r="G775" s="61" t="str">
        <f>VLOOKUP(A775,Main!A:AB,7,0)</f>
        <v>8 Weeks</v>
      </c>
      <c r="H775" s="61" t="str">
        <f>VLOOKUP(A775,Main!A:AB,8,0)</f>
        <v>Rerun</v>
      </c>
      <c r="I775" s="62">
        <f>VLOOKUP(A775,Main!A:AB,9,0)</f>
        <v>46251</v>
      </c>
      <c r="J775" s="62">
        <f>VLOOKUP(A775,Main!A:AB,10,0)</f>
        <v>46304</v>
      </c>
      <c r="K775" s="62">
        <f>VLOOKUP(A775,Main!A:AB,11,0)</f>
        <v>46318</v>
      </c>
      <c r="L775" s="62">
        <f>VLOOKUP(A775,Main!A:AB,12,0)</f>
        <v>46251</v>
      </c>
      <c r="M775" s="62">
        <f>VLOOKUP(A775,Main!A:AB,13,0)</f>
        <v>46262</v>
      </c>
      <c r="N775" s="61" t="str">
        <f>VLOOKUP(A775,Main!A:AB,14,0)</f>
        <v>UG/PG</v>
      </c>
      <c r="O775" s="61" t="str">
        <f>VLOOKUP(A775,Main!A:AB,15,0)</f>
        <v>Elective</v>
      </c>
      <c r="P775" s="61" t="str">
        <f>VLOOKUP(A775,Main!A:AB,16,0)</f>
        <v>Yes</v>
      </c>
      <c r="Q775" s="61" t="str">
        <f>VLOOKUP(A775,Main!A:AB,17,0)</f>
        <v>Materials Joining</v>
      </c>
      <c r="R775" s="63" t="str">
        <f>VLOOKUP(A775,Main!A:AB,18,0)</f>
        <v>https://onlinecourses.nptel.ac.in/e-learning/preview/noc26_me204</v>
      </c>
      <c r="S775" s="63" t="str">
        <f>VLOOKUP(A775,Main!A:AB,19,0)</f>
        <v>https://onlinecourses.nptel.ac.in/e-learning/preview/noc26_me204</v>
      </c>
      <c r="T775" s="61" t="str">
        <f>VLOOKUP(A775,Main!A:AB,20,0)</f>
        <v>noc26_me204</v>
      </c>
      <c r="U775" s="63" t="str">
        <f>VLOOKUP(A775,Main!A:AB,21,0)</f>
        <v>https://onlinecourses.nptel.ac.in/noc25_me149/preview</v>
      </c>
      <c r="V775" s="63" t="str">
        <f>VLOOKUP(A775,Main!A:AB,22,0)</f>
        <v>https://onlinecourses.nptel.ac.in/noc25_me149/preview</v>
      </c>
      <c r="W775" s="61" t="str">
        <f>VLOOKUP(A775,Main!A:AB,23,0)</f>
        <v>noc25_me149</v>
      </c>
      <c r="X775" s="63" t="str">
        <f>VLOOKUP(A775,Main!A:AB,24,0)</f>
        <v>https://nptel.ac.in/courses/112103244</v>
      </c>
      <c r="Y775" s="63" t="str">
        <f>VLOOKUP(A775,Main!A:AB,25,0)</f>
        <v>https://nptel.ac.in/courses/112103244</v>
      </c>
      <c r="Z775" s="61">
        <f>VLOOKUP(A775,Main!A:AB,26,0)</f>
        <v>112103244</v>
      </c>
    </row>
    <row r="776">
      <c r="A776" s="47" t="s">
        <v>6111</v>
      </c>
      <c r="B776" s="61" t="str">
        <f>VLOOKUP(A776,Main!A:AB,2,0)</f>
        <v>Management</v>
      </c>
      <c r="C776" s="61" t="str">
        <f>VLOOKUP(A776,Main!A:AB,3,0)</f>
        <v>Corporate Social Responsibility</v>
      </c>
      <c r="D776" s="61" t="str">
        <f>VLOOKUP(A776,Main!A:AB,4,0)</f>
        <v>Prof. Aradhna Malik</v>
      </c>
      <c r="E776" s="61" t="str">
        <f>VLOOKUP(A776,Main!A:AB,5,0)</f>
        <v>IIT Kharagpur</v>
      </c>
      <c r="F776" s="61" t="str">
        <f>VLOOKUP(A776,Main!A:AB,6,0)</f>
        <v>IIT Kharagpur</v>
      </c>
      <c r="G776" s="61" t="str">
        <f>VLOOKUP(A776,Main!A:AB,7,0)</f>
        <v>8 Weeks</v>
      </c>
      <c r="H776" s="61" t="str">
        <f>VLOOKUP(A776,Main!A:AB,8,0)</f>
        <v>Rerun</v>
      </c>
      <c r="I776" s="62">
        <f>VLOOKUP(A776,Main!A:AB,9,0)</f>
        <v>46223</v>
      </c>
      <c r="J776" s="62">
        <f>VLOOKUP(A776,Main!A:AB,10,0)</f>
        <v>46276</v>
      </c>
      <c r="K776" s="62">
        <f>VLOOKUP(A776,Main!A:AB,11,0)</f>
        <v>46284</v>
      </c>
      <c r="L776" s="62">
        <f>VLOOKUP(A776,Main!A:AB,12,0)</f>
        <v>46230</v>
      </c>
      <c r="M776" s="62">
        <f>VLOOKUP(A776,Main!A:AB,13,0)</f>
        <v>46248</v>
      </c>
      <c r="N776" s="61" t="str">
        <f>VLOOKUP(A776,Main!A:AB,14,0)</f>
        <v>UG</v>
      </c>
      <c r="O776" s="61" t="str">
        <f>VLOOKUP(A776,Main!A:AB,15,0)</f>
        <v>Elective</v>
      </c>
      <c r="P776" s="61" t="str">
        <f>VLOOKUP(A776,Main!A:AB,16,0)</f>
        <v>Yes</v>
      </c>
      <c r="Q776" s="61" t="str">
        <f>VLOOKUP(A776,Main!A:AB,17,0)</f>
        <v>Human Resource Management</v>
      </c>
      <c r="R776" s="63" t="str">
        <f>VLOOKUP(A776,Main!A:AB,18,0)</f>
        <v>https://onlinecourses.nptel.ac.in/e-learning/preview/noc26_mg100</v>
      </c>
      <c r="S776" s="63" t="str">
        <f>VLOOKUP(A776,Main!A:AB,19,0)</f>
        <v>https://onlinecourses.nptel.ac.in/e-learning/preview/noc26_mg100</v>
      </c>
      <c r="T776" s="61" t="str">
        <f>VLOOKUP(A776,Main!A:AB,20,0)</f>
        <v>noc26_mg100</v>
      </c>
      <c r="U776" s="63" t="str">
        <f>VLOOKUP(A776,Main!A:AB,21,0)</f>
        <v>https://onlinecourses.nptel.ac.in/noc25_mg139/preview</v>
      </c>
      <c r="V776" s="63" t="str">
        <f>VLOOKUP(A776,Main!A:AB,22,0)</f>
        <v>https://onlinecourses.nptel.ac.in/noc25_mg139/preview</v>
      </c>
      <c r="W776" s="61" t="str">
        <f>VLOOKUP(A776,Main!A:AB,23,0)</f>
        <v>noc25_mg139</v>
      </c>
      <c r="X776" s="63" t="str">
        <f>VLOOKUP(A776,Main!A:AB,24,0)</f>
        <v>https://nptel.ac.in/courses/110105081</v>
      </c>
      <c r="Y776" s="63" t="str">
        <f>VLOOKUP(A776,Main!A:AB,25,0)</f>
        <v>https://nptel.ac.in/courses/110105081</v>
      </c>
      <c r="Z776" s="61">
        <f>VLOOKUP(A776,Main!A:AB,26,0)</f>
        <v>110105081</v>
      </c>
    </row>
    <row r="777">
      <c r="A777" s="47" t="s">
        <v>6119</v>
      </c>
      <c r="B777" s="61" t="str">
        <f>VLOOKUP(A777,Main!A:AB,2,0)</f>
        <v>Management</v>
      </c>
      <c r="C777" s="61" t="str">
        <f>VLOOKUP(A777,Main!A:AB,3,0)</f>
        <v>Knowledge Management</v>
      </c>
      <c r="D777" s="61" t="str">
        <f>VLOOKUP(A777,Main!A:AB,4,0)</f>
        <v>Prof. K B L Srivastava</v>
      </c>
      <c r="E777" s="61" t="str">
        <f>VLOOKUP(A777,Main!A:AB,5,0)</f>
        <v>IIT Kharagpur</v>
      </c>
      <c r="F777" s="61" t="str">
        <f>VLOOKUP(A777,Main!A:AB,6,0)</f>
        <v>IIT Kharagpur</v>
      </c>
      <c r="G777" s="61" t="str">
        <f>VLOOKUP(A777,Main!A:AB,7,0)</f>
        <v>8 Weeks</v>
      </c>
      <c r="H777" s="61" t="str">
        <f>VLOOKUP(A777,Main!A:AB,8,0)</f>
        <v>Rerun</v>
      </c>
      <c r="I777" s="62">
        <f>VLOOKUP(A777,Main!A:AB,9,0)</f>
        <v>46223</v>
      </c>
      <c r="J777" s="62">
        <f>VLOOKUP(A777,Main!A:AB,10,0)</f>
        <v>46276</v>
      </c>
      <c r="K777" s="62">
        <f>VLOOKUP(A777,Main!A:AB,11,0)</f>
        <v>46285</v>
      </c>
      <c r="L777" s="62">
        <f>VLOOKUP(A777,Main!A:AB,12,0)</f>
        <v>46230</v>
      </c>
      <c r="M777" s="62">
        <f>VLOOKUP(A777,Main!A:AB,13,0)</f>
        <v>46248</v>
      </c>
      <c r="N777" s="61" t="str">
        <f>VLOOKUP(A777,Main!A:AB,14,0)</f>
        <v>UG</v>
      </c>
      <c r="O777" s="61" t="str">
        <f>VLOOKUP(A777,Main!A:AB,15,0)</f>
        <v>Elective</v>
      </c>
      <c r="P777" s="61" t="str">
        <f>VLOOKUP(A777,Main!A:AB,16,0)</f>
        <v>Yes</v>
      </c>
      <c r="Q777" s="61" t="str">
        <f>VLOOKUP(A777,Main!A:AB,17,0)</f>
        <v/>
      </c>
      <c r="R777" s="63" t="str">
        <f>VLOOKUP(A777,Main!A:AB,18,0)</f>
        <v>https://onlinecourses.nptel.ac.in/e-learning/preview/noc26_mg101</v>
      </c>
      <c r="S777" s="63" t="str">
        <f>VLOOKUP(A777,Main!A:AB,19,0)</f>
        <v>https://onlinecourses.nptel.ac.in/e-learning/preview/noc26_mg101</v>
      </c>
      <c r="T777" s="61" t="str">
        <f>VLOOKUP(A777,Main!A:AB,20,0)</f>
        <v>noc26_mg101</v>
      </c>
      <c r="U777" s="63" t="str">
        <f>VLOOKUP(A777,Main!A:AB,21,0)</f>
        <v>https://onlinecourses.nptel.ac.in/noc25_mg148/preview</v>
      </c>
      <c r="V777" s="63" t="str">
        <f>VLOOKUP(A777,Main!A:AB,22,0)</f>
        <v>https://onlinecourses.nptel.ac.in/noc25_mg148/preview</v>
      </c>
      <c r="W777" s="61" t="str">
        <f>VLOOKUP(A777,Main!A:AB,23,0)</f>
        <v>noc25_mg148</v>
      </c>
      <c r="X777" s="63" t="str">
        <f>VLOOKUP(A777,Main!A:AB,24,0)</f>
        <v>https://nptel.ac.in/courses/110105076</v>
      </c>
      <c r="Y777" s="63" t="str">
        <f>VLOOKUP(A777,Main!A:AB,25,0)</f>
        <v>https://nptel.ac.in/courses/110105076</v>
      </c>
      <c r="Z777" s="61">
        <f>VLOOKUP(A777,Main!A:AB,26,0)</f>
        <v>110105076</v>
      </c>
    </row>
    <row r="778">
      <c r="A778" s="47" t="s">
        <v>6126</v>
      </c>
      <c r="B778" s="61" t="str">
        <f>VLOOKUP(A778,Main!A:AB,2,0)</f>
        <v>Management</v>
      </c>
      <c r="C778" s="61" t="str">
        <f>VLOOKUP(A778,Main!A:AB,3,0)</f>
        <v>Decision Modeling</v>
      </c>
      <c r="D778" s="61" t="str">
        <f>VLOOKUP(A778,Main!A:AB,4,0)</f>
        <v>Prof. Biswajit Mahanty</v>
      </c>
      <c r="E778" s="61" t="str">
        <f>VLOOKUP(A778,Main!A:AB,5,0)</f>
        <v>IIT Kharagpur</v>
      </c>
      <c r="F778" s="61" t="str">
        <f>VLOOKUP(A778,Main!A:AB,6,0)</f>
        <v>IIT Kharagpur</v>
      </c>
      <c r="G778" s="61" t="str">
        <f>VLOOKUP(A778,Main!A:AB,7,0)</f>
        <v>8 Weeks</v>
      </c>
      <c r="H778" s="61" t="str">
        <f>VLOOKUP(A778,Main!A:AB,8,0)</f>
        <v>Rerun</v>
      </c>
      <c r="I778" s="62">
        <f>VLOOKUP(A778,Main!A:AB,9,0)</f>
        <v>46223</v>
      </c>
      <c r="J778" s="62">
        <f>VLOOKUP(A778,Main!A:AB,10,0)</f>
        <v>46276</v>
      </c>
      <c r="K778" s="62">
        <f>VLOOKUP(A778,Main!A:AB,11,0)</f>
        <v>46284</v>
      </c>
      <c r="L778" s="62">
        <f>VLOOKUP(A778,Main!A:AB,12,0)</f>
        <v>46230</v>
      </c>
      <c r="M778" s="62">
        <f>VLOOKUP(A778,Main!A:AB,13,0)</f>
        <v>46248</v>
      </c>
      <c r="N778" s="61" t="str">
        <f>VLOOKUP(A778,Main!A:AB,14,0)</f>
        <v>UG/PG</v>
      </c>
      <c r="O778" s="61" t="str">
        <f>VLOOKUP(A778,Main!A:AB,15,0)</f>
        <v>Elective</v>
      </c>
      <c r="P778" s="61" t="str">
        <f>VLOOKUP(A778,Main!A:AB,16,0)</f>
        <v>Yes</v>
      </c>
      <c r="Q778" s="61" t="str">
        <f>VLOOKUP(A778,Main!A:AB,17,0)</f>
        <v>Operations</v>
      </c>
      <c r="R778" s="63" t="str">
        <f>VLOOKUP(A778,Main!A:AB,18,0)</f>
        <v>https://onlinecourses.nptel.ac.in/e-learning/preview/noc26_mg102</v>
      </c>
      <c r="S778" s="63" t="str">
        <f>VLOOKUP(A778,Main!A:AB,19,0)</f>
        <v>https://onlinecourses.nptel.ac.in/e-learning/preview/noc26_mg102</v>
      </c>
      <c r="T778" s="61" t="str">
        <f>VLOOKUP(A778,Main!A:AB,20,0)</f>
        <v>noc26_mg102</v>
      </c>
      <c r="U778" s="63" t="str">
        <f>VLOOKUP(A778,Main!A:AB,21,0)</f>
        <v>https://onlinecourses.nptel.ac.in/noc25_mg150/preview</v>
      </c>
      <c r="V778" s="63" t="str">
        <f>VLOOKUP(A778,Main!A:AB,22,0)</f>
        <v>https://onlinecourses.nptel.ac.in/noc25_mg150/preview</v>
      </c>
      <c r="W778" s="61" t="str">
        <f>VLOOKUP(A778,Main!A:AB,23,0)</f>
        <v>noc25_mg150</v>
      </c>
      <c r="X778" s="63" t="str">
        <f>VLOOKUP(A778,Main!A:AB,24,0)</f>
        <v>https://nptel.ac.in/courses/110105082</v>
      </c>
      <c r="Y778" s="63" t="str">
        <f>VLOOKUP(A778,Main!A:AB,25,0)</f>
        <v>https://nptel.ac.in/courses/110105082</v>
      </c>
      <c r="Z778" s="61">
        <f>VLOOKUP(A778,Main!A:AB,26,0)</f>
        <v>110105082</v>
      </c>
    </row>
    <row r="779">
      <c r="A779" s="47" t="s">
        <v>6133</v>
      </c>
      <c r="B779" s="61" t="str">
        <f>VLOOKUP(A779,Main!A:AB,2,0)</f>
        <v>Management</v>
      </c>
      <c r="C779" s="61" t="str">
        <f>VLOOKUP(A779,Main!A:AB,3,0)</f>
        <v>Management Accounting</v>
      </c>
      <c r="D779" s="61" t="str">
        <f>VLOOKUP(A779,Main!A:AB,4,0)</f>
        <v>Prof. Anil K. Sharma</v>
      </c>
      <c r="E779" s="61" t="str">
        <f>VLOOKUP(A779,Main!A:AB,5,0)</f>
        <v>IIT Roorkee</v>
      </c>
      <c r="F779" s="61" t="str">
        <f>VLOOKUP(A779,Main!A:AB,6,0)</f>
        <v>IIT Roorkee</v>
      </c>
      <c r="G779" s="61" t="str">
        <f>VLOOKUP(A779,Main!A:AB,7,0)</f>
        <v>12 Weeks</v>
      </c>
      <c r="H779" s="61" t="str">
        <f>VLOOKUP(A779,Main!A:AB,8,0)</f>
        <v>Rerun</v>
      </c>
      <c r="I779" s="62">
        <f>VLOOKUP(A779,Main!A:AB,9,0)</f>
        <v>46223</v>
      </c>
      <c r="J779" s="62">
        <f>VLOOKUP(A779,Main!A:AB,10,0)</f>
        <v>46304</v>
      </c>
      <c r="K779" s="62">
        <f>VLOOKUP(A779,Main!A:AB,11,0)</f>
        <v>46313</v>
      </c>
      <c r="L779" s="62">
        <f>VLOOKUP(A779,Main!A:AB,12,0)</f>
        <v>46230</v>
      </c>
      <c r="M779" s="62">
        <f>VLOOKUP(A779,Main!A:AB,13,0)</f>
        <v>46248</v>
      </c>
      <c r="N779" s="61" t="str">
        <f>VLOOKUP(A779,Main!A:AB,14,0)</f>
        <v>UG/PG</v>
      </c>
      <c r="O779" s="61" t="str">
        <f>VLOOKUP(A779,Main!A:AB,15,0)</f>
        <v>Core</v>
      </c>
      <c r="P779" s="61" t="str">
        <f>VLOOKUP(A779,Main!A:AB,16,0)</f>
        <v>Yes</v>
      </c>
      <c r="Q779" s="61" t="str">
        <f>VLOOKUP(A779,Main!A:AB,17,0)</f>
        <v/>
      </c>
      <c r="R779" s="63" t="str">
        <f>VLOOKUP(A779,Main!A:AB,18,0)</f>
        <v>https://onlinecourses.nptel.ac.in/e-learning/preview/noc26_mg103</v>
      </c>
      <c r="S779" s="63" t="str">
        <f>VLOOKUP(A779,Main!A:AB,19,0)</f>
        <v>https://onlinecourses.nptel.ac.in/e-learning/preview/noc26_mg103</v>
      </c>
      <c r="T779" s="61" t="str">
        <f>VLOOKUP(A779,Main!A:AB,20,0)</f>
        <v>noc26_mg103</v>
      </c>
      <c r="U779" s="63" t="str">
        <f>VLOOKUP(A779,Main!A:AB,21,0)</f>
        <v>https://onlinecourses.nptel.ac.in/noc25_mg85/preview</v>
      </c>
      <c r="V779" s="63" t="str">
        <f>VLOOKUP(A779,Main!A:AB,22,0)</f>
        <v>https://onlinecourses.nptel.ac.in/noc25_mg85/preview</v>
      </c>
      <c r="W779" s="61" t="str">
        <f>VLOOKUP(A779,Main!A:AB,23,0)</f>
        <v>noc25_mg85</v>
      </c>
      <c r="X779" s="63" t="str">
        <f>VLOOKUP(A779,Main!A:AB,24,0)</f>
        <v>https://nptel.ac.in/courses/110107127</v>
      </c>
      <c r="Y779" s="63" t="str">
        <f>VLOOKUP(A779,Main!A:AB,25,0)</f>
        <v>https://nptel.ac.in/courses/110107127</v>
      </c>
      <c r="Z779" s="61">
        <f>VLOOKUP(A779,Main!A:AB,26,0)</f>
        <v>110107127</v>
      </c>
    </row>
    <row r="780">
      <c r="A780" s="47" t="s">
        <v>6140</v>
      </c>
      <c r="B780" s="61" t="str">
        <f>VLOOKUP(A780,Main!A:AB,2,0)</f>
        <v>Management</v>
      </c>
      <c r="C780" s="61" t="str">
        <f>VLOOKUP(A780,Main!A:AB,3,0)</f>
        <v>Working Capital Management</v>
      </c>
      <c r="D780" s="61" t="str">
        <f>VLOOKUP(A780,Main!A:AB,4,0)</f>
        <v>Prof. Anil K. Sharma</v>
      </c>
      <c r="E780" s="61" t="str">
        <f>VLOOKUP(A780,Main!A:AB,5,0)</f>
        <v>IIT Roorkee</v>
      </c>
      <c r="F780" s="61" t="str">
        <f>VLOOKUP(A780,Main!A:AB,6,0)</f>
        <v>IIT Roorkee</v>
      </c>
      <c r="G780" s="61" t="str">
        <f>VLOOKUP(A780,Main!A:AB,7,0)</f>
        <v>12 Weeks</v>
      </c>
      <c r="H780" s="61" t="str">
        <f>VLOOKUP(A780,Main!A:AB,8,0)</f>
        <v>Rerun</v>
      </c>
      <c r="I780" s="62">
        <f>VLOOKUP(A780,Main!A:AB,9,0)</f>
        <v>46223</v>
      </c>
      <c r="J780" s="62">
        <f>VLOOKUP(A780,Main!A:AB,10,0)</f>
        <v>46304</v>
      </c>
      <c r="K780" s="62">
        <f>VLOOKUP(A780,Main!A:AB,11,0)</f>
        <v>46318</v>
      </c>
      <c r="L780" s="62">
        <f>VLOOKUP(A780,Main!A:AB,12,0)</f>
        <v>46230</v>
      </c>
      <c r="M780" s="62">
        <f>VLOOKUP(A780,Main!A:AB,13,0)</f>
        <v>46248</v>
      </c>
      <c r="N780" s="61" t="str">
        <f>VLOOKUP(A780,Main!A:AB,14,0)</f>
        <v>UG/PG</v>
      </c>
      <c r="O780" s="61" t="str">
        <f>VLOOKUP(A780,Main!A:AB,15,0)</f>
        <v>Elective</v>
      </c>
      <c r="P780" s="61" t="str">
        <f>VLOOKUP(A780,Main!A:AB,16,0)</f>
        <v>Yes</v>
      </c>
      <c r="Q780" s="61" t="str">
        <f>VLOOKUP(A780,Main!A:AB,17,0)</f>
        <v/>
      </c>
      <c r="R780" s="63" t="str">
        <f>VLOOKUP(A780,Main!A:AB,18,0)</f>
        <v>https://onlinecourses.nptel.ac.in/e-learning/preview/noc26_mg104</v>
      </c>
      <c r="S780" s="63" t="str">
        <f>VLOOKUP(A780,Main!A:AB,19,0)</f>
        <v>https://onlinecourses.nptel.ac.in/e-learning/preview/noc26_mg104</v>
      </c>
      <c r="T780" s="61" t="str">
        <f>VLOOKUP(A780,Main!A:AB,20,0)</f>
        <v>noc26_mg104</v>
      </c>
      <c r="U780" s="63" t="str">
        <f>VLOOKUP(A780,Main!A:AB,21,0)</f>
        <v>https://onlinecourses.nptel.ac.in/noc25_mg86/preview</v>
      </c>
      <c r="V780" s="63" t="str">
        <f>VLOOKUP(A780,Main!A:AB,22,0)</f>
        <v>https://onlinecourses.nptel.ac.in/noc25_mg86/preview</v>
      </c>
      <c r="W780" s="61" t="str">
        <f>VLOOKUP(A780,Main!A:AB,23,0)</f>
        <v>noc25_mg86</v>
      </c>
      <c r="X780" s="63" t="str">
        <f>VLOOKUP(A780,Main!A:AB,24,0)</f>
        <v>https://nptel.ac.in/courses/110107093</v>
      </c>
      <c r="Y780" s="63" t="str">
        <f>VLOOKUP(A780,Main!A:AB,25,0)</f>
        <v>https://nptel.ac.in/courses/110107093</v>
      </c>
      <c r="Z780" s="61">
        <f>VLOOKUP(A780,Main!A:AB,26,0)</f>
        <v>110107093</v>
      </c>
    </row>
    <row r="781">
      <c r="A781" s="47" t="s">
        <v>6146</v>
      </c>
      <c r="B781" s="61" t="str">
        <f>VLOOKUP(A781,Main!A:AB,2,0)</f>
        <v>Management</v>
      </c>
      <c r="C781" s="61" t="str">
        <f>VLOOKUP(A781,Main!A:AB,3,0)</f>
        <v>Marketing Research and Analysis</v>
      </c>
      <c r="D781" s="61" t="str">
        <f>VLOOKUP(A781,Main!A:AB,4,0)</f>
        <v>Prof. J.K.Nayak</v>
      </c>
      <c r="E781" s="61" t="str">
        <f>VLOOKUP(A781,Main!A:AB,5,0)</f>
        <v>IIT Roorkee</v>
      </c>
      <c r="F781" s="61" t="str">
        <f>VLOOKUP(A781,Main!A:AB,6,0)</f>
        <v>IIT Roorkee</v>
      </c>
      <c r="G781" s="61" t="str">
        <f>VLOOKUP(A781,Main!A:AB,7,0)</f>
        <v>12 Weeks</v>
      </c>
      <c r="H781" s="61" t="str">
        <f>VLOOKUP(A781,Main!A:AB,8,0)</f>
        <v>Rerun</v>
      </c>
      <c r="I781" s="62">
        <f>VLOOKUP(A781,Main!A:AB,9,0)</f>
        <v>46223</v>
      </c>
      <c r="J781" s="62">
        <f>VLOOKUP(A781,Main!A:AB,10,0)</f>
        <v>46304</v>
      </c>
      <c r="K781" s="62">
        <f>VLOOKUP(A781,Main!A:AB,11,0)</f>
        <v>46318</v>
      </c>
      <c r="L781" s="62">
        <f>VLOOKUP(A781,Main!A:AB,12,0)</f>
        <v>46230</v>
      </c>
      <c r="M781" s="62">
        <f>VLOOKUP(A781,Main!A:AB,13,0)</f>
        <v>46248</v>
      </c>
      <c r="N781" s="61" t="str">
        <f>VLOOKUP(A781,Main!A:AB,14,0)</f>
        <v>UG/PG</v>
      </c>
      <c r="O781" s="61" t="str">
        <f>VLOOKUP(A781,Main!A:AB,15,0)</f>
        <v>Elective</v>
      </c>
      <c r="P781" s="61" t="str">
        <f>VLOOKUP(A781,Main!A:AB,16,0)</f>
        <v>Yes</v>
      </c>
      <c r="Q781" s="61" t="str">
        <f>VLOOKUP(A781,Main!A:AB,17,0)</f>
        <v>Marketing</v>
      </c>
      <c r="R781" s="63" t="str">
        <f>VLOOKUP(A781,Main!A:AB,18,0)</f>
        <v>https://onlinecourses.nptel.ac.in/e-learning/preview/noc26_mg105</v>
      </c>
      <c r="S781" s="63" t="str">
        <f>VLOOKUP(A781,Main!A:AB,19,0)</f>
        <v>https://onlinecourses.nptel.ac.in/e-learning/preview/noc26_mg105</v>
      </c>
      <c r="T781" s="61" t="str">
        <f>VLOOKUP(A781,Main!A:AB,20,0)</f>
        <v>noc26_mg105</v>
      </c>
      <c r="U781" s="63" t="str">
        <f>VLOOKUP(A781,Main!A:AB,21,0)</f>
        <v>https://onlinecourses.nptel.ac.in/noc25_mg89/preview</v>
      </c>
      <c r="V781" s="63" t="str">
        <f>VLOOKUP(A781,Main!A:AB,22,0)</f>
        <v>https://onlinecourses.nptel.ac.in/noc25_mg89/preview</v>
      </c>
      <c r="W781" s="61" t="str">
        <f>VLOOKUP(A781,Main!A:AB,23,0)</f>
        <v>noc25_mg89</v>
      </c>
      <c r="X781" s="63" t="str">
        <f>VLOOKUP(A781,Main!A:AB,24,0)</f>
        <v>https://nptel.ac.in/courses/110107080</v>
      </c>
      <c r="Y781" s="63" t="str">
        <f>VLOOKUP(A781,Main!A:AB,25,0)</f>
        <v>https://nptel.ac.in/courses/110107080</v>
      </c>
      <c r="Z781" s="61">
        <f>VLOOKUP(A781,Main!A:AB,26,0)</f>
        <v>110107080</v>
      </c>
    </row>
    <row r="782">
      <c r="A782" s="47" t="s">
        <v>6154</v>
      </c>
      <c r="B782" s="61" t="str">
        <f>VLOOKUP(A782,Main!A:AB,2,0)</f>
        <v>Management</v>
      </c>
      <c r="C782" s="61" t="str">
        <f>VLOOKUP(A782,Main!A:AB,3,0)</f>
        <v>Project Management for Managers</v>
      </c>
      <c r="D782" s="61" t="str">
        <f>VLOOKUP(A782,Main!A:AB,4,0)</f>
        <v>Prof. Mukesh Kumar Barua</v>
      </c>
      <c r="E782" s="61" t="str">
        <f>VLOOKUP(A782,Main!A:AB,5,0)</f>
        <v>IIT Roorkee</v>
      </c>
      <c r="F782" s="61" t="str">
        <f>VLOOKUP(A782,Main!A:AB,6,0)</f>
        <v>IIT Roorkee</v>
      </c>
      <c r="G782" s="61" t="str">
        <f>VLOOKUP(A782,Main!A:AB,7,0)</f>
        <v>12 Weeks</v>
      </c>
      <c r="H782" s="61" t="str">
        <f>VLOOKUP(A782,Main!A:AB,8,0)</f>
        <v>Rerun</v>
      </c>
      <c r="I782" s="62">
        <f>VLOOKUP(A782,Main!A:AB,9,0)</f>
        <v>46223</v>
      </c>
      <c r="J782" s="62">
        <f>VLOOKUP(A782,Main!A:AB,10,0)</f>
        <v>46304</v>
      </c>
      <c r="K782" s="62">
        <f>VLOOKUP(A782,Main!A:AB,11,0)</f>
        <v>46319</v>
      </c>
      <c r="L782" s="62">
        <f>VLOOKUP(A782,Main!A:AB,12,0)</f>
        <v>46230</v>
      </c>
      <c r="M782" s="62">
        <f>VLOOKUP(A782,Main!A:AB,13,0)</f>
        <v>46248</v>
      </c>
      <c r="N782" s="61" t="str">
        <f>VLOOKUP(A782,Main!A:AB,14,0)</f>
        <v>UG</v>
      </c>
      <c r="O782" s="61" t="str">
        <f>VLOOKUP(A782,Main!A:AB,15,0)</f>
        <v>Elective</v>
      </c>
      <c r="P782" s="61" t="str">
        <f>VLOOKUP(A782,Main!A:AB,16,0)</f>
        <v>Yes</v>
      </c>
      <c r="Q782" s="61" t="str">
        <f>VLOOKUP(A782,Main!A:AB,17,0)</f>
        <v>Operations</v>
      </c>
      <c r="R782" s="63" t="str">
        <f>VLOOKUP(A782,Main!A:AB,18,0)</f>
        <v>https://onlinecourses.nptel.ac.in/e-learning/preview/noc26_mg106</v>
      </c>
      <c r="S782" s="63" t="str">
        <f>VLOOKUP(A782,Main!A:AB,19,0)</f>
        <v>https://onlinecourses.nptel.ac.in/e-learning/preview/noc26_mg106</v>
      </c>
      <c r="T782" s="61" t="str">
        <f>VLOOKUP(A782,Main!A:AB,20,0)</f>
        <v>noc26_mg106</v>
      </c>
      <c r="U782" s="63" t="str">
        <f>VLOOKUP(A782,Main!A:AB,21,0)</f>
        <v>https://onlinecourses.nptel.ac.in/noc25_mg90/preview</v>
      </c>
      <c r="V782" s="63" t="str">
        <f>VLOOKUP(A782,Main!A:AB,22,0)</f>
        <v>https://onlinecourses.nptel.ac.in/noc25_mg90/preview</v>
      </c>
      <c r="W782" s="61" t="str">
        <f>VLOOKUP(A782,Main!A:AB,23,0)</f>
        <v>noc25_mg90</v>
      </c>
      <c r="X782" s="63" t="str">
        <f>VLOOKUP(A782,Main!A:AB,24,0)</f>
        <v>https://nptel.ac.in/courses/110107081</v>
      </c>
      <c r="Y782" s="63" t="str">
        <f>VLOOKUP(A782,Main!A:AB,25,0)</f>
        <v>https://nptel.ac.in/courses/110107081</v>
      </c>
      <c r="Z782" s="61">
        <f>VLOOKUP(A782,Main!A:AB,26,0)</f>
        <v>110107081</v>
      </c>
    </row>
    <row r="783">
      <c r="A783" s="47" t="s">
        <v>6161</v>
      </c>
      <c r="B783" s="61" t="str">
        <f>VLOOKUP(A783,Main!A:AB,2,0)</f>
        <v>Management</v>
      </c>
      <c r="C783" s="61" t="str">
        <f>VLOOKUP(A783,Main!A:AB,3,0)</f>
        <v>Managerial Skills for Interpersonal Dynamics</v>
      </c>
      <c r="D783" s="61" t="str">
        <f>VLOOKUP(A783,Main!A:AB,4,0)</f>
        <v>Prof. Santosh Rangnekar</v>
      </c>
      <c r="E783" s="61" t="str">
        <f>VLOOKUP(A783,Main!A:AB,5,0)</f>
        <v>IIT Roorkee</v>
      </c>
      <c r="F783" s="61" t="str">
        <f>VLOOKUP(A783,Main!A:AB,6,0)</f>
        <v>IIT Roorkee</v>
      </c>
      <c r="G783" s="61" t="str">
        <f>VLOOKUP(A783,Main!A:AB,7,0)</f>
        <v>12 Weeks</v>
      </c>
      <c r="H783" s="61" t="str">
        <f>VLOOKUP(A783,Main!A:AB,8,0)</f>
        <v>Rerun</v>
      </c>
      <c r="I783" s="62">
        <f>VLOOKUP(A783,Main!A:AB,9,0)</f>
        <v>46223</v>
      </c>
      <c r="J783" s="62">
        <f>VLOOKUP(A783,Main!A:AB,10,0)</f>
        <v>46304</v>
      </c>
      <c r="K783" s="62">
        <f>VLOOKUP(A783,Main!A:AB,11,0)</f>
        <v>46320</v>
      </c>
      <c r="L783" s="62">
        <f>VLOOKUP(A783,Main!A:AB,12,0)</f>
        <v>46230</v>
      </c>
      <c r="M783" s="62">
        <f>VLOOKUP(A783,Main!A:AB,13,0)</f>
        <v>46248</v>
      </c>
      <c r="N783" s="61" t="str">
        <f>VLOOKUP(A783,Main!A:AB,14,0)</f>
        <v>UG/PG</v>
      </c>
      <c r="O783" s="61" t="str">
        <f>VLOOKUP(A783,Main!A:AB,15,0)</f>
        <v>Elective</v>
      </c>
      <c r="P783" s="61" t="str">
        <f>VLOOKUP(A783,Main!A:AB,16,0)</f>
        <v>Yes</v>
      </c>
      <c r="Q783" s="61" t="str">
        <f>VLOOKUP(A783,Main!A:AB,17,0)</f>
        <v/>
      </c>
      <c r="R783" s="63" t="str">
        <f>VLOOKUP(A783,Main!A:AB,18,0)</f>
        <v>https://onlinecourses.nptel.ac.in/e-learning/preview/noc26_mg107</v>
      </c>
      <c r="S783" s="63" t="str">
        <f>VLOOKUP(A783,Main!A:AB,19,0)</f>
        <v>https://onlinecourses.nptel.ac.in/e-learning/preview/noc26_mg107</v>
      </c>
      <c r="T783" s="61" t="str">
        <f>VLOOKUP(A783,Main!A:AB,20,0)</f>
        <v>noc26_mg107</v>
      </c>
      <c r="U783" s="63" t="str">
        <f>VLOOKUP(A783,Main!A:AB,21,0)</f>
        <v>https://onlinecourses.nptel.ac.in/noc25_mg91/preview</v>
      </c>
      <c r="V783" s="63" t="str">
        <f>VLOOKUP(A783,Main!A:AB,22,0)</f>
        <v>https://onlinecourses.nptel.ac.in/noc25_mg91/preview</v>
      </c>
      <c r="W783" s="61" t="str">
        <f>VLOOKUP(A783,Main!A:AB,23,0)</f>
        <v>noc25_mg91</v>
      </c>
      <c r="X783" s="63" t="str">
        <f>VLOOKUP(A783,Main!A:AB,24,0)</f>
        <v>https://nptel.ac.in/courses/110107143</v>
      </c>
      <c r="Y783" s="63" t="str">
        <f>VLOOKUP(A783,Main!A:AB,25,0)</f>
        <v>https://nptel.ac.in/courses/110107143</v>
      </c>
      <c r="Z783" s="61">
        <f>VLOOKUP(A783,Main!A:AB,26,0)</f>
        <v>110107143</v>
      </c>
    </row>
    <row r="784">
      <c r="A784" s="47" t="s">
        <v>6168</v>
      </c>
      <c r="B784" s="61" t="str">
        <f>VLOOKUP(A784,Main!A:AB,2,0)</f>
        <v>Management</v>
      </c>
      <c r="C784" s="61" t="str">
        <f>VLOOKUP(A784,Main!A:AB,3,0)</f>
        <v>Training of Trainers</v>
      </c>
      <c r="D784" s="61" t="str">
        <f>VLOOKUP(A784,Main!A:AB,4,0)</f>
        <v>Prof. Santosh Rangnekar</v>
      </c>
      <c r="E784" s="61" t="str">
        <f>VLOOKUP(A784,Main!A:AB,5,0)</f>
        <v>IIT Roorkee</v>
      </c>
      <c r="F784" s="61" t="str">
        <f>VLOOKUP(A784,Main!A:AB,6,0)</f>
        <v>IIT Roorkee</v>
      </c>
      <c r="G784" s="61" t="str">
        <f>VLOOKUP(A784,Main!A:AB,7,0)</f>
        <v>12 Weeks</v>
      </c>
      <c r="H784" s="61" t="str">
        <f>VLOOKUP(A784,Main!A:AB,8,0)</f>
        <v>Rerun</v>
      </c>
      <c r="I784" s="62">
        <f>VLOOKUP(A784,Main!A:AB,9,0)</f>
        <v>46223</v>
      </c>
      <c r="J784" s="62">
        <f>VLOOKUP(A784,Main!A:AB,10,0)</f>
        <v>46304</v>
      </c>
      <c r="K784" s="62">
        <f>VLOOKUP(A784,Main!A:AB,11,0)</f>
        <v>46311</v>
      </c>
      <c r="L784" s="62">
        <f>VLOOKUP(A784,Main!A:AB,12,0)</f>
        <v>46230</v>
      </c>
      <c r="M784" s="62">
        <f>VLOOKUP(A784,Main!A:AB,13,0)</f>
        <v>46248</v>
      </c>
      <c r="N784" s="61" t="str">
        <f>VLOOKUP(A784,Main!A:AB,14,0)</f>
        <v>UG/PG</v>
      </c>
      <c r="O784" s="61" t="str">
        <f>VLOOKUP(A784,Main!A:AB,15,0)</f>
        <v>Elective</v>
      </c>
      <c r="P784" s="61" t="str">
        <f>VLOOKUP(A784,Main!A:AB,16,0)</f>
        <v>Yes</v>
      </c>
      <c r="Q784" s="61" t="str">
        <f>VLOOKUP(A784,Main!A:AB,17,0)</f>
        <v>Faculty Domain - Advanced
Human Resource Management</v>
      </c>
      <c r="R784" s="63" t="str">
        <f>VLOOKUP(A784,Main!A:AB,18,0)</f>
        <v>https://onlinecourses.nptel.ac.in/e-learning/preview/noc26_mg108</v>
      </c>
      <c r="S784" s="63" t="str">
        <f>VLOOKUP(A784,Main!A:AB,19,0)</f>
        <v>https://onlinecourses.nptel.ac.in/e-learning/preview/noc26_mg108</v>
      </c>
      <c r="T784" s="61" t="str">
        <f>VLOOKUP(A784,Main!A:AB,20,0)</f>
        <v>noc26_mg108</v>
      </c>
      <c r="U784" s="63" t="str">
        <f>VLOOKUP(A784,Main!A:AB,21,0)</f>
        <v>https://onlinecourses.nptel.ac.in/noc25_mg92/preview</v>
      </c>
      <c r="V784" s="63" t="str">
        <f>VLOOKUP(A784,Main!A:AB,22,0)</f>
        <v>https://onlinecourses.nptel.ac.in/noc25_mg92/preview</v>
      </c>
      <c r="W784" s="61" t="str">
        <f>VLOOKUP(A784,Main!A:AB,23,0)</f>
        <v>noc25_mg92</v>
      </c>
      <c r="X784" s="63" t="str">
        <f>VLOOKUP(A784,Main!A:AB,24,0)</f>
        <v>https://nptel.ac.in/courses/110107126</v>
      </c>
      <c r="Y784" s="63" t="str">
        <f>VLOOKUP(A784,Main!A:AB,25,0)</f>
        <v>https://nptel.ac.in/courses/110107126</v>
      </c>
      <c r="Z784" s="61">
        <f>VLOOKUP(A784,Main!A:AB,26,0)</f>
        <v>110107126</v>
      </c>
    </row>
    <row r="785">
      <c r="A785" s="47" t="s">
        <v>6175</v>
      </c>
      <c r="B785" s="61" t="str">
        <f>VLOOKUP(A785,Main!A:AB,2,0)</f>
        <v>Management</v>
      </c>
      <c r="C785" s="61" t="str">
        <f>VLOOKUP(A785,Main!A:AB,3,0)</f>
        <v>Product and Brand Management</v>
      </c>
      <c r="D785" s="61" t="str">
        <f>VLOOKUP(A785,Main!A:AB,4,0)</f>
        <v>Prof. Vinay Sharma</v>
      </c>
      <c r="E785" s="61" t="str">
        <f>VLOOKUP(A785,Main!A:AB,5,0)</f>
        <v>IIT Roorkee</v>
      </c>
      <c r="F785" s="61" t="str">
        <f>VLOOKUP(A785,Main!A:AB,6,0)</f>
        <v>IIT Roorkee</v>
      </c>
      <c r="G785" s="61" t="str">
        <f>VLOOKUP(A785,Main!A:AB,7,0)</f>
        <v>12 Weeks</v>
      </c>
      <c r="H785" s="61" t="str">
        <f>VLOOKUP(A785,Main!A:AB,8,0)</f>
        <v>Rerun</v>
      </c>
      <c r="I785" s="62">
        <f>VLOOKUP(A785,Main!A:AB,9,0)</f>
        <v>46223</v>
      </c>
      <c r="J785" s="62">
        <f>VLOOKUP(A785,Main!A:AB,10,0)</f>
        <v>46304</v>
      </c>
      <c r="K785" s="62">
        <f>VLOOKUP(A785,Main!A:AB,11,0)</f>
        <v>46313</v>
      </c>
      <c r="L785" s="62">
        <f>VLOOKUP(A785,Main!A:AB,12,0)</f>
        <v>46230</v>
      </c>
      <c r="M785" s="62">
        <f>VLOOKUP(A785,Main!A:AB,13,0)</f>
        <v>46248</v>
      </c>
      <c r="N785" s="61" t="str">
        <f>VLOOKUP(A785,Main!A:AB,14,0)</f>
        <v>UG/PG</v>
      </c>
      <c r="O785" s="61" t="str">
        <f>VLOOKUP(A785,Main!A:AB,15,0)</f>
        <v>Elective</v>
      </c>
      <c r="P785" s="61" t="str">
        <f>VLOOKUP(A785,Main!A:AB,16,0)</f>
        <v>Yes</v>
      </c>
      <c r="Q785" s="61" t="str">
        <f>VLOOKUP(A785,Main!A:AB,17,0)</f>
        <v/>
      </c>
      <c r="R785" s="63" t="str">
        <f>VLOOKUP(A785,Main!A:AB,18,0)</f>
        <v>https://onlinecourses.nptel.ac.in/e-learning/preview/noc26_mg109</v>
      </c>
      <c r="S785" s="63" t="str">
        <f>VLOOKUP(A785,Main!A:AB,19,0)</f>
        <v>https://onlinecourses.nptel.ac.in/e-learning/preview/noc26_mg109</v>
      </c>
      <c r="T785" s="61" t="str">
        <f>VLOOKUP(A785,Main!A:AB,20,0)</f>
        <v>noc26_mg109</v>
      </c>
      <c r="U785" s="63" t="str">
        <f>VLOOKUP(A785,Main!A:AB,21,0)</f>
        <v>https://onlinecourses.nptel.ac.in/noc25_mg96/preview</v>
      </c>
      <c r="V785" s="63" t="str">
        <f>VLOOKUP(A785,Main!A:AB,22,0)</f>
        <v>https://onlinecourses.nptel.ac.in/noc25_mg96/preview</v>
      </c>
      <c r="W785" s="61" t="str">
        <f>VLOOKUP(A785,Main!A:AB,23,0)</f>
        <v>noc25_mg96</v>
      </c>
      <c r="X785" s="63" t="str">
        <f>VLOOKUP(A785,Main!A:AB,24,0)</f>
        <v>https://nptel.ac.in/courses/110107161</v>
      </c>
      <c r="Y785" s="63" t="str">
        <f>VLOOKUP(A785,Main!A:AB,25,0)</f>
        <v>https://nptel.ac.in/courses/110107161</v>
      </c>
      <c r="Z785" s="61">
        <f>VLOOKUP(A785,Main!A:AB,26,0)</f>
        <v>110107161</v>
      </c>
    </row>
    <row r="786">
      <c r="A786" s="47" t="s">
        <v>6182</v>
      </c>
      <c r="B786" s="61" t="str">
        <f>VLOOKUP(A786,Main!A:AB,2,0)</f>
        <v>Management</v>
      </c>
      <c r="C786" s="61" t="str">
        <f>VLOOKUP(A786,Main!A:AB,3,0)</f>
        <v>Quantitative Investment Management</v>
      </c>
      <c r="D786" s="61" t="str">
        <f>VLOOKUP(A786,Main!A:AB,4,0)</f>
        <v>Prof. J. P Singh</v>
      </c>
      <c r="E786" s="61" t="str">
        <f>VLOOKUP(A786,Main!A:AB,5,0)</f>
        <v>IIT Roorkee</v>
      </c>
      <c r="F786" s="61" t="str">
        <f>VLOOKUP(A786,Main!A:AB,6,0)</f>
        <v>IIT Roorkee</v>
      </c>
      <c r="G786" s="61" t="str">
        <f>VLOOKUP(A786,Main!A:AB,7,0)</f>
        <v>12 Weeks</v>
      </c>
      <c r="H786" s="61" t="str">
        <f>VLOOKUP(A786,Main!A:AB,8,0)</f>
        <v>Rerun</v>
      </c>
      <c r="I786" s="62">
        <f>VLOOKUP(A786,Main!A:AB,9,0)</f>
        <v>46223</v>
      </c>
      <c r="J786" s="62">
        <f>VLOOKUP(A786,Main!A:AB,10,0)</f>
        <v>46304</v>
      </c>
      <c r="K786" s="62">
        <f>VLOOKUP(A786,Main!A:AB,11,0)</f>
        <v>46313</v>
      </c>
      <c r="L786" s="62">
        <f>VLOOKUP(A786,Main!A:AB,12,0)</f>
        <v>46230</v>
      </c>
      <c r="M786" s="62">
        <f>VLOOKUP(A786,Main!A:AB,13,0)</f>
        <v>46248</v>
      </c>
      <c r="N786" s="61" t="str">
        <f>VLOOKUP(A786,Main!A:AB,14,0)</f>
        <v>UG/PG</v>
      </c>
      <c r="O786" s="61" t="str">
        <f>VLOOKUP(A786,Main!A:AB,15,0)</f>
        <v>Elective</v>
      </c>
      <c r="P786" s="61" t="str">
        <f>VLOOKUP(A786,Main!A:AB,16,0)</f>
        <v>Yes</v>
      </c>
      <c r="Q786" s="61" t="str">
        <f>VLOOKUP(A786,Main!A:AB,17,0)</f>
        <v/>
      </c>
      <c r="R786" s="63" t="str">
        <f>VLOOKUP(A786,Main!A:AB,18,0)</f>
        <v>https://onlinecourses.nptel.ac.in/e-learning/preview/noc26_mg110</v>
      </c>
      <c r="S786" s="63" t="str">
        <f>VLOOKUP(A786,Main!A:AB,19,0)</f>
        <v>https://onlinecourses.nptel.ac.in/e-learning/preview/noc26_mg110</v>
      </c>
      <c r="T786" s="61" t="str">
        <f>VLOOKUP(A786,Main!A:AB,20,0)</f>
        <v>noc26_mg110</v>
      </c>
      <c r="U786" s="63" t="str">
        <f>VLOOKUP(A786,Main!A:AB,21,0)</f>
        <v>https://onlinecourses.nptel.ac.in/noc25_mg97/preview</v>
      </c>
      <c r="V786" s="63" t="str">
        <f>VLOOKUP(A786,Main!A:AB,22,0)</f>
        <v>https://onlinecourses.nptel.ac.in/noc25_mg97/preview</v>
      </c>
      <c r="W786" s="61" t="str">
        <f>VLOOKUP(A786,Main!A:AB,23,0)</f>
        <v>noc25_mg97</v>
      </c>
      <c r="X786" s="63" t="str">
        <f>VLOOKUP(A786,Main!A:AB,24,0)</f>
        <v>https://nptel.ac.in/courses/110107162</v>
      </c>
      <c r="Y786" s="63" t="str">
        <f>VLOOKUP(A786,Main!A:AB,25,0)</f>
        <v>https://nptel.ac.in/courses/110107162</v>
      </c>
      <c r="Z786" s="61">
        <f>VLOOKUP(A786,Main!A:AB,26,0)</f>
        <v>110107162</v>
      </c>
    </row>
    <row r="787">
      <c r="A787" s="47" t="s">
        <v>6189</v>
      </c>
      <c r="B787" s="61" t="str">
        <f>VLOOKUP(A787,Main!A:AB,2,0)</f>
        <v>Management</v>
      </c>
      <c r="C787" s="61" t="str">
        <f>VLOOKUP(A787,Main!A:AB,3,0)</f>
        <v>Security Analysis &amp; Portfolio Management</v>
      </c>
      <c r="D787" s="61" t="str">
        <f>VLOOKUP(A787,Main!A:AB,4,0)</f>
        <v>Prof. J. P Singh</v>
      </c>
      <c r="E787" s="61" t="str">
        <f>VLOOKUP(A787,Main!A:AB,5,0)</f>
        <v>IIT Roorkee</v>
      </c>
      <c r="F787" s="61" t="str">
        <f>VLOOKUP(A787,Main!A:AB,6,0)</f>
        <v>IIT Roorkee</v>
      </c>
      <c r="G787" s="61" t="str">
        <f>VLOOKUP(A787,Main!A:AB,7,0)</f>
        <v>12 Weeks</v>
      </c>
      <c r="H787" s="61" t="str">
        <f>VLOOKUP(A787,Main!A:AB,8,0)</f>
        <v>Rerun</v>
      </c>
      <c r="I787" s="62">
        <f>VLOOKUP(A787,Main!A:AB,9,0)</f>
        <v>46223</v>
      </c>
      <c r="J787" s="62">
        <f>VLOOKUP(A787,Main!A:AB,10,0)</f>
        <v>46304</v>
      </c>
      <c r="K787" s="62">
        <f>VLOOKUP(A787,Main!A:AB,11,0)</f>
        <v>46318</v>
      </c>
      <c r="L787" s="62">
        <f>VLOOKUP(A787,Main!A:AB,12,0)</f>
        <v>46230</v>
      </c>
      <c r="M787" s="62">
        <f>VLOOKUP(A787,Main!A:AB,13,0)</f>
        <v>46248</v>
      </c>
      <c r="N787" s="61" t="str">
        <f>VLOOKUP(A787,Main!A:AB,14,0)</f>
        <v>UG/PG</v>
      </c>
      <c r="O787" s="61" t="str">
        <f>VLOOKUP(A787,Main!A:AB,15,0)</f>
        <v>Elective</v>
      </c>
      <c r="P787" s="61" t="str">
        <f>VLOOKUP(A787,Main!A:AB,16,0)</f>
        <v>Yes</v>
      </c>
      <c r="Q787" s="61" t="str">
        <f>VLOOKUP(A787,Main!A:AB,17,0)</f>
        <v>Economics &amp; Finance</v>
      </c>
      <c r="R787" s="63" t="str">
        <f>VLOOKUP(A787,Main!A:AB,18,0)</f>
        <v>https://onlinecourses.nptel.ac.in/e-learning/preview/noc26_mg111</v>
      </c>
      <c r="S787" s="63" t="str">
        <f>VLOOKUP(A787,Main!A:AB,19,0)</f>
        <v>https://onlinecourses.nptel.ac.in/e-learning/preview/noc26_mg111</v>
      </c>
      <c r="T787" s="61" t="str">
        <f>VLOOKUP(A787,Main!A:AB,20,0)</f>
        <v>noc26_mg111</v>
      </c>
      <c r="U787" s="63" t="str">
        <f>VLOOKUP(A787,Main!A:AB,21,0)</f>
        <v>https://onlinecourses.nptel.ac.in/noc25_mg98/preview</v>
      </c>
      <c r="V787" s="63" t="str">
        <f>VLOOKUP(A787,Main!A:AB,22,0)</f>
        <v>https://onlinecourses.nptel.ac.in/noc25_mg98/preview</v>
      </c>
      <c r="W787" s="61" t="str">
        <f>VLOOKUP(A787,Main!A:AB,23,0)</f>
        <v>noc25_mg98</v>
      </c>
      <c r="X787" s="63" t="str">
        <f>VLOOKUP(A787,Main!A:AB,24,0)</f>
        <v>https://nptel.ac.in/courses/110107154</v>
      </c>
      <c r="Y787" s="63" t="str">
        <f>VLOOKUP(A787,Main!A:AB,25,0)</f>
        <v>https://nptel.ac.in/courses/110107154</v>
      </c>
      <c r="Z787" s="61">
        <f>VLOOKUP(A787,Main!A:AB,26,0)</f>
        <v>110107154</v>
      </c>
    </row>
    <row r="788">
      <c r="A788" s="47" t="s">
        <v>6195</v>
      </c>
      <c r="B788" s="61" t="str">
        <f>VLOOKUP(A788,Main!A:AB,2,0)</f>
        <v>Management</v>
      </c>
      <c r="C788" s="61" t="str">
        <f>VLOOKUP(A788,Main!A:AB,3,0)</f>
        <v>Operations and Supply Chain Management</v>
      </c>
      <c r="D788" s="61" t="str">
        <f>VLOOKUP(A788,Main!A:AB,4,0)</f>
        <v>Prof. G. Srinivasan</v>
      </c>
      <c r="E788" s="61" t="str">
        <f>VLOOKUP(A788,Main!A:AB,5,0)</f>
        <v>IIT Madras</v>
      </c>
      <c r="F788" s="61" t="str">
        <f>VLOOKUP(A788,Main!A:AB,6,0)</f>
        <v>IIT Madras</v>
      </c>
      <c r="G788" s="61" t="str">
        <f>VLOOKUP(A788,Main!A:AB,7,0)</f>
        <v>12 Weeks</v>
      </c>
      <c r="H788" s="61" t="str">
        <f>VLOOKUP(A788,Main!A:AB,8,0)</f>
        <v>Rerun</v>
      </c>
      <c r="I788" s="62">
        <f>VLOOKUP(A788,Main!A:AB,9,0)</f>
        <v>46223</v>
      </c>
      <c r="J788" s="62">
        <f>VLOOKUP(A788,Main!A:AB,10,0)</f>
        <v>46304</v>
      </c>
      <c r="K788" s="62">
        <f>VLOOKUP(A788,Main!A:AB,11,0)</f>
        <v>46319</v>
      </c>
      <c r="L788" s="62">
        <f>VLOOKUP(A788,Main!A:AB,12,0)</f>
        <v>46230</v>
      </c>
      <c r="M788" s="62">
        <f>VLOOKUP(A788,Main!A:AB,13,0)</f>
        <v>46248</v>
      </c>
      <c r="N788" s="61" t="str">
        <f>VLOOKUP(A788,Main!A:AB,14,0)</f>
        <v>UG/PG</v>
      </c>
      <c r="O788" s="61" t="str">
        <f>VLOOKUP(A788,Main!A:AB,15,0)</f>
        <v>Elective</v>
      </c>
      <c r="P788" s="61" t="str">
        <f>VLOOKUP(A788,Main!A:AB,16,0)</f>
        <v>Yes</v>
      </c>
      <c r="Q788" s="61" t="str">
        <f>VLOOKUP(A788,Main!A:AB,17,0)</f>
        <v>Operations
Minor</v>
      </c>
      <c r="R788" s="63" t="str">
        <f>VLOOKUP(A788,Main!A:AB,18,0)</f>
        <v>https://onlinecourses.nptel.ac.in/e-learning/preview/noc26_mg112</v>
      </c>
      <c r="S788" s="63" t="str">
        <f>VLOOKUP(A788,Main!A:AB,19,0)</f>
        <v>https://onlinecourses.nptel.ac.in/e-learning/preview/noc26_mg112</v>
      </c>
      <c r="T788" s="61" t="str">
        <f>VLOOKUP(A788,Main!A:AB,20,0)</f>
        <v>noc26_mg112</v>
      </c>
      <c r="U788" s="63" t="str">
        <f>VLOOKUP(A788,Main!A:AB,21,0)</f>
        <v>https://onlinecourses.nptel.ac.in/noc25_mg105/preview</v>
      </c>
      <c r="V788" s="63" t="str">
        <f>VLOOKUP(A788,Main!A:AB,22,0)</f>
        <v>https://onlinecourses.nptel.ac.in/noc25_mg105/preview</v>
      </c>
      <c r="W788" s="61" t="str">
        <f>VLOOKUP(A788,Main!A:AB,23,0)</f>
        <v>noc25_mg105</v>
      </c>
      <c r="X788" s="63" t="str">
        <f>VLOOKUP(A788,Main!A:AB,24,0)</f>
        <v>https://nptel.ac.in/courses/110106045</v>
      </c>
      <c r="Y788" s="63" t="str">
        <f>VLOOKUP(A788,Main!A:AB,25,0)</f>
        <v>https://nptel.ac.in/courses/110106045</v>
      </c>
      <c r="Z788" s="61">
        <f>VLOOKUP(A788,Main!A:AB,26,0)</f>
        <v>110106045</v>
      </c>
    </row>
    <row r="789">
      <c r="A789" s="47" t="s">
        <v>6202</v>
      </c>
      <c r="B789" s="61" t="str">
        <f>VLOOKUP(A789,Main!A:AB,2,0)</f>
        <v>Management</v>
      </c>
      <c r="C789" s="61" t="str">
        <f>VLOOKUP(A789,Main!A:AB,3,0)</f>
        <v>Organizational Behaviour</v>
      </c>
      <c r="D789" s="61" t="str">
        <f>VLOOKUP(A789,Main!A:AB,4,0)</f>
        <v>Prof. M. P. Ganesh</v>
      </c>
      <c r="E789" s="61" t="str">
        <f>VLOOKUP(A789,Main!A:AB,5,0)</f>
        <v>IIT Hyderabad</v>
      </c>
      <c r="F789" s="61" t="str">
        <f>VLOOKUP(A789,Main!A:AB,6,0)</f>
        <v>IIT Madras</v>
      </c>
      <c r="G789" s="61" t="str">
        <f>VLOOKUP(A789,Main!A:AB,7,0)</f>
        <v>12 Weeks</v>
      </c>
      <c r="H789" s="61" t="str">
        <f>VLOOKUP(A789,Main!A:AB,8,0)</f>
        <v>Rerun</v>
      </c>
      <c r="I789" s="62">
        <f>VLOOKUP(A789,Main!A:AB,9,0)</f>
        <v>46223</v>
      </c>
      <c r="J789" s="62">
        <f>VLOOKUP(A789,Main!A:AB,10,0)</f>
        <v>46304</v>
      </c>
      <c r="K789" s="62">
        <f>VLOOKUP(A789,Main!A:AB,11,0)</f>
        <v>46318</v>
      </c>
      <c r="L789" s="62">
        <f>VLOOKUP(A789,Main!A:AB,12,0)</f>
        <v>46230</v>
      </c>
      <c r="M789" s="62">
        <f>VLOOKUP(A789,Main!A:AB,13,0)</f>
        <v>46248</v>
      </c>
      <c r="N789" s="61" t="str">
        <f>VLOOKUP(A789,Main!A:AB,14,0)</f>
        <v>PG</v>
      </c>
      <c r="O789" s="61" t="str">
        <f>VLOOKUP(A789,Main!A:AB,15,0)</f>
        <v>Elective</v>
      </c>
      <c r="P789" s="61" t="str">
        <f>VLOOKUP(A789,Main!A:AB,16,0)</f>
        <v>Yes</v>
      </c>
      <c r="Q789" s="61" t="str">
        <f>VLOOKUP(A789,Main!A:AB,17,0)</f>
        <v>Human Resource Management</v>
      </c>
      <c r="R789" s="63" t="str">
        <f>VLOOKUP(A789,Main!A:AB,18,0)</f>
        <v>https://onlinecourses.nptel.ac.in/e-learning/preview/noc26_mg113</v>
      </c>
      <c r="S789" s="63" t="str">
        <f>VLOOKUP(A789,Main!A:AB,19,0)</f>
        <v>https://onlinecourses.nptel.ac.in/e-learning/preview/noc26_mg113</v>
      </c>
      <c r="T789" s="61" t="str">
        <f>VLOOKUP(A789,Main!A:AB,20,0)</f>
        <v>noc26_mg113</v>
      </c>
      <c r="U789" s="63" t="str">
        <f>VLOOKUP(A789,Main!A:AB,21,0)</f>
        <v>https://onlinecourses.nptel.ac.in/noc25_mg80/preview</v>
      </c>
      <c r="V789" s="63" t="str">
        <f>VLOOKUP(A789,Main!A:AB,22,0)</f>
        <v>https://onlinecourses.nptel.ac.in/noc25_mg80/preview</v>
      </c>
      <c r="W789" s="61" t="str">
        <f>VLOOKUP(A789,Main!A:AB,23,0)</f>
        <v>noc25_mg80</v>
      </c>
      <c r="X789" s="63" t="str">
        <f>VLOOKUP(A789,Main!A:AB,24,0)</f>
        <v>https://nptel.ac.in/courses/110106145</v>
      </c>
      <c r="Y789" s="63" t="str">
        <f>VLOOKUP(A789,Main!A:AB,25,0)</f>
        <v>https://nptel.ac.in/courses/110106145</v>
      </c>
      <c r="Z789" s="61">
        <f>VLOOKUP(A789,Main!A:AB,26,0)</f>
        <v>110106145</v>
      </c>
    </row>
    <row r="790">
      <c r="A790" s="47" t="s">
        <v>6209</v>
      </c>
      <c r="B790" s="61" t="str">
        <f>VLOOKUP(A790,Main!A:AB,2,0)</f>
        <v>Management</v>
      </c>
      <c r="C790" s="61" t="str">
        <f>VLOOKUP(A790,Main!A:AB,3,0)</f>
        <v>Entrepreneurship</v>
      </c>
      <c r="D790" s="61" t="str">
        <f>VLOOKUP(A790,Main!A:AB,4,0)</f>
        <v>Prof. C Bhaktavatsala Rao</v>
      </c>
      <c r="E790" s="61" t="str">
        <f>VLOOKUP(A790,Main!A:AB,5,0)</f>
        <v>IIT Madras</v>
      </c>
      <c r="F790" s="61" t="str">
        <f>VLOOKUP(A790,Main!A:AB,6,0)</f>
        <v>IIT Madras</v>
      </c>
      <c r="G790" s="61" t="str">
        <f>VLOOKUP(A790,Main!A:AB,7,0)</f>
        <v>12 Weeks</v>
      </c>
      <c r="H790" s="61" t="str">
        <f>VLOOKUP(A790,Main!A:AB,8,0)</f>
        <v>Rerun</v>
      </c>
      <c r="I790" s="62">
        <f>VLOOKUP(A790,Main!A:AB,9,0)</f>
        <v>46223</v>
      </c>
      <c r="J790" s="62">
        <f>VLOOKUP(A790,Main!A:AB,10,0)</f>
        <v>46304</v>
      </c>
      <c r="K790" s="62">
        <f>VLOOKUP(A790,Main!A:AB,11,0)</f>
        <v>46319</v>
      </c>
      <c r="L790" s="62">
        <f>VLOOKUP(A790,Main!A:AB,12,0)</f>
        <v>46230</v>
      </c>
      <c r="M790" s="62">
        <f>VLOOKUP(A790,Main!A:AB,13,0)</f>
        <v>46248</v>
      </c>
      <c r="N790" s="61" t="str">
        <f>VLOOKUP(A790,Main!A:AB,14,0)</f>
        <v>UG/PG</v>
      </c>
      <c r="O790" s="61" t="str">
        <f>VLOOKUP(A790,Main!A:AB,15,0)</f>
        <v>Core</v>
      </c>
      <c r="P790" s="61" t="str">
        <f>VLOOKUP(A790,Main!A:AB,16,0)</f>
        <v>Yes</v>
      </c>
      <c r="Q790" s="61" t="str">
        <f>VLOOKUP(A790,Main!A:AB,17,0)</f>
        <v>Faculty Domain - Advanced</v>
      </c>
      <c r="R790" s="63" t="str">
        <f>VLOOKUP(A790,Main!A:AB,18,0)</f>
        <v>https://onlinecourses.nptel.ac.in/e-learning/preview/noc26_mg114</v>
      </c>
      <c r="S790" s="63" t="str">
        <f>VLOOKUP(A790,Main!A:AB,19,0)</f>
        <v>https://onlinecourses.nptel.ac.in/e-learning/preview/noc26_mg114</v>
      </c>
      <c r="T790" s="61" t="str">
        <f>VLOOKUP(A790,Main!A:AB,20,0)</f>
        <v>noc26_mg114</v>
      </c>
      <c r="U790" s="63" t="str">
        <f>VLOOKUP(A790,Main!A:AB,21,0)</f>
        <v>https://onlinecourses.nptel.ac.in/noc25_mg81/preview</v>
      </c>
      <c r="V790" s="63" t="str">
        <f>VLOOKUP(A790,Main!A:AB,22,0)</f>
        <v>https://onlinecourses.nptel.ac.in/noc25_mg81/preview</v>
      </c>
      <c r="W790" s="61" t="str">
        <f>VLOOKUP(A790,Main!A:AB,23,0)</f>
        <v>noc25_mg81</v>
      </c>
      <c r="X790" s="63" t="str">
        <f>VLOOKUP(A790,Main!A:AB,24,0)</f>
        <v>https://nptel.ac.in/courses/110106141</v>
      </c>
      <c r="Y790" s="63" t="str">
        <f>VLOOKUP(A790,Main!A:AB,25,0)</f>
        <v>https://nptel.ac.in/courses/110106141</v>
      </c>
      <c r="Z790" s="61">
        <f>VLOOKUP(A790,Main!A:AB,26,0)</f>
        <v>110106141</v>
      </c>
    </row>
    <row r="791">
      <c r="A791" s="47" t="s">
        <v>6216</v>
      </c>
      <c r="B791" s="61" t="str">
        <f>VLOOKUP(A791,Main!A:AB,2,0)</f>
        <v>Management</v>
      </c>
      <c r="C791" s="61" t="str">
        <f>VLOOKUP(A791,Main!A:AB,3,0)</f>
        <v>Project Selection and Finance for Professionals</v>
      </c>
      <c r="D791" s="61" t="str">
        <f>VLOOKUP(A791,Main!A:AB,4,0)</f>
        <v>Prof. Anil Kumar Sharma</v>
      </c>
      <c r="E791" s="61" t="str">
        <f>VLOOKUP(A791,Main!A:AB,5,0)</f>
        <v>IIT Roorkee</v>
      </c>
      <c r="F791" s="61" t="str">
        <f>VLOOKUP(A791,Main!A:AB,6,0)</f>
        <v>IIT Roorkee</v>
      </c>
      <c r="G791" s="61" t="str">
        <f>VLOOKUP(A791,Main!A:AB,7,0)</f>
        <v>12 Weeks</v>
      </c>
      <c r="H791" s="61" t="str">
        <f>VLOOKUP(A791,Main!A:AB,8,0)</f>
        <v>Rerun</v>
      </c>
      <c r="I791" s="62">
        <f>VLOOKUP(A791,Main!A:AB,9,0)</f>
        <v>46223</v>
      </c>
      <c r="J791" s="62">
        <f>VLOOKUP(A791,Main!A:AB,10,0)</f>
        <v>46304</v>
      </c>
      <c r="K791" s="62">
        <f>VLOOKUP(A791,Main!A:AB,11,0)</f>
        <v>46313</v>
      </c>
      <c r="L791" s="62">
        <f>VLOOKUP(A791,Main!A:AB,12,0)</f>
        <v>46230</v>
      </c>
      <c r="M791" s="62">
        <f>VLOOKUP(A791,Main!A:AB,13,0)</f>
        <v>46248</v>
      </c>
      <c r="N791" s="61" t="str">
        <f>VLOOKUP(A791,Main!A:AB,14,0)</f>
        <v>UG/PG</v>
      </c>
      <c r="O791" s="61" t="str">
        <f>VLOOKUP(A791,Main!A:AB,15,0)</f>
        <v>Elective</v>
      </c>
      <c r="P791" s="61" t="str">
        <f>VLOOKUP(A791,Main!A:AB,16,0)</f>
        <v>Yes</v>
      </c>
      <c r="Q791" s="61" t="str">
        <f>VLOOKUP(A791,Main!A:AB,17,0)</f>
        <v>Operations</v>
      </c>
      <c r="R791" s="63" t="str">
        <f>VLOOKUP(A791,Main!A:AB,18,0)</f>
        <v>https://onlinecourses.nptel.ac.in/e-learning/preview/noc26_mg115</v>
      </c>
      <c r="S791" s="63" t="str">
        <f>VLOOKUP(A791,Main!A:AB,19,0)</f>
        <v>https://onlinecourses.nptel.ac.in/e-learning/preview/noc26_mg115</v>
      </c>
      <c r="T791" s="61" t="str">
        <f>VLOOKUP(A791,Main!A:AB,20,0)</f>
        <v>noc26_mg115</v>
      </c>
      <c r="U791" s="63" t="str">
        <f>VLOOKUP(A791,Main!A:AB,21,0)</f>
        <v>https://onlinecourses.nptel.ac.in/noc25_mg153/preview</v>
      </c>
      <c r="V791" s="63" t="str">
        <f>VLOOKUP(A791,Main!A:AB,22,0)</f>
        <v>https://onlinecourses.nptel.ac.in/noc25_mg153/preview</v>
      </c>
      <c r="W791" s="61" t="str">
        <f>VLOOKUP(A791,Main!A:AB,23,0)</f>
        <v>noc25_mg153</v>
      </c>
      <c r="X791" s="63" t="str">
        <f>VLOOKUP(A791,Main!A:AB,24,0)</f>
        <v>https://nptel.ac.in/courses/110107757</v>
      </c>
      <c r="Y791" s="63" t="str">
        <f>VLOOKUP(A791,Main!A:AB,25,0)</f>
        <v>https://nptel.ac.in/courses/110107757</v>
      </c>
      <c r="Z791" s="61">
        <f>VLOOKUP(A791,Main!A:AB,26,0)</f>
        <v>110107757</v>
      </c>
    </row>
    <row r="792">
      <c r="A792" s="47" t="s">
        <v>6223</v>
      </c>
      <c r="B792" s="61" t="str">
        <f>VLOOKUP(A792,Main!A:AB,2,0)</f>
        <v>Management</v>
      </c>
      <c r="C792" s="61" t="str">
        <f>VLOOKUP(A792,Main!A:AB,3,0)</f>
        <v>Business to Business Marketing (B2B)</v>
      </c>
      <c r="D792" s="61" t="str">
        <f>VLOOKUP(A792,Main!A:AB,4,0)</f>
        <v>Prof. Jogendra Kumar Nayak</v>
      </c>
      <c r="E792" s="61" t="str">
        <f>VLOOKUP(A792,Main!A:AB,5,0)</f>
        <v>IIT Roorkee</v>
      </c>
      <c r="F792" s="61" t="str">
        <f>VLOOKUP(A792,Main!A:AB,6,0)</f>
        <v>IIT Roorkee</v>
      </c>
      <c r="G792" s="61" t="str">
        <f>VLOOKUP(A792,Main!A:AB,7,0)</f>
        <v>12 Weeks</v>
      </c>
      <c r="H792" s="61" t="str">
        <f>VLOOKUP(A792,Main!A:AB,8,0)</f>
        <v>Rerun</v>
      </c>
      <c r="I792" s="62">
        <f>VLOOKUP(A792,Main!A:AB,9,0)</f>
        <v>46223</v>
      </c>
      <c r="J792" s="62">
        <f>VLOOKUP(A792,Main!A:AB,10,0)</f>
        <v>46304</v>
      </c>
      <c r="K792" s="62">
        <f>VLOOKUP(A792,Main!A:AB,11,0)</f>
        <v>46313</v>
      </c>
      <c r="L792" s="62">
        <f>VLOOKUP(A792,Main!A:AB,12,0)</f>
        <v>46230</v>
      </c>
      <c r="M792" s="62">
        <f>VLOOKUP(A792,Main!A:AB,13,0)</f>
        <v>46248</v>
      </c>
      <c r="N792" s="61" t="str">
        <f>VLOOKUP(A792,Main!A:AB,14,0)</f>
        <v>UG/PG</v>
      </c>
      <c r="O792" s="61" t="str">
        <f>VLOOKUP(A792,Main!A:AB,15,0)</f>
        <v>Elective</v>
      </c>
      <c r="P792" s="61" t="str">
        <f>VLOOKUP(A792,Main!A:AB,16,0)</f>
        <v>Yes</v>
      </c>
      <c r="Q792" s="61" t="str">
        <f>VLOOKUP(A792,Main!A:AB,17,0)</f>
        <v/>
      </c>
      <c r="R792" s="63" t="str">
        <f>VLOOKUP(A792,Main!A:AB,18,0)</f>
        <v>https://onlinecourses.nptel.ac.in/e-learning/preview/noc26_mg116</v>
      </c>
      <c r="S792" s="63" t="str">
        <f>VLOOKUP(A792,Main!A:AB,19,0)</f>
        <v>https://onlinecourses.nptel.ac.in/e-learning/preview/noc26_mg116</v>
      </c>
      <c r="T792" s="61" t="str">
        <f>VLOOKUP(A792,Main!A:AB,20,0)</f>
        <v>noc26_mg116</v>
      </c>
      <c r="U792" s="63" t="str">
        <f>VLOOKUP(A792,Main!A:AB,21,0)</f>
        <v>https://onlinecourses.nptel.ac.in/noc25_mg110/preview</v>
      </c>
      <c r="V792" s="63" t="str">
        <f>VLOOKUP(A792,Main!A:AB,22,0)</f>
        <v>https://onlinecourses.nptel.ac.in/noc25_mg110/preview</v>
      </c>
      <c r="W792" s="61" t="str">
        <f>VLOOKUP(A792,Main!A:AB,23,0)</f>
        <v>noc25_mg110</v>
      </c>
      <c r="X792" s="63" t="str">
        <f>VLOOKUP(A792,Main!A:AB,24,0)</f>
        <v>https://nptel.ac.in/courses/110107168</v>
      </c>
      <c r="Y792" s="63" t="str">
        <f>VLOOKUP(A792,Main!A:AB,25,0)</f>
        <v>https://nptel.ac.in/courses/110107168</v>
      </c>
      <c r="Z792" s="61">
        <f>VLOOKUP(A792,Main!A:AB,26,0)</f>
        <v>110107168</v>
      </c>
    </row>
    <row r="793">
      <c r="A793" s="47" t="s">
        <v>6230</v>
      </c>
      <c r="B793" s="61" t="str">
        <f>VLOOKUP(A793,Main!A:AB,2,0)</f>
        <v>Management</v>
      </c>
      <c r="C793" s="61" t="str">
        <f>VLOOKUP(A793,Main!A:AB,3,0)</f>
        <v>Strategic Management</v>
      </c>
      <c r="D793" s="61" t="str">
        <f>VLOOKUP(A793,Main!A:AB,4,0)</f>
        <v>Prof. Vinay Sharma</v>
      </c>
      <c r="E793" s="61" t="str">
        <f>VLOOKUP(A793,Main!A:AB,5,0)</f>
        <v>IIT Roorkee</v>
      </c>
      <c r="F793" s="61" t="str">
        <f>VLOOKUP(A793,Main!A:AB,6,0)</f>
        <v>IIT Roorkee</v>
      </c>
      <c r="G793" s="61" t="str">
        <f>VLOOKUP(A793,Main!A:AB,7,0)</f>
        <v>12 Weeks</v>
      </c>
      <c r="H793" s="61" t="str">
        <f>VLOOKUP(A793,Main!A:AB,8,0)</f>
        <v>Rerun</v>
      </c>
      <c r="I793" s="62">
        <f>VLOOKUP(A793,Main!A:AB,9,0)</f>
        <v>46223</v>
      </c>
      <c r="J793" s="62">
        <f>VLOOKUP(A793,Main!A:AB,10,0)</f>
        <v>46304</v>
      </c>
      <c r="K793" s="62">
        <f>VLOOKUP(A793,Main!A:AB,11,0)</f>
        <v>46318</v>
      </c>
      <c r="L793" s="62">
        <f>VLOOKUP(A793,Main!A:AB,12,0)</f>
        <v>46230</v>
      </c>
      <c r="M793" s="62">
        <f>VLOOKUP(A793,Main!A:AB,13,0)</f>
        <v>46248</v>
      </c>
      <c r="N793" s="61" t="str">
        <f>VLOOKUP(A793,Main!A:AB,14,0)</f>
        <v>UG/PG</v>
      </c>
      <c r="O793" s="61" t="str">
        <f>VLOOKUP(A793,Main!A:AB,15,0)</f>
        <v>Core</v>
      </c>
      <c r="P793" s="61" t="str">
        <f>VLOOKUP(A793,Main!A:AB,16,0)</f>
        <v>Yes</v>
      </c>
      <c r="Q793" s="61" t="str">
        <f>VLOOKUP(A793,Main!A:AB,17,0)</f>
        <v>Managerial Economics</v>
      </c>
      <c r="R793" s="63" t="str">
        <f>VLOOKUP(A793,Main!A:AB,18,0)</f>
        <v>https://onlinecourses.nptel.ac.in/e-learning/preview/noc26_mg117</v>
      </c>
      <c r="S793" s="63" t="str">
        <f>VLOOKUP(A793,Main!A:AB,19,0)</f>
        <v>https://onlinecourses.nptel.ac.in/e-learning/preview/noc26_mg117</v>
      </c>
      <c r="T793" s="61" t="str">
        <f>VLOOKUP(A793,Main!A:AB,20,0)</f>
        <v>noc26_mg117</v>
      </c>
      <c r="U793" s="63" t="str">
        <f>VLOOKUP(A793,Main!A:AB,21,0)</f>
        <v>https://onlinecourses.nptel.ac.in/noc25_mg111/preview</v>
      </c>
      <c r="V793" s="63" t="str">
        <f>VLOOKUP(A793,Main!A:AB,22,0)</f>
        <v>https://onlinecourses.nptel.ac.in/noc25_mg111/preview</v>
      </c>
      <c r="W793" s="61" t="str">
        <f>VLOOKUP(A793,Main!A:AB,23,0)</f>
        <v>noc25_mg111</v>
      </c>
      <c r="X793" s="63" t="str">
        <f>VLOOKUP(A793,Main!A:AB,24,0)</f>
        <v>https://nptel.ac.in/courses/110107509</v>
      </c>
      <c r="Y793" s="63" t="str">
        <f>VLOOKUP(A793,Main!A:AB,25,0)</f>
        <v>https://nptel.ac.in/courses/110107509</v>
      </c>
      <c r="Z793" s="61">
        <f>VLOOKUP(A793,Main!A:AB,26,0)</f>
        <v>110107509</v>
      </c>
    </row>
    <row r="794">
      <c r="A794" s="47" t="s">
        <v>6236</v>
      </c>
      <c r="B794" s="61" t="str">
        <f>VLOOKUP(A794,Main!A:AB,2,0)</f>
        <v>Management</v>
      </c>
      <c r="C794" s="61" t="str">
        <f>VLOOKUP(A794,Main!A:AB,3,0)</f>
        <v>Path Integral Methods in Physics &amp; Finance</v>
      </c>
      <c r="D794" s="61" t="str">
        <f>VLOOKUP(A794,Main!A:AB,4,0)</f>
        <v>Prof. J. P. Singh</v>
      </c>
      <c r="E794" s="61" t="str">
        <f>VLOOKUP(A794,Main!A:AB,5,0)</f>
        <v>IIT Roorkee</v>
      </c>
      <c r="F794" s="61" t="str">
        <f>VLOOKUP(A794,Main!A:AB,6,0)</f>
        <v>IIT Roorkee</v>
      </c>
      <c r="G794" s="61" t="str">
        <f>VLOOKUP(A794,Main!A:AB,7,0)</f>
        <v>12 Weeks</v>
      </c>
      <c r="H794" s="61" t="str">
        <f>VLOOKUP(A794,Main!A:AB,8,0)</f>
        <v>Rerun</v>
      </c>
      <c r="I794" s="62">
        <f>VLOOKUP(A794,Main!A:AB,9,0)</f>
        <v>46223</v>
      </c>
      <c r="J794" s="62">
        <f>VLOOKUP(A794,Main!A:AB,10,0)</f>
        <v>46304</v>
      </c>
      <c r="K794" s="62">
        <f>VLOOKUP(A794,Main!A:AB,11,0)</f>
        <v>46319</v>
      </c>
      <c r="L794" s="62">
        <f>VLOOKUP(A794,Main!A:AB,12,0)</f>
        <v>46230</v>
      </c>
      <c r="M794" s="62">
        <f>VLOOKUP(A794,Main!A:AB,13,0)</f>
        <v>46248</v>
      </c>
      <c r="N794" s="61" t="str">
        <f>VLOOKUP(A794,Main!A:AB,14,0)</f>
        <v>UG/PG</v>
      </c>
      <c r="O794" s="61" t="str">
        <f>VLOOKUP(A794,Main!A:AB,15,0)</f>
        <v>Elective</v>
      </c>
      <c r="P794" s="61" t="str">
        <f>VLOOKUP(A794,Main!A:AB,16,0)</f>
        <v>Yes</v>
      </c>
      <c r="Q794" s="61" t="str">
        <f>VLOOKUP(A794,Main!A:AB,17,0)</f>
        <v/>
      </c>
      <c r="R794" s="63" t="str">
        <f>VLOOKUP(A794,Main!A:AB,18,0)</f>
        <v>https://onlinecourses.nptel.ac.in/e-learning/preview/noc26_mg118</v>
      </c>
      <c r="S794" s="63" t="str">
        <f>VLOOKUP(A794,Main!A:AB,19,0)</f>
        <v>https://onlinecourses.nptel.ac.in/e-learning/preview/noc26_mg118</v>
      </c>
      <c r="T794" s="61" t="str">
        <f>VLOOKUP(A794,Main!A:AB,20,0)</f>
        <v>noc26_mg118</v>
      </c>
      <c r="U794" s="63" t="str">
        <f>VLOOKUP(A794,Main!A:AB,21,0)</f>
        <v>https://onlinecourses.nptel.ac.in/noc25_mg146/preview</v>
      </c>
      <c r="V794" s="63" t="str">
        <f>VLOOKUP(A794,Main!A:AB,22,0)</f>
        <v>https://onlinecourses.nptel.ac.in/noc25_mg146/preview</v>
      </c>
      <c r="W794" s="61" t="str">
        <f>VLOOKUP(A794,Main!A:AB,23,0)</f>
        <v>noc25_mg146</v>
      </c>
      <c r="X794" s="63" t="str">
        <f>VLOOKUP(A794,Main!A:AB,24,0)</f>
        <v>https://nptel.ac.in/courses/110107146</v>
      </c>
      <c r="Y794" s="63" t="str">
        <f>VLOOKUP(A794,Main!A:AB,25,0)</f>
        <v>https://nptel.ac.in/courses/110107146</v>
      </c>
      <c r="Z794" s="61">
        <f>VLOOKUP(A794,Main!A:AB,26,0)</f>
        <v>110107146</v>
      </c>
    </row>
    <row r="795">
      <c r="A795" s="47" t="s">
        <v>6243</v>
      </c>
      <c r="B795" s="61" t="str">
        <f>VLOOKUP(A795,Main!A:AB,2,0)</f>
        <v>Management/ Economics</v>
      </c>
      <c r="C795" s="61" t="str">
        <f>VLOOKUP(A795,Main!A:AB,3,0)</f>
        <v>Principles of Behavioral Economics</v>
      </c>
      <c r="D795" s="61" t="str">
        <f>VLOOKUP(A795,Main!A:AB,4,0)</f>
        <v>Prof. Sujata Kar</v>
      </c>
      <c r="E795" s="61" t="str">
        <f>VLOOKUP(A795,Main!A:AB,5,0)</f>
        <v>IIT Roorkee</v>
      </c>
      <c r="F795" s="61" t="str">
        <f>VLOOKUP(A795,Main!A:AB,6,0)</f>
        <v>IIT Roorkee</v>
      </c>
      <c r="G795" s="61" t="str">
        <f>VLOOKUP(A795,Main!A:AB,7,0)</f>
        <v>12 Weeks</v>
      </c>
      <c r="H795" s="61" t="str">
        <f>VLOOKUP(A795,Main!A:AB,8,0)</f>
        <v>Rerun</v>
      </c>
      <c r="I795" s="62">
        <f>VLOOKUP(A795,Main!A:AB,9,0)</f>
        <v>46223</v>
      </c>
      <c r="J795" s="62">
        <f>VLOOKUP(A795,Main!A:AB,10,0)</f>
        <v>46304</v>
      </c>
      <c r="K795" s="62">
        <f>VLOOKUP(A795,Main!A:AB,11,0)</f>
        <v>46320</v>
      </c>
      <c r="L795" s="62">
        <f>VLOOKUP(A795,Main!A:AB,12,0)</f>
        <v>46230</v>
      </c>
      <c r="M795" s="62">
        <f>VLOOKUP(A795,Main!A:AB,13,0)</f>
        <v>46248</v>
      </c>
      <c r="N795" s="61" t="str">
        <f>VLOOKUP(A795,Main!A:AB,14,0)</f>
        <v>UG/PG</v>
      </c>
      <c r="O795" s="61" t="str">
        <f>VLOOKUP(A795,Main!A:AB,15,0)</f>
        <v>Elective</v>
      </c>
      <c r="P795" s="61" t="str">
        <f>VLOOKUP(A795,Main!A:AB,16,0)</f>
        <v>Yes</v>
      </c>
      <c r="Q795" s="61" t="str">
        <f>VLOOKUP(A795,Main!A:AB,17,0)</f>
        <v>Economics
Managerial Economics
Economics &amp; Finance</v>
      </c>
      <c r="R795" s="63" t="str">
        <f>VLOOKUP(A795,Main!A:AB,18,0)</f>
        <v>https://onlinecourses.nptel.ac.in/e-learning/preview/noc26_mg119</v>
      </c>
      <c r="S795" s="63" t="str">
        <f>VLOOKUP(A795,Main!A:AB,19,0)</f>
        <v>https://onlinecourses.nptel.ac.in/e-learning/preview/noc26_mg119</v>
      </c>
      <c r="T795" s="61" t="str">
        <f>VLOOKUP(A795,Main!A:AB,20,0)</f>
        <v>noc26_mg119</v>
      </c>
      <c r="U795" s="63" t="str">
        <f>VLOOKUP(A795,Main!A:AB,21,0)</f>
        <v>https://onlinecourses.nptel.ac.in/noc25_mg156/preview</v>
      </c>
      <c r="V795" s="63" t="str">
        <f>VLOOKUP(A795,Main!A:AB,22,0)</f>
        <v>https://onlinecourses.nptel.ac.in/noc25_mg156/preview</v>
      </c>
      <c r="W795" s="61" t="str">
        <f>VLOOKUP(A795,Main!A:AB,23,0)</f>
        <v>noc25_mg156</v>
      </c>
      <c r="X795" s="63" t="str">
        <f>VLOOKUP(A795,Main!A:AB,24,0)</f>
        <v>https://nptel.ac.in/courses/110107759</v>
      </c>
      <c r="Y795" s="63" t="str">
        <f>VLOOKUP(A795,Main!A:AB,25,0)</f>
        <v>https://nptel.ac.in/courses/110107759</v>
      </c>
      <c r="Z795" s="61">
        <f>VLOOKUP(A795,Main!A:AB,26,0)</f>
        <v>110107759</v>
      </c>
    </row>
    <row r="796">
      <c r="A796" s="47" t="s">
        <v>6252</v>
      </c>
      <c r="B796" s="61" t="str">
        <f>VLOOKUP(A796,Main!A:AB,2,0)</f>
        <v>Management</v>
      </c>
      <c r="C796" s="61" t="str">
        <f>VLOOKUP(A796,Main!A:AB,3,0)</f>
        <v>Decision Making with Spreadsheet</v>
      </c>
      <c r="D796" s="61" t="str">
        <f>VLOOKUP(A796,Main!A:AB,4,0)</f>
        <v>Prof. Ramesh Anbanandam</v>
      </c>
      <c r="E796" s="61" t="str">
        <f>VLOOKUP(A796,Main!A:AB,5,0)</f>
        <v>IIT Roorkee</v>
      </c>
      <c r="F796" s="61" t="str">
        <f>VLOOKUP(A796,Main!A:AB,6,0)</f>
        <v>IIT Roorkee</v>
      </c>
      <c r="G796" s="61" t="str">
        <f>VLOOKUP(A796,Main!A:AB,7,0)</f>
        <v>12 Weeks</v>
      </c>
      <c r="H796" s="61" t="str">
        <f>VLOOKUP(A796,Main!A:AB,8,0)</f>
        <v>Rerun</v>
      </c>
      <c r="I796" s="62">
        <f>VLOOKUP(A796,Main!A:AB,9,0)</f>
        <v>46223</v>
      </c>
      <c r="J796" s="62">
        <f>VLOOKUP(A796,Main!A:AB,10,0)</f>
        <v>46304</v>
      </c>
      <c r="K796" s="62">
        <f>VLOOKUP(A796,Main!A:AB,11,0)</f>
        <v>46311</v>
      </c>
      <c r="L796" s="62">
        <f>VLOOKUP(A796,Main!A:AB,12,0)</f>
        <v>46230</v>
      </c>
      <c r="M796" s="62">
        <f>VLOOKUP(A796,Main!A:AB,13,0)</f>
        <v>46248</v>
      </c>
      <c r="N796" s="61" t="str">
        <f>VLOOKUP(A796,Main!A:AB,14,0)</f>
        <v>UG/PG</v>
      </c>
      <c r="O796" s="61" t="str">
        <f>VLOOKUP(A796,Main!A:AB,15,0)</f>
        <v>Core</v>
      </c>
      <c r="P796" s="61" t="str">
        <f>VLOOKUP(A796,Main!A:AB,16,0)</f>
        <v>Yes</v>
      </c>
      <c r="Q796" s="61" t="str">
        <f>VLOOKUP(A796,Main!A:AB,17,0)</f>
        <v>Operations</v>
      </c>
      <c r="R796" s="63" t="str">
        <f>VLOOKUP(A796,Main!A:AB,18,0)</f>
        <v>https://onlinecourses.nptel.ac.in/e-learning/preview/noc26_mg120</v>
      </c>
      <c r="S796" s="63" t="str">
        <f>VLOOKUP(A796,Main!A:AB,19,0)</f>
        <v>https://onlinecourses.nptel.ac.in/e-learning/preview/noc26_mg120</v>
      </c>
      <c r="T796" s="61" t="str">
        <f>VLOOKUP(A796,Main!A:AB,20,0)</f>
        <v>noc26_mg120</v>
      </c>
      <c r="U796" s="63" t="str">
        <f>VLOOKUP(A796,Main!A:AB,21,0)</f>
        <v>https://onlinecourses.nptel.ac.in/noc25_mg113/preview</v>
      </c>
      <c r="V796" s="63" t="str">
        <f>VLOOKUP(A796,Main!A:AB,22,0)</f>
        <v>https://onlinecourses.nptel.ac.in/noc25_mg113/preview</v>
      </c>
      <c r="W796" s="61" t="str">
        <f>VLOOKUP(A796,Main!A:AB,23,0)</f>
        <v>noc25_mg113</v>
      </c>
      <c r="X796" s="63" t="str">
        <f>VLOOKUP(A796,Main!A:AB,24,0)</f>
        <v>https://nptel.ac.in/courses/110107157</v>
      </c>
      <c r="Y796" s="63" t="str">
        <f>VLOOKUP(A796,Main!A:AB,25,0)</f>
        <v>https://nptel.ac.in/courses/110107157</v>
      </c>
      <c r="Z796" s="61">
        <f>VLOOKUP(A796,Main!A:AB,26,0)</f>
        <v>110107157</v>
      </c>
    </row>
    <row r="797">
      <c r="A797" s="47" t="s">
        <v>6259</v>
      </c>
      <c r="B797" s="61" t="str">
        <f>VLOOKUP(A797,Main!A:AB,2,0)</f>
        <v>Management</v>
      </c>
      <c r="C797" s="61" t="str">
        <f>VLOOKUP(A797,Main!A:AB,3,0)</f>
        <v>Data Analysis &amp; Decision Making - II</v>
      </c>
      <c r="D797" s="61" t="str">
        <f>VLOOKUP(A797,Main!A:AB,4,0)</f>
        <v>Prof. Raghu Nandan Sengupta</v>
      </c>
      <c r="E797" s="61" t="str">
        <f>VLOOKUP(A797,Main!A:AB,5,0)</f>
        <v>IIT Kanpur</v>
      </c>
      <c r="F797" s="61" t="str">
        <f>VLOOKUP(A797,Main!A:AB,6,0)</f>
        <v>IIT Kanpur</v>
      </c>
      <c r="G797" s="61" t="str">
        <f>VLOOKUP(A797,Main!A:AB,7,0)</f>
        <v>12 Weeks</v>
      </c>
      <c r="H797" s="61" t="str">
        <f>VLOOKUP(A797,Main!A:AB,8,0)</f>
        <v>Rerun</v>
      </c>
      <c r="I797" s="62">
        <f>VLOOKUP(A797,Main!A:AB,9,0)</f>
        <v>46223</v>
      </c>
      <c r="J797" s="62">
        <f>VLOOKUP(A797,Main!A:AB,10,0)</f>
        <v>46304</v>
      </c>
      <c r="K797" s="62">
        <f>VLOOKUP(A797,Main!A:AB,11,0)</f>
        <v>46312</v>
      </c>
      <c r="L797" s="62">
        <f>VLOOKUP(A797,Main!A:AB,12,0)</f>
        <v>46230</v>
      </c>
      <c r="M797" s="62">
        <f>VLOOKUP(A797,Main!A:AB,13,0)</f>
        <v>46248</v>
      </c>
      <c r="N797" s="61" t="str">
        <f>VLOOKUP(A797,Main!A:AB,14,0)</f>
        <v>UG/PG</v>
      </c>
      <c r="O797" s="61" t="str">
        <f>VLOOKUP(A797,Main!A:AB,15,0)</f>
        <v>Elective</v>
      </c>
      <c r="P797" s="61" t="str">
        <f>VLOOKUP(A797,Main!A:AB,16,0)</f>
        <v>Yes</v>
      </c>
      <c r="Q797" s="61" t="str">
        <f>VLOOKUP(A797,Main!A:AB,17,0)</f>
        <v>Operations</v>
      </c>
      <c r="R797" s="63" t="str">
        <f>VLOOKUP(A797,Main!A:AB,18,0)</f>
        <v>https://onlinecourses.nptel.ac.in/e-learning/preview/noc26_mg121</v>
      </c>
      <c r="S797" s="63" t="str">
        <f>VLOOKUP(A797,Main!A:AB,19,0)</f>
        <v>https://onlinecourses.nptel.ac.in/e-learning/preview/noc26_mg121</v>
      </c>
      <c r="T797" s="61" t="str">
        <f>VLOOKUP(A797,Main!A:AB,20,0)</f>
        <v>noc26_mg121</v>
      </c>
      <c r="U797" s="63" t="str">
        <f>VLOOKUP(A797,Main!A:AB,21,0)</f>
        <v>https://onlinecourses.nptel.ac.in/noc25_mg125/preview</v>
      </c>
      <c r="V797" s="63" t="str">
        <f>VLOOKUP(A797,Main!A:AB,22,0)</f>
        <v>https://onlinecourses.nptel.ac.in/noc25_mg125/preview</v>
      </c>
      <c r="W797" s="61" t="str">
        <f>VLOOKUP(A797,Main!A:AB,23,0)</f>
        <v>noc25_mg125</v>
      </c>
      <c r="X797" s="63" t="str">
        <f>VLOOKUP(A797,Main!A:AB,24,0)</f>
        <v>https://nptel.ac.in/courses/110104118</v>
      </c>
      <c r="Y797" s="63" t="str">
        <f>VLOOKUP(A797,Main!A:AB,25,0)</f>
        <v>https://nptel.ac.in/courses/110104118</v>
      </c>
      <c r="Z797" s="61">
        <f>VLOOKUP(A797,Main!A:AB,26,0)</f>
        <v>110104118</v>
      </c>
    </row>
    <row r="798">
      <c r="A798" s="47" t="s">
        <v>6266</v>
      </c>
      <c r="B798" s="61" t="str">
        <f>VLOOKUP(A798,Main!A:AB,2,0)</f>
        <v>Management / Finance / Data Science</v>
      </c>
      <c r="C798" s="61" t="str">
        <f>VLOOKUP(A798,Main!A:AB,3,0)</f>
        <v>Advanced R Programming for Data Analytics in Business</v>
      </c>
      <c r="D798" s="61" t="str">
        <f>VLOOKUP(A798,Main!A:AB,4,0)</f>
        <v>Prof. Abhinava Tripathi</v>
      </c>
      <c r="E798" s="61" t="str">
        <f>VLOOKUP(A798,Main!A:AB,5,0)</f>
        <v>IIT Kanpur</v>
      </c>
      <c r="F798" s="61" t="str">
        <f>VLOOKUP(A798,Main!A:AB,6,0)</f>
        <v>IIT Kanpur</v>
      </c>
      <c r="G798" s="61" t="str">
        <f>VLOOKUP(A798,Main!A:AB,7,0)</f>
        <v>12 Weeks</v>
      </c>
      <c r="H798" s="61" t="str">
        <f>VLOOKUP(A798,Main!A:AB,8,0)</f>
        <v>Rerun</v>
      </c>
      <c r="I798" s="62">
        <f>VLOOKUP(A798,Main!A:AB,9,0)</f>
        <v>46223</v>
      </c>
      <c r="J798" s="62">
        <f>VLOOKUP(A798,Main!A:AB,10,0)</f>
        <v>46304</v>
      </c>
      <c r="K798" s="62">
        <f>VLOOKUP(A798,Main!A:AB,11,0)</f>
        <v>46313</v>
      </c>
      <c r="L798" s="62">
        <f>VLOOKUP(A798,Main!A:AB,12,0)</f>
        <v>46230</v>
      </c>
      <c r="M798" s="62">
        <f>VLOOKUP(A798,Main!A:AB,13,0)</f>
        <v>46248</v>
      </c>
      <c r="N798" s="61" t="str">
        <f>VLOOKUP(A798,Main!A:AB,14,0)</f>
        <v>UG/PG</v>
      </c>
      <c r="O798" s="61" t="str">
        <f>VLOOKUP(A798,Main!A:AB,15,0)</f>
        <v>Elective</v>
      </c>
      <c r="P798" s="61" t="str">
        <f>VLOOKUP(A798,Main!A:AB,16,0)</f>
        <v>Yes</v>
      </c>
      <c r="Q798" s="61" t="str">
        <f>VLOOKUP(A798,Main!A:AB,17,0)</f>
        <v>Data Science</v>
      </c>
      <c r="R798" s="63" t="str">
        <f>VLOOKUP(A798,Main!A:AB,18,0)</f>
        <v>https://onlinecourses.nptel.ac.in/e-learning/preview/noc26_mg122</v>
      </c>
      <c r="S798" s="63" t="str">
        <f>VLOOKUP(A798,Main!A:AB,19,0)</f>
        <v>https://onlinecourses.nptel.ac.in/e-learning/preview/noc26_mg122</v>
      </c>
      <c r="T798" s="61" t="str">
        <f>VLOOKUP(A798,Main!A:AB,20,0)</f>
        <v>noc26_mg122</v>
      </c>
      <c r="U798" s="63" t="str">
        <f>VLOOKUP(A798,Main!A:AB,21,0)</f>
        <v>https://onlinecourses.nptel.ac.in/noc25_mg154/preview</v>
      </c>
      <c r="V798" s="63" t="str">
        <f>VLOOKUP(A798,Main!A:AB,22,0)</f>
        <v>https://onlinecourses.nptel.ac.in/noc25_mg154/preview</v>
      </c>
      <c r="W798" s="61" t="str">
        <f>VLOOKUP(A798,Main!A:AB,23,0)</f>
        <v>noc25_mg154</v>
      </c>
      <c r="X798" s="63" t="str">
        <f>VLOOKUP(A798,Main!A:AB,24,0)</f>
        <v>https://nptel.ac.in/courses/110104513</v>
      </c>
      <c r="Y798" s="63" t="str">
        <f>VLOOKUP(A798,Main!A:AB,25,0)</f>
        <v>https://nptel.ac.in/courses/110104513</v>
      </c>
      <c r="Z798" s="61">
        <f>VLOOKUP(A798,Main!A:AB,26,0)</f>
        <v>110104513</v>
      </c>
    </row>
    <row r="799">
      <c r="A799" s="47" t="s">
        <v>6274</v>
      </c>
      <c r="B799" s="61" t="str">
        <f>VLOOKUP(A799,Main!A:AB,2,0)</f>
        <v>Industrial Engineering, Management Sciences, Operations Research/Optimization, All fields of engineering, Economics, Mathematics/Statistics</v>
      </c>
      <c r="C799" s="61" t="str">
        <f>VLOOKUP(A799,Main!A:AB,3,0)</f>
        <v>Application of Forecasting, Regression and Time Series Models</v>
      </c>
      <c r="D799" s="61" t="str">
        <f>VLOOKUP(A799,Main!A:AB,4,0)</f>
        <v>Prof. Raghu Nandan Sengupta</v>
      </c>
      <c r="E799" s="61" t="str">
        <f>VLOOKUP(A799,Main!A:AB,5,0)</f>
        <v>IIT Kanpur</v>
      </c>
      <c r="F799" s="61" t="str">
        <f>VLOOKUP(A799,Main!A:AB,6,0)</f>
        <v>IIT Kanpur</v>
      </c>
      <c r="G799" s="61" t="str">
        <f>VLOOKUP(A799,Main!A:AB,7,0)</f>
        <v>12 Weeks</v>
      </c>
      <c r="H799" s="61" t="str">
        <f>VLOOKUP(A799,Main!A:AB,8,0)</f>
        <v>Rerun</v>
      </c>
      <c r="I799" s="62">
        <f>VLOOKUP(A799,Main!A:AB,9,0)</f>
        <v>46223</v>
      </c>
      <c r="J799" s="62">
        <f>VLOOKUP(A799,Main!A:AB,10,0)</f>
        <v>46304</v>
      </c>
      <c r="K799" s="62">
        <f>VLOOKUP(A799,Main!A:AB,11,0)</f>
        <v>46318</v>
      </c>
      <c r="L799" s="62">
        <f>VLOOKUP(A799,Main!A:AB,12,0)</f>
        <v>46230</v>
      </c>
      <c r="M799" s="62">
        <f>VLOOKUP(A799,Main!A:AB,13,0)</f>
        <v>46248</v>
      </c>
      <c r="N799" s="61" t="str">
        <f>VLOOKUP(A799,Main!A:AB,14,0)</f>
        <v>UG/PG</v>
      </c>
      <c r="O799" s="61" t="str">
        <f>VLOOKUP(A799,Main!A:AB,15,0)</f>
        <v>Elective</v>
      </c>
      <c r="P799" s="61" t="str">
        <f>VLOOKUP(A799,Main!A:AB,16,0)</f>
        <v>Yes</v>
      </c>
      <c r="Q799" s="61" t="str">
        <f>VLOOKUP(A799,Main!A:AB,17,0)</f>
        <v>Economics
Operations
Economics &amp; Finance</v>
      </c>
      <c r="R799" s="63" t="str">
        <f>VLOOKUP(A799,Main!A:AB,18,0)</f>
        <v>https://onlinecourses.nptel.ac.in/e-learning/preview/noc26_mg123</v>
      </c>
      <c r="S799" s="63" t="str">
        <f>VLOOKUP(A799,Main!A:AB,19,0)</f>
        <v>https://onlinecourses.nptel.ac.in/e-learning/preview/noc26_mg123</v>
      </c>
      <c r="T799" s="61" t="str">
        <f>VLOOKUP(A799,Main!A:AB,20,0)</f>
        <v>noc26_mg123</v>
      </c>
      <c r="U799" s="63" t="str">
        <f>VLOOKUP(A799,Main!A:AB,21,0)</f>
        <v>https://onlinecourses.nptel.ac.in/noc25_mg77/preview</v>
      </c>
      <c r="V799" s="63" t="str">
        <f>VLOOKUP(A799,Main!A:AB,22,0)</f>
        <v>https://onlinecourses.nptel.ac.in/noc25_mg77/preview</v>
      </c>
      <c r="W799" s="61" t="str">
        <f>VLOOKUP(A799,Main!A:AB,23,0)</f>
        <v>noc25_mg77</v>
      </c>
      <c r="X799" s="63" t="str">
        <f>VLOOKUP(A799,Main!A:AB,24,0)</f>
        <v>https://nptel.ac.in/courses/110104743</v>
      </c>
      <c r="Y799" s="63" t="str">
        <f>VLOOKUP(A799,Main!A:AB,25,0)</f>
        <v>https://nptel.ac.in/courses/110104743</v>
      </c>
      <c r="Z799" s="61">
        <f>VLOOKUP(A799,Main!A:AB,26,0)</f>
        <v>110104743</v>
      </c>
    </row>
    <row r="800">
      <c r="A800" s="47" t="s">
        <v>6282</v>
      </c>
      <c r="B800" s="61" t="str">
        <f>VLOOKUP(A800,Main!A:AB,2,0)</f>
        <v>Management</v>
      </c>
      <c r="C800" s="61" t="str">
        <f>VLOOKUP(A800,Main!A:AB,3,0)</f>
        <v>Applied Econometrics</v>
      </c>
      <c r="D800" s="61" t="str">
        <f>VLOOKUP(A800,Main!A:AB,4,0)</f>
        <v>Prof. Tutan Ahmed</v>
      </c>
      <c r="E800" s="61" t="str">
        <f>VLOOKUP(A800,Main!A:AB,5,0)</f>
        <v>IIT Kharagpur</v>
      </c>
      <c r="F800" s="61" t="str">
        <f>VLOOKUP(A800,Main!A:AB,6,0)</f>
        <v>IIT Kharagpur</v>
      </c>
      <c r="G800" s="61" t="str">
        <f>VLOOKUP(A800,Main!A:AB,7,0)</f>
        <v>12 Weeks</v>
      </c>
      <c r="H800" s="61" t="str">
        <f>VLOOKUP(A800,Main!A:AB,8,0)</f>
        <v>Rerun</v>
      </c>
      <c r="I800" s="62">
        <f>VLOOKUP(A800,Main!A:AB,9,0)</f>
        <v>46223</v>
      </c>
      <c r="J800" s="62">
        <f>VLOOKUP(A800,Main!A:AB,10,0)</f>
        <v>46304</v>
      </c>
      <c r="K800" s="62">
        <f>VLOOKUP(A800,Main!A:AB,11,0)</f>
        <v>46319</v>
      </c>
      <c r="L800" s="62">
        <f>VLOOKUP(A800,Main!A:AB,12,0)</f>
        <v>46230</v>
      </c>
      <c r="M800" s="62">
        <f>VLOOKUP(A800,Main!A:AB,13,0)</f>
        <v>46248</v>
      </c>
      <c r="N800" s="61" t="str">
        <f>VLOOKUP(A800,Main!A:AB,14,0)</f>
        <v>PG</v>
      </c>
      <c r="O800" s="61" t="str">
        <f>VLOOKUP(A800,Main!A:AB,15,0)</f>
        <v>Elective</v>
      </c>
      <c r="P800" s="61" t="str">
        <f>VLOOKUP(A800,Main!A:AB,16,0)</f>
        <v>Yes</v>
      </c>
      <c r="Q800" s="61" t="str">
        <f>VLOOKUP(A800,Main!A:AB,17,0)</f>
        <v>Economics
Managerial Economics</v>
      </c>
      <c r="R800" s="63" t="str">
        <f>VLOOKUP(A800,Main!A:AB,18,0)</f>
        <v>https://onlinecourses.nptel.ac.in/e-learning/preview/noc26_mg124</v>
      </c>
      <c r="S800" s="63" t="str">
        <f>VLOOKUP(A800,Main!A:AB,19,0)</f>
        <v>https://onlinecourses.nptel.ac.in/e-learning/preview/noc26_mg124</v>
      </c>
      <c r="T800" s="61" t="str">
        <f>VLOOKUP(A800,Main!A:AB,20,0)</f>
        <v>noc26_mg124</v>
      </c>
      <c r="U800" s="63" t="str">
        <f>VLOOKUP(A800,Main!A:AB,21,0)</f>
        <v>https://onlinecourses.nptel.ac.in/noc21_mg77/preview</v>
      </c>
      <c r="V800" s="63" t="str">
        <f>VLOOKUP(A800,Main!A:AB,22,0)</f>
        <v>https://onlinecourses.nptel.ac.in/noc21_mg77/preview</v>
      </c>
      <c r="W800" s="61" t="str">
        <f>VLOOKUP(A800,Main!A:AB,23,0)</f>
        <v>noc21_mg77</v>
      </c>
      <c r="X800" s="63" t="str">
        <f>VLOOKUP(A800,Main!A:AB,24,0)</f>
        <v>https://nptel.ac.in/courses/110105153</v>
      </c>
      <c r="Y800" s="63" t="str">
        <f>VLOOKUP(A800,Main!A:AB,25,0)</f>
        <v>https://nptel.ac.in/courses/110105153</v>
      </c>
      <c r="Z800" s="61">
        <f>VLOOKUP(A800,Main!A:AB,26,0)</f>
        <v>110105153</v>
      </c>
    </row>
    <row r="801">
      <c r="A801" s="47" t="s">
        <v>6289</v>
      </c>
      <c r="B801" s="61" t="str">
        <f>VLOOKUP(A801,Main!A:AB,2,0)</f>
        <v>Management</v>
      </c>
      <c r="C801" s="61" t="str">
        <f>VLOOKUP(A801,Main!A:AB,3,0)</f>
        <v>Production and Operations Management: Theory and Application</v>
      </c>
      <c r="D801" s="61" t="str">
        <f>VLOOKUP(A801,Main!A:AB,4,0)</f>
        <v>Prof. Sanjib Chowdhury</v>
      </c>
      <c r="E801" s="61" t="str">
        <f>VLOOKUP(A801,Main!A:AB,5,0)</f>
        <v>IIT Kharagpur</v>
      </c>
      <c r="F801" s="61" t="str">
        <f>VLOOKUP(A801,Main!A:AB,6,0)</f>
        <v>IIT Kharagpur</v>
      </c>
      <c r="G801" s="61" t="str">
        <f>VLOOKUP(A801,Main!A:AB,7,0)</f>
        <v>12 Weeks</v>
      </c>
      <c r="H801" s="61" t="str">
        <f>VLOOKUP(A801,Main!A:AB,8,0)</f>
        <v>Rerun</v>
      </c>
      <c r="I801" s="62">
        <f>VLOOKUP(A801,Main!A:AB,9,0)</f>
        <v>46223</v>
      </c>
      <c r="J801" s="62">
        <f>VLOOKUP(A801,Main!A:AB,10,0)</f>
        <v>46304</v>
      </c>
      <c r="K801" s="62">
        <f>VLOOKUP(A801,Main!A:AB,11,0)</f>
        <v>46318</v>
      </c>
      <c r="L801" s="62">
        <f>VLOOKUP(A801,Main!A:AB,12,0)</f>
        <v>46230</v>
      </c>
      <c r="M801" s="62">
        <f>VLOOKUP(A801,Main!A:AB,13,0)</f>
        <v>46248</v>
      </c>
      <c r="N801" s="61" t="str">
        <f>VLOOKUP(A801,Main!A:AB,14,0)</f>
        <v>UG/PG</v>
      </c>
      <c r="O801" s="61" t="str">
        <f>VLOOKUP(A801,Main!A:AB,15,0)</f>
        <v>Core</v>
      </c>
      <c r="P801" s="61" t="str">
        <f>VLOOKUP(A801,Main!A:AB,16,0)</f>
        <v>Yes</v>
      </c>
      <c r="Q801" s="61" t="str">
        <f>VLOOKUP(A801,Main!A:AB,17,0)</f>
        <v>Operations</v>
      </c>
      <c r="R801" s="63" t="str">
        <f>VLOOKUP(A801,Main!A:AB,18,0)</f>
        <v>https://onlinecourses.nptel.ac.in/e-learning/preview/noc26_mg125</v>
      </c>
      <c r="S801" s="63" t="str">
        <f>VLOOKUP(A801,Main!A:AB,19,0)</f>
        <v>https://onlinecourses.nptel.ac.in/e-learning/preview/noc26_mg125</v>
      </c>
      <c r="T801" s="61" t="str">
        <f>VLOOKUP(A801,Main!A:AB,20,0)</f>
        <v>noc26_mg125</v>
      </c>
      <c r="U801" s="63" t="str">
        <f>VLOOKUP(A801,Main!A:AB,21,0)</f>
        <v>https://onlinecourses.nptel.ac.in/noc25_mg126/preview</v>
      </c>
      <c r="V801" s="63" t="str">
        <f>VLOOKUP(A801,Main!A:AB,22,0)</f>
        <v>https://onlinecourses.nptel.ac.in/noc25_mg126/preview</v>
      </c>
      <c r="W801" s="61" t="str">
        <f>VLOOKUP(A801,Main!A:AB,23,0)</f>
        <v>noc25_mg126</v>
      </c>
      <c r="X801" s="63" t="str">
        <f>VLOOKUP(A801,Main!A:AB,24,0)</f>
        <v>https://nptel.ac.in/courses/110105755</v>
      </c>
      <c r="Y801" s="63" t="str">
        <f>VLOOKUP(A801,Main!A:AB,25,0)</f>
        <v>https://nptel.ac.in/courses/110105755</v>
      </c>
      <c r="Z801" s="61">
        <f>VLOOKUP(A801,Main!A:AB,26,0)</f>
        <v>110105755</v>
      </c>
    </row>
    <row r="802">
      <c r="A802" s="47" t="s">
        <v>6296</v>
      </c>
      <c r="B802" s="61" t="str">
        <f>VLOOKUP(A802,Main!A:AB,2,0)</f>
        <v>Management</v>
      </c>
      <c r="C802" s="61" t="str">
        <f>VLOOKUP(A802,Main!A:AB,3,0)</f>
        <v>Six Sigma</v>
      </c>
      <c r="D802" s="61" t="str">
        <f>VLOOKUP(A802,Main!A:AB,4,0)</f>
        <v>Prof. Jitesh J Thakkar</v>
      </c>
      <c r="E802" s="61" t="str">
        <f>VLOOKUP(A802,Main!A:AB,5,0)</f>
        <v>IIT Kharagpur</v>
      </c>
      <c r="F802" s="61" t="str">
        <f>VLOOKUP(A802,Main!A:AB,6,0)</f>
        <v>IIT Kharagpur</v>
      </c>
      <c r="G802" s="61" t="str">
        <f>VLOOKUP(A802,Main!A:AB,7,0)</f>
        <v>12 Weeks</v>
      </c>
      <c r="H802" s="61" t="str">
        <f>VLOOKUP(A802,Main!A:AB,8,0)</f>
        <v>Rerun</v>
      </c>
      <c r="I802" s="62">
        <f>VLOOKUP(A802,Main!A:AB,9,0)</f>
        <v>46223</v>
      </c>
      <c r="J802" s="62">
        <f>VLOOKUP(A802,Main!A:AB,10,0)</f>
        <v>46304</v>
      </c>
      <c r="K802" s="62">
        <f>VLOOKUP(A802,Main!A:AB,11,0)</f>
        <v>46311</v>
      </c>
      <c r="L802" s="62">
        <f>VLOOKUP(A802,Main!A:AB,12,0)</f>
        <v>46230</v>
      </c>
      <c r="M802" s="62">
        <f>VLOOKUP(A802,Main!A:AB,13,0)</f>
        <v>46248</v>
      </c>
      <c r="N802" s="61" t="str">
        <f>VLOOKUP(A802,Main!A:AB,14,0)</f>
        <v>UG/PG</v>
      </c>
      <c r="O802" s="61" t="str">
        <f>VLOOKUP(A802,Main!A:AB,15,0)</f>
        <v>Elective</v>
      </c>
      <c r="P802" s="61" t="str">
        <f>VLOOKUP(A802,Main!A:AB,16,0)</f>
        <v>Yes</v>
      </c>
      <c r="Q802" s="61" t="str">
        <f>VLOOKUP(A802,Main!A:AB,17,0)</f>
        <v>Operations</v>
      </c>
      <c r="R802" s="63" t="str">
        <f>VLOOKUP(A802,Main!A:AB,18,0)</f>
        <v>https://onlinecourses.nptel.ac.in/e-learning/preview/noc26_mg126</v>
      </c>
      <c r="S802" s="63" t="str">
        <f>VLOOKUP(A802,Main!A:AB,19,0)</f>
        <v>https://onlinecourses.nptel.ac.in/e-learning/preview/noc26_mg126</v>
      </c>
      <c r="T802" s="61" t="str">
        <f>VLOOKUP(A802,Main!A:AB,20,0)</f>
        <v>noc26_mg126</v>
      </c>
      <c r="U802" s="63" t="str">
        <f>VLOOKUP(A802,Main!A:AB,21,0)</f>
        <v>https://onlinecourses.nptel.ac.in/noc25_mg83/preview</v>
      </c>
      <c r="V802" s="63" t="str">
        <f>VLOOKUP(A802,Main!A:AB,22,0)</f>
        <v>https://onlinecourses.nptel.ac.in/noc25_mg83/preview</v>
      </c>
      <c r="W802" s="61" t="str">
        <f>VLOOKUP(A802,Main!A:AB,23,0)</f>
        <v>noc25_mg83</v>
      </c>
      <c r="X802" s="63" t="str">
        <f>VLOOKUP(A802,Main!A:AB,24,0)</f>
        <v>https://nptel.ac.in/courses/110105123</v>
      </c>
      <c r="Y802" s="63" t="str">
        <f>VLOOKUP(A802,Main!A:AB,25,0)</f>
        <v>https://nptel.ac.in/courses/110105123</v>
      </c>
      <c r="Z802" s="61">
        <f>VLOOKUP(A802,Main!A:AB,26,0)</f>
        <v>110105123</v>
      </c>
    </row>
    <row r="803">
      <c r="A803" s="47" t="s">
        <v>6303</v>
      </c>
      <c r="B803" s="61" t="str">
        <f>VLOOKUP(A803,Main!A:AB,2,0)</f>
        <v>Management</v>
      </c>
      <c r="C803" s="61" t="str">
        <f>VLOOKUP(A803,Main!A:AB,3,0)</f>
        <v>Commodity Derivatives &amp; Risk Management</v>
      </c>
      <c r="D803" s="61" t="str">
        <f>VLOOKUP(A803,Main!A:AB,4,0)</f>
        <v>Prof. Prabina Rajib</v>
      </c>
      <c r="E803" s="61" t="str">
        <f>VLOOKUP(A803,Main!A:AB,5,0)</f>
        <v>IIT Kharagpur</v>
      </c>
      <c r="F803" s="61" t="str">
        <f>VLOOKUP(A803,Main!A:AB,6,0)</f>
        <v>IIT Kharagpur</v>
      </c>
      <c r="G803" s="61" t="str">
        <f>VLOOKUP(A803,Main!A:AB,7,0)</f>
        <v>12 Weeks</v>
      </c>
      <c r="H803" s="61" t="str">
        <f>VLOOKUP(A803,Main!A:AB,8,0)</f>
        <v>Rerun</v>
      </c>
      <c r="I803" s="62">
        <f>VLOOKUP(A803,Main!A:AB,9,0)</f>
        <v>46223</v>
      </c>
      <c r="J803" s="62">
        <f>VLOOKUP(A803,Main!A:AB,10,0)</f>
        <v>46304</v>
      </c>
      <c r="K803" s="62">
        <f>VLOOKUP(A803,Main!A:AB,11,0)</f>
        <v>46312</v>
      </c>
      <c r="L803" s="62">
        <f>VLOOKUP(A803,Main!A:AB,12,0)</f>
        <v>46230</v>
      </c>
      <c r="M803" s="62">
        <f>VLOOKUP(A803,Main!A:AB,13,0)</f>
        <v>46248</v>
      </c>
      <c r="N803" s="61" t="str">
        <f>VLOOKUP(A803,Main!A:AB,14,0)</f>
        <v>PG</v>
      </c>
      <c r="O803" s="61" t="str">
        <f>VLOOKUP(A803,Main!A:AB,15,0)</f>
        <v>Elective</v>
      </c>
      <c r="P803" s="61" t="str">
        <f>VLOOKUP(A803,Main!A:AB,16,0)</f>
        <v>Yes</v>
      </c>
      <c r="Q803" s="61" t="str">
        <f>VLOOKUP(A803,Main!A:AB,17,0)</f>
        <v/>
      </c>
      <c r="R803" s="63" t="str">
        <f>VLOOKUP(A803,Main!A:AB,18,0)</f>
        <v>https://onlinecourses.nptel.ac.in/e-learning/preview/noc26_mg127</v>
      </c>
      <c r="S803" s="63" t="str">
        <f>VLOOKUP(A803,Main!A:AB,19,0)</f>
        <v>https://onlinecourses.nptel.ac.in/e-learning/preview/noc26_mg127</v>
      </c>
      <c r="T803" s="61" t="str">
        <f>VLOOKUP(A803,Main!A:AB,20,0)</f>
        <v>noc26_mg127</v>
      </c>
      <c r="U803" s="63" t="str">
        <f>VLOOKUP(A803,Main!A:AB,21,0)</f>
        <v>https://onlinecourses.nptel.ac.in/noc25_mg128/preview</v>
      </c>
      <c r="V803" s="63" t="str">
        <f>VLOOKUP(A803,Main!A:AB,22,0)</f>
        <v>https://onlinecourses.nptel.ac.in/noc25_mg128/preview</v>
      </c>
      <c r="W803" s="61" t="str">
        <f>VLOOKUP(A803,Main!A:AB,23,0)</f>
        <v>noc25_mg128</v>
      </c>
      <c r="X803" s="63" t="str">
        <f>VLOOKUP(A803,Main!A:AB,24,0)</f>
        <v>https://nptel.ac.in/courses/110105168</v>
      </c>
      <c r="Y803" s="63" t="str">
        <f>VLOOKUP(A803,Main!A:AB,25,0)</f>
        <v>https://nptel.ac.in/courses/110105168</v>
      </c>
      <c r="Z803" s="61">
        <f>VLOOKUP(A803,Main!A:AB,26,0)</f>
        <v>110105168</v>
      </c>
    </row>
    <row r="804">
      <c r="A804" s="47" t="s">
        <v>6310</v>
      </c>
      <c r="B804" s="61" t="str">
        <f>VLOOKUP(A804,Main!A:AB,2,0)</f>
        <v>Management</v>
      </c>
      <c r="C804" s="61" t="str">
        <f>VLOOKUP(A804,Main!A:AB,3,0)</f>
        <v>Human Factors Engineering</v>
      </c>
      <c r="D804" s="61" t="str">
        <f>VLOOKUP(A804,Main!A:AB,4,0)</f>
        <v>Prof. Pradip Kumar Ray,
Prof. Virendra Kumar Tewari</v>
      </c>
      <c r="E804" s="61" t="str">
        <f>VLOOKUP(A804,Main!A:AB,5,0)</f>
        <v>IIT Kharagpur</v>
      </c>
      <c r="F804" s="61" t="str">
        <f>VLOOKUP(A804,Main!A:AB,6,0)</f>
        <v>IIT Kharagpur</v>
      </c>
      <c r="G804" s="61" t="str">
        <f>VLOOKUP(A804,Main!A:AB,7,0)</f>
        <v>12 Weeks</v>
      </c>
      <c r="H804" s="61" t="str">
        <f>VLOOKUP(A804,Main!A:AB,8,0)</f>
        <v>Rerun</v>
      </c>
      <c r="I804" s="62">
        <f>VLOOKUP(A804,Main!A:AB,9,0)</f>
        <v>46223</v>
      </c>
      <c r="J804" s="62">
        <f>VLOOKUP(A804,Main!A:AB,10,0)</f>
        <v>46304</v>
      </c>
      <c r="K804" s="62">
        <f>VLOOKUP(A804,Main!A:AB,11,0)</f>
        <v>46318</v>
      </c>
      <c r="L804" s="62">
        <f>VLOOKUP(A804,Main!A:AB,12,0)</f>
        <v>46230</v>
      </c>
      <c r="M804" s="62">
        <f>VLOOKUP(A804,Main!A:AB,13,0)</f>
        <v>46248</v>
      </c>
      <c r="N804" s="61" t="str">
        <f>VLOOKUP(A804,Main!A:AB,14,0)</f>
        <v>UG/PG</v>
      </c>
      <c r="O804" s="61" t="str">
        <f>VLOOKUP(A804,Main!A:AB,15,0)</f>
        <v>Elective</v>
      </c>
      <c r="P804" s="61" t="str">
        <f>VLOOKUP(A804,Main!A:AB,16,0)</f>
        <v>Yes</v>
      </c>
      <c r="Q804" s="61" t="str">
        <f>VLOOKUP(A804,Main!A:AB,17,0)</f>
        <v/>
      </c>
      <c r="R804" s="63" t="str">
        <f>VLOOKUP(A804,Main!A:AB,18,0)</f>
        <v>https://onlinecourses.nptel.ac.in/e-learning/preview/noc26_mg128</v>
      </c>
      <c r="S804" s="63" t="str">
        <f>VLOOKUP(A804,Main!A:AB,19,0)</f>
        <v>https://onlinecourses.nptel.ac.in/e-learning/preview/noc26_mg128</v>
      </c>
      <c r="T804" s="61" t="str">
        <f>VLOOKUP(A804,Main!A:AB,20,0)</f>
        <v>noc26_mg128</v>
      </c>
      <c r="U804" s="63" t="str">
        <f>VLOOKUP(A804,Main!A:AB,21,0)</f>
        <v>https://onlinecourses.nptel.ac.in/noc25_mg130/preview</v>
      </c>
      <c r="V804" s="63" t="str">
        <f>VLOOKUP(A804,Main!A:AB,22,0)</f>
        <v>https://onlinecourses.nptel.ac.in/noc25_mg130/preview</v>
      </c>
      <c r="W804" s="61" t="str">
        <f>VLOOKUP(A804,Main!A:AB,23,0)</f>
        <v>noc25_mg130</v>
      </c>
      <c r="X804" s="63" t="str">
        <f>VLOOKUP(A804,Main!A:AB,24,0)</f>
        <v>https://nptel.ac.in/courses/110105162</v>
      </c>
      <c r="Y804" s="63" t="str">
        <f>VLOOKUP(A804,Main!A:AB,25,0)</f>
        <v>https://nptel.ac.in/courses/110105162</v>
      </c>
      <c r="Z804" s="61">
        <f>VLOOKUP(A804,Main!A:AB,26,0)</f>
        <v>110105162</v>
      </c>
    </row>
    <row r="805">
      <c r="A805" s="47" t="s">
        <v>6317</v>
      </c>
      <c r="B805" s="61" t="str">
        <f>VLOOKUP(A805,Main!A:AB,2,0)</f>
        <v>Management</v>
      </c>
      <c r="C805" s="61" t="str">
        <f>VLOOKUP(A805,Main!A:AB,3,0)</f>
        <v>Management Information System</v>
      </c>
      <c r="D805" s="61" t="str">
        <f>VLOOKUP(A805,Main!A:AB,4,0)</f>
        <v>Prof. Kunal Kanti Ghosh,
Prof. Saini Das,
Prof. Surojit Mookherjee</v>
      </c>
      <c r="E805" s="61" t="str">
        <f>VLOOKUP(A805,Main!A:AB,5,0)</f>
        <v>IIT Kharagpur</v>
      </c>
      <c r="F805" s="61" t="str">
        <f>VLOOKUP(A805,Main!A:AB,6,0)</f>
        <v>IIT Kharagpur</v>
      </c>
      <c r="G805" s="61" t="str">
        <f>VLOOKUP(A805,Main!A:AB,7,0)</f>
        <v>12 Weeks</v>
      </c>
      <c r="H805" s="61" t="str">
        <f>VLOOKUP(A805,Main!A:AB,8,0)</f>
        <v>Rerun</v>
      </c>
      <c r="I805" s="62">
        <f>VLOOKUP(A805,Main!A:AB,9,0)</f>
        <v>46223</v>
      </c>
      <c r="J805" s="62">
        <f>VLOOKUP(A805,Main!A:AB,10,0)</f>
        <v>46304</v>
      </c>
      <c r="K805" s="62">
        <f>VLOOKUP(A805,Main!A:AB,11,0)</f>
        <v>46319</v>
      </c>
      <c r="L805" s="62">
        <f>VLOOKUP(A805,Main!A:AB,12,0)</f>
        <v>46230</v>
      </c>
      <c r="M805" s="62">
        <f>VLOOKUP(A805,Main!A:AB,13,0)</f>
        <v>46248</v>
      </c>
      <c r="N805" s="61" t="str">
        <f>VLOOKUP(A805,Main!A:AB,14,0)</f>
        <v>PG</v>
      </c>
      <c r="O805" s="61" t="str">
        <f>VLOOKUP(A805,Main!A:AB,15,0)</f>
        <v>Core</v>
      </c>
      <c r="P805" s="61" t="str">
        <f>VLOOKUP(A805,Main!A:AB,16,0)</f>
        <v>Yes</v>
      </c>
      <c r="Q805" s="61" t="str">
        <f>VLOOKUP(A805,Main!A:AB,17,0)</f>
        <v/>
      </c>
      <c r="R805" s="63" t="str">
        <f>VLOOKUP(A805,Main!A:AB,18,0)</f>
        <v>https://onlinecourses.nptel.ac.in/e-learning/preview/noc26_mg129</v>
      </c>
      <c r="S805" s="63" t="str">
        <f>VLOOKUP(A805,Main!A:AB,19,0)</f>
        <v>https://onlinecourses.nptel.ac.in/e-learning/preview/noc26_mg129</v>
      </c>
      <c r="T805" s="61" t="str">
        <f>VLOOKUP(A805,Main!A:AB,20,0)</f>
        <v>noc26_mg129</v>
      </c>
      <c r="U805" s="63" t="str">
        <f>VLOOKUP(A805,Main!A:AB,21,0)</f>
        <v>https://onlinecourses.nptel.ac.in/noc25_mg133/preview</v>
      </c>
      <c r="V805" s="63" t="str">
        <f>VLOOKUP(A805,Main!A:AB,22,0)</f>
        <v>https://onlinecourses.nptel.ac.in/noc25_mg133/preview</v>
      </c>
      <c r="W805" s="61" t="str">
        <f>VLOOKUP(A805,Main!A:AB,23,0)</f>
        <v>noc25_mg133</v>
      </c>
      <c r="X805" s="63" t="str">
        <f>VLOOKUP(A805,Main!A:AB,24,0)</f>
        <v>https://nptel.ac.in/courses/110105148</v>
      </c>
      <c r="Y805" s="63" t="str">
        <f>VLOOKUP(A805,Main!A:AB,25,0)</f>
        <v>https://nptel.ac.in/courses/110105148</v>
      </c>
      <c r="Z805" s="61">
        <f>VLOOKUP(A805,Main!A:AB,26,0)</f>
        <v>110105148</v>
      </c>
    </row>
    <row r="806">
      <c r="A806" s="47" t="s">
        <v>6324</v>
      </c>
      <c r="B806" s="61" t="str">
        <f>VLOOKUP(A806,Main!A:AB,2,0)</f>
        <v>Management</v>
      </c>
      <c r="C806" s="61" t="str">
        <f>VLOOKUP(A806,Main!A:AB,3,0)</f>
        <v>Automation in Production Systems and Management</v>
      </c>
      <c r="D806" s="61" t="str">
        <f>VLOOKUP(A806,Main!A:AB,4,0)</f>
        <v>Prof. Pradip Kumar Ray</v>
      </c>
      <c r="E806" s="61" t="str">
        <f>VLOOKUP(A806,Main!A:AB,5,0)</f>
        <v>IIT Kharagpur</v>
      </c>
      <c r="F806" s="61" t="str">
        <f>VLOOKUP(A806,Main!A:AB,6,0)</f>
        <v>IIT Kharagpur</v>
      </c>
      <c r="G806" s="61" t="str">
        <f>VLOOKUP(A806,Main!A:AB,7,0)</f>
        <v>12 Weeks</v>
      </c>
      <c r="H806" s="61" t="str">
        <f>VLOOKUP(A806,Main!A:AB,8,0)</f>
        <v>Rerun</v>
      </c>
      <c r="I806" s="62">
        <f>VLOOKUP(A806,Main!A:AB,9,0)</f>
        <v>46223</v>
      </c>
      <c r="J806" s="62">
        <f>VLOOKUP(A806,Main!A:AB,10,0)</f>
        <v>46304</v>
      </c>
      <c r="K806" s="62">
        <f>VLOOKUP(A806,Main!A:AB,11,0)</f>
        <v>46320</v>
      </c>
      <c r="L806" s="62">
        <f>VLOOKUP(A806,Main!A:AB,12,0)</f>
        <v>46230</v>
      </c>
      <c r="M806" s="62">
        <f>VLOOKUP(A806,Main!A:AB,13,0)</f>
        <v>46248</v>
      </c>
      <c r="N806" s="61" t="str">
        <f>VLOOKUP(A806,Main!A:AB,14,0)</f>
        <v>UG/PG</v>
      </c>
      <c r="O806" s="61" t="str">
        <f>VLOOKUP(A806,Main!A:AB,15,0)</f>
        <v>Elective</v>
      </c>
      <c r="P806" s="61" t="str">
        <f>VLOOKUP(A806,Main!A:AB,16,0)</f>
        <v>Yes</v>
      </c>
      <c r="Q806" s="61" t="str">
        <f>VLOOKUP(A806,Main!A:AB,17,0)</f>
        <v>Operations
Managerial Economics</v>
      </c>
      <c r="R806" s="63" t="str">
        <f>VLOOKUP(A806,Main!A:AB,18,0)</f>
        <v>https://onlinecourses.nptel.ac.in/e-learning/preview/noc26_mg130</v>
      </c>
      <c r="S806" s="63" t="str">
        <f>VLOOKUP(A806,Main!A:AB,19,0)</f>
        <v>https://onlinecourses.nptel.ac.in/e-learning/preview/noc26_mg130</v>
      </c>
      <c r="T806" s="61" t="str">
        <f>VLOOKUP(A806,Main!A:AB,20,0)</f>
        <v>noc26_mg130</v>
      </c>
      <c r="U806" s="63" t="str">
        <f>VLOOKUP(A806,Main!A:AB,21,0)</f>
        <v>https://onlinecourses.nptel.ac.in/noc25_mg135/preview</v>
      </c>
      <c r="V806" s="63" t="str">
        <f>VLOOKUP(A806,Main!A:AB,22,0)</f>
        <v>https://onlinecourses.nptel.ac.in/noc25_mg135/preview</v>
      </c>
      <c r="W806" s="61" t="str">
        <f>VLOOKUP(A806,Main!A:AB,23,0)</f>
        <v>noc25_mg135</v>
      </c>
      <c r="X806" s="63" t="str">
        <f>VLOOKUP(A806,Main!A:AB,24,0)</f>
        <v>https://nptel.ac.in/courses/110105155</v>
      </c>
      <c r="Y806" s="63" t="str">
        <f>VLOOKUP(A806,Main!A:AB,25,0)</f>
        <v>https://nptel.ac.in/courses/110105155</v>
      </c>
      <c r="Z806" s="61">
        <f>VLOOKUP(A806,Main!A:AB,26,0)</f>
        <v>110105155</v>
      </c>
    </row>
    <row r="807">
      <c r="A807" s="47" t="s">
        <v>6332</v>
      </c>
      <c r="B807" s="61" t="str">
        <f>VLOOKUP(A807,Main!A:AB,2,0)</f>
        <v>Management</v>
      </c>
      <c r="C807" s="61" t="str">
        <f>VLOOKUP(A807,Main!A:AB,3,0)</f>
        <v>Organizational Behaviour - II</v>
      </c>
      <c r="D807" s="61" t="str">
        <f>VLOOKUP(A807,Main!A:AB,4,0)</f>
        <v>Prof. Susmita Mukhopadhyay,
Prof. Sangeeta Sahney,
Prof. S. Srinivasan</v>
      </c>
      <c r="E807" s="61" t="str">
        <f>VLOOKUP(A807,Main!A:AB,5,0)</f>
        <v>IIT Kharagpur</v>
      </c>
      <c r="F807" s="61" t="str">
        <f>VLOOKUP(A807,Main!A:AB,6,0)</f>
        <v>IIT Kharagpur</v>
      </c>
      <c r="G807" s="61" t="str">
        <f>VLOOKUP(A807,Main!A:AB,7,0)</f>
        <v>12 Weeks</v>
      </c>
      <c r="H807" s="61" t="str">
        <f>VLOOKUP(A807,Main!A:AB,8,0)</f>
        <v>Rerun</v>
      </c>
      <c r="I807" s="62">
        <f>VLOOKUP(A807,Main!A:AB,9,0)</f>
        <v>46223</v>
      </c>
      <c r="J807" s="62">
        <f>VLOOKUP(A807,Main!A:AB,10,0)</f>
        <v>46304</v>
      </c>
      <c r="K807" s="62">
        <f>VLOOKUP(A807,Main!A:AB,11,0)</f>
        <v>46311</v>
      </c>
      <c r="L807" s="62">
        <f>VLOOKUP(A807,Main!A:AB,12,0)</f>
        <v>46230</v>
      </c>
      <c r="M807" s="62">
        <f>VLOOKUP(A807,Main!A:AB,13,0)</f>
        <v>46248</v>
      </c>
      <c r="N807" s="61" t="str">
        <f>VLOOKUP(A807,Main!A:AB,14,0)</f>
        <v>UG/PG</v>
      </c>
      <c r="O807" s="61" t="str">
        <f>VLOOKUP(A807,Main!A:AB,15,0)</f>
        <v>Core</v>
      </c>
      <c r="P807" s="61" t="str">
        <f>VLOOKUP(A807,Main!A:AB,16,0)</f>
        <v>Yes</v>
      </c>
      <c r="Q807" s="61" t="str">
        <f>VLOOKUP(A807,Main!A:AB,17,0)</f>
        <v>Human Resource Management</v>
      </c>
      <c r="R807" s="63" t="str">
        <f>VLOOKUP(A807,Main!A:AB,18,0)</f>
        <v>https://onlinecourses.nptel.ac.in/e-learning/preview/noc26_mg131</v>
      </c>
      <c r="S807" s="63" t="str">
        <f>VLOOKUP(A807,Main!A:AB,19,0)</f>
        <v>https://onlinecourses.nptel.ac.in/e-learning/preview/noc26_mg131</v>
      </c>
      <c r="T807" s="61" t="str">
        <f>VLOOKUP(A807,Main!A:AB,20,0)</f>
        <v>noc26_mg131</v>
      </c>
      <c r="U807" s="63" t="str">
        <f>VLOOKUP(A807,Main!A:AB,21,0)</f>
        <v>https://onlinecourses.nptel.ac.in/noc25_mg136/preview</v>
      </c>
      <c r="V807" s="63" t="str">
        <f>VLOOKUP(A807,Main!A:AB,22,0)</f>
        <v>https://onlinecourses.nptel.ac.in/noc25_mg136/preview</v>
      </c>
      <c r="W807" s="61" t="str">
        <f>VLOOKUP(A807,Main!A:AB,23,0)</f>
        <v>noc25_mg136</v>
      </c>
      <c r="X807" s="63" t="str">
        <f>VLOOKUP(A807,Main!A:AB,24,0)</f>
        <v>https://nptel.ac.in/courses/110105154</v>
      </c>
      <c r="Y807" s="63" t="str">
        <f>VLOOKUP(A807,Main!A:AB,25,0)</f>
        <v>https://nptel.ac.in/courses/110105154</v>
      </c>
      <c r="Z807" s="61">
        <f>VLOOKUP(A807,Main!A:AB,26,0)</f>
        <v>110105154</v>
      </c>
    </row>
    <row r="808">
      <c r="A808" s="47" t="s">
        <v>6339</v>
      </c>
      <c r="B808" s="61" t="str">
        <f>VLOOKUP(A808,Main!A:AB,2,0)</f>
        <v>Management</v>
      </c>
      <c r="C808" s="61" t="str">
        <f>VLOOKUP(A808,Main!A:AB,3,0)</f>
        <v>Performance and Reward Management</v>
      </c>
      <c r="D808" s="61" t="str">
        <f>VLOOKUP(A808,Main!A:AB,4,0)</f>
        <v>Prof. Susmita Mukhopadhyay</v>
      </c>
      <c r="E808" s="61" t="str">
        <f>VLOOKUP(A808,Main!A:AB,5,0)</f>
        <v>IIT Kharagpur</v>
      </c>
      <c r="F808" s="61" t="str">
        <f>VLOOKUP(A808,Main!A:AB,6,0)</f>
        <v>IIT Kharagpur</v>
      </c>
      <c r="G808" s="61" t="str">
        <f>VLOOKUP(A808,Main!A:AB,7,0)</f>
        <v>12 Weeks</v>
      </c>
      <c r="H808" s="61" t="str">
        <f>VLOOKUP(A808,Main!A:AB,8,0)</f>
        <v>Rerun</v>
      </c>
      <c r="I808" s="62">
        <f>VLOOKUP(A808,Main!A:AB,9,0)</f>
        <v>46223</v>
      </c>
      <c r="J808" s="62">
        <f>VLOOKUP(A808,Main!A:AB,10,0)</f>
        <v>46304</v>
      </c>
      <c r="K808" s="62">
        <f>VLOOKUP(A808,Main!A:AB,11,0)</f>
        <v>46313</v>
      </c>
      <c r="L808" s="62">
        <f>VLOOKUP(A808,Main!A:AB,12,0)</f>
        <v>46230</v>
      </c>
      <c r="M808" s="62">
        <f>VLOOKUP(A808,Main!A:AB,13,0)</f>
        <v>46248</v>
      </c>
      <c r="N808" s="61" t="str">
        <f>VLOOKUP(A808,Main!A:AB,14,0)</f>
        <v>PG</v>
      </c>
      <c r="O808" s="61" t="str">
        <f>VLOOKUP(A808,Main!A:AB,15,0)</f>
        <v>Core</v>
      </c>
      <c r="P808" s="61" t="str">
        <f>VLOOKUP(A808,Main!A:AB,16,0)</f>
        <v>Yes</v>
      </c>
      <c r="Q808" s="61" t="str">
        <f>VLOOKUP(A808,Main!A:AB,17,0)</f>
        <v>Human Resource Management</v>
      </c>
      <c r="R808" s="63" t="str">
        <f>VLOOKUP(A808,Main!A:AB,18,0)</f>
        <v>https://onlinecourses.nptel.ac.in/e-learning/preview/noc26_mg132</v>
      </c>
      <c r="S808" s="63" t="str">
        <f>VLOOKUP(A808,Main!A:AB,19,0)</f>
        <v>https://onlinecourses.nptel.ac.in/e-learning/preview/noc26_mg132</v>
      </c>
      <c r="T808" s="61" t="str">
        <f>VLOOKUP(A808,Main!A:AB,20,0)</f>
        <v>noc26_mg132</v>
      </c>
      <c r="U808" s="63" t="str">
        <f>VLOOKUP(A808,Main!A:AB,21,0)</f>
        <v>https://onlinecourses.nptel.ac.in/noc25_mg145/preview</v>
      </c>
      <c r="V808" s="63" t="str">
        <f>VLOOKUP(A808,Main!A:AB,22,0)</f>
        <v>https://onlinecourses.nptel.ac.in/noc25_mg145/preview</v>
      </c>
      <c r="W808" s="61" t="str">
        <f>VLOOKUP(A808,Main!A:AB,23,0)</f>
        <v>noc25_mg145</v>
      </c>
      <c r="X808" s="63" t="str">
        <f>VLOOKUP(A808,Main!A:AB,24,0)</f>
        <v>https://nptel.ac.in/courses/110105137</v>
      </c>
      <c r="Y808" s="63" t="str">
        <f>VLOOKUP(A808,Main!A:AB,25,0)</f>
        <v>https://nptel.ac.in/courses/110105137</v>
      </c>
      <c r="Z808" s="61">
        <f>VLOOKUP(A808,Main!A:AB,26,0)</f>
        <v>110105137</v>
      </c>
    </row>
    <row r="809">
      <c r="A809" s="47" t="s">
        <v>6346</v>
      </c>
      <c r="B809" s="61" t="str">
        <f>VLOOKUP(A809,Main!A:AB,2,0)</f>
        <v>Management</v>
      </c>
      <c r="C809" s="61" t="str">
        <f>VLOOKUP(A809,Main!A:AB,3,0)</f>
        <v>Decision Support System for Managers</v>
      </c>
      <c r="D809" s="61" t="str">
        <f>VLOOKUP(A809,Main!A:AB,4,0)</f>
        <v>Prof. Kunal Kanti Ghosh,
Prof. Anupam Ghosh,
Prof. Sujoy Bhattacharya</v>
      </c>
      <c r="E809" s="61" t="str">
        <f>VLOOKUP(A809,Main!A:AB,5,0)</f>
        <v>IIT Kharagpur</v>
      </c>
      <c r="F809" s="61" t="str">
        <f>VLOOKUP(A809,Main!A:AB,6,0)</f>
        <v>IIT Kharagpur</v>
      </c>
      <c r="G809" s="61" t="str">
        <f>VLOOKUP(A809,Main!A:AB,7,0)</f>
        <v>12 Weeks</v>
      </c>
      <c r="H809" s="61" t="str">
        <f>VLOOKUP(A809,Main!A:AB,8,0)</f>
        <v>Rerun</v>
      </c>
      <c r="I809" s="62">
        <f>VLOOKUP(A809,Main!A:AB,9,0)</f>
        <v>46223</v>
      </c>
      <c r="J809" s="62">
        <f>VLOOKUP(A809,Main!A:AB,10,0)</f>
        <v>46304</v>
      </c>
      <c r="K809" s="62">
        <f>VLOOKUP(A809,Main!A:AB,11,0)</f>
        <v>46318</v>
      </c>
      <c r="L809" s="62">
        <f>VLOOKUP(A809,Main!A:AB,12,0)</f>
        <v>46230</v>
      </c>
      <c r="M809" s="62">
        <f>VLOOKUP(A809,Main!A:AB,13,0)</f>
        <v>46248</v>
      </c>
      <c r="N809" s="61" t="str">
        <f>VLOOKUP(A809,Main!A:AB,14,0)</f>
        <v>PG</v>
      </c>
      <c r="O809" s="61" t="str">
        <f>VLOOKUP(A809,Main!A:AB,15,0)</f>
        <v>Elective</v>
      </c>
      <c r="P809" s="61" t="str">
        <f>VLOOKUP(A809,Main!A:AB,16,0)</f>
        <v>Yes</v>
      </c>
      <c r="Q809" s="61" t="str">
        <f>VLOOKUP(A809,Main!A:AB,17,0)</f>
        <v/>
      </c>
      <c r="R809" s="63" t="str">
        <f>VLOOKUP(A809,Main!A:AB,18,0)</f>
        <v>https://onlinecourses.nptel.ac.in/e-learning/preview/noc26_mg133</v>
      </c>
      <c r="S809" s="63" t="str">
        <f>VLOOKUP(A809,Main!A:AB,19,0)</f>
        <v>https://onlinecourses.nptel.ac.in/e-learning/preview/noc26_mg133</v>
      </c>
      <c r="T809" s="61" t="str">
        <f>VLOOKUP(A809,Main!A:AB,20,0)</f>
        <v>noc26_mg133</v>
      </c>
      <c r="U809" s="63" t="str">
        <f>VLOOKUP(A809,Main!A:AB,21,0)</f>
        <v>https://onlinecourses.nptel.ac.in/noc25_mg151/preview</v>
      </c>
      <c r="V809" s="63" t="str">
        <f>VLOOKUP(A809,Main!A:AB,22,0)</f>
        <v>https://onlinecourses.nptel.ac.in/noc25_mg151/preview</v>
      </c>
      <c r="W809" s="61" t="str">
        <f>VLOOKUP(A809,Main!A:AB,23,0)</f>
        <v>noc25_mg151</v>
      </c>
      <c r="X809" s="63" t="str">
        <f>VLOOKUP(A809,Main!A:AB,24,0)</f>
        <v>https://nptel.ac.in/courses/110105147</v>
      </c>
      <c r="Y809" s="63" t="str">
        <f>VLOOKUP(A809,Main!A:AB,25,0)</f>
        <v>https://nptel.ac.in/courses/110105147</v>
      </c>
      <c r="Z809" s="61">
        <f>VLOOKUP(A809,Main!A:AB,26,0)</f>
        <v>110105147</v>
      </c>
    </row>
    <row r="810">
      <c r="A810" s="47" t="s">
        <v>6353</v>
      </c>
      <c r="B810" s="61" t="str">
        <f>VLOOKUP(A810,Main!A:AB,2,0)</f>
        <v>Management</v>
      </c>
      <c r="C810" s="61" t="str">
        <f>VLOOKUP(A810,Main!A:AB,3,0)</f>
        <v>E-Business</v>
      </c>
      <c r="D810" s="61" t="str">
        <f>VLOOKUP(A810,Main!A:AB,4,0)</f>
        <v>Prof. Mamata Jenamani</v>
      </c>
      <c r="E810" s="61" t="str">
        <f>VLOOKUP(A810,Main!A:AB,5,0)</f>
        <v>IIT Kharagpur</v>
      </c>
      <c r="F810" s="61" t="str">
        <f>VLOOKUP(A810,Main!A:AB,6,0)</f>
        <v>IIT Kharagpur</v>
      </c>
      <c r="G810" s="61" t="str">
        <f>VLOOKUP(A810,Main!A:AB,7,0)</f>
        <v>12 Weeks</v>
      </c>
      <c r="H810" s="61" t="str">
        <f>VLOOKUP(A810,Main!A:AB,8,0)</f>
        <v>Rerun</v>
      </c>
      <c r="I810" s="62">
        <f>VLOOKUP(A810,Main!A:AB,9,0)</f>
        <v>46223</v>
      </c>
      <c r="J810" s="62">
        <f>VLOOKUP(A810,Main!A:AB,10,0)</f>
        <v>46304</v>
      </c>
      <c r="K810" s="62">
        <f>VLOOKUP(A810,Main!A:AB,11,0)</f>
        <v>46319</v>
      </c>
      <c r="L810" s="62">
        <f>VLOOKUP(A810,Main!A:AB,12,0)</f>
        <v>46230</v>
      </c>
      <c r="M810" s="62">
        <f>VLOOKUP(A810,Main!A:AB,13,0)</f>
        <v>46248</v>
      </c>
      <c r="N810" s="61" t="str">
        <f>VLOOKUP(A810,Main!A:AB,14,0)</f>
        <v>UG</v>
      </c>
      <c r="O810" s="61" t="str">
        <f>VLOOKUP(A810,Main!A:AB,15,0)</f>
        <v>Elective</v>
      </c>
      <c r="P810" s="61" t="str">
        <f>VLOOKUP(A810,Main!A:AB,16,0)</f>
        <v>Yes</v>
      </c>
      <c r="Q810" s="61" t="str">
        <f>VLOOKUP(A810,Main!A:AB,17,0)</f>
        <v/>
      </c>
      <c r="R810" s="63" t="str">
        <f>VLOOKUP(A810,Main!A:AB,18,0)</f>
        <v>https://onlinecourses.nptel.ac.in/e-learning/preview/noc26_mg134</v>
      </c>
      <c r="S810" s="63" t="str">
        <f>VLOOKUP(A810,Main!A:AB,19,0)</f>
        <v>https://onlinecourses.nptel.ac.in/e-learning/preview/noc26_mg134</v>
      </c>
      <c r="T810" s="61" t="str">
        <f>VLOOKUP(A810,Main!A:AB,20,0)</f>
        <v>noc26_mg134</v>
      </c>
      <c r="U810" s="63" t="str">
        <f>VLOOKUP(A810,Main!A:AB,21,0)</f>
        <v>https://onlinecourses.nptel.ac.in/noc26_mg41/preview</v>
      </c>
      <c r="V810" s="63" t="str">
        <f>VLOOKUP(A810,Main!A:AB,22,0)</f>
        <v>https://onlinecourses.nptel.ac.in/noc26_mg41/preview</v>
      </c>
      <c r="W810" s="61" t="str">
        <f>VLOOKUP(A810,Main!A:AB,23,0)</f>
        <v>noc26_mg41</v>
      </c>
      <c r="X810" s="63" t="str">
        <f>VLOOKUP(A810,Main!A:AB,24,0)</f>
        <v>https://nptel.ac.in/courses/110105083</v>
      </c>
      <c r="Y810" s="63" t="str">
        <f>VLOOKUP(A810,Main!A:AB,25,0)</f>
        <v>https://nptel.ac.in/courses/110105083</v>
      </c>
      <c r="Z810" s="61">
        <f>VLOOKUP(A810,Main!A:AB,26,0)</f>
        <v>110105083</v>
      </c>
    </row>
    <row r="811">
      <c r="A811" s="47" t="s">
        <v>6360</v>
      </c>
      <c r="B811" s="61" t="str">
        <f>VLOOKUP(A811,Main!A:AB,2,0)</f>
        <v>Management</v>
      </c>
      <c r="C811" s="61" t="str">
        <f>VLOOKUP(A811,Main!A:AB,3,0)</f>
        <v>Industrial Safety Engineering</v>
      </c>
      <c r="D811" s="61" t="str">
        <f>VLOOKUP(A811,Main!A:AB,4,0)</f>
        <v>Prof. Jhareswar Maiti</v>
      </c>
      <c r="E811" s="61" t="str">
        <f>VLOOKUP(A811,Main!A:AB,5,0)</f>
        <v>IIT Kharagpur</v>
      </c>
      <c r="F811" s="61" t="str">
        <f>VLOOKUP(A811,Main!A:AB,6,0)</f>
        <v>IIT Kharagpur</v>
      </c>
      <c r="G811" s="61" t="str">
        <f>VLOOKUP(A811,Main!A:AB,7,0)</f>
        <v>12 Weeks</v>
      </c>
      <c r="H811" s="61" t="str">
        <f>VLOOKUP(A811,Main!A:AB,8,0)</f>
        <v>Rerun</v>
      </c>
      <c r="I811" s="62">
        <f>VLOOKUP(A811,Main!A:AB,9,0)</f>
        <v>46223</v>
      </c>
      <c r="J811" s="62">
        <f>VLOOKUP(A811,Main!A:AB,10,0)</f>
        <v>46304</v>
      </c>
      <c r="K811" s="62">
        <f>VLOOKUP(A811,Main!A:AB,11,0)</f>
        <v>46320</v>
      </c>
      <c r="L811" s="62">
        <f>VLOOKUP(A811,Main!A:AB,12,0)</f>
        <v>46230</v>
      </c>
      <c r="M811" s="62">
        <f>VLOOKUP(A811,Main!A:AB,13,0)</f>
        <v>46248</v>
      </c>
      <c r="N811" s="61" t="str">
        <f>VLOOKUP(A811,Main!A:AB,14,0)</f>
        <v>PG</v>
      </c>
      <c r="O811" s="61" t="str">
        <f>VLOOKUP(A811,Main!A:AB,15,0)</f>
        <v>Elective</v>
      </c>
      <c r="P811" s="61" t="str">
        <f>VLOOKUP(A811,Main!A:AB,16,0)</f>
        <v>Yes</v>
      </c>
      <c r="Q811" s="61" t="str">
        <f>VLOOKUP(A811,Main!A:AB,17,0)</f>
        <v/>
      </c>
      <c r="R811" s="63" t="str">
        <f>VLOOKUP(A811,Main!A:AB,18,0)</f>
        <v>https://onlinecourses.nptel.ac.in/e-learning/preview/noc26_mg135</v>
      </c>
      <c r="S811" s="63" t="str">
        <f>VLOOKUP(A811,Main!A:AB,19,0)</f>
        <v>https://onlinecourses.nptel.ac.in/e-learning/preview/noc26_mg135</v>
      </c>
      <c r="T811" s="61" t="str">
        <f>VLOOKUP(A811,Main!A:AB,20,0)</f>
        <v>noc26_mg135</v>
      </c>
      <c r="U811" s="63" t="str">
        <f>VLOOKUP(A811,Main!A:AB,21,0)</f>
        <v>https://onlinecourses.nptel.ac.in/noc25_mg142/preview</v>
      </c>
      <c r="V811" s="63" t="str">
        <f>VLOOKUP(A811,Main!A:AB,22,0)</f>
        <v>https://onlinecourses.nptel.ac.in/noc25_mg142/preview</v>
      </c>
      <c r="W811" s="61" t="str">
        <f>VLOOKUP(A811,Main!A:AB,23,0)</f>
        <v>noc25_mg142</v>
      </c>
      <c r="X811" s="63" t="str">
        <f>VLOOKUP(A811,Main!A:AB,24,0)</f>
        <v>https://nptel.ac.in/courses/110105094</v>
      </c>
      <c r="Y811" s="63" t="str">
        <f>VLOOKUP(A811,Main!A:AB,25,0)</f>
        <v>https://nptel.ac.in/courses/110105094</v>
      </c>
      <c r="Z811" s="61">
        <f>VLOOKUP(A811,Main!A:AB,26,0)</f>
        <v>110105094</v>
      </c>
    </row>
    <row r="812">
      <c r="A812" s="47" t="s">
        <v>6367</v>
      </c>
      <c r="B812" s="61" t="str">
        <f>VLOOKUP(A812,Main!A:AB,2,0)</f>
        <v>Management</v>
      </c>
      <c r="C812" s="61" t="str">
        <f>VLOOKUP(A812,Main!A:AB,3,0)</f>
        <v>Strategy And Technology: A Practical Primer</v>
      </c>
      <c r="D812" s="61" t="str">
        <f>VLOOKUP(A812,Main!A:AB,4,0)</f>
        <v>Prof. C Bhaktavatsala Rao</v>
      </c>
      <c r="E812" s="61" t="str">
        <f>VLOOKUP(A812,Main!A:AB,5,0)</f>
        <v>IIT Madras</v>
      </c>
      <c r="F812" s="61" t="str">
        <f>VLOOKUP(A812,Main!A:AB,6,0)</f>
        <v>IIT Madras</v>
      </c>
      <c r="G812" s="61" t="str">
        <f>VLOOKUP(A812,Main!A:AB,7,0)</f>
        <v>12 Weeks</v>
      </c>
      <c r="H812" s="61" t="str">
        <f>VLOOKUP(A812,Main!A:AB,8,0)</f>
        <v>Rerun</v>
      </c>
      <c r="I812" s="62">
        <f>VLOOKUP(A812,Main!A:AB,9,0)</f>
        <v>46223</v>
      </c>
      <c r="J812" s="62">
        <f>VLOOKUP(A812,Main!A:AB,10,0)</f>
        <v>46304</v>
      </c>
      <c r="K812" s="62">
        <f>VLOOKUP(A812,Main!A:AB,11,0)</f>
        <v>46311</v>
      </c>
      <c r="L812" s="62">
        <f>VLOOKUP(A812,Main!A:AB,12,0)</f>
        <v>46230</v>
      </c>
      <c r="M812" s="62">
        <f>VLOOKUP(A812,Main!A:AB,13,0)</f>
        <v>46248</v>
      </c>
      <c r="N812" s="61" t="str">
        <f>VLOOKUP(A812,Main!A:AB,14,0)</f>
        <v>UG/PG</v>
      </c>
      <c r="O812" s="61" t="str">
        <f>VLOOKUP(A812,Main!A:AB,15,0)</f>
        <v>Core</v>
      </c>
      <c r="P812" s="61" t="str">
        <f>VLOOKUP(A812,Main!A:AB,16,0)</f>
        <v>Yes</v>
      </c>
      <c r="Q812" s="61" t="str">
        <f>VLOOKUP(A812,Main!A:AB,17,0)</f>
        <v/>
      </c>
      <c r="R812" s="63" t="str">
        <f>VLOOKUP(A812,Main!A:AB,18,0)</f>
        <v>https://onlinecourses.nptel.ac.in/e-learning/preview/noc26_mg136</v>
      </c>
      <c r="S812" s="63" t="str">
        <f>VLOOKUP(A812,Main!A:AB,19,0)</f>
        <v>https://onlinecourses.nptel.ac.in/e-learning/preview/noc26_mg136</v>
      </c>
      <c r="T812" s="61" t="str">
        <f>VLOOKUP(A812,Main!A:AB,20,0)</f>
        <v>noc26_mg136</v>
      </c>
      <c r="U812" s="63" t="str">
        <f>VLOOKUP(A812,Main!A:AB,21,0)</f>
        <v>https://onlinecourses.nptel.ac.in/noc25_mg82/preview</v>
      </c>
      <c r="V812" s="63" t="str">
        <f>VLOOKUP(A812,Main!A:AB,22,0)</f>
        <v>https://onlinecourses.nptel.ac.in/noc25_mg82/preview</v>
      </c>
      <c r="W812" s="61" t="str">
        <f>VLOOKUP(A812,Main!A:AB,23,0)</f>
        <v>noc25_mg82</v>
      </c>
      <c r="X812" s="63" t="str">
        <f>VLOOKUP(A812,Main!A:AB,24,0)</f>
        <v>https://nptel.ac.in/courses/110106157</v>
      </c>
      <c r="Y812" s="63" t="str">
        <f>VLOOKUP(A812,Main!A:AB,25,0)</f>
        <v>https://nptel.ac.in/courses/110106157</v>
      </c>
      <c r="Z812" s="61">
        <f>VLOOKUP(A812,Main!A:AB,26,0)</f>
        <v>110106157</v>
      </c>
    </row>
    <row r="813">
      <c r="A813" s="47" t="s">
        <v>6373</v>
      </c>
      <c r="B813" s="61" t="str">
        <f>VLOOKUP(A813,Main!A:AB,2,0)</f>
        <v>Management</v>
      </c>
      <c r="C813" s="61" t="str">
        <f>VLOOKUP(A813,Main!A:AB,3,0)</f>
        <v>Labour Welfare and Industrial Relations</v>
      </c>
      <c r="D813" s="61" t="str">
        <f>VLOOKUP(A813,Main!A:AB,4,0)</f>
        <v>Prof. Abraham Cyril Issac</v>
      </c>
      <c r="E813" s="61" t="str">
        <f>VLOOKUP(A813,Main!A:AB,5,0)</f>
        <v>IIT Guwahati</v>
      </c>
      <c r="F813" s="61" t="str">
        <f>VLOOKUP(A813,Main!A:AB,6,0)</f>
        <v>IIT Guwahati</v>
      </c>
      <c r="G813" s="61" t="str">
        <f>VLOOKUP(A813,Main!A:AB,7,0)</f>
        <v>12 Weeks</v>
      </c>
      <c r="H813" s="61" t="str">
        <f>VLOOKUP(A813,Main!A:AB,8,0)</f>
        <v>Rerun</v>
      </c>
      <c r="I813" s="62">
        <f>VLOOKUP(A813,Main!A:AB,9,0)</f>
        <v>46223</v>
      </c>
      <c r="J813" s="62">
        <f>VLOOKUP(A813,Main!A:AB,10,0)</f>
        <v>46304</v>
      </c>
      <c r="K813" s="62">
        <f>VLOOKUP(A813,Main!A:AB,11,0)</f>
        <v>46312</v>
      </c>
      <c r="L813" s="62">
        <f>VLOOKUP(A813,Main!A:AB,12,0)</f>
        <v>46230</v>
      </c>
      <c r="M813" s="62">
        <f>VLOOKUP(A813,Main!A:AB,13,0)</f>
        <v>46248</v>
      </c>
      <c r="N813" s="61" t="str">
        <f>VLOOKUP(A813,Main!A:AB,14,0)</f>
        <v>PG</v>
      </c>
      <c r="O813" s="61" t="str">
        <f>VLOOKUP(A813,Main!A:AB,15,0)</f>
        <v>Core</v>
      </c>
      <c r="P813" s="61" t="str">
        <f>VLOOKUP(A813,Main!A:AB,16,0)</f>
        <v>Yes</v>
      </c>
      <c r="Q813" s="61" t="str">
        <f>VLOOKUP(A813,Main!A:AB,17,0)</f>
        <v>Human Resource Management</v>
      </c>
      <c r="R813" s="63" t="str">
        <f>VLOOKUP(A813,Main!A:AB,18,0)</f>
        <v>https://onlinecourses.nptel.ac.in/e-learning/preview/noc26_mg137</v>
      </c>
      <c r="S813" s="63" t="str">
        <f>VLOOKUP(A813,Main!A:AB,19,0)</f>
        <v>https://onlinecourses.nptel.ac.in/e-learning/preview/noc26_mg137</v>
      </c>
      <c r="T813" s="61" t="str">
        <f>VLOOKUP(A813,Main!A:AB,20,0)</f>
        <v>noc26_mg137</v>
      </c>
      <c r="U813" s="63" t="str">
        <f>VLOOKUP(A813,Main!A:AB,21,0)</f>
        <v>https://onlinecourses.nptel.ac.in/noc25_mg159/preview</v>
      </c>
      <c r="V813" s="63" t="str">
        <f>VLOOKUP(A813,Main!A:AB,22,0)</f>
        <v>https://onlinecourses.nptel.ac.in/noc25_mg159/preview</v>
      </c>
      <c r="W813" s="61" t="str">
        <f>VLOOKUP(A813,Main!A:AB,23,0)</f>
        <v>noc25_mg159</v>
      </c>
      <c r="X813" s="63" t="str">
        <f>VLOOKUP(A813,Main!A:AB,24,0)</f>
        <v>https://nptel.ac.in/courses/110103506</v>
      </c>
      <c r="Y813" s="63" t="str">
        <f>VLOOKUP(A813,Main!A:AB,25,0)</f>
        <v>https://nptel.ac.in/courses/110103506</v>
      </c>
      <c r="Z813" s="61">
        <f>VLOOKUP(A813,Main!A:AB,26,0)</f>
        <v>110103506</v>
      </c>
    </row>
    <row r="814">
      <c r="A814" s="47" t="s">
        <v>6380</v>
      </c>
      <c r="B814" s="61" t="str">
        <f>VLOOKUP(A814,Main!A:AB,2,0)</f>
        <v>Management</v>
      </c>
      <c r="C814" s="61" t="str">
        <f>VLOOKUP(A814,Main!A:AB,3,0)</f>
        <v>Learning and Development in Organizations</v>
      </c>
      <c r="D814" s="61" t="str">
        <f>VLOOKUP(A814,Main!A:AB,4,0)</f>
        <v>Prof. Abraham Cyril Issac</v>
      </c>
      <c r="E814" s="61" t="str">
        <f>VLOOKUP(A814,Main!A:AB,5,0)</f>
        <v>IIT Guwahati</v>
      </c>
      <c r="F814" s="61" t="str">
        <f>VLOOKUP(A814,Main!A:AB,6,0)</f>
        <v>IIT Guwahati</v>
      </c>
      <c r="G814" s="61" t="str">
        <f>VLOOKUP(A814,Main!A:AB,7,0)</f>
        <v>12 Weeks</v>
      </c>
      <c r="H814" s="61" t="str">
        <f>VLOOKUP(A814,Main!A:AB,8,0)</f>
        <v>Rerun</v>
      </c>
      <c r="I814" s="62">
        <f>VLOOKUP(A814,Main!A:AB,9,0)</f>
        <v>46223</v>
      </c>
      <c r="J814" s="62">
        <f>VLOOKUP(A814,Main!A:AB,10,0)</f>
        <v>46304</v>
      </c>
      <c r="K814" s="62">
        <f>VLOOKUP(A814,Main!A:AB,11,0)</f>
        <v>46313</v>
      </c>
      <c r="L814" s="62">
        <f>VLOOKUP(A814,Main!A:AB,12,0)</f>
        <v>46230</v>
      </c>
      <c r="M814" s="62">
        <f>VLOOKUP(A814,Main!A:AB,13,0)</f>
        <v>46248</v>
      </c>
      <c r="N814" s="61" t="str">
        <f>VLOOKUP(A814,Main!A:AB,14,0)</f>
        <v>PG</v>
      </c>
      <c r="O814" s="61" t="str">
        <f>VLOOKUP(A814,Main!A:AB,15,0)</f>
        <v>Core</v>
      </c>
      <c r="P814" s="61" t="str">
        <f>VLOOKUP(A814,Main!A:AB,16,0)</f>
        <v>Yes</v>
      </c>
      <c r="Q814" s="61" t="str">
        <f>VLOOKUP(A814,Main!A:AB,17,0)</f>
        <v>Human Resource Management</v>
      </c>
      <c r="R814" s="63" t="str">
        <f>VLOOKUP(A814,Main!A:AB,18,0)</f>
        <v>https://onlinecourses.nptel.ac.in/e-learning/preview/noc26_mg138</v>
      </c>
      <c r="S814" s="63" t="str">
        <f>VLOOKUP(A814,Main!A:AB,19,0)</f>
        <v>https://onlinecourses.nptel.ac.in/e-learning/preview/noc26_mg138</v>
      </c>
      <c r="T814" s="61" t="str">
        <f>VLOOKUP(A814,Main!A:AB,20,0)</f>
        <v>noc26_mg138</v>
      </c>
      <c r="U814" s="63" t="str">
        <f>VLOOKUP(A814,Main!A:AB,21,0)</f>
        <v>https://onlinecourses.nptel.ac.in/noc25_mg84/preview</v>
      </c>
      <c r="V814" s="63" t="str">
        <f>VLOOKUP(A814,Main!A:AB,22,0)</f>
        <v>https://onlinecourses.nptel.ac.in/noc25_mg84/preview</v>
      </c>
      <c r="W814" s="61" t="str">
        <f>VLOOKUP(A814,Main!A:AB,23,0)</f>
        <v>noc25_mg84</v>
      </c>
      <c r="X814" s="63" t="str">
        <f>VLOOKUP(A814,Main!A:AB,24,0)</f>
        <v>https://nptel.ac.in/courses/110103754</v>
      </c>
      <c r="Y814" s="63" t="str">
        <f>VLOOKUP(A814,Main!A:AB,25,0)</f>
        <v>https://nptel.ac.in/courses/110103754</v>
      </c>
      <c r="Z814" s="61">
        <f>VLOOKUP(A814,Main!A:AB,26,0)</f>
        <v>110103754</v>
      </c>
    </row>
    <row r="815">
      <c r="A815" s="47" t="s">
        <v>6391</v>
      </c>
      <c r="B815" s="61" t="str">
        <f>VLOOKUP(A815,Main!A:AB,2,0)</f>
        <v>Management</v>
      </c>
      <c r="C815" s="61" t="str">
        <f>VLOOKUP(A815,Main!A:AB,3,0)</f>
        <v>Business and Sustainable Development</v>
      </c>
      <c r="D815" s="61" t="str">
        <f>VLOOKUP(A815,Main!A:AB,4,0)</f>
        <v>Prof. Trupti Mishra</v>
      </c>
      <c r="E815" s="61" t="str">
        <f>VLOOKUP(A815,Main!A:AB,5,0)</f>
        <v>IIT Bombay</v>
      </c>
      <c r="F815" s="61" t="str">
        <f>VLOOKUP(A815,Main!A:AB,6,0)</f>
        <v>IIT Bombay</v>
      </c>
      <c r="G815" s="61" t="str">
        <f>VLOOKUP(A815,Main!A:AB,7,0)</f>
        <v>4 Weeks</v>
      </c>
      <c r="H815" s="61" t="str">
        <f>VLOOKUP(A815,Main!A:AB,8,0)</f>
        <v>Rerun</v>
      </c>
      <c r="I815" s="62">
        <f>VLOOKUP(A815,Main!A:AB,9,0)</f>
        <v>46251</v>
      </c>
      <c r="J815" s="62">
        <f>VLOOKUP(A815,Main!A:AB,10,0)</f>
        <v>46276</v>
      </c>
      <c r="K815" s="62">
        <f>VLOOKUP(A815,Main!A:AB,11,0)</f>
        <v>46312</v>
      </c>
      <c r="L815" s="62">
        <f>VLOOKUP(A815,Main!A:AB,12,0)</f>
        <v>46251</v>
      </c>
      <c r="M815" s="62">
        <f>VLOOKUP(A815,Main!A:AB,13,0)</f>
        <v>46262</v>
      </c>
      <c r="N815" s="61" t="str">
        <f>VLOOKUP(A815,Main!A:AB,14,0)</f>
        <v>UG/PG</v>
      </c>
      <c r="O815" s="61" t="str">
        <f>VLOOKUP(A815,Main!A:AB,15,0)</f>
        <v>Elective</v>
      </c>
      <c r="P815" s="61" t="str">
        <f>VLOOKUP(A815,Main!A:AB,16,0)</f>
        <v>Yes</v>
      </c>
      <c r="Q815" s="61" t="str">
        <f>VLOOKUP(A815,Main!A:AB,17,0)</f>
        <v>Managerial Economics</v>
      </c>
      <c r="R815" s="63" t="str">
        <f>VLOOKUP(A815,Main!A:AB,18,0)</f>
        <v>https://onlinecourses.nptel.ac.in/e-learning/preview/noc26_mg142</v>
      </c>
      <c r="S815" s="63" t="str">
        <f>VLOOKUP(A815,Main!A:AB,19,0)</f>
        <v>https://onlinecourses.nptel.ac.in/e-learning/preview/noc26_mg142</v>
      </c>
      <c r="T815" s="61" t="str">
        <f>VLOOKUP(A815,Main!A:AB,20,0)</f>
        <v>noc26_mg142</v>
      </c>
      <c r="U815" s="63" t="str">
        <f>VLOOKUP(A815,Main!A:AB,21,0)</f>
        <v>https://onlinecourses.nptel.ac.in/noc25_mg124/preview</v>
      </c>
      <c r="V815" s="63" t="str">
        <f>VLOOKUP(A815,Main!A:AB,22,0)</f>
        <v>https://onlinecourses.nptel.ac.in/noc25_mg124/preview</v>
      </c>
      <c r="W815" s="61" t="str">
        <f>VLOOKUP(A815,Main!A:AB,23,0)</f>
        <v>noc25_mg124</v>
      </c>
      <c r="X815" s="63" t="str">
        <f>VLOOKUP(A815,Main!A:AB,24,0)</f>
        <v>https://nptel.ac.in/courses/110101153</v>
      </c>
      <c r="Y815" s="63" t="str">
        <f>VLOOKUP(A815,Main!A:AB,25,0)</f>
        <v>https://nptel.ac.in/courses/110101153</v>
      </c>
      <c r="Z815" s="61">
        <f>VLOOKUP(A815,Main!A:AB,26,0)</f>
        <v>110101153</v>
      </c>
    </row>
    <row r="816">
      <c r="A816" s="47" t="s">
        <v>6398</v>
      </c>
      <c r="B816" s="61" t="str">
        <f>VLOOKUP(A816,Main!A:AB,2,0)</f>
        <v>Management</v>
      </c>
      <c r="C816" s="61" t="str">
        <f>VLOOKUP(A816,Main!A:AB,3,0)</f>
        <v>Gender Justice and Workplace Security</v>
      </c>
      <c r="D816" s="61" t="str">
        <f>VLOOKUP(A816,Main!A:AB,4,0)</f>
        <v>Prof. Dipa Dube</v>
      </c>
      <c r="E816" s="61" t="str">
        <f>VLOOKUP(A816,Main!A:AB,5,0)</f>
        <v>IIT Kharagpur</v>
      </c>
      <c r="F816" s="61" t="str">
        <f>VLOOKUP(A816,Main!A:AB,6,0)</f>
        <v>IIT Kharagpur</v>
      </c>
      <c r="G816" s="61" t="str">
        <f>VLOOKUP(A816,Main!A:AB,7,0)</f>
        <v>4 Weeks</v>
      </c>
      <c r="H816" s="61" t="str">
        <f>VLOOKUP(A816,Main!A:AB,8,0)</f>
        <v>Rerun</v>
      </c>
      <c r="I816" s="62">
        <f>VLOOKUP(A816,Main!A:AB,9,0)</f>
        <v>46251</v>
      </c>
      <c r="J816" s="62">
        <f>VLOOKUP(A816,Main!A:AB,10,0)</f>
        <v>46276</v>
      </c>
      <c r="K816" s="62">
        <f>VLOOKUP(A816,Main!A:AB,11,0)</f>
        <v>46320</v>
      </c>
      <c r="L816" s="62">
        <f>VLOOKUP(A816,Main!A:AB,12,0)</f>
        <v>46251</v>
      </c>
      <c r="M816" s="62">
        <f>VLOOKUP(A816,Main!A:AB,13,0)</f>
        <v>46262</v>
      </c>
      <c r="N816" s="61" t="str">
        <f>VLOOKUP(A816,Main!A:AB,14,0)</f>
        <v>UG</v>
      </c>
      <c r="O816" s="61" t="str">
        <f>VLOOKUP(A816,Main!A:AB,15,0)</f>
        <v>Elective</v>
      </c>
      <c r="P816" s="61" t="str">
        <f>VLOOKUP(A816,Main!A:AB,16,0)</f>
        <v>Yes</v>
      </c>
      <c r="Q816" s="61" t="str">
        <f>VLOOKUP(A816,Main!A:AB,17,0)</f>
        <v>Human Resource Management</v>
      </c>
      <c r="R816" s="63" t="str">
        <f>VLOOKUP(A816,Main!A:AB,18,0)</f>
        <v>https://onlinecourses.nptel.ac.in/e-learning/preview/noc26_mg143</v>
      </c>
      <c r="S816" s="63" t="str">
        <f>VLOOKUP(A816,Main!A:AB,19,0)</f>
        <v>https://onlinecourses.nptel.ac.in/e-learning/preview/noc26_mg143</v>
      </c>
      <c r="T816" s="61" t="str">
        <f>VLOOKUP(A816,Main!A:AB,20,0)</f>
        <v>noc26_mg143</v>
      </c>
      <c r="U816" s="63" t="str">
        <f>VLOOKUP(A816,Main!A:AB,21,0)</f>
        <v>https://onlinecourses.nptel.ac.in/noc25_mg131/preview</v>
      </c>
      <c r="V816" s="63" t="str">
        <f>VLOOKUP(A816,Main!A:AB,22,0)</f>
        <v>https://onlinecourses.nptel.ac.in/noc25_mg131/preview</v>
      </c>
      <c r="W816" s="61" t="str">
        <f>VLOOKUP(A816,Main!A:AB,23,0)</f>
        <v>noc25_mg131</v>
      </c>
      <c r="X816" s="63" t="str">
        <f>VLOOKUP(A816,Main!A:AB,24,0)</f>
        <v>https://nptel.ac.in/courses/110105080</v>
      </c>
      <c r="Y816" s="63" t="str">
        <f>VLOOKUP(A816,Main!A:AB,25,0)</f>
        <v>https://nptel.ac.in/courses/110105080</v>
      </c>
      <c r="Z816" s="61">
        <f>VLOOKUP(A816,Main!A:AB,26,0)</f>
        <v>110105080</v>
      </c>
    </row>
    <row r="817">
      <c r="A817" s="47" t="s">
        <v>6405</v>
      </c>
      <c r="B817" s="61" t="str">
        <f>VLOOKUP(A817,Main!A:AB,2,0)</f>
        <v>Management</v>
      </c>
      <c r="C817" s="61" t="str">
        <f>VLOOKUP(A817,Main!A:AB,3,0)</f>
        <v>Toyota Production System</v>
      </c>
      <c r="D817" s="61" t="str">
        <f>VLOOKUP(A817,Main!A:AB,4,0)</f>
        <v>Prof. Rajat Agrawal</v>
      </c>
      <c r="E817" s="61" t="str">
        <f>VLOOKUP(A817,Main!A:AB,5,0)</f>
        <v>IIT Roorkee</v>
      </c>
      <c r="F817" s="61" t="str">
        <f>VLOOKUP(A817,Main!A:AB,6,0)</f>
        <v>IIT Roorkee</v>
      </c>
      <c r="G817" s="61" t="str">
        <f>VLOOKUP(A817,Main!A:AB,7,0)</f>
        <v>8 Weeks</v>
      </c>
      <c r="H817" s="61" t="str">
        <f>VLOOKUP(A817,Main!A:AB,8,0)</f>
        <v>Rerun</v>
      </c>
      <c r="I817" s="62">
        <f>VLOOKUP(A817,Main!A:AB,9,0)</f>
        <v>46251</v>
      </c>
      <c r="J817" s="62">
        <f>VLOOKUP(A817,Main!A:AB,10,0)</f>
        <v>46304</v>
      </c>
      <c r="K817" s="62">
        <f>VLOOKUP(A817,Main!A:AB,11,0)</f>
        <v>46319</v>
      </c>
      <c r="L817" s="62">
        <f>VLOOKUP(A817,Main!A:AB,12,0)</f>
        <v>46251</v>
      </c>
      <c r="M817" s="62">
        <f>VLOOKUP(A817,Main!A:AB,13,0)</f>
        <v>46262</v>
      </c>
      <c r="N817" s="61" t="str">
        <f>VLOOKUP(A817,Main!A:AB,14,0)</f>
        <v>UG/PG</v>
      </c>
      <c r="O817" s="61" t="str">
        <f>VLOOKUP(A817,Main!A:AB,15,0)</f>
        <v>Elective</v>
      </c>
      <c r="P817" s="61" t="str">
        <f>VLOOKUP(A817,Main!A:AB,16,0)</f>
        <v>Yes</v>
      </c>
      <c r="Q817" s="61" t="str">
        <f>VLOOKUP(A817,Main!A:AB,17,0)</f>
        <v>Operations</v>
      </c>
      <c r="R817" s="63" t="str">
        <f>VLOOKUP(A817,Main!A:AB,18,0)</f>
        <v>https://onlinecourses.nptel.ac.in/e-learning/preview/noc26_mg144</v>
      </c>
      <c r="S817" s="63" t="str">
        <f>VLOOKUP(A817,Main!A:AB,19,0)</f>
        <v>https://onlinecourses.nptel.ac.in/e-learning/preview/noc26_mg144</v>
      </c>
      <c r="T817" s="61" t="str">
        <f>VLOOKUP(A817,Main!A:AB,20,0)</f>
        <v>noc26_mg144</v>
      </c>
      <c r="U817" s="63" t="str">
        <f>VLOOKUP(A817,Main!A:AB,21,0)</f>
        <v>https://onlinecourses.nptel.ac.in/noc25_mg93/preview</v>
      </c>
      <c r="V817" s="63" t="str">
        <f>VLOOKUP(A817,Main!A:AB,22,0)</f>
        <v>https://onlinecourses.nptel.ac.in/noc25_mg93/preview</v>
      </c>
      <c r="W817" s="61" t="str">
        <f>VLOOKUP(A817,Main!A:AB,23,0)</f>
        <v>noc25_mg93</v>
      </c>
      <c r="X817" s="63" t="str">
        <f>VLOOKUP(A817,Main!A:AB,24,0)</f>
        <v>https://nptel.ac.in/courses/110107130</v>
      </c>
      <c r="Y817" s="63" t="str">
        <f>VLOOKUP(A817,Main!A:AB,25,0)</f>
        <v>https://nptel.ac.in/courses/110107130</v>
      </c>
      <c r="Z817" s="61">
        <f>VLOOKUP(A817,Main!A:AB,26,0)</f>
        <v>110107130</v>
      </c>
    </row>
    <row r="818">
      <c r="A818" s="47" t="s">
        <v>6411</v>
      </c>
      <c r="B818" s="61" t="str">
        <f>VLOOKUP(A818,Main!A:AB,2,0)</f>
        <v>Management</v>
      </c>
      <c r="C818" s="61" t="str">
        <f>VLOOKUP(A818,Main!A:AB,3,0)</f>
        <v>Innovation, Business Models and Entrepreneurship</v>
      </c>
      <c r="D818" s="61" t="str">
        <f>VLOOKUP(A818,Main!A:AB,4,0)</f>
        <v>Prof. Rajat Agrawal
Prof. Vinay Sharma</v>
      </c>
      <c r="E818" s="61" t="str">
        <f>VLOOKUP(A818,Main!A:AB,5,0)</f>
        <v>IIT Roorkee</v>
      </c>
      <c r="F818" s="61" t="str">
        <f>VLOOKUP(A818,Main!A:AB,6,0)</f>
        <v>IIT Roorkee</v>
      </c>
      <c r="G818" s="61" t="str">
        <f>VLOOKUP(A818,Main!A:AB,7,0)</f>
        <v>8 Weeks</v>
      </c>
      <c r="H818" s="61" t="str">
        <f>VLOOKUP(A818,Main!A:AB,8,0)</f>
        <v>Rerun</v>
      </c>
      <c r="I818" s="62">
        <f>VLOOKUP(A818,Main!A:AB,9,0)</f>
        <v>46251</v>
      </c>
      <c r="J818" s="62">
        <f>VLOOKUP(A818,Main!A:AB,10,0)</f>
        <v>46304</v>
      </c>
      <c r="K818" s="62">
        <f>VLOOKUP(A818,Main!A:AB,11,0)</f>
        <v>46320</v>
      </c>
      <c r="L818" s="62">
        <f>VLOOKUP(A818,Main!A:AB,12,0)</f>
        <v>46251</v>
      </c>
      <c r="M818" s="62">
        <f>VLOOKUP(A818,Main!A:AB,13,0)</f>
        <v>46262</v>
      </c>
      <c r="N818" s="61" t="str">
        <f>VLOOKUP(A818,Main!A:AB,14,0)</f>
        <v>UG/PG</v>
      </c>
      <c r="O818" s="61" t="str">
        <f>VLOOKUP(A818,Main!A:AB,15,0)</f>
        <v>Elective</v>
      </c>
      <c r="P818" s="61" t="str">
        <f>VLOOKUP(A818,Main!A:AB,16,0)</f>
        <v>Yes</v>
      </c>
      <c r="Q818" s="61" t="str">
        <f>VLOOKUP(A818,Main!A:AB,17,0)</f>
        <v>Patents and Intellectual Property Rights</v>
      </c>
      <c r="R818" s="63" t="str">
        <f>VLOOKUP(A818,Main!A:AB,18,0)</f>
        <v>https://onlinecourses.nptel.ac.in/e-learning/preview/noc26_mg145</v>
      </c>
      <c r="S818" s="63" t="str">
        <f>VLOOKUP(A818,Main!A:AB,19,0)</f>
        <v>https://onlinecourses.nptel.ac.in/e-learning/preview/noc26_mg145</v>
      </c>
      <c r="T818" s="61" t="str">
        <f>VLOOKUP(A818,Main!A:AB,20,0)</f>
        <v>noc26_mg145</v>
      </c>
      <c r="U818" s="63" t="str">
        <f>VLOOKUP(A818,Main!A:AB,21,0)</f>
        <v>https://onlinecourses.nptel.ac.in/noc25_mg95/preview</v>
      </c>
      <c r="V818" s="63" t="str">
        <f>VLOOKUP(A818,Main!A:AB,22,0)</f>
        <v>https://onlinecourses.nptel.ac.in/noc25_mg95/preview</v>
      </c>
      <c r="W818" s="61" t="str">
        <f>VLOOKUP(A818,Main!A:AB,23,0)</f>
        <v>noc25_mg95</v>
      </c>
      <c r="X818" s="63" t="str">
        <f>VLOOKUP(A818,Main!A:AB,24,0)</f>
        <v>https://nptel.ac.in/courses/110107094</v>
      </c>
      <c r="Y818" s="63" t="str">
        <f>VLOOKUP(A818,Main!A:AB,25,0)</f>
        <v>https://nptel.ac.in/courses/110107094</v>
      </c>
      <c r="Z818" s="61">
        <f>VLOOKUP(A818,Main!A:AB,26,0)</f>
        <v>110107094</v>
      </c>
    </row>
    <row r="819">
      <c r="A819" s="47" t="s">
        <v>6418</v>
      </c>
      <c r="B819" s="61" t="str">
        <f>VLOOKUP(A819,Main!A:AB,2,0)</f>
        <v>Management</v>
      </c>
      <c r="C819" s="61" t="str">
        <f>VLOOKUP(A819,Main!A:AB,3,0)</f>
        <v>Strategic Management - The Competitive Edge</v>
      </c>
      <c r="D819" s="61" t="str">
        <f>VLOOKUP(A819,Main!A:AB,4,0)</f>
        <v>Prof. R Srinivasan</v>
      </c>
      <c r="E819" s="61" t="str">
        <f>VLOOKUP(A819,Main!A:AB,5,0)</f>
        <v>IISc Bangalore</v>
      </c>
      <c r="F819" s="61" t="str">
        <f>VLOOKUP(A819,Main!A:AB,6,0)</f>
        <v>IISc Bangalore</v>
      </c>
      <c r="G819" s="61" t="str">
        <f>VLOOKUP(A819,Main!A:AB,7,0)</f>
        <v>8 Weeks</v>
      </c>
      <c r="H819" s="61" t="str">
        <f>VLOOKUP(A819,Main!A:AB,8,0)</f>
        <v>Rerun</v>
      </c>
      <c r="I819" s="62">
        <f>VLOOKUP(A819,Main!A:AB,9,0)</f>
        <v>46251</v>
      </c>
      <c r="J819" s="62">
        <f>VLOOKUP(A819,Main!A:AB,10,0)</f>
        <v>46304</v>
      </c>
      <c r="K819" s="62">
        <f>VLOOKUP(A819,Main!A:AB,11,0)</f>
        <v>46311</v>
      </c>
      <c r="L819" s="62">
        <f>VLOOKUP(A819,Main!A:AB,12,0)</f>
        <v>46251</v>
      </c>
      <c r="M819" s="62">
        <f>VLOOKUP(A819,Main!A:AB,13,0)</f>
        <v>46262</v>
      </c>
      <c r="N819" s="61" t="str">
        <f>VLOOKUP(A819,Main!A:AB,14,0)</f>
        <v>PG</v>
      </c>
      <c r="O819" s="61" t="str">
        <f>VLOOKUP(A819,Main!A:AB,15,0)</f>
        <v>Elective</v>
      </c>
      <c r="P819" s="61" t="str">
        <f>VLOOKUP(A819,Main!A:AB,16,0)</f>
        <v>Yes</v>
      </c>
      <c r="Q819" s="61" t="str">
        <f>VLOOKUP(A819,Main!A:AB,17,0)</f>
        <v/>
      </c>
      <c r="R819" s="63" t="str">
        <f>VLOOKUP(A819,Main!A:AB,18,0)</f>
        <v>https://onlinecourses.nptel.ac.in/e-learning/preview/noc26_mg146</v>
      </c>
      <c r="S819" s="63" t="str">
        <f>VLOOKUP(A819,Main!A:AB,19,0)</f>
        <v>https://onlinecourses.nptel.ac.in/e-learning/preview/noc26_mg146</v>
      </c>
      <c r="T819" s="61" t="str">
        <f>VLOOKUP(A819,Main!A:AB,20,0)</f>
        <v>noc26_mg146</v>
      </c>
      <c r="U819" s="63" t="str">
        <f>VLOOKUP(A819,Main!A:AB,21,0)</f>
        <v>https://onlinecourses.nptel.ac.in/noc25_mg123/preview</v>
      </c>
      <c r="V819" s="63" t="str">
        <f>VLOOKUP(A819,Main!A:AB,22,0)</f>
        <v>https://onlinecourses.nptel.ac.in/noc25_mg123/preview</v>
      </c>
      <c r="W819" s="61" t="str">
        <f>VLOOKUP(A819,Main!A:AB,23,0)</f>
        <v>noc25_mg123</v>
      </c>
      <c r="X819" s="63" t="str">
        <f>VLOOKUP(A819,Main!A:AB,24,0)</f>
        <v>https://nptel.ac.in/courses/110108161</v>
      </c>
      <c r="Y819" s="63" t="str">
        <f>VLOOKUP(A819,Main!A:AB,25,0)</f>
        <v>https://nptel.ac.in/courses/110108161</v>
      </c>
      <c r="Z819" s="61">
        <f>VLOOKUP(A819,Main!A:AB,26,0)</f>
        <v>110108161</v>
      </c>
    </row>
    <row r="820">
      <c r="A820" s="47" t="s">
        <v>6425</v>
      </c>
      <c r="B820" s="61" t="str">
        <f>VLOOKUP(A820,Main!A:AB,2,0)</f>
        <v>Management</v>
      </c>
      <c r="C820" s="61" t="str">
        <f>VLOOKUP(A820,Main!A:AB,3,0)</f>
        <v>Yoga and Positive Psychology for Managing Career and Life</v>
      </c>
      <c r="D820" s="61" t="str">
        <f>VLOOKUP(A820,Main!A:AB,4,0)</f>
        <v>Prof. Ashish Pandey</v>
      </c>
      <c r="E820" s="61" t="str">
        <f>VLOOKUP(A820,Main!A:AB,5,0)</f>
        <v>IIT Bombay</v>
      </c>
      <c r="F820" s="61" t="str">
        <f>VLOOKUP(A820,Main!A:AB,6,0)</f>
        <v>IIT Bombay</v>
      </c>
      <c r="G820" s="61" t="str">
        <f>VLOOKUP(A820,Main!A:AB,7,0)</f>
        <v>8 Weeks</v>
      </c>
      <c r="H820" s="61" t="str">
        <f>VLOOKUP(A820,Main!A:AB,8,0)</f>
        <v>Rerun</v>
      </c>
      <c r="I820" s="62">
        <f>VLOOKUP(A820,Main!A:AB,9,0)</f>
        <v>46251</v>
      </c>
      <c r="J820" s="62">
        <f>VLOOKUP(A820,Main!A:AB,10,0)</f>
        <v>46304</v>
      </c>
      <c r="K820" s="62">
        <f>VLOOKUP(A820,Main!A:AB,11,0)</f>
        <v>46312</v>
      </c>
      <c r="L820" s="62">
        <f>VLOOKUP(A820,Main!A:AB,12,0)</f>
        <v>46251</v>
      </c>
      <c r="M820" s="62">
        <f>VLOOKUP(A820,Main!A:AB,13,0)</f>
        <v>46262</v>
      </c>
      <c r="N820" s="61" t="str">
        <f>VLOOKUP(A820,Main!A:AB,14,0)</f>
        <v>UG/PG</v>
      </c>
      <c r="O820" s="61" t="str">
        <f>VLOOKUP(A820,Main!A:AB,15,0)</f>
        <v>ELective</v>
      </c>
      <c r="P820" s="61" t="str">
        <f>VLOOKUP(A820,Main!A:AB,16,0)</f>
        <v>Yes</v>
      </c>
      <c r="Q820" s="61" t="str">
        <f>VLOOKUP(A820,Main!A:AB,17,0)</f>
        <v>Psychology</v>
      </c>
      <c r="R820" s="63" t="str">
        <f>VLOOKUP(A820,Main!A:AB,18,0)</f>
        <v>https://onlinecourses.nptel.ac.in/e-learning/preview/noc26_mg147</v>
      </c>
      <c r="S820" s="63" t="str">
        <f>VLOOKUP(A820,Main!A:AB,19,0)</f>
        <v>https://onlinecourses.nptel.ac.in/e-learning/preview/noc26_mg147</v>
      </c>
      <c r="T820" s="61" t="str">
        <f>VLOOKUP(A820,Main!A:AB,20,0)</f>
        <v>noc26_mg147</v>
      </c>
      <c r="U820" s="63" t="str">
        <f>VLOOKUP(A820,Main!A:AB,21,0)</f>
        <v>https://onlinecourses.nptel.ac.in/noc26_mg14/preview</v>
      </c>
      <c r="V820" s="63" t="str">
        <f>VLOOKUP(A820,Main!A:AB,22,0)</f>
        <v>https://onlinecourses.nptel.ac.in/noc26_mg14/preview</v>
      </c>
      <c r="W820" s="61" t="str">
        <f>VLOOKUP(A820,Main!A:AB,23,0)</f>
        <v>noc26_mg14</v>
      </c>
      <c r="X820" s="63" t="str">
        <f>VLOOKUP(A820,Main!A:AB,24,0)</f>
        <v>https://nptel.ac.in/courses/110101165</v>
      </c>
      <c r="Y820" s="63" t="str">
        <f>VLOOKUP(A820,Main!A:AB,25,0)</f>
        <v>https://nptel.ac.in/courses/110101165</v>
      </c>
      <c r="Z820" s="61">
        <f>VLOOKUP(A820,Main!A:AB,26,0)</f>
        <v>110101165</v>
      </c>
    </row>
    <row r="821">
      <c r="A821" s="47" t="s">
        <v>6433</v>
      </c>
      <c r="B821" s="61" t="str">
        <f>VLOOKUP(A821,Main!A:AB,2,0)</f>
        <v>Management</v>
      </c>
      <c r="C821" s="61" t="str">
        <f>VLOOKUP(A821,Main!A:AB,3,0)</f>
        <v>Fundamentals of Cost Accounting</v>
      </c>
      <c r="D821" s="61" t="str">
        <f>VLOOKUP(A821,Main!A:AB,4,0)</f>
        <v>Prof. Arindam Banerjee</v>
      </c>
      <c r="E821" s="61" t="str">
        <f>VLOOKUP(A821,Main!A:AB,5,0)</f>
        <v>The Institute of Cost Accountants of India (ICMAI)</v>
      </c>
      <c r="F821" s="61" t="str">
        <f>VLOOKUP(A821,Main!A:AB,6,0)</f>
        <v>IIT Madras</v>
      </c>
      <c r="G821" s="61" t="str">
        <f>VLOOKUP(A821,Main!A:AB,7,0)</f>
        <v>8 Weeks</v>
      </c>
      <c r="H821" s="61" t="str">
        <f>VLOOKUP(A821,Main!A:AB,8,0)</f>
        <v>Rerun</v>
      </c>
      <c r="I821" s="62">
        <f>VLOOKUP(A821,Main!A:AB,9,0)</f>
        <v>46251</v>
      </c>
      <c r="J821" s="62">
        <f>VLOOKUP(A821,Main!A:AB,10,0)</f>
        <v>46304</v>
      </c>
      <c r="K821" s="62">
        <f>VLOOKUP(A821,Main!A:AB,11,0)</f>
        <v>46313</v>
      </c>
      <c r="L821" s="62">
        <f>VLOOKUP(A821,Main!A:AB,12,0)</f>
        <v>46251</v>
      </c>
      <c r="M821" s="62">
        <f>VLOOKUP(A821,Main!A:AB,13,0)</f>
        <v>46262</v>
      </c>
      <c r="N821" s="61" t="str">
        <f>VLOOKUP(A821,Main!A:AB,14,0)</f>
        <v>UG</v>
      </c>
      <c r="O821" s="61" t="str">
        <f>VLOOKUP(A821,Main!A:AB,15,0)</f>
        <v>Elective</v>
      </c>
      <c r="P821" s="61" t="str">
        <f>VLOOKUP(A821,Main!A:AB,16,0)</f>
        <v>Yes</v>
      </c>
      <c r="Q821" s="61" t="str">
        <f>VLOOKUP(A821,Main!A:AB,17,0)</f>
        <v>Economics &amp; Finance</v>
      </c>
      <c r="R821" s="63" t="str">
        <f>VLOOKUP(A821,Main!A:AB,18,0)</f>
        <v>https://onlinecourses.nptel.ac.in/e-learning/preview/noc26_mg148</v>
      </c>
      <c r="S821" s="63" t="str">
        <f>VLOOKUP(A821,Main!A:AB,19,0)</f>
        <v>https://onlinecourses.nptel.ac.in/e-learning/preview/noc26_mg148</v>
      </c>
      <c r="T821" s="61" t="str">
        <f>VLOOKUP(A821,Main!A:AB,20,0)</f>
        <v>noc26_mg148</v>
      </c>
      <c r="U821" s="63" t="str">
        <f>VLOOKUP(A821,Main!A:AB,21,0)</f>
        <v>https://onlinecourses.nptel.ac.in/noc25_mg108/preview</v>
      </c>
      <c r="V821" s="63" t="str">
        <f>VLOOKUP(A821,Main!A:AB,22,0)</f>
        <v>https://onlinecourses.nptel.ac.in/noc25_mg108/preview</v>
      </c>
      <c r="W821" s="61" t="str">
        <f>VLOOKUP(A821,Main!A:AB,23,0)</f>
        <v>noc25_mg108</v>
      </c>
      <c r="X821" s="63" t="str">
        <f>VLOOKUP(A821,Main!A:AB,24,0)</f>
        <v>https://nptel.ac.in/courses/110106511</v>
      </c>
      <c r="Y821" s="63" t="str">
        <f>VLOOKUP(A821,Main!A:AB,25,0)</f>
        <v>https://nptel.ac.in/courses/110106511</v>
      </c>
      <c r="Z821" s="61">
        <f>VLOOKUP(A821,Main!A:AB,26,0)</f>
        <v>110106511</v>
      </c>
    </row>
    <row r="822">
      <c r="A822" s="47" t="s">
        <v>6441</v>
      </c>
      <c r="B822" s="61" t="str">
        <f>VLOOKUP(A822,Main!A:AB,2,0)</f>
        <v>Marketing</v>
      </c>
      <c r="C822" s="61" t="str">
        <f>VLOOKUP(A822,Main!A:AB,3,0)</f>
        <v>Research for Marketing Decisions</v>
      </c>
      <c r="D822" s="61" t="str">
        <f>VLOOKUP(A822,Main!A:AB,4,0)</f>
        <v>Prof. Vaibhav Chawla</v>
      </c>
      <c r="E822" s="61" t="str">
        <f>VLOOKUP(A822,Main!A:AB,5,0)</f>
        <v>IIT Madras</v>
      </c>
      <c r="F822" s="61" t="str">
        <f>VLOOKUP(A822,Main!A:AB,6,0)</f>
        <v>IIT Madras</v>
      </c>
      <c r="G822" s="61" t="str">
        <f>VLOOKUP(A822,Main!A:AB,7,0)</f>
        <v>8 Weeks</v>
      </c>
      <c r="H822" s="61" t="str">
        <f>VLOOKUP(A822,Main!A:AB,8,0)</f>
        <v>Rerun</v>
      </c>
      <c r="I822" s="62">
        <f>VLOOKUP(A822,Main!A:AB,9,0)</f>
        <v>46251</v>
      </c>
      <c r="J822" s="62">
        <f>VLOOKUP(A822,Main!A:AB,10,0)</f>
        <v>46304</v>
      </c>
      <c r="K822" s="62">
        <f>VLOOKUP(A822,Main!A:AB,11,0)</f>
        <v>46318</v>
      </c>
      <c r="L822" s="62">
        <f>VLOOKUP(A822,Main!A:AB,12,0)</f>
        <v>46251</v>
      </c>
      <c r="M822" s="62">
        <f>VLOOKUP(A822,Main!A:AB,13,0)</f>
        <v>46262</v>
      </c>
      <c r="N822" s="61" t="str">
        <f>VLOOKUP(A822,Main!A:AB,14,0)</f>
        <v>PG</v>
      </c>
      <c r="O822" s="61" t="str">
        <f>VLOOKUP(A822,Main!A:AB,15,0)</f>
        <v>Core</v>
      </c>
      <c r="P822" s="61" t="str">
        <f>VLOOKUP(A822,Main!A:AB,16,0)</f>
        <v>Yes</v>
      </c>
      <c r="Q822" s="61" t="str">
        <f>VLOOKUP(A822,Main!A:AB,17,0)</f>
        <v>Marketing</v>
      </c>
      <c r="R822" s="63" t="str">
        <f>VLOOKUP(A822,Main!A:AB,18,0)</f>
        <v>https://onlinecourses.nptel.ac.in/e-learning/preview/noc26_mg149</v>
      </c>
      <c r="S822" s="63" t="str">
        <f>VLOOKUP(A822,Main!A:AB,19,0)</f>
        <v>https://onlinecourses.nptel.ac.in/e-learning/preview/noc26_mg149</v>
      </c>
      <c r="T822" s="61" t="str">
        <f>VLOOKUP(A822,Main!A:AB,20,0)</f>
        <v>noc26_mg149</v>
      </c>
      <c r="U822" s="63" t="str">
        <f>VLOOKUP(A822,Main!A:AB,21,0)</f>
        <v>https://onlinecourses.nptel.ac.in/noc25_mg157/preview</v>
      </c>
      <c r="V822" s="63" t="str">
        <f>VLOOKUP(A822,Main!A:AB,22,0)</f>
        <v>https://onlinecourses.nptel.ac.in/noc25_mg157/preview</v>
      </c>
      <c r="W822" s="61" t="str">
        <f>VLOOKUP(A822,Main!A:AB,23,0)</f>
        <v>noc25_mg157</v>
      </c>
      <c r="X822" s="63" t="str">
        <f>VLOOKUP(A822,Main!A:AB,24,0)</f>
        <v>https://nptel.ac.in/courses/110106514</v>
      </c>
      <c r="Y822" s="63" t="str">
        <f>VLOOKUP(A822,Main!A:AB,25,0)</f>
        <v>https://nptel.ac.in/courses/110106514</v>
      </c>
      <c r="Z822" s="61">
        <f>VLOOKUP(A822,Main!A:AB,26,0)</f>
        <v>110106514</v>
      </c>
    </row>
    <row r="823">
      <c r="A823" s="47" t="s">
        <v>6448</v>
      </c>
      <c r="B823" s="61" t="str">
        <f>VLOOKUP(A823,Main!A:AB,2,0)</f>
        <v>Management</v>
      </c>
      <c r="C823" s="61" t="str">
        <f>VLOOKUP(A823,Main!A:AB,3,0)</f>
        <v>Introduction to GST</v>
      </c>
      <c r="D823" s="61" t="str">
        <f>VLOOKUP(A823,Main!A:AB,4,0)</f>
        <v>Prof. Mahammad Rafi Syed</v>
      </c>
      <c r="E823" s="61" t="str">
        <f>VLOOKUP(A823,Main!A:AB,5,0)</f>
        <v>The Institute of Cost Accountants of India (ICMAI)</v>
      </c>
      <c r="F823" s="61" t="str">
        <f>VLOOKUP(A823,Main!A:AB,6,0)</f>
        <v>IIT Madras</v>
      </c>
      <c r="G823" s="61" t="str">
        <f>VLOOKUP(A823,Main!A:AB,7,0)</f>
        <v>8 Weeks</v>
      </c>
      <c r="H823" s="61" t="str">
        <f>VLOOKUP(A823,Main!A:AB,8,0)</f>
        <v>Rerun</v>
      </c>
      <c r="I823" s="62">
        <f>VLOOKUP(A823,Main!A:AB,9,0)</f>
        <v>46251</v>
      </c>
      <c r="J823" s="62">
        <f>VLOOKUP(A823,Main!A:AB,10,0)</f>
        <v>46304</v>
      </c>
      <c r="K823" s="62">
        <f>VLOOKUP(A823,Main!A:AB,11,0)</f>
        <v>46319</v>
      </c>
      <c r="L823" s="62">
        <f>VLOOKUP(A823,Main!A:AB,12,0)</f>
        <v>46251</v>
      </c>
      <c r="M823" s="62">
        <f>VLOOKUP(A823,Main!A:AB,13,0)</f>
        <v>46262</v>
      </c>
      <c r="N823" s="61" t="str">
        <f>VLOOKUP(A823,Main!A:AB,14,0)</f>
        <v>UG</v>
      </c>
      <c r="O823" s="61" t="str">
        <f>VLOOKUP(A823,Main!A:AB,15,0)</f>
        <v>Elective</v>
      </c>
      <c r="P823" s="61" t="str">
        <f>VLOOKUP(A823,Main!A:AB,16,0)</f>
        <v>Yes</v>
      </c>
      <c r="Q823" s="61" t="str">
        <f>VLOOKUP(A823,Main!A:AB,17,0)</f>
        <v>Economics &amp; Finance</v>
      </c>
      <c r="R823" s="63" t="str">
        <f>VLOOKUP(A823,Main!A:AB,18,0)</f>
        <v>https://onlinecourses.nptel.ac.in/e-learning/preview/noc26_mg150</v>
      </c>
      <c r="S823" s="63" t="str">
        <f>VLOOKUP(A823,Main!A:AB,19,0)</f>
        <v>https://onlinecourses.nptel.ac.in/e-learning/preview/noc26_mg150</v>
      </c>
      <c r="T823" s="61" t="str">
        <f>VLOOKUP(A823,Main!A:AB,20,0)</f>
        <v>noc26_mg150</v>
      </c>
      <c r="U823" s="63" t="str">
        <f>VLOOKUP(A823,Main!A:AB,21,0)</f>
        <v>https://onlinecourses.nptel.ac.in/noc25_mg109/preview</v>
      </c>
      <c r="V823" s="63" t="str">
        <f>VLOOKUP(A823,Main!A:AB,22,0)</f>
        <v>https://onlinecourses.nptel.ac.in/noc25_mg109/preview</v>
      </c>
      <c r="W823" s="61" t="str">
        <f>VLOOKUP(A823,Main!A:AB,23,0)</f>
        <v>noc25_mg109</v>
      </c>
      <c r="X823" s="63" t="str">
        <f>VLOOKUP(A823,Main!A:AB,24,0)</f>
        <v>https://nptel.ac.in/courses/110106512</v>
      </c>
      <c r="Y823" s="63" t="str">
        <f>VLOOKUP(A823,Main!A:AB,25,0)</f>
        <v>https://nptel.ac.in/courses/110106512</v>
      </c>
      <c r="Z823" s="61">
        <f>VLOOKUP(A823,Main!A:AB,26,0)</f>
        <v>110106512</v>
      </c>
    </row>
    <row r="824">
      <c r="A824" s="47" t="s">
        <v>6455</v>
      </c>
      <c r="B824" s="61" t="str">
        <f>VLOOKUP(A824,Main!A:AB,2,0)</f>
        <v>Management</v>
      </c>
      <c r="C824" s="61" t="str">
        <f>VLOOKUP(A824,Main!A:AB,3,0)</f>
        <v>Economics of Health and Health Care</v>
      </c>
      <c r="D824" s="61" t="str">
        <f>VLOOKUP(A824,Main!A:AB,4,0)</f>
        <v>Prof. Angan Sengupta</v>
      </c>
      <c r="E824" s="61" t="str">
        <f>VLOOKUP(A824,Main!A:AB,5,0)</f>
        <v>Amrita Vishwa Vidyapeetham, Bangalore</v>
      </c>
      <c r="F824" s="61" t="str">
        <f>VLOOKUP(A824,Main!A:AB,6,0)</f>
        <v>IIT Kanpur</v>
      </c>
      <c r="G824" s="61" t="str">
        <f>VLOOKUP(A824,Main!A:AB,7,0)</f>
        <v>8 Weeks</v>
      </c>
      <c r="H824" s="61" t="str">
        <f>VLOOKUP(A824,Main!A:AB,8,0)</f>
        <v>Rerun</v>
      </c>
      <c r="I824" s="62">
        <f>VLOOKUP(A824,Main!A:AB,9,0)</f>
        <v>46251</v>
      </c>
      <c r="J824" s="62">
        <f>VLOOKUP(A824,Main!A:AB,10,0)</f>
        <v>46304</v>
      </c>
      <c r="K824" s="62">
        <f>VLOOKUP(A824,Main!A:AB,11,0)</f>
        <v>46320</v>
      </c>
      <c r="L824" s="62">
        <f>VLOOKUP(A824,Main!A:AB,12,0)</f>
        <v>46251</v>
      </c>
      <c r="M824" s="62">
        <f>VLOOKUP(A824,Main!A:AB,13,0)</f>
        <v>46262</v>
      </c>
      <c r="N824" s="61" t="str">
        <f>VLOOKUP(A824,Main!A:AB,14,0)</f>
        <v>PG</v>
      </c>
      <c r="O824" s="61" t="str">
        <f>VLOOKUP(A824,Main!A:AB,15,0)</f>
        <v>Elective</v>
      </c>
      <c r="P824" s="61" t="str">
        <f>VLOOKUP(A824,Main!A:AB,16,0)</f>
        <v>Yes</v>
      </c>
      <c r="Q824" s="61" t="str">
        <f>VLOOKUP(A824,Main!A:AB,17,0)</f>
        <v>Economics</v>
      </c>
      <c r="R824" s="63" t="str">
        <f>VLOOKUP(A824,Main!A:AB,18,0)</f>
        <v>https://onlinecourses.nptel.ac.in/e-learning/preview/noc26_mg151</v>
      </c>
      <c r="S824" s="63" t="str">
        <f>VLOOKUP(A824,Main!A:AB,19,0)</f>
        <v>https://onlinecourses.nptel.ac.in/e-learning/preview/noc26_mg151</v>
      </c>
      <c r="T824" s="61" t="str">
        <f>VLOOKUP(A824,Main!A:AB,20,0)</f>
        <v>noc26_mg151</v>
      </c>
      <c r="U824" s="63" t="str">
        <f>VLOOKUP(A824,Main!A:AB,21,0)</f>
        <v>https://onlinecourses.nptel.ac.in/noc25_mg114/preview</v>
      </c>
      <c r="V824" s="63" t="str">
        <f>VLOOKUP(A824,Main!A:AB,22,0)</f>
        <v>https://onlinecourses.nptel.ac.in/noc25_mg114/preview</v>
      </c>
      <c r="W824" s="61" t="str">
        <f>VLOOKUP(A824,Main!A:AB,23,0)</f>
        <v>noc25_mg114</v>
      </c>
      <c r="X824" s="63" t="str">
        <f>VLOOKUP(A824,Main!A:AB,24,0)</f>
        <v>https://nptel.ac.in/courses/110104095</v>
      </c>
      <c r="Y824" s="63" t="str">
        <f>VLOOKUP(A824,Main!A:AB,25,0)</f>
        <v>https://nptel.ac.in/courses/110104095</v>
      </c>
      <c r="Z824" s="61">
        <f>VLOOKUP(A824,Main!A:AB,26,0)</f>
        <v>110104095</v>
      </c>
    </row>
    <row r="825">
      <c r="A825" s="47" t="s">
        <v>6463</v>
      </c>
      <c r="B825" s="61" t="str">
        <f>VLOOKUP(A825,Main!A:AB,2,0)</f>
        <v>Management</v>
      </c>
      <c r="C825" s="61" t="str">
        <f>VLOOKUP(A825,Main!A:AB,3,0)</f>
        <v>Marketing Management - I</v>
      </c>
      <c r="D825" s="61" t="str">
        <f>VLOOKUP(A825,Main!A:AB,4,0)</f>
        <v>Prof. Jayanta Chatterjee,
Prof. Shashi Shekhar Mishra</v>
      </c>
      <c r="E825" s="61" t="str">
        <f>VLOOKUP(A825,Main!A:AB,5,0)</f>
        <v>IIT Kanpur</v>
      </c>
      <c r="F825" s="61" t="str">
        <f>VLOOKUP(A825,Main!A:AB,6,0)</f>
        <v>IIT Kanpur</v>
      </c>
      <c r="G825" s="61" t="str">
        <f>VLOOKUP(A825,Main!A:AB,7,0)</f>
        <v>8 Weeks</v>
      </c>
      <c r="H825" s="61" t="str">
        <f>VLOOKUP(A825,Main!A:AB,8,0)</f>
        <v>Rerun</v>
      </c>
      <c r="I825" s="62">
        <f>VLOOKUP(A825,Main!A:AB,9,0)</f>
        <v>46251</v>
      </c>
      <c r="J825" s="62">
        <f>VLOOKUP(A825,Main!A:AB,10,0)</f>
        <v>46304</v>
      </c>
      <c r="K825" s="62">
        <f>VLOOKUP(A825,Main!A:AB,11,0)</f>
        <v>46311</v>
      </c>
      <c r="L825" s="62">
        <f>VLOOKUP(A825,Main!A:AB,12,0)</f>
        <v>46251</v>
      </c>
      <c r="M825" s="62">
        <f>VLOOKUP(A825,Main!A:AB,13,0)</f>
        <v>46262</v>
      </c>
      <c r="N825" s="61" t="str">
        <f>VLOOKUP(A825,Main!A:AB,14,0)</f>
        <v>UG</v>
      </c>
      <c r="O825" s="61" t="str">
        <f>VLOOKUP(A825,Main!A:AB,15,0)</f>
        <v>Elective</v>
      </c>
      <c r="P825" s="61" t="str">
        <f>VLOOKUP(A825,Main!A:AB,16,0)</f>
        <v>Yes</v>
      </c>
      <c r="Q825" s="61" t="str">
        <f>VLOOKUP(A825,Main!A:AB,17,0)</f>
        <v>Marketing
Minor</v>
      </c>
      <c r="R825" s="63" t="str">
        <f>VLOOKUP(A825,Main!A:AB,18,0)</f>
        <v>https://onlinecourses.nptel.ac.in/e-learning/preview/noc26_mg152</v>
      </c>
      <c r="S825" s="63" t="str">
        <f>VLOOKUP(A825,Main!A:AB,19,0)</f>
        <v>https://onlinecourses.nptel.ac.in/e-learning/preview/noc26_mg152</v>
      </c>
      <c r="T825" s="61" t="str">
        <f>VLOOKUP(A825,Main!A:AB,20,0)</f>
        <v>noc26_mg152</v>
      </c>
      <c r="U825" s="63" t="str">
        <f>VLOOKUP(A825,Main!A:AB,21,0)</f>
        <v>https://onlinecourses.nptel.ac.in/noc25_mg115/preview</v>
      </c>
      <c r="V825" s="63" t="str">
        <f>VLOOKUP(A825,Main!A:AB,22,0)</f>
        <v>https://onlinecourses.nptel.ac.in/noc25_mg115/preview</v>
      </c>
      <c r="W825" s="61" t="str">
        <f>VLOOKUP(A825,Main!A:AB,23,0)</f>
        <v>noc25_mg115</v>
      </c>
      <c r="X825" s="63" t="str">
        <f>VLOOKUP(A825,Main!A:AB,24,0)</f>
        <v>https://nptel.ac.in/courses/110104068</v>
      </c>
      <c r="Y825" s="63" t="str">
        <f>VLOOKUP(A825,Main!A:AB,25,0)</f>
        <v>https://nptel.ac.in/courses/110104068</v>
      </c>
      <c r="Z825" s="61">
        <f>VLOOKUP(A825,Main!A:AB,26,0)</f>
        <v>110104068</v>
      </c>
    </row>
    <row r="826">
      <c r="A826" s="47" t="s">
        <v>6471</v>
      </c>
      <c r="B826" s="61" t="str">
        <f>VLOOKUP(A826,Main!A:AB,2,0)</f>
        <v>Management</v>
      </c>
      <c r="C826" s="61" t="str">
        <f>VLOOKUP(A826,Main!A:AB,3,0)</f>
        <v>Business Marketing - Technology Focus</v>
      </c>
      <c r="D826" s="61" t="str">
        <f>VLOOKUP(A826,Main!A:AB,4,0)</f>
        <v>Prof. Jayanta Chatterjee</v>
      </c>
      <c r="E826" s="61" t="str">
        <f>VLOOKUP(A826,Main!A:AB,5,0)</f>
        <v>IIT Kanpur</v>
      </c>
      <c r="F826" s="61" t="str">
        <f>VLOOKUP(A826,Main!A:AB,6,0)</f>
        <v>IIT Kanpur</v>
      </c>
      <c r="G826" s="61" t="str">
        <f>VLOOKUP(A826,Main!A:AB,7,0)</f>
        <v>8 Weeks</v>
      </c>
      <c r="H826" s="61" t="str">
        <f>VLOOKUP(A826,Main!A:AB,8,0)</f>
        <v>Rerun</v>
      </c>
      <c r="I826" s="62">
        <f>VLOOKUP(A826,Main!A:AB,9,0)</f>
        <v>46251</v>
      </c>
      <c r="J826" s="62">
        <f>VLOOKUP(A826,Main!A:AB,10,0)</f>
        <v>46304</v>
      </c>
      <c r="K826" s="62">
        <f>VLOOKUP(A826,Main!A:AB,11,0)</f>
        <v>46312</v>
      </c>
      <c r="L826" s="62">
        <f>VLOOKUP(A826,Main!A:AB,12,0)</f>
        <v>46251</v>
      </c>
      <c r="M826" s="62">
        <f>VLOOKUP(A826,Main!A:AB,13,0)</f>
        <v>46262</v>
      </c>
      <c r="N826" s="61" t="str">
        <f>VLOOKUP(A826,Main!A:AB,14,0)</f>
        <v>PG</v>
      </c>
      <c r="O826" s="61" t="str">
        <f>VLOOKUP(A826,Main!A:AB,15,0)</f>
        <v>Elective</v>
      </c>
      <c r="P826" s="61" t="str">
        <f>VLOOKUP(A826,Main!A:AB,16,0)</f>
        <v>Yes</v>
      </c>
      <c r="Q826" s="61" t="str">
        <f>VLOOKUP(A826,Main!A:AB,17,0)</f>
        <v>Marketing</v>
      </c>
      <c r="R826" s="63" t="str">
        <f>VLOOKUP(A826,Main!A:AB,18,0)</f>
        <v>https://onlinecourses.nptel.ac.in/e-learning/preview/noc26_mg153</v>
      </c>
      <c r="S826" s="63" t="str">
        <f>VLOOKUP(A826,Main!A:AB,19,0)</f>
        <v>https://onlinecourses.nptel.ac.in/e-learning/preview/noc26_mg153</v>
      </c>
      <c r="T826" s="61" t="str">
        <f>VLOOKUP(A826,Main!A:AB,20,0)</f>
        <v>noc26_mg153</v>
      </c>
      <c r="U826" s="63" t="str">
        <f>VLOOKUP(A826,Main!A:AB,21,0)</f>
        <v>https://onlinecourses.nptel.ac.in/noc25_mg120/preview</v>
      </c>
      <c r="V826" s="63" t="str">
        <f>VLOOKUP(A826,Main!A:AB,22,0)</f>
        <v>https://onlinecourses.nptel.ac.in/noc25_mg120/preview</v>
      </c>
      <c r="W826" s="61" t="str">
        <f>VLOOKUP(A826,Main!A:AB,23,0)</f>
        <v>noc25_mg120</v>
      </c>
      <c r="X826" s="63" t="str">
        <f>VLOOKUP(A826,Main!A:AB,24,0)</f>
        <v>https://nptel.ac.in/courses/110104507</v>
      </c>
      <c r="Y826" s="63" t="str">
        <f>VLOOKUP(A826,Main!A:AB,25,0)</f>
        <v>https://nptel.ac.in/courses/110104507</v>
      </c>
      <c r="Z826" s="61">
        <f>VLOOKUP(A826,Main!A:AB,26,0)</f>
        <v>110104507</v>
      </c>
    </row>
    <row r="827">
      <c r="A827" s="47" t="s">
        <v>6478</v>
      </c>
      <c r="B827" s="61" t="str">
        <f>VLOOKUP(A827,Main!A:AB,2,0)</f>
        <v>Management</v>
      </c>
      <c r="C827" s="61" t="str">
        <f>VLOOKUP(A827,Main!A:AB,3,0)</f>
        <v>Principles of Human Resource Management</v>
      </c>
      <c r="D827" s="61" t="str">
        <f>VLOOKUP(A827,Main!A:AB,4,0)</f>
        <v>Prof. Aradhna Malik</v>
      </c>
      <c r="E827" s="61" t="str">
        <f>VLOOKUP(A827,Main!A:AB,5,0)</f>
        <v>IIT Kharagpur</v>
      </c>
      <c r="F827" s="61" t="str">
        <f>VLOOKUP(A827,Main!A:AB,6,0)</f>
        <v>IIT Kharagpur</v>
      </c>
      <c r="G827" s="61" t="str">
        <f>VLOOKUP(A827,Main!A:AB,7,0)</f>
        <v>8 Weeks</v>
      </c>
      <c r="H827" s="61" t="str">
        <f>VLOOKUP(A827,Main!A:AB,8,0)</f>
        <v>Rerun</v>
      </c>
      <c r="I827" s="62">
        <f>VLOOKUP(A827,Main!A:AB,9,0)</f>
        <v>46251</v>
      </c>
      <c r="J827" s="62">
        <f>VLOOKUP(A827,Main!A:AB,10,0)</f>
        <v>46304</v>
      </c>
      <c r="K827" s="62">
        <f>VLOOKUP(A827,Main!A:AB,11,0)</f>
        <v>46318</v>
      </c>
      <c r="L827" s="62">
        <f>VLOOKUP(A827,Main!A:AB,12,0)</f>
        <v>46251</v>
      </c>
      <c r="M827" s="62">
        <f>VLOOKUP(A827,Main!A:AB,13,0)</f>
        <v>46262</v>
      </c>
      <c r="N827" s="61" t="str">
        <f>VLOOKUP(A827,Main!A:AB,14,0)</f>
        <v>UG/PG</v>
      </c>
      <c r="O827" s="61" t="str">
        <f>VLOOKUP(A827,Main!A:AB,15,0)</f>
        <v>Elective</v>
      </c>
      <c r="P827" s="61" t="str">
        <f>VLOOKUP(A827,Main!A:AB,16,0)</f>
        <v>Yes</v>
      </c>
      <c r="Q827" s="61" t="str">
        <f>VLOOKUP(A827,Main!A:AB,17,0)</f>
        <v>Human Resource Management</v>
      </c>
      <c r="R827" s="63" t="str">
        <f>VLOOKUP(A827,Main!A:AB,18,0)</f>
        <v>https://onlinecourses.nptel.ac.in/e-learning/preview/noc26_mg154</v>
      </c>
      <c r="S827" s="63" t="str">
        <f>VLOOKUP(A827,Main!A:AB,19,0)</f>
        <v>https://onlinecourses.nptel.ac.in/e-learning/preview/noc26_mg154</v>
      </c>
      <c r="T827" s="61" t="str">
        <f>VLOOKUP(A827,Main!A:AB,20,0)</f>
        <v>noc26_mg154</v>
      </c>
      <c r="U827" s="63" t="str">
        <f>VLOOKUP(A827,Main!A:AB,21,0)</f>
        <v>https://onlinecourses.nptel.ac.in/noc22_mg103/preview</v>
      </c>
      <c r="V827" s="63" t="str">
        <f>VLOOKUP(A827,Main!A:AB,22,0)</f>
        <v>https://onlinecourses.nptel.ac.in/noc22_mg103/preview</v>
      </c>
      <c r="W827" s="61" t="str">
        <f>VLOOKUP(A827,Main!A:AB,23,0)</f>
        <v>noc22_mg103</v>
      </c>
      <c r="X827" s="63" t="str">
        <f>VLOOKUP(A827,Main!A:AB,24,0)</f>
        <v>https://nptel.ac.in/courses/110105069</v>
      </c>
      <c r="Y827" s="63" t="str">
        <f>VLOOKUP(A827,Main!A:AB,25,0)</f>
        <v>https://nptel.ac.in/courses/110105069</v>
      </c>
      <c r="Z827" s="61">
        <f>VLOOKUP(A827,Main!A:AB,26,0)</f>
        <v>110105069</v>
      </c>
    </row>
    <row r="828">
      <c r="A828" s="47" t="s">
        <v>6484</v>
      </c>
      <c r="B828" s="61" t="str">
        <f>VLOOKUP(A828,Main!A:AB,2,0)</f>
        <v>Management</v>
      </c>
      <c r="C828" s="61" t="str">
        <f>VLOOKUP(A828,Main!A:AB,3,0)</f>
        <v>Foundation of Digital Business</v>
      </c>
      <c r="D828" s="61" t="str">
        <f>VLOOKUP(A828,Main!A:AB,4,0)</f>
        <v>Prof. Surojit Mookherjee</v>
      </c>
      <c r="E828" s="61" t="str">
        <f>VLOOKUP(A828,Main!A:AB,5,0)</f>
        <v>IIT Kharagpur</v>
      </c>
      <c r="F828" s="61" t="str">
        <f>VLOOKUP(A828,Main!A:AB,6,0)</f>
        <v>IIT Kharagpur</v>
      </c>
      <c r="G828" s="61" t="str">
        <f>VLOOKUP(A828,Main!A:AB,7,0)</f>
        <v>8 Weeks</v>
      </c>
      <c r="H828" s="61" t="str">
        <f>VLOOKUP(A828,Main!A:AB,8,0)</f>
        <v>Rerun</v>
      </c>
      <c r="I828" s="62">
        <f>VLOOKUP(A828,Main!A:AB,9,0)</f>
        <v>46251</v>
      </c>
      <c r="J828" s="62">
        <f>VLOOKUP(A828,Main!A:AB,10,0)</f>
        <v>46304</v>
      </c>
      <c r="K828" s="62">
        <f>VLOOKUP(A828,Main!A:AB,11,0)</f>
        <v>46319</v>
      </c>
      <c r="L828" s="62">
        <f>VLOOKUP(A828,Main!A:AB,12,0)</f>
        <v>46251</v>
      </c>
      <c r="M828" s="62">
        <f>VLOOKUP(A828,Main!A:AB,13,0)</f>
        <v>46262</v>
      </c>
      <c r="N828" s="61" t="str">
        <f>VLOOKUP(A828,Main!A:AB,14,0)</f>
        <v>PG</v>
      </c>
      <c r="O828" s="61" t="str">
        <f>VLOOKUP(A828,Main!A:AB,15,0)</f>
        <v>Elective</v>
      </c>
      <c r="P828" s="61" t="str">
        <f>VLOOKUP(A828,Main!A:AB,16,0)</f>
        <v>Yes</v>
      </c>
      <c r="Q828" s="61" t="str">
        <f>VLOOKUP(A828,Main!A:AB,17,0)</f>
        <v>Minor
Economics &amp; Finance</v>
      </c>
      <c r="R828" s="63" t="str">
        <f>VLOOKUP(A828,Main!A:AB,18,0)</f>
        <v>https://onlinecourses.nptel.ac.in/e-learning/preview/noc26_mg155</v>
      </c>
      <c r="S828" s="63" t="str">
        <f>VLOOKUP(A828,Main!A:AB,19,0)</f>
        <v>https://onlinecourses.nptel.ac.in/e-learning/preview/noc26_mg155</v>
      </c>
      <c r="T828" s="61" t="str">
        <f>VLOOKUP(A828,Main!A:AB,20,0)</f>
        <v>noc26_mg155</v>
      </c>
      <c r="U828" s="63" t="str">
        <f>VLOOKUP(A828,Main!A:AB,21,0)</f>
        <v>https://onlinecourses.nptel.ac.in/noc25_mg152/preview</v>
      </c>
      <c r="V828" s="63" t="str">
        <f>VLOOKUP(A828,Main!A:AB,22,0)</f>
        <v>https://onlinecourses.nptel.ac.in/noc25_mg152/preview</v>
      </c>
      <c r="W828" s="61" t="str">
        <f>VLOOKUP(A828,Main!A:AB,23,0)</f>
        <v>noc25_mg152</v>
      </c>
      <c r="X828" s="63" t="str">
        <f>VLOOKUP(A828,Main!A:AB,24,0)</f>
        <v>https://nptel.ac.in/courses/110105756</v>
      </c>
      <c r="Y828" s="63" t="str">
        <f>VLOOKUP(A828,Main!A:AB,25,0)</f>
        <v>https://nptel.ac.in/courses/110105756</v>
      </c>
      <c r="Z828" s="61">
        <f>VLOOKUP(A828,Main!A:AB,26,0)</f>
        <v>110105756</v>
      </c>
    </row>
    <row r="829">
      <c r="A829" s="47" t="s">
        <v>6492</v>
      </c>
      <c r="B829" s="61" t="str">
        <f>VLOOKUP(A829,Main!A:AB,2,0)</f>
        <v>Management</v>
      </c>
      <c r="C829" s="61" t="str">
        <f>VLOOKUP(A829,Main!A:AB,3,0)</f>
        <v>Intellectual Property Rights and Competition Law</v>
      </c>
      <c r="D829" s="61" t="str">
        <f>VLOOKUP(A829,Main!A:AB,4,0)</f>
        <v>Prof. K. D. Raju,
Prof. Niharika Sahoo Bhattacharya</v>
      </c>
      <c r="E829" s="61" t="str">
        <f>VLOOKUP(A829,Main!A:AB,5,0)</f>
        <v>IIT Kharagpur</v>
      </c>
      <c r="F829" s="61" t="str">
        <f>VLOOKUP(A829,Main!A:AB,6,0)</f>
        <v>IIT Kharagpur</v>
      </c>
      <c r="G829" s="61" t="str">
        <f>VLOOKUP(A829,Main!A:AB,7,0)</f>
        <v>8 Weeks</v>
      </c>
      <c r="H829" s="61" t="str">
        <f>VLOOKUP(A829,Main!A:AB,8,0)</f>
        <v>Rerun</v>
      </c>
      <c r="I829" s="62">
        <f>VLOOKUP(A829,Main!A:AB,9,0)</f>
        <v>46251</v>
      </c>
      <c r="J829" s="62">
        <f>VLOOKUP(A829,Main!A:AB,10,0)</f>
        <v>46304</v>
      </c>
      <c r="K829" s="62">
        <f>VLOOKUP(A829,Main!A:AB,11,0)</f>
        <v>46319</v>
      </c>
      <c r="L829" s="62">
        <f>VLOOKUP(A829,Main!A:AB,12,0)</f>
        <v>46251</v>
      </c>
      <c r="M829" s="62">
        <f>VLOOKUP(A829,Main!A:AB,13,0)</f>
        <v>46262</v>
      </c>
      <c r="N829" s="61" t="str">
        <f>VLOOKUP(A829,Main!A:AB,14,0)</f>
        <v>UG/PG</v>
      </c>
      <c r="O829" s="61" t="str">
        <f>VLOOKUP(A829,Main!A:AB,15,0)</f>
        <v>Elective</v>
      </c>
      <c r="P829" s="61" t="str">
        <f>VLOOKUP(A829,Main!A:AB,16,0)</f>
        <v>Yes</v>
      </c>
      <c r="Q829" s="61" t="str">
        <f>VLOOKUP(A829,Main!A:AB,17,0)</f>
        <v>Patents and Intellectual Property Rights</v>
      </c>
      <c r="R829" s="63" t="str">
        <f>VLOOKUP(A829,Main!A:AB,18,0)</f>
        <v>https://onlinecourses.nptel.ac.in/e-learning/preview/noc26_mg156</v>
      </c>
      <c r="S829" s="63" t="str">
        <f>VLOOKUP(A829,Main!A:AB,19,0)</f>
        <v>https://onlinecourses.nptel.ac.in/e-learning/preview/noc26_mg156</v>
      </c>
      <c r="T829" s="61" t="str">
        <f>VLOOKUP(A829,Main!A:AB,20,0)</f>
        <v>noc26_mg156</v>
      </c>
      <c r="U829" s="63" t="str">
        <f>VLOOKUP(A829,Main!A:AB,21,0)</f>
        <v>https://onlinecourses.nptel.ac.in/noc25_mg132/preview</v>
      </c>
      <c r="V829" s="63" t="str">
        <f>VLOOKUP(A829,Main!A:AB,22,0)</f>
        <v>https://onlinecourses.nptel.ac.in/noc25_mg132/preview</v>
      </c>
      <c r="W829" s="61" t="str">
        <f>VLOOKUP(A829,Main!A:AB,23,0)</f>
        <v>noc25_mg132</v>
      </c>
      <c r="X829" s="63" t="str">
        <f>VLOOKUP(A829,Main!A:AB,24,0)</f>
        <v>https://nptel.ac.in/courses/110105139</v>
      </c>
      <c r="Y829" s="63" t="str">
        <f>VLOOKUP(A829,Main!A:AB,25,0)</f>
        <v>https://nptel.ac.in/courses/110105139</v>
      </c>
      <c r="Z829" s="61">
        <f>VLOOKUP(A829,Main!A:AB,26,0)</f>
        <v>110105139</v>
      </c>
    </row>
    <row r="830">
      <c r="A830" s="47" t="s">
        <v>6499</v>
      </c>
      <c r="B830" s="61" t="str">
        <f>VLOOKUP(A830,Main!A:AB,2,0)</f>
        <v>Management</v>
      </c>
      <c r="C830" s="61" t="str">
        <f>VLOOKUP(A830,Main!A:AB,3,0)</f>
        <v>Customer Relationship Management</v>
      </c>
      <c r="D830" s="61" t="str">
        <f>VLOOKUP(A830,Main!A:AB,4,0)</f>
        <v>Prof. Swagato Chatterjee</v>
      </c>
      <c r="E830" s="61" t="str">
        <f>VLOOKUP(A830,Main!A:AB,5,0)</f>
        <v>IIT Kharagpur</v>
      </c>
      <c r="F830" s="61" t="str">
        <f>VLOOKUP(A830,Main!A:AB,6,0)</f>
        <v>IIT Kharagpur</v>
      </c>
      <c r="G830" s="61" t="str">
        <f>VLOOKUP(A830,Main!A:AB,7,0)</f>
        <v>8 Weeks</v>
      </c>
      <c r="H830" s="61" t="str">
        <f>VLOOKUP(A830,Main!A:AB,8,0)</f>
        <v>Rerun</v>
      </c>
      <c r="I830" s="62">
        <f>VLOOKUP(A830,Main!A:AB,9,0)</f>
        <v>46251</v>
      </c>
      <c r="J830" s="62">
        <f>VLOOKUP(A830,Main!A:AB,10,0)</f>
        <v>46304</v>
      </c>
      <c r="K830" s="62">
        <f>VLOOKUP(A830,Main!A:AB,11,0)</f>
        <v>46311</v>
      </c>
      <c r="L830" s="62">
        <f>VLOOKUP(A830,Main!A:AB,12,0)</f>
        <v>46251</v>
      </c>
      <c r="M830" s="62">
        <f>VLOOKUP(A830,Main!A:AB,13,0)</f>
        <v>46262</v>
      </c>
      <c r="N830" s="61" t="str">
        <f>VLOOKUP(A830,Main!A:AB,14,0)</f>
        <v>PG</v>
      </c>
      <c r="O830" s="61" t="str">
        <f>VLOOKUP(A830,Main!A:AB,15,0)</f>
        <v>Elective</v>
      </c>
      <c r="P830" s="61" t="str">
        <f>VLOOKUP(A830,Main!A:AB,16,0)</f>
        <v>Yes</v>
      </c>
      <c r="Q830" s="61" t="str">
        <f>VLOOKUP(A830,Main!A:AB,17,0)</f>
        <v>Marketing</v>
      </c>
      <c r="R830" s="63" t="str">
        <f>VLOOKUP(A830,Main!A:AB,18,0)</f>
        <v>https://onlinecourses.nptel.ac.in/e-learning/preview/noc26_mg157</v>
      </c>
      <c r="S830" s="63" t="str">
        <f>VLOOKUP(A830,Main!A:AB,19,0)</f>
        <v>https://onlinecourses.nptel.ac.in/e-learning/preview/noc26_mg157</v>
      </c>
      <c r="T830" s="61" t="str">
        <f>VLOOKUP(A830,Main!A:AB,20,0)</f>
        <v>noc26_mg157</v>
      </c>
      <c r="U830" s="63" t="str">
        <f>VLOOKUP(A830,Main!A:AB,21,0)</f>
        <v>https://onlinecourses.nptel.ac.in/noc25_mg137/preview</v>
      </c>
      <c r="V830" s="63" t="str">
        <f>VLOOKUP(A830,Main!A:AB,22,0)</f>
        <v>https://onlinecourses.nptel.ac.in/noc25_mg137/preview</v>
      </c>
      <c r="W830" s="61" t="str">
        <f>VLOOKUP(A830,Main!A:AB,23,0)</f>
        <v>noc25_mg137</v>
      </c>
      <c r="X830" s="63" t="str">
        <f>VLOOKUP(A830,Main!A:AB,24,0)</f>
        <v>https://nptel.ac.in/courses/110105145</v>
      </c>
      <c r="Y830" s="63" t="str">
        <f>VLOOKUP(A830,Main!A:AB,25,0)</f>
        <v>https://nptel.ac.in/courses/110105145</v>
      </c>
      <c r="Z830" s="61">
        <f>VLOOKUP(A830,Main!A:AB,26,0)</f>
        <v>110105145</v>
      </c>
    </row>
    <row r="831">
      <c r="A831" s="47" t="s">
        <v>6506</v>
      </c>
      <c r="B831" s="61" t="str">
        <f>VLOOKUP(A831,Main!A:AB,2,0)</f>
        <v>Management</v>
      </c>
      <c r="C831" s="61" t="str">
        <f>VLOOKUP(A831,Main!A:AB,3,0)</f>
        <v>Ethics in Engineering Practice</v>
      </c>
      <c r="D831" s="61" t="str">
        <f>VLOOKUP(A831,Main!A:AB,4,0)</f>
        <v>Prof. Susmita Mukhopadhyay</v>
      </c>
      <c r="E831" s="61" t="str">
        <f>VLOOKUP(A831,Main!A:AB,5,0)</f>
        <v>IIT Kharagpur</v>
      </c>
      <c r="F831" s="61" t="str">
        <f>VLOOKUP(A831,Main!A:AB,6,0)</f>
        <v>IIT Kharagpur</v>
      </c>
      <c r="G831" s="61" t="str">
        <f>VLOOKUP(A831,Main!A:AB,7,0)</f>
        <v>8 Weeks</v>
      </c>
      <c r="H831" s="61" t="str">
        <f>VLOOKUP(A831,Main!A:AB,8,0)</f>
        <v>Rerun</v>
      </c>
      <c r="I831" s="62">
        <f>VLOOKUP(A831,Main!A:AB,9,0)</f>
        <v>46251</v>
      </c>
      <c r="J831" s="62">
        <f>VLOOKUP(A831,Main!A:AB,10,0)</f>
        <v>46304</v>
      </c>
      <c r="K831" s="62">
        <f>VLOOKUP(A831,Main!A:AB,11,0)</f>
        <v>46312</v>
      </c>
      <c r="L831" s="62">
        <f>VLOOKUP(A831,Main!A:AB,12,0)</f>
        <v>46251</v>
      </c>
      <c r="M831" s="62">
        <f>VLOOKUP(A831,Main!A:AB,13,0)</f>
        <v>46262</v>
      </c>
      <c r="N831" s="61" t="str">
        <f>VLOOKUP(A831,Main!A:AB,14,0)</f>
        <v>UG/PG</v>
      </c>
      <c r="O831" s="61" t="str">
        <f>VLOOKUP(A831,Main!A:AB,15,0)</f>
        <v>Elective</v>
      </c>
      <c r="P831" s="61" t="str">
        <f>VLOOKUP(A831,Main!A:AB,16,0)</f>
        <v>Yes</v>
      </c>
      <c r="Q831" s="61" t="str">
        <f>VLOOKUP(A831,Main!A:AB,17,0)</f>
        <v>Faculty Domain - Fundamental
Faculty Domain - Advanced</v>
      </c>
      <c r="R831" s="63" t="str">
        <f>VLOOKUP(A831,Main!A:AB,18,0)</f>
        <v>https://onlinecourses.nptel.ac.in/e-learning/preview/noc26_mg158</v>
      </c>
      <c r="S831" s="63" t="str">
        <f>VLOOKUP(A831,Main!A:AB,19,0)</f>
        <v>https://onlinecourses.nptel.ac.in/e-learning/preview/noc26_mg158</v>
      </c>
      <c r="T831" s="61" t="str">
        <f>VLOOKUP(A831,Main!A:AB,20,0)</f>
        <v>noc26_mg158</v>
      </c>
      <c r="U831" s="63" t="str">
        <f>VLOOKUP(A831,Main!A:AB,21,0)</f>
        <v>https://onlinecourses.nptel.ac.in/noc26_mg42/preview</v>
      </c>
      <c r="V831" s="63" t="str">
        <f>VLOOKUP(A831,Main!A:AB,22,0)</f>
        <v>https://onlinecourses.nptel.ac.in/noc26_mg42/preview</v>
      </c>
      <c r="W831" s="61" t="str">
        <f>VLOOKUP(A831,Main!A:AB,23,0)</f>
        <v>noc26_mg42</v>
      </c>
      <c r="X831" s="63" t="str">
        <f>VLOOKUP(A831,Main!A:AB,24,0)</f>
        <v>https://nptel.ac.in/courses/110105097</v>
      </c>
      <c r="Y831" s="63" t="str">
        <f>VLOOKUP(A831,Main!A:AB,25,0)</f>
        <v>https://nptel.ac.in/courses/110105097</v>
      </c>
      <c r="Z831" s="61">
        <f>VLOOKUP(A831,Main!A:AB,26,0)</f>
        <v>110105097</v>
      </c>
    </row>
    <row r="832">
      <c r="A832" s="47" t="s">
        <v>6512</v>
      </c>
      <c r="B832" s="61" t="str">
        <f>VLOOKUP(A832,Main!A:AB,2,0)</f>
        <v>Management</v>
      </c>
      <c r="C832" s="61" t="str">
        <f>VLOOKUP(A832,Main!A:AB,3,0)</f>
        <v>Patent Search for Engineers and Lawyers</v>
      </c>
      <c r="D832" s="61" t="str">
        <f>VLOOKUP(A832,Main!A:AB,4,0)</f>
        <v>Prof. M. Padmavati
Prof. Shreya Matilal</v>
      </c>
      <c r="E832" s="61" t="str">
        <f>VLOOKUP(A832,Main!A:AB,5,0)</f>
        <v>IIT Kharagpur</v>
      </c>
      <c r="F832" s="61" t="str">
        <f>VLOOKUP(A832,Main!A:AB,6,0)</f>
        <v>IIT Kharagpur</v>
      </c>
      <c r="G832" s="61" t="str">
        <f>VLOOKUP(A832,Main!A:AB,7,0)</f>
        <v>8 Weeks</v>
      </c>
      <c r="H832" s="61" t="str">
        <f>VLOOKUP(A832,Main!A:AB,8,0)</f>
        <v>Rerun</v>
      </c>
      <c r="I832" s="62">
        <f>VLOOKUP(A832,Main!A:AB,9,0)</f>
        <v>46251</v>
      </c>
      <c r="J832" s="62">
        <f>VLOOKUP(A832,Main!A:AB,10,0)</f>
        <v>46304</v>
      </c>
      <c r="K832" s="62">
        <f>VLOOKUP(A832,Main!A:AB,11,0)</f>
        <v>46313</v>
      </c>
      <c r="L832" s="62">
        <f>VLOOKUP(A832,Main!A:AB,12,0)</f>
        <v>46251</v>
      </c>
      <c r="M832" s="62">
        <f>VLOOKUP(A832,Main!A:AB,13,0)</f>
        <v>46262</v>
      </c>
      <c r="N832" s="61" t="str">
        <f>VLOOKUP(A832,Main!A:AB,14,0)</f>
        <v>UG/PG</v>
      </c>
      <c r="O832" s="61" t="str">
        <f>VLOOKUP(A832,Main!A:AB,15,0)</f>
        <v>Elective</v>
      </c>
      <c r="P832" s="61" t="str">
        <f>VLOOKUP(A832,Main!A:AB,16,0)</f>
        <v>Yes</v>
      </c>
      <c r="Q832" s="61" t="str">
        <f>VLOOKUP(A832,Main!A:AB,17,0)</f>
        <v>Patents and Intellectual Property Rights</v>
      </c>
      <c r="R832" s="63" t="str">
        <f>VLOOKUP(A832,Main!A:AB,18,0)</f>
        <v>https://onlinecourses.nptel.ac.in/e-learning/preview/noc26_mg159</v>
      </c>
      <c r="S832" s="63" t="str">
        <f>VLOOKUP(A832,Main!A:AB,19,0)</f>
        <v>https://onlinecourses.nptel.ac.in/e-learning/preview/noc26_mg159</v>
      </c>
      <c r="T832" s="61" t="str">
        <f>VLOOKUP(A832,Main!A:AB,20,0)</f>
        <v>noc26_mg159</v>
      </c>
      <c r="U832" s="63" t="str">
        <f>VLOOKUP(A832,Main!A:AB,21,0)</f>
        <v>https://onlinecourses.nptel.ac.in/noc25_mg143/preview</v>
      </c>
      <c r="V832" s="63" t="str">
        <f>VLOOKUP(A832,Main!A:AB,22,0)</f>
        <v>https://onlinecourses.nptel.ac.in/noc25_mg143/preview</v>
      </c>
      <c r="W832" s="61" t="str">
        <f>VLOOKUP(A832,Main!A:AB,23,0)</f>
        <v>noc25_mg143</v>
      </c>
      <c r="X832" s="63" t="str">
        <f>VLOOKUP(A832,Main!A:AB,24,0)</f>
        <v>https://nptel.ac.in/courses/110105140</v>
      </c>
      <c r="Y832" s="63" t="str">
        <f>VLOOKUP(A832,Main!A:AB,25,0)</f>
        <v>https://nptel.ac.in/courses/110105140</v>
      </c>
      <c r="Z832" s="61">
        <f>VLOOKUP(A832,Main!A:AB,26,0)</f>
        <v>110105140</v>
      </c>
    </row>
    <row r="833">
      <c r="A833" s="47" t="s">
        <v>6523</v>
      </c>
      <c r="B833" s="61" t="str">
        <f>VLOOKUP(A833,Main!A:AB,2,0)</f>
        <v>Management</v>
      </c>
      <c r="C833" s="61" t="str">
        <f>VLOOKUP(A833,Main!A:AB,3,0)</f>
        <v>Business Analytics &amp; Data Mining Modeling Using R Part II</v>
      </c>
      <c r="D833" s="61" t="str">
        <f>VLOOKUP(A833,Main!A:AB,4,0)</f>
        <v>Prof. Gaurav Dixit</v>
      </c>
      <c r="E833" s="61" t="str">
        <f>VLOOKUP(A833,Main!A:AB,5,0)</f>
        <v>IIT Roorkee</v>
      </c>
      <c r="F833" s="61" t="str">
        <f>VLOOKUP(A833,Main!A:AB,6,0)</f>
        <v>IIT Roorkee</v>
      </c>
      <c r="G833" s="61" t="str">
        <f>VLOOKUP(A833,Main!A:AB,7,0)</f>
        <v>4 Weeks</v>
      </c>
      <c r="H833" s="61" t="str">
        <f>VLOOKUP(A833,Main!A:AB,8,0)</f>
        <v>Rerun</v>
      </c>
      <c r="I833" s="62">
        <f>VLOOKUP(A833,Main!A:AB,9,0)</f>
        <v>46223</v>
      </c>
      <c r="J833" s="62">
        <f>VLOOKUP(A833,Main!A:AB,10,0)</f>
        <v>46248</v>
      </c>
      <c r="K833" s="62">
        <f>VLOOKUP(A833,Main!A:AB,11,0)</f>
        <v>46284</v>
      </c>
      <c r="L833" s="62">
        <f>VLOOKUP(A833,Main!A:AB,12,0)</f>
        <v>46230</v>
      </c>
      <c r="M833" s="62">
        <f>VLOOKUP(A833,Main!A:AB,13,0)</f>
        <v>46248</v>
      </c>
      <c r="N833" s="61" t="str">
        <f>VLOOKUP(A833,Main!A:AB,14,0)</f>
        <v>UG/PG</v>
      </c>
      <c r="O833" s="61" t="str">
        <f>VLOOKUP(A833,Main!A:AB,15,0)</f>
        <v>Elective</v>
      </c>
      <c r="P833" s="61" t="str">
        <f>VLOOKUP(A833,Main!A:AB,16,0)</f>
        <v>Yes</v>
      </c>
      <c r="Q833" s="61" t="str">
        <f>VLOOKUP(A833,Main!A:AB,17,0)</f>
        <v/>
      </c>
      <c r="R833" s="63" t="str">
        <f>VLOOKUP(A833,Main!A:AB,18,0)</f>
        <v>https://onlinecourses.nptel.ac.in/e-learning/preview/noc26_mg81</v>
      </c>
      <c r="S833" s="63" t="str">
        <f>VLOOKUP(A833,Main!A:AB,19,0)</f>
        <v>https://onlinecourses.nptel.ac.in/e-learning/preview/noc26_mg81</v>
      </c>
      <c r="T833" s="61" t="str">
        <f>VLOOKUP(A833,Main!A:AB,20,0)</f>
        <v>noc26_mg81</v>
      </c>
      <c r="U833" s="63" t="str">
        <f>VLOOKUP(A833,Main!A:AB,21,0)</f>
        <v>https://onlinecourses.nptel.ac.in/noc25_mg87/preview</v>
      </c>
      <c r="V833" s="63" t="str">
        <f>VLOOKUP(A833,Main!A:AB,22,0)</f>
        <v>https://onlinecourses.nptel.ac.in/noc25_mg87/preview</v>
      </c>
      <c r="W833" s="61" t="str">
        <f>VLOOKUP(A833,Main!A:AB,23,0)</f>
        <v>noc25_mg87</v>
      </c>
      <c r="X833" s="63" t="str">
        <f>VLOOKUP(A833,Main!A:AB,24,0)</f>
        <v>https://nptel.ac.in/courses/110107095</v>
      </c>
      <c r="Y833" s="63" t="str">
        <f>VLOOKUP(A833,Main!A:AB,25,0)</f>
        <v>https://nptel.ac.in/courses/110107095</v>
      </c>
      <c r="Z833" s="61">
        <f>VLOOKUP(A833,Main!A:AB,26,0)</f>
        <v>110107095</v>
      </c>
    </row>
    <row r="834">
      <c r="A834" s="47" t="s">
        <v>6529</v>
      </c>
      <c r="B834" s="61" t="str">
        <f>VLOOKUP(A834,Main!A:AB,2,0)</f>
        <v>Management</v>
      </c>
      <c r="C834" s="61" t="str">
        <f>VLOOKUP(A834,Main!A:AB,3,0)</f>
        <v>Cost Accounting</v>
      </c>
      <c r="D834" s="61" t="str">
        <f>VLOOKUP(A834,Main!A:AB,4,0)</f>
        <v>Prof. Varadraj Bapat</v>
      </c>
      <c r="E834" s="61" t="str">
        <f>VLOOKUP(A834,Main!A:AB,5,0)</f>
        <v>IIT Bombay</v>
      </c>
      <c r="F834" s="61" t="str">
        <f>VLOOKUP(A834,Main!A:AB,6,0)</f>
        <v>IIT Bombay</v>
      </c>
      <c r="G834" s="61" t="str">
        <f>VLOOKUP(A834,Main!A:AB,7,0)</f>
        <v>4 Weeks</v>
      </c>
      <c r="H834" s="61" t="str">
        <f>VLOOKUP(A834,Main!A:AB,8,0)</f>
        <v>Rerun</v>
      </c>
      <c r="I834" s="62">
        <f>VLOOKUP(A834,Main!A:AB,9,0)</f>
        <v>46223</v>
      </c>
      <c r="J834" s="62">
        <f>VLOOKUP(A834,Main!A:AB,10,0)</f>
        <v>46248</v>
      </c>
      <c r="K834" s="62">
        <f>VLOOKUP(A834,Main!A:AB,11,0)</f>
        <v>46284</v>
      </c>
      <c r="L834" s="62">
        <f>VLOOKUP(A834,Main!A:AB,12,0)</f>
        <v>46230</v>
      </c>
      <c r="M834" s="62">
        <f>VLOOKUP(A834,Main!A:AB,13,0)</f>
        <v>46248</v>
      </c>
      <c r="N834" s="61" t="str">
        <f>VLOOKUP(A834,Main!A:AB,14,0)</f>
        <v>UG/PG</v>
      </c>
      <c r="O834" s="61" t="str">
        <f>VLOOKUP(A834,Main!A:AB,15,0)</f>
        <v>Elective</v>
      </c>
      <c r="P834" s="61" t="str">
        <f>VLOOKUP(A834,Main!A:AB,16,0)</f>
        <v>Yes</v>
      </c>
      <c r="Q834" s="61" t="str">
        <f>VLOOKUP(A834,Main!A:AB,17,0)</f>
        <v/>
      </c>
      <c r="R834" s="63" t="str">
        <f>VLOOKUP(A834,Main!A:AB,18,0)</f>
        <v>https://onlinecourses.nptel.ac.in/e-learning/preview/noc26_mg82</v>
      </c>
      <c r="S834" s="63" t="str">
        <f>VLOOKUP(A834,Main!A:AB,19,0)</f>
        <v>https://onlinecourses.nptel.ac.in/e-learning/preview/noc26_mg82</v>
      </c>
      <c r="T834" s="61" t="str">
        <f>VLOOKUP(A834,Main!A:AB,20,0)</f>
        <v>noc26_mg82</v>
      </c>
      <c r="U834" s="63" t="str">
        <f>VLOOKUP(A834,Main!A:AB,21,0)</f>
        <v>https://onlinecourses.nptel.ac.in/noc25_mg122/preview</v>
      </c>
      <c r="V834" s="63" t="str">
        <f>VLOOKUP(A834,Main!A:AB,22,0)</f>
        <v>https://onlinecourses.nptel.ac.in/noc25_mg122/preview</v>
      </c>
      <c r="W834" s="61" t="str">
        <f>VLOOKUP(A834,Main!A:AB,23,0)</f>
        <v>noc25_mg122</v>
      </c>
      <c r="X834" s="63" t="str">
        <f>VLOOKUP(A834,Main!A:AB,24,0)</f>
        <v>https://nptel.ac.in/courses/110101132</v>
      </c>
      <c r="Y834" s="63" t="str">
        <f>VLOOKUP(A834,Main!A:AB,25,0)</f>
        <v>https://nptel.ac.in/courses/110101132</v>
      </c>
      <c r="Z834" s="61">
        <f>VLOOKUP(A834,Main!A:AB,26,0)</f>
        <v>110101132</v>
      </c>
    </row>
    <row r="835">
      <c r="A835" s="47" t="s">
        <v>6536</v>
      </c>
      <c r="B835" s="61" t="str">
        <f>VLOOKUP(A835,Main!A:AB,2,0)</f>
        <v>Management</v>
      </c>
      <c r="C835" s="61" t="str">
        <f>VLOOKUP(A835,Main!A:AB,3,0)</f>
        <v>Decision-Making Under Uncertainty</v>
      </c>
      <c r="D835" s="61" t="str">
        <f>VLOOKUP(A835,Main!A:AB,4,0)</f>
        <v>Prof. N. Gautam</v>
      </c>
      <c r="E835" s="61" t="str">
        <f>VLOOKUP(A835,Main!A:AB,5,0)</f>
        <v>Syracuse University</v>
      </c>
      <c r="F835" s="61" t="str">
        <f>VLOOKUP(A835,Main!A:AB,6,0)</f>
        <v>IIT Madras</v>
      </c>
      <c r="G835" s="61" t="str">
        <f>VLOOKUP(A835,Main!A:AB,7,0)</f>
        <v>4 Weeks</v>
      </c>
      <c r="H835" s="61" t="str">
        <f>VLOOKUP(A835,Main!A:AB,8,0)</f>
        <v>Rerun</v>
      </c>
      <c r="I835" s="62">
        <f>VLOOKUP(A835,Main!A:AB,9,0)</f>
        <v>46223</v>
      </c>
      <c r="J835" s="62">
        <f>VLOOKUP(A835,Main!A:AB,10,0)</f>
        <v>46248</v>
      </c>
      <c r="K835" s="62">
        <f>VLOOKUP(A835,Main!A:AB,11,0)</f>
        <v>46284</v>
      </c>
      <c r="L835" s="62">
        <f>VLOOKUP(A835,Main!A:AB,12,0)</f>
        <v>46230</v>
      </c>
      <c r="M835" s="62">
        <f>VLOOKUP(A835,Main!A:AB,13,0)</f>
        <v>46248</v>
      </c>
      <c r="N835" s="61" t="str">
        <f>VLOOKUP(A835,Main!A:AB,14,0)</f>
        <v>UG/PG</v>
      </c>
      <c r="O835" s="61" t="str">
        <f>VLOOKUP(A835,Main!A:AB,15,0)</f>
        <v>Elective</v>
      </c>
      <c r="P835" s="61" t="str">
        <f>VLOOKUP(A835,Main!A:AB,16,0)</f>
        <v>Yes</v>
      </c>
      <c r="Q835" s="61" t="str">
        <f>VLOOKUP(A835,Main!A:AB,17,0)</f>
        <v>Operations
Managerial Economics</v>
      </c>
      <c r="R835" s="63" t="str">
        <f>VLOOKUP(A835,Main!A:AB,18,0)</f>
        <v>https://onlinecourses.nptel.ac.in/e-learning/preview/noc26_mg83</v>
      </c>
      <c r="S835" s="63" t="str">
        <f>VLOOKUP(A835,Main!A:AB,19,0)</f>
        <v>https://onlinecourses.nptel.ac.in/e-learning/preview/noc26_mg83</v>
      </c>
      <c r="T835" s="61" t="str">
        <f>VLOOKUP(A835,Main!A:AB,20,0)</f>
        <v>noc26_mg83</v>
      </c>
      <c r="U835" s="63" t="str">
        <f>VLOOKUP(A835,Main!A:AB,21,0)</f>
        <v>https://onlinecourses.nptel.ac.in/noc25_mg79/preview</v>
      </c>
      <c r="V835" s="63" t="str">
        <f>VLOOKUP(A835,Main!A:AB,22,0)</f>
        <v>https://onlinecourses.nptel.ac.in/noc25_mg79/preview</v>
      </c>
      <c r="W835" s="61" t="str">
        <f>VLOOKUP(A835,Main!A:AB,23,0)</f>
        <v>noc25_mg79</v>
      </c>
      <c r="X835" s="63" t="str">
        <f>VLOOKUP(A835,Main!A:AB,24,0)</f>
        <v>https://nptel.ac.in/courses/110106134</v>
      </c>
      <c r="Y835" s="63" t="str">
        <f>VLOOKUP(A835,Main!A:AB,25,0)</f>
        <v>https://nptel.ac.in/courses/110106134</v>
      </c>
      <c r="Z835" s="61">
        <f>VLOOKUP(A835,Main!A:AB,26,0)</f>
        <v>110106134</v>
      </c>
    </row>
    <row r="836">
      <c r="A836" s="47" t="s">
        <v>6544</v>
      </c>
      <c r="B836" s="61" t="str">
        <f>VLOOKUP(A836,Main!A:AB,2,0)</f>
        <v>Management</v>
      </c>
      <c r="C836" s="61" t="str">
        <f>VLOOKUP(A836,Main!A:AB,3,0)</f>
        <v>Design Thinking - A Primer</v>
      </c>
      <c r="D836" s="61" t="str">
        <f>VLOOKUP(A836,Main!A:AB,4,0)</f>
        <v>Prof. Ashwin Mahalingam,
Prof. Bala Ramadurai</v>
      </c>
      <c r="E836" s="61" t="str">
        <f>VLOOKUP(A836,Main!A:AB,5,0)</f>
        <v>IIT Madras</v>
      </c>
      <c r="F836" s="61" t="str">
        <f>VLOOKUP(A836,Main!A:AB,6,0)</f>
        <v>IIT Madras</v>
      </c>
      <c r="G836" s="61" t="str">
        <f>VLOOKUP(A836,Main!A:AB,7,0)</f>
        <v>4 Weeks</v>
      </c>
      <c r="H836" s="61" t="str">
        <f>VLOOKUP(A836,Main!A:AB,8,0)</f>
        <v>Rerun</v>
      </c>
      <c r="I836" s="62">
        <f>VLOOKUP(A836,Main!A:AB,9,0)</f>
        <v>46223</v>
      </c>
      <c r="J836" s="62">
        <f>VLOOKUP(A836,Main!A:AB,10,0)</f>
        <v>46248</v>
      </c>
      <c r="K836" s="62">
        <f>VLOOKUP(A836,Main!A:AB,11,0)</f>
        <v>46284</v>
      </c>
      <c r="L836" s="62">
        <f>VLOOKUP(A836,Main!A:AB,12,0)</f>
        <v>46230</v>
      </c>
      <c r="M836" s="62">
        <f>VLOOKUP(A836,Main!A:AB,13,0)</f>
        <v>46248</v>
      </c>
      <c r="N836" s="61" t="str">
        <f>VLOOKUP(A836,Main!A:AB,14,0)</f>
        <v>UG/PG</v>
      </c>
      <c r="O836" s="61" t="str">
        <f>VLOOKUP(A836,Main!A:AB,15,0)</f>
        <v>Elective</v>
      </c>
      <c r="P836" s="61" t="str">
        <f>VLOOKUP(A836,Main!A:AB,16,0)</f>
        <v>Yes</v>
      </c>
      <c r="Q836" s="61" t="str">
        <f>VLOOKUP(A836,Main!A:AB,17,0)</f>
        <v/>
      </c>
      <c r="R836" s="63" t="str">
        <f>VLOOKUP(A836,Main!A:AB,18,0)</f>
        <v>https://onlinecourses.nptel.ac.in/e-learning/preview/noc26_mg84</v>
      </c>
      <c r="S836" s="63" t="str">
        <f>VLOOKUP(A836,Main!A:AB,19,0)</f>
        <v>https://onlinecourses.nptel.ac.in/e-learning/preview/noc26_mg84</v>
      </c>
      <c r="T836" s="61" t="str">
        <f>VLOOKUP(A836,Main!A:AB,20,0)</f>
        <v>noc26_mg84</v>
      </c>
      <c r="U836" s="63" t="str">
        <f>VLOOKUP(A836,Main!A:AB,21,0)</f>
        <v>https://onlinecourses.nptel.ac.in/noc26_mg51/preview</v>
      </c>
      <c r="V836" s="63" t="str">
        <f>VLOOKUP(A836,Main!A:AB,22,0)</f>
        <v>https://onlinecourses.nptel.ac.in/noc26_mg51/preview</v>
      </c>
      <c r="W836" s="61" t="str">
        <f>VLOOKUP(A836,Main!A:AB,23,0)</f>
        <v>noc26_mg51</v>
      </c>
      <c r="X836" s="63" t="str">
        <f>VLOOKUP(A836,Main!A:AB,24,0)</f>
        <v>https://nptel.ac.in/courses/110106124</v>
      </c>
      <c r="Y836" s="63" t="str">
        <f>VLOOKUP(A836,Main!A:AB,25,0)</f>
        <v>https://nptel.ac.in/courses/110106124</v>
      </c>
      <c r="Z836" s="61">
        <f>VLOOKUP(A836,Main!A:AB,26,0)</f>
        <v>110106124</v>
      </c>
    </row>
    <row r="837">
      <c r="A837" s="47" t="s">
        <v>6551</v>
      </c>
      <c r="B837" s="61" t="str">
        <f>VLOOKUP(A837,Main!A:AB,2,0)</f>
        <v>Management</v>
      </c>
      <c r="C837" s="61" t="str">
        <f>VLOOKUP(A837,Main!A:AB,3,0)</f>
        <v>Working In Contemporary Teams</v>
      </c>
      <c r="D837" s="61" t="str">
        <f>VLOOKUP(A837,Main!A:AB,4,0)</f>
        <v>Prof. M. P Ganesh,
Prof. Chitra Dey</v>
      </c>
      <c r="E837" s="61" t="str">
        <f>VLOOKUP(A837,Main!A:AB,5,0)</f>
        <v>IIT Hyderabad
 Anna University</v>
      </c>
      <c r="F837" s="61" t="str">
        <f>VLOOKUP(A837,Main!A:AB,6,0)</f>
        <v>IIT Madras</v>
      </c>
      <c r="G837" s="61" t="str">
        <f>VLOOKUP(A837,Main!A:AB,7,0)</f>
        <v>4 Weeks</v>
      </c>
      <c r="H837" s="61" t="str">
        <f>VLOOKUP(A837,Main!A:AB,8,0)</f>
        <v>Rerun</v>
      </c>
      <c r="I837" s="62">
        <f>VLOOKUP(A837,Main!A:AB,9,0)</f>
        <v>46223</v>
      </c>
      <c r="J837" s="62">
        <f>VLOOKUP(A837,Main!A:AB,10,0)</f>
        <v>46248</v>
      </c>
      <c r="K837" s="62">
        <f>VLOOKUP(A837,Main!A:AB,11,0)</f>
        <v>46284</v>
      </c>
      <c r="L837" s="62">
        <f>VLOOKUP(A837,Main!A:AB,12,0)</f>
        <v>46230</v>
      </c>
      <c r="M837" s="62">
        <f>VLOOKUP(A837,Main!A:AB,13,0)</f>
        <v>46248</v>
      </c>
      <c r="N837" s="61" t="str">
        <f>VLOOKUP(A837,Main!A:AB,14,0)</f>
        <v>UG/PG</v>
      </c>
      <c r="O837" s="61" t="str">
        <f>VLOOKUP(A837,Main!A:AB,15,0)</f>
        <v>Elective</v>
      </c>
      <c r="P837" s="61" t="str">
        <f>VLOOKUP(A837,Main!A:AB,16,0)</f>
        <v>Yes</v>
      </c>
      <c r="Q837" s="61" t="str">
        <f>VLOOKUP(A837,Main!A:AB,17,0)</f>
        <v/>
      </c>
      <c r="R837" s="63" t="str">
        <f>VLOOKUP(A837,Main!A:AB,18,0)</f>
        <v>https://onlinecourses.nptel.ac.in/e-learning/preview/noc26_mg85</v>
      </c>
      <c r="S837" s="63" t="str">
        <f>VLOOKUP(A837,Main!A:AB,19,0)</f>
        <v>https://onlinecourses.nptel.ac.in/e-learning/preview/noc26_mg85</v>
      </c>
      <c r="T837" s="61" t="str">
        <f>VLOOKUP(A837,Main!A:AB,20,0)</f>
        <v>noc26_mg85</v>
      </c>
      <c r="U837" s="63" t="str">
        <f>VLOOKUP(A837,Main!A:AB,21,0)</f>
        <v>https://onlinecourses.nptel.ac.in/noc25_mg107/preview</v>
      </c>
      <c r="V837" s="63" t="str">
        <f>VLOOKUP(A837,Main!A:AB,22,0)</f>
        <v>https://onlinecourses.nptel.ac.in/noc25_mg107/preview</v>
      </c>
      <c r="W837" s="61" t="str">
        <f>VLOOKUP(A837,Main!A:AB,23,0)</f>
        <v>noc25_mg107</v>
      </c>
      <c r="X837" s="63" t="str">
        <f>VLOOKUP(A837,Main!A:AB,24,0)</f>
        <v>https://nptel.ac.in/courses/110106167</v>
      </c>
      <c r="Y837" s="63" t="str">
        <f>VLOOKUP(A837,Main!A:AB,25,0)</f>
        <v>https://nptel.ac.in/courses/110106167</v>
      </c>
      <c r="Z837" s="61">
        <f>VLOOKUP(A837,Main!A:AB,26,0)</f>
        <v>110106167</v>
      </c>
    </row>
    <row r="838">
      <c r="A838" s="47" t="s">
        <v>6559</v>
      </c>
      <c r="B838" s="61" t="str">
        <f>VLOOKUP(A838,Main!A:AB,2,0)</f>
        <v>Management</v>
      </c>
      <c r="C838" s="61" t="str">
        <f>VLOOKUP(A838,Main!A:AB,3,0)</f>
        <v>Strategic Communication for Sustainable Development</v>
      </c>
      <c r="D838" s="61" t="str">
        <f>VLOOKUP(A838,Main!A:AB,4,0)</f>
        <v>Prof. Aradhna Malik</v>
      </c>
      <c r="E838" s="61" t="str">
        <f>VLOOKUP(A838,Main!A:AB,5,0)</f>
        <v>IIT Kharagpur</v>
      </c>
      <c r="F838" s="61" t="str">
        <f>VLOOKUP(A838,Main!A:AB,6,0)</f>
        <v>IIT Kharagpur</v>
      </c>
      <c r="G838" s="61" t="str">
        <f>VLOOKUP(A838,Main!A:AB,7,0)</f>
        <v>4 Weeks</v>
      </c>
      <c r="H838" s="61" t="str">
        <f>VLOOKUP(A838,Main!A:AB,8,0)</f>
        <v>Rerun</v>
      </c>
      <c r="I838" s="62">
        <f>VLOOKUP(A838,Main!A:AB,9,0)</f>
        <v>46223</v>
      </c>
      <c r="J838" s="62">
        <f>VLOOKUP(A838,Main!A:AB,10,0)</f>
        <v>46248</v>
      </c>
      <c r="K838" s="62">
        <f>VLOOKUP(A838,Main!A:AB,11,0)</f>
        <v>46285</v>
      </c>
      <c r="L838" s="62">
        <f>VLOOKUP(A838,Main!A:AB,12,0)</f>
        <v>46230</v>
      </c>
      <c r="M838" s="62">
        <f>VLOOKUP(A838,Main!A:AB,13,0)</f>
        <v>46248</v>
      </c>
      <c r="N838" s="61" t="str">
        <f>VLOOKUP(A838,Main!A:AB,14,0)</f>
        <v>UG/PG</v>
      </c>
      <c r="O838" s="61" t="str">
        <f>VLOOKUP(A838,Main!A:AB,15,0)</f>
        <v>Elective</v>
      </c>
      <c r="P838" s="61" t="str">
        <f>VLOOKUP(A838,Main!A:AB,16,0)</f>
        <v>Yes</v>
      </c>
      <c r="Q838" s="61" t="str">
        <f>VLOOKUP(A838,Main!A:AB,17,0)</f>
        <v/>
      </c>
      <c r="R838" s="63" t="str">
        <f>VLOOKUP(A838,Main!A:AB,18,0)</f>
        <v>https://onlinecourses.nptel.ac.in/e-learning/preview/noc26_mg86</v>
      </c>
      <c r="S838" s="63" t="str">
        <f>VLOOKUP(A838,Main!A:AB,19,0)</f>
        <v>https://onlinecourses.nptel.ac.in/e-learning/preview/noc26_mg86</v>
      </c>
      <c r="T838" s="61" t="str">
        <f>VLOOKUP(A838,Main!A:AB,20,0)</f>
        <v>noc26_mg86</v>
      </c>
      <c r="U838" s="63" t="str">
        <f>VLOOKUP(A838,Main!A:AB,21,0)</f>
        <v>https://onlinecourses.nptel.ac.in/noc25_mg140/preview</v>
      </c>
      <c r="V838" s="63" t="str">
        <f>VLOOKUP(A838,Main!A:AB,22,0)</f>
        <v>https://onlinecourses.nptel.ac.in/noc25_mg140/preview</v>
      </c>
      <c r="W838" s="61" t="str">
        <f>VLOOKUP(A838,Main!A:AB,23,0)</f>
        <v>noc25_mg140</v>
      </c>
      <c r="X838" s="63" t="str">
        <f>VLOOKUP(A838,Main!A:AB,24,0)</f>
        <v>https://nptel.ac.in/courses/110105073</v>
      </c>
      <c r="Y838" s="63" t="str">
        <f>VLOOKUP(A838,Main!A:AB,25,0)</f>
        <v>https://nptel.ac.in/courses/110105073</v>
      </c>
      <c r="Z838" s="61">
        <f>VLOOKUP(A838,Main!A:AB,26,0)</f>
        <v>110105073</v>
      </c>
    </row>
    <row r="839">
      <c r="A839" s="47" t="s">
        <v>6565</v>
      </c>
      <c r="B839" s="61" t="str">
        <f>VLOOKUP(A839,Main!A:AB,2,0)</f>
        <v>Management</v>
      </c>
      <c r="C839" s="61" t="str">
        <f>VLOOKUP(A839,Main!A:AB,3,0)</f>
        <v>Business Analytics &amp; Text Mining Modeling Using Python</v>
      </c>
      <c r="D839" s="61" t="str">
        <f>VLOOKUP(A839,Main!A:AB,4,0)</f>
        <v>Prof. Gaurav Dixit</v>
      </c>
      <c r="E839" s="61" t="str">
        <f>VLOOKUP(A839,Main!A:AB,5,0)</f>
        <v>IIT Roorkee</v>
      </c>
      <c r="F839" s="61" t="str">
        <f>VLOOKUP(A839,Main!A:AB,6,0)</f>
        <v>IIT Roorkee</v>
      </c>
      <c r="G839" s="61" t="str">
        <f>VLOOKUP(A839,Main!A:AB,7,0)</f>
        <v>8 Weeks</v>
      </c>
      <c r="H839" s="61" t="str">
        <f>VLOOKUP(A839,Main!A:AB,8,0)</f>
        <v>Rerun</v>
      </c>
      <c r="I839" s="62">
        <f>VLOOKUP(A839,Main!A:AB,9,0)</f>
        <v>46223</v>
      </c>
      <c r="J839" s="62">
        <f>VLOOKUP(A839,Main!A:AB,10,0)</f>
        <v>46276</v>
      </c>
      <c r="K839" s="62">
        <f>VLOOKUP(A839,Main!A:AB,11,0)</f>
        <v>46285</v>
      </c>
      <c r="L839" s="62">
        <f>VLOOKUP(A839,Main!A:AB,12,0)</f>
        <v>46230</v>
      </c>
      <c r="M839" s="62">
        <f>VLOOKUP(A839,Main!A:AB,13,0)</f>
        <v>46248</v>
      </c>
      <c r="N839" s="61" t="str">
        <f>VLOOKUP(A839,Main!A:AB,14,0)</f>
        <v>UG</v>
      </c>
      <c r="O839" s="61" t="str">
        <f>VLOOKUP(A839,Main!A:AB,15,0)</f>
        <v>Elective</v>
      </c>
      <c r="P839" s="61" t="str">
        <f>VLOOKUP(A839,Main!A:AB,16,0)</f>
        <v>Yes</v>
      </c>
      <c r="Q839" s="61" t="str">
        <f>VLOOKUP(A839,Main!A:AB,17,0)</f>
        <v/>
      </c>
      <c r="R839" s="63" t="str">
        <f>VLOOKUP(A839,Main!A:AB,18,0)</f>
        <v>https://onlinecourses.nptel.ac.in/e-learning/preview/noc26_mg87</v>
      </c>
      <c r="S839" s="63" t="str">
        <f>VLOOKUP(A839,Main!A:AB,19,0)</f>
        <v>https://onlinecourses.nptel.ac.in/e-learning/preview/noc26_mg87</v>
      </c>
      <c r="T839" s="61" t="str">
        <f>VLOOKUP(A839,Main!A:AB,20,0)</f>
        <v>noc26_mg87</v>
      </c>
      <c r="U839" s="63" t="str">
        <f>VLOOKUP(A839,Main!A:AB,21,0)</f>
        <v>https://onlinecourses.nptel.ac.in/noc25_mg88/preview</v>
      </c>
      <c r="V839" s="63" t="str">
        <f>VLOOKUP(A839,Main!A:AB,22,0)</f>
        <v>https://onlinecourses.nptel.ac.in/noc25_mg88/preview</v>
      </c>
      <c r="W839" s="61" t="str">
        <f>VLOOKUP(A839,Main!A:AB,23,0)</f>
        <v>noc25_mg88</v>
      </c>
      <c r="X839" s="63" t="str">
        <f>VLOOKUP(A839,Main!A:AB,24,0)</f>
        <v>https://nptel.ac.in/courses/110107129</v>
      </c>
      <c r="Y839" s="63" t="str">
        <f>VLOOKUP(A839,Main!A:AB,25,0)</f>
        <v>https://nptel.ac.in/courses/110107129</v>
      </c>
      <c r="Z839" s="61">
        <f>VLOOKUP(A839,Main!A:AB,26,0)</f>
        <v>110107129</v>
      </c>
    </row>
    <row r="840">
      <c r="A840" s="47" t="s">
        <v>6571</v>
      </c>
      <c r="B840" s="61" t="str">
        <f>VLOOKUP(A840,Main!A:AB,2,0)</f>
        <v>Management</v>
      </c>
      <c r="C840" s="61" t="str">
        <f>VLOOKUP(A840,Main!A:AB,3,0)</f>
        <v>Manufacturing Strategy</v>
      </c>
      <c r="D840" s="61" t="str">
        <f>VLOOKUP(A840,Main!A:AB,4,0)</f>
        <v>Prof. Rajat Agrawal</v>
      </c>
      <c r="E840" s="61" t="str">
        <f>VLOOKUP(A840,Main!A:AB,5,0)</f>
        <v>IIT Roorkee</v>
      </c>
      <c r="F840" s="61" t="str">
        <f>VLOOKUP(A840,Main!A:AB,6,0)</f>
        <v>IIT Roorkee</v>
      </c>
      <c r="G840" s="61" t="str">
        <f>VLOOKUP(A840,Main!A:AB,7,0)</f>
        <v>8 Weeks</v>
      </c>
      <c r="H840" s="61" t="str">
        <f>VLOOKUP(A840,Main!A:AB,8,0)</f>
        <v>Rerun</v>
      </c>
      <c r="I840" s="62">
        <f>VLOOKUP(A840,Main!A:AB,9,0)</f>
        <v>46223</v>
      </c>
      <c r="J840" s="62">
        <f>VLOOKUP(A840,Main!A:AB,10,0)</f>
        <v>46276</v>
      </c>
      <c r="K840" s="62">
        <f>VLOOKUP(A840,Main!A:AB,11,0)</f>
        <v>46285</v>
      </c>
      <c r="L840" s="62">
        <f>VLOOKUP(A840,Main!A:AB,12,0)</f>
        <v>46230</v>
      </c>
      <c r="M840" s="62">
        <f>VLOOKUP(A840,Main!A:AB,13,0)</f>
        <v>46248</v>
      </c>
      <c r="N840" s="61" t="str">
        <f>VLOOKUP(A840,Main!A:AB,14,0)</f>
        <v>UG/PG</v>
      </c>
      <c r="O840" s="61" t="str">
        <f>VLOOKUP(A840,Main!A:AB,15,0)</f>
        <v>Elective</v>
      </c>
      <c r="P840" s="61" t="str">
        <f>VLOOKUP(A840,Main!A:AB,16,0)</f>
        <v>Yes</v>
      </c>
      <c r="Q840" s="61" t="str">
        <f>VLOOKUP(A840,Main!A:AB,17,0)</f>
        <v>Operations</v>
      </c>
      <c r="R840" s="63" t="str">
        <f>VLOOKUP(A840,Main!A:AB,18,0)</f>
        <v>https://onlinecourses.nptel.ac.in/e-learning/preview/noc26_mg88</v>
      </c>
      <c r="S840" s="63" t="str">
        <f>VLOOKUP(A840,Main!A:AB,19,0)</f>
        <v>https://onlinecourses.nptel.ac.in/e-learning/preview/noc26_mg88</v>
      </c>
      <c r="T840" s="61" t="str">
        <f>VLOOKUP(A840,Main!A:AB,20,0)</f>
        <v>noc26_mg88</v>
      </c>
      <c r="U840" s="63" t="str">
        <f>VLOOKUP(A840,Main!A:AB,21,0)</f>
        <v>https://onlinecourses.nptel.ac.in/noc25_mg94/preview</v>
      </c>
      <c r="V840" s="63" t="str">
        <f>VLOOKUP(A840,Main!A:AB,22,0)</f>
        <v>https://onlinecourses.nptel.ac.in/noc25_mg94/preview</v>
      </c>
      <c r="W840" s="61" t="str">
        <f>VLOOKUP(A840,Main!A:AB,23,0)</f>
        <v>noc25_mg94</v>
      </c>
      <c r="X840" s="63" t="str">
        <f>VLOOKUP(A840,Main!A:AB,24,0)</f>
        <v>https://nptel.ac.in/courses/110107116</v>
      </c>
      <c r="Y840" s="63" t="str">
        <f>VLOOKUP(A840,Main!A:AB,25,0)</f>
        <v>https://nptel.ac.in/courses/110107116</v>
      </c>
      <c r="Z840" s="61">
        <f>VLOOKUP(A840,Main!A:AB,26,0)</f>
        <v>110107116</v>
      </c>
    </row>
    <row r="841">
      <c r="A841" s="47" t="s">
        <v>6577</v>
      </c>
      <c r="B841" s="61" t="str">
        <f>VLOOKUP(A841,Main!A:AB,2,0)</f>
        <v>Management</v>
      </c>
      <c r="C841" s="61" t="str">
        <f>VLOOKUP(A841,Main!A:AB,3,0)</f>
        <v>Strategic Sales Management</v>
      </c>
      <c r="D841" s="61" t="str">
        <f>VLOOKUP(A841,Main!A:AB,4,0)</f>
        <v>Prof. Sourabh Arora,
Prof. Kalpak Kulkarni</v>
      </c>
      <c r="E841" s="61" t="str">
        <f>VLOOKUP(A841,Main!A:AB,5,0)</f>
        <v>IIT Roorkee</v>
      </c>
      <c r="F841" s="61" t="str">
        <f>VLOOKUP(A841,Main!A:AB,6,0)</f>
        <v>IIT Roorkee</v>
      </c>
      <c r="G841" s="61" t="str">
        <f>VLOOKUP(A841,Main!A:AB,7,0)</f>
        <v>8 Weeks</v>
      </c>
      <c r="H841" s="61" t="str">
        <f>VLOOKUP(A841,Main!A:AB,8,0)</f>
        <v>Rerun</v>
      </c>
      <c r="I841" s="62">
        <f>VLOOKUP(A841,Main!A:AB,9,0)</f>
        <v>46223</v>
      </c>
      <c r="J841" s="62">
        <f>VLOOKUP(A841,Main!A:AB,10,0)</f>
        <v>46276</v>
      </c>
      <c r="K841" s="62">
        <f>VLOOKUP(A841,Main!A:AB,11,0)</f>
        <v>46284</v>
      </c>
      <c r="L841" s="62">
        <f>VLOOKUP(A841,Main!A:AB,12,0)</f>
        <v>46230</v>
      </c>
      <c r="M841" s="62">
        <f>VLOOKUP(A841,Main!A:AB,13,0)</f>
        <v>46248</v>
      </c>
      <c r="N841" s="61" t="str">
        <f>VLOOKUP(A841,Main!A:AB,14,0)</f>
        <v>UG/PG</v>
      </c>
      <c r="O841" s="61" t="str">
        <f>VLOOKUP(A841,Main!A:AB,15,0)</f>
        <v>Elective</v>
      </c>
      <c r="P841" s="61" t="str">
        <f>VLOOKUP(A841,Main!A:AB,16,0)</f>
        <v>Yes</v>
      </c>
      <c r="Q841" s="61" t="str">
        <f>VLOOKUP(A841,Main!A:AB,17,0)</f>
        <v/>
      </c>
      <c r="R841" s="63" t="str">
        <f>VLOOKUP(A841,Main!A:AB,18,0)</f>
        <v>https://onlinecourses.nptel.ac.in/e-learning/preview/noc26_mg89</v>
      </c>
      <c r="S841" s="63" t="str">
        <f>VLOOKUP(A841,Main!A:AB,19,0)</f>
        <v>https://onlinecourses.nptel.ac.in/e-learning/preview/noc26_mg89</v>
      </c>
      <c r="T841" s="61" t="str">
        <f>VLOOKUP(A841,Main!A:AB,20,0)</f>
        <v>noc26_mg89</v>
      </c>
      <c r="U841" s="63" t="str">
        <f>VLOOKUP(A841,Main!A:AB,21,0)</f>
        <v>https://onlinecourses.nptel.ac.in/noc25_mg99/preview</v>
      </c>
      <c r="V841" s="63" t="str">
        <f>VLOOKUP(A841,Main!A:AB,22,0)</f>
        <v>https://onlinecourses.nptel.ac.in/noc25_mg99/preview</v>
      </c>
      <c r="W841" s="61" t="str">
        <f>VLOOKUP(A841,Main!A:AB,23,0)</f>
        <v>noc25_mg99</v>
      </c>
      <c r="X841" s="63" t="str">
        <f>VLOOKUP(A841,Main!A:AB,24,0)</f>
        <v>https://nptel.ac.in/courses/110107163</v>
      </c>
      <c r="Y841" s="63" t="str">
        <f>VLOOKUP(A841,Main!A:AB,25,0)</f>
        <v>https://nptel.ac.in/courses/110107163</v>
      </c>
      <c r="Z841" s="61">
        <f>VLOOKUP(A841,Main!A:AB,26,0)</f>
        <v>110107163</v>
      </c>
    </row>
    <row r="842">
      <c r="A842" s="47" t="s">
        <v>6584</v>
      </c>
      <c r="B842" s="61" t="str">
        <f>VLOOKUP(A842,Main!A:AB,2,0)</f>
        <v>Management</v>
      </c>
      <c r="C842" s="61" t="str">
        <f>VLOOKUP(A842,Main!A:AB,3,0)</f>
        <v>Econometric Modelling</v>
      </c>
      <c r="D842" s="61" t="str">
        <f>VLOOKUP(A842,Main!A:AB,4,0)</f>
        <v>Prof. Sujata Kar</v>
      </c>
      <c r="E842" s="61" t="str">
        <f>VLOOKUP(A842,Main!A:AB,5,0)</f>
        <v>IIT Roorkee</v>
      </c>
      <c r="F842" s="61" t="str">
        <f>VLOOKUP(A842,Main!A:AB,6,0)</f>
        <v>IIT Roorkee</v>
      </c>
      <c r="G842" s="61" t="str">
        <f>VLOOKUP(A842,Main!A:AB,7,0)</f>
        <v>8 Weeks</v>
      </c>
      <c r="H842" s="61" t="str">
        <f>VLOOKUP(A842,Main!A:AB,8,0)</f>
        <v>Rerun</v>
      </c>
      <c r="I842" s="62">
        <f>VLOOKUP(A842,Main!A:AB,9,0)</f>
        <v>46223</v>
      </c>
      <c r="J842" s="62">
        <f>VLOOKUP(A842,Main!A:AB,10,0)</f>
        <v>46276</v>
      </c>
      <c r="K842" s="62">
        <f>VLOOKUP(A842,Main!A:AB,11,0)</f>
        <v>46285</v>
      </c>
      <c r="L842" s="62">
        <f>VLOOKUP(A842,Main!A:AB,12,0)</f>
        <v>46230</v>
      </c>
      <c r="M842" s="62">
        <f>VLOOKUP(A842,Main!A:AB,13,0)</f>
        <v>46248</v>
      </c>
      <c r="N842" s="61" t="str">
        <f>VLOOKUP(A842,Main!A:AB,14,0)</f>
        <v>PG</v>
      </c>
      <c r="O842" s="61" t="str">
        <f>VLOOKUP(A842,Main!A:AB,15,0)</f>
        <v>Elective</v>
      </c>
      <c r="P842" s="61" t="str">
        <f>VLOOKUP(A842,Main!A:AB,16,0)</f>
        <v>Yes</v>
      </c>
      <c r="Q842" s="61" t="str">
        <f>VLOOKUP(A842,Main!A:AB,17,0)</f>
        <v>Economics
Managerial Economics</v>
      </c>
      <c r="R842" s="63" t="str">
        <f>VLOOKUP(A842,Main!A:AB,18,0)</f>
        <v>https://onlinecourses.nptel.ac.in/e-learning/preview/noc26_mg90</v>
      </c>
      <c r="S842" s="63" t="str">
        <f>VLOOKUP(A842,Main!A:AB,19,0)</f>
        <v>https://onlinecourses.nptel.ac.in/e-learning/preview/noc26_mg90</v>
      </c>
      <c r="T842" s="61" t="str">
        <f>VLOOKUP(A842,Main!A:AB,20,0)</f>
        <v>noc26_mg90</v>
      </c>
      <c r="U842" s="63" t="str">
        <f>VLOOKUP(A842,Main!A:AB,21,0)</f>
        <v>https://onlinecourses.nptel.ac.in/noc25_mg100/preview</v>
      </c>
      <c r="V842" s="63" t="str">
        <f>VLOOKUP(A842,Main!A:AB,22,0)</f>
        <v>https://onlinecourses.nptel.ac.in/noc25_mg100/preview</v>
      </c>
      <c r="W842" s="61" t="str">
        <f>VLOOKUP(A842,Main!A:AB,23,0)</f>
        <v>noc25_mg100</v>
      </c>
      <c r="X842" s="63" t="str">
        <f>VLOOKUP(A842,Main!A:AB,24,0)</f>
        <v>https://nptel.ac.in/courses/110107153</v>
      </c>
      <c r="Y842" s="63" t="str">
        <f>VLOOKUP(A842,Main!A:AB,25,0)</f>
        <v>https://nptel.ac.in/courses/110107153</v>
      </c>
      <c r="Z842" s="61">
        <f>VLOOKUP(A842,Main!A:AB,26,0)</f>
        <v>110107153</v>
      </c>
    </row>
    <row r="843">
      <c r="A843" s="47" t="s">
        <v>6590</v>
      </c>
      <c r="B843" s="61" t="str">
        <f>VLOOKUP(A843,Main!A:AB,2,0)</f>
        <v>Management</v>
      </c>
      <c r="C843" s="61" t="str">
        <f>VLOOKUP(A843,Main!A:AB,3,0)</f>
        <v>Organization Development and Change in 21st Century</v>
      </c>
      <c r="D843" s="61" t="str">
        <f>VLOOKUP(A843,Main!A:AB,4,0)</f>
        <v>Prof. Ashish Pandey</v>
      </c>
      <c r="E843" s="61" t="str">
        <f>VLOOKUP(A843,Main!A:AB,5,0)</f>
        <v>IIT Bombay</v>
      </c>
      <c r="F843" s="61" t="str">
        <f>VLOOKUP(A843,Main!A:AB,6,0)</f>
        <v>IIT Bombay</v>
      </c>
      <c r="G843" s="61" t="str">
        <f>VLOOKUP(A843,Main!A:AB,7,0)</f>
        <v>8 Weeks</v>
      </c>
      <c r="H843" s="61" t="str">
        <f>VLOOKUP(A843,Main!A:AB,8,0)</f>
        <v>Rerun</v>
      </c>
      <c r="I843" s="62">
        <f>VLOOKUP(A843,Main!A:AB,9,0)</f>
        <v>46223</v>
      </c>
      <c r="J843" s="62">
        <f>VLOOKUP(A843,Main!A:AB,10,0)</f>
        <v>46276</v>
      </c>
      <c r="K843" s="62">
        <f>VLOOKUP(A843,Main!A:AB,11,0)</f>
        <v>46284</v>
      </c>
      <c r="L843" s="62">
        <f>VLOOKUP(A843,Main!A:AB,12,0)</f>
        <v>46230</v>
      </c>
      <c r="M843" s="62">
        <f>VLOOKUP(A843,Main!A:AB,13,0)</f>
        <v>46248</v>
      </c>
      <c r="N843" s="61" t="str">
        <f>VLOOKUP(A843,Main!A:AB,14,0)</f>
        <v>UG/PG</v>
      </c>
      <c r="O843" s="61" t="str">
        <f>VLOOKUP(A843,Main!A:AB,15,0)</f>
        <v>Elective</v>
      </c>
      <c r="P843" s="61" t="str">
        <f>VLOOKUP(A843,Main!A:AB,16,0)</f>
        <v>Yes</v>
      </c>
      <c r="Q843" s="61" t="str">
        <f>VLOOKUP(A843,Main!A:AB,17,0)</f>
        <v>Human Resource Management
Faculty Domain - Advanced</v>
      </c>
      <c r="R843" s="63" t="str">
        <f>VLOOKUP(A843,Main!A:AB,18,0)</f>
        <v>https://onlinecourses.nptel.ac.in/e-learning/preview/noc26_mg91</v>
      </c>
      <c r="S843" s="63" t="str">
        <f>VLOOKUP(A843,Main!A:AB,19,0)</f>
        <v>https://onlinecourses.nptel.ac.in/e-learning/preview/noc26_mg91</v>
      </c>
      <c r="T843" s="61" t="str">
        <f>VLOOKUP(A843,Main!A:AB,20,0)</f>
        <v>noc26_mg91</v>
      </c>
      <c r="U843" s="63" t="str">
        <f>VLOOKUP(A843,Main!A:AB,21,0)</f>
        <v>https://onlinecourses.nptel.ac.in/noc25_mg103/preview</v>
      </c>
      <c r="V843" s="63" t="str">
        <f>VLOOKUP(A843,Main!A:AB,22,0)</f>
        <v>https://onlinecourses.nptel.ac.in/noc25_mg103/preview</v>
      </c>
      <c r="W843" s="61" t="str">
        <f>VLOOKUP(A843,Main!A:AB,23,0)</f>
        <v>noc25_mg103</v>
      </c>
      <c r="X843" s="63" t="str">
        <f>VLOOKUP(A843,Main!A:AB,24,0)</f>
        <v>https://nptel.ac.in/courses/110101146</v>
      </c>
      <c r="Y843" s="63" t="str">
        <f>VLOOKUP(A843,Main!A:AB,25,0)</f>
        <v>https://nptel.ac.in/courses/110101146</v>
      </c>
      <c r="Z843" s="61">
        <f>VLOOKUP(A843,Main!A:AB,26,0)</f>
        <v>110101146</v>
      </c>
    </row>
    <row r="844">
      <c r="A844" s="47" t="s">
        <v>6597</v>
      </c>
      <c r="B844" s="61" t="str">
        <f>VLOOKUP(A844,Main!A:AB,2,0)</f>
        <v>Management</v>
      </c>
      <c r="C844" s="61" t="str">
        <f>VLOOKUP(A844,Main!A:AB,3,0)</f>
        <v>Financial Accounting</v>
      </c>
      <c r="D844" s="61" t="str">
        <f>VLOOKUP(A844,Main!A:AB,4,0)</f>
        <v>Prof. Varadraj Bapat</v>
      </c>
      <c r="E844" s="61" t="str">
        <f>VLOOKUP(A844,Main!A:AB,5,0)</f>
        <v>IIT Bombay</v>
      </c>
      <c r="F844" s="61" t="str">
        <f>VLOOKUP(A844,Main!A:AB,6,0)</f>
        <v>IIT Bombay</v>
      </c>
      <c r="G844" s="61" t="str">
        <f>VLOOKUP(A844,Main!A:AB,7,0)</f>
        <v>8 Weeks</v>
      </c>
      <c r="H844" s="61" t="str">
        <f>VLOOKUP(A844,Main!A:AB,8,0)</f>
        <v>Rerun</v>
      </c>
      <c r="I844" s="62">
        <f>VLOOKUP(A844,Main!A:AB,9,0)</f>
        <v>46223</v>
      </c>
      <c r="J844" s="62">
        <f>VLOOKUP(A844,Main!A:AB,10,0)</f>
        <v>46276</v>
      </c>
      <c r="K844" s="62">
        <f>VLOOKUP(A844,Main!A:AB,11,0)</f>
        <v>46285</v>
      </c>
      <c r="L844" s="62">
        <f>VLOOKUP(A844,Main!A:AB,12,0)</f>
        <v>46230</v>
      </c>
      <c r="M844" s="62">
        <f>VLOOKUP(A844,Main!A:AB,13,0)</f>
        <v>46248</v>
      </c>
      <c r="N844" s="61" t="str">
        <f>VLOOKUP(A844,Main!A:AB,14,0)</f>
        <v>UG/PG</v>
      </c>
      <c r="O844" s="61" t="str">
        <f>VLOOKUP(A844,Main!A:AB,15,0)</f>
        <v>Elective</v>
      </c>
      <c r="P844" s="61" t="str">
        <f>VLOOKUP(A844,Main!A:AB,16,0)</f>
        <v>Yes</v>
      </c>
      <c r="Q844" s="61" t="str">
        <f>VLOOKUP(A844,Main!A:AB,17,0)</f>
        <v>Minor</v>
      </c>
      <c r="R844" s="63" t="str">
        <f>VLOOKUP(A844,Main!A:AB,18,0)</f>
        <v>https://onlinecourses.nptel.ac.in/e-learning/preview/noc26_mg92</v>
      </c>
      <c r="S844" s="63" t="str">
        <f>VLOOKUP(A844,Main!A:AB,19,0)</f>
        <v>https://onlinecourses.nptel.ac.in/e-learning/preview/noc26_mg92</v>
      </c>
      <c r="T844" s="61" t="str">
        <f>VLOOKUP(A844,Main!A:AB,20,0)</f>
        <v>noc26_mg92</v>
      </c>
      <c r="U844" s="63" t="str">
        <f>VLOOKUP(A844,Main!A:AB,21,0)</f>
        <v>https://onlinecourses.nptel.ac.in/noc25_mg121/preview</v>
      </c>
      <c r="V844" s="63" t="str">
        <f>VLOOKUP(A844,Main!A:AB,22,0)</f>
        <v>https://onlinecourses.nptel.ac.in/noc25_mg121/preview</v>
      </c>
      <c r="W844" s="61" t="str">
        <f>VLOOKUP(A844,Main!A:AB,23,0)</f>
        <v>noc25_mg121</v>
      </c>
      <c r="X844" s="63" t="str">
        <f>VLOOKUP(A844,Main!A:AB,24,0)</f>
        <v>https://nptel.ac.in/courses/110101131</v>
      </c>
      <c r="Y844" s="63" t="str">
        <f>VLOOKUP(A844,Main!A:AB,25,0)</f>
        <v>https://nptel.ac.in/courses/110101131</v>
      </c>
      <c r="Z844" s="61">
        <f>VLOOKUP(A844,Main!A:AB,26,0)</f>
        <v>110101131</v>
      </c>
    </row>
    <row r="845">
      <c r="A845" s="47" t="s">
        <v>6603</v>
      </c>
      <c r="B845" s="61" t="str">
        <f>VLOOKUP(A845,Main!A:AB,2,0)</f>
        <v>Management</v>
      </c>
      <c r="C845" s="61" t="str">
        <f>VLOOKUP(A845,Main!A:AB,3,0)</f>
        <v>Retail Marketing Strategy</v>
      </c>
      <c r="D845" s="61" t="str">
        <f>VLOOKUP(A845,Main!A:AB,4,0)</f>
        <v>Prof. Sourabh Arora</v>
      </c>
      <c r="E845" s="61" t="str">
        <f>VLOOKUP(A845,Main!A:AB,5,0)</f>
        <v>IIT Roorkee</v>
      </c>
      <c r="F845" s="61" t="str">
        <f>VLOOKUP(A845,Main!A:AB,6,0)</f>
        <v>IIT Roorkee</v>
      </c>
      <c r="G845" s="61" t="str">
        <f>VLOOKUP(A845,Main!A:AB,7,0)</f>
        <v>8 Weeks</v>
      </c>
      <c r="H845" s="61" t="str">
        <f>VLOOKUP(A845,Main!A:AB,8,0)</f>
        <v>Rerun</v>
      </c>
      <c r="I845" s="62">
        <f>VLOOKUP(A845,Main!A:AB,9,0)</f>
        <v>46223</v>
      </c>
      <c r="J845" s="62">
        <f>VLOOKUP(A845,Main!A:AB,10,0)</f>
        <v>46276</v>
      </c>
      <c r="K845" s="62">
        <f>VLOOKUP(A845,Main!A:AB,11,0)</f>
        <v>46284</v>
      </c>
      <c r="L845" s="62">
        <f>VLOOKUP(A845,Main!A:AB,12,0)</f>
        <v>46230</v>
      </c>
      <c r="M845" s="62">
        <f>VLOOKUP(A845,Main!A:AB,13,0)</f>
        <v>46248</v>
      </c>
      <c r="N845" s="61" t="str">
        <f>VLOOKUP(A845,Main!A:AB,14,0)</f>
        <v>UG/PG</v>
      </c>
      <c r="O845" s="61" t="str">
        <f>VLOOKUP(A845,Main!A:AB,15,0)</f>
        <v>Elective</v>
      </c>
      <c r="P845" s="61" t="str">
        <f>VLOOKUP(A845,Main!A:AB,16,0)</f>
        <v>Yes</v>
      </c>
      <c r="Q845" s="61" t="str">
        <f>VLOOKUP(A845,Main!A:AB,17,0)</f>
        <v/>
      </c>
      <c r="R845" s="63" t="str">
        <f>VLOOKUP(A845,Main!A:AB,18,0)</f>
        <v>https://onlinecourses.nptel.ac.in/e-learning/preview/noc26_mg93</v>
      </c>
      <c r="S845" s="63" t="str">
        <f>VLOOKUP(A845,Main!A:AB,19,0)</f>
        <v>https://onlinecourses.nptel.ac.in/e-learning/preview/noc26_mg93</v>
      </c>
      <c r="T845" s="61" t="str">
        <f>VLOOKUP(A845,Main!A:AB,20,0)</f>
        <v>noc26_mg93</v>
      </c>
      <c r="U845" s="63" t="str">
        <f>VLOOKUP(A845,Main!A:AB,21,0)</f>
        <v>https://onlinecourses.nptel.ac.in/noc25_mg112/preview</v>
      </c>
      <c r="V845" s="63" t="str">
        <f>VLOOKUP(A845,Main!A:AB,22,0)</f>
        <v>https://onlinecourses.nptel.ac.in/noc25_mg112/preview</v>
      </c>
      <c r="W845" s="61" t="str">
        <f>VLOOKUP(A845,Main!A:AB,23,0)</f>
        <v>noc25_mg112</v>
      </c>
      <c r="X845" s="63" t="str">
        <f>VLOOKUP(A845,Main!A:AB,24,0)</f>
        <v>https://nptel.ac.in/courses/110107167</v>
      </c>
      <c r="Y845" s="63" t="str">
        <f>VLOOKUP(A845,Main!A:AB,25,0)</f>
        <v>https://nptel.ac.in/courses/110107167</v>
      </c>
      <c r="Z845" s="61">
        <f>VLOOKUP(A845,Main!A:AB,26,0)</f>
        <v>110107167</v>
      </c>
    </row>
    <row r="846">
      <c r="A846" s="47" t="s">
        <v>6610</v>
      </c>
      <c r="B846" s="61" t="str">
        <f>VLOOKUP(A846,Main!A:AB,2,0)</f>
        <v>Industrial Management &amp; Engineering</v>
      </c>
      <c r="C846" s="61" t="str">
        <f>VLOOKUP(A846,Main!A:AB,3,0)</f>
        <v>Project Management</v>
      </c>
      <c r="D846" s="61" t="str">
        <f>VLOOKUP(A846,Main!A:AB,4,0)</f>
        <v>Prof. Raghu Nandan Sengupta</v>
      </c>
      <c r="E846" s="61" t="str">
        <f>VLOOKUP(A846,Main!A:AB,5,0)</f>
        <v>IIT Kanpur</v>
      </c>
      <c r="F846" s="61" t="str">
        <f>VLOOKUP(A846,Main!A:AB,6,0)</f>
        <v>IIT Kanpur</v>
      </c>
      <c r="G846" s="61" t="str">
        <f>VLOOKUP(A846,Main!A:AB,7,0)</f>
        <v>8 Weeks</v>
      </c>
      <c r="H846" s="61" t="str">
        <f>VLOOKUP(A846,Main!A:AB,8,0)</f>
        <v>Rerun</v>
      </c>
      <c r="I846" s="62">
        <f>VLOOKUP(A846,Main!A:AB,9,0)</f>
        <v>46223</v>
      </c>
      <c r="J846" s="62">
        <f>VLOOKUP(A846,Main!A:AB,10,0)</f>
        <v>46276</v>
      </c>
      <c r="K846" s="62">
        <f>VLOOKUP(A846,Main!A:AB,11,0)</f>
        <v>46285</v>
      </c>
      <c r="L846" s="62">
        <f>VLOOKUP(A846,Main!A:AB,12,0)</f>
        <v>46230</v>
      </c>
      <c r="M846" s="62">
        <f>VLOOKUP(A846,Main!A:AB,13,0)</f>
        <v>46248</v>
      </c>
      <c r="N846" s="61" t="str">
        <f>VLOOKUP(A846,Main!A:AB,14,0)</f>
        <v>UG</v>
      </c>
      <c r="O846" s="61" t="str">
        <f>VLOOKUP(A846,Main!A:AB,15,0)</f>
        <v>Elective</v>
      </c>
      <c r="P846" s="61" t="str">
        <f>VLOOKUP(A846,Main!A:AB,16,0)</f>
        <v>Yes</v>
      </c>
      <c r="Q846" s="61" t="str">
        <f>VLOOKUP(A846,Main!A:AB,17,0)</f>
        <v>Operations</v>
      </c>
      <c r="R846" s="63" t="str">
        <f>VLOOKUP(A846,Main!A:AB,18,0)</f>
        <v>https://onlinecourses.nptel.ac.in/e-learning/preview/noc26_mg94</v>
      </c>
      <c r="S846" s="63" t="str">
        <f>VLOOKUP(A846,Main!A:AB,19,0)</f>
        <v>https://onlinecourses.nptel.ac.in/e-learning/preview/noc26_mg94</v>
      </c>
      <c r="T846" s="61" t="str">
        <f>VLOOKUP(A846,Main!A:AB,20,0)</f>
        <v>noc26_mg94</v>
      </c>
      <c r="U846" s="63" t="str">
        <f>VLOOKUP(A846,Main!A:AB,21,0)</f>
        <v>https://onlinecourses.nptel.ac.in/noc25_mg78/preview</v>
      </c>
      <c r="V846" s="63" t="str">
        <f>VLOOKUP(A846,Main!A:AB,22,0)</f>
        <v>https://onlinecourses.nptel.ac.in/noc25_mg78/preview</v>
      </c>
      <c r="W846" s="61" t="str">
        <f>VLOOKUP(A846,Main!A:AB,23,0)</f>
        <v>noc25_mg78</v>
      </c>
      <c r="X846" s="63" t="str">
        <f>VLOOKUP(A846,Main!A:AB,24,0)</f>
        <v>https://nptel.ac.in/courses/110104073</v>
      </c>
      <c r="Y846" s="63" t="str">
        <f>VLOOKUP(A846,Main!A:AB,25,0)</f>
        <v>https://nptel.ac.in/courses/110104073</v>
      </c>
      <c r="Z846" s="61">
        <f>VLOOKUP(A846,Main!A:AB,26,0)</f>
        <v>110104073</v>
      </c>
    </row>
    <row r="847">
      <c r="A847" s="47" t="s">
        <v>6617</v>
      </c>
      <c r="B847" s="61" t="str">
        <f>VLOOKUP(A847,Main!A:AB,2,0)</f>
        <v>Management</v>
      </c>
      <c r="C847" s="61" t="str">
        <f>VLOOKUP(A847,Main!A:AB,3,0)</f>
        <v>Managing Services</v>
      </c>
      <c r="D847" s="61" t="str">
        <f>VLOOKUP(A847,Main!A:AB,4,0)</f>
        <v>Prof. Jayanta Chatterjee</v>
      </c>
      <c r="E847" s="61" t="str">
        <f>VLOOKUP(A847,Main!A:AB,5,0)</f>
        <v>IIT Kanpur</v>
      </c>
      <c r="F847" s="61" t="str">
        <f>VLOOKUP(A847,Main!A:AB,6,0)</f>
        <v>IIT Kanpur</v>
      </c>
      <c r="G847" s="61" t="str">
        <f>VLOOKUP(A847,Main!A:AB,7,0)</f>
        <v>8 Weeks</v>
      </c>
      <c r="H847" s="61" t="str">
        <f>VLOOKUP(A847,Main!A:AB,8,0)</f>
        <v>Rerun</v>
      </c>
      <c r="I847" s="62">
        <f>VLOOKUP(A847,Main!A:AB,9,0)</f>
        <v>46223</v>
      </c>
      <c r="J847" s="62">
        <f>VLOOKUP(A847,Main!A:AB,10,0)</f>
        <v>46276</v>
      </c>
      <c r="K847" s="62">
        <f>VLOOKUP(A847,Main!A:AB,11,0)</f>
        <v>46285</v>
      </c>
      <c r="L847" s="62">
        <f>VLOOKUP(A847,Main!A:AB,12,0)</f>
        <v>46230</v>
      </c>
      <c r="M847" s="62">
        <f>VLOOKUP(A847,Main!A:AB,13,0)</f>
        <v>46248</v>
      </c>
      <c r="N847" s="61" t="str">
        <f>VLOOKUP(A847,Main!A:AB,14,0)</f>
        <v>PG</v>
      </c>
      <c r="O847" s="61" t="str">
        <f>VLOOKUP(A847,Main!A:AB,15,0)</f>
        <v>Elective</v>
      </c>
      <c r="P847" s="61" t="str">
        <f>VLOOKUP(A847,Main!A:AB,16,0)</f>
        <v>Yes</v>
      </c>
      <c r="Q847" s="61" t="str">
        <f>VLOOKUP(A847,Main!A:AB,17,0)</f>
        <v>Marketing</v>
      </c>
      <c r="R847" s="63" t="str">
        <f>VLOOKUP(A847,Main!A:AB,18,0)</f>
        <v>https://onlinecourses.nptel.ac.in/e-learning/preview/noc26_mg95</v>
      </c>
      <c r="S847" s="63" t="str">
        <f>VLOOKUP(A847,Main!A:AB,19,0)</f>
        <v>https://onlinecourses.nptel.ac.in/e-learning/preview/noc26_mg95</v>
      </c>
      <c r="T847" s="61" t="str">
        <f>VLOOKUP(A847,Main!A:AB,20,0)</f>
        <v>noc26_mg95</v>
      </c>
      <c r="U847" s="63" t="str">
        <f>VLOOKUP(A847,Main!A:AB,21,0)</f>
        <v>https://onlinecourses.nptel.ac.in/noc25_mg116/preview</v>
      </c>
      <c r="V847" s="63" t="str">
        <f>VLOOKUP(A847,Main!A:AB,22,0)</f>
        <v>https://onlinecourses.nptel.ac.in/noc25_mg116/preview</v>
      </c>
      <c r="W847" s="61" t="str">
        <f>VLOOKUP(A847,Main!A:AB,23,0)</f>
        <v>noc25_mg116</v>
      </c>
      <c r="X847" s="63" t="str">
        <f>VLOOKUP(A847,Main!A:AB,24,0)</f>
        <v>https://nptel.ac.in/courses/110104065</v>
      </c>
      <c r="Y847" s="63" t="str">
        <f>VLOOKUP(A847,Main!A:AB,25,0)</f>
        <v>https://nptel.ac.in/courses/110104065</v>
      </c>
      <c r="Z847" s="61">
        <f>VLOOKUP(A847,Main!A:AB,26,0)</f>
        <v>110104065</v>
      </c>
    </row>
    <row r="848">
      <c r="A848" s="47" t="s">
        <v>6623</v>
      </c>
      <c r="B848" s="61" t="str">
        <f>VLOOKUP(A848,Main!A:AB,2,0)</f>
        <v>Management</v>
      </c>
      <c r="C848" s="61" t="str">
        <f>VLOOKUP(A848,Main!A:AB,3,0)</f>
        <v>Advanced Algorithmic Trading and Portfolio Management</v>
      </c>
      <c r="D848" s="61" t="str">
        <f>VLOOKUP(A848,Main!A:AB,4,0)</f>
        <v>Prof. Abhinava Tripathi</v>
      </c>
      <c r="E848" s="61" t="str">
        <f>VLOOKUP(A848,Main!A:AB,5,0)</f>
        <v>IIT Kanpur</v>
      </c>
      <c r="F848" s="61" t="str">
        <f>VLOOKUP(A848,Main!A:AB,6,0)</f>
        <v>IIT Kanpur</v>
      </c>
      <c r="G848" s="61" t="str">
        <f>VLOOKUP(A848,Main!A:AB,7,0)</f>
        <v>8 Weeks</v>
      </c>
      <c r="H848" s="61" t="str">
        <f>VLOOKUP(A848,Main!A:AB,8,0)</f>
        <v>Rerun</v>
      </c>
      <c r="I848" s="62">
        <f>VLOOKUP(A848,Main!A:AB,9,0)</f>
        <v>46223</v>
      </c>
      <c r="J848" s="62">
        <f>VLOOKUP(A848,Main!A:AB,10,0)</f>
        <v>46276</v>
      </c>
      <c r="K848" s="62">
        <f>VLOOKUP(A848,Main!A:AB,11,0)</f>
        <v>46284</v>
      </c>
      <c r="L848" s="62">
        <f>VLOOKUP(A848,Main!A:AB,12,0)</f>
        <v>46230</v>
      </c>
      <c r="M848" s="62">
        <f>VLOOKUP(A848,Main!A:AB,13,0)</f>
        <v>46248</v>
      </c>
      <c r="N848" s="61" t="str">
        <f>VLOOKUP(A848,Main!A:AB,14,0)</f>
        <v>UG/PG</v>
      </c>
      <c r="O848" s="61" t="str">
        <f>VLOOKUP(A848,Main!A:AB,15,0)</f>
        <v>Elective</v>
      </c>
      <c r="P848" s="61" t="str">
        <f>VLOOKUP(A848,Main!A:AB,16,0)</f>
        <v>Yes</v>
      </c>
      <c r="Q848" s="61" t="str">
        <f>VLOOKUP(A848,Main!A:AB,17,0)</f>
        <v/>
      </c>
      <c r="R848" s="63" t="str">
        <f>VLOOKUP(A848,Main!A:AB,18,0)</f>
        <v>https://onlinecourses.nptel.ac.in/e-learning/preview/noc26_mg96</v>
      </c>
      <c r="S848" s="63" t="str">
        <f>VLOOKUP(A848,Main!A:AB,19,0)</f>
        <v>https://onlinecourses.nptel.ac.in/e-learning/preview/noc26_mg96</v>
      </c>
      <c r="T848" s="61" t="str">
        <f>VLOOKUP(A848,Main!A:AB,20,0)</f>
        <v>noc26_mg96</v>
      </c>
      <c r="U848" s="63" t="str">
        <f>VLOOKUP(A848,Main!A:AB,21,0)</f>
        <v>https://onlinecourses.nptel.ac.in/noc25_mg118/preview</v>
      </c>
      <c r="V848" s="63" t="str">
        <f>VLOOKUP(A848,Main!A:AB,22,0)</f>
        <v>https://onlinecourses.nptel.ac.in/noc25_mg118/preview</v>
      </c>
      <c r="W848" s="61" t="str">
        <f>VLOOKUP(A848,Main!A:AB,23,0)</f>
        <v>noc25_mg118</v>
      </c>
      <c r="X848" s="63" t="str">
        <f>VLOOKUP(A848,Main!A:AB,24,0)</f>
        <v>https://nptel.ac.in/courses/110104169</v>
      </c>
      <c r="Y848" s="63" t="str">
        <f>VLOOKUP(A848,Main!A:AB,25,0)</f>
        <v>https://nptel.ac.in/courses/110104169</v>
      </c>
      <c r="Z848" s="61">
        <f>VLOOKUP(A848,Main!A:AB,26,0)</f>
        <v>110104169</v>
      </c>
    </row>
    <row r="849">
      <c r="A849" s="47" t="s">
        <v>6629</v>
      </c>
      <c r="B849" s="61" t="str">
        <f>VLOOKUP(A849,Main!A:AB,2,0)</f>
        <v>Management</v>
      </c>
      <c r="C849" s="61" t="str">
        <f>VLOOKUP(A849,Main!A:AB,3,0)</f>
        <v>Brand Management</v>
      </c>
      <c r="D849" s="61" t="str">
        <f>VLOOKUP(A849,Main!A:AB,4,0)</f>
        <v>Prof. Abhishek Kumar</v>
      </c>
      <c r="E849" s="61" t="str">
        <f>VLOOKUP(A849,Main!A:AB,5,0)</f>
        <v>Army Institute of Management, Kolkata</v>
      </c>
      <c r="F849" s="61" t="str">
        <f>VLOOKUP(A849,Main!A:AB,6,0)</f>
        <v>IIT Kanpur</v>
      </c>
      <c r="G849" s="61" t="str">
        <f>VLOOKUP(A849,Main!A:AB,7,0)</f>
        <v>8 Weeks</v>
      </c>
      <c r="H849" s="61" t="str">
        <f>VLOOKUP(A849,Main!A:AB,8,0)</f>
        <v>Rerun</v>
      </c>
      <c r="I849" s="62">
        <f>VLOOKUP(A849,Main!A:AB,9,0)</f>
        <v>46223</v>
      </c>
      <c r="J849" s="62">
        <f>VLOOKUP(A849,Main!A:AB,10,0)</f>
        <v>46276</v>
      </c>
      <c r="K849" s="62">
        <f>VLOOKUP(A849,Main!A:AB,11,0)</f>
        <v>46285</v>
      </c>
      <c r="L849" s="62">
        <f>VLOOKUP(A849,Main!A:AB,12,0)</f>
        <v>46230</v>
      </c>
      <c r="M849" s="62">
        <f>VLOOKUP(A849,Main!A:AB,13,0)</f>
        <v>46248</v>
      </c>
      <c r="N849" s="61" t="str">
        <f>VLOOKUP(A849,Main!A:AB,14,0)</f>
        <v>PG</v>
      </c>
      <c r="O849" s="61" t="str">
        <f>VLOOKUP(A849,Main!A:AB,15,0)</f>
        <v>Elective</v>
      </c>
      <c r="P849" s="61" t="str">
        <f>VLOOKUP(A849,Main!A:AB,16,0)</f>
        <v>Yes</v>
      </c>
      <c r="Q849" s="61" t="str">
        <f>VLOOKUP(A849,Main!A:AB,17,0)</f>
        <v/>
      </c>
      <c r="R849" s="63" t="str">
        <f>VLOOKUP(A849,Main!A:AB,18,0)</f>
        <v>https://onlinecourses.nptel.ac.in/e-learning/preview/noc26_mg97</v>
      </c>
      <c r="S849" s="63" t="str">
        <f>VLOOKUP(A849,Main!A:AB,19,0)</f>
        <v>https://onlinecourses.nptel.ac.in/e-learning/preview/noc26_mg97</v>
      </c>
      <c r="T849" s="61" t="str">
        <f>VLOOKUP(A849,Main!A:AB,20,0)</f>
        <v>noc26_mg97</v>
      </c>
      <c r="U849" s="63" t="str">
        <f>VLOOKUP(A849,Main!A:AB,21,0)</f>
        <v>https://onlinecourses.nptel.ac.in/noc25_mg119/preview</v>
      </c>
      <c r="V849" s="63" t="str">
        <f>VLOOKUP(A849,Main!A:AB,22,0)</f>
        <v>https://onlinecourses.nptel.ac.in/noc25_mg119/preview</v>
      </c>
      <c r="W849" s="61" t="str">
        <f>VLOOKUP(A849,Main!A:AB,23,0)</f>
        <v>noc25_mg119</v>
      </c>
      <c r="X849" s="63" t="str">
        <f>VLOOKUP(A849,Main!A:AB,24,0)</f>
        <v>https://nptel.ac.in/courses/110104167</v>
      </c>
      <c r="Y849" s="63" t="str">
        <f>VLOOKUP(A849,Main!A:AB,25,0)</f>
        <v>https://nptel.ac.in/courses/110104167</v>
      </c>
      <c r="Z849" s="61">
        <f>VLOOKUP(A849,Main!A:AB,26,0)</f>
        <v>110104167</v>
      </c>
    </row>
    <row r="850">
      <c r="A850" s="47" t="s">
        <v>6636</v>
      </c>
      <c r="B850" s="61" t="str">
        <f>VLOOKUP(A850,Main!A:AB,2,0)</f>
        <v>Management</v>
      </c>
      <c r="C850" s="61" t="str">
        <f>VLOOKUP(A850,Main!A:AB,3,0)</f>
        <v>Project Management: Planning, Execution, Evaluation and Control</v>
      </c>
      <c r="D850" s="61" t="str">
        <f>VLOOKUP(A850,Main!A:AB,4,0)</f>
        <v>Prof. Sanjib Chowdhury</v>
      </c>
      <c r="E850" s="61" t="str">
        <f>VLOOKUP(A850,Main!A:AB,5,0)</f>
        <v>IIT Kharagpur</v>
      </c>
      <c r="F850" s="61" t="str">
        <f>VLOOKUP(A850,Main!A:AB,6,0)</f>
        <v>IIT Kharagpur</v>
      </c>
      <c r="G850" s="61" t="str">
        <f>VLOOKUP(A850,Main!A:AB,7,0)</f>
        <v>8 Weeks</v>
      </c>
      <c r="H850" s="61" t="str">
        <f>VLOOKUP(A850,Main!A:AB,8,0)</f>
        <v>Rerun</v>
      </c>
      <c r="I850" s="62">
        <f>VLOOKUP(A850,Main!A:AB,9,0)</f>
        <v>46223</v>
      </c>
      <c r="J850" s="62">
        <f>VLOOKUP(A850,Main!A:AB,10,0)</f>
        <v>46276</v>
      </c>
      <c r="K850" s="62">
        <f>VLOOKUP(A850,Main!A:AB,11,0)</f>
        <v>46285</v>
      </c>
      <c r="L850" s="62">
        <f>VLOOKUP(A850,Main!A:AB,12,0)</f>
        <v>46230</v>
      </c>
      <c r="M850" s="62">
        <f>VLOOKUP(A850,Main!A:AB,13,0)</f>
        <v>46248</v>
      </c>
      <c r="N850" s="61" t="str">
        <f>VLOOKUP(A850,Main!A:AB,14,0)</f>
        <v>UG/PG</v>
      </c>
      <c r="O850" s="61" t="str">
        <f>VLOOKUP(A850,Main!A:AB,15,0)</f>
        <v>Elective</v>
      </c>
      <c r="P850" s="61" t="str">
        <f>VLOOKUP(A850,Main!A:AB,16,0)</f>
        <v>Yes</v>
      </c>
      <c r="Q850" s="61" t="str">
        <f>VLOOKUP(A850,Main!A:AB,17,0)</f>
        <v/>
      </c>
      <c r="R850" s="63" t="str">
        <f>VLOOKUP(A850,Main!A:AB,18,0)</f>
        <v>https://onlinecourses.nptel.ac.in/e-learning/preview/noc26_mg98</v>
      </c>
      <c r="S850" s="63" t="str">
        <f>VLOOKUP(A850,Main!A:AB,19,0)</f>
        <v>https://onlinecourses.nptel.ac.in/e-learning/preview/noc26_mg98</v>
      </c>
      <c r="T850" s="61" t="str">
        <f>VLOOKUP(A850,Main!A:AB,20,0)</f>
        <v>noc26_mg98</v>
      </c>
      <c r="U850" s="63" t="str">
        <f>VLOOKUP(A850,Main!A:AB,21,0)</f>
        <v>https://onlinecourses.nptel.ac.in/noc25_mg127/preview</v>
      </c>
      <c r="V850" s="63" t="str">
        <f>VLOOKUP(A850,Main!A:AB,22,0)</f>
        <v>https://onlinecourses.nptel.ac.in/noc25_mg127/preview</v>
      </c>
      <c r="W850" s="61" t="str">
        <f>VLOOKUP(A850,Main!A:AB,23,0)</f>
        <v>noc25_mg127</v>
      </c>
      <c r="X850" s="63" t="str">
        <f>VLOOKUP(A850,Main!A:AB,24,0)</f>
        <v>https://nptel.ac.in/courses/110105167</v>
      </c>
      <c r="Y850" s="63" t="str">
        <f>VLOOKUP(A850,Main!A:AB,25,0)</f>
        <v>https://nptel.ac.in/courses/110105167</v>
      </c>
      <c r="Z850" s="61">
        <f>VLOOKUP(A850,Main!A:AB,26,0)</f>
        <v>110105167</v>
      </c>
    </row>
    <row r="851">
      <c r="A851" s="47" t="s">
        <v>6642</v>
      </c>
      <c r="B851" s="61" t="str">
        <f>VLOOKUP(A851,Main!A:AB,2,0)</f>
        <v>Management</v>
      </c>
      <c r="C851" s="61" t="str">
        <f>VLOOKUP(A851,Main!A:AB,3,0)</f>
        <v>Corporate Finance</v>
      </c>
      <c r="D851" s="61" t="str">
        <f>VLOOKUP(A851,Main!A:AB,4,0)</f>
        <v>Prof. Abhijeet Chandra</v>
      </c>
      <c r="E851" s="61" t="str">
        <f>VLOOKUP(A851,Main!A:AB,5,0)</f>
        <v>IIT Kharagpur</v>
      </c>
      <c r="F851" s="61" t="str">
        <f>VLOOKUP(A851,Main!A:AB,6,0)</f>
        <v>IIT Kharagpur</v>
      </c>
      <c r="G851" s="61" t="str">
        <f>VLOOKUP(A851,Main!A:AB,7,0)</f>
        <v>8 Weeks</v>
      </c>
      <c r="H851" s="61" t="str">
        <f>VLOOKUP(A851,Main!A:AB,8,0)</f>
        <v>Rerun</v>
      </c>
      <c r="I851" s="62">
        <f>VLOOKUP(A851,Main!A:AB,9,0)</f>
        <v>46223</v>
      </c>
      <c r="J851" s="62">
        <f>VLOOKUP(A851,Main!A:AB,10,0)</f>
        <v>46276</v>
      </c>
      <c r="K851" s="62">
        <f>VLOOKUP(A851,Main!A:AB,11,0)</f>
        <v>46285</v>
      </c>
      <c r="L851" s="62">
        <f>VLOOKUP(A851,Main!A:AB,12,0)</f>
        <v>46230</v>
      </c>
      <c r="M851" s="62">
        <f>VLOOKUP(A851,Main!A:AB,13,0)</f>
        <v>46248</v>
      </c>
      <c r="N851" s="61" t="str">
        <f>VLOOKUP(A851,Main!A:AB,14,0)</f>
        <v>UG/PG</v>
      </c>
      <c r="O851" s="61" t="str">
        <f>VLOOKUP(A851,Main!A:AB,15,0)</f>
        <v>Elective</v>
      </c>
      <c r="P851" s="61" t="str">
        <f>VLOOKUP(A851,Main!A:AB,16,0)</f>
        <v>Yes</v>
      </c>
      <c r="Q851" s="61" t="str">
        <f>VLOOKUP(A851,Main!A:AB,17,0)</f>
        <v>Economics &amp; Finance</v>
      </c>
      <c r="R851" s="63" t="str">
        <f>VLOOKUP(A851,Main!A:AB,18,0)</f>
        <v>https://onlinecourses.nptel.ac.in/e-learning/preview/noc26_mg99</v>
      </c>
      <c r="S851" s="63" t="str">
        <f>VLOOKUP(A851,Main!A:AB,19,0)</f>
        <v>https://onlinecourses.nptel.ac.in/e-learning/preview/noc26_mg99</v>
      </c>
      <c r="T851" s="61" t="str">
        <f>VLOOKUP(A851,Main!A:AB,20,0)</f>
        <v>noc26_mg99</v>
      </c>
      <c r="U851" s="63" t="str">
        <f>VLOOKUP(A851,Main!A:AB,21,0)</f>
        <v>https://onlinecourses.nptel.ac.in/noc25_mg138/preview</v>
      </c>
      <c r="V851" s="63" t="str">
        <f>VLOOKUP(A851,Main!A:AB,22,0)</f>
        <v>https://onlinecourses.nptel.ac.in/noc25_mg138/preview</v>
      </c>
      <c r="W851" s="61" t="str">
        <f>VLOOKUP(A851,Main!A:AB,23,0)</f>
        <v>noc25_mg138</v>
      </c>
      <c r="X851" s="63" t="str">
        <f>VLOOKUP(A851,Main!A:AB,24,0)</f>
        <v>https://nptel.ac.in/courses/110105156</v>
      </c>
      <c r="Y851" s="63" t="str">
        <f>VLOOKUP(A851,Main!A:AB,25,0)</f>
        <v>https://nptel.ac.in/courses/110105156</v>
      </c>
      <c r="Z851" s="61">
        <f>VLOOKUP(A851,Main!A:AB,26,0)</f>
        <v>110105156</v>
      </c>
    </row>
    <row r="852">
      <c r="A852" s="47" t="s">
        <v>6683</v>
      </c>
      <c r="B852" s="61" t="str">
        <f>VLOOKUP(A852,Main!A:AB,2,0)</f>
        <v>Metallurgical and Materials Engineering</v>
      </c>
      <c r="C852" s="61" t="str">
        <f>VLOOKUP(A852,Main!A:AB,3,0)</f>
        <v>Fundamentals of Electronic Device Fabrication</v>
      </c>
      <c r="D852" s="61" t="str">
        <f>VLOOKUP(A852,Main!A:AB,4,0)</f>
        <v>Prof. Parasuraman Swaminathan</v>
      </c>
      <c r="E852" s="61" t="str">
        <f>VLOOKUP(A852,Main!A:AB,5,0)</f>
        <v>IIT Madras</v>
      </c>
      <c r="F852" s="61" t="str">
        <f>VLOOKUP(A852,Main!A:AB,6,0)</f>
        <v>IIT Madras</v>
      </c>
      <c r="G852" s="61" t="str">
        <f>VLOOKUP(A852,Main!A:AB,7,0)</f>
        <v>4 Weeks</v>
      </c>
      <c r="H852" s="61" t="str">
        <f>VLOOKUP(A852,Main!A:AB,8,0)</f>
        <v>Rerun</v>
      </c>
      <c r="I852" s="62">
        <f>VLOOKUP(A852,Main!A:AB,9,0)</f>
        <v>46223</v>
      </c>
      <c r="J852" s="62">
        <f>VLOOKUP(A852,Main!A:AB,10,0)</f>
        <v>46248</v>
      </c>
      <c r="K852" s="62">
        <f>VLOOKUP(A852,Main!A:AB,11,0)</f>
        <v>46284</v>
      </c>
      <c r="L852" s="62">
        <f>VLOOKUP(A852,Main!A:AB,12,0)</f>
        <v>46230</v>
      </c>
      <c r="M852" s="62">
        <f>VLOOKUP(A852,Main!A:AB,13,0)</f>
        <v>46248</v>
      </c>
      <c r="N852" s="61" t="str">
        <f>VLOOKUP(A852,Main!A:AB,14,0)</f>
        <v>UG/PG</v>
      </c>
      <c r="O852" s="61" t="str">
        <f>VLOOKUP(A852,Main!A:AB,15,0)</f>
        <v>Elective</v>
      </c>
      <c r="P852" s="61" t="str">
        <f>VLOOKUP(A852,Main!A:AB,16,0)</f>
        <v>Yes</v>
      </c>
      <c r="Q852" s="61" t="str">
        <f>VLOOKUP(A852,Main!A:AB,17,0)</f>
        <v>Electronic Materials
Minor in Materials Science</v>
      </c>
      <c r="R852" s="63" t="str">
        <f>VLOOKUP(A852,Main!A:AB,18,0)</f>
        <v>https://onlinecourses.nptel.ac.in/e-learning/preview/noc26_mm56</v>
      </c>
      <c r="S852" s="63" t="str">
        <f>VLOOKUP(A852,Main!A:AB,19,0)</f>
        <v>https://onlinecourses.nptel.ac.in/e-learning/preview/noc26_mm56</v>
      </c>
      <c r="T852" s="61" t="str">
        <f>VLOOKUP(A852,Main!A:AB,20,0)</f>
        <v>noc26_mm56</v>
      </c>
      <c r="U852" s="63" t="str">
        <f>VLOOKUP(A852,Main!A:AB,21,0)</f>
        <v>https://onlinecourses.nptel.ac.in/noc25_mm41/preview</v>
      </c>
      <c r="V852" s="63" t="str">
        <f>VLOOKUP(A852,Main!A:AB,22,0)</f>
        <v>https://onlinecourses.nptel.ac.in/noc25_mm41/preview</v>
      </c>
      <c r="W852" s="61" t="str">
        <f>VLOOKUP(A852,Main!A:AB,23,0)</f>
        <v>noc25_mm41</v>
      </c>
      <c r="X852" s="63" t="str">
        <f>VLOOKUP(A852,Main!A:AB,24,0)</f>
        <v>https://nptel.ac.in/courses/113106062</v>
      </c>
      <c r="Y852" s="63" t="str">
        <f>VLOOKUP(A852,Main!A:AB,25,0)</f>
        <v>https://nptel.ac.in/courses/113106062</v>
      </c>
      <c r="Z852" s="61">
        <f>VLOOKUP(A852,Main!A:AB,26,0)</f>
        <v>113106062</v>
      </c>
    </row>
    <row r="853">
      <c r="A853" s="47" t="s">
        <v>6691</v>
      </c>
      <c r="B853" s="61" t="str">
        <f>VLOOKUP(A853,Main!A:AB,2,0)</f>
        <v>Metallurgical and Materials Engineering</v>
      </c>
      <c r="C853" s="61" t="str">
        <f>VLOOKUP(A853,Main!A:AB,3,0)</f>
        <v>Thermo-Mechanical and Thermo-Chemical Processes</v>
      </c>
      <c r="D853" s="61" t="str">
        <f>VLOOKUP(A853,Main!A:AB,4,0)</f>
        <v>Prof. Vivek Pancholi,
Prof. S. R. Meka</v>
      </c>
      <c r="E853" s="61" t="str">
        <f>VLOOKUP(A853,Main!A:AB,5,0)</f>
        <v>IIT Roorkee</v>
      </c>
      <c r="F853" s="61" t="str">
        <f>VLOOKUP(A853,Main!A:AB,6,0)</f>
        <v>IIT Roorkee</v>
      </c>
      <c r="G853" s="61" t="str">
        <f>VLOOKUP(A853,Main!A:AB,7,0)</f>
        <v>8 Weeks</v>
      </c>
      <c r="H853" s="61" t="str">
        <f>VLOOKUP(A853,Main!A:AB,8,0)</f>
        <v>Rerun</v>
      </c>
      <c r="I853" s="62">
        <f>VLOOKUP(A853,Main!A:AB,9,0)</f>
        <v>46223</v>
      </c>
      <c r="J853" s="62">
        <f>VLOOKUP(A853,Main!A:AB,10,0)</f>
        <v>46276</v>
      </c>
      <c r="K853" s="62">
        <f>VLOOKUP(A853,Main!A:AB,11,0)</f>
        <v>46285</v>
      </c>
      <c r="L853" s="62">
        <f>VLOOKUP(A853,Main!A:AB,12,0)</f>
        <v>46230</v>
      </c>
      <c r="M853" s="62">
        <f>VLOOKUP(A853,Main!A:AB,13,0)</f>
        <v>46248</v>
      </c>
      <c r="N853" s="61" t="str">
        <f>VLOOKUP(A853,Main!A:AB,14,0)</f>
        <v>UG/PG</v>
      </c>
      <c r="O853" s="61" t="str">
        <f>VLOOKUP(A853,Main!A:AB,15,0)</f>
        <v>Elective</v>
      </c>
      <c r="P853" s="61" t="str">
        <f>VLOOKUP(A853,Main!A:AB,16,0)</f>
        <v>Yes</v>
      </c>
      <c r="Q853" s="61" t="str">
        <f>VLOOKUP(A853,Main!A:AB,17,0)</f>
        <v>Materials Joining
Minor in Metallurgy</v>
      </c>
      <c r="R853" s="63" t="str">
        <f>VLOOKUP(A853,Main!A:AB,18,0)</f>
        <v>https://onlinecourses.nptel.ac.in/e-learning/preview/noc26_mm57</v>
      </c>
      <c r="S853" s="63" t="str">
        <f>VLOOKUP(A853,Main!A:AB,19,0)</f>
        <v>https://onlinecourses.nptel.ac.in/e-learning/preview/noc26_mm57</v>
      </c>
      <c r="T853" s="61" t="str">
        <f>VLOOKUP(A853,Main!A:AB,20,0)</f>
        <v>noc26_mm57</v>
      </c>
      <c r="U853" s="63" t="str">
        <f>VLOOKUP(A853,Main!A:AB,21,0)</f>
        <v>https://onlinecourses.nptel.ac.in/noc25_mm48/preview</v>
      </c>
      <c r="V853" s="63" t="str">
        <f>VLOOKUP(A853,Main!A:AB,22,0)</f>
        <v>https://onlinecourses.nptel.ac.in/noc25_mm48/preview</v>
      </c>
      <c r="W853" s="61" t="str">
        <f>VLOOKUP(A853,Main!A:AB,23,0)</f>
        <v>noc25_mm48</v>
      </c>
      <c r="X853" s="63" t="str">
        <f>VLOOKUP(A853,Main!A:AB,24,0)</f>
        <v>https://nptel.ac.in/courses/113107091</v>
      </c>
      <c r="Y853" s="63" t="str">
        <f>VLOOKUP(A853,Main!A:AB,25,0)</f>
        <v>https://nptel.ac.in/courses/113107091</v>
      </c>
      <c r="Z853" s="61">
        <f>VLOOKUP(A853,Main!A:AB,26,0)</f>
        <v>113107091</v>
      </c>
    </row>
    <row r="854">
      <c r="A854" s="47" t="s">
        <v>6699</v>
      </c>
      <c r="B854" s="61" t="str">
        <f>VLOOKUP(A854,Main!A:AB,2,0)</f>
        <v>Metallurgical and Materials Engineering</v>
      </c>
      <c r="C854" s="61" t="str">
        <f>VLOOKUP(A854,Main!A:AB,3,0)</f>
        <v>Defects in Crystalline Solids (Part - I)</v>
      </c>
      <c r="D854" s="61" t="str">
        <f>VLOOKUP(A854,Main!A:AB,4,0)</f>
        <v>Prof. Shashank Shekhar</v>
      </c>
      <c r="E854" s="61" t="str">
        <f>VLOOKUP(A854,Main!A:AB,5,0)</f>
        <v>IIT Kanpur</v>
      </c>
      <c r="F854" s="61" t="str">
        <f>VLOOKUP(A854,Main!A:AB,6,0)</f>
        <v>IIT Kanpur</v>
      </c>
      <c r="G854" s="61" t="str">
        <f>VLOOKUP(A854,Main!A:AB,7,0)</f>
        <v>8 Weeks</v>
      </c>
      <c r="H854" s="61" t="str">
        <f>VLOOKUP(A854,Main!A:AB,8,0)</f>
        <v>Rerun</v>
      </c>
      <c r="I854" s="62">
        <f>VLOOKUP(A854,Main!A:AB,9,0)</f>
        <v>46223</v>
      </c>
      <c r="J854" s="62">
        <f>VLOOKUP(A854,Main!A:AB,10,0)</f>
        <v>46276</v>
      </c>
      <c r="K854" s="62">
        <f>VLOOKUP(A854,Main!A:AB,11,0)</f>
        <v>46285</v>
      </c>
      <c r="L854" s="62">
        <f>VLOOKUP(A854,Main!A:AB,12,0)</f>
        <v>46230</v>
      </c>
      <c r="M854" s="62">
        <f>VLOOKUP(A854,Main!A:AB,13,0)</f>
        <v>46248</v>
      </c>
      <c r="N854" s="61" t="str">
        <f>VLOOKUP(A854,Main!A:AB,14,0)</f>
        <v>UG</v>
      </c>
      <c r="O854" s="61" t="str">
        <f>VLOOKUP(A854,Main!A:AB,15,0)</f>
        <v>Core</v>
      </c>
      <c r="P854" s="61" t="str">
        <f>VLOOKUP(A854,Main!A:AB,16,0)</f>
        <v>No</v>
      </c>
      <c r="Q854" s="61" t="str">
        <f>VLOOKUP(A854,Main!A:AB,17,0)</f>
        <v/>
      </c>
      <c r="R854" s="63" t="str">
        <f>VLOOKUP(A854,Main!A:AB,18,0)</f>
        <v>https://onlinecourses.nptel.ac.in/e-learning/preview/noc26_mm58</v>
      </c>
      <c r="S854" s="63" t="str">
        <f>VLOOKUP(A854,Main!A:AB,19,0)</f>
        <v>https://onlinecourses.nptel.ac.in/e-learning/preview/noc26_mm58</v>
      </c>
      <c r="T854" s="61" t="str">
        <f>VLOOKUP(A854,Main!A:AB,20,0)</f>
        <v>noc26_mm58</v>
      </c>
      <c r="U854" s="63" t="str">
        <f>VLOOKUP(A854,Main!A:AB,21,0)</f>
        <v>https://onlinecourses.nptel.ac.in/noc25_mm40/preview</v>
      </c>
      <c r="V854" s="63" t="str">
        <f>VLOOKUP(A854,Main!A:AB,22,0)</f>
        <v>https://onlinecourses.nptel.ac.in/noc25_mm40/preview</v>
      </c>
      <c r="W854" s="61" t="str">
        <f>VLOOKUP(A854,Main!A:AB,23,0)</f>
        <v>noc25_mm40</v>
      </c>
      <c r="X854" s="63" t="str">
        <f>VLOOKUP(A854,Main!A:AB,24,0)</f>
        <v>https://nptel.ac.in/courses/113104081</v>
      </c>
      <c r="Y854" s="63" t="str">
        <f>VLOOKUP(A854,Main!A:AB,25,0)</f>
        <v>https://nptel.ac.in/courses/113104081</v>
      </c>
      <c r="Z854" s="61">
        <f>VLOOKUP(A854,Main!A:AB,26,0)</f>
        <v>113104081</v>
      </c>
    </row>
    <row r="855">
      <c r="A855" s="47" t="s">
        <v>6706</v>
      </c>
      <c r="B855" s="61" t="str">
        <f>VLOOKUP(A855,Main!A:AB,2,0)</f>
        <v>Metallurgical Engineering and Materials Sciences</v>
      </c>
      <c r="C855" s="61" t="str">
        <f>VLOOKUP(A855,Main!A:AB,3,0)</f>
        <v>Fundamentals and Applications of Dielectric Ceramics</v>
      </c>
      <c r="D855" s="61" t="str">
        <f>VLOOKUP(A855,Main!A:AB,4,0)</f>
        <v>Prof. Ashish Garg</v>
      </c>
      <c r="E855" s="61" t="str">
        <f>VLOOKUP(A855,Main!A:AB,5,0)</f>
        <v>IIT Kanpur</v>
      </c>
      <c r="F855" s="61" t="str">
        <f>VLOOKUP(A855,Main!A:AB,6,0)</f>
        <v>IIT Kanpur</v>
      </c>
      <c r="G855" s="61" t="str">
        <f>VLOOKUP(A855,Main!A:AB,7,0)</f>
        <v>8 Weeks</v>
      </c>
      <c r="H855" s="61" t="str">
        <f>VLOOKUP(A855,Main!A:AB,8,0)</f>
        <v>Rerun</v>
      </c>
      <c r="I855" s="62">
        <f>VLOOKUP(A855,Main!A:AB,9,0)</f>
        <v>46223</v>
      </c>
      <c r="J855" s="62">
        <f>VLOOKUP(A855,Main!A:AB,10,0)</f>
        <v>46276</v>
      </c>
      <c r="K855" s="62">
        <f>VLOOKUP(A855,Main!A:AB,11,0)</f>
        <v>46285</v>
      </c>
      <c r="L855" s="62">
        <f>VLOOKUP(A855,Main!A:AB,12,0)</f>
        <v>46230</v>
      </c>
      <c r="M855" s="62">
        <f>VLOOKUP(A855,Main!A:AB,13,0)</f>
        <v>46248</v>
      </c>
      <c r="N855" s="61" t="str">
        <f>VLOOKUP(A855,Main!A:AB,14,0)</f>
        <v>UG</v>
      </c>
      <c r="O855" s="61" t="str">
        <f>VLOOKUP(A855,Main!A:AB,15,0)</f>
        <v>Elective</v>
      </c>
      <c r="P855" s="61" t="str">
        <f>VLOOKUP(A855,Main!A:AB,16,0)</f>
        <v>Yes</v>
      </c>
      <c r="Q855" s="61" t="str">
        <f>VLOOKUP(A855,Main!A:AB,17,0)</f>
        <v/>
      </c>
      <c r="R855" s="63" t="str">
        <f>VLOOKUP(A855,Main!A:AB,18,0)</f>
        <v>https://onlinecourses.nptel.ac.in/e-learning/preview/noc26_mm59</v>
      </c>
      <c r="S855" s="63" t="str">
        <f>VLOOKUP(A855,Main!A:AB,19,0)</f>
        <v>https://onlinecourses.nptel.ac.in/e-learning/preview/noc26_mm59</v>
      </c>
      <c r="T855" s="61" t="str">
        <f>VLOOKUP(A855,Main!A:AB,20,0)</f>
        <v>noc26_mm59</v>
      </c>
      <c r="U855" s="63" t="str">
        <f>VLOOKUP(A855,Main!A:AB,21,0)</f>
        <v>https://onlinecourses.nptel.ac.in/noc25_mm59/preview</v>
      </c>
      <c r="V855" s="63" t="str">
        <f>VLOOKUP(A855,Main!A:AB,22,0)</f>
        <v>https://onlinecourses.nptel.ac.in/noc25_mm59/preview</v>
      </c>
      <c r="W855" s="61" t="str">
        <f>VLOOKUP(A855,Main!A:AB,23,0)</f>
        <v>noc25_mm59</v>
      </c>
      <c r="X855" s="63" t="str">
        <f>VLOOKUP(A855,Main!A:AB,24,0)</f>
        <v>https://nptel.ac.in/courses/113104090</v>
      </c>
      <c r="Y855" s="63" t="str">
        <f>VLOOKUP(A855,Main!A:AB,25,0)</f>
        <v>https://nptel.ac.in/courses/113104090</v>
      </c>
      <c r="Z855" s="61">
        <f>VLOOKUP(A855,Main!A:AB,26,0)</f>
        <v>113104090</v>
      </c>
    </row>
    <row r="856">
      <c r="A856" s="47" t="s">
        <v>6713</v>
      </c>
      <c r="B856" s="61" t="str">
        <f>VLOOKUP(A856,Main!A:AB,2,0)</f>
        <v>Metallurgical Engineering and Materials Sciences</v>
      </c>
      <c r="C856" s="61" t="str">
        <f>VLOOKUP(A856,Main!A:AB,3,0)</f>
        <v>Nature and Properties of Materials - An Introductory Course</v>
      </c>
      <c r="D856" s="61" t="str">
        <f>VLOOKUP(A856,Main!A:AB,4,0)</f>
        <v>Prof. Ashish Garg</v>
      </c>
      <c r="E856" s="61" t="str">
        <f>VLOOKUP(A856,Main!A:AB,5,0)</f>
        <v>IIT Kanpur</v>
      </c>
      <c r="F856" s="61" t="str">
        <f>VLOOKUP(A856,Main!A:AB,6,0)</f>
        <v>IIT Kanpur</v>
      </c>
      <c r="G856" s="61" t="str">
        <f>VLOOKUP(A856,Main!A:AB,7,0)</f>
        <v>8 Weeks</v>
      </c>
      <c r="H856" s="61" t="str">
        <f>VLOOKUP(A856,Main!A:AB,8,0)</f>
        <v>Rerun</v>
      </c>
      <c r="I856" s="62">
        <f>VLOOKUP(A856,Main!A:AB,9,0)</f>
        <v>46223</v>
      </c>
      <c r="J856" s="62">
        <f>VLOOKUP(A856,Main!A:AB,10,0)</f>
        <v>46276</v>
      </c>
      <c r="K856" s="62">
        <f>VLOOKUP(A856,Main!A:AB,11,0)</f>
        <v>46285</v>
      </c>
      <c r="L856" s="62">
        <f>VLOOKUP(A856,Main!A:AB,12,0)</f>
        <v>46230</v>
      </c>
      <c r="M856" s="62">
        <f>VLOOKUP(A856,Main!A:AB,13,0)</f>
        <v>46248</v>
      </c>
      <c r="N856" s="61" t="str">
        <f>VLOOKUP(A856,Main!A:AB,14,0)</f>
        <v>UG/PG</v>
      </c>
      <c r="O856" s="61" t="str">
        <f>VLOOKUP(A856,Main!A:AB,15,0)</f>
        <v>Core</v>
      </c>
      <c r="P856" s="61" t="str">
        <f>VLOOKUP(A856,Main!A:AB,16,0)</f>
        <v>Yes</v>
      </c>
      <c r="Q856" s="61" t="str">
        <f>VLOOKUP(A856,Main!A:AB,17,0)</f>
        <v>Minor in Materials Science</v>
      </c>
      <c r="R856" s="63" t="str">
        <f>VLOOKUP(A856,Main!A:AB,18,0)</f>
        <v>https://onlinecourses.nptel.ac.in/e-learning/preview/noc26_mm60</v>
      </c>
      <c r="S856" s="63" t="str">
        <f>VLOOKUP(A856,Main!A:AB,19,0)</f>
        <v>https://onlinecourses.nptel.ac.in/e-learning/preview/noc26_mm60</v>
      </c>
      <c r="T856" s="61" t="str">
        <f>VLOOKUP(A856,Main!A:AB,20,0)</f>
        <v>noc26_mm60</v>
      </c>
      <c r="U856" s="63" t="str">
        <f>VLOOKUP(A856,Main!A:AB,21,0)</f>
        <v>https://onlinecourses.nptel.ac.in/noc25_mm58/preview</v>
      </c>
      <c r="V856" s="63" t="str">
        <f>VLOOKUP(A856,Main!A:AB,22,0)</f>
        <v>https://onlinecourses.nptel.ac.in/noc25_mm58/preview</v>
      </c>
      <c r="W856" s="61" t="str">
        <f>VLOOKUP(A856,Main!A:AB,23,0)</f>
        <v>noc25_mm58</v>
      </c>
      <c r="X856" s="63" t="str">
        <f>VLOOKUP(A856,Main!A:AB,24,0)</f>
        <v>https://nptel.ac.in/courses/113104076</v>
      </c>
      <c r="Y856" s="63" t="str">
        <f>VLOOKUP(A856,Main!A:AB,25,0)</f>
        <v>https://nptel.ac.in/courses/113104076</v>
      </c>
      <c r="Z856" s="61">
        <f>VLOOKUP(A856,Main!A:AB,26,0)</f>
        <v>113104076</v>
      </c>
    </row>
    <row r="857">
      <c r="A857" s="47" t="s">
        <v>6720</v>
      </c>
      <c r="B857" s="61" t="str">
        <f>VLOOKUP(A857,Main!A:AB,2,0)</f>
        <v>Metallurgical Engineering and Materials Sciences</v>
      </c>
      <c r="C857" s="61" t="str">
        <f>VLOOKUP(A857,Main!A:AB,3,0)</f>
        <v>Fundamentals of Material Processing - I</v>
      </c>
      <c r="D857" s="61" t="str">
        <f>VLOOKUP(A857,Main!A:AB,4,0)</f>
        <v>Prof. Shashank Shekhar</v>
      </c>
      <c r="E857" s="61" t="str">
        <f>VLOOKUP(A857,Main!A:AB,5,0)</f>
        <v>IIT Kanpur</v>
      </c>
      <c r="F857" s="61" t="str">
        <f>VLOOKUP(A857,Main!A:AB,6,0)</f>
        <v>IIT Kanpur</v>
      </c>
      <c r="G857" s="61" t="str">
        <f>VLOOKUP(A857,Main!A:AB,7,0)</f>
        <v>8 Weeks</v>
      </c>
      <c r="H857" s="61" t="str">
        <f>VLOOKUP(A857,Main!A:AB,8,0)</f>
        <v>Rerun</v>
      </c>
      <c r="I857" s="62">
        <f>VLOOKUP(A857,Main!A:AB,9,0)</f>
        <v>46223</v>
      </c>
      <c r="J857" s="62">
        <f>VLOOKUP(A857,Main!A:AB,10,0)</f>
        <v>46276</v>
      </c>
      <c r="K857" s="62">
        <f>VLOOKUP(A857,Main!A:AB,11,0)</f>
        <v>46284</v>
      </c>
      <c r="L857" s="62">
        <f>VLOOKUP(A857,Main!A:AB,12,0)</f>
        <v>46230</v>
      </c>
      <c r="M857" s="62">
        <f>VLOOKUP(A857,Main!A:AB,13,0)</f>
        <v>46248</v>
      </c>
      <c r="N857" s="61" t="str">
        <f>VLOOKUP(A857,Main!A:AB,14,0)</f>
        <v>UG</v>
      </c>
      <c r="O857" s="61" t="str">
        <f>VLOOKUP(A857,Main!A:AB,15,0)</f>
        <v>Core</v>
      </c>
      <c r="P857" s="61" t="str">
        <f>VLOOKUP(A857,Main!A:AB,16,0)</f>
        <v>No</v>
      </c>
      <c r="Q857" s="61" t="str">
        <f>VLOOKUP(A857,Main!A:AB,17,0)</f>
        <v/>
      </c>
      <c r="R857" s="63" t="str">
        <f>VLOOKUP(A857,Main!A:AB,18,0)</f>
        <v>https://onlinecourses.nptel.ac.in/e-learning/preview/noc26_mm61</v>
      </c>
      <c r="S857" s="63" t="str">
        <f>VLOOKUP(A857,Main!A:AB,19,0)</f>
        <v>https://onlinecourses.nptel.ac.in/e-learning/preview/noc26_mm61</v>
      </c>
      <c r="T857" s="61" t="str">
        <f>VLOOKUP(A857,Main!A:AB,20,0)</f>
        <v>noc26_mm61</v>
      </c>
      <c r="U857" s="63" t="str">
        <f>VLOOKUP(A857,Main!A:AB,21,0)</f>
        <v>https://onlinecourses.nptel.ac.in/noc25_mm60/preview</v>
      </c>
      <c r="V857" s="63" t="str">
        <f>VLOOKUP(A857,Main!A:AB,22,0)</f>
        <v>https://onlinecourses.nptel.ac.in/noc25_mm60/preview</v>
      </c>
      <c r="W857" s="61" t="str">
        <f>VLOOKUP(A857,Main!A:AB,23,0)</f>
        <v>noc25_mm60</v>
      </c>
      <c r="X857" s="63" t="str">
        <f>VLOOKUP(A857,Main!A:AB,24,0)</f>
        <v>https://nptel.ac.in/courses/113104073</v>
      </c>
      <c r="Y857" s="63" t="str">
        <f>VLOOKUP(A857,Main!A:AB,25,0)</f>
        <v>https://nptel.ac.in/courses/113104073</v>
      </c>
      <c r="Z857" s="61">
        <f>VLOOKUP(A857,Main!A:AB,26,0)</f>
        <v>113104073</v>
      </c>
    </row>
    <row r="858">
      <c r="A858" s="47" t="s">
        <v>6726</v>
      </c>
      <c r="B858" s="61" t="str">
        <f>VLOOKUP(A858,Main!A:AB,2,0)</f>
        <v>Metallurgical Engineering and Materials Sciences</v>
      </c>
      <c r="C858" s="61" t="str">
        <f>VLOOKUP(A858,Main!A:AB,3,0)</f>
        <v>Mechanical Behaviour of Materials (Part - II)</v>
      </c>
      <c r="D858" s="61" t="str">
        <f>VLOOKUP(A858,Main!A:AB,4,0)</f>
        <v>Prof. Shashank Shekhar,
Prof. Sudhanshu Shekhar Singh</v>
      </c>
      <c r="E858" s="61" t="str">
        <f>VLOOKUP(A858,Main!A:AB,5,0)</f>
        <v>IIT Kanpur</v>
      </c>
      <c r="F858" s="61" t="str">
        <f>VLOOKUP(A858,Main!A:AB,6,0)</f>
        <v>IIT Kanpur</v>
      </c>
      <c r="G858" s="61" t="str">
        <f>VLOOKUP(A858,Main!A:AB,7,0)</f>
        <v>8 Weeks</v>
      </c>
      <c r="H858" s="61" t="str">
        <f>VLOOKUP(A858,Main!A:AB,8,0)</f>
        <v>Rerun</v>
      </c>
      <c r="I858" s="62">
        <f>VLOOKUP(A858,Main!A:AB,9,0)</f>
        <v>46223</v>
      </c>
      <c r="J858" s="62">
        <f>VLOOKUP(A858,Main!A:AB,10,0)</f>
        <v>46276</v>
      </c>
      <c r="K858" s="62">
        <f>VLOOKUP(A858,Main!A:AB,11,0)</f>
        <v>46284</v>
      </c>
      <c r="L858" s="62">
        <f>VLOOKUP(A858,Main!A:AB,12,0)</f>
        <v>46230</v>
      </c>
      <c r="M858" s="62">
        <f>VLOOKUP(A858,Main!A:AB,13,0)</f>
        <v>46248</v>
      </c>
      <c r="N858" s="61" t="str">
        <f>VLOOKUP(A858,Main!A:AB,14,0)</f>
        <v>UG</v>
      </c>
      <c r="O858" s="61" t="str">
        <f>VLOOKUP(A858,Main!A:AB,15,0)</f>
        <v>Core</v>
      </c>
      <c r="P858" s="61" t="str">
        <f>VLOOKUP(A858,Main!A:AB,16,0)</f>
        <v>No</v>
      </c>
      <c r="Q858" s="61" t="str">
        <f>VLOOKUP(A858,Main!A:AB,17,0)</f>
        <v/>
      </c>
      <c r="R858" s="63" t="str">
        <f>VLOOKUP(A858,Main!A:AB,18,0)</f>
        <v>https://onlinecourses.nptel.ac.in/e-learning/preview/noc26_mm62</v>
      </c>
      <c r="S858" s="63" t="str">
        <f>VLOOKUP(A858,Main!A:AB,19,0)</f>
        <v>https://onlinecourses.nptel.ac.in/e-learning/preview/noc26_mm62</v>
      </c>
      <c r="T858" s="61" t="str">
        <f>VLOOKUP(A858,Main!A:AB,20,0)</f>
        <v>noc26_mm62</v>
      </c>
      <c r="U858" s="63" t="str">
        <f>VLOOKUP(A858,Main!A:AB,21,0)</f>
        <v>https://onlinecourses.nptel.ac.in/noc25_mm61/preview</v>
      </c>
      <c r="V858" s="63" t="str">
        <f>VLOOKUP(A858,Main!A:AB,22,0)</f>
        <v>https://onlinecourses.nptel.ac.in/noc25_mm61/preview</v>
      </c>
      <c r="W858" s="61" t="str">
        <f>VLOOKUP(A858,Main!A:AB,23,0)</f>
        <v>noc25_mm61</v>
      </c>
      <c r="X858" s="63" t="str">
        <f>VLOOKUP(A858,Main!A:AB,24,0)</f>
        <v>https://nptel.ac.in/courses/113104105</v>
      </c>
      <c r="Y858" s="63" t="str">
        <f>VLOOKUP(A858,Main!A:AB,25,0)</f>
        <v>https://nptel.ac.in/courses/113104105</v>
      </c>
      <c r="Z858" s="61">
        <f>VLOOKUP(A858,Main!A:AB,26,0)</f>
        <v>113104105</v>
      </c>
    </row>
    <row r="859">
      <c r="A859" s="47" t="s">
        <v>6733</v>
      </c>
      <c r="B859" s="61" t="str">
        <f>VLOOKUP(A859,Main!A:AB,2,0)</f>
        <v>Metallurgical Engineering and Materials Sciences</v>
      </c>
      <c r="C859" s="61" t="str">
        <f>VLOOKUP(A859,Main!A:AB,3,0)</f>
        <v>Electronic Properties of the Materials: Computational Approach</v>
      </c>
      <c r="D859" s="61" t="str">
        <f>VLOOKUP(A859,Main!A:AB,4,0)</f>
        <v>Prof. Somnath Bhowmick</v>
      </c>
      <c r="E859" s="61" t="str">
        <f>VLOOKUP(A859,Main!A:AB,5,0)</f>
        <v>IIT Kanpur</v>
      </c>
      <c r="F859" s="61" t="str">
        <f>VLOOKUP(A859,Main!A:AB,6,0)</f>
        <v>IIT Kanpur</v>
      </c>
      <c r="G859" s="61" t="str">
        <f>VLOOKUP(A859,Main!A:AB,7,0)</f>
        <v>8 Weeks</v>
      </c>
      <c r="H859" s="61" t="str">
        <f>VLOOKUP(A859,Main!A:AB,8,0)</f>
        <v>Rerun</v>
      </c>
      <c r="I859" s="62">
        <f>VLOOKUP(A859,Main!A:AB,9,0)</f>
        <v>46223</v>
      </c>
      <c r="J859" s="62">
        <f>VLOOKUP(A859,Main!A:AB,10,0)</f>
        <v>46276</v>
      </c>
      <c r="K859" s="62">
        <f>VLOOKUP(A859,Main!A:AB,11,0)</f>
        <v>46285</v>
      </c>
      <c r="L859" s="62">
        <f>VLOOKUP(A859,Main!A:AB,12,0)</f>
        <v>46230</v>
      </c>
      <c r="M859" s="62">
        <f>VLOOKUP(A859,Main!A:AB,13,0)</f>
        <v>46248</v>
      </c>
      <c r="N859" s="61" t="str">
        <f>VLOOKUP(A859,Main!A:AB,14,0)</f>
        <v>UG/PG</v>
      </c>
      <c r="O859" s="61" t="str">
        <f>VLOOKUP(A859,Main!A:AB,15,0)</f>
        <v>Core</v>
      </c>
      <c r="P859" s="61" t="str">
        <f>VLOOKUP(A859,Main!A:AB,16,0)</f>
        <v>Yes</v>
      </c>
      <c r="Q859" s="61" t="str">
        <f>VLOOKUP(A859,Main!A:AB,17,0)</f>
        <v/>
      </c>
      <c r="R859" s="63" t="str">
        <f>VLOOKUP(A859,Main!A:AB,18,0)</f>
        <v>https://onlinecourses.nptel.ac.in/e-learning/preview/noc26_mm63</v>
      </c>
      <c r="S859" s="63" t="str">
        <f>VLOOKUP(A859,Main!A:AB,19,0)</f>
        <v>https://onlinecourses.nptel.ac.in/e-learning/preview/noc26_mm63</v>
      </c>
      <c r="T859" s="61" t="str">
        <f>VLOOKUP(A859,Main!A:AB,20,0)</f>
        <v>noc26_mm63</v>
      </c>
      <c r="U859" s="63" t="str">
        <f>VLOOKUP(A859,Main!A:AB,21,0)</f>
        <v>https://onlinecourses.nptel.ac.in/noc25_mm51/preview</v>
      </c>
      <c r="V859" s="63" t="str">
        <f>VLOOKUP(A859,Main!A:AB,22,0)</f>
        <v>https://onlinecourses.nptel.ac.in/noc25_mm51/preview</v>
      </c>
      <c r="W859" s="61" t="str">
        <f>VLOOKUP(A859,Main!A:AB,23,0)</f>
        <v>noc25_mm51</v>
      </c>
      <c r="X859" s="63" t="str">
        <f>VLOOKUP(A859,Main!A:AB,24,0)</f>
        <v>https://nptel.ac.in/courses/113104106</v>
      </c>
      <c r="Y859" s="63" t="str">
        <f>VLOOKUP(A859,Main!A:AB,25,0)</f>
        <v>https://nptel.ac.in/courses/113104106</v>
      </c>
      <c r="Z859" s="61">
        <f>VLOOKUP(A859,Main!A:AB,26,0)</f>
        <v>113104106</v>
      </c>
    </row>
    <row r="860">
      <c r="A860" s="47" t="s">
        <v>6740</v>
      </c>
      <c r="B860" s="61" t="str">
        <f>VLOOKUP(A860,Main!A:AB,2,0)</f>
        <v>Metallurgical and Materials Engineering</v>
      </c>
      <c r="C860" s="61" t="str">
        <f>VLOOKUP(A860,Main!A:AB,3,0)</f>
        <v>Nanotechnology, Science and Applications</v>
      </c>
      <c r="D860" s="61" t="str">
        <f>VLOOKUP(A860,Main!A:AB,4,0)</f>
        <v>Prof. Prathap Haridoss</v>
      </c>
      <c r="E860" s="61" t="str">
        <f>VLOOKUP(A860,Main!A:AB,5,0)</f>
        <v>IIT Madras</v>
      </c>
      <c r="F860" s="61" t="str">
        <f>VLOOKUP(A860,Main!A:AB,6,0)</f>
        <v>IIT Madras</v>
      </c>
      <c r="G860" s="61" t="str">
        <f>VLOOKUP(A860,Main!A:AB,7,0)</f>
        <v>8 Weeks</v>
      </c>
      <c r="H860" s="61" t="str">
        <f>VLOOKUP(A860,Main!A:AB,8,0)</f>
        <v>Rerun</v>
      </c>
      <c r="I860" s="62">
        <f>VLOOKUP(A860,Main!A:AB,9,0)</f>
        <v>46223</v>
      </c>
      <c r="J860" s="62">
        <f>VLOOKUP(A860,Main!A:AB,10,0)</f>
        <v>46276</v>
      </c>
      <c r="K860" s="62">
        <f>VLOOKUP(A860,Main!A:AB,11,0)</f>
        <v>46284</v>
      </c>
      <c r="L860" s="62">
        <f>VLOOKUP(A860,Main!A:AB,12,0)</f>
        <v>46230</v>
      </c>
      <c r="M860" s="62">
        <f>VLOOKUP(A860,Main!A:AB,13,0)</f>
        <v>46248</v>
      </c>
      <c r="N860" s="61" t="str">
        <f>VLOOKUP(A860,Main!A:AB,14,0)</f>
        <v>UG</v>
      </c>
      <c r="O860" s="61" t="str">
        <f>VLOOKUP(A860,Main!A:AB,15,0)</f>
        <v>Elective</v>
      </c>
      <c r="P860" s="61" t="str">
        <f>VLOOKUP(A860,Main!A:AB,16,0)</f>
        <v>Yes</v>
      </c>
      <c r="Q860" s="61" t="str">
        <f>VLOOKUP(A860,Main!A:AB,17,0)</f>
        <v>Minor in Materials Science</v>
      </c>
      <c r="R860" s="63" t="str">
        <f>VLOOKUP(A860,Main!A:AB,18,0)</f>
        <v>https://onlinecourses.nptel.ac.in/e-learning/preview/noc26_mm64</v>
      </c>
      <c r="S860" s="63" t="str">
        <f>VLOOKUP(A860,Main!A:AB,19,0)</f>
        <v>https://onlinecourses.nptel.ac.in/e-learning/preview/noc26_mm64</v>
      </c>
      <c r="T860" s="61" t="str">
        <f>VLOOKUP(A860,Main!A:AB,20,0)</f>
        <v>noc26_mm64</v>
      </c>
      <c r="U860" s="63" t="str">
        <f>VLOOKUP(A860,Main!A:AB,21,0)</f>
        <v>https://onlinecourses.nptel.ac.in/noc25_mm44/preview</v>
      </c>
      <c r="V860" s="63" t="str">
        <f>VLOOKUP(A860,Main!A:AB,22,0)</f>
        <v>https://onlinecourses.nptel.ac.in/noc25_mm44/preview</v>
      </c>
      <c r="W860" s="61" t="str">
        <f>VLOOKUP(A860,Main!A:AB,23,0)</f>
        <v>noc25_mm44</v>
      </c>
      <c r="X860" s="63" t="str">
        <f>VLOOKUP(A860,Main!A:AB,24,0)</f>
        <v>https://nptel.ac.in/courses/113106093</v>
      </c>
      <c r="Y860" s="63" t="str">
        <f>VLOOKUP(A860,Main!A:AB,25,0)</f>
        <v>https://nptel.ac.in/courses/113106093</v>
      </c>
      <c r="Z860" s="61">
        <f>VLOOKUP(A860,Main!A:AB,26,0)</f>
        <v>113106093</v>
      </c>
    </row>
    <row r="861">
      <c r="A861" s="47" t="s">
        <v>6747</v>
      </c>
      <c r="B861" s="61" t="str">
        <f>VLOOKUP(A861,Main!A:AB,2,0)</f>
        <v>Metallurgical and Materials Engineering</v>
      </c>
      <c r="C861" s="61" t="str">
        <f>VLOOKUP(A861,Main!A:AB,3,0)</f>
        <v>Welding science and technology (In Tamil) இணைப்பியலின் தொழில்நுட்பமும் அதன் அறிவியலும்</v>
      </c>
      <c r="D861" s="61" t="str">
        <f>VLOOKUP(A861,Main!A:AB,4,0)</f>
        <v>Prof. Murugaiyan Amirthalingam</v>
      </c>
      <c r="E861" s="61" t="str">
        <f>VLOOKUP(A861,Main!A:AB,5,0)</f>
        <v>IIT Madras</v>
      </c>
      <c r="F861" s="61" t="str">
        <f>VLOOKUP(A861,Main!A:AB,6,0)</f>
        <v>IIT Madras</v>
      </c>
      <c r="G861" s="61" t="str">
        <f>VLOOKUP(A861,Main!A:AB,7,0)</f>
        <v>8 Weeks</v>
      </c>
      <c r="H861" s="61" t="str">
        <f>VLOOKUP(A861,Main!A:AB,8,0)</f>
        <v>Rerun</v>
      </c>
      <c r="I861" s="62">
        <f>VLOOKUP(A861,Main!A:AB,9,0)</f>
        <v>46223</v>
      </c>
      <c r="J861" s="62">
        <f>VLOOKUP(A861,Main!A:AB,10,0)</f>
        <v>46276</v>
      </c>
      <c r="K861" s="62">
        <f>VLOOKUP(A861,Main!A:AB,11,0)</f>
        <v>46285</v>
      </c>
      <c r="L861" s="62">
        <f>VLOOKUP(A861,Main!A:AB,12,0)</f>
        <v>46230</v>
      </c>
      <c r="M861" s="62">
        <f>VLOOKUP(A861,Main!A:AB,13,0)</f>
        <v>46248</v>
      </c>
      <c r="N861" s="61" t="str">
        <f>VLOOKUP(A861,Main!A:AB,14,0)</f>
        <v>UG</v>
      </c>
      <c r="O861" s="61" t="str">
        <f>VLOOKUP(A861,Main!A:AB,15,0)</f>
        <v>Elective</v>
      </c>
      <c r="P861" s="61" t="str">
        <f>VLOOKUP(A861,Main!A:AB,16,0)</f>
        <v>Yes</v>
      </c>
      <c r="Q861" s="61" t="str">
        <f>VLOOKUP(A861,Main!A:AB,17,0)</f>
        <v/>
      </c>
      <c r="R861" s="63" t="str">
        <f>VLOOKUP(A861,Main!A:AB,18,0)</f>
        <v>https://onlinecourses.nptel.ac.in/e-learning/preview/noc26_mm65</v>
      </c>
      <c r="S861" s="63" t="str">
        <f>VLOOKUP(A861,Main!A:AB,19,0)</f>
        <v>https://onlinecourses.nptel.ac.in/e-learning/preview/noc26_mm65</v>
      </c>
      <c r="T861" s="61" t="str">
        <f>VLOOKUP(A861,Main!A:AB,20,0)</f>
        <v>noc26_mm65</v>
      </c>
      <c r="U861" s="63" t="str">
        <f>VLOOKUP(A861,Main!A:AB,21,0)</f>
        <v>https://onlinecourses.nptel.ac.in/noc25_mm46/preview</v>
      </c>
      <c r="V861" s="63" t="str">
        <f>VLOOKUP(A861,Main!A:AB,22,0)</f>
        <v>https://onlinecourses.nptel.ac.in/noc25_mm46/preview</v>
      </c>
      <c r="W861" s="61" t="str">
        <f>VLOOKUP(A861,Main!A:AB,23,0)</f>
        <v>noc25_mm46</v>
      </c>
      <c r="X861" s="63" t="str">
        <f>VLOOKUP(A861,Main!A:AB,24,0)</f>
        <v>https://nptel.ac.in/courses/113106106</v>
      </c>
      <c r="Y861" s="63" t="str">
        <f>VLOOKUP(A861,Main!A:AB,25,0)</f>
        <v>https://nptel.ac.in/courses/113106106</v>
      </c>
      <c r="Z861" s="61">
        <f>VLOOKUP(A861,Main!A:AB,26,0)</f>
        <v>113106106</v>
      </c>
    </row>
    <row r="862">
      <c r="A862" s="47" t="s">
        <v>6754</v>
      </c>
      <c r="B862" s="61" t="str">
        <f>VLOOKUP(A862,Main!A:AB,2,0)</f>
        <v>Materials Science and Engineering</v>
      </c>
      <c r="C862" s="61" t="str">
        <f>VLOOKUP(A862,Main!A:AB,3,0)</f>
        <v>Advanced Material Characterization by Atom Probe Tomography and Electron Microscopy</v>
      </c>
      <c r="D862" s="61" t="str">
        <f>VLOOKUP(A862,Main!A:AB,4,0)</f>
        <v>Prof. Surendra Kumar Makineni</v>
      </c>
      <c r="E862" s="61" t="str">
        <f>VLOOKUP(A862,Main!A:AB,5,0)</f>
        <v>IISc Bangalore</v>
      </c>
      <c r="F862" s="61" t="str">
        <f>VLOOKUP(A862,Main!A:AB,6,0)</f>
        <v>IISc Bangalore</v>
      </c>
      <c r="G862" s="61" t="str">
        <f>VLOOKUP(A862,Main!A:AB,7,0)</f>
        <v>12 Weeks</v>
      </c>
      <c r="H862" s="61" t="str">
        <f>VLOOKUP(A862,Main!A:AB,8,0)</f>
        <v>Rerun</v>
      </c>
      <c r="I862" s="62">
        <f>VLOOKUP(A862,Main!A:AB,9,0)</f>
        <v>46223</v>
      </c>
      <c r="J862" s="62">
        <f>VLOOKUP(A862,Main!A:AB,10,0)</f>
        <v>46304</v>
      </c>
      <c r="K862" s="62">
        <f>VLOOKUP(A862,Main!A:AB,11,0)</f>
        <v>46313</v>
      </c>
      <c r="L862" s="62">
        <f>VLOOKUP(A862,Main!A:AB,12,0)</f>
        <v>46230</v>
      </c>
      <c r="M862" s="62">
        <f>VLOOKUP(A862,Main!A:AB,13,0)</f>
        <v>46248</v>
      </c>
      <c r="N862" s="61" t="str">
        <f>VLOOKUP(A862,Main!A:AB,14,0)</f>
        <v>PG</v>
      </c>
      <c r="O862" s="61" t="str">
        <f>VLOOKUP(A862,Main!A:AB,15,0)</f>
        <v>Elective</v>
      </c>
      <c r="P862" s="61" t="str">
        <f>VLOOKUP(A862,Main!A:AB,16,0)</f>
        <v>Yes</v>
      </c>
      <c r="Q862" s="61" t="str">
        <f>VLOOKUP(A862,Main!A:AB,17,0)</f>
        <v>Materials Characterization</v>
      </c>
      <c r="R862" s="63" t="str">
        <f>VLOOKUP(A862,Main!A:AB,18,0)</f>
        <v>https://onlinecourses.nptel.ac.in/e-learning/preview/noc26_mm66</v>
      </c>
      <c r="S862" s="63" t="str">
        <f>VLOOKUP(A862,Main!A:AB,19,0)</f>
        <v>https://onlinecourses.nptel.ac.in/e-learning/preview/noc26_mm66</v>
      </c>
      <c r="T862" s="61" t="str">
        <f>VLOOKUP(A862,Main!A:AB,20,0)</f>
        <v>noc26_mm66</v>
      </c>
      <c r="U862" s="63" t="str">
        <f>VLOOKUP(A862,Main!A:AB,21,0)</f>
        <v>https://onlinecourses.nptel.ac.in/noc25_mm35/preview</v>
      </c>
      <c r="V862" s="63" t="str">
        <f>VLOOKUP(A862,Main!A:AB,22,0)</f>
        <v>https://onlinecourses.nptel.ac.in/noc25_mm35/preview</v>
      </c>
      <c r="W862" s="61" t="str">
        <f>VLOOKUP(A862,Main!A:AB,23,0)</f>
        <v>noc25_mm35</v>
      </c>
      <c r="X862" s="63" t="str">
        <f>VLOOKUP(A862,Main!A:AB,24,0)</f>
        <v>https://nptel.ac.in/courses/113108760</v>
      </c>
      <c r="Y862" s="63" t="str">
        <f>VLOOKUP(A862,Main!A:AB,25,0)</f>
        <v>https://nptel.ac.in/courses/113108760</v>
      </c>
      <c r="Z862" s="61">
        <f>VLOOKUP(A862,Main!A:AB,26,0)</f>
        <v>113108760</v>
      </c>
    </row>
    <row r="863">
      <c r="A863" s="47" t="s">
        <v>6761</v>
      </c>
      <c r="B863" s="61" t="str">
        <f>VLOOKUP(A863,Main!A:AB,2,0)</f>
        <v>Metallurgical Engineering and Materials Sciences</v>
      </c>
      <c r="C863" s="61" t="str">
        <f>VLOOKUP(A863,Main!A:AB,3,0)</f>
        <v>Materials Design for Electronic, Electromechanical and Optical Functions</v>
      </c>
      <c r="D863" s="61" t="str">
        <f>VLOOKUP(A863,Main!A:AB,4,0)</f>
        <v>Prof. Pavan Nukala</v>
      </c>
      <c r="E863" s="61" t="str">
        <f>VLOOKUP(A863,Main!A:AB,5,0)</f>
        <v>IISc Bangalore</v>
      </c>
      <c r="F863" s="61" t="str">
        <f>VLOOKUP(A863,Main!A:AB,6,0)</f>
        <v>IISc Bangalore</v>
      </c>
      <c r="G863" s="61" t="str">
        <f>VLOOKUP(A863,Main!A:AB,7,0)</f>
        <v>12 Weeks</v>
      </c>
      <c r="H863" s="61" t="str">
        <f>VLOOKUP(A863,Main!A:AB,8,0)</f>
        <v>Rerun</v>
      </c>
      <c r="I863" s="62">
        <f>VLOOKUP(A863,Main!A:AB,9,0)</f>
        <v>46223</v>
      </c>
      <c r="J863" s="62">
        <f>VLOOKUP(A863,Main!A:AB,10,0)</f>
        <v>46304</v>
      </c>
      <c r="K863" s="62">
        <f>VLOOKUP(A863,Main!A:AB,11,0)</f>
        <v>46318</v>
      </c>
      <c r="L863" s="62">
        <f>VLOOKUP(A863,Main!A:AB,12,0)</f>
        <v>46230</v>
      </c>
      <c r="M863" s="62">
        <f>VLOOKUP(A863,Main!A:AB,13,0)</f>
        <v>46248</v>
      </c>
      <c r="N863" s="61" t="str">
        <f>VLOOKUP(A863,Main!A:AB,14,0)</f>
        <v>UG/PG</v>
      </c>
      <c r="O863" s="61" t="str">
        <f>VLOOKUP(A863,Main!A:AB,15,0)</f>
        <v>Elective</v>
      </c>
      <c r="P863" s="61" t="str">
        <f>VLOOKUP(A863,Main!A:AB,16,0)</f>
        <v>Yes</v>
      </c>
      <c r="Q863" s="61" t="str">
        <f>VLOOKUP(A863,Main!A:AB,17,0)</f>
        <v>Electronic Materials</v>
      </c>
      <c r="R863" s="63" t="str">
        <f>VLOOKUP(A863,Main!A:AB,18,0)</f>
        <v>https://onlinecourses.nptel.ac.in/e-learning/preview/noc26_mm67</v>
      </c>
      <c r="S863" s="63" t="str">
        <f>VLOOKUP(A863,Main!A:AB,19,0)</f>
        <v>https://onlinecourses.nptel.ac.in/e-learning/preview/noc26_mm67</v>
      </c>
      <c r="T863" s="61" t="str">
        <f>VLOOKUP(A863,Main!A:AB,20,0)</f>
        <v>noc26_mm67</v>
      </c>
      <c r="U863" s="63" t="str">
        <f>VLOOKUP(A863,Main!A:AB,21,0)</f>
        <v>https://onlinecourses.nptel.ac.in/noc25_mm63/preview</v>
      </c>
      <c r="V863" s="63" t="str">
        <f>VLOOKUP(A863,Main!A:AB,22,0)</f>
        <v>https://onlinecourses.nptel.ac.in/noc25_mm63/preview</v>
      </c>
      <c r="W863" s="61" t="str">
        <f>VLOOKUP(A863,Main!A:AB,23,0)</f>
        <v>noc25_mm63</v>
      </c>
      <c r="X863" s="63" t="str">
        <f>VLOOKUP(A863,Main!A:AB,24,0)</f>
        <v>https://nptel.ac.in/courses/113108515</v>
      </c>
      <c r="Y863" s="63" t="str">
        <f>VLOOKUP(A863,Main!A:AB,25,0)</f>
        <v>https://nptel.ac.in/courses/113108515</v>
      </c>
      <c r="Z863" s="61">
        <f>VLOOKUP(A863,Main!A:AB,26,0)</f>
        <v>113108515</v>
      </c>
    </row>
    <row r="864">
      <c r="A864" s="47" t="s">
        <v>6768</v>
      </c>
      <c r="B864" s="61" t="str">
        <f>VLOOKUP(A864,Main!A:AB,2,0)</f>
        <v>Metallurgical Engineering and Materials Sciences</v>
      </c>
      <c r="C864" s="61" t="str">
        <f>VLOOKUP(A864,Main!A:AB,3,0)</f>
        <v>Phase Field Modelling: The Materials Science, Mathematics and Computational Aspects</v>
      </c>
      <c r="D864" s="61" t="str">
        <f>VLOOKUP(A864,Main!A:AB,4,0)</f>
        <v>Prof. M.P. Gururajan</v>
      </c>
      <c r="E864" s="61" t="str">
        <f>VLOOKUP(A864,Main!A:AB,5,0)</f>
        <v>IIT Bombay</v>
      </c>
      <c r="F864" s="61" t="str">
        <f>VLOOKUP(A864,Main!A:AB,6,0)</f>
        <v>IIT Bombay</v>
      </c>
      <c r="G864" s="61" t="str">
        <f>VLOOKUP(A864,Main!A:AB,7,0)</f>
        <v>12 Weeks</v>
      </c>
      <c r="H864" s="61" t="str">
        <f>VLOOKUP(A864,Main!A:AB,8,0)</f>
        <v>Rerun</v>
      </c>
      <c r="I864" s="62">
        <f>VLOOKUP(A864,Main!A:AB,9,0)</f>
        <v>46223</v>
      </c>
      <c r="J864" s="62">
        <f>VLOOKUP(A864,Main!A:AB,10,0)</f>
        <v>46304</v>
      </c>
      <c r="K864" s="62">
        <f>VLOOKUP(A864,Main!A:AB,11,0)</f>
        <v>46319</v>
      </c>
      <c r="L864" s="62">
        <f>VLOOKUP(A864,Main!A:AB,12,0)</f>
        <v>46230</v>
      </c>
      <c r="M864" s="62">
        <f>VLOOKUP(A864,Main!A:AB,13,0)</f>
        <v>46248</v>
      </c>
      <c r="N864" s="61" t="str">
        <f>VLOOKUP(A864,Main!A:AB,14,0)</f>
        <v>UG/PG</v>
      </c>
      <c r="O864" s="61" t="str">
        <f>VLOOKUP(A864,Main!A:AB,15,0)</f>
        <v>Elective</v>
      </c>
      <c r="P864" s="61" t="str">
        <f>VLOOKUP(A864,Main!A:AB,16,0)</f>
        <v>Yes</v>
      </c>
      <c r="Q864" s="61" t="str">
        <f>VLOOKUP(A864,Main!A:AB,17,0)</f>
        <v/>
      </c>
      <c r="R864" s="63" t="str">
        <f>VLOOKUP(A864,Main!A:AB,18,0)</f>
        <v>https://onlinecourses.nptel.ac.in/e-learning/preview/noc26_mm68</v>
      </c>
      <c r="S864" s="63" t="str">
        <f>VLOOKUP(A864,Main!A:AB,19,0)</f>
        <v>https://onlinecourses.nptel.ac.in/e-learning/preview/noc26_mm68</v>
      </c>
      <c r="T864" s="61" t="str">
        <f>VLOOKUP(A864,Main!A:AB,20,0)</f>
        <v>noc26_mm68</v>
      </c>
      <c r="U864" s="63" t="str">
        <f>VLOOKUP(A864,Main!A:AB,21,0)</f>
        <v>https://onlinecourses.nptel.ac.in/noc25_mm62/preview</v>
      </c>
      <c r="V864" s="63" t="str">
        <f>VLOOKUP(A864,Main!A:AB,22,0)</f>
        <v>https://onlinecourses.nptel.ac.in/noc25_mm62/preview</v>
      </c>
      <c r="W864" s="61" t="str">
        <f>VLOOKUP(A864,Main!A:AB,23,0)</f>
        <v>noc25_mm62</v>
      </c>
      <c r="X864" s="63" t="str">
        <f>VLOOKUP(A864,Main!A:AB,24,0)</f>
        <v>https://nptel.ac.in/courses/113101072</v>
      </c>
      <c r="Y864" s="63" t="str">
        <f>VLOOKUP(A864,Main!A:AB,25,0)</f>
        <v>https://nptel.ac.in/courses/113101072</v>
      </c>
      <c r="Z864" s="61">
        <f>VLOOKUP(A864,Main!A:AB,26,0)</f>
        <v>113101072</v>
      </c>
    </row>
    <row r="865">
      <c r="A865" s="47" t="s">
        <v>6775</v>
      </c>
      <c r="B865" s="61" t="str">
        <f>VLOOKUP(A865,Main!A:AB,2,0)</f>
        <v>Metallurgical and Materials Engineering</v>
      </c>
      <c r="C865" s="61" t="str">
        <f>VLOOKUP(A865,Main!A:AB,3,0)</f>
        <v>Powder Metallurgy</v>
      </c>
      <c r="D865" s="61" t="str">
        <f>VLOOKUP(A865,Main!A:AB,4,0)</f>
        <v>Prof. Ranjit Bauri</v>
      </c>
      <c r="E865" s="61" t="str">
        <f>VLOOKUP(A865,Main!A:AB,5,0)</f>
        <v>IIT Madras</v>
      </c>
      <c r="F865" s="61" t="str">
        <f>VLOOKUP(A865,Main!A:AB,6,0)</f>
        <v>IIT Madras</v>
      </c>
      <c r="G865" s="61" t="str">
        <f>VLOOKUP(A865,Main!A:AB,7,0)</f>
        <v>12 Weeks</v>
      </c>
      <c r="H865" s="61" t="str">
        <f>VLOOKUP(A865,Main!A:AB,8,0)</f>
        <v>Rerun</v>
      </c>
      <c r="I865" s="62">
        <f>VLOOKUP(A865,Main!A:AB,9,0)</f>
        <v>46223</v>
      </c>
      <c r="J865" s="62">
        <f>VLOOKUP(A865,Main!A:AB,10,0)</f>
        <v>46304</v>
      </c>
      <c r="K865" s="62">
        <f>VLOOKUP(A865,Main!A:AB,11,0)</f>
        <v>46320</v>
      </c>
      <c r="L865" s="62">
        <f>VLOOKUP(A865,Main!A:AB,12,0)</f>
        <v>46230</v>
      </c>
      <c r="M865" s="62">
        <f>VLOOKUP(A865,Main!A:AB,13,0)</f>
        <v>46248</v>
      </c>
      <c r="N865" s="61" t="str">
        <f>VLOOKUP(A865,Main!A:AB,14,0)</f>
        <v>UG/PG</v>
      </c>
      <c r="O865" s="61" t="str">
        <f>VLOOKUP(A865,Main!A:AB,15,0)</f>
        <v>Elective</v>
      </c>
      <c r="P865" s="61" t="str">
        <f>VLOOKUP(A865,Main!A:AB,16,0)</f>
        <v>Yes</v>
      </c>
      <c r="Q865" s="61" t="str">
        <f>VLOOKUP(A865,Main!A:AB,17,0)</f>
        <v>Minor in Metallurgy</v>
      </c>
      <c r="R865" s="63" t="str">
        <f>VLOOKUP(A865,Main!A:AB,18,0)</f>
        <v>https://onlinecourses.nptel.ac.in/e-learning/preview/noc26_mm69</v>
      </c>
      <c r="S865" s="63" t="str">
        <f>VLOOKUP(A865,Main!A:AB,19,0)</f>
        <v>https://onlinecourses.nptel.ac.in/e-learning/preview/noc26_mm69</v>
      </c>
      <c r="T865" s="61" t="str">
        <f>VLOOKUP(A865,Main!A:AB,20,0)</f>
        <v>noc26_mm69</v>
      </c>
      <c r="U865" s="63" t="str">
        <f>VLOOKUP(A865,Main!A:AB,21,0)</f>
        <v>https://onlinecourses.nptel.ac.in/noc25_mm42/preview</v>
      </c>
      <c r="V865" s="63" t="str">
        <f>VLOOKUP(A865,Main!A:AB,22,0)</f>
        <v>https://onlinecourses.nptel.ac.in/noc25_mm42/preview</v>
      </c>
      <c r="W865" s="61" t="str">
        <f>VLOOKUP(A865,Main!A:AB,23,0)</f>
        <v>noc25_mm42</v>
      </c>
      <c r="X865" s="63" t="str">
        <f>VLOOKUP(A865,Main!A:AB,24,0)</f>
        <v>https://nptel.ac.in/courses/113106098</v>
      </c>
      <c r="Y865" s="63" t="str">
        <f>VLOOKUP(A865,Main!A:AB,25,0)</f>
        <v>https://nptel.ac.in/courses/113106098</v>
      </c>
      <c r="Z865" s="61">
        <f>VLOOKUP(A865,Main!A:AB,26,0)</f>
        <v>113106098</v>
      </c>
    </row>
    <row r="866">
      <c r="A866" s="47" t="s">
        <v>6782</v>
      </c>
      <c r="B866" s="61" t="str">
        <f>VLOOKUP(A866,Main!A:AB,2,0)</f>
        <v>Metallurgical and Materials Engineering</v>
      </c>
      <c r="C866" s="61" t="str">
        <f>VLOOKUP(A866,Main!A:AB,3,0)</f>
        <v>Aluminium based Alloys and Metal Matrix Composites</v>
      </c>
      <c r="D866" s="61" t="str">
        <f>VLOOKUP(A866,Main!A:AB,4,0)</f>
        <v>Prof. Ranjit Bauri</v>
      </c>
      <c r="E866" s="61" t="str">
        <f>VLOOKUP(A866,Main!A:AB,5,0)</f>
        <v>IIT Madras</v>
      </c>
      <c r="F866" s="61" t="str">
        <f>VLOOKUP(A866,Main!A:AB,6,0)</f>
        <v>IIT Madras</v>
      </c>
      <c r="G866" s="61" t="str">
        <f>VLOOKUP(A866,Main!A:AB,7,0)</f>
        <v>12 Weeks</v>
      </c>
      <c r="H866" s="61" t="str">
        <f>VLOOKUP(A866,Main!A:AB,8,0)</f>
        <v>Rerun</v>
      </c>
      <c r="I866" s="62">
        <f>VLOOKUP(A866,Main!A:AB,9,0)</f>
        <v>46223</v>
      </c>
      <c r="J866" s="62">
        <f>VLOOKUP(A866,Main!A:AB,10,0)</f>
        <v>46304</v>
      </c>
      <c r="K866" s="62">
        <f>VLOOKUP(A866,Main!A:AB,11,0)</f>
        <v>46311</v>
      </c>
      <c r="L866" s="62">
        <f>VLOOKUP(A866,Main!A:AB,12,0)</f>
        <v>46230</v>
      </c>
      <c r="M866" s="62">
        <f>VLOOKUP(A866,Main!A:AB,13,0)</f>
        <v>46248</v>
      </c>
      <c r="N866" s="61" t="str">
        <f>VLOOKUP(A866,Main!A:AB,14,0)</f>
        <v>UG/PG</v>
      </c>
      <c r="O866" s="61" t="str">
        <f>VLOOKUP(A866,Main!A:AB,15,0)</f>
        <v>Elective</v>
      </c>
      <c r="P866" s="61" t="str">
        <f>VLOOKUP(A866,Main!A:AB,16,0)</f>
        <v>Yes</v>
      </c>
      <c r="Q866" s="61" t="str">
        <f>VLOOKUP(A866,Main!A:AB,17,0)</f>
        <v/>
      </c>
      <c r="R866" s="63" t="str">
        <f>VLOOKUP(A866,Main!A:AB,18,0)</f>
        <v>https://onlinecourses.nptel.ac.in/e-learning/preview/noc26_mm70</v>
      </c>
      <c r="S866" s="63" t="str">
        <f>VLOOKUP(A866,Main!A:AB,19,0)</f>
        <v>https://onlinecourses.nptel.ac.in/e-learning/preview/noc26_mm70</v>
      </c>
      <c r="T866" s="61" t="str">
        <f>VLOOKUP(A866,Main!A:AB,20,0)</f>
        <v>noc26_mm70</v>
      </c>
      <c r="U866" s="63" t="str">
        <f>VLOOKUP(A866,Main!A:AB,21,0)</f>
        <v>https://onlinecourses.nptel.ac.in/noc25_mm45/preview</v>
      </c>
      <c r="V866" s="63" t="str">
        <f>VLOOKUP(A866,Main!A:AB,22,0)</f>
        <v>https://onlinecourses.nptel.ac.in/noc25_mm45/preview</v>
      </c>
      <c r="W866" s="61" t="str">
        <f>VLOOKUP(A866,Main!A:AB,23,0)</f>
        <v>noc25_mm45</v>
      </c>
      <c r="X866" s="63" t="str">
        <f>VLOOKUP(A866,Main!A:AB,24,0)</f>
        <v>https://nptel.ac.in/courses/113106105</v>
      </c>
      <c r="Y866" s="63" t="str">
        <f>VLOOKUP(A866,Main!A:AB,25,0)</f>
        <v>https://nptel.ac.in/courses/113106105</v>
      </c>
      <c r="Z866" s="61">
        <f>VLOOKUP(A866,Main!A:AB,26,0)</f>
        <v>113106105</v>
      </c>
    </row>
    <row r="867">
      <c r="A867" s="47" t="s">
        <v>6788</v>
      </c>
      <c r="B867" s="61" t="str">
        <f>VLOOKUP(A867,Main!A:AB,2,0)</f>
        <v>Metallurgical Engineering and Materials Sciences</v>
      </c>
      <c r="C867" s="61" t="str">
        <f>VLOOKUP(A867,Main!A:AB,3,0)</f>
        <v>Computational Thermodynamics and Kinetics of Materials</v>
      </c>
      <c r="D867" s="61" t="str">
        <f>VLOOKUP(A867,Main!A:AB,4,0)</f>
        <v>Prof. K. Guruvidyathri</v>
      </c>
      <c r="E867" s="61" t="str">
        <f>VLOOKUP(A867,Main!A:AB,5,0)</f>
        <v>University of Hyderabad</v>
      </c>
      <c r="F867" s="61" t="str">
        <f>VLOOKUP(A867,Main!A:AB,6,0)</f>
        <v>IIT Madras</v>
      </c>
      <c r="G867" s="61" t="str">
        <f>VLOOKUP(A867,Main!A:AB,7,0)</f>
        <v>12 Weeks</v>
      </c>
      <c r="H867" s="61" t="str">
        <f>VLOOKUP(A867,Main!A:AB,8,0)</f>
        <v>Rerun</v>
      </c>
      <c r="I867" s="62">
        <f>VLOOKUP(A867,Main!A:AB,9,0)</f>
        <v>46223</v>
      </c>
      <c r="J867" s="62">
        <f>VLOOKUP(A867,Main!A:AB,10,0)</f>
        <v>46304</v>
      </c>
      <c r="K867" s="62">
        <f>VLOOKUP(A867,Main!A:AB,11,0)</f>
        <v>46312</v>
      </c>
      <c r="L867" s="62">
        <f>VLOOKUP(A867,Main!A:AB,12,0)</f>
        <v>46230</v>
      </c>
      <c r="M867" s="62">
        <f>VLOOKUP(A867,Main!A:AB,13,0)</f>
        <v>46248</v>
      </c>
      <c r="N867" s="61" t="str">
        <f>VLOOKUP(A867,Main!A:AB,14,0)</f>
        <v>UG/PG</v>
      </c>
      <c r="O867" s="61" t="str">
        <f>VLOOKUP(A867,Main!A:AB,15,0)</f>
        <v>Elective</v>
      </c>
      <c r="P867" s="61" t="str">
        <f>VLOOKUP(A867,Main!A:AB,16,0)</f>
        <v>Yes</v>
      </c>
      <c r="Q867" s="61" t="str">
        <f>VLOOKUP(A867,Main!A:AB,17,0)</f>
        <v>Minor in Metallurgy</v>
      </c>
      <c r="R867" s="63" t="str">
        <f>VLOOKUP(A867,Main!A:AB,18,0)</f>
        <v>https://onlinecourses.nptel.ac.in/e-learning/preview/noc26_mm71</v>
      </c>
      <c r="S867" s="63" t="str">
        <f>VLOOKUP(A867,Main!A:AB,19,0)</f>
        <v>https://onlinecourses.nptel.ac.in/e-learning/preview/noc26_mm71</v>
      </c>
      <c r="T867" s="61" t="str">
        <f>VLOOKUP(A867,Main!A:AB,20,0)</f>
        <v>noc26_mm71</v>
      </c>
      <c r="U867" s="63" t="str">
        <f>VLOOKUP(A867,Main!A:AB,21,0)</f>
        <v>https://onlinecourses.nptel.ac.in/noc25_mm64/preview</v>
      </c>
      <c r="V867" s="63" t="str">
        <f>VLOOKUP(A867,Main!A:AB,22,0)</f>
        <v>https://onlinecourses.nptel.ac.in/noc25_mm64/preview</v>
      </c>
      <c r="W867" s="61" t="str">
        <f>VLOOKUP(A867,Main!A:AB,23,0)</f>
        <v>noc25_mm64</v>
      </c>
      <c r="X867" s="63" t="str">
        <f>VLOOKUP(A867,Main!A:AB,24,0)</f>
        <v>https://nptel.ac.in/courses/113106776</v>
      </c>
      <c r="Y867" s="63" t="str">
        <f>VLOOKUP(A867,Main!A:AB,25,0)</f>
        <v>https://nptel.ac.in/courses/113106776</v>
      </c>
      <c r="Z867" s="61">
        <f>VLOOKUP(A867,Main!A:AB,26,0)</f>
        <v>113106776</v>
      </c>
    </row>
    <row r="868">
      <c r="A868" s="47" t="s">
        <v>6795</v>
      </c>
      <c r="B868" s="61" t="str">
        <f>VLOOKUP(A868,Main!A:AB,2,0)</f>
        <v>Metallurgical and Materials Engineering</v>
      </c>
      <c r="C868" s="61" t="str">
        <f>VLOOKUP(A868,Main!A:AB,3,0)</f>
        <v>Mechanical Behavior of Materials</v>
      </c>
      <c r="D868" s="61" t="str">
        <f>VLOOKUP(A868,Main!A:AB,4,0)</f>
        <v>Prof. S. Sankaran</v>
      </c>
      <c r="E868" s="61" t="str">
        <f>VLOOKUP(A868,Main!A:AB,5,0)</f>
        <v>IIT Madras</v>
      </c>
      <c r="F868" s="61" t="str">
        <f>VLOOKUP(A868,Main!A:AB,6,0)</f>
        <v>IIT Madras</v>
      </c>
      <c r="G868" s="61" t="str">
        <f>VLOOKUP(A868,Main!A:AB,7,0)</f>
        <v>12 Weeks</v>
      </c>
      <c r="H868" s="61" t="str">
        <f>VLOOKUP(A868,Main!A:AB,8,0)</f>
        <v>Rerun</v>
      </c>
      <c r="I868" s="62">
        <f>VLOOKUP(A868,Main!A:AB,9,0)</f>
        <v>46223</v>
      </c>
      <c r="J868" s="62">
        <f>VLOOKUP(A868,Main!A:AB,10,0)</f>
        <v>46304</v>
      </c>
      <c r="K868" s="62">
        <f>VLOOKUP(A868,Main!A:AB,11,0)</f>
        <v>46313</v>
      </c>
      <c r="L868" s="62">
        <f>VLOOKUP(A868,Main!A:AB,12,0)</f>
        <v>46230</v>
      </c>
      <c r="M868" s="62">
        <f>VLOOKUP(A868,Main!A:AB,13,0)</f>
        <v>46248</v>
      </c>
      <c r="N868" s="61" t="str">
        <f>VLOOKUP(A868,Main!A:AB,14,0)</f>
        <v>UG/PG</v>
      </c>
      <c r="O868" s="61" t="str">
        <f>VLOOKUP(A868,Main!A:AB,15,0)</f>
        <v>Core</v>
      </c>
      <c r="P868" s="61" t="str">
        <f>VLOOKUP(A868,Main!A:AB,16,0)</f>
        <v>Yes</v>
      </c>
      <c r="Q868" s="61" t="str">
        <f>VLOOKUP(A868,Main!A:AB,17,0)</f>
        <v>Minor in Metallurgy</v>
      </c>
      <c r="R868" s="63" t="str">
        <f>VLOOKUP(A868,Main!A:AB,18,0)</f>
        <v>https://onlinecourses.nptel.ac.in/e-learning/preview/noc26_mm72</v>
      </c>
      <c r="S868" s="63" t="str">
        <f>VLOOKUP(A868,Main!A:AB,19,0)</f>
        <v>https://onlinecourses.nptel.ac.in/e-learning/preview/noc26_mm72</v>
      </c>
      <c r="T868" s="61" t="str">
        <f>VLOOKUP(A868,Main!A:AB,20,0)</f>
        <v>noc26_mm72</v>
      </c>
      <c r="U868" s="63" t="str">
        <f>VLOOKUP(A868,Main!A:AB,21,0)</f>
        <v>https://onlinecourses.nptel.ac.in/noc25_mm49/preview</v>
      </c>
      <c r="V868" s="63" t="str">
        <f>VLOOKUP(A868,Main!A:AB,22,0)</f>
        <v>https://onlinecourses.nptel.ac.in/noc25_mm49/preview</v>
      </c>
      <c r="W868" s="61" t="str">
        <f>VLOOKUP(A868,Main!A:AB,23,0)</f>
        <v>noc25_mm49</v>
      </c>
      <c r="X868" s="63" t="str">
        <f>VLOOKUP(A868,Main!A:AB,24,0)</f>
        <v>https://nptel.ac.in/courses/113106101</v>
      </c>
      <c r="Y868" s="63" t="str">
        <f>VLOOKUP(A868,Main!A:AB,25,0)</f>
        <v>https://nptel.ac.in/courses/113106101</v>
      </c>
      <c r="Z868" s="61">
        <f>VLOOKUP(A868,Main!A:AB,26,0)</f>
        <v>113106101</v>
      </c>
    </row>
    <row r="869">
      <c r="A869" s="47" t="s">
        <v>6802</v>
      </c>
      <c r="B869" s="61" t="str">
        <f>VLOOKUP(A869,Main!A:AB,2,0)</f>
        <v>Metallurgical and Materials Engineering</v>
      </c>
      <c r="C869" s="61" t="str">
        <f>VLOOKUP(A869,Main!A:AB,3,0)</f>
        <v>X-ray Crystallography &amp; Diffraction</v>
      </c>
      <c r="D869" s="61" t="str">
        <f>VLOOKUP(A869,Main!A:AB,4,0)</f>
        <v>Prof. Ranjit Kumar Ray,
Prof. Sankaran. S</v>
      </c>
      <c r="E869" s="61" t="str">
        <f>VLOOKUP(A869,Main!A:AB,5,0)</f>
        <v>IIEST Shibpur</v>
      </c>
      <c r="F869" s="61" t="str">
        <f>VLOOKUP(A869,Main!A:AB,6,0)</f>
        <v>IIT Madras</v>
      </c>
      <c r="G869" s="61" t="str">
        <f>VLOOKUP(A869,Main!A:AB,7,0)</f>
        <v>12 Weeks</v>
      </c>
      <c r="H869" s="61" t="str">
        <f>VLOOKUP(A869,Main!A:AB,8,0)</f>
        <v>Rerun</v>
      </c>
      <c r="I869" s="62">
        <f>VLOOKUP(A869,Main!A:AB,9,0)</f>
        <v>46223</v>
      </c>
      <c r="J869" s="62">
        <f>VLOOKUP(A869,Main!A:AB,10,0)</f>
        <v>46304</v>
      </c>
      <c r="K869" s="62">
        <f>VLOOKUP(A869,Main!A:AB,11,0)</f>
        <v>46318</v>
      </c>
      <c r="L869" s="62">
        <f>VLOOKUP(A869,Main!A:AB,12,0)</f>
        <v>46230</v>
      </c>
      <c r="M869" s="62">
        <f>VLOOKUP(A869,Main!A:AB,13,0)</f>
        <v>46248</v>
      </c>
      <c r="N869" s="61" t="str">
        <f>VLOOKUP(A869,Main!A:AB,14,0)</f>
        <v>UG</v>
      </c>
      <c r="O869" s="61" t="str">
        <f>VLOOKUP(A869,Main!A:AB,15,0)</f>
        <v>Core</v>
      </c>
      <c r="P869" s="61" t="str">
        <f>VLOOKUP(A869,Main!A:AB,16,0)</f>
        <v>No</v>
      </c>
      <c r="Q869" s="61" t="str">
        <f>VLOOKUP(A869,Main!A:AB,17,0)</f>
        <v>Materials Characterization
Minor in Materials Science</v>
      </c>
      <c r="R869" s="63" t="str">
        <f>VLOOKUP(A869,Main!A:AB,18,0)</f>
        <v>https://onlinecourses.nptel.ac.in/e-learning/preview/noc26_mm73</v>
      </c>
      <c r="S869" s="63" t="str">
        <f>VLOOKUP(A869,Main!A:AB,19,0)</f>
        <v>https://onlinecourses.nptel.ac.in/e-learning/preview/noc26_mm73</v>
      </c>
      <c r="T869" s="61" t="str">
        <f>VLOOKUP(A869,Main!A:AB,20,0)</f>
        <v>noc26_mm73</v>
      </c>
      <c r="U869" s="63" t="str">
        <f>VLOOKUP(A869,Main!A:AB,21,0)</f>
        <v>https://onlinecourses.nptel.ac.in/noc25_mm50/preview</v>
      </c>
      <c r="V869" s="63" t="str">
        <f>VLOOKUP(A869,Main!A:AB,22,0)</f>
        <v>https://onlinecourses.nptel.ac.in/noc25_mm50/preview</v>
      </c>
      <c r="W869" s="61" t="str">
        <f>VLOOKUP(A869,Main!A:AB,23,0)</f>
        <v>noc25_mm50</v>
      </c>
      <c r="X869" s="63" t="str">
        <f>VLOOKUP(A869,Main!A:AB,24,0)</f>
        <v>https://nptel.ac.in/courses/112106227</v>
      </c>
      <c r="Y869" s="63" t="str">
        <f>VLOOKUP(A869,Main!A:AB,25,0)</f>
        <v>https://nptel.ac.in/courses/112106227</v>
      </c>
      <c r="Z869" s="61">
        <f>VLOOKUP(A869,Main!A:AB,26,0)</f>
        <v>112106227</v>
      </c>
    </row>
    <row r="870">
      <c r="A870" s="47" t="s">
        <v>6811</v>
      </c>
      <c r="B870" s="61" t="str">
        <f>VLOOKUP(A870,Main!A:AB,2,0)</f>
        <v>Metallurgical Engineering and Materials Sciences</v>
      </c>
      <c r="C870" s="61" t="str">
        <f>VLOOKUP(A870,Main!A:AB,3,0)</f>
        <v>Thermodynamics and Kinetics Of Materials</v>
      </c>
      <c r="D870" s="61" t="str">
        <f>VLOOKUP(A870,Main!A:AB,4,0)</f>
        <v>Prof. Saswata Bhattacharya</v>
      </c>
      <c r="E870" s="61" t="str">
        <f>VLOOKUP(A870,Main!A:AB,5,0)</f>
        <v>IIT Hyderabad</v>
      </c>
      <c r="F870" s="61" t="str">
        <f>VLOOKUP(A870,Main!A:AB,6,0)</f>
        <v>IIT Madras</v>
      </c>
      <c r="G870" s="61" t="str">
        <f>VLOOKUP(A870,Main!A:AB,7,0)</f>
        <v>12 Weeks</v>
      </c>
      <c r="H870" s="61" t="str">
        <f>VLOOKUP(A870,Main!A:AB,8,0)</f>
        <v>Rerun</v>
      </c>
      <c r="I870" s="62">
        <f>VLOOKUP(A870,Main!A:AB,9,0)</f>
        <v>46223</v>
      </c>
      <c r="J870" s="62">
        <f>VLOOKUP(A870,Main!A:AB,10,0)</f>
        <v>46304</v>
      </c>
      <c r="K870" s="62">
        <f>VLOOKUP(A870,Main!A:AB,11,0)</f>
        <v>46319</v>
      </c>
      <c r="L870" s="62">
        <f>VLOOKUP(A870,Main!A:AB,12,0)</f>
        <v>46230</v>
      </c>
      <c r="M870" s="62">
        <f>VLOOKUP(A870,Main!A:AB,13,0)</f>
        <v>46248</v>
      </c>
      <c r="N870" s="61" t="str">
        <f>VLOOKUP(A870,Main!A:AB,14,0)</f>
        <v>UG/PG</v>
      </c>
      <c r="O870" s="61" t="str">
        <f>VLOOKUP(A870,Main!A:AB,15,0)</f>
        <v>Core</v>
      </c>
      <c r="P870" s="61" t="str">
        <f>VLOOKUP(A870,Main!A:AB,16,0)</f>
        <v>Yes</v>
      </c>
      <c r="Q870" s="61" t="str">
        <f>VLOOKUP(A870,Main!A:AB,17,0)</f>
        <v>Minor in Metallurgy
Minor in Materials Science</v>
      </c>
      <c r="R870" s="63" t="str">
        <f>VLOOKUP(A870,Main!A:AB,18,0)</f>
        <v>https://onlinecourses.nptel.ac.in/e-learning/preview/noc26_mm74</v>
      </c>
      <c r="S870" s="63" t="str">
        <f>VLOOKUP(A870,Main!A:AB,19,0)</f>
        <v>https://onlinecourses.nptel.ac.in/e-learning/preview/noc26_mm74</v>
      </c>
      <c r="T870" s="61" t="str">
        <f>VLOOKUP(A870,Main!A:AB,20,0)</f>
        <v>noc26_mm74</v>
      </c>
      <c r="U870" s="63" t="str">
        <f>VLOOKUP(A870,Main!A:AB,21,0)</f>
        <v>https://onlinecourses.nptel.ac.in/noc25_mm47/preview</v>
      </c>
      <c r="V870" s="63" t="str">
        <f>VLOOKUP(A870,Main!A:AB,22,0)</f>
        <v>https://onlinecourses.nptel.ac.in/noc25_mm47/preview</v>
      </c>
      <c r="W870" s="61" t="str">
        <f>VLOOKUP(A870,Main!A:AB,23,0)</f>
        <v>noc25_mm47</v>
      </c>
      <c r="X870" s="63" t="str">
        <f>VLOOKUP(A870,Main!A:AB,24,0)</f>
        <v>https://nptel.ac.in/courses/113106109</v>
      </c>
      <c r="Y870" s="63" t="str">
        <f>VLOOKUP(A870,Main!A:AB,25,0)</f>
        <v>https://nptel.ac.in/courses/113106109</v>
      </c>
      <c r="Z870" s="61">
        <f>VLOOKUP(A870,Main!A:AB,26,0)</f>
        <v>113106109</v>
      </c>
    </row>
    <row r="871">
      <c r="A871" s="47" t="s">
        <v>6819</v>
      </c>
      <c r="B871" s="61" t="str">
        <f>VLOOKUP(A871,Main!A:AB,2,0)</f>
        <v>Materials Science and Engineering</v>
      </c>
      <c r="C871" s="61" t="str">
        <f>VLOOKUP(A871,Main!A:AB,3,0)</f>
        <v>Nanomaterials and their Properties</v>
      </c>
      <c r="D871" s="61" t="str">
        <f>VLOOKUP(A871,Main!A:AB,4,0)</f>
        <v>Prof. Krishanu Biswas</v>
      </c>
      <c r="E871" s="61" t="str">
        <f>VLOOKUP(A871,Main!A:AB,5,0)</f>
        <v>IIT Kanpur</v>
      </c>
      <c r="F871" s="61" t="str">
        <f>VLOOKUP(A871,Main!A:AB,6,0)</f>
        <v>IIT Kanpur</v>
      </c>
      <c r="G871" s="61" t="str">
        <f>VLOOKUP(A871,Main!A:AB,7,0)</f>
        <v>12 Weeks</v>
      </c>
      <c r="H871" s="61" t="str">
        <f>VLOOKUP(A871,Main!A:AB,8,0)</f>
        <v>Rerun</v>
      </c>
      <c r="I871" s="62">
        <f>VLOOKUP(A871,Main!A:AB,9,0)</f>
        <v>46223</v>
      </c>
      <c r="J871" s="62">
        <f>VLOOKUP(A871,Main!A:AB,10,0)</f>
        <v>46304</v>
      </c>
      <c r="K871" s="62">
        <f>VLOOKUP(A871,Main!A:AB,11,0)</f>
        <v>46320</v>
      </c>
      <c r="L871" s="62">
        <f>VLOOKUP(A871,Main!A:AB,12,0)</f>
        <v>46230</v>
      </c>
      <c r="M871" s="62">
        <f>VLOOKUP(A871,Main!A:AB,13,0)</f>
        <v>46248</v>
      </c>
      <c r="N871" s="61" t="str">
        <f>VLOOKUP(A871,Main!A:AB,14,0)</f>
        <v>UG/PG</v>
      </c>
      <c r="O871" s="61" t="str">
        <f>VLOOKUP(A871,Main!A:AB,15,0)</f>
        <v>Elective</v>
      </c>
      <c r="P871" s="61" t="str">
        <f>VLOOKUP(A871,Main!A:AB,16,0)</f>
        <v>Yes</v>
      </c>
      <c r="Q871" s="61" t="str">
        <f>VLOOKUP(A871,Main!A:AB,17,0)</f>
        <v>Minor in Materials Science</v>
      </c>
      <c r="R871" s="63" t="str">
        <f>VLOOKUP(A871,Main!A:AB,18,0)</f>
        <v>https://onlinecourses.nptel.ac.in/e-learning/preview/noc26_mm75</v>
      </c>
      <c r="S871" s="63" t="str">
        <f>VLOOKUP(A871,Main!A:AB,19,0)</f>
        <v>https://onlinecourses.nptel.ac.in/e-learning/preview/noc26_mm75</v>
      </c>
      <c r="T871" s="61" t="str">
        <f>VLOOKUP(A871,Main!A:AB,20,0)</f>
        <v>noc26_mm75</v>
      </c>
      <c r="U871" s="63" t="str">
        <f>VLOOKUP(A871,Main!A:AB,21,0)</f>
        <v>https://onlinecourses.nptel.ac.in/noc25_mm36/preview</v>
      </c>
      <c r="V871" s="63" t="str">
        <f>VLOOKUP(A871,Main!A:AB,22,0)</f>
        <v>https://onlinecourses.nptel.ac.in/noc25_mm36/preview</v>
      </c>
      <c r="W871" s="61" t="str">
        <f>VLOOKUP(A871,Main!A:AB,23,0)</f>
        <v>noc25_mm36</v>
      </c>
      <c r="X871" s="63" t="str">
        <f>VLOOKUP(A871,Main!A:AB,24,0)</f>
        <v>https://nptel.ac.in/courses/113104102</v>
      </c>
      <c r="Y871" s="63" t="str">
        <f>VLOOKUP(A871,Main!A:AB,25,0)</f>
        <v>https://nptel.ac.in/courses/113104102</v>
      </c>
      <c r="Z871" s="61">
        <f>VLOOKUP(A871,Main!A:AB,26,0)</f>
        <v>113104102</v>
      </c>
    </row>
    <row r="872">
      <c r="A872" s="47" t="s">
        <v>6825</v>
      </c>
      <c r="B872" s="61" t="str">
        <f>VLOOKUP(A872,Main!A:AB,2,0)</f>
        <v>Materials Science and Engineering</v>
      </c>
      <c r="C872" s="61" t="str">
        <f>VLOOKUP(A872,Main!A:AB,3,0)</f>
        <v>Artificial Intelligence and Machine Learning in Materials Engineering</v>
      </c>
      <c r="D872" s="61" t="str">
        <f>VLOOKUP(A872,Main!A:AB,4,0)</f>
        <v>Prof. Krishanu Biswas</v>
      </c>
      <c r="E872" s="61" t="str">
        <f>VLOOKUP(A872,Main!A:AB,5,0)</f>
        <v>IIT Kanpur</v>
      </c>
      <c r="F872" s="61" t="str">
        <f>VLOOKUP(A872,Main!A:AB,6,0)</f>
        <v>IIT Kanpur</v>
      </c>
      <c r="G872" s="61" t="str">
        <f>VLOOKUP(A872,Main!A:AB,7,0)</f>
        <v>12 Weeks</v>
      </c>
      <c r="H872" s="61" t="str">
        <f>VLOOKUP(A872,Main!A:AB,8,0)</f>
        <v>Rerun</v>
      </c>
      <c r="I872" s="62">
        <f>VLOOKUP(A872,Main!A:AB,9,0)</f>
        <v>46223</v>
      </c>
      <c r="J872" s="62">
        <f>VLOOKUP(A872,Main!A:AB,10,0)</f>
        <v>46304</v>
      </c>
      <c r="K872" s="62">
        <f>VLOOKUP(A872,Main!A:AB,11,0)</f>
        <v>46311</v>
      </c>
      <c r="L872" s="62">
        <f>VLOOKUP(A872,Main!A:AB,12,0)</f>
        <v>46230</v>
      </c>
      <c r="M872" s="62">
        <f>VLOOKUP(A872,Main!A:AB,13,0)</f>
        <v>46248</v>
      </c>
      <c r="N872" s="61" t="str">
        <f>VLOOKUP(A872,Main!A:AB,14,0)</f>
        <v>UG/PG</v>
      </c>
      <c r="O872" s="61" t="str">
        <f>VLOOKUP(A872,Main!A:AB,15,0)</f>
        <v>Elective</v>
      </c>
      <c r="P872" s="61" t="str">
        <f>VLOOKUP(A872,Main!A:AB,16,0)</f>
        <v>Yes</v>
      </c>
      <c r="Q872" s="61" t="str">
        <f>VLOOKUP(A872,Main!A:AB,17,0)</f>
        <v>Minor in Metallurgy</v>
      </c>
      <c r="R872" s="63" t="str">
        <f>VLOOKUP(A872,Main!A:AB,18,0)</f>
        <v>https://onlinecourses.nptel.ac.in/e-learning/preview/noc26_mm76</v>
      </c>
      <c r="S872" s="63" t="str">
        <f>VLOOKUP(A872,Main!A:AB,19,0)</f>
        <v>https://onlinecourses.nptel.ac.in/e-learning/preview/noc26_mm76</v>
      </c>
      <c r="T872" s="61" t="str">
        <f>VLOOKUP(A872,Main!A:AB,20,0)</f>
        <v>noc26_mm76</v>
      </c>
      <c r="U872" s="63" t="str">
        <f>VLOOKUP(A872,Main!A:AB,21,0)</f>
        <v>https://onlinecourses.nptel.ac.in/noc25_mm37/preview</v>
      </c>
      <c r="V872" s="63" t="str">
        <f>VLOOKUP(A872,Main!A:AB,22,0)</f>
        <v>https://onlinecourses.nptel.ac.in/noc25_mm37/preview</v>
      </c>
      <c r="W872" s="61" t="str">
        <f>VLOOKUP(A872,Main!A:AB,23,0)</f>
        <v>noc25_mm37</v>
      </c>
      <c r="X872" s="63" t="str">
        <f>VLOOKUP(A872,Main!A:AB,24,0)</f>
        <v>https://nptel.ac.in/courses/113104517</v>
      </c>
      <c r="Y872" s="63" t="str">
        <f>VLOOKUP(A872,Main!A:AB,25,0)</f>
        <v>https://nptel.ac.in/courses/113104517</v>
      </c>
      <c r="Z872" s="61">
        <f>VLOOKUP(A872,Main!A:AB,26,0)</f>
        <v>113104517</v>
      </c>
    </row>
    <row r="873">
      <c r="A873" s="47" t="s">
        <v>6831</v>
      </c>
      <c r="B873" s="61" t="str">
        <f>VLOOKUP(A873,Main!A:AB,2,0)</f>
        <v>Metallurgical and Materials Engineering</v>
      </c>
      <c r="C873" s="61" t="str">
        <f>VLOOKUP(A873,Main!A:AB,3,0)</f>
        <v>Phase Diagrams in Single Component and Binary Systems</v>
      </c>
      <c r="D873" s="61" t="str">
        <f>VLOOKUP(A873,Main!A:AB,4,0)</f>
        <v>Prof. Kallol Mondal</v>
      </c>
      <c r="E873" s="61" t="str">
        <f>VLOOKUP(A873,Main!A:AB,5,0)</f>
        <v>IIT Kanpur</v>
      </c>
      <c r="F873" s="61" t="str">
        <f>VLOOKUP(A873,Main!A:AB,6,0)</f>
        <v>IIT Kanpur</v>
      </c>
      <c r="G873" s="61" t="str">
        <f>VLOOKUP(A873,Main!A:AB,7,0)</f>
        <v>12 Weeks</v>
      </c>
      <c r="H873" s="61" t="str">
        <f>VLOOKUP(A873,Main!A:AB,8,0)</f>
        <v>Rerun</v>
      </c>
      <c r="I873" s="62">
        <f>VLOOKUP(A873,Main!A:AB,9,0)</f>
        <v>46223</v>
      </c>
      <c r="J873" s="62">
        <f>VLOOKUP(A873,Main!A:AB,10,0)</f>
        <v>46304</v>
      </c>
      <c r="K873" s="62">
        <f>VLOOKUP(A873,Main!A:AB,11,0)</f>
        <v>46313</v>
      </c>
      <c r="L873" s="62">
        <f>VLOOKUP(A873,Main!A:AB,12,0)</f>
        <v>46230</v>
      </c>
      <c r="M873" s="62">
        <f>VLOOKUP(A873,Main!A:AB,13,0)</f>
        <v>46248</v>
      </c>
      <c r="N873" s="61" t="str">
        <f>VLOOKUP(A873,Main!A:AB,14,0)</f>
        <v>UG/PG</v>
      </c>
      <c r="O873" s="61" t="str">
        <f>VLOOKUP(A873,Main!A:AB,15,0)</f>
        <v>Core</v>
      </c>
      <c r="P873" s="61" t="str">
        <f>VLOOKUP(A873,Main!A:AB,16,0)</f>
        <v>Yes</v>
      </c>
      <c r="Q873" s="61" t="str">
        <f>VLOOKUP(A873,Main!A:AB,17,0)</f>
        <v>Minor in Metallurgy</v>
      </c>
      <c r="R873" s="63" t="str">
        <f>VLOOKUP(A873,Main!A:AB,18,0)</f>
        <v>https://onlinecourses.nptel.ac.in/e-learning/preview/noc26_mm77</v>
      </c>
      <c r="S873" s="63" t="str">
        <f>VLOOKUP(A873,Main!A:AB,19,0)</f>
        <v>https://onlinecourses.nptel.ac.in/e-learning/preview/noc26_mm77</v>
      </c>
      <c r="T873" s="61" t="str">
        <f>VLOOKUP(A873,Main!A:AB,20,0)</f>
        <v>noc26_mm77</v>
      </c>
      <c r="U873" s="63" t="str">
        <f>VLOOKUP(A873,Main!A:AB,21,0)</f>
        <v>https://onlinecourses.nptel.ac.in/noc25_mm56/preview</v>
      </c>
      <c r="V873" s="63" t="str">
        <f>VLOOKUP(A873,Main!A:AB,22,0)</f>
        <v>https://onlinecourses.nptel.ac.in/noc25_mm56/preview</v>
      </c>
      <c r="W873" s="61" t="str">
        <f>VLOOKUP(A873,Main!A:AB,23,0)</f>
        <v>noc25_mm56</v>
      </c>
      <c r="X873" s="63" t="str">
        <f>VLOOKUP(A873,Main!A:AB,24,0)</f>
        <v>https://nptel.ac.in/courses/113104775</v>
      </c>
      <c r="Y873" s="63" t="str">
        <f>VLOOKUP(A873,Main!A:AB,25,0)</f>
        <v>https://nptel.ac.in/courses/113104775</v>
      </c>
      <c r="Z873" s="61">
        <f>VLOOKUP(A873,Main!A:AB,26,0)</f>
        <v>113104775</v>
      </c>
    </row>
    <row r="874">
      <c r="A874" s="47" t="s">
        <v>6837</v>
      </c>
      <c r="B874" s="61" t="str">
        <f>VLOOKUP(A874,Main!A:AB,2,0)</f>
        <v>Metallurgical and Materials Engineering</v>
      </c>
      <c r="C874" s="61" t="str">
        <f>VLOOKUP(A874,Main!A:AB,3,0)</f>
        <v>Physics of Materials</v>
      </c>
      <c r="D874" s="61" t="str">
        <f>VLOOKUP(A874,Main!A:AB,4,0)</f>
        <v>Prof. Prathap Haridoss</v>
      </c>
      <c r="E874" s="61" t="str">
        <f>VLOOKUP(A874,Main!A:AB,5,0)</f>
        <v>IIT Madras</v>
      </c>
      <c r="F874" s="61" t="str">
        <f>VLOOKUP(A874,Main!A:AB,6,0)</f>
        <v>IIT Madras</v>
      </c>
      <c r="G874" s="61" t="str">
        <f>VLOOKUP(A874,Main!A:AB,7,0)</f>
        <v>12 Weeks</v>
      </c>
      <c r="H874" s="61" t="str">
        <f>VLOOKUP(A874,Main!A:AB,8,0)</f>
        <v>Rerun</v>
      </c>
      <c r="I874" s="62">
        <f>VLOOKUP(A874,Main!A:AB,9,0)</f>
        <v>46223</v>
      </c>
      <c r="J874" s="62">
        <f>VLOOKUP(A874,Main!A:AB,10,0)</f>
        <v>46304</v>
      </c>
      <c r="K874" s="62">
        <f>VLOOKUP(A874,Main!A:AB,11,0)</f>
        <v>46319</v>
      </c>
      <c r="L874" s="62">
        <f>VLOOKUP(A874,Main!A:AB,12,0)</f>
        <v>46230</v>
      </c>
      <c r="M874" s="62">
        <f>VLOOKUP(A874,Main!A:AB,13,0)</f>
        <v>46248</v>
      </c>
      <c r="N874" s="61" t="str">
        <f>VLOOKUP(A874,Main!A:AB,14,0)</f>
        <v>UG/PG</v>
      </c>
      <c r="O874" s="61" t="str">
        <f>VLOOKUP(A874,Main!A:AB,15,0)</f>
        <v>Elective</v>
      </c>
      <c r="P874" s="61" t="str">
        <f>VLOOKUP(A874,Main!A:AB,16,0)</f>
        <v>Yes</v>
      </c>
      <c r="Q874" s="61" t="str">
        <f>VLOOKUP(A874,Main!A:AB,17,0)</f>
        <v>Electronic Materials</v>
      </c>
      <c r="R874" s="63" t="str">
        <f>VLOOKUP(A874,Main!A:AB,18,0)</f>
        <v>https://onlinecourses.nptel.ac.in/e-learning/preview/noc26_mm78</v>
      </c>
      <c r="S874" s="63" t="str">
        <f>VLOOKUP(A874,Main!A:AB,19,0)</f>
        <v>https://onlinecourses.nptel.ac.in/e-learning/preview/noc26_mm78</v>
      </c>
      <c r="T874" s="61" t="str">
        <f>VLOOKUP(A874,Main!A:AB,20,0)</f>
        <v>noc26_mm78</v>
      </c>
      <c r="U874" s="63" t="str">
        <f>VLOOKUP(A874,Main!A:AB,21,0)</f>
        <v>https://onlinecourses.nptel.ac.in/noc25_mm43/preview</v>
      </c>
      <c r="V874" s="63" t="str">
        <f>VLOOKUP(A874,Main!A:AB,22,0)</f>
        <v>https://onlinecourses.nptel.ac.in/noc25_mm43/preview</v>
      </c>
      <c r="W874" s="61" t="str">
        <f>VLOOKUP(A874,Main!A:AB,23,0)</f>
        <v>noc25_mm43</v>
      </c>
      <c r="X874" s="63" t="str">
        <f>VLOOKUP(A874,Main!A:AB,24,0)</f>
        <v>https://nptel.ac.in/courses/113106039</v>
      </c>
      <c r="Y874" s="63" t="str">
        <f>VLOOKUP(A874,Main!A:AB,25,0)</f>
        <v>https://nptel.ac.in/courses/113106039</v>
      </c>
      <c r="Z874" s="61">
        <f>VLOOKUP(A874,Main!A:AB,26,0)</f>
        <v>113106039</v>
      </c>
    </row>
    <row r="875">
      <c r="A875" s="47" t="s">
        <v>6843</v>
      </c>
      <c r="B875" s="61" t="str">
        <f>VLOOKUP(A875,Main!A:AB,2,0)</f>
        <v>Metallurgical and Materials Engineering</v>
      </c>
      <c r="C875" s="61" t="str">
        <f>VLOOKUP(A875,Main!A:AB,3,0)</f>
        <v>Techniques of Materials Characterization</v>
      </c>
      <c r="D875" s="61" t="str">
        <f>VLOOKUP(A875,Main!A:AB,4,0)</f>
        <v>Prof. Shibayan Roy</v>
      </c>
      <c r="E875" s="61" t="str">
        <f>VLOOKUP(A875,Main!A:AB,5,0)</f>
        <v>IIT Kharagpur</v>
      </c>
      <c r="F875" s="61" t="str">
        <f>VLOOKUP(A875,Main!A:AB,6,0)</f>
        <v>IIT Kharagpur</v>
      </c>
      <c r="G875" s="61" t="str">
        <f>VLOOKUP(A875,Main!A:AB,7,0)</f>
        <v>12 Weeks</v>
      </c>
      <c r="H875" s="61" t="str">
        <f>VLOOKUP(A875,Main!A:AB,8,0)</f>
        <v>Rerun</v>
      </c>
      <c r="I875" s="62">
        <f>VLOOKUP(A875,Main!A:AB,9,0)</f>
        <v>46223</v>
      </c>
      <c r="J875" s="62">
        <f>VLOOKUP(A875,Main!A:AB,10,0)</f>
        <v>46304</v>
      </c>
      <c r="K875" s="62">
        <f>VLOOKUP(A875,Main!A:AB,11,0)</f>
        <v>46319</v>
      </c>
      <c r="L875" s="62">
        <f>VLOOKUP(A875,Main!A:AB,12,0)</f>
        <v>46230</v>
      </c>
      <c r="M875" s="62">
        <f>VLOOKUP(A875,Main!A:AB,13,0)</f>
        <v>46248</v>
      </c>
      <c r="N875" s="61" t="str">
        <f>VLOOKUP(A875,Main!A:AB,14,0)</f>
        <v>UG/PG</v>
      </c>
      <c r="O875" s="61" t="str">
        <f>VLOOKUP(A875,Main!A:AB,15,0)</f>
        <v>Core</v>
      </c>
      <c r="P875" s="61" t="str">
        <f>VLOOKUP(A875,Main!A:AB,16,0)</f>
        <v>Yes</v>
      </c>
      <c r="Q875" s="61" t="str">
        <f>VLOOKUP(A875,Main!A:AB,17,0)</f>
        <v>Materials Characterization</v>
      </c>
      <c r="R875" s="63" t="str">
        <f>VLOOKUP(A875,Main!A:AB,18,0)</f>
        <v>https://onlinecourses.nptel.ac.in/e-learning/preview/noc26_mm79</v>
      </c>
      <c r="S875" s="63" t="str">
        <f>VLOOKUP(A875,Main!A:AB,19,0)</f>
        <v>https://onlinecourses.nptel.ac.in/e-learning/preview/noc26_mm79</v>
      </c>
      <c r="T875" s="61" t="str">
        <f>VLOOKUP(A875,Main!A:AB,20,0)</f>
        <v>noc26_mm79</v>
      </c>
      <c r="U875" s="63" t="str">
        <f>VLOOKUP(A875,Main!A:AB,21,0)</f>
        <v>https://onlinecourses.nptel.ac.in/noc25_mm52/preview</v>
      </c>
      <c r="V875" s="63" t="str">
        <f>VLOOKUP(A875,Main!A:AB,22,0)</f>
        <v>https://onlinecourses.nptel.ac.in/noc25_mm52/preview</v>
      </c>
      <c r="W875" s="61" t="str">
        <f>VLOOKUP(A875,Main!A:AB,23,0)</f>
        <v>noc25_mm52</v>
      </c>
      <c r="X875" s="63" t="str">
        <f>VLOOKUP(A875,Main!A:AB,24,0)</f>
        <v>https://nptel.ac.in/courses/113105101</v>
      </c>
      <c r="Y875" s="63" t="str">
        <f>VLOOKUP(A875,Main!A:AB,25,0)</f>
        <v>https://nptel.ac.in/courses/113105101</v>
      </c>
      <c r="Z875" s="61">
        <f>VLOOKUP(A875,Main!A:AB,26,0)</f>
        <v>113105101</v>
      </c>
    </row>
    <row r="876">
      <c r="A876" s="47" t="s">
        <v>6850</v>
      </c>
      <c r="B876" s="61" t="str">
        <f>VLOOKUP(A876,Main!A:AB,2,0)</f>
        <v>Metallurgical and Materials Engineering</v>
      </c>
      <c r="C876" s="61" t="str">
        <f>VLOOKUP(A876,Main!A:AB,3,0)</f>
        <v>Surface Mining Technology</v>
      </c>
      <c r="D876" s="61" t="str">
        <f>VLOOKUP(A876,Main!A:AB,4,0)</f>
        <v>Prof. Kaushik Dey</v>
      </c>
      <c r="E876" s="61" t="str">
        <f>VLOOKUP(A876,Main!A:AB,5,0)</f>
        <v>IIT Kharagpur</v>
      </c>
      <c r="F876" s="61" t="str">
        <f>VLOOKUP(A876,Main!A:AB,6,0)</f>
        <v>IIT Kharagpur</v>
      </c>
      <c r="G876" s="61" t="str">
        <f>VLOOKUP(A876,Main!A:AB,7,0)</f>
        <v>12 Weeks</v>
      </c>
      <c r="H876" s="61" t="str">
        <f>VLOOKUP(A876,Main!A:AB,8,0)</f>
        <v>Rerun</v>
      </c>
      <c r="I876" s="62">
        <f>VLOOKUP(A876,Main!A:AB,9,0)</f>
        <v>46223</v>
      </c>
      <c r="J876" s="62">
        <f>VLOOKUP(A876,Main!A:AB,10,0)</f>
        <v>46304</v>
      </c>
      <c r="K876" s="62">
        <f>VLOOKUP(A876,Main!A:AB,11,0)</f>
        <v>46320</v>
      </c>
      <c r="L876" s="62">
        <f>VLOOKUP(A876,Main!A:AB,12,0)</f>
        <v>46230</v>
      </c>
      <c r="M876" s="62">
        <f>VLOOKUP(A876,Main!A:AB,13,0)</f>
        <v>46248</v>
      </c>
      <c r="N876" s="61" t="str">
        <f>VLOOKUP(A876,Main!A:AB,14,0)</f>
        <v>UG/PG</v>
      </c>
      <c r="O876" s="61" t="str">
        <f>VLOOKUP(A876,Main!A:AB,15,0)</f>
        <v>Core</v>
      </c>
      <c r="P876" s="61" t="str">
        <f>VLOOKUP(A876,Main!A:AB,16,0)</f>
        <v>Yes</v>
      </c>
      <c r="Q876" s="61" t="str">
        <f>VLOOKUP(A876,Main!A:AB,17,0)</f>
        <v>Sustainable Surface Mining Engineering</v>
      </c>
      <c r="R876" s="63" t="str">
        <f>VLOOKUP(A876,Main!A:AB,18,0)</f>
        <v>https://onlinecourses.nptel.ac.in/e-learning/preview/noc26_mm80</v>
      </c>
      <c r="S876" s="63" t="str">
        <f>VLOOKUP(A876,Main!A:AB,19,0)</f>
        <v>https://onlinecourses.nptel.ac.in/e-learning/preview/noc26_mm80</v>
      </c>
      <c r="T876" s="61" t="str">
        <f>VLOOKUP(A876,Main!A:AB,20,0)</f>
        <v>noc26_mm80</v>
      </c>
      <c r="U876" s="63" t="str">
        <f>VLOOKUP(A876,Main!A:AB,21,0)</f>
        <v>https://onlinecourses.nptel.ac.in/noc25_mm54/preview</v>
      </c>
      <c r="V876" s="63" t="str">
        <f>VLOOKUP(A876,Main!A:AB,22,0)</f>
        <v>https://onlinecourses.nptel.ac.in/noc25_mm54/preview</v>
      </c>
      <c r="W876" s="61" t="str">
        <f>VLOOKUP(A876,Main!A:AB,23,0)</f>
        <v>noc25_mm54</v>
      </c>
      <c r="X876" s="63" t="str">
        <f>VLOOKUP(A876,Main!A:AB,24,0)</f>
        <v>https://nptel.ac.in/courses/123105007</v>
      </c>
      <c r="Y876" s="63" t="str">
        <f>VLOOKUP(A876,Main!A:AB,25,0)</f>
        <v>https://nptel.ac.in/courses/123105007</v>
      </c>
      <c r="Z876" s="61">
        <f>VLOOKUP(A876,Main!A:AB,26,0)</f>
        <v>123105007</v>
      </c>
    </row>
    <row r="877">
      <c r="A877" s="47" t="s">
        <v>6858</v>
      </c>
      <c r="B877" s="61" t="str">
        <f>VLOOKUP(A877,Main!A:AB,2,0)</f>
        <v>Metallurgical Engineering and Materials Sciences</v>
      </c>
      <c r="C877" s="61" t="str">
        <f>VLOOKUP(A877,Main!A:AB,3,0)</f>
        <v>Fundamentals of Composite and Cellular Materials</v>
      </c>
      <c r="D877" s="61" t="str">
        <f>VLOOKUP(A877,Main!A:AB,4,0)</f>
        <v>Prof. Tapas Laha,
Prof. Siddhartha Roy</v>
      </c>
      <c r="E877" s="61" t="str">
        <f>VLOOKUP(A877,Main!A:AB,5,0)</f>
        <v>IIT Kharagpur</v>
      </c>
      <c r="F877" s="61" t="str">
        <f>VLOOKUP(A877,Main!A:AB,6,0)</f>
        <v>IIT Kharagpur</v>
      </c>
      <c r="G877" s="61" t="str">
        <f>VLOOKUP(A877,Main!A:AB,7,0)</f>
        <v>12 Weeks</v>
      </c>
      <c r="H877" s="61" t="str">
        <f>VLOOKUP(A877,Main!A:AB,8,0)</f>
        <v>Rerun</v>
      </c>
      <c r="I877" s="62">
        <f>VLOOKUP(A877,Main!A:AB,9,0)</f>
        <v>46223</v>
      </c>
      <c r="J877" s="62">
        <f>VLOOKUP(A877,Main!A:AB,10,0)</f>
        <v>46304</v>
      </c>
      <c r="K877" s="62">
        <f>VLOOKUP(A877,Main!A:AB,11,0)</f>
        <v>46311</v>
      </c>
      <c r="L877" s="62">
        <f>VLOOKUP(A877,Main!A:AB,12,0)</f>
        <v>46230</v>
      </c>
      <c r="M877" s="62">
        <f>VLOOKUP(A877,Main!A:AB,13,0)</f>
        <v>46248</v>
      </c>
      <c r="N877" s="61" t="str">
        <f>VLOOKUP(A877,Main!A:AB,14,0)</f>
        <v>UG/PG</v>
      </c>
      <c r="O877" s="61" t="str">
        <f>VLOOKUP(A877,Main!A:AB,15,0)</f>
        <v>Elective</v>
      </c>
      <c r="P877" s="61" t="str">
        <f>VLOOKUP(A877,Main!A:AB,16,0)</f>
        <v>Yes</v>
      </c>
      <c r="Q877" s="61" t="str">
        <f>VLOOKUP(A877,Main!A:AB,17,0)</f>
        <v/>
      </c>
      <c r="R877" s="63" t="str">
        <f>VLOOKUP(A877,Main!A:AB,18,0)</f>
        <v>https://onlinecourses.nptel.ac.in/e-learning/preview/noc26_mm81</v>
      </c>
      <c r="S877" s="63" t="str">
        <f>VLOOKUP(A877,Main!A:AB,19,0)</f>
        <v>https://onlinecourses.nptel.ac.in/e-learning/preview/noc26_mm81</v>
      </c>
      <c r="T877" s="61" t="str">
        <f>VLOOKUP(A877,Main!A:AB,20,0)</f>
        <v>noc26_mm81</v>
      </c>
      <c r="U877" s="63" t="str">
        <f>VLOOKUP(A877,Main!A:AB,21,0)</f>
        <v>https://onlinecourses.nptel.ac.in/noc25_mm65/preview</v>
      </c>
      <c r="V877" s="63" t="str">
        <f>VLOOKUP(A877,Main!A:AB,22,0)</f>
        <v>https://onlinecourses.nptel.ac.in/noc25_mm65/preview</v>
      </c>
      <c r="W877" s="61" t="str">
        <f>VLOOKUP(A877,Main!A:AB,23,0)</f>
        <v>noc25_mm65</v>
      </c>
      <c r="X877" s="63" t="str">
        <f>VLOOKUP(A877,Main!A:AB,24,0)</f>
        <v>https://nptel.ac.in/courses/113105109</v>
      </c>
      <c r="Y877" s="63" t="str">
        <f>VLOOKUP(A877,Main!A:AB,25,0)</f>
        <v>https://nptel.ac.in/courses/113105109</v>
      </c>
      <c r="Z877" s="61">
        <f>VLOOKUP(A877,Main!A:AB,26,0)</f>
        <v>113105109</v>
      </c>
    </row>
    <row r="878">
      <c r="A878" s="47" t="s">
        <v>6865</v>
      </c>
      <c r="B878" s="61" t="str">
        <f>VLOOKUP(A878,Main!A:AB,2,0)</f>
        <v>Mining Engineering</v>
      </c>
      <c r="C878" s="61" t="str">
        <f>VLOOKUP(A878,Main!A:AB,3,0)</f>
        <v>Mine Closure and Sustainability Planning</v>
      </c>
      <c r="D878" s="61" t="str">
        <f>VLOOKUP(A878,Main!A:AB,4,0)</f>
        <v>Prof. Khanindra Pathak</v>
      </c>
      <c r="E878" s="61" t="str">
        <f>VLOOKUP(A878,Main!A:AB,5,0)</f>
        <v>IIT Kharagpur</v>
      </c>
      <c r="F878" s="61" t="str">
        <f>VLOOKUP(A878,Main!A:AB,6,0)</f>
        <v>IIT Kharagpur</v>
      </c>
      <c r="G878" s="61" t="str">
        <f>VLOOKUP(A878,Main!A:AB,7,0)</f>
        <v>12 Weeks</v>
      </c>
      <c r="H878" s="61" t="str">
        <f>VLOOKUP(A878,Main!A:AB,8,0)</f>
        <v>Rerun</v>
      </c>
      <c r="I878" s="62">
        <f>VLOOKUP(A878,Main!A:AB,9,0)</f>
        <v>46223</v>
      </c>
      <c r="J878" s="62">
        <f>VLOOKUP(A878,Main!A:AB,10,0)</f>
        <v>46304</v>
      </c>
      <c r="K878" s="62">
        <f>VLOOKUP(A878,Main!A:AB,11,0)</f>
        <v>46312</v>
      </c>
      <c r="L878" s="62">
        <f>VLOOKUP(A878,Main!A:AB,12,0)</f>
        <v>46230</v>
      </c>
      <c r="M878" s="62">
        <f>VLOOKUP(A878,Main!A:AB,13,0)</f>
        <v>46248</v>
      </c>
      <c r="N878" s="61" t="str">
        <f>VLOOKUP(A878,Main!A:AB,14,0)</f>
        <v>UG/PG</v>
      </c>
      <c r="O878" s="61" t="str">
        <f>VLOOKUP(A878,Main!A:AB,15,0)</f>
        <v>Elective</v>
      </c>
      <c r="P878" s="61" t="str">
        <f>VLOOKUP(A878,Main!A:AB,16,0)</f>
        <v>Yes</v>
      </c>
      <c r="Q878" s="61" t="str">
        <f>VLOOKUP(A878,Main!A:AB,17,0)</f>
        <v>Sustainable Surface Mining Engineering</v>
      </c>
      <c r="R878" s="63" t="str">
        <f>VLOOKUP(A878,Main!A:AB,18,0)</f>
        <v>https://onlinecourses.nptel.ac.in/e-learning/preview/noc26_mm82</v>
      </c>
      <c r="S878" s="63" t="str">
        <f>VLOOKUP(A878,Main!A:AB,19,0)</f>
        <v>https://onlinecourses.nptel.ac.in/e-learning/preview/noc26_mm82</v>
      </c>
      <c r="T878" s="61" t="str">
        <f>VLOOKUP(A878,Main!A:AB,20,0)</f>
        <v>noc26_mm82</v>
      </c>
      <c r="U878" s="63" t="str">
        <f>VLOOKUP(A878,Main!A:AB,21,0)</f>
        <v>https://onlinecourses.nptel.ac.in/noc25_mm70/preview</v>
      </c>
      <c r="V878" s="63" t="str">
        <f>VLOOKUP(A878,Main!A:AB,22,0)</f>
        <v>https://onlinecourses.nptel.ac.in/noc25_mm70/preview</v>
      </c>
      <c r="W878" s="61" t="str">
        <f>VLOOKUP(A878,Main!A:AB,23,0)</f>
        <v>noc25_mm70</v>
      </c>
      <c r="X878" s="63" t="str">
        <f>VLOOKUP(A878,Main!A:AB,24,0)</f>
        <v>https://nptel.ac.in/courses/113105107</v>
      </c>
      <c r="Y878" s="63" t="str">
        <f>VLOOKUP(A878,Main!A:AB,25,0)</f>
        <v>https://nptel.ac.in/courses/113105107</v>
      </c>
      <c r="Z878" s="61">
        <f>VLOOKUP(A878,Main!A:AB,26,0)</f>
        <v>113105107</v>
      </c>
    </row>
    <row r="879">
      <c r="A879" s="47" t="s">
        <v>6872</v>
      </c>
      <c r="B879" s="61" t="str">
        <f>VLOOKUP(A879,Main!A:AB,2,0)</f>
        <v>Metallurgical and Materials Engineering</v>
      </c>
      <c r="C879" s="61" t="str">
        <f>VLOOKUP(A879,Main!A:AB,3,0)</f>
        <v>Advanced Materials and Processes</v>
      </c>
      <c r="D879" s="61" t="str">
        <f>VLOOKUP(A879,Main!A:AB,4,0)</f>
        <v>Prof. Jayanta Das</v>
      </c>
      <c r="E879" s="61" t="str">
        <f>VLOOKUP(A879,Main!A:AB,5,0)</f>
        <v>IIT Kharagpur</v>
      </c>
      <c r="F879" s="61" t="str">
        <f>VLOOKUP(A879,Main!A:AB,6,0)</f>
        <v>IIT Kharagpur</v>
      </c>
      <c r="G879" s="61" t="str">
        <f>VLOOKUP(A879,Main!A:AB,7,0)</f>
        <v>12 Weeks</v>
      </c>
      <c r="H879" s="61" t="str">
        <f>VLOOKUP(A879,Main!A:AB,8,0)</f>
        <v>Rerun</v>
      </c>
      <c r="I879" s="62">
        <f>VLOOKUP(A879,Main!A:AB,9,0)</f>
        <v>46223</v>
      </c>
      <c r="J879" s="62">
        <f>VLOOKUP(A879,Main!A:AB,10,0)</f>
        <v>46304</v>
      </c>
      <c r="K879" s="62">
        <f>VLOOKUP(A879,Main!A:AB,11,0)</f>
        <v>46313</v>
      </c>
      <c r="L879" s="62">
        <f>VLOOKUP(A879,Main!A:AB,12,0)</f>
        <v>46230</v>
      </c>
      <c r="M879" s="62">
        <f>VLOOKUP(A879,Main!A:AB,13,0)</f>
        <v>46248</v>
      </c>
      <c r="N879" s="61" t="str">
        <f>VLOOKUP(A879,Main!A:AB,14,0)</f>
        <v>PG</v>
      </c>
      <c r="O879" s="61" t="str">
        <f>VLOOKUP(A879,Main!A:AB,15,0)</f>
        <v>Elective</v>
      </c>
      <c r="P879" s="61" t="str">
        <f>VLOOKUP(A879,Main!A:AB,16,0)</f>
        <v>Yes</v>
      </c>
      <c r="Q879" s="61" t="str">
        <f>VLOOKUP(A879,Main!A:AB,17,0)</f>
        <v/>
      </c>
      <c r="R879" s="63" t="str">
        <f>VLOOKUP(A879,Main!A:AB,18,0)</f>
        <v>https://onlinecourses.nptel.ac.in/e-learning/preview/noc26_mm83</v>
      </c>
      <c r="S879" s="63" t="str">
        <f>VLOOKUP(A879,Main!A:AB,19,0)</f>
        <v>https://onlinecourses.nptel.ac.in/e-learning/preview/noc26_mm83</v>
      </c>
      <c r="T879" s="61" t="str">
        <f>VLOOKUP(A879,Main!A:AB,20,0)</f>
        <v>noc26_mm83</v>
      </c>
      <c r="U879" s="63" t="str">
        <f>VLOOKUP(A879,Main!A:AB,21,0)</f>
        <v>https://onlinecourses.nptel.ac.in/noc25_mm53/preview</v>
      </c>
      <c r="V879" s="63" t="str">
        <f>VLOOKUP(A879,Main!A:AB,22,0)</f>
        <v>https://onlinecourses.nptel.ac.in/noc25_mm53/preview</v>
      </c>
      <c r="W879" s="61" t="str">
        <f>VLOOKUP(A879,Main!A:AB,23,0)</f>
        <v>noc25_mm53</v>
      </c>
      <c r="X879" s="63" t="str">
        <f>VLOOKUP(A879,Main!A:AB,24,0)</f>
        <v>https://nptel.ac.in/courses/113105081</v>
      </c>
      <c r="Y879" s="63" t="str">
        <f>VLOOKUP(A879,Main!A:AB,25,0)</f>
        <v>https://nptel.ac.in/courses/113105081</v>
      </c>
      <c r="Z879" s="61">
        <f>VLOOKUP(A879,Main!A:AB,26,0)</f>
        <v>113105081</v>
      </c>
    </row>
    <row r="880">
      <c r="A880" s="47" t="s">
        <v>6879</v>
      </c>
      <c r="B880" s="61" t="str">
        <f>VLOOKUP(A880,Main!A:AB,2,0)</f>
        <v>Metallurgical Engineering and Materials Sciences</v>
      </c>
      <c r="C880" s="61" t="str">
        <f>VLOOKUP(A880,Main!A:AB,3,0)</f>
        <v>Fracture, Fatigue and Failure Of Materials</v>
      </c>
      <c r="D880" s="61" t="str">
        <f>VLOOKUP(A880,Main!A:AB,4,0)</f>
        <v>Prof. Indrani Sen</v>
      </c>
      <c r="E880" s="61" t="str">
        <f>VLOOKUP(A880,Main!A:AB,5,0)</f>
        <v>IIT Kharagpur</v>
      </c>
      <c r="F880" s="61" t="str">
        <f>VLOOKUP(A880,Main!A:AB,6,0)</f>
        <v>IIT Kharagpur</v>
      </c>
      <c r="G880" s="61" t="str">
        <f>VLOOKUP(A880,Main!A:AB,7,0)</f>
        <v>12 Weeks</v>
      </c>
      <c r="H880" s="61" t="str">
        <f>VLOOKUP(A880,Main!A:AB,8,0)</f>
        <v>Rerun</v>
      </c>
      <c r="I880" s="62">
        <f>VLOOKUP(A880,Main!A:AB,9,0)</f>
        <v>46223</v>
      </c>
      <c r="J880" s="62">
        <f>VLOOKUP(A880,Main!A:AB,10,0)</f>
        <v>46304</v>
      </c>
      <c r="K880" s="62">
        <f>VLOOKUP(A880,Main!A:AB,11,0)</f>
        <v>46318</v>
      </c>
      <c r="L880" s="62">
        <f>VLOOKUP(A880,Main!A:AB,12,0)</f>
        <v>46230</v>
      </c>
      <c r="M880" s="62">
        <f>VLOOKUP(A880,Main!A:AB,13,0)</f>
        <v>46248</v>
      </c>
      <c r="N880" s="61" t="str">
        <f>VLOOKUP(A880,Main!A:AB,14,0)</f>
        <v>UG/PG</v>
      </c>
      <c r="O880" s="61" t="str">
        <f>VLOOKUP(A880,Main!A:AB,15,0)</f>
        <v>Elective</v>
      </c>
      <c r="P880" s="61" t="str">
        <f>VLOOKUP(A880,Main!A:AB,16,0)</f>
        <v>Yes</v>
      </c>
      <c r="Q880" s="61" t="str">
        <f>VLOOKUP(A880,Main!A:AB,17,0)</f>
        <v/>
      </c>
      <c r="R880" s="63" t="str">
        <f>VLOOKUP(A880,Main!A:AB,18,0)</f>
        <v>https://onlinecourses.nptel.ac.in/e-learning/preview/noc26_mm84</v>
      </c>
      <c r="S880" s="63" t="str">
        <f>VLOOKUP(A880,Main!A:AB,19,0)</f>
        <v>https://onlinecourses.nptel.ac.in/e-learning/preview/noc26_mm84</v>
      </c>
      <c r="T880" s="61" t="str">
        <f>VLOOKUP(A880,Main!A:AB,20,0)</f>
        <v>noc26_mm84</v>
      </c>
      <c r="U880" s="63" t="str">
        <f>VLOOKUP(A880,Main!A:AB,21,0)</f>
        <v>https://onlinecourses.nptel.ac.in/noc25_mm66/preview</v>
      </c>
      <c r="V880" s="63" t="str">
        <f>VLOOKUP(A880,Main!A:AB,22,0)</f>
        <v>https://onlinecourses.nptel.ac.in/noc25_mm66/preview</v>
      </c>
      <c r="W880" s="61" t="str">
        <f>VLOOKUP(A880,Main!A:AB,23,0)</f>
        <v>noc25_mm66</v>
      </c>
      <c r="X880" s="63" t="str">
        <f>VLOOKUP(A880,Main!A:AB,24,0)</f>
        <v>https://nptel.ac.in/courses/113105106</v>
      </c>
      <c r="Y880" s="63" t="str">
        <f>VLOOKUP(A880,Main!A:AB,25,0)</f>
        <v>https://nptel.ac.in/courses/113105106</v>
      </c>
      <c r="Z880" s="61">
        <f>VLOOKUP(A880,Main!A:AB,26,0)</f>
        <v>113105106</v>
      </c>
    </row>
    <row r="881">
      <c r="A881" s="47" t="s">
        <v>6886</v>
      </c>
      <c r="B881" s="61" t="str">
        <f>VLOOKUP(A881,Main!A:AB,2,0)</f>
        <v>Metallurgical Engineering and Materials Sciences</v>
      </c>
      <c r="C881" s="61" t="str">
        <f>VLOOKUP(A881,Main!A:AB,3,0)</f>
        <v>Environmental Degradation and Surface Engineering</v>
      </c>
      <c r="D881" s="61" t="str">
        <f>VLOOKUP(A881,Main!A:AB,4,0)</f>
        <v>Prof. Jyotsna Dutta Majumdar,
Prof.Indranil Manna</v>
      </c>
      <c r="E881" s="61" t="str">
        <f>VLOOKUP(A881,Main!A:AB,5,0)</f>
        <v>IIT Kharagpur</v>
      </c>
      <c r="F881" s="61" t="str">
        <f>VLOOKUP(A881,Main!A:AB,6,0)</f>
        <v>IIT Kharagpur</v>
      </c>
      <c r="G881" s="61" t="str">
        <f>VLOOKUP(A881,Main!A:AB,7,0)</f>
        <v>12 Weeks</v>
      </c>
      <c r="H881" s="61" t="str">
        <f>VLOOKUP(A881,Main!A:AB,8,0)</f>
        <v>Rerun</v>
      </c>
      <c r="I881" s="62">
        <f>VLOOKUP(A881,Main!A:AB,9,0)</f>
        <v>46223</v>
      </c>
      <c r="J881" s="62">
        <f>VLOOKUP(A881,Main!A:AB,10,0)</f>
        <v>46304</v>
      </c>
      <c r="K881" s="62">
        <f>VLOOKUP(A881,Main!A:AB,11,0)</f>
        <v>46319</v>
      </c>
      <c r="L881" s="62">
        <f>VLOOKUP(A881,Main!A:AB,12,0)</f>
        <v>46230</v>
      </c>
      <c r="M881" s="62">
        <f>VLOOKUP(A881,Main!A:AB,13,0)</f>
        <v>46248</v>
      </c>
      <c r="N881" s="61" t="str">
        <f>VLOOKUP(A881,Main!A:AB,14,0)</f>
        <v>UG/PG</v>
      </c>
      <c r="O881" s="61" t="str">
        <f>VLOOKUP(A881,Main!A:AB,15,0)</f>
        <v>Elective</v>
      </c>
      <c r="P881" s="61" t="str">
        <f>VLOOKUP(A881,Main!A:AB,16,0)</f>
        <v>Yes</v>
      </c>
      <c r="Q881" s="61" t="str">
        <f>VLOOKUP(A881,Main!A:AB,17,0)</f>
        <v/>
      </c>
      <c r="R881" s="63" t="str">
        <f>VLOOKUP(A881,Main!A:AB,18,0)</f>
        <v>https://onlinecourses.nptel.ac.in/e-learning/preview/noc26_mm85</v>
      </c>
      <c r="S881" s="63" t="str">
        <f>VLOOKUP(A881,Main!A:AB,19,0)</f>
        <v>https://onlinecourses.nptel.ac.in/e-learning/preview/noc26_mm85</v>
      </c>
      <c r="T881" s="61" t="str">
        <f>VLOOKUP(A881,Main!A:AB,20,0)</f>
        <v>noc26_mm85</v>
      </c>
      <c r="U881" s="63" t="str">
        <f>VLOOKUP(A881,Main!A:AB,21,0)</f>
        <v>https://onlinecourses.nptel.ac.in/noc25_mm67/preview</v>
      </c>
      <c r="V881" s="63" t="str">
        <f>VLOOKUP(A881,Main!A:AB,22,0)</f>
        <v>https://onlinecourses.nptel.ac.in/noc25_mm67/preview</v>
      </c>
      <c r="W881" s="61" t="str">
        <f>VLOOKUP(A881,Main!A:AB,23,0)</f>
        <v>noc25_mm67</v>
      </c>
      <c r="X881" s="63" t="str">
        <f>VLOOKUP(A881,Main!A:AB,24,0)</f>
        <v>https://nptel.ac.in/courses/113105105</v>
      </c>
      <c r="Y881" s="63" t="str">
        <f>VLOOKUP(A881,Main!A:AB,25,0)</f>
        <v>https://nptel.ac.in/courses/113105105</v>
      </c>
      <c r="Z881" s="61">
        <f>VLOOKUP(A881,Main!A:AB,26,0)</f>
        <v>113105105</v>
      </c>
    </row>
    <row r="882">
      <c r="A882" s="47" t="s">
        <v>6893</v>
      </c>
      <c r="B882" s="61" t="str">
        <f>VLOOKUP(A882,Main!A:AB,2,0)</f>
        <v>Mining Engineering</v>
      </c>
      <c r="C882" s="61" t="str">
        <f>VLOOKUP(A882,Main!A:AB,3,0)</f>
        <v>Underground Mining of Metalliferous Deposits</v>
      </c>
      <c r="D882" s="61" t="str">
        <f>VLOOKUP(A882,Main!A:AB,4,0)</f>
        <v>Prof. Bibhuti Bhusan Mandal,
Prof. Kaushik Dey</v>
      </c>
      <c r="E882" s="61" t="str">
        <f>VLOOKUP(A882,Main!A:AB,5,0)</f>
        <v>IIT Kharagpur</v>
      </c>
      <c r="F882" s="61" t="str">
        <f>VLOOKUP(A882,Main!A:AB,6,0)</f>
        <v>IIT Kharagpur</v>
      </c>
      <c r="G882" s="61" t="str">
        <f>VLOOKUP(A882,Main!A:AB,7,0)</f>
        <v>12 Weeks</v>
      </c>
      <c r="H882" s="61" t="str">
        <f>VLOOKUP(A882,Main!A:AB,8,0)</f>
        <v>Rerun</v>
      </c>
      <c r="I882" s="62">
        <f>VLOOKUP(A882,Main!A:AB,9,0)</f>
        <v>46223</v>
      </c>
      <c r="J882" s="62">
        <f>VLOOKUP(A882,Main!A:AB,10,0)</f>
        <v>46304</v>
      </c>
      <c r="K882" s="62">
        <f>VLOOKUP(A882,Main!A:AB,11,0)</f>
        <v>46320</v>
      </c>
      <c r="L882" s="62">
        <f>VLOOKUP(A882,Main!A:AB,12,0)</f>
        <v>46230</v>
      </c>
      <c r="M882" s="62">
        <f>VLOOKUP(A882,Main!A:AB,13,0)</f>
        <v>46248</v>
      </c>
      <c r="N882" s="61" t="str">
        <f>VLOOKUP(A882,Main!A:AB,14,0)</f>
        <v>UG/PG</v>
      </c>
      <c r="O882" s="61" t="str">
        <f>VLOOKUP(A882,Main!A:AB,15,0)</f>
        <v>Core</v>
      </c>
      <c r="P882" s="61" t="str">
        <f>VLOOKUP(A882,Main!A:AB,16,0)</f>
        <v>Yes</v>
      </c>
      <c r="Q882" s="61" t="str">
        <f>VLOOKUP(A882,Main!A:AB,17,0)</f>
        <v/>
      </c>
      <c r="R882" s="63" t="str">
        <f>VLOOKUP(A882,Main!A:AB,18,0)</f>
        <v>https://onlinecourses.nptel.ac.in/e-learning/preview/noc26_mm86</v>
      </c>
      <c r="S882" s="63" t="str">
        <f>VLOOKUP(A882,Main!A:AB,19,0)</f>
        <v>https://onlinecourses.nptel.ac.in/e-learning/preview/noc26_mm86</v>
      </c>
      <c r="T882" s="61" t="str">
        <f>VLOOKUP(A882,Main!A:AB,20,0)</f>
        <v>noc26_mm86</v>
      </c>
      <c r="U882" s="63" t="str">
        <f>VLOOKUP(A882,Main!A:AB,21,0)</f>
        <v>https://onlinecourses.nptel.ac.in/noc25_mm69/preview</v>
      </c>
      <c r="V882" s="63" t="str">
        <f>VLOOKUP(A882,Main!A:AB,22,0)</f>
        <v>https://onlinecourses.nptel.ac.in/noc25_mm69/preview</v>
      </c>
      <c r="W882" s="61" t="str">
        <f>VLOOKUP(A882,Main!A:AB,23,0)</f>
        <v>noc25_mm69</v>
      </c>
      <c r="X882" s="63" t="str">
        <f>VLOOKUP(A882,Main!A:AB,24,0)</f>
        <v>https://nptel.ac.in/courses/123105006</v>
      </c>
      <c r="Y882" s="63" t="str">
        <f>VLOOKUP(A882,Main!A:AB,25,0)</f>
        <v>https://nptel.ac.in/courses/123105006</v>
      </c>
      <c r="Z882" s="61">
        <f>VLOOKUP(A882,Main!A:AB,26,0)</f>
        <v>123105006</v>
      </c>
    </row>
    <row r="883">
      <c r="A883" s="47" t="s">
        <v>6900</v>
      </c>
      <c r="B883" s="61" t="str">
        <f>VLOOKUP(A883,Main!A:AB,2,0)</f>
        <v>Metallurgy/Material-science/Tribology</v>
      </c>
      <c r="C883" s="61" t="str">
        <f>VLOOKUP(A883,Main!A:AB,3,0)</f>
        <v>Corrosion/Environmental Degradation/Surface Engineering</v>
      </c>
      <c r="D883" s="61" t="str">
        <f>VLOOKUP(A883,Main!A:AB,4,0)</f>
        <v>Prof. (HAG) Harish Hirani</v>
      </c>
      <c r="E883" s="61" t="str">
        <f>VLOOKUP(A883,Main!A:AB,5,0)</f>
        <v>IIT Delhi</v>
      </c>
      <c r="F883" s="61" t="str">
        <f>VLOOKUP(A883,Main!A:AB,6,0)</f>
        <v>IIT Delhi</v>
      </c>
      <c r="G883" s="61" t="str">
        <f>VLOOKUP(A883,Main!A:AB,7,0)</f>
        <v>12 Weeks</v>
      </c>
      <c r="H883" s="61" t="str">
        <f>VLOOKUP(A883,Main!A:AB,8,0)</f>
        <v>Rerun</v>
      </c>
      <c r="I883" s="62">
        <f>VLOOKUP(A883,Main!A:AB,9,0)</f>
        <v>46223</v>
      </c>
      <c r="J883" s="62">
        <f>VLOOKUP(A883,Main!A:AB,10,0)</f>
        <v>46304</v>
      </c>
      <c r="K883" s="62">
        <f>VLOOKUP(A883,Main!A:AB,11,0)</f>
        <v>46311</v>
      </c>
      <c r="L883" s="62">
        <f>VLOOKUP(A883,Main!A:AB,12,0)</f>
        <v>46230</v>
      </c>
      <c r="M883" s="62">
        <f>VLOOKUP(A883,Main!A:AB,13,0)</f>
        <v>46248</v>
      </c>
      <c r="N883" s="61" t="str">
        <f>VLOOKUP(A883,Main!A:AB,14,0)</f>
        <v>UG/PG</v>
      </c>
      <c r="O883" s="61" t="str">
        <f>VLOOKUP(A883,Main!A:AB,15,0)</f>
        <v>Elective</v>
      </c>
      <c r="P883" s="61" t="str">
        <f>VLOOKUP(A883,Main!A:AB,16,0)</f>
        <v>Yes</v>
      </c>
      <c r="Q883" s="61" t="str">
        <f>VLOOKUP(A883,Main!A:AB,17,0)</f>
        <v>Minor in Metallurgy</v>
      </c>
      <c r="R883" s="63" t="str">
        <f>VLOOKUP(A883,Main!A:AB,18,0)</f>
        <v>https://onlinecourses.nptel.ac.in/e-learning/preview/noc26_mm87</v>
      </c>
      <c r="S883" s="63" t="str">
        <f>VLOOKUP(A883,Main!A:AB,19,0)</f>
        <v>https://onlinecourses.nptel.ac.in/e-learning/preview/noc26_mm87</v>
      </c>
      <c r="T883" s="61" t="str">
        <f>VLOOKUP(A883,Main!A:AB,20,0)</f>
        <v>noc26_mm87</v>
      </c>
      <c r="U883" s="63" t="str">
        <f>VLOOKUP(A883,Main!A:AB,21,0)</f>
        <v>https://onlinecourses.nptel.ac.in/noc25_mm68/preview</v>
      </c>
      <c r="V883" s="63" t="str">
        <f>VLOOKUP(A883,Main!A:AB,22,0)</f>
        <v>https://onlinecourses.nptel.ac.in/noc25_mm68/preview</v>
      </c>
      <c r="W883" s="61" t="str">
        <f>VLOOKUP(A883,Main!A:AB,23,0)</f>
        <v>noc25_mm68</v>
      </c>
      <c r="X883" s="63" t="str">
        <f>VLOOKUP(A883,Main!A:AB,24,0)</f>
        <v>https://nptel.ac.in/courses/113102109</v>
      </c>
      <c r="Y883" s="63" t="str">
        <f>VLOOKUP(A883,Main!A:AB,25,0)</f>
        <v>https://nptel.ac.in/courses/113102109</v>
      </c>
      <c r="Z883" s="61">
        <f>VLOOKUP(A883,Main!A:AB,26,0)</f>
        <v>113102109</v>
      </c>
    </row>
    <row r="884">
      <c r="A884" s="47" t="s">
        <v>6908</v>
      </c>
      <c r="B884" s="61" t="str">
        <f>VLOOKUP(A884,Main!A:AB,2,0)</f>
        <v>Metallurgical and Materials Engineering</v>
      </c>
      <c r="C884" s="61" t="str">
        <f>VLOOKUP(A884,Main!A:AB,3,0)</f>
        <v>Crystals, Symmetry and Tensors</v>
      </c>
      <c r="D884" s="61" t="str">
        <f>VLOOKUP(A884,Main!A:AB,4,0)</f>
        <v>Prof. Rajesh Prasad</v>
      </c>
      <c r="E884" s="61" t="str">
        <f>VLOOKUP(A884,Main!A:AB,5,0)</f>
        <v>IIT Delhi</v>
      </c>
      <c r="F884" s="61" t="str">
        <f>VLOOKUP(A884,Main!A:AB,6,0)</f>
        <v>IIT Delhi</v>
      </c>
      <c r="G884" s="61" t="str">
        <f>VLOOKUP(A884,Main!A:AB,7,0)</f>
        <v>12 Weeks</v>
      </c>
      <c r="H884" s="61" t="str">
        <f>VLOOKUP(A884,Main!A:AB,8,0)</f>
        <v>Rerun</v>
      </c>
      <c r="I884" s="62">
        <f>VLOOKUP(A884,Main!A:AB,9,0)</f>
        <v>46223</v>
      </c>
      <c r="J884" s="62">
        <f>VLOOKUP(A884,Main!A:AB,10,0)</f>
        <v>46304</v>
      </c>
      <c r="K884" s="62">
        <f>VLOOKUP(A884,Main!A:AB,11,0)</f>
        <v>46312</v>
      </c>
      <c r="L884" s="62">
        <f>VLOOKUP(A884,Main!A:AB,12,0)</f>
        <v>46230</v>
      </c>
      <c r="M884" s="62">
        <f>VLOOKUP(A884,Main!A:AB,13,0)</f>
        <v>46248</v>
      </c>
      <c r="N884" s="61" t="str">
        <f>VLOOKUP(A884,Main!A:AB,14,0)</f>
        <v>UG/PG</v>
      </c>
      <c r="O884" s="61" t="str">
        <f>VLOOKUP(A884,Main!A:AB,15,0)</f>
        <v>Elective</v>
      </c>
      <c r="P884" s="61" t="str">
        <f>VLOOKUP(A884,Main!A:AB,16,0)</f>
        <v>Yes</v>
      </c>
      <c r="Q884" s="61" t="str">
        <f>VLOOKUP(A884,Main!A:AB,17,0)</f>
        <v/>
      </c>
      <c r="R884" s="63" t="str">
        <f>VLOOKUP(A884,Main!A:AB,18,0)</f>
        <v>https://onlinecourses.nptel.ac.in/e-learning/preview/noc26_mm88</v>
      </c>
      <c r="S884" s="63" t="str">
        <f>VLOOKUP(A884,Main!A:AB,19,0)</f>
        <v>https://onlinecourses.nptel.ac.in/e-learning/preview/noc26_mm88</v>
      </c>
      <c r="T884" s="61" t="str">
        <f>VLOOKUP(A884,Main!A:AB,20,0)</f>
        <v>noc26_mm88</v>
      </c>
      <c r="U884" s="63" t="str">
        <f>VLOOKUP(A884,Main!A:AB,21,0)</f>
        <v>https://onlinecourses.nptel.ac.in/noc25_mm55/preview</v>
      </c>
      <c r="V884" s="63" t="str">
        <f>VLOOKUP(A884,Main!A:AB,22,0)</f>
        <v>https://onlinecourses.nptel.ac.in/noc25_mm55/preview</v>
      </c>
      <c r="W884" s="61" t="str">
        <f>VLOOKUP(A884,Main!A:AB,23,0)</f>
        <v>noc25_mm55</v>
      </c>
      <c r="X884" s="63" t="str">
        <f>VLOOKUP(A884,Main!A:AB,24,0)</f>
        <v>https://nptel.ac.in/courses/113102108</v>
      </c>
      <c r="Y884" s="63" t="str">
        <f>VLOOKUP(A884,Main!A:AB,25,0)</f>
        <v>https://nptel.ac.in/courses/113102108</v>
      </c>
      <c r="Z884" s="61">
        <f>VLOOKUP(A884,Main!A:AB,26,0)</f>
        <v>113102108</v>
      </c>
    </row>
    <row r="885">
      <c r="A885" s="47" t="s">
        <v>6915</v>
      </c>
      <c r="B885" s="61" t="str">
        <f>VLOOKUP(A885,Main!A:AB,2,0)</f>
        <v>Metallurgical and Materials Engineering</v>
      </c>
      <c r="C885" s="61" t="str">
        <f>VLOOKUP(A885,Main!A:AB,3,0)</f>
        <v>Welding of Advanced High Strength Steels for Automotive Applications</v>
      </c>
      <c r="D885" s="61" t="str">
        <f>VLOOKUP(A885,Main!A:AB,4,0)</f>
        <v>Prof. Murugaiyan Amirthalingam</v>
      </c>
      <c r="E885" s="61" t="str">
        <f>VLOOKUP(A885,Main!A:AB,5,0)</f>
        <v>IIT Madras</v>
      </c>
      <c r="F885" s="61" t="str">
        <f>VLOOKUP(A885,Main!A:AB,6,0)</f>
        <v>IIT Madras</v>
      </c>
      <c r="G885" s="61" t="str">
        <f>VLOOKUP(A885,Main!A:AB,7,0)</f>
        <v>4 Weeks</v>
      </c>
      <c r="H885" s="61" t="str">
        <f>VLOOKUP(A885,Main!A:AB,8,0)</f>
        <v>Rerun</v>
      </c>
      <c r="I885" s="62">
        <f>VLOOKUP(A885,Main!A:AB,9,0)</f>
        <v>46251</v>
      </c>
      <c r="J885" s="62">
        <f>VLOOKUP(A885,Main!A:AB,10,0)</f>
        <v>46276</v>
      </c>
      <c r="K885" s="62">
        <f>VLOOKUP(A885,Main!A:AB,11,0)</f>
        <v>46311</v>
      </c>
      <c r="L885" s="62">
        <f>VLOOKUP(A885,Main!A:AB,12,0)</f>
        <v>46251</v>
      </c>
      <c r="M885" s="62">
        <f>VLOOKUP(A885,Main!A:AB,13,0)</f>
        <v>46262</v>
      </c>
      <c r="N885" s="61" t="str">
        <f>VLOOKUP(A885,Main!A:AB,14,0)</f>
        <v>PG</v>
      </c>
      <c r="O885" s="61" t="str">
        <f>VLOOKUP(A885,Main!A:AB,15,0)</f>
        <v>Elective</v>
      </c>
      <c r="P885" s="61" t="str">
        <f>VLOOKUP(A885,Main!A:AB,16,0)</f>
        <v>Yes</v>
      </c>
      <c r="Q885" s="61" t="str">
        <f>VLOOKUP(A885,Main!A:AB,17,0)</f>
        <v>Materials Joining</v>
      </c>
      <c r="R885" s="63" t="str">
        <f>VLOOKUP(A885,Main!A:AB,18,0)</f>
        <v>https://onlinecourses.nptel.ac.in/e-learning/preview/noc26_mm89</v>
      </c>
      <c r="S885" s="63" t="str">
        <f>VLOOKUP(A885,Main!A:AB,19,0)</f>
        <v>https://onlinecourses.nptel.ac.in/e-learning/preview/noc26_mm89</v>
      </c>
      <c r="T885" s="61" t="str">
        <f>VLOOKUP(A885,Main!A:AB,20,0)</f>
        <v>noc26_mm89</v>
      </c>
      <c r="U885" s="63" t="str">
        <f>VLOOKUP(A885,Main!A:AB,21,0)</f>
        <v>https://onlinecourses.nptel.ac.in/noc23_mm34/preview</v>
      </c>
      <c r="V885" s="63" t="str">
        <f>VLOOKUP(A885,Main!A:AB,22,0)</f>
        <v>https://onlinecourses.nptel.ac.in/noc23_mm34/preview</v>
      </c>
      <c r="W885" s="61" t="str">
        <f>VLOOKUP(A885,Main!A:AB,23,0)</f>
        <v>noc23_mm34</v>
      </c>
      <c r="X885" s="63" t="str">
        <f>VLOOKUP(A885,Main!A:AB,24,0)</f>
        <v>https://nptel.ac.in/courses/113106082</v>
      </c>
      <c r="Y885" s="63" t="str">
        <f>VLOOKUP(A885,Main!A:AB,25,0)</f>
        <v>https://nptel.ac.in/courses/113106082</v>
      </c>
      <c r="Z885" s="61">
        <f>VLOOKUP(A885,Main!A:AB,26,0)</f>
        <v>113106082</v>
      </c>
    </row>
    <row r="886">
      <c r="A886" s="47" t="s">
        <v>6921</v>
      </c>
      <c r="B886" s="61" t="str">
        <f>VLOOKUP(A886,Main!A:AB,2,0)</f>
        <v>Materials Science and Engineering</v>
      </c>
      <c r="C886" s="61" t="str">
        <f>VLOOKUP(A886,Main!A:AB,3,0)</f>
        <v>Phase Diagrams in Single Component and Binary Systems in Bengali</v>
      </c>
      <c r="D886" s="61" t="str">
        <f>VLOOKUP(A886,Main!A:AB,4,0)</f>
        <v>Prof. Kallol Mondal</v>
      </c>
      <c r="E886" s="61" t="str">
        <f>VLOOKUP(A886,Main!A:AB,5,0)</f>
        <v>IIT Kanpur</v>
      </c>
      <c r="F886" s="61" t="str">
        <f>VLOOKUP(A886,Main!A:AB,6,0)</f>
        <v>IIT Kanpur</v>
      </c>
      <c r="G886" s="61" t="str">
        <f>VLOOKUP(A886,Main!A:AB,7,0)</f>
        <v>8 Weeks</v>
      </c>
      <c r="H886" s="61" t="str">
        <f>VLOOKUP(A886,Main!A:AB,8,0)</f>
        <v>Rerun</v>
      </c>
      <c r="I886" s="62">
        <f>VLOOKUP(A886,Main!A:AB,9,0)</f>
        <v>46251</v>
      </c>
      <c r="J886" s="62">
        <f>VLOOKUP(A886,Main!A:AB,10,0)</f>
        <v>46304</v>
      </c>
      <c r="K886" s="62">
        <f>VLOOKUP(A886,Main!A:AB,11,0)</f>
        <v>46319</v>
      </c>
      <c r="L886" s="62">
        <f>VLOOKUP(A886,Main!A:AB,12,0)</f>
        <v>46251</v>
      </c>
      <c r="M886" s="62">
        <f>VLOOKUP(A886,Main!A:AB,13,0)</f>
        <v>46262</v>
      </c>
      <c r="N886" s="61" t="str">
        <f>VLOOKUP(A886,Main!A:AB,14,0)</f>
        <v>UG/PG</v>
      </c>
      <c r="O886" s="61" t="str">
        <f>VLOOKUP(A886,Main!A:AB,15,0)</f>
        <v>Core</v>
      </c>
      <c r="P886" s="61" t="str">
        <f>VLOOKUP(A886,Main!A:AB,16,0)</f>
        <v>Yes</v>
      </c>
      <c r="Q886" s="61" t="str">
        <f>VLOOKUP(A886,Main!A:AB,17,0)</f>
        <v>Minor in Metallurgy</v>
      </c>
      <c r="R886" s="63" t="str">
        <f>VLOOKUP(A886,Main!A:AB,18,0)</f>
        <v>https://onlinecourses.nptel.ac.in/e-learning/preview/noc26_mm90</v>
      </c>
      <c r="S886" s="63" t="str">
        <f>VLOOKUP(A886,Main!A:AB,19,0)</f>
        <v>https://onlinecourses.nptel.ac.in/e-learning/preview/noc26_mm90</v>
      </c>
      <c r="T886" s="61" t="str">
        <f>VLOOKUP(A886,Main!A:AB,20,0)</f>
        <v>noc26_mm90</v>
      </c>
      <c r="U886" s="63" t="str">
        <f>VLOOKUP(A886,Main!A:AB,21,0)</f>
        <v>https://onlinecourses.nptel.ac.in/noc25_mm38/preview</v>
      </c>
      <c r="V886" s="63" t="str">
        <f>VLOOKUP(A886,Main!A:AB,22,0)</f>
        <v>https://onlinecourses.nptel.ac.in/noc25_mm38/preview</v>
      </c>
      <c r="W886" s="61" t="str">
        <f>VLOOKUP(A886,Main!A:AB,23,0)</f>
        <v>noc25_mm38</v>
      </c>
      <c r="X886" s="63" t="str">
        <f>VLOOKUP(A886,Main!A:AB,24,0)</f>
        <v>https://nptel.ac.in/courses/113104516</v>
      </c>
      <c r="Y886" s="63" t="str">
        <f>VLOOKUP(A886,Main!A:AB,25,0)</f>
        <v>https://nptel.ac.in/courses/113104516</v>
      </c>
      <c r="Z886" s="61">
        <f>VLOOKUP(A886,Main!A:AB,26,0)</f>
        <v>113104516</v>
      </c>
    </row>
    <row r="887">
      <c r="A887" s="47" t="s">
        <v>6927</v>
      </c>
      <c r="B887" s="61" t="str">
        <f>VLOOKUP(A887,Main!A:AB,2,0)</f>
        <v>Metallurgical Engineering and Materials Sciences</v>
      </c>
      <c r="C887" s="61" t="str">
        <f>VLOOKUP(A887,Main!A:AB,3,0)</f>
        <v>Metallurgical and Electronic Waste Recycling</v>
      </c>
      <c r="D887" s="61" t="str">
        <f>VLOOKUP(A887,Main!A:AB,4,0)</f>
        <v>Prof. Arunabh Meshram</v>
      </c>
      <c r="E887" s="61" t="str">
        <f>VLOOKUP(A887,Main!A:AB,5,0)</f>
        <v>IIT Kanpur</v>
      </c>
      <c r="F887" s="61" t="str">
        <f>VLOOKUP(A887,Main!A:AB,6,0)</f>
        <v>IIT Kanpur</v>
      </c>
      <c r="G887" s="61" t="str">
        <f>VLOOKUP(A887,Main!A:AB,7,0)</f>
        <v>8 Weeks</v>
      </c>
      <c r="H887" s="61" t="str">
        <f>VLOOKUP(A887,Main!A:AB,8,0)</f>
        <v>Rerun</v>
      </c>
      <c r="I887" s="62">
        <f>VLOOKUP(A887,Main!A:AB,9,0)</f>
        <v>46251</v>
      </c>
      <c r="J887" s="62">
        <f>VLOOKUP(A887,Main!A:AB,10,0)</f>
        <v>46304</v>
      </c>
      <c r="K887" s="62">
        <f>VLOOKUP(A887,Main!A:AB,11,0)</f>
        <v>46320</v>
      </c>
      <c r="L887" s="62">
        <f>VLOOKUP(A887,Main!A:AB,12,0)</f>
        <v>46251</v>
      </c>
      <c r="M887" s="62">
        <f>VLOOKUP(A887,Main!A:AB,13,0)</f>
        <v>46262</v>
      </c>
      <c r="N887" s="61" t="str">
        <f>VLOOKUP(A887,Main!A:AB,14,0)</f>
        <v>PG</v>
      </c>
      <c r="O887" s="61" t="str">
        <f>VLOOKUP(A887,Main!A:AB,15,0)</f>
        <v>Elective</v>
      </c>
      <c r="P887" s="61" t="str">
        <f>VLOOKUP(A887,Main!A:AB,16,0)</f>
        <v>Yes</v>
      </c>
      <c r="Q887" s="61" t="str">
        <f>VLOOKUP(A887,Main!A:AB,17,0)</f>
        <v>Minor in Metallurgy</v>
      </c>
      <c r="R887" s="63" t="str">
        <f>VLOOKUP(A887,Main!A:AB,18,0)</f>
        <v>https://onlinecourses.nptel.ac.in/e-learning/preview/noc26_mm91</v>
      </c>
      <c r="S887" s="63" t="str">
        <f>VLOOKUP(A887,Main!A:AB,19,0)</f>
        <v>https://onlinecourses.nptel.ac.in/e-learning/preview/noc26_mm91</v>
      </c>
      <c r="T887" s="61" t="str">
        <f>VLOOKUP(A887,Main!A:AB,20,0)</f>
        <v>noc26_mm91</v>
      </c>
      <c r="U887" s="63" t="str">
        <f>VLOOKUP(A887,Main!A:AB,21,0)</f>
        <v>https://onlinecourses.nptel.ac.in/noc25_mm57/preview</v>
      </c>
      <c r="V887" s="63" t="str">
        <f>VLOOKUP(A887,Main!A:AB,22,0)</f>
        <v>https://onlinecourses.nptel.ac.in/noc25_mm57/preview</v>
      </c>
      <c r="W887" s="61" t="str">
        <f>VLOOKUP(A887,Main!A:AB,23,0)</f>
        <v>noc25_mm57</v>
      </c>
      <c r="X887" s="63" t="str">
        <f>VLOOKUP(A887,Main!A:AB,24,0)</f>
        <v>https://nptel.ac.in/courses/113104529</v>
      </c>
      <c r="Y887" s="63" t="str">
        <f>VLOOKUP(A887,Main!A:AB,25,0)</f>
        <v>https://nptel.ac.in/courses/113104529</v>
      </c>
      <c r="Z887" s="61">
        <f>VLOOKUP(A887,Main!A:AB,26,0)</f>
        <v>113104529</v>
      </c>
    </row>
    <row r="888">
      <c r="A888" s="47" t="s">
        <v>6934</v>
      </c>
      <c r="B888" s="61" t="str">
        <f>VLOOKUP(A888,Main!A:AB,2,0)</f>
        <v>Ocean Engineering</v>
      </c>
      <c r="C888" s="61" t="str">
        <f>VLOOKUP(A888,Main!A:AB,3,0)</f>
        <v>Marine Propulsion</v>
      </c>
      <c r="D888" s="61" t="str">
        <f>VLOOKUP(A888,Main!A:AB,4,0)</f>
        <v>Prof. Anirban Bhattacharyya</v>
      </c>
      <c r="E888" s="61" t="str">
        <f>VLOOKUP(A888,Main!A:AB,5,0)</f>
        <v>IIT Kharagpur</v>
      </c>
      <c r="F888" s="61" t="str">
        <f>VLOOKUP(A888,Main!A:AB,6,0)</f>
        <v>IIT Kharagpur</v>
      </c>
      <c r="G888" s="61" t="str">
        <f>VLOOKUP(A888,Main!A:AB,7,0)</f>
        <v>8 Weeks</v>
      </c>
      <c r="H888" s="61" t="str">
        <f>VLOOKUP(A888,Main!A:AB,8,0)</f>
        <v>Rerun</v>
      </c>
      <c r="I888" s="62">
        <f>VLOOKUP(A888,Main!A:AB,9,0)</f>
        <v>46223</v>
      </c>
      <c r="J888" s="62">
        <f>VLOOKUP(A888,Main!A:AB,10,0)</f>
        <v>46276</v>
      </c>
      <c r="K888" s="62">
        <f>VLOOKUP(A888,Main!A:AB,11,0)</f>
        <v>46284</v>
      </c>
      <c r="L888" s="62">
        <f>VLOOKUP(A888,Main!A:AB,12,0)</f>
        <v>46230</v>
      </c>
      <c r="M888" s="62">
        <f>VLOOKUP(A888,Main!A:AB,13,0)</f>
        <v>46248</v>
      </c>
      <c r="N888" s="61" t="str">
        <f>VLOOKUP(A888,Main!A:AB,14,0)</f>
        <v>UG/PG</v>
      </c>
      <c r="O888" s="61" t="str">
        <f>VLOOKUP(A888,Main!A:AB,15,0)</f>
        <v>Elective</v>
      </c>
      <c r="P888" s="61" t="str">
        <f>VLOOKUP(A888,Main!A:AB,16,0)</f>
        <v>Yes</v>
      </c>
      <c r="Q888" s="61" t="str">
        <f>VLOOKUP(A888,Main!A:AB,17,0)</f>
        <v/>
      </c>
      <c r="R888" s="63" t="str">
        <f>VLOOKUP(A888,Main!A:AB,18,0)</f>
        <v>https://onlinecourses.nptel.ac.in/e-learning/preview/noc26_oe05</v>
      </c>
      <c r="S888" s="63" t="str">
        <f>VLOOKUP(A888,Main!A:AB,19,0)</f>
        <v>https://onlinecourses.nptel.ac.in/e-learning/preview/noc26_oe05</v>
      </c>
      <c r="T888" s="61" t="str">
        <f>VLOOKUP(A888,Main!A:AB,20,0)</f>
        <v>noc26_oe05</v>
      </c>
      <c r="U888" s="63" t="str">
        <f>VLOOKUP(A888,Main!A:AB,21,0)</f>
        <v>https://onlinecourses.nptel.ac.in/noc25_oe08/preview</v>
      </c>
      <c r="V888" s="63" t="str">
        <f>VLOOKUP(A888,Main!A:AB,22,0)</f>
        <v>https://onlinecourses.nptel.ac.in/noc25_oe08/preview</v>
      </c>
      <c r="W888" s="61" t="str">
        <f>VLOOKUP(A888,Main!A:AB,23,0)</f>
        <v>noc25_oe08</v>
      </c>
      <c r="X888" s="63" t="str">
        <f>VLOOKUP(A888,Main!A:AB,24,0)</f>
        <v>https://nptel.ac.in/courses/114105047</v>
      </c>
      <c r="Y888" s="63" t="str">
        <f>VLOOKUP(A888,Main!A:AB,25,0)</f>
        <v>https://nptel.ac.in/courses/114105047</v>
      </c>
      <c r="Z888" s="61">
        <f>VLOOKUP(A888,Main!A:AB,26,0)</f>
        <v>114105047</v>
      </c>
    </row>
    <row r="889">
      <c r="A889" s="47" t="s">
        <v>6942</v>
      </c>
      <c r="B889" s="61" t="str">
        <f>VLOOKUP(A889,Main!A:AB,2,0)</f>
        <v>Ocean Engineering</v>
      </c>
      <c r="C889" s="61" t="str">
        <f>VLOOKUP(A889,Main!A:AB,3,0)</f>
        <v>Advanced Design of Steel Structures</v>
      </c>
      <c r="D889" s="61" t="str">
        <f>VLOOKUP(A889,Main!A:AB,4,0)</f>
        <v>Prof. Srinivasan Chandrasekaran</v>
      </c>
      <c r="E889" s="61" t="str">
        <f>VLOOKUP(A889,Main!A:AB,5,0)</f>
        <v>IIT Madras</v>
      </c>
      <c r="F889" s="61" t="str">
        <f>VLOOKUP(A889,Main!A:AB,6,0)</f>
        <v>IIT Madras</v>
      </c>
      <c r="G889" s="61" t="str">
        <f>VLOOKUP(A889,Main!A:AB,7,0)</f>
        <v>12 Weeks</v>
      </c>
      <c r="H889" s="61" t="str">
        <f>VLOOKUP(A889,Main!A:AB,8,0)</f>
        <v>Rerun</v>
      </c>
      <c r="I889" s="62">
        <f>VLOOKUP(A889,Main!A:AB,9,0)</f>
        <v>46223</v>
      </c>
      <c r="J889" s="62">
        <f>VLOOKUP(A889,Main!A:AB,10,0)</f>
        <v>46304</v>
      </c>
      <c r="K889" s="62">
        <f>VLOOKUP(A889,Main!A:AB,11,0)</f>
        <v>46313</v>
      </c>
      <c r="L889" s="62">
        <f>VLOOKUP(A889,Main!A:AB,12,0)</f>
        <v>46230</v>
      </c>
      <c r="M889" s="62">
        <f>VLOOKUP(A889,Main!A:AB,13,0)</f>
        <v>46248</v>
      </c>
      <c r="N889" s="61" t="str">
        <f>VLOOKUP(A889,Main!A:AB,14,0)</f>
        <v>PG</v>
      </c>
      <c r="O889" s="61" t="str">
        <f>VLOOKUP(A889,Main!A:AB,15,0)</f>
        <v>Elective</v>
      </c>
      <c r="P889" s="61" t="str">
        <f>VLOOKUP(A889,Main!A:AB,16,0)</f>
        <v>Yes</v>
      </c>
      <c r="Q889" s="61" t="str">
        <f>VLOOKUP(A889,Main!A:AB,17,0)</f>
        <v/>
      </c>
      <c r="R889" s="63" t="str">
        <f>VLOOKUP(A889,Main!A:AB,18,0)</f>
        <v>https://onlinecourses.nptel.ac.in/e-learning/preview/noc26_oe06</v>
      </c>
      <c r="S889" s="63" t="str">
        <f>VLOOKUP(A889,Main!A:AB,19,0)</f>
        <v>https://onlinecourses.nptel.ac.in/e-learning/preview/noc26_oe06</v>
      </c>
      <c r="T889" s="61" t="str">
        <f>VLOOKUP(A889,Main!A:AB,20,0)</f>
        <v>noc26_oe06</v>
      </c>
      <c r="U889" s="63" t="str">
        <f>VLOOKUP(A889,Main!A:AB,21,0)</f>
        <v>https://onlinecourses.nptel.ac.in/noc26_oe02/preview</v>
      </c>
      <c r="V889" s="63" t="str">
        <f>VLOOKUP(A889,Main!A:AB,22,0)</f>
        <v>https://onlinecourses.nptel.ac.in/noc26_oe02/preview</v>
      </c>
      <c r="W889" s="61" t="str">
        <f>VLOOKUP(A889,Main!A:AB,23,0)</f>
        <v>noc26_oe02</v>
      </c>
      <c r="X889" s="63" t="str">
        <f>VLOOKUP(A889,Main!A:AB,24,0)</f>
        <v>https://nptel.ac.in/courses/114106047</v>
      </c>
      <c r="Y889" s="63" t="str">
        <f>VLOOKUP(A889,Main!A:AB,25,0)</f>
        <v>https://nptel.ac.in/courses/114106047</v>
      </c>
      <c r="Z889" s="61">
        <f>VLOOKUP(A889,Main!A:AB,26,0)</f>
        <v>114106047</v>
      </c>
    </row>
    <row r="890">
      <c r="A890" s="47" t="s">
        <v>6949</v>
      </c>
      <c r="B890" s="61" t="str">
        <f>VLOOKUP(A890,Main!A:AB,2,0)</f>
        <v>Ocean Engineering</v>
      </c>
      <c r="C890" s="61" t="str">
        <f>VLOOKUP(A890,Main!A:AB,3,0)</f>
        <v>Dynamics of Ocean Structures</v>
      </c>
      <c r="D890" s="61" t="str">
        <f>VLOOKUP(A890,Main!A:AB,4,0)</f>
        <v>Prof. Srinivasan Chandrasekaran</v>
      </c>
      <c r="E890" s="61" t="str">
        <f>VLOOKUP(A890,Main!A:AB,5,0)</f>
        <v>IIT Madras</v>
      </c>
      <c r="F890" s="61" t="str">
        <f>VLOOKUP(A890,Main!A:AB,6,0)</f>
        <v>IIT Madras</v>
      </c>
      <c r="G890" s="61" t="str">
        <f>VLOOKUP(A890,Main!A:AB,7,0)</f>
        <v>12 Weeks</v>
      </c>
      <c r="H890" s="61" t="str">
        <f>VLOOKUP(A890,Main!A:AB,8,0)</f>
        <v>Rerun</v>
      </c>
      <c r="I890" s="62">
        <f>VLOOKUP(A890,Main!A:AB,9,0)</f>
        <v>46223</v>
      </c>
      <c r="J890" s="62">
        <f>VLOOKUP(A890,Main!A:AB,10,0)</f>
        <v>46304</v>
      </c>
      <c r="K890" s="62">
        <f>VLOOKUP(A890,Main!A:AB,11,0)</f>
        <v>46318</v>
      </c>
      <c r="L890" s="62">
        <f>VLOOKUP(A890,Main!A:AB,12,0)</f>
        <v>46230</v>
      </c>
      <c r="M890" s="62">
        <f>VLOOKUP(A890,Main!A:AB,13,0)</f>
        <v>46248</v>
      </c>
      <c r="N890" s="61" t="str">
        <f>VLOOKUP(A890,Main!A:AB,14,0)</f>
        <v>PG</v>
      </c>
      <c r="O890" s="61" t="str">
        <f>VLOOKUP(A890,Main!A:AB,15,0)</f>
        <v>Elective</v>
      </c>
      <c r="P890" s="61" t="str">
        <f>VLOOKUP(A890,Main!A:AB,16,0)</f>
        <v>Yes</v>
      </c>
      <c r="Q890" s="61" t="str">
        <f>VLOOKUP(A890,Main!A:AB,17,0)</f>
        <v/>
      </c>
      <c r="R890" s="63" t="str">
        <f>VLOOKUP(A890,Main!A:AB,18,0)</f>
        <v>https://onlinecourses.nptel.ac.in/e-learning/preview/noc26_oe07</v>
      </c>
      <c r="S890" s="63" t="str">
        <f>VLOOKUP(A890,Main!A:AB,19,0)</f>
        <v>https://onlinecourses.nptel.ac.in/e-learning/preview/noc26_oe07</v>
      </c>
      <c r="T890" s="61" t="str">
        <f>VLOOKUP(A890,Main!A:AB,20,0)</f>
        <v>noc26_oe07</v>
      </c>
      <c r="U890" s="63" t="str">
        <f>VLOOKUP(A890,Main!A:AB,21,0)</f>
        <v>https://onlinecourses.nptel.ac.in/noc25_oe05/preview</v>
      </c>
      <c r="V890" s="63" t="str">
        <f>VLOOKUP(A890,Main!A:AB,22,0)</f>
        <v>https://onlinecourses.nptel.ac.in/noc25_oe05/preview</v>
      </c>
      <c r="W890" s="61" t="str">
        <f>VLOOKUP(A890,Main!A:AB,23,0)</f>
        <v>noc25_oe05</v>
      </c>
      <c r="X890" s="63" t="str">
        <f>VLOOKUP(A890,Main!A:AB,24,0)</f>
        <v>https://nptel.ac.in/courses/114106038</v>
      </c>
      <c r="Y890" s="63" t="str">
        <f>VLOOKUP(A890,Main!A:AB,25,0)</f>
        <v>https://nptel.ac.in/courses/114106038</v>
      </c>
      <c r="Z890" s="61">
        <f>VLOOKUP(A890,Main!A:AB,26,0)</f>
        <v>114106038</v>
      </c>
    </row>
    <row r="891">
      <c r="A891" s="47" t="s">
        <v>6955</v>
      </c>
      <c r="B891" s="61" t="str">
        <f>VLOOKUP(A891,Main!A:AB,2,0)</f>
        <v>Ocean Engineering</v>
      </c>
      <c r="C891" s="61" t="str">
        <f>VLOOKUP(A891,Main!A:AB,3,0)</f>
        <v>Computer Methods of Structural Analysis of Offshore Structures</v>
      </c>
      <c r="D891" s="61" t="str">
        <f>VLOOKUP(A891,Main!A:AB,4,0)</f>
        <v>Prof. Srinivasan Chandrasekaran</v>
      </c>
      <c r="E891" s="61" t="str">
        <f>VLOOKUP(A891,Main!A:AB,5,0)</f>
        <v>IIT Madras</v>
      </c>
      <c r="F891" s="61" t="str">
        <f>VLOOKUP(A891,Main!A:AB,6,0)</f>
        <v>IIT Madras</v>
      </c>
      <c r="G891" s="61" t="str">
        <f>VLOOKUP(A891,Main!A:AB,7,0)</f>
        <v>12 Weeks</v>
      </c>
      <c r="H891" s="61" t="str">
        <f>VLOOKUP(A891,Main!A:AB,8,0)</f>
        <v>Rerun</v>
      </c>
      <c r="I891" s="62">
        <f>VLOOKUP(A891,Main!A:AB,9,0)</f>
        <v>46223</v>
      </c>
      <c r="J891" s="62">
        <f>VLOOKUP(A891,Main!A:AB,10,0)</f>
        <v>46304</v>
      </c>
      <c r="K891" s="62">
        <f>VLOOKUP(A891,Main!A:AB,11,0)</f>
        <v>46319</v>
      </c>
      <c r="L891" s="62">
        <f>VLOOKUP(A891,Main!A:AB,12,0)</f>
        <v>46230</v>
      </c>
      <c r="M891" s="62">
        <f>VLOOKUP(A891,Main!A:AB,13,0)</f>
        <v>46248</v>
      </c>
      <c r="N891" s="61" t="str">
        <f>VLOOKUP(A891,Main!A:AB,14,0)</f>
        <v>UG/PG</v>
      </c>
      <c r="O891" s="61" t="str">
        <f>VLOOKUP(A891,Main!A:AB,15,0)</f>
        <v>Core</v>
      </c>
      <c r="P891" s="61" t="str">
        <f>VLOOKUP(A891,Main!A:AB,16,0)</f>
        <v>Yes</v>
      </c>
      <c r="Q891" s="61" t="str">
        <f>VLOOKUP(A891,Main!A:AB,17,0)</f>
        <v/>
      </c>
      <c r="R891" s="63" t="str">
        <f>VLOOKUP(A891,Main!A:AB,18,0)</f>
        <v>https://onlinecourses.nptel.ac.in/e-learning/preview/noc26_oe08</v>
      </c>
      <c r="S891" s="63" t="str">
        <f>VLOOKUP(A891,Main!A:AB,19,0)</f>
        <v>https://onlinecourses.nptel.ac.in/e-learning/preview/noc26_oe08</v>
      </c>
      <c r="T891" s="61" t="str">
        <f>VLOOKUP(A891,Main!A:AB,20,0)</f>
        <v>noc26_oe08</v>
      </c>
      <c r="U891" s="63" t="str">
        <f>VLOOKUP(A891,Main!A:AB,21,0)</f>
        <v>https://onlinecourses.nptel.ac.in/noc25_oe06/preview</v>
      </c>
      <c r="V891" s="63" t="str">
        <f>VLOOKUP(A891,Main!A:AB,22,0)</f>
        <v>https://onlinecourses.nptel.ac.in/noc25_oe06/preview</v>
      </c>
      <c r="W891" s="61" t="str">
        <f>VLOOKUP(A891,Main!A:AB,23,0)</f>
        <v>noc25_oe06</v>
      </c>
      <c r="X891" s="63" t="str">
        <f>VLOOKUP(A891,Main!A:AB,24,0)</f>
        <v>https://nptel.ac.in/courses/114106045</v>
      </c>
      <c r="Y891" s="63" t="str">
        <f>VLOOKUP(A891,Main!A:AB,25,0)</f>
        <v>https://nptel.ac.in/courses/114106045</v>
      </c>
      <c r="Z891" s="61">
        <f>VLOOKUP(A891,Main!A:AB,26,0)</f>
        <v>114106045</v>
      </c>
    </row>
    <row r="892">
      <c r="A892" s="47" t="s">
        <v>6961</v>
      </c>
      <c r="B892" s="61" t="str">
        <f>VLOOKUP(A892,Main!A:AB,2,0)</f>
        <v>Ocean Engineering</v>
      </c>
      <c r="C892" s="61" t="str">
        <f>VLOOKUP(A892,Main!A:AB,3,0)</f>
        <v>Marine Engineering</v>
      </c>
      <c r="D892" s="61" t="str">
        <f>VLOOKUP(A892,Main!A:AB,4,0)</f>
        <v>Prof. Abdus Samad</v>
      </c>
      <c r="E892" s="61" t="str">
        <f>VLOOKUP(A892,Main!A:AB,5,0)</f>
        <v>IIT Madras</v>
      </c>
      <c r="F892" s="61" t="str">
        <f>VLOOKUP(A892,Main!A:AB,6,0)</f>
        <v>IIT Madras</v>
      </c>
      <c r="G892" s="61" t="str">
        <f>VLOOKUP(A892,Main!A:AB,7,0)</f>
        <v>12 Weeks</v>
      </c>
      <c r="H892" s="61" t="str">
        <f>VLOOKUP(A892,Main!A:AB,8,0)</f>
        <v>Rerun</v>
      </c>
      <c r="I892" s="62">
        <f>VLOOKUP(A892,Main!A:AB,9,0)</f>
        <v>46223</v>
      </c>
      <c r="J892" s="62">
        <f>VLOOKUP(A892,Main!A:AB,10,0)</f>
        <v>46304</v>
      </c>
      <c r="K892" s="62">
        <f>VLOOKUP(A892,Main!A:AB,11,0)</f>
        <v>46320</v>
      </c>
      <c r="L892" s="62">
        <f>VLOOKUP(A892,Main!A:AB,12,0)</f>
        <v>46230</v>
      </c>
      <c r="M892" s="62">
        <f>VLOOKUP(A892,Main!A:AB,13,0)</f>
        <v>46248</v>
      </c>
      <c r="N892" s="61" t="str">
        <f>VLOOKUP(A892,Main!A:AB,14,0)</f>
        <v>UG</v>
      </c>
      <c r="O892" s="61" t="str">
        <f>VLOOKUP(A892,Main!A:AB,15,0)</f>
        <v>Core</v>
      </c>
      <c r="P892" s="61" t="str">
        <f>VLOOKUP(A892,Main!A:AB,16,0)</f>
        <v>No</v>
      </c>
      <c r="Q892" s="61" t="str">
        <f>VLOOKUP(A892,Main!A:AB,17,0)</f>
        <v/>
      </c>
      <c r="R892" s="63" t="str">
        <f>VLOOKUP(A892,Main!A:AB,18,0)</f>
        <v>https://onlinecourses.nptel.ac.in/e-learning/preview/noc26_oe09</v>
      </c>
      <c r="S892" s="63" t="str">
        <f>VLOOKUP(A892,Main!A:AB,19,0)</f>
        <v>https://onlinecourses.nptel.ac.in/e-learning/preview/noc26_oe09</v>
      </c>
      <c r="T892" s="61" t="str">
        <f>VLOOKUP(A892,Main!A:AB,20,0)</f>
        <v>noc26_oe09</v>
      </c>
      <c r="U892" s="63" t="str">
        <f>VLOOKUP(A892,Main!A:AB,21,0)</f>
        <v>https://onlinecourses.nptel.ac.in/noc25_oe07/preview</v>
      </c>
      <c r="V892" s="63" t="str">
        <f>VLOOKUP(A892,Main!A:AB,22,0)</f>
        <v>https://onlinecourses.nptel.ac.in/noc25_oe07/preview</v>
      </c>
      <c r="W892" s="61" t="str">
        <f>VLOOKUP(A892,Main!A:AB,23,0)</f>
        <v>noc25_oe07</v>
      </c>
      <c r="X892" s="63" t="str">
        <f>VLOOKUP(A892,Main!A:AB,24,0)</f>
        <v>https://nptel.ac.in/courses/114106534</v>
      </c>
      <c r="Y892" s="63" t="str">
        <f>VLOOKUP(A892,Main!A:AB,25,0)</f>
        <v>https://nptel.ac.in/courses/114106534</v>
      </c>
      <c r="Z892" s="61">
        <f>VLOOKUP(A892,Main!A:AB,26,0)</f>
        <v>114106534</v>
      </c>
    </row>
    <row r="893">
      <c r="A893" s="47" t="s">
        <v>6992</v>
      </c>
      <c r="B893" s="61" t="str">
        <f>VLOOKUP(A893,Main!A:AB,2,0)</f>
        <v>Physics</v>
      </c>
      <c r="C893" s="61" t="str">
        <f>VLOOKUP(A893,Main!A:AB,3,0)</f>
        <v>Solar Photovoltaics Fundamentals, Technology and Applications</v>
      </c>
      <c r="D893" s="61" t="str">
        <f>VLOOKUP(A893,Main!A:AB,4,0)</f>
        <v>Prof. Soumitra Satapathi</v>
      </c>
      <c r="E893" s="61" t="str">
        <f>VLOOKUP(A893,Main!A:AB,5,0)</f>
        <v>IIT Roorkee</v>
      </c>
      <c r="F893" s="61" t="str">
        <f>VLOOKUP(A893,Main!A:AB,6,0)</f>
        <v>IIT Roorkee</v>
      </c>
      <c r="G893" s="61" t="str">
        <f>VLOOKUP(A893,Main!A:AB,7,0)</f>
        <v>8 Weeks</v>
      </c>
      <c r="H893" s="61" t="str">
        <f>VLOOKUP(A893,Main!A:AB,8,0)</f>
        <v>Rerun</v>
      </c>
      <c r="I893" s="62">
        <f>VLOOKUP(A893,Main!A:AB,9,0)</f>
        <v>46223</v>
      </c>
      <c r="J893" s="62">
        <f>VLOOKUP(A893,Main!A:AB,10,0)</f>
        <v>46276</v>
      </c>
      <c r="K893" s="62">
        <f>VLOOKUP(A893,Main!A:AB,11,0)</f>
        <v>46285</v>
      </c>
      <c r="L893" s="62">
        <f>VLOOKUP(A893,Main!A:AB,12,0)</f>
        <v>46230</v>
      </c>
      <c r="M893" s="62">
        <f>VLOOKUP(A893,Main!A:AB,13,0)</f>
        <v>46248</v>
      </c>
      <c r="N893" s="61" t="str">
        <f>VLOOKUP(A893,Main!A:AB,14,0)</f>
        <v>UG/PG</v>
      </c>
      <c r="O893" s="61" t="str">
        <f>VLOOKUP(A893,Main!A:AB,15,0)</f>
        <v>Elective</v>
      </c>
      <c r="P893" s="61" t="str">
        <f>VLOOKUP(A893,Main!A:AB,16,0)</f>
        <v>Yes</v>
      </c>
      <c r="Q893" s="61" t="str">
        <f>VLOOKUP(A893,Main!A:AB,17,0)</f>
        <v/>
      </c>
      <c r="R893" s="63" t="str">
        <f>VLOOKUP(A893,Main!A:AB,18,0)</f>
        <v>https://onlinecourses.nptel.ac.in/e-learning/preview/noc26_ph40</v>
      </c>
      <c r="S893" s="63" t="str">
        <f>VLOOKUP(A893,Main!A:AB,19,0)</f>
        <v>https://onlinecourses.nptel.ac.in/e-learning/preview/noc26_ph40</v>
      </c>
      <c r="T893" s="61" t="str">
        <f>VLOOKUP(A893,Main!A:AB,20,0)</f>
        <v>noc26_ph40</v>
      </c>
      <c r="U893" s="63" t="str">
        <f>VLOOKUP(A893,Main!A:AB,21,0)</f>
        <v>https://onlinecourses.nptel.ac.in/noc25_ph34/preview</v>
      </c>
      <c r="V893" s="63" t="str">
        <f>VLOOKUP(A893,Main!A:AB,22,0)</f>
        <v>https://onlinecourses.nptel.ac.in/noc25_ph34/preview</v>
      </c>
      <c r="W893" s="61" t="str">
        <f>VLOOKUP(A893,Main!A:AB,23,0)</f>
        <v>noc25_ph34</v>
      </c>
      <c r="X893" s="63" t="str">
        <f>VLOOKUP(A893,Main!A:AB,24,0)</f>
        <v>https://nptel.ac.in/courses/115107116</v>
      </c>
      <c r="Y893" s="63" t="str">
        <f>VLOOKUP(A893,Main!A:AB,25,0)</f>
        <v>https://nptel.ac.in/courses/115107116</v>
      </c>
      <c r="Z893" s="61">
        <f>VLOOKUP(A893,Main!A:AB,26,0)</f>
        <v>115107116</v>
      </c>
    </row>
    <row r="894">
      <c r="A894" s="47" t="s">
        <v>6999</v>
      </c>
      <c r="B894" s="61" t="str">
        <f>VLOOKUP(A894,Main!A:AB,2,0)</f>
        <v>Physics</v>
      </c>
      <c r="C894" s="61" t="str">
        <f>VLOOKUP(A894,Main!A:AB,3,0)</f>
        <v>Newtonian Mechanics with Examples</v>
      </c>
      <c r="D894" s="61" t="str">
        <f>VLOOKUP(A894,Main!A:AB,4,0)</f>
        <v>Prof. Shiladitya Sengupta</v>
      </c>
      <c r="E894" s="61" t="str">
        <f>VLOOKUP(A894,Main!A:AB,5,0)</f>
        <v>IIT Roorkee</v>
      </c>
      <c r="F894" s="61" t="str">
        <f>VLOOKUP(A894,Main!A:AB,6,0)</f>
        <v>IIT Roorkee</v>
      </c>
      <c r="G894" s="61" t="str">
        <f>VLOOKUP(A894,Main!A:AB,7,0)</f>
        <v>8 Weeks</v>
      </c>
      <c r="H894" s="61" t="str">
        <f>VLOOKUP(A894,Main!A:AB,8,0)</f>
        <v>Rerun</v>
      </c>
      <c r="I894" s="62">
        <f>VLOOKUP(A894,Main!A:AB,9,0)</f>
        <v>46223</v>
      </c>
      <c r="J894" s="62">
        <f>VLOOKUP(A894,Main!A:AB,10,0)</f>
        <v>46276</v>
      </c>
      <c r="K894" s="62">
        <f>VLOOKUP(A894,Main!A:AB,11,0)</f>
        <v>46284</v>
      </c>
      <c r="L894" s="62">
        <f>VLOOKUP(A894,Main!A:AB,12,0)</f>
        <v>46230</v>
      </c>
      <c r="M894" s="62">
        <f>VLOOKUP(A894,Main!A:AB,13,0)</f>
        <v>46248</v>
      </c>
      <c r="N894" s="61" t="str">
        <f>VLOOKUP(A894,Main!A:AB,14,0)</f>
        <v>UG</v>
      </c>
      <c r="O894" s="61" t="str">
        <f>VLOOKUP(A894,Main!A:AB,15,0)</f>
        <v>Core</v>
      </c>
      <c r="P894" s="61" t="str">
        <f>VLOOKUP(A894,Main!A:AB,16,0)</f>
        <v>No</v>
      </c>
      <c r="Q894" s="61" t="str">
        <f>VLOOKUP(A894,Main!A:AB,17,0)</f>
        <v/>
      </c>
      <c r="R894" s="63" t="str">
        <f>VLOOKUP(A894,Main!A:AB,18,0)</f>
        <v>https://onlinecourses.nptel.ac.in/e-learning/preview/noc26_ph41</v>
      </c>
      <c r="S894" s="63" t="str">
        <f>VLOOKUP(A894,Main!A:AB,19,0)</f>
        <v>https://onlinecourses.nptel.ac.in/e-learning/preview/noc26_ph41</v>
      </c>
      <c r="T894" s="61" t="str">
        <f>VLOOKUP(A894,Main!A:AB,20,0)</f>
        <v>noc26_ph41</v>
      </c>
      <c r="U894" s="63" t="str">
        <f>VLOOKUP(A894,Main!A:AB,21,0)</f>
        <v>https://onlinecourses.nptel.ac.in/noc25_ph37/preview</v>
      </c>
      <c r="V894" s="63" t="str">
        <f>VLOOKUP(A894,Main!A:AB,22,0)</f>
        <v>https://onlinecourses.nptel.ac.in/noc25_ph37/preview</v>
      </c>
      <c r="W894" s="61" t="str">
        <f>VLOOKUP(A894,Main!A:AB,23,0)</f>
        <v>noc25_ph37</v>
      </c>
      <c r="X894" s="63" t="str">
        <f>VLOOKUP(A894,Main!A:AB,24,0)</f>
        <v>https://nptel.ac.in/courses/115107134</v>
      </c>
      <c r="Y894" s="63" t="str">
        <f>VLOOKUP(A894,Main!A:AB,25,0)</f>
        <v>https://nptel.ac.in/courses/115107134</v>
      </c>
      <c r="Z894" s="61">
        <f>VLOOKUP(A894,Main!A:AB,26,0)</f>
        <v>115107134</v>
      </c>
    </row>
    <row r="895">
      <c r="A895" s="47" t="s">
        <v>7006</v>
      </c>
      <c r="B895" s="61" t="str">
        <f>VLOOKUP(A895,Main!A:AB,2,0)</f>
        <v>Physics</v>
      </c>
      <c r="C895" s="61" t="str">
        <f>VLOOKUP(A895,Main!A:AB,3,0)</f>
        <v>Concepts in Magnetism and Superconductivity</v>
      </c>
      <c r="D895" s="61" t="str">
        <f>VLOOKUP(A895,Main!A:AB,4,0)</f>
        <v>Prof. A Taraphder</v>
      </c>
      <c r="E895" s="61" t="str">
        <f>VLOOKUP(A895,Main!A:AB,5,0)</f>
        <v>IIT Kharagpur</v>
      </c>
      <c r="F895" s="61" t="str">
        <f>VLOOKUP(A895,Main!A:AB,6,0)</f>
        <v>IIT Kharagpur</v>
      </c>
      <c r="G895" s="61" t="str">
        <f>VLOOKUP(A895,Main!A:AB,7,0)</f>
        <v>8 Weeks</v>
      </c>
      <c r="H895" s="61" t="str">
        <f>VLOOKUP(A895,Main!A:AB,8,0)</f>
        <v>Rerun</v>
      </c>
      <c r="I895" s="62">
        <f>VLOOKUP(A895,Main!A:AB,9,0)</f>
        <v>46223</v>
      </c>
      <c r="J895" s="62">
        <f>VLOOKUP(A895,Main!A:AB,10,0)</f>
        <v>46276</v>
      </c>
      <c r="K895" s="62">
        <f>VLOOKUP(A895,Main!A:AB,11,0)</f>
        <v>46285</v>
      </c>
      <c r="L895" s="62">
        <f>VLOOKUP(A895,Main!A:AB,12,0)</f>
        <v>46230</v>
      </c>
      <c r="M895" s="62">
        <f>VLOOKUP(A895,Main!A:AB,13,0)</f>
        <v>46248</v>
      </c>
      <c r="N895" s="61" t="str">
        <f>VLOOKUP(A895,Main!A:AB,14,0)</f>
        <v>UG/PG</v>
      </c>
      <c r="O895" s="61" t="str">
        <f>VLOOKUP(A895,Main!A:AB,15,0)</f>
        <v>Elective</v>
      </c>
      <c r="P895" s="61" t="str">
        <f>VLOOKUP(A895,Main!A:AB,16,0)</f>
        <v>Yes</v>
      </c>
      <c r="Q895" s="61" t="str">
        <f>VLOOKUP(A895,Main!A:AB,17,0)</f>
        <v/>
      </c>
      <c r="R895" s="63" t="str">
        <f>VLOOKUP(A895,Main!A:AB,18,0)</f>
        <v>https://onlinecourses.nptel.ac.in/e-learning/preview/noc26_ph42</v>
      </c>
      <c r="S895" s="63" t="str">
        <f>VLOOKUP(A895,Main!A:AB,19,0)</f>
        <v>https://onlinecourses.nptel.ac.in/e-learning/preview/noc26_ph42</v>
      </c>
      <c r="T895" s="61" t="str">
        <f>VLOOKUP(A895,Main!A:AB,20,0)</f>
        <v>noc26_ph42</v>
      </c>
      <c r="U895" s="63" t="str">
        <f>VLOOKUP(A895,Main!A:AB,21,0)</f>
        <v>https://onlinecourses.nptel.ac.in/noc25_ph49/preview</v>
      </c>
      <c r="V895" s="63" t="str">
        <f>VLOOKUP(A895,Main!A:AB,22,0)</f>
        <v>https://onlinecourses.nptel.ac.in/noc25_ph49/preview</v>
      </c>
      <c r="W895" s="61" t="str">
        <f>VLOOKUP(A895,Main!A:AB,23,0)</f>
        <v>noc25_ph49</v>
      </c>
      <c r="X895" s="63" t="str">
        <f>VLOOKUP(A895,Main!A:AB,24,0)</f>
        <v>https://nptel.ac.in/courses/115105131</v>
      </c>
      <c r="Y895" s="63" t="str">
        <f>VLOOKUP(A895,Main!A:AB,25,0)</f>
        <v>https://nptel.ac.in/courses/115105131</v>
      </c>
      <c r="Z895" s="61">
        <f>VLOOKUP(A895,Main!A:AB,26,0)</f>
        <v>115105131</v>
      </c>
    </row>
    <row r="896">
      <c r="A896" s="47" t="s">
        <v>7013</v>
      </c>
      <c r="B896" s="61" t="str">
        <f>VLOOKUP(A896,Main!A:AB,2,0)</f>
        <v>Physics</v>
      </c>
      <c r="C896" s="61" t="str">
        <f>VLOOKUP(A896,Main!A:AB,3,0)</f>
        <v>Advanced Condensed Matter Physics</v>
      </c>
      <c r="D896" s="61" t="str">
        <f>VLOOKUP(A896,Main!A:AB,4,0)</f>
        <v>Prof. Saurabh Basu</v>
      </c>
      <c r="E896" s="61" t="str">
        <f>VLOOKUP(A896,Main!A:AB,5,0)</f>
        <v>IIT Guwahati</v>
      </c>
      <c r="F896" s="61" t="str">
        <f>VLOOKUP(A896,Main!A:AB,6,0)</f>
        <v>IIT Guwahati</v>
      </c>
      <c r="G896" s="61" t="str">
        <f>VLOOKUP(A896,Main!A:AB,7,0)</f>
        <v>8 Weeks</v>
      </c>
      <c r="H896" s="61" t="str">
        <f>VLOOKUP(A896,Main!A:AB,8,0)</f>
        <v>Rerun</v>
      </c>
      <c r="I896" s="62">
        <f>VLOOKUP(A896,Main!A:AB,9,0)</f>
        <v>46223</v>
      </c>
      <c r="J896" s="62">
        <f>VLOOKUP(A896,Main!A:AB,10,0)</f>
        <v>46276</v>
      </c>
      <c r="K896" s="62">
        <f>VLOOKUP(A896,Main!A:AB,11,0)</f>
        <v>46284</v>
      </c>
      <c r="L896" s="62">
        <f>VLOOKUP(A896,Main!A:AB,12,0)</f>
        <v>46230</v>
      </c>
      <c r="M896" s="62">
        <f>VLOOKUP(A896,Main!A:AB,13,0)</f>
        <v>46248</v>
      </c>
      <c r="N896" s="61" t="str">
        <f>VLOOKUP(A896,Main!A:AB,14,0)</f>
        <v>UG/PG</v>
      </c>
      <c r="O896" s="61" t="str">
        <f>VLOOKUP(A896,Main!A:AB,15,0)</f>
        <v>Elective</v>
      </c>
      <c r="P896" s="61" t="str">
        <f>VLOOKUP(A896,Main!A:AB,16,0)</f>
        <v>Yes</v>
      </c>
      <c r="Q896" s="61" t="str">
        <f>VLOOKUP(A896,Main!A:AB,17,0)</f>
        <v/>
      </c>
      <c r="R896" s="63" t="str">
        <f>VLOOKUP(A896,Main!A:AB,18,0)</f>
        <v>https://onlinecourses.nptel.ac.in/e-learning/preview/noc26_ph43</v>
      </c>
      <c r="S896" s="63" t="str">
        <f>VLOOKUP(A896,Main!A:AB,19,0)</f>
        <v>https://onlinecourses.nptel.ac.in/e-learning/preview/noc26_ph43</v>
      </c>
      <c r="T896" s="61" t="str">
        <f>VLOOKUP(A896,Main!A:AB,20,0)</f>
        <v>noc26_ph43</v>
      </c>
      <c r="U896" s="63" t="str">
        <f>VLOOKUP(A896,Main!A:AB,21,0)</f>
        <v>https://onlinecourses.nptel.ac.in/noc24_ph03/preview</v>
      </c>
      <c r="V896" s="63" t="str">
        <f>VLOOKUP(A896,Main!A:AB,22,0)</f>
        <v>https://onlinecourses.nptel.ac.in/noc24_ph03/preview</v>
      </c>
      <c r="W896" s="61" t="str">
        <f>VLOOKUP(A896,Main!A:AB,23,0)</f>
        <v>noc24_ph03</v>
      </c>
      <c r="X896" s="63" t="str">
        <f>VLOOKUP(A896,Main!A:AB,24,0)</f>
        <v>https://nptel.ac.in/courses/115103102</v>
      </c>
      <c r="Y896" s="63" t="str">
        <f>VLOOKUP(A896,Main!A:AB,25,0)</f>
        <v>https://nptel.ac.in/courses/115103102</v>
      </c>
      <c r="Z896" s="61">
        <f>VLOOKUP(A896,Main!A:AB,26,0)</f>
        <v>115103102</v>
      </c>
    </row>
    <row r="897">
      <c r="A897" s="47" t="s">
        <v>7020</v>
      </c>
      <c r="B897" s="61" t="str">
        <f>VLOOKUP(A897,Main!A:AB,2,0)</f>
        <v>Physics</v>
      </c>
      <c r="C897" s="61" t="str">
        <f>VLOOKUP(A897,Main!A:AB,3,0)</f>
        <v>Advanced Quantum Mechanics With Applications</v>
      </c>
      <c r="D897" s="61" t="str">
        <f>VLOOKUP(A897,Main!A:AB,4,0)</f>
        <v>Prof. Saurabh Basu</v>
      </c>
      <c r="E897" s="61" t="str">
        <f>VLOOKUP(A897,Main!A:AB,5,0)</f>
        <v>IIT Guwahati</v>
      </c>
      <c r="F897" s="61" t="str">
        <f>VLOOKUP(A897,Main!A:AB,6,0)</f>
        <v>IIT Guwahati</v>
      </c>
      <c r="G897" s="61" t="str">
        <f>VLOOKUP(A897,Main!A:AB,7,0)</f>
        <v>8 Weeks</v>
      </c>
      <c r="H897" s="61" t="str">
        <f>VLOOKUP(A897,Main!A:AB,8,0)</f>
        <v>Rerun</v>
      </c>
      <c r="I897" s="62">
        <f>VLOOKUP(A897,Main!A:AB,9,0)</f>
        <v>46223</v>
      </c>
      <c r="J897" s="62">
        <f>VLOOKUP(A897,Main!A:AB,10,0)</f>
        <v>46276</v>
      </c>
      <c r="K897" s="62">
        <f>VLOOKUP(A897,Main!A:AB,11,0)</f>
        <v>46285</v>
      </c>
      <c r="L897" s="62">
        <f>VLOOKUP(A897,Main!A:AB,12,0)</f>
        <v>46230</v>
      </c>
      <c r="M897" s="62">
        <f>VLOOKUP(A897,Main!A:AB,13,0)</f>
        <v>46248</v>
      </c>
      <c r="N897" s="61" t="str">
        <f>VLOOKUP(A897,Main!A:AB,14,0)</f>
        <v>UG/PG</v>
      </c>
      <c r="O897" s="61" t="str">
        <f>VLOOKUP(A897,Main!A:AB,15,0)</f>
        <v>Core</v>
      </c>
      <c r="P897" s="61" t="str">
        <f>VLOOKUP(A897,Main!A:AB,16,0)</f>
        <v>Yes</v>
      </c>
      <c r="Q897" s="61" t="str">
        <f>VLOOKUP(A897,Main!A:AB,17,0)</f>
        <v/>
      </c>
      <c r="R897" s="63" t="str">
        <f>VLOOKUP(A897,Main!A:AB,18,0)</f>
        <v>https://onlinecourses.nptel.ac.in/e-learning/preview/noc26_ph44</v>
      </c>
      <c r="S897" s="63" t="str">
        <f>VLOOKUP(A897,Main!A:AB,19,0)</f>
        <v>https://onlinecourses.nptel.ac.in/e-learning/preview/noc26_ph44</v>
      </c>
      <c r="T897" s="61" t="str">
        <f>VLOOKUP(A897,Main!A:AB,20,0)</f>
        <v>noc26_ph44</v>
      </c>
      <c r="U897" s="63" t="str">
        <f>VLOOKUP(A897,Main!A:AB,21,0)</f>
        <v>https://onlinecourses.nptel.ac.in/noc25_ph44/preview</v>
      </c>
      <c r="V897" s="63" t="str">
        <f>VLOOKUP(A897,Main!A:AB,22,0)</f>
        <v>https://onlinecourses.nptel.ac.in/noc25_ph44/preview</v>
      </c>
      <c r="W897" s="61" t="str">
        <f>VLOOKUP(A897,Main!A:AB,23,0)</f>
        <v>noc25_ph44</v>
      </c>
      <c r="X897" s="63" t="str">
        <f>VLOOKUP(A897,Main!A:AB,24,0)</f>
        <v>https://nptel.ac.in/courses/115103104</v>
      </c>
      <c r="Y897" s="63" t="str">
        <f>VLOOKUP(A897,Main!A:AB,25,0)</f>
        <v>https://nptel.ac.in/courses/115103104</v>
      </c>
      <c r="Z897" s="61">
        <f>VLOOKUP(A897,Main!A:AB,26,0)</f>
        <v>115103104</v>
      </c>
    </row>
    <row r="898">
      <c r="A898" s="47" t="s">
        <v>7026</v>
      </c>
      <c r="B898" s="61" t="str">
        <f>VLOOKUP(A898,Main!A:AB,2,0)</f>
        <v>Physics</v>
      </c>
      <c r="C898" s="61" t="str">
        <f>VLOOKUP(A898,Main!A:AB,3,0)</f>
        <v>Quantum Mechanics in the Relativistic Regime</v>
      </c>
      <c r="D898" s="61" t="str">
        <f>VLOOKUP(A898,Main!A:AB,4,0)</f>
        <v>Prof. Sudhir Kumar Vempati</v>
      </c>
      <c r="E898" s="61" t="str">
        <f>VLOOKUP(A898,Main!A:AB,5,0)</f>
        <v>IISc Bangalore</v>
      </c>
      <c r="F898" s="61" t="str">
        <f>VLOOKUP(A898,Main!A:AB,6,0)</f>
        <v>IISc Bangalore</v>
      </c>
      <c r="G898" s="61" t="str">
        <f>VLOOKUP(A898,Main!A:AB,7,0)</f>
        <v>12 Weeks</v>
      </c>
      <c r="H898" s="61" t="str">
        <f>VLOOKUP(A898,Main!A:AB,8,0)</f>
        <v>Rerun</v>
      </c>
      <c r="I898" s="62">
        <f>VLOOKUP(A898,Main!A:AB,9,0)</f>
        <v>46223</v>
      </c>
      <c r="J898" s="62">
        <f>VLOOKUP(A898,Main!A:AB,10,0)</f>
        <v>46304</v>
      </c>
      <c r="K898" s="62">
        <f>VLOOKUP(A898,Main!A:AB,11,0)</f>
        <v>46312</v>
      </c>
      <c r="L898" s="62">
        <f>VLOOKUP(A898,Main!A:AB,12,0)</f>
        <v>46230</v>
      </c>
      <c r="M898" s="62">
        <f>VLOOKUP(A898,Main!A:AB,13,0)</f>
        <v>46248</v>
      </c>
      <c r="N898" s="61" t="str">
        <f>VLOOKUP(A898,Main!A:AB,14,0)</f>
        <v>PG</v>
      </c>
      <c r="O898" s="61" t="str">
        <f>VLOOKUP(A898,Main!A:AB,15,0)</f>
        <v>Core</v>
      </c>
      <c r="P898" s="61" t="str">
        <f>VLOOKUP(A898,Main!A:AB,16,0)</f>
        <v>Yes</v>
      </c>
      <c r="Q898" s="61" t="str">
        <f>VLOOKUP(A898,Main!A:AB,17,0)</f>
        <v/>
      </c>
      <c r="R898" s="63" t="str">
        <f>VLOOKUP(A898,Main!A:AB,18,0)</f>
        <v>https://onlinecourses.nptel.ac.in/e-learning/preview/noc26_ph45</v>
      </c>
      <c r="S898" s="63" t="str">
        <f>VLOOKUP(A898,Main!A:AB,19,0)</f>
        <v>https://onlinecourses.nptel.ac.in/e-learning/preview/noc26_ph45</v>
      </c>
      <c r="T898" s="61" t="str">
        <f>VLOOKUP(A898,Main!A:AB,20,0)</f>
        <v>noc26_ph45</v>
      </c>
      <c r="U898" s="63" t="str">
        <f>VLOOKUP(A898,Main!A:AB,21,0)</f>
        <v>https://onlinecourses.nptel.ac.in/noc25_ph32/preview</v>
      </c>
      <c r="V898" s="63" t="str">
        <f>VLOOKUP(A898,Main!A:AB,22,0)</f>
        <v>https://onlinecourses.nptel.ac.in/noc25_ph32/preview</v>
      </c>
      <c r="W898" s="61" t="str">
        <f>VLOOKUP(A898,Main!A:AB,23,0)</f>
        <v>noc25_ph32</v>
      </c>
      <c r="X898" s="63" t="str">
        <f>VLOOKUP(A898,Main!A:AB,24,0)</f>
        <v>https://nptel.ac.in/courses/115108791</v>
      </c>
      <c r="Y898" s="63" t="str">
        <f>VLOOKUP(A898,Main!A:AB,25,0)</f>
        <v>https://nptel.ac.in/courses/115108791</v>
      </c>
      <c r="Z898" s="61">
        <f>VLOOKUP(A898,Main!A:AB,26,0)</f>
        <v>115108791</v>
      </c>
    </row>
    <row r="899">
      <c r="A899" s="47" t="s">
        <v>7033</v>
      </c>
      <c r="B899" s="61" t="str">
        <f>VLOOKUP(A899,Main!A:AB,2,0)</f>
        <v>Physics</v>
      </c>
      <c r="C899" s="61" t="str">
        <f>VLOOKUP(A899,Main!A:AB,3,0)</f>
        <v>Theory and Applications in Thermal and Cold Plasma</v>
      </c>
      <c r="D899" s="61" t="str">
        <f>VLOOKUP(A899,Main!A:AB,4,0)</f>
        <v>Prof. Srikumar Ghorui</v>
      </c>
      <c r="E899" s="61" t="str">
        <f>VLOOKUP(A899,Main!A:AB,5,0)</f>
        <v>IIT Bombay
Homi Bhabha National Institute (HBNI)</v>
      </c>
      <c r="F899" s="61" t="str">
        <f>VLOOKUP(A899,Main!A:AB,6,0)</f>
        <v>IIT Bombay</v>
      </c>
      <c r="G899" s="61" t="str">
        <f>VLOOKUP(A899,Main!A:AB,7,0)</f>
        <v>12 Weeks</v>
      </c>
      <c r="H899" s="61" t="str">
        <f>VLOOKUP(A899,Main!A:AB,8,0)</f>
        <v>Rerun</v>
      </c>
      <c r="I899" s="62">
        <f>VLOOKUP(A899,Main!A:AB,9,0)</f>
        <v>46223</v>
      </c>
      <c r="J899" s="62">
        <f>VLOOKUP(A899,Main!A:AB,10,0)</f>
        <v>46304</v>
      </c>
      <c r="K899" s="62">
        <f>VLOOKUP(A899,Main!A:AB,11,0)</f>
        <v>46313</v>
      </c>
      <c r="L899" s="62">
        <f>VLOOKUP(A899,Main!A:AB,12,0)</f>
        <v>46230</v>
      </c>
      <c r="M899" s="62">
        <f>VLOOKUP(A899,Main!A:AB,13,0)</f>
        <v>46248</v>
      </c>
      <c r="N899" s="61" t="str">
        <f>VLOOKUP(A899,Main!A:AB,14,0)</f>
        <v>PG</v>
      </c>
      <c r="O899" s="61" t="str">
        <f>VLOOKUP(A899,Main!A:AB,15,0)</f>
        <v>Core</v>
      </c>
      <c r="P899" s="61" t="str">
        <f>VLOOKUP(A899,Main!A:AB,16,0)</f>
        <v>Yes</v>
      </c>
      <c r="Q899" s="61" t="str">
        <f>VLOOKUP(A899,Main!A:AB,17,0)</f>
        <v/>
      </c>
      <c r="R899" s="63" t="str">
        <f>VLOOKUP(A899,Main!A:AB,18,0)</f>
        <v>https://onlinecourses.nptel.ac.in/e-learning/preview/noc26_ph46</v>
      </c>
      <c r="S899" s="63" t="str">
        <f>VLOOKUP(A899,Main!A:AB,19,0)</f>
        <v>https://onlinecourses.nptel.ac.in/e-learning/preview/noc26_ph46</v>
      </c>
      <c r="T899" s="61" t="str">
        <f>VLOOKUP(A899,Main!A:AB,20,0)</f>
        <v>noc26_ph46</v>
      </c>
      <c r="U899" s="63" t="str">
        <f>VLOOKUP(A899,Main!A:AB,21,0)</f>
        <v>https://onlinecourses.nptel.ac.in/noc25_ph46/preview</v>
      </c>
      <c r="V899" s="63" t="str">
        <f>VLOOKUP(A899,Main!A:AB,22,0)</f>
        <v>https://onlinecourses.nptel.ac.in/noc25_ph46/preview</v>
      </c>
      <c r="W899" s="61" t="str">
        <f>VLOOKUP(A899,Main!A:AB,23,0)</f>
        <v>noc25_ph46</v>
      </c>
      <c r="X899" s="63" t="str">
        <f>VLOOKUP(A899,Main!A:AB,24,0)</f>
        <v>https://nptel.ac.in/courses/115101792</v>
      </c>
      <c r="Y899" s="63" t="str">
        <f>VLOOKUP(A899,Main!A:AB,25,0)</f>
        <v>https://nptel.ac.in/courses/115101792</v>
      </c>
      <c r="Z899" s="61">
        <f>VLOOKUP(A899,Main!A:AB,26,0)</f>
        <v>115101792</v>
      </c>
    </row>
    <row r="900">
      <c r="A900" s="47" t="s">
        <v>7041</v>
      </c>
      <c r="B900" s="61" t="str">
        <f>VLOOKUP(A900,Main!A:AB,2,0)</f>
        <v>Physics</v>
      </c>
      <c r="C900" s="61" t="str">
        <f>VLOOKUP(A900,Main!A:AB,3,0)</f>
        <v>Neutron Scattering for Condensed Matter Studies</v>
      </c>
      <c r="D900" s="61" t="str">
        <f>VLOOKUP(A900,Main!A:AB,4,0)</f>
        <v>Prof. Saibal Basu</v>
      </c>
      <c r="E900" s="61" t="str">
        <f>VLOOKUP(A900,Main!A:AB,5,0)</f>
        <v>IIT Bombay</v>
      </c>
      <c r="F900" s="61" t="str">
        <f>VLOOKUP(A900,Main!A:AB,6,0)</f>
        <v>IIT Bombay</v>
      </c>
      <c r="G900" s="61" t="str">
        <f>VLOOKUP(A900,Main!A:AB,7,0)</f>
        <v>12 Weeks</v>
      </c>
      <c r="H900" s="61" t="str">
        <f>VLOOKUP(A900,Main!A:AB,8,0)</f>
        <v>Rerun</v>
      </c>
      <c r="I900" s="62">
        <f>VLOOKUP(A900,Main!A:AB,9,0)</f>
        <v>46223</v>
      </c>
      <c r="J900" s="62">
        <f>VLOOKUP(A900,Main!A:AB,10,0)</f>
        <v>46304</v>
      </c>
      <c r="K900" s="62">
        <f>VLOOKUP(A900,Main!A:AB,11,0)</f>
        <v>46318</v>
      </c>
      <c r="L900" s="62">
        <f>VLOOKUP(A900,Main!A:AB,12,0)</f>
        <v>46230</v>
      </c>
      <c r="M900" s="62">
        <f>VLOOKUP(A900,Main!A:AB,13,0)</f>
        <v>46248</v>
      </c>
      <c r="N900" s="61" t="str">
        <f>VLOOKUP(A900,Main!A:AB,14,0)</f>
        <v>PG</v>
      </c>
      <c r="O900" s="61" t="str">
        <f>VLOOKUP(A900,Main!A:AB,15,0)</f>
        <v>Elective</v>
      </c>
      <c r="P900" s="61" t="str">
        <f>VLOOKUP(A900,Main!A:AB,16,0)</f>
        <v>Yes</v>
      </c>
      <c r="Q900" s="61" t="str">
        <f>VLOOKUP(A900,Main!A:AB,17,0)</f>
        <v/>
      </c>
      <c r="R900" s="63" t="str">
        <f>VLOOKUP(A900,Main!A:AB,18,0)</f>
        <v>https://onlinecourses.nptel.ac.in/e-learning/preview/noc26_ph47</v>
      </c>
      <c r="S900" s="63" t="str">
        <f>VLOOKUP(A900,Main!A:AB,19,0)</f>
        <v>https://onlinecourses.nptel.ac.in/e-learning/preview/noc26_ph47</v>
      </c>
      <c r="T900" s="61" t="str">
        <f>VLOOKUP(A900,Main!A:AB,20,0)</f>
        <v>noc26_ph47</v>
      </c>
      <c r="U900" s="63" t="str">
        <f>VLOOKUP(A900,Main!A:AB,21,0)</f>
        <v>https://onlinecourses.nptel.ac.in/noc25_ph40/preview</v>
      </c>
      <c r="V900" s="63" t="str">
        <f>VLOOKUP(A900,Main!A:AB,22,0)</f>
        <v>https://onlinecourses.nptel.ac.in/noc25_ph40/preview</v>
      </c>
      <c r="W900" s="61" t="str">
        <f>VLOOKUP(A900,Main!A:AB,23,0)</f>
        <v>noc25_ph40</v>
      </c>
      <c r="X900" s="63" t="str">
        <f>VLOOKUP(A900,Main!A:AB,24,0)</f>
        <v>https://nptel.ac.in/courses/115101131</v>
      </c>
      <c r="Y900" s="63" t="str">
        <f>VLOOKUP(A900,Main!A:AB,25,0)</f>
        <v>https://nptel.ac.in/courses/115101131</v>
      </c>
      <c r="Z900" s="61">
        <f>VLOOKUP(A900,Main!A:AB,26,0)</f>
        <v>115101131</v>
      </c>
    </row>
    <row r="901">
      <c r="A901" s="47" t="s">
        <v>7048</v>
      </c>
      <c r="B901" s="61" t="str">
        <f>VLOOKUP(A901,Main!A:AB,2,0)</f>
        <v>Physics</v>
      </c>
      <c r="C901" s="61" t="str">
        <f>VLOOKUP(A901,Main!A:AB,3,0)</f>
        <v>Accelerator Physics</v>
      </c>
      <c r="D901" s="61" t="str">
        <f>VLOOKUP(A901,Main!A:AB,4,0)</f>
        <v>Prof. Pitamber Singh,
Prof. Rajni Pande,
Prof. Amalendu Sharma</v>
      </c>
      <c r="E901" s="61" t="str">
        <f>VLOOKUP(A901,Main!A:AB,5,0)</f>
        <v>IIT Bombay</v>
      </c>
      <c r="F901" s="61" t="str">
        <f>VLOOKUP(A901,Main!A:AB,6,0)</f>
        <v>IIT Bombay</v>
      </c>
      <c r="G901" s="61" t="str">
        <f>VLOOKUP(A901,Main!A:AB,7,0)</f>
        <v>12 Weeks</v>
      </c>
      <c r="H901" s="61" t="str">
        <f>VLOOKUP(A901,Main!A:AB,8,0)</f>
        <v>Rerun</v>
      </c>
      <c r="I901" s="62">
        <f>VLOOKUP(A901,Main!A:AB,9,0)</f>
        <v>46223</v>
      </c>
      <c r="J901" s="62">
        <f>VLOOKUP(A901,Main!A:AB,10,0)</f>
        <v>46304</v>
      </c>
      <c r="K901" s="62">
        <f>VLOOKUP(A901,Main!A:AB,11,0)</f>
        <v>46319</v>
      </c>
      <c r="L901" s="62">
        <f>VLOOKUP(A901,Main!A:AB,12,0)</f>
        <v>46230</v>
      </c>
      <c r="M901" s="62">
        <f>VLOOKUP(A901,Main!A:AB,13,0)</f>
        <v>46248</v>
      </c>
      <c r="N901" s="61" t="str">
        <f>VLOOKUP(A901,Main!A:AB,14,0)</f>
        <v>PG</v>
      </c>
      <c r="O901" s="61" t="str">
        <f>VLOOKUP(A901,Main!A:AB,15,0)</f>
        <v>Elective</v>
      </c>
      <c r="P901" s="61" t="str">
        <f>VLOOKUP(A901,Main!A:AB,16,0)</f>
        <v>Yes</v>
      </c>
      <c r="Q901" s="61" t="str">
        <f>VLOOKUP(A901,Main!A:AB,17,0)</f>
        <v/>
      </c>
      <c r="R901" s="63" t="str">
        <f>VLOOKUP(A901,Main!A:AB,18,0)</f>
        <v>https://onlinecourses.nptel.ac.in/e-learning/preview/noc26_ph48</v>
      </c>
      <c r="S901" s="63" t="str">
        <f>VLOOKUP(A901,Main!A:AB,19,0)</f>
        <v>https://onlinecourses.nptel.ac.in/e-learning/preview/noc26_ph48</v>
      </c>
      <c r="T901" s="61" t="str">
        <f>VLOOKUP(A901,Main!A:AB,20,0)</f>
        <v>noc26_ph48</v>
      </c>
      <c r="U901" s="63" t="str">
        <f>VLOOKUP(A901,Main!A:AB,21,0)</f>
        <v>https://onlinecourses.nptel.ac.in/noc25_ph47/preview</v>
      </c>
      <c r="V901" s="63" t="str">
        <f>VLOOKUP(A901,Main!A:AB,22,0)</f>
        <v>https://onlinecourses.nptel.ac.in/noc25_ph47/preview</v>
      </c>
      <c r="W901" s="61" t="str">
        <f>VLOOKUP(A901,Main!A:AB,23,0)</f>
        <v>noc25_ph47</v>
      </c>
      <c r="X901" s="63" t="str">
        <f>VLOOKUP(A901,Main!A:AB,24,0)</f>
        <v>https://nptel.ac.in/courses/115101132</v>
      </c>
      <c r="Y901" s="63" t="str">
        <f>VLOOKUP(A901,Main!A:AB,25,0)</f>
        <v>https://nptel.ac.in/courses/115101132</v>
      </c>
      <c r="Z901" s="61">
        <f>VLOOKUP(A901,Main!A:AB,26,0)</f>
        <v>115101132</v>
      </c>
    </row>
    <row r="902">
      <c r="A902" s="47" t="s">
        <v>7055</v>
      </c>
      <c r="B902" s="61" t="str">
        <f>VLOOKUP(A902,Main!A:AB,2,0)</f>
        <v>Physics</v>
      </c>
      <c r="C902" s="61" t="str">
        <f>VLOOKUP(A902,Main!A:AB,3,0)</f>
        <v>Introduction to General Relativity</v>
      </c>
      <c r="D902" s="61" t="str">
        <f>VLOOKUP(A902,Main!A:AB,4,0)</f>
        <v>Prof. Shubho R. Roy,
Prof. Arpan Bhattacharyya</v>
      </c>
      <c r="E902" s="61" t="str">
        <f>VLOOKUP(A902,Main!A:AB,5,0)</f>
        <v>IIT Hyderabad and IIT Gandhinagar</v>
      </c>
      <c r="F902" s="61" t="str">
        <f>VLOOKUP(A902,Main!A:AB,6,0)</f>
        <v>IIT Madras</v>
      </c>
      <c r="G902" s="61" t="str">
        <f>VLOOKUP(A902,Main!A:AB,7,0)</f>
        <v>12 Weeks</v>
      </c>
      <c r="H902" s="61" t="str">
        <f>VLOOKUP(A902,Main!A:AB,8,0)</f>
        <v>Rerun</v>
      </c>
      <c r="I902" s="62">
        <f>VLOOKUP(A902,Main!A:AB,9,0)</f>
        <v>46223</v>
      </c>
      <c r="J902" s="62">
        <f>VLOOKUP(A902,Main!A:AB,10,0)</f>
        <v>46304</v>
      </c>
      <c r="K902" s="62">
        <f>VLOOKUP(A902,Main!A:AB,11,0)</f>
        <v>46320</v>
      </c>
      <c r="L902" s="62">
        <f>VLOOKUP(A902,Main!A:AB,12,0)</f>
        <v>46230</v>
      </c>
      <c r="M902" s="62">
        <f>VLOOKUP(A902,Main!A:AB,13,0)</f>
        <v>46248</v>
      </c>
      <c r="N902" s="61" t="str">
        <f>VLOOKUP(A902,Main!A:AB,14,0)</f>
        <v>UG/PG</v>
      </c>
      <c r="O902" s="61" t="str">
        <f>VLOOKUP(A902,Main!A:AB,15,0)</f>
        <v>Elective</v>
      </c>
      <c r="P902" s="61" t="str">
        <f>VLOOKUP(A902,Main!A:AB,16,0)</f>
        <v>Yes</v>
      </c>
      <c r="Q902" s="61" t="str">
        <f>VLOOKUP(A902,Main!A:AB,17,0)</f>
        <v/>
      </c>
      <c r="R902" s="63" t="str">
        <f>VLOOKUP(A902,Main!A:AB,18,0)</f>
        <v>https://onlinecourses.nptel.ac.in/e-learning/preview/noc26_ph49</v>
      </c>
      <c r="S902" s="63" t="str">
        <f>VLOOKUP(A902,Main!A:AB,19,0)</f>
        <v>https://onlinecourses.nptel.ac.in/e-learning/preview/noc26_ph49</v>
      </c>
      <c r="T902" s="61" t="str">
        <f>VLOOKUP(A902,Main!A:AB,20,0)</f>
        <v>noc26_ph49</v>
      </c>
      <c r="U902" s="63" t="str">
        <f>VLOOKUP(A902,Main!A:AB,21,0)</f>
        <v>https://onlinecourses.nptel.ac.in/noc25_ph55/preview</v>
      </c>
      <c r="V902" s="63" t="str">
        <f>VLOOKUP(A902,Main!A:AB,22,0)</f>
        <v>https://onlinecourses.nptel.ac.in/noc25_ph55/preview</v>
      </c>
      <c r="W902" s="61" t="str">
        <f>VLOOKUP(A902,Main!A:AB,23,0)</f>
        <v>noc25_ph55</v>
      </c>
      <c r="X902" s="63" t="str">
        <f>VLOOKUP(A902,Main!A:AB,24,0)</f>
        <v>https://nptel.ac.in/courses/115106793</v>
      </c>
      <c r="Y902" s="63" t="str">
        <f>VLOOKUP(A902,Main!A:AB,25,0)</f>
        <v>https://nptel.ac.in/courses/115106793</v>
      </c>
      <c r="Z902" s="61">
        <f>VLOOKUP(A902,Main!A:AB,26,0)</f>
        <v>115106793</v>
      </c>
    </row>
    <row r="903">
      <c r="A903" s="47" t="s">
        <v>7063</v>
      </c>
      <c r="B903" s="61" t="str">
        <f>VLOOKUP(A903,Main!A:AB,2,0)</f>
        <v>Physics</v>
      </c>
      <c r="C903" s="61" t="str">
        <f>VLOOKUP(A903,Main!A:AB,3,0)</f>
        <v>Foundations of Quantum Theory: Non-Relativistic Approach</v>
      </c>
      <c r="D903" s="61" t="str">
        <f>VLOOKUP(A903,Main!A:AB,4,0)</f>
        <v>Prof. Sandeep Kumar Goyal</v>
      </c>
      <c r="E903" s="61" t="str">
        <f>VLOOKUP(A903,Main!A:AB,5,0)</f>
        <v>IISER Mohali</v>
      </c>
      <c r="F903" s="61" t="str">
        <f>VLOOKUP(A903,Main!A:AB,6,0)</f>
        <v>IIT Madras</v>
      </c>
      <c r="G903" s="61" t="str">
        <f>VLOOKUP(A903,Main!A:AB,7,0)</f>
        <v>12 Weeks</v>
      </c>
      <c r="H903" s="61" t="str">
        <f>VLOOKUP(A903,Main!A:AB,8,0)</f>
        <v>Rerun</v>
      </c>
      <c r="I903" s="62">
        <f>VLOOKUP(A903,Main!A:AB,9,0)</f>
        <v>46223</v>
      </c>
      <c r="J903" s="62">
        <f>VLOOKUP(A903,Main!A:AB,10,0)</f>
        <v>46304</v>
      </c>
      <c r="K903" s="62">
        <f>VLOOKUP(A903,Main!A:AB,11,0)</f>
        <v>46311</v>
      </c>
      <c r="L903" s="62">
        <f>VLOOKUP(A903,Main!A:AB,12,0)</f>
        <v>46230</v>
      </c>
      <c r="M903" s="62">
        <f>VLOOKUP(A903,Main!A:AB,13,0)</f>
        <v>46248</v>
      </c>
      <c r="N903" s="61" t="str">
        <f>VLOOKUP(A903,Main!A:AB,14,0)</f>
        <v>PG</v>
      </c>
      <c r="O903" s="61" t="str">
        <f>VLOOKUP(A903,Main!A:AB,15,0)</f>
        <v>Elective</v>
      </c>
      <c r="P903" s="61" t="str">
        <f>VLOOKUP(A903,Main!A:AB,16,0)</f>
        <v>Yes</v>
      </c>
      <c r="Q903" s="61" t="str">
        <f>VLOOKUP(A903,Main!A:AB,17,0)</f>
        <v/>
      </c>
      <c r="R903" s="63" t="str">
        <f>VLOOKUP(A903,Main!A:AB,18,0)</f>
        <v>https://onlinecourses.nptel.ac.in/e-learning/preview/noc26_ph50</v>
      </c>
      <c r="S903" s="63" t="str">
        <f>VLOOKUP(A903,Main!A:AB,19,0)</f>
        <v>https://onlinecourses.nptel.ac.in/e-learning/preview/noc26_ph50</v>
      </c>
      <c r="T903" s="61" t="str">
        <f>VLOOKUP(A903,Main!A:AB,20,0)</f>
        <v>noc26_ph50</v>
      </c>
      <c r="U903" s="63" t="str">
        <f>VLOOKUP(A903,Main!A:AB,21,0)</f>
        <v>https://onlinecourses.nptel.ac.in/noc25_ph33/preview</v>
      </c>
      <c r="V903" s="63" t="str">
        <f>VLOOKUP(A903,Main!A:AB,22,0)</f>
        <v>https://onlinecourses.nptel.ac.in/noc25_ph33/preview</v>
      </c>
      <c r="W903" s="61" t="str">
        <f>VLOOKUP(A903,Main!A:AB,23,0)</f>
        <v>noc25_ph33</v>
      </c>
      <c r="X903" s="63" t="str">
        <f>VLOOKUP(A903,Main!A:AB,24,0)</f>
        <v>https://nptel.ac.in/courses/115106536</v>
      </c>
      <c r="Y903" s="63" t="str">
        <f>VLOOKUP(A903,Main!A:AB,25,0)</f>
        <v>https://nptel.ac.in/courses/115106536</v>
      </c>
      <c r="Z903" s="61">
        <f>VLOOKUP(A903,Main!A:AB,26,0)</f>
        <v>115106536</v>
      </c>
    </row>
    <row r="904">
      <c r="A904" s="47" t="s">
        <v>7070</v>
      </c>
      <c r="B904" s="61" t="str">
        <f>VLOOKUP(A904,Main!A:AB,2,0)</f>
        <v>Physics</v>
      </c>
      <c r="C904" s="61" t="str">
        <f>VLOOKUP(A904,Main!A:AB,3,0)</f>
        <v>Advanced Atmospheric Physics</v>
      </c>
      <c r="D904" s="61" t="str">
        <f>VLOOKUP(A904,Main!A:AB,4,0)</f>
        <v>Prof. M. V. Sunil Krishna</v>
      </c>
      <c r="E904" s="61" t="str">
        <f>VLOOKUP(A904,Main!A:AB,5,0)</f>
        <v>IIT Roorkee</v>
      </c>
      <c r="F904" s="61" t="str">
        <f>VLOOKUP(A904,Main!A:AB,6,0)</f>
        <v>IIT Roorkee</v>
      </c>
      <c r="G904" s="61" t="str">
        <f>VLOOKUP(A904,Main!A:AB,7,0)</f>
        <v>12 Weeks</v>
      </c>
      <c r="H904" s="61" t="str">
        <f>VLOOKUP(A904,Main!A:AB,8,0)</f>
        <v>Rerun</v>
      </c>
      <c r="I904" s="62">
        <f>VLOOKUP(A904,Main!A:AB,9,0)</f>
        <v>46223</v>
      </c>
      <c r="J904" s="62">
        <f>VLOOKUP(A904,Main!A:AB,10,0)</f>
        <v>46304</v>
      </c>
      <c r="K904" s="62">
        <f>VLOOKUP(A904,Main!A:AB,11,0)</f>
        <v>46312</v>
      </c>
      <c r="L904" s="62">
        <f>VLOOKUP(A904,Main!A:AB,12,0)</f>
        <v>46230</v>
      </c>
      <c r="M904" s="62">
        <f>VLOOKUP(A904,Main!A:AB,13,0)</f>
        <v>46248</v>
      </c>
      <c r="N904" s="61" t="str">
        <f>VLOOKUP(A904,Main!A:AB,14,0)</f>
        <v>PG</v>
      </c>
      <c r="O904" s="61" t="str">
        <f>VLOOKUP(A904,Main!A:AB,15,0)</f>
        <v>Elective</v>
      </c>
      <c r="P904" s="61" t="str">
        <f>VLOOKUP(A904,Main!A:AB,16,0)</f>
        <v>Yes</v>
      </c>
      <c r="Q904" s="61" t="str">
        <f>VLOOKUP(A904,Main!A:AB,17,0)</f>
        <v/>
      </c>
      <c r="R904" s="63" t="str">
        <f>VLOOKUP(A904,Main!A:AB,18,0)</f>
        <v>https://onlinecourses.nptel.ac.in/e-learning/preview/noc26_ph51</v>
      </c>
      <c r="S904" s="63" t="str">
        <f>VLOOKUP(A904,Main!A:AB,19,0)</f>
        <v>https://onlinecourses.nptel.ac.in/e-learning/preview/noc26_ph51</v>
      </c>
      <c r="T904" s="61" t="str">
        <f>VLOOKUP(A904,Main!A:AB,20,0)</f>
        <v>noc26_ph51</v>
      </c>
      <c r="U904" s="63" t="str">
        <f>VLOOKUP(A904,Main!A:AB,21,0)</f>
        <v>https://onlinecourses.nptel.ac.in/noc25_ph36/preview</v>
      </c>
      <c r="V904" s="63" t="str">
        <f>VLOOKUP(A904,Main!A:AB,22,0)</f>
        <v>https://onlinecourses.nptel.ac.in/noc25_ph36/preview</v>
      </c>
      <c r="W904" s="61" t="str">
        <f>VLOOKUP(A904,Main!A:AB,23,0)</f>
        <v>noc25_ph36</v>
      </c>
      <c r="X904" s="63" t="str">
        <f>VLOOKUP(A904,Main!A:AB,24,0)</f>
        <v>https://nptel.ac.in/courses/115107129</v>
      </c>
      <c r="Y904" s="63" t="str">
        <f>VLOOKUP(A904,Main!A:AB,25,0)</f>
        <v>https://nptel.ac.in/courses/115107129</v>
      </c>
      <c r="Z904" s="61">
        <f>VLOOKUP(A904,Main!A:AB,26,0)</f>
        <v>115107129</v>
      </c>
    </row>
    <row r="905">
      <c r="A905" s="47" t="s">
        <v>7077</v>
      </c>
      <c r="B905" s="61" t="str">
        <f>VLOOKUP(A905,Main!A:AB,2,0)</f>
        <v>Physics</v>
      </c>
      <c r="C905" s="61" t="str">
        <f>VLOOKUP(A905,Main!A:AB,3,0)</f>
        <v>Applied Optics</v>
      </c>
      <c r="D905" s="61" t="str">
        <f>VLOOKUP(A905,Main!A:AB,4,0)</f>
        <v>Prof. Akhilesh Kumar Mishra</v>
      </c>
      <c r="E905" s="61" t="str">
        <f>VLOOKUP(A905,Main!A:AB,5,0)</f>
        <v>IIT Roorkee</v>
      </c>
      <c r="F905" s="61" t="str">
        <f>VLOOKUP(A905,Main!A:AB,6,0)</f>
        <v>IIT Roorkee</v>
      </c>
      <c r="G905" s="61" t="str">
        <f>VLOOKUP(A905,Main!A:AB,7,0)</f>
        <v>12 Weeks</v>
      </c>
      <c r="H905" s="61" t="str">
        <f>VLOOKUP(A905,Main!A:AB,8,0)</f>
        <v>Rerun</v>
      </c>
      <c r="I905" s="62">
        <f>VLOOKUP(A905,Main!A:AB,9,0)</f>
        <v>46223</v>
      </c>
      <c r="J905" s="62">
        <f>VLOOKUP(A905,Main!A:AB,10,0)</f>
        <v>46304</v>
      </c>
      <c r="K905" s="62">
        <f>VLOOKUP(A905,Main!A:AB,11,0)</f>
        <v>46313</v>
      </c>
      <c r="L905" s="62">
        <f>VLOOKUP(A905,Main!A:AB,12,0)</f>
        <v>46230</v>
      </c>
      <c r="M905" s="62">
        <f>VLOOKUP(A905,Main!A:AB,13,0)</f>
        <v>46248</v>
      </c>
      <c r="N905" s="61" t="str">
        <f>VLOOKUP(A905,Main!A:AB,14,0)</f>
        <v>UG</v>
      </c>
      <c r="O905" s="61" t="str">
        <f>VLOOKUP(A905,Main!A:AB,15,0)</f>
        <v>Core</v>
      </c>
      <c r="P905" s="61" t="str">
        <f>VLOOKUP(A905,Main!A:AB,16,0)</f>
        <v>No</v>
      </c>
      <c r="Q905" s="61" t="str">
        <f>VLOOKUP(A905,Main!A:AB,17,0)</f>
        <v/>
      </c>
      <c r="R905" s="63" t="str">
        <f>VLOOKUP(A905,Main!A:AB,18,0)</f>
        <v>https://onlinecourses.nptel.ac.in/e-learning/preview/noc26_ph52</v>
      </c>
      <c r="S905" s="63" t="str">
        <f>VLOOKUP(A905,Main!A:AB,19,0)</f>
        <v>https://onlinecourses.nptel.ac.in/e-learning/preview/noc26_ph52</v>
      </c>
      <c r="T905" s="61" t="str">
        <f>VLOOKUP(A905,Main!A:AB,20,0)</f>
        <v>noc26_ph52</v>
      </c>
      <c r="U905" s="63" t="str">
        <f>VLOOKUP(A905,Main!A:AB,21,0)</f>
        <v>https://onlinecourses.nptel.ac.in/noc25_ph35/preview</v>
      </c>
      <c r="V905" s="63" t="str">
        <f>VLOOKUP(A905,Main!A:AB,22,0)</f>
        <v>https://onlinecourses.nptel.ac.in/noc25_ph35/preview</v>
      </c>
      <c r="W905" s="61" t="str">
        <f>VLOOKUP(A905,Main!A:AB,23,0)</f>
        <v>noc25_ph35</v>
      </c>
      <c r="X905" s="63" t="str">
        <f>VLOOKUP(A905,Main!A:AB,24,0)</f>
        <v>https://nptel.ac.in/courses/115107131</v>
      </c>
      <c r="Y905" s="63" t="str">
        <f>VLOOKUP(A905,Main!A:AB,25,0)</f>
        <v>https://nptel.ac.in/courses/115107131</v>
      </c>
      <c r="Z905" s="61">
        <f>VLOOKUP(A905,Main!A:AB,26,0)</f>
        <v>115107131</v>
      </c>
    </row>
    <row r="906">
      <c r="A906" s="47" t="s">
        <v>7084</v>
      </c>
      <c r="B906" s="61" t="str">
        <f>VLOOKUP(A906,Main!A:AB,2,0)</f>
        <v>Physics</v>
      </c>
      <c r="C906" s="61" t="str">
        <f>VLOOKUP(A906,Main!A:AB,3,0)</f>
        <v>Introduction to Astrophysical Fluids</v>
      </c>
      <c r="D906" s="61" t="str">
        <f>VLOOKUP(A906,Main!A:AB,4,0)</f>
        <v>Prof. Supratik Banerjee</v>
      </c>
      <c r="E906" s="61" t="str">
        <f>VLOOKUP(A906,Main!A:AB,5,0)</f>
        <v>IIT Kanpur</v>
      </c>
      <c r="F906" s="61" t="str">
        <f>VLOOKUP(A906,Main!A:AB,6,0)</f>
        <v>IIT Kanpur</v>
      </c>
      <c r="G906" s="61" t="str">
        <f>VLOOKUP(A906,Main!A:AB,7,0)</f>
        <v>12 Weeks</v>
      </c>
      <c r="H906" s="61" t="str">
        <f>VLOOKUP(A906,Main!A:AB,8,0)</f>
        <v>Rerun</v>
      </c>
      <c r="I906" s="62">
        <f>VLOOKUP(A906,Main!A:AB,9,0)</f>
        <v>46223</v>
      </c>
      <c r="J906" s="62">
        <f>VLOOKUP(A906,Main!A:AB,10,0)</f>
        <v>46304</v>
      </c>
      <c r="K906" s="62">
        <f>VLOOKUP(A906,Main!A:AB,11,0)</f>
        <v>46318</v>
      </c>
      <c r="L906" s="62">
        <f>VLOOKUP(A906,Main!A:AB,12,0)</f>
        <v>46230</v>
      </c>
      <c r="M906" s="62">
        <f>VLOOKUP(A906,Main!A:AB,13,0)</f>
        <v>46248</v>
      </c>
      <c r="N906" s="61" t="str">
        <f>VLOOKUP(A906,Main!A:AB,14,0)</f>
        <v>PG</v>
      </c>
      <c r="O906" s="61" t="str">
        <f>VLOOKUP(A906,Main!A:AB,15,0)</f>
        <v>Elective</v>
      </c>
      <c r="P906" s="61" t="str">
        <f>VLOOKUP(A906,Main!A:AB,16,0)</f>
        <v>Yes</v>
      </c>
      <c r="Q906" s="61" t="str">
        <f>VLOOKUP(A906,Main!A:AB,17,0)</f>
        <v/>
      </c>
      <c r="R906" s="63" t="str">
        <f>VLOOKUP(A906,Main!A:AB,18,0)</f>
        <v>https://onlinecourses.nptel.ac.in/e-learning/preview/noc26_ph53</v>
      </c>
      <c r="S906" s="63" t="str">
        <f>VLOOKUP(A906,Main!A:AB,19,0)</f>
        <v>https://onlinecourses.nptel.ac.in/e-learning/preview/noc26_ph53</v>
      </c>
      <c r="T906" s="61" t="str">
        <f>VLOOKUP(A906,Main!A:AB,20,0)</f>
        <v>noc26_ph53</v>
      </c>
      <c r="U906" s="63" t="str">
        <f>VLOOKUP(A906,Main!A:AB,21,0)</f>
        <v>https://onlinecourses.nptel.ac.in/noc25_ph38/preview</v>
      </c>
      <c r="V906" s="63" t="str">
        <f>VLOOKUP(A906,Main!A:AB,22,0)</f>
        <v>https://onlinecourses.nptel.ac.in/noc25_ph38/preview</v>
      </c>
      <c r="W906" s="61" t="str">
        <f>VLOOKUP(A906,Main!A:AB,23,0)</f>
        <v>noc25_ph38</v>
      </c>
      <c r="X906" s="63" t="str">
        <f>VLOOKUP(A906,Main!A:AB,24,0)</f>
        <v>https://nptel.ac.in/courses/115104124</v>
      </c>
      <c r="Y906" s="63" t="str">
        <f>VLOOKUP(A906,Main!A:AB,25,0)</f>
        <v>https://nptel.ac.in/courses/115104124</v>
      </c>
      <c r="Z906" s="61">
        <f>VLOOKUP(A906,Main!A:AB,26,0)</f>
        <v>115104124</v>
      </c>
    </row>
    <row r="907">
      <c r="A907" s="47" t="s">
        <v>7091</v>
      </c>
      <c r="B907" s="61" t="str">
        <f>VLOOKUP(A907,Main!A:AB,2,0)</f>
        <v>Physics</v>
      </c>
      <c r="C907" s="61" t="str">
        <f>VLOOKUP(A907,Main!A:AB,3,0)</f>
        <v>Classical Motion of a Single Particle</v>
      </c>
      <c r="D907" s="61" t="str">
        <f>VLOOKUP(A907,Main!A:AB,4,0)</f>
        <v>Prof. Supratik Banerjee</v>
      </c>
      <c r="E907" s="61" t="str">
        <f>VLOOKUP(A907,Main!A:AB,5,0)</f>
        <v>IIT Kanpur</v>
      </c>
      <c r="F907" s="61" t="str">
        <f>VLOOKUP(A907,Main!A:AB,6,0)</f>
        <v>IIT Kanpur</v>
      </c>
      <c r="G907" s="61" t="str">
        <f>VLOOKUP(A907,Main!A:AB,7,0)</f>
        <v>12 Weeks</v>
      </c>
      <c r="H907" s="61" t="str">
        <f>VLOOKUP(A907,Main!A:AB,8,0)</f>
        <v>Rerun</v>
      </c>
      <c r="I907" s="62">
        <f>VLOOKUP(A907,Main!A:AB,9,0)</f>
        <v>46223</v>
      </c>
      <c r="J907" s="62">
        <f>VLOOKUP(A907,Main!A:AB,10,0)</f>
        <v>46304</v>
      </c>
      <c r="K907" s="62">
        <f>VLOOKUP(A907,Main!A:AB,11,0)</f>
        <v>46319</v>
      </c>
      <c r="L907" s="62">
        <f>VLOOKUP(A907,Main!A:AB,12,0)</f>
        <v>46230</v>
      </c>
      <c r="M907" s="62">
        <f>VLOOKUP(A907,Main!A:AB,13,0)</f>
        <v>46248</v>
      </c>
      <c r="N907" s="61" t="str">
        <f>VLOOKUP(A907,Main!A:AB,14,0)</f>
        <v>UG</v>
      </c>
      <c r="O907" s="61" t="str">
        <f>VLOOKUP(A907,Main!A:AB,15,0)</f>
        <v>Core</v>
      </c>
      <c r="P907" s="61" t="str">
        <f>VLOOKUP(A907,Main!A:AB,16,0)</f>
        <v>No</v>
      </c>
      <c r="Q907" s="61" t="str">
        <f>VLOOKUP(A907,Main!A:AB,17,0)</f>
        <v/>
      </c>
      <c r="R907" s="63" t="str">
        <f>VLOOKUP(A907,Main!A:AB,18,0)</f>
        <v>https://onlinecourses.nptel.ac.in/e-learning/preview/noc26_ph54</v>
      </c>
      <c r="S907" s="63" t="str">
        <f>VLOOKUP(A907,Main!A:AB,19,0)</f>
        <v>https://onlinecourses.nptel.ac.in/e-learning/preview/noc26_ph54</v>
      </c>
      <c r="T907" s="61" t="str">
        <f>VLOOKUP(A907,Main!A:AB,20,0)</f>
        <v>noc26_ph54</v>
      </c>
      <c r="U907" s="63" t="str">
        <f>VLOOKUP(A907,Main!A:AB,21,0)</f>
        <v>https://onlinecourses.nptel.ac.in/noc25_ph39/preview</v>
      </c>
      <c r="V907" s="63" t="str">
        <f>VLOOKUP(A907,Main!A:AB,22,0)</f>
        <v>https://onlinecourses.nptel.ac.in/noc25_ph39/preview</v>
      </c>
      <c r="W907" s="61" t="str">
        <f>VLOOKUP(A907,Main!A:AB,23,0)</f>
        <v>noc25_ph39</v>
      </c>
      <c r="X907" s="63" t="str">
        <f>VLOOKUP(A907,Main!A:AB,24,0)</f>
        <v>https://nptel.ac.in/courses/115104535</v>
      </c>
      <c r="Y907" s="63" t="str">
        <f>VLOOKUP(A907,Main!A:AB,25,0)</f>
        <v>https://nptel.ac.in/courses/115104535</v>
      </c>
      <c r="Z907" s="61">
        <f>VLOOKUP(A907,Main!A:AB,26,0)</f>
        <v>115104535</v>
      </c>
    </row>
    <row r="908">
      <c r="A908" s="47" t="s">
        <v>7097</v>
      </c>
      <c r="B908" s="61" t="str">
        <f>VLOOKUP(A908,Main!A:AB,2,0)</f>
        <v>Physics</v>
      </c>
      <c r="C908" s="61" t="str">
        <f>VLOOKUP(A908,Main!A:AB,3,0)</f>
        <v>Introduction to Electromagnetic Theory (Hindi)</v>
      </c>
      <c r="D908" s="61" t="str">
        <f>VLOOKUP(A908,Main!A:AB,4,0)</f>
        <v>Prof. Manoj Harbola</v>
      </c>
      <c r="E908" s="61" t="str">
        <f>VLOOKUP(A908,Main!A:AB,5,0)</f>
        <v>IIT Kanpur</v>
      </c>
      <c r="F908" s="61" t="str">
        <f>VLOOKUP(A908,Main!A:AB,6,0)</f>
        <v>IIT Kanpur</v>
      </c>
      <c r="G908" s="61" t="str">
        <f>VLOOKUP(A908,Main!A:AB,7,0)</f>
        <v>12 Weeks</v>
      </c>
      <c r="H908" s="61" t="str">
        <f>VLOOKUP(A908,Main!A:AB,8,0)</f>
        <v>Rerun</v>
      </c>
      <c r="I908" s="62">
        <f>VLOOKUP(A908,Main!A:AB,9,0)</f>
        <v>46223</v>
      </c>
      <c r="J908" s="62">
        <f>VLOOKUP(A908,Main!A:AB,10,0)</f>
        <v>46304</v>
      </c>
      <c r="K908" s="62">
        <f>VLOOKUP(A908,Main!A:AB,11,0)</f>
        <v>46320</v>
      </c>
      <c r="L908" s="62">
        <f>VLOOKUP(A908,Main!A:AB,12,0)</f>
        <v>46230</v>
      </c>
      <c r="M908" s="62">
        <f>VLOOKUP(A908,Main!A:AB,13,0)</f>
        <v>46248</v>
      </c>
      <c r="N908" s="61" t="str">
        <f>VLOOKUP(A908,Main!A:AB,14,0)</f>
        <v>UG</v>
      </c>
      <c r="O908" s="61" t="str">
        <f>VLOOKUP(A908,Main!A:AB,15,0)</f>
        <v>Core</v>
      </c>
      <c r="P908" s="61" t="str">
        <f>VLOOKUP(A908,Main!A:AB,16,0)</f>
        <v>No</v>
      </c>
      <c r="Q908" s="61" t="str">
        <f>VLOOKUP(A908,Main!A:AB,17,0)</f>
        <v/>
      </c>
      <c r="R908" s="63" t="str">
        <f>VLOOKUP(A908,Main!A:AB,18,0)</f>
        <v>https://onlinecourses.nptel.ac.in/e-learning/preview/noc26_ph55</v>
      </c>
      <c r="S908" s="63" t="str">
        <f>VLOOKUP(A908,Main!A:AB,19,0)</f>
        <v>https://onlinecourses.nptel.ac.in/e-learning/preview/noc26_ph55</v>
      </c>
      <c r="T908" s="61" t="str">
        <f>VLOOKUP(A908,Main!A:AB,20,0)</f>
        <v>noc26_ph55</v>
      </c>
      <c r="U908" s="63" t="str">
        <f>VLOOKUP(A908,Main!A:AB,21,0)</f>
        <v>https://onlinecourses.nptel.ac.in/noc25_ph41/preview</v>
      </c>
      <c r="V908" s="63" t="str">
        <f>VLOOKUP(A908,Main!A:AB,22,0)</f>
        <v>https://onlinecourses.nptel.ac.in/noc25_ph41/preview</v>
      </c>
      <c r="W908" s="61" t="str">
        <f>VLOOKUP(A908,Main!A:AB,23,0)</f>
        <v>noc25_ph41</v>
      </c>
      <c r="X908" s="63" t="str">
        <f>VLOOKUP(A908,Main!A:AB,24,0)</f>
        <v>https://nptel.ac.in/courses/115104134</v>
      </c>
      <c r="Y908" s="63" t="str">
        <f>VLOOKUP(A908,Main!A:AB,25,0)</f>
        <v>https://nptel.ac.in/courses/115104134</v>
      </c>
      <c r="Z908" s="61">
        <f>VLOOKUP(A908,Main!A:AB,26,0)</f>
        <v>115104134</v>
      </c>
    </row>
    <row r="909">
      <c r="A909" s="47" t="s">
        <v>7104</v>
      </c>
      <c r="B909" s="61" t="str">
        <f>VLOOKUP(A909,Main!A:AB,2,0)</f>
        <v>Physical Sciences, Materials Science And Engineering</v>
      </c>
      <c r="C909" s="61" t="str">
        <f>VLOOKUP(A909,Main!A:AB,3,0)</f>
        <v>Physics of Nanomaterials</v>
      </c>
      <c r="D909" s="61" t="str">
        <f>VLOOKUP(A909,Main!A:AB,4,0)</f>
        <v>Prof. Amreesh Chandra</v>
      </c>
      <c r="E909" s="61" t="str">
        <f>VLOOKUP(A909,Main!A:AB,5,0)</f>
        <v>IIT Kharagpur</v>
      </c>
      <c r="F909" s="61" t="str">
        <f>VLOOKUP(A909,Main!A:AB,6,0)</f>
        <v>IIT Kharagpur</v>
      </c>
      <c r="G909" s="61" t="str">
        <f>VLOOKUP(A909,Main!A:AB,7,0)</f>
        <v>12 Weeks</v>
      </c>
      <c r="H909" s="61" t="str">
        <f>VLOOKUP(A909,Main!A:AB,8,0)</f>
        <v>Rerun</v>
      </c>
      <c r="I909" s="62">
        <f>VLOOKUP(A909,Main!A:AB,9,0)</f>
        <v>46223</v>
      </c>
      <c r="J909" s="62">
        <f>VLOOKUP(A909,Main!A:AB,10,0)</f>
        <v>46304</v>
      </c>
      <c r="K909" s="62">
        <f>VLOOKUP(A909,Main!A:AB,11,0)</f>
        <v>46311</v>
      </c>
      <c r="L909" s="62">
        <f>VLOOKUP(A909,Main!A:AB,12,0)</f>
        <v>46230</v>
      </c>
      <c r="M909" s="62">
        <f>VLOOKUP(A909,Main!A:AB,13,0)</f>
        <v>46248</v>
      </c>
      <c r="N909" s="61" t="str">
        <f>VLOOKUP(A909,Main!A:AB,14,0)</f>
        <v>UG/PG</v>
      </c>
      <c r="O909" s="61" t="str">
        <f>VLOOKUP(A909,Main!A:AB,15,0)</f>
        <v>Elective</v>
      </c>
      <c r="P909" s="61" t="str">
        <f>VLOOKUP(A909,Main!A:AB,16,0)</f>
        <v>Yes</v>
      </c>
      <c r="Q909" s="61" t="str">
        <f>VLOOKUP(A909,Main!A:AB,17,0)</f>
        <v>Minor in Materials Science</v>
      </c>
      <c r="R909" s="63" t="str">
        <f>VLOOKUP(A909,Main!A:AB,18,0)</f>
        <v>https://onlinecourses.nptel.ac.in/e-learning/preview/noc26_ph56</v>
      </c>
      <c r="S909" s="63" t="str">
        <f>VLOOKUP(A909,Main!A:AB,19,0)</f>
        <v>https://onlinecourses.nptel.ac.in/e-learning/preview/noc26_ph56</v>
      </c>
      <c r="T909" s="61" t="str">
        <f>VLOOKUP(A909,Main!A:AB,20,0)</f>
        <v>noc26_ph56</v>
      </c>
      <c r="U909" s="63" t="str">
        <f>VLOOKUP(A909,Main!A:AB,21,0)</f>
        <v>https://onlinecourses.nptel.ac.in/noc25_ph30/preview</v>
      </c>
      <c r="V909" s="63" t="str">
        <f>VLOOKUP(A909,Main!A:AB,22,0)</f>
        <v>https://onlinecourses.nptel.ac.in/noc25_ph30/preview</v>
      </c>
      <c r="W909" s="61" t="str">
        <f>VLOOKUP(A909,Main!A:AB,23,0)</f>
        <v>noc25_ph30</v>
      </c>
      <c r="X909" s="63" t="str">
        <f>VLOOKUP(A909,Main!A:AB,24,0)</f>
        <v>https://nptel.ac.in/courses/115105789</v>
      </c>
      <c r="Y909" s="63" t="str">
        <f>VLOOKUP(A909,Main!A:AB,25,0)</f>
        <v>https://nptel.ac.in/courses/115105789</v>
      </c>
      <c r="Z909" s="61">
        <f>VLOOKUP(A909,Main!A:AB,26,0)</f>
        <v>115105789</v>
      </c>
    </row>
    <row r="910">
      <c r="A910" s="47" t="s">
        <v>7112</v>
      </c>
      <c r="B910" s="61" t="str">
        <f>VLOOKUP(A910,Main!A:AB,2,0)</f>
        <v>Physics</v>
      </c>
      <c r="C910" s="61" t="str">
        <f>VLOOKUP(A910,Main!A:AB,3,0)</f>
        <v>Physics of Renewable Energy Systems</v>
      </c>
      <c r="D910" s="61" t="str">
        <f>VLOOKUP(A910,Main!A:AB,4,0)</f>
        <v>Prof. Amreesh Chandra</v>
      </c>
      <c r="E910" s="61" t="str">
        <f>VLOOKUP(A910,Main!A:AB,5,0)</f>
        <v>IIT Kharagpur</v>
      </c>
      <c r="F910" s="61" t="str">
        <f>VLOOKUP(A910,Main!A:AB,6,0)</f>
        <v>IIT Kharagpur</v>
      </c>
      <c r="G910" s="61" t="str">
        <f>VLOOKUP(A910,Main!A:AB,7,0)</f>
        <v>12 Weeks</v>
      </c>
      <c r="H910" s="61" t="str">
        <f>VLOOKUP(A910,Main!A:AB,8,0)</f>
        <v>Rerun</v>
      </c>
      <c r="I910" s="62">
        <f>VLOOKUP(A910,Main!A:AB,9,0)</f>
        <v>46223</v>
      </c>
      <c r="J910" s="62">
        <f>VLOOKUP(A910,Main!A:AB,10,0)</f>
        <v>46304</v>
      </c>
      <c r="K910" s="62">
        <f>VLOOKUP(A910,Main!A:AB,11,0)</f>
        <v>46319</v>
      </c>
      <c r="L910" s="62">
        <f>VLOOKUP(A910,Main!A:AB,12,0)</f>
        <v>46230</v>
      </c>
      <c r="M910" s="62">
        <f>VLOOKUP(A910,Main!A:AB,13,0)</f>
        <v>46248</v>
      </c>
      <c r="N910" s="61" t="str">
        <f>VLOOKUP(A910,Main!A:AB,14,0)</f>
        <v>UG/PG</v>
      </c>
      <c r="O910" s="61" t="str">
        <f>VLOOKUP(A910,Main!A:AB,15,0)</f>
        <v>Elective</v>
      </c>
      <c r="P910" s="61" t="str">
        <f>VLOOKUP(A910,Main!A:AB,16,0)</f>
        <v>Yes</v>
      </c>
      <c r="Q910" s="61" t="str">
        <f>VLOOKUP(A910,Main!A:AB,17,0)</f>
        <v>Energy and Environment</v>
      </c>
      <c r="R910" s="63" t="str">
        <f>VLOOKUP(A910,Main!A:AB,18,0)</f>
        <v>https://onlinecourses.nptel.ac.in/e-learning/preview/noc26_ph57</v>
      </c>
      <c r="S910" s="63" t="str">
        <f>VLOOKUP(A910,Main!A:AB,19,0)</f>
        <v>https://onlinecourses.nptel.ac.in/e-learning/preview/noc26_ph57</v>
      </c>
      <c r="T910" s="61" t="str">
        <f>VLOOKUP(A910,Main!A:AB,20,0)</f>
        <v>noc26_ph57</v>
      </c>
      <c r="U910" s="63" t="str">
        <f>VLOOKUP(A910,Main!A:AB,21,0)</f>
        <v>https://onlinecourses.nptel.ac.in/noc25_ph50/preview</v>
      </c>
      <c r="V910" s="63" t="str">
        <f>VLOOKUP(A910,Main!A:AB,22,0)</f>
        <v>https://onlinecourses.nptel.ac.in/noc25_ph50/preview</v>
      </c>
      <c r="W910" s="61" t="str">
        <f>VLOOKUP(A910,Main!A:AB,23,0)</f>
        <v>noc25_ph50</v>
      </c>
      <c r="X910" s="63" t="str">
        <f>VLOOKUP(A910,Main!A:AB,24,0)</f>
        <v>https://nptel.ac.in/courses/115105127</v>
      </c>
      <c r="Y910" s="63" t="str">
        <f>VLOOKUP(A910,Main!A:AB,25,0)</f>
        <v>https://nptel.ac.in/courses/115105127</v>
      </c>
      <c r="Z910" s="61">
        <f>VLOOKUP(A910,Main!A:AB,26,0)</f>
        <v>115105127</v>
      </c>
    </row>
    <row r="911">
      <c r="A911" s="47" t="s">
        <v>7118</v>
      </c>
      <c r="B911" s="61" t="str">
        <f>VLOOKUP(A911,Main!A:AB,2,0)</f>
        <v>Physics</v>
      </c>
      <c r="C911" s="61" t="str">
        <f>VLOOKUP(A911,Main!A:AB,3,0)</f>
        <v>Wave Optics</v>
      </c>
      <c r="D911" s="61" t="str">
        <f>VLOOKUP(A911,Main!A:AB,4,0)</f>
        <v>Prof. Samudra Roy</v>
      </c>
      <c r="E911" s="61" t="str">
        <f>VLOOKUP(A911,Main!A:AB,5,0)</f>
        <v>IIT Kharagpur</v>
      </c>
      <c r="F911" s="61" t="str">
        <f>VLOOKUP(A911,Main!A:AB,6,0)</f>
        <v>IIT Kharagpur</v>
      </c>
      <c r="G911" s="61" t="str">
        <f>VLOOKUP(A911,Main!A:AB,7,0)</f>
        <v>12 Weeks</v>
      </c>
      <c r="H911" s="61" t="str">
        <f>VLOOKUP(A911,Main!A:AB,8,0)</f>
        <v>Rerun</v>
      </c>
      <c r="I911" s="62">
        <f>VLOOKUP(A911,Main!A:AB,9,0)</f>
        <v>46223</v>
      </c>
      <c r="J911" s="62">
        <f>VLOOKUP(A911,Main!A:AB,10,0)</f>
        <v>46304</v>
      </c>
      <c r="K911" s="62">
        <f>VLOOKUP(A911,Main!A:AB,11,0)</f>
        <v>46318</v>
      </c>
      <c r="L911" s="62">
        <f>VLOOKUP(A911,Main!A:AB,12,0)</f>
        <v>46230</v>
      </c>
      <c r="M911" s="62">
        <f>VLOOKUP(A911,Main!A:AB,13,0)</f>
        <v>46248</v>
      </c>
      <c r="N911" s="61" t="str">
        <f>VLOOKUP(A911,Main!A:AB,14,0)</f>
        <v>UG</v>
      </c>
      <c r="O911" s="61" t="str">
        <f>VLOOKUP(A911,Main!A:AB,15,0)</f>
        <v>Core</v>
      </c>
      <c r="P911" s="61" t="str">
        <f>VLOOKUP(A911,Main!A:AB,16,0)</f>
        <v>No</v>
      </c>
      <c r="Q911" s="61" t="str">
        <f>VLOOKUP(A911,Main!A:AB,17,0)</f>
        <v/>
      </c>
      <c r="R911" s="63" t="str">
        <f>VLOOKUP(A911,Main!A:AB,18,0)</f>
        <v>https://onlinecourses.nptel.ac.in/e-learning/preview/noc26_ph58</v>
      </c>
      <c r="S911" s="63" t="str">
        <f>VLOOKUP(A911,Main!A:AB,19,0)</f>
        <v>https://onlinecourses.nptel.ac.in/e-learning/preview/noc26_ph58</v>
      </c>
      <c r="T911" s="61" t="str">
        <f>VLOOKUP(A911,Main!A:AB,20,0)</f>
        <v>noc26_ph58</v>
      </c>
      <c r="U911" s="63" t="str">
        <f>VLOOKUP(A911,Main!A:AB,21,0)</f>
        <v>https://onlinecourses.nptel.ac.in/noc25_ph53/preview</v>
      </c>
      <c r="V911" s="63" t="str">
        <f>VLOOKUP(A911,Main!A:AB,22,0)</f>
        <v>https://onlinecourses.nptel.ac.in/noc25_ph53/preview</v>
      </c>
      <c r="W911" s="61" t="str">
        <f>VLOOKUP(A911,Main!A:AB,23,0)</f>
        <v>noc25_ph53</v>
      </c>
      <c r="X911" s="63" t="str">
        <f>VLOOKUP(A911,Main!A:AB,24,0)</f>
        <v>https://nptel.ac.in/courses/115105537</v>
      </c>
      <c r="Y911" s="63" t="str">
        <f>VLOOKUP(A911,Main!A:AB,25,0)</f>
        <v>https://nptel.ac.in/courses/115105537</v>
      </c>
      <c r="Z911" s="61">
        <f>VLOOKUP(A911,Main!A:AB,26,0)</f>
        <v>115105537</v>
      </c>
    </row>
    <row r="912">
      <c r="A912" s="47" t="s">
        <v>7125</v>
      </c>
      <c r="B912" s="61" t="str">
        <f>VLOOKUP(A912,Main!A:AB,2,0)</f>
        <v>Physics</v>
      </c>
      <c r="C912" s="61" t="str">
        <f>VLOOKUP(A912,Main!A:AB,3,0)</f>
        <v>Foundations of Classical Electrodynamics</v>
      </c>
      <c r="D912" s="61" t="str">
        <f>VLOOKUP(A912,Main!A:AB,4,0)</f>
        <v>Prof. Samudra Roy</v>
      </c>
      <c r="E912" s="61" t="str">
        <f>VLOOKUP(A912,Main!A:AB,5,0)</f>
        <v>IIT Kharagpur</v>
      </c>
      <c r="F912" s="61" t="str">
        <f>VLOOKUP(A912,Main!A:AB,6,0)</f>
        <v>IIT Kharagpur</v>
      </c>
      <c r="G912" s="61" t="str">
        <f>VLOOKUP(A912,Main!A:AB,7,0)</f>
        <v>12 Weeks</v>
      </c>
      <c r="H912" s="61" t="str">
        <f>VLOOKUP(A912,Main!A:AB,8,0)</f>
        <v>Rerun</v>
      </c>
      <c r="I912" s="62">
        <f>VLOOKUP(A912,Main!A:AB,9,0)</f>
        <v>46223</v>
      </c>
      <c r="J912" s="62">
        <f>VLOOKUP(A912,Main!A:AB,10,0)</f>
        <v>46304</v>
      </c>
      <c r="K912" s="62">
        <f>VLOOKUP(A912,Main!A:AB,11,0)</f>
        <v>46319</v>
      </c>
      <c r="L912" s="62">
        <f>VLOOKUP(A912,Main!A:AB,12,0)</f>
        <v>46230</v>
      </c>
      <c r="M912" s="62">
        <f>VLOOKUP(A912,Main!A:AB,13,0)</f>
        <v>46248</v>
      </c>
      <c r="N912" s="61" t="str">
        <f>VLOOKUP(A912,Main!A:AB,14,0)</f>
        <v>UG</v>
      </c>
      <c r="O912" s="61" t="str">
        <f>VLOOKUP(A912,Main!A:AB,15,0)</f>
        <v>Core</v>
      </c>
      <c r="P912" s="61" t="str">
        <f>VLOOKUP(A912,Main!A:AB,16,0)</f>
        <v>No</v>
      </c>
      <c r="Q912" s="61" t="str">
        <f>VLOOKUP(A912,Main!A:AB,17,0)</f>
        <v/>
      </c>
      <c r="R912" s="63" t="str">
        <f>VLOOKUP(A912,Main!A:AB,18,0)</f>
        <v>https://onlinecourses.nptel.ac.in/e-learning/preview/noc26_ph59</v>
      </c>
      <c r="S912" s="63" t="str">
        <f>VLOOKUP(A912,Main!A:AB,19,0)</f>
        <v>https://onlinecourses.nptel.ac.in/e-learning/preview/noc26_ph59</v>
      </c>
      <c r="T912" s="61" t="str">
        <f>VLOOKUP(A912,Main!A:AB,20,0)</f>
        <v>noc26_ph59</v>
      </c>
      <c r="U912" s="63" t="str">
        <f>VLOOKUP(A912,Main!A:AB,21,0)</f>
        <v>https://onlinecourses.nptel.ac.in/noc25_ph54/preview</v>
      </c>
      <c r="V912" s="63" t="str">
        <f>VLOOKUP(A912,Main!A:AB,22,0)</f>
        <v>https://onlinecourses.nptel.ac.in/noc25_ph54/preview</v>
      </c>
      <c r="W912" s="61" t="str">
        <f>VLOOKUP(A912,Main!A:AB,23,0)</f>
        <v>noc25_ph54</v>
      </c>
      <c r="X912" s="63" t="str">
        <f>VLOOKUP(A912,Main!A:AB,24,0)</f>
        <v>https://nptel.ac.in/courses/115105132</v>
      </c>
      <c r="Y912" s="63" t="str">
        <f>VLOOKUP(A912,Main!A:AB,25,0)</f>
        <v>https://nptel.ac.in/courses/115105132</v>
      </c>
      <c r="Z912" s="61">
        <f>VLOOKUP(A912,Main!A:AB,26,0)</f>
        <v>115105132</v>
      </c>
    </row>
    <row r="913">
      <c r="A913" s="47" t="s">
        <v>7131</v>
      </c>
      <c r="B913" s="61" t="str">
        <f>VLOOKUP(A913,Main!A:AB,2,0)</f>
        <v>Physics</v>
      </c>
      <c r="C913" s="61" t="str">
        <f>VLOOKUP(A913,Main!A:AB,3,0)</f>
        <v>Experimental Physics I</v>
      </c>
      <c r="D913" s="61" t="str">
        <f>VLOOKUP(A913,Main!A:AB,4,0)</f>
        <v>Prof. Amal Kumar Das</v>
      </c>
      <c r="E913" s="61" t="str">
        <f>VLOOKUP(A913,Main!A:AB,5,0)</f>
        <v>IIT Kharagpur</v>
      </c>
      <c r="F913" s="61" t="str">
        <f>VLOOKUP(A913,Main!A:AB,6,0)</f>
        <v>IIT Kharagpur</v>
      </c>
      <c r="G913" s="61" t="str">
        <f>VLOOKUP(A913,Main!A:AB,7,0)</f>
        <v>12 Weeks</v>
      </c>
      <c r="H913" s="61" t="str">
        <f>VLOOKUP(A913,Main!A:AB,8,0)</f>
        <v>Rerun</v>
      </c>
      <c r="I913" s="62">
        <f>VLOOKUP(A913,Main!A:AB,9,0)</f>
        <v>46223</v>
      </c>
      <c r="J913" s="62">
        <f>VLOOKUP(A913,Main!A:AB,10,0)</f>
        <v>46304</v>
      </c>
      <c r="K913" s="62">
        <f>VLOOKUP(A913,Main!A:AB,11,0)</f>
        <v>46320</v>
      </c>
      <c r="L913" s="62">
        <f>VLOOKUP(A913,Main!A:AB,12,0)</f>
        <v>46230</v>
      </c>
      <c r="M913" s="62">
        <f>VLOOKUP(A913,Main!A:AB,13,0)</f>
        <v>46248</v>
      </c>
      <c r="N913" s="61" t="str">
        <f>VLOOKUP(A913,Main!A:AB,14,0)</f>
        <v>UG</v>
      </c>
      <c r="O913" s="61" t="str">
        <f>VLOOKUP(A913,Main!A:AB,15,0)</f>
        <v>Core</v>
      </c>
      <c r="P913" s="61" t="str">
        <f>VLOOKUP(A913,Main!A:AB,16,0)</f>
        <v>No</v>
      </c>
      <c r="Q913" s="61" t="str">
        <f>VLOOKUP(A913,Main!A:AB,17,0)</f>
        <v/>
      </c>
      <c r="R913" s="63" t="str">
        <f>VLOOKUP(A913,Main!A:AB,18,0)</f>
        <v>https://onlinecourses.nptel.ac.in/e-learning/preview/noc26_ph60</v>
      </c>
      <c r="S913" s="63" t="str">
        <f>VLOOKUP(A913,Main!A:AB,19,0)</f>
        <v>https://onlinecourses.nptel.ac.in/e-learning/preview/noc26_ph60</v>
      </c>
      <c r="T913" s="61" t="str">
        <f>VLOOKUP(A913,Main!A:AB,20,0)</f>
        <v>noc26_ph60</v>
      </c>
      <c r="U913" s="63" t="str">
        <f>VLOOKUP(A913,Main!A:AB,21,0)</f>
        <v>https://onlinecourses.nptel.ac.in/noc25_ph51/preview</v>
      </c>
      <c r="V913" s="63" t="str">
        <f>VLOOKUP(A913,Main!A:AB,22,0)</f>
        <v>https://onlinecourses.nptel.ac.in/noc25_ph51/preview</v>
      </c>
      <c r="W913" s="61" t="str">
        <f>VLOOKUP(A913,Main!A:AB,23,0)</f>
        <v>noc25_ph51</v>
      </c>
      <c r="X913" s="63" t="str">
        <f>VLOOKUP(A913,Main!A:AB,24,0)</f>
        <v>https://nptel.ac.in/courses/115105110</v>
      </c>
      <c r="Y913" s="63" t="str">
        <f>VLOOKUP(A913,Main!A:AB,25,0)</f>
        <v>https://nptel.ac.in/courses/115105110</v>
      </c>
      <c r="Z913" s="61">
        <f>VLOOKUP(A913,Main!A:AB,26,0)</f>
        <v>115105110</v>
      </c>
    </row>
    <row r="914">
      <c r="A914" s="47" t="s">
        <v>7138</v>
      </c>
      <c r="B914" s="61" t="str">
        <f>VLOOKUP(A914,Main!A:AB,2,0)</f>
        <v>Physics</v>
      </c>
      <c r="C914" s="61" t="str">
        <f>VLOOKUP(A914,Main!A:AB,3,0)</f>
        <v>Solid State Physics</v>
      </c>
      <c r="D914" s="61" t="str">
        <f>VLOOKUP(A914,Main!A:AB,4,0)</f>
        <v>Prof. Amal Kumar Das</v>
      </c>
      <c r="E914" s="61" t="str">
        <f>VLOOKUP(A914,Main!A:AB,5,0)</f>
        <v>IIT Kharagpur</v>
      </c>
      <c r="F914" s="61" t="str">
        <f>VLOOKUP(A914,Main!A:AB,6,0)</f>
        <v>IIT Kharagpur</v>
      </c>
      <c r="G914" s="61" t="str">
        <f>VLOOKUP(A914,Main!A:AB,7,0)</f>
        <v>12 Weeks</v>
      </c>
      <c r="H914" s="61" t="str">
        <f>VLOOKUP(A914,Main!A:AB,8,0)</f>
        <v>Rerun</v>
      </c>
      <c r="I914" s="62">
        <f>VLOOKUP(A914,Main!A:AB,9,0)</f>
        <v>46223</v>
      </c>
      <c r="J914" s="62">
        <f>VLOOKUP(A914,Main!A:AB,10,0)</f>
        <v>46304</v>
      </c>
      <c r="K914" s="62">
        <f>VLOOKUP(A914,Main!A:AB,11,0)</f>
        <v>46311</v>
      </c>
      <c r="L914" s="62">
        <f>VLOOKUP(A914,Main!A:AB,12,0)</f>
        <v>46230</v>
      </c>
      <c r="M914" s="62">
        <f>VLOOKUP(A914,Main!A:AB,13,0)</f>
        <v>46248</v>
      </c>
      <c r="N914" s="61" t="str">
        <f>VLOOKUP(A914,Main!A:AB,14,0)</f>
        <v>UG</v>
      </c>
      <c r="O914" s="61" t="str">
        <f>VLOOKUP(A914,Main!A:AB,15,0)</f>
        <v>Core</v>
      </c>
      <c r="P914" s="61" t="str">
        <f>VLOOKUP(A914,Main!A:AB,16,0)</f>
        <v>No</v>
      </c>
      <c r="Q914" s="61" t="str">
        <f>VLOOKUP(A914,Main!A:AB,17,0)</f>
        <v/>
      </c>
      <c r="R914" s="63" t="str">
        <f>VLOOKUP(A914,Main!A:AB,18,0)</f>
        <v>https://onlinecourses.nptel.ac.in/e-learning/preview/noc26_ph61</v>
      </c>
      <c r="S914" s="63" t="str">
        <f>VLOOKUP(A914,Main!A:AB,19,0)</f>
        <v>https://onlinecourses.nptel.ac.in/e-learning/preview/noc26_ph61</v>
      </c>
      <c r="T914" s="61" t="str">
        <f>VLOOKUP(A914,Main!A:AB,20,0)</f>
        <v>noc26_ph61</v>
      </c>
      <c r="U914" s="63" t="str">
        <f>VLOOKUP(A914,Main!A:AB,21,0)</f>
        <v>https://onlinecourses.nptel.ac.in/noc25_ph52/preview</v>
      </c>
      <c r="V914" s="63" t="str">
        <f>VLOOKUP(A914,Main!A:AB,22,0)</f>
        <v>https://onlinecourses.nptel.ac.in/noc25_ph52/preview</v>
      </c>
      <c r="W914" s="61" t="str">
        <f>VLOOKUP(A914,Main!A:AB,23,0)</f>
        <v>noc25_ph52</v>
      </c>
      <c r="X914" s="63" t="str">
        <f>VLOOKUP(A914,Main!A:AB,24,0)</f>
        <v>https://nptel.ac.in/courses/115105099</v>
      </c>
      <c r="Y914" s="63" t="str">
        <f>VLOOKUP(A914,Main!A:AB,25,0)</f>
        <v>https://nptel.ac.in/courses/115105099</v>
      </c>
      <c r="Z914" s="61">
        <f>VLOOKUP(A914,Main!A:AB,26,0)</f>
        <v>115105099</v>
      </c>
    </row>
    <row r="915">
      <c r="A915" s="47" t="s">
        <v>7144</v>
      </c>
      <c r="B915" s="61" t="str">
        <f>VLOOKUP(A915,Main!A:AB,2,0)</f>
        <v>Physics (Other areas, Energy science, materials science and Chemical engineering)</v>
      </c>
      <c r="C915" s="61" t="str">
        <f>VLOOKUP(A915,Main!A:AB,3,0)</f>
        <v>Energy Materials and Devices</v>
      </c>
      <c r="D915" s="61" t="str">
        <f>VLOOKUP(A915,Main!A:AB,4,0)</f>
        <v>Prof. Santanu Ghosh</v>
      </c>
      <c r="E915" s="61" t="str">
        <f>VLOOKUP(A915,Main!A:AB,5,0)</f>
        <v>IIT Delhi</v>
      </c>
      <c r="F915" s="61" t="str">
        <f>VLOOKUP(A915,Main!A:AB,6,0)</f>
        <v>IIT Delhi</v>
      </c>
      <c r="G915" s="61" t="str">
        <f>VLOOKUP(A915,Main!A:AB,7,0)</f>
        <v>12 Weeks</v>
      </c>
      <c r="H915" s="61" t="str">
        <f>VLOOKUP(A915,Main!A:AB,8,0)</f>
        <v>Rerun</v>
      </c>
      <c r="I915" s="62">
        <f>VLOOKUP(A915,Main!A:AB,9,0)</f>
        <v>46223</v>
      </c>
      <c r="J915" s="62">
        <f>VLOOKUP(A915,Main!A:AB,10,0)</f>
        <v>46304</v>
      </c>
      <c r="K915" s="62">
        <f>VLOOKUP(A915,Main!A:AB,11,0)</f>
        <v>46312</v>
      </c>
      <c r="L915" s="62">
        <f>VLOOKUP(A915,Main!A:AB,12,0)</f>
        <v>46230</v>
      </c>
      <c r="M915" s="62">
        <f>VLOOKUP(A915,Main!A:AB,13,0)</f>
        <v>46248</v>
      </c>
      <c r="N915" s="61" t="str">
        <f>VLOOKUP(A915,Main!A:AB,14,0)</f>
        <v>UG/PG</v>
      </c>
      <c r="O915" s="61" t="str">
        <f>VLOOKUP(A915,Main!A:AB,15,0)</f>
        <v>Elective</v>
      </c>
      <c r="P915" s="61" t="str">
        <f>VLOOKUP(A915,Main!A:AB,16,0)</f>
        <v>Yes</v>
      </c>
      <c r="Q915" s="61" t="str">
        <f>VLOOKUP(A915,Main!A:AB,17,0)</f>
        <v>Energy and Environment</v>
      </c>
      <c r="R915" s="63" t="str">
        <f>VLOOKUP(A915,Main!A:AB,18,0)</f>
        <v>https://onlinecourses.nptel.ac.in/e-learning/preview/noc26_ph62</v>
      </c>
      <c r="S915" s="63" t="str">
        <f>VLOOKUP(A915,Main!A:AB,19,0)</f>
        <v>https://onlinecourses.nptel.ac.in/e-learning/preview/noc26_ph62</v>
      </c>
      <c r="T915" s="61" t="str">
        <f>VLOOKUP(A915,Main!A:AB,20,0)</f>
        <v>noc26_ph62</v>
      </c>
      <c r="U915" s="63" t="str">
        <f>VLOOKUP(A915,Main!A:AB,21,0)</f>
        <v>https://onlinecourses.nptel.ac.in/noc25_ph56/preview</v>
      </c>
      <c r="V915" s="63" t="str">
        <f>VLOOKUP(A915,Main!A:AB,22,0)</f>
        <v>https://onlinecourses.nptel.ac.in/noc25_ph56/preview</v>
      </c>
      <c r="W915" s="61" t="str">
        <f>VLOOKUP(A915,Main!A:AB,23,0)</f>
        <v>noc25_ph56</v>
      </c>
      <c r="X915" s="63" t="str">
        <f>VLOOKUP(A915,Main!A:AB,24,0)</f>
        <v>https://nptel.ac.in/courses/115102794</v>
      </c>
      <c r="Y915" s="63" t="str">
        <f>VLOOKUP(A915,Main!A:AB,25,0)</f>
        <v>https://nptel.ac.in/courses/115102794</v>
      </c>
      <c r="Z915" s="61">
        <f>VLOOKUP(A915,Main!A:AB,26,0)</f>
        <v>115102794</v>
      </c>
    </row>
    <row r="916">
      <c r="A916" s="47" t="s">
        <v>7152</v>
      </c>
      <c r="B916" s="61" t="str">
        <f>VLOOKUP(A916,Main!A:AB,2,0)</f>
        <v>Physics</v>
      </c>
      <c r="C916" s="61" t="str">
        <f>VLOOKUP(A916,Main!A:AB,3,0)</f>
        <v>Dynamics of Classical and Quantum Fields</v>
      </c>
      <c r="D916" s="61" t="str">
        <f>VLOOKUP(A916,Main!A:AB,4,0)</f>
        <v>Prof. Girish S. Setlur</v>
      </c>
      <c r="E916" s="61" t="str">
        <f>VLOOKUP(A916,Main!A:AB,5,0)</f>
        <v>IIT Guwahati</v>
      </c>
      <c r="F916" s="61" t="str">
        <f>VLOOKUP(A916,Main!A:AB,6,0)</f>
        <v>IIT Guwahati</v>
      </c>
      <c r="G916" s="61" t="str">
        <f>VLOOKUP(A916,Main!A:AB,7,0)</f>
        <v>12 Weeks</v>
      </c>
      <c r="H916" s="61" t="str">
        <f>VLOOKUP(A916,Main!A:AB,8,0)</f>
        <v>Rerun</v>
      </c>
      <c r="I916" s="62">
        <f>VLOOKUP(A916,Main!A:AB,9,0)</f>
        <v>46223</v>
      </c>
      <c r="J916" s="62">
        <f>VLOOKUP(A916,Main!A:AB,10,0)</f>
        <v>46304</v>
      </c>
      <c r="K916" s="62">
        <f>VLOOKUP(A916,Main!A:AB,11,0)</f>
        <v>46313</v>
      </c>
      <c r="L916" s="62">
        <f>VLOOKUP(A916,Main!A:AB,12,0)</f>
        <v>46230</v>
      </c>
      <c r="M916" s="62">
        <f>VLOOKUP(A916,Main!A:AB,13,0)</f>
        <v>46248</v>
      </c>
      <c r="N916" s="61" t="str">
        <f>VLOOKUP(A916,Main!A:AB,14,0)</f>
        <v>PG</v>
      </c>
      <c r="O916" s="61" t="str">
        <f>VLOOKUP(A916,Main!A:AB,15,0)</f>
        <v>Core</v>
      </c>
      <c r="P916" s="61" t="str">
        <f>VLOOKUP(A916,Main!A:AB,16,0)</f>
        <v>Yes</v>
      </c>
      <c r="Q916" s="61" t="str">
        <f>VLOOKUP(A916,Main!A:AB,17,0)</f>
        <v/>
      </c>
      <c r="R916" s="63" t="str">
        <f>VLOOKUP(A916,Main!A:AB,18,0)</f>
        <v>https://onlinecourses.nptel.ac.in/e-learning/preview/noc26_ph63</v>
      </c>
      <c r="S916" s="63" t="str">
        <f>VLOOKUP(A916,Main!A:AB,19,0)</f>
        <v>https://onlinecourses.nptel.ac.in/e-learning/preview/noc26_ph63</v>
      </c>
      <c r="T916" s="61" t="str">
        <f>VLOOKUP(A916,Main!A:AB,20,0)</f>
        <v>noc26_ph63</v>
      </c>
      <c r="U916" s="63" t="str">
        <f>VLOOKUP(A916,Main!A:AB,21,0)</f>
        <v>https://onlinecourses.nptel.ac.in/noc25_ph42/preview</v>
      </c>
      <c r="V916" s="63" t="str">
        <f>VLOOKUP(A916,Main!A:AB,22,0)</f>
        <v>https://onlinecourses.nptel.ac.in/noc25_ph42/preview</v>
      </c>
      <c r="W916" s="61" t="str">
        <f>VLOOKUP(A916,Main!A:AB,23,0)</f>
        <v>noc25_ph42</v>
      </c>
      <c r="X916" s="63" t="str">
        <f>VLOOKUP(A916,Main!A:AB,24,0)</f>
        <v>https://nptel.ac.in/courses/115103131</v>
      </c>
      <c r="Y916" s="63" t="str">
        <f>VLOOKUP(A916,Main!A:AB,25,0)</f>
        <v>https://nptel.ac.in/courses/115103131</v>
      </c>
      <c r="Z916" s="61">
        <f>VLOOKUP(A916,Main!A:AB,26,0)</f>
        <v>115103131</v>
      </c>
    </row>
    <row r="917">
      <c r="A917" s="47" t="s">
        <v>7159</v>
      </c>
      <c r="B917" s="61" t="str">
        <f>VLOOKUP(A917,Main!A:AB,2,0)</f>
        <v>Physics</v>
      </c>
      <c r="C917" s="61" t="str">
        <f>VLOOKUP(A917,Main!A:AB,3,0)</f>
        <v>Statistical Physics of Non-Interacting and Interacting Systems</v>
      </c>
      <c r="D917" s="61" t="str">
        <f>VLOOKUP(A917,Main!A:AB,4,0)</f>
        <v>Prof. Saurabh Basu</v>
      </c>
      <c r="E917" s="61" t="str">
        <f>VLOOKUP(A917,Main!A:AB,5,0)</f>
        <v>IIT Guwahati</v>
      </c>
      <c r="F917" s="61" t="str">
        <f>VLOOKUP(A917,Main!A:AB,6,0)</f>
        <v>IIT Guwahati</v>
      </c>
      <c r="G917" s="61" t="str">
        <f>VLOOKUP(A917,Main!A:AB,7,0)</f>
        <v>12 Weeks</v>
      </c>
      <c r="H917" s="61" t="str">
        <f>VLOOKUP(A917,Main!A:AB,8,0)</f>
        <v>Rerun</v>
      </c>
      <c r="I917" s="62">
        <f>VLOOKUP(A917,Main!A:AB,9,0)</f>
        <v>46223</v>
      </c>
      <c r="J917" s="62">
        <f>VLOOKUP(A917,Main!A:AB,10,0)</f>
        <v>46304</v>
      </c>
      <c r="K917" s="62">
        <f>VLOOKUP(A917,Main!A:AB,11,0)</f>
        <v>46318</v>
      </c>
      <c r="L917" s="62">
        <f>VLOOKUP(A917,Main!A:AB,12,0)</f>
        <v>46230</v>
      </c>
      <c r="M917" s="62">
        <f>VLOOKUP(A917,Main!A:AB,13,0)</f>
        <v>46248</v>
      </c>
      <c r="N917" s="61" t="str">
        <f>VLOOKUP(A917,Main!A:AB,14,0)</f>
        <v>UG/PG</v>
      </c>
      <c r="O917" s="61" t="str">
        <f>VLOOKUP(A917,Main!A:AB,15,0)</f>
        <v>Elective</v>
      </c>
      <c r="P917" s="61" t="str">
        <f>VLOOKUP(A917,Main!A:AB,16,0)</f>
        <v>Yes</v>
      </c>
      <c r="Q917" s="61" t="str">
        <f>VLOOKUP(A917,Main!A:AB,17,0)</f>
        <v/>
      </c>
      <c r="R917" s="63" t="str">
        <f>VLOOKUP(A917,Main!A:AB,18,0)</f>
        <v>https://onlinecourses.nptel.ac.in/e-learning/preview/noc26_ph64</v>
      </c>
      <c r="S917" s="63" t="str">
        <f>VLOOKUP(A917,Main!A:AB,19,0)</f>
        <v>https://onlinecourses.nptel.ac.in/e-learning/preview/noc26_ph64</v>
      </c>
      <c r="T917" s="61" t="str">
        <f>VLOOKUP(A917,Main!A:AB,20,0)</f>
        <v>noc26_ph64</v>
      </c>
      <c r="U917" s="63" t="str">
        <f>VLOOKUP(A917,Main!A:AB,21,0)</f>
        <v>https://onlinecourses.nptel.ac.in/noc25_ph45/preview</v>
      </c>
      <c r="V917" s="63" t="str">
        <f>VLOOKUP(A917,Main!A:AB,22,0)</f>
        <v>https://onlinecourses.nptel.ac.in/noc25_ph45/preview</v>
      </c>
      <c r="W917" s="61" t="str">
        <f>VLOOKUP(A917,Main!A:AB,23,0)</f>
        <v>noc25_ph45</v>
      </c>
      <c r="X917" s="63" t="str">
        <f>VLOOKUP(A917,Main!A:AB,24,0)</f>
        <v>https://nptel.ac.in/courses/115103538</v>
      </c>
      <c r="Y917" s="63" t="str">
        <f>VLOOKUP(A917,Main!A:AB,25,0)</f>
        <v>https://nptel.ac.in/courses/115103538</v>
      </c>
      <c r="Z917" s="61">
        <f>VLOOKUP(A917,Main!A:AB,26,0)</f>
        <v>115103538</v>
      </c>
    </row>
    <row r="918">
      <c r="A918" s="47" t="s">
        <v>7170</v>
      </c>
      <c r="B918" s="61" t="str">
        <f>VLOOKUP(A918,Main!A:AB,2,0)</f>
        <v>Physics</v>
      </c>
      <c r="C918" s="61" t="str">
        <f>VLOOKUP(A918,Main!A:AB,3,0)</f>
        <v>Essentials of Quantum Optics</v>
      </c>
      <c r="D918" s="61" t="str">
        <f>VLOOKUP(A918,Main!A:AB,4,0)</f>
        <v>Prof. Amarendra Kumar Sarma</v>
      </c>
      <c r="E918" s="61" t="str">
        <f>VLOOKUP(A918,Main!A:AB,5,0)</f>
        <v>IIT Guwahati</v>
      </c>
      <c r="F918" s="61" t="str">
        <f>VLOOKUP(A918,Main!A:AB,6,0)</f>
        <v>IIT Guwahati</v>
      </c>
      <c r="G918" s="61" t="str">
        <f>VLOOKUP(A918,Main!A:AB,7,0)</f>
        <v>8 Weeks</v>
      </c>
      <c r="H918" s="61" t="str">
        <f>VLOOKUP(A918,Main!A:AB,8,0)</f>
        <v>Rerun</v>
      </c>
      <c r="I918" s="62">
        <f>VLOOKUP(A918,Main!A:AB,9,0)</f>
        <v>46251</v>
      </c>
      <c r="J918" s="62">
        <f>VLOOKUP(A918,Main!A:AB,10,0)</f>
        <v>46304</v>
      </c>
      <c r="K918" s="62">
        <f>VLOOKUP(A918,Main!A:AB,11,0)</f>
        <v>46312</v>
      </c>
      <c r="L918" s="62">
        <f>VLOOKUP(A918,Main!A:AB,12,0)</f>
        <v>46251</v>
      </c>
      <c r="M918" s="62">
        <f>VLOOKUP(A918,Main!A:AB,13,0)</f>
        <v>46262</v>
      </c>
      <c r="N918" s="61" t="str">
        <f>VLOOKUP(A918,Main!A:AB,14,0)</f>
        <v>UG/PG</v>
      </c>
      <c r="O918" s="61" t="str">
        <f>VLOOKUP(A918,Main!A:AB,15,0)</f>
        <v>Elective</v>
      </c>
      <c r="P918" s="61" t="str">
        <f>VLOOKUP(A918,Main!A:AB,16,0)</f>
        <v>Yes</v>
      </c>
      <c r="Q918" s="61" t="str">
        <f>VLOOKUP(A918,Main!A:AB,17,0)</f>
        <v/>
      </c>
      <c r="R918" s="63" t="str">
        <f>VLOOKUP(A918,Main!A:AB,18,0)</f>
        <v>https://onlinecourses.nptel.ac.in/e-learning/preview/noc26_ph66</v>
      </c>
      <c r="S918" s="63" t="str">
        <f>VLOOKUP(A918,Main!A:AB,19,0)</f>
        <v>https://onlinecourses.nptel.ac.in/e-learning/preview/noc26_ph66</v>
      </c>
      <c r="T918" s="61" t="str">
        <f>VLOOKUP(A918,Main!A:AB,20,0)</f>
        <v>noc26_ph66</v>
      </c>
      <c r="U918" s="63" t="str">
        <f>VLOOKUP(A918,Main!A:AB,21,0)</f>
        <v>https://onlinecourses.nptel.ac.in/noc25_ph31/preview</v>
      </c>
      <c r="V918" s="63" t="str">
        <f>VLOOKUP(A918,Main!A:AB,22,0)</f>
        <v>https://onlinecourses.nptel.ac.in/noc25_ph31/preview</v>
      </c>
      <c r="W918" s="61" t="str">
        <f>VLOOKUP(A918,Main!A:AB,23,0)</f>
        <v>noc25_ph31</v>
      </c>
      <c r="X918" s="63" t="str">
        <f>VLOOKUP(A918,Main!A:AB,24,0)</f>
        <v>https://nptel.ac.in/courses/115103790</v>
      </c>
      <c r="Y918" s="63" t="str">
        <f>VLOOKUP(A918,Main!A:AB,25,0)</f>
        <v>https://nptel.ac.in/courses/115103790</v>
      </c>
      <c r="Z918" s="61">
        <f>VLOOKUP(A918,Main!A:AB,26,0)</f>
        <v>115103790</v>
      </c>
    </row>
    <row r="919">
      <c r="A919" s="47" t="s">
        <v>7177</v>
      </c>
      <c r="B919" s="61" t="str">
        <f>VLOOKUP(A919,Main!A:AB,2,0)</f>
        <v>Textile and Fibre Engineering</v>
      </c>
      <c r="C919" s="61" t="str">
        <f>VLOOKUP(A919,Main!A:AB,3,0)</f>
        <v>Principles of Combing, Roving preparation &amp; Ring spinning</v>
      </c>
      <c r="D919" s="61" t="str">
        <f>VLOOKUP(A919,Main!A:AB,4,0)</f>
        <v>Prof. R Chattopadhyay</v>
      </c>
      <c r="E919" s="61" t="str">
        <f>VLOOKUP(A919,Main!A:AB,5,0)</f>
        <v>IIT Delhi</v>
      </c>
      <c r="F919" s="61" t="str">
        <f>VLOOKUP(A919,Main!A:AB,6,0)</f>
        <v>IIT Delhi</v>
      </c>
      <c r="G919" s="61" t="str">
        <f>VLOOKUP(A919,Main!A:AB,7,0)</f>
        <v>12 Weeks</v>
      </c>
      <c r="H919" s="61" t="str">
        <f>VLOOKUP(A919,Main!A:AB,8,0)</f>
        <v>Rerun</v>
      </c>
      <c r="I919" s="62">
        <f>VLOOKUP(A919,Main!A:AB,9,0)</f>
        <v>46223</v>
      </c>
      <c r="J919" s="62">
        <f>VLOOKUP(A919,Main!A:AB,10,0)</f>
        <v>46304</v>
      </c>
      <c r="K919" s="62">
        <f>VLOOKUP(A919,Main!A:AB,11,0)</f>
        <v>46320</v>
      </c>
      <c r="L919" s="62">
        <f>VLOOKUP(A919,Main!A:AB,12,0)</f>
        <v>46230</v>
      </c>
      <c r="M919" s="62">
        <f>VLOOKUP(A919,Main!A:AB,13,0)</f>
        <v>46248</v>
      </c>
      <c r="N919" s="61" t="str">
        <f>VLOOKUP(A919,Main!A:AB,14,0)</f>
        <v>UG</v>
      </c>
      <c r="O919" s="61" t="str">
        <f>VLOOKUP(A919,Main!A:AB,15,0)</f>
        <v>Core</v>
      </c>
      <c r="P919" s="61" t="str">
        <f>VLOOKUP(A919,Main!A:AB,16,0)</f>
        <v>No</v>
      </c>
      <c r="Q919" s="61" t="str">
        <f>VLOOKUP(A919,Main!A:AB,17,0)</f>
        <v/>
      </c>
      <c r="R919" s="63" t="str">
        <f>VLOOKUP(A919,Main!A:AB,18,0)</f>
        <v>https://onlinecourses.nptel.ac.in/e-learning/preview/noc26_te09</v>
      </c>
      <c r="S919" s="63" t="str">
        <f>VLOOKUP(A919,Main!A:AB,19,0)</f>
        <v>https://onlinecourses.nptel.ac.in/e-learning/preview/noc26_te09</v>
      </c>
      <c r="T919" s="61" t="str">
        <f>VLOOKUP(A919,Main!A:AB,20,0)</f>
        <v>noc26_te09</v>
      </c>
      <c r="U919" s="63" t="str">
        <f>VLOOKUP(A919,Main!A:AB,21,0)</f>
        <v>https://onlinecourses.nptel.ac.in/noc25_te08/preview</v>
      </c>
      <c r="V919" s="63" t="str">
        <f>VLOOKUP(A919,Main!A:AB,22,0)</f>
        <v>https://onlinecourses.nptel.ac.in/noc25_te08/preview</v>
      </c>
      <c r="W919" s="61" t="str">
        <f>VLOOKUP(A919,Main!A:AB,23,0)</f>
        <v>noc25_te08</v>
      </c>
      <c r="X919" s="63" t="str">
        <f>VLOOKUP(A919,Main!A:AB,24,0)</f>
        <v>https://nptel.ac.in/courses/116102055</v>
      </c>
      <c r="Y919" s="63" t="str">
        <f>VLOOKUP(A919,Main!A:AB,25,0)</f>
        <v>https://nptel.ac.in/courses/116102055</v>
      </c>
      <c r="Z919" s="61">
        <f>VLOOKUP(A919,Main!A:AB,26,0)</f>
        <v>116102055</v>
      </c>
    </row>
    <row r="920">
      <c r="A920" s="47" t="s">
        <v>7185</v>
      </c>
      <c r="B920" s="61" t="str">
        <f>VLOOKUP(A920,Main!A:AB,2,0)</f>
        <v>Textile and Fibre Engineering</v>
      </c>
      <c r="C920" s="61" t="str">
        <f>VLOOKUP(A920,Main!A:AB,3,0)</f>
        <v>Yarn Manufacture I: Principle of Opening, Cleaning, Carding and Drawing</v>
      </c>
      <c r="D920" s="61" t="str">
        <f>VLOOKUP(A920,Main!A:AB,4,0)</f>
        <v>Prof. R Chattopadhyay</v>
      </c>
      <c r="E920" s="61" t="str">
        <f>VLOOKUP(A920,Main!A:AB,5,0)</f>
        <v>IIT Delhi</v>
      </c>
      <c r="F920" s="61" t="str">
        <f>VLOOKUP(A920,Main!A:AB,6,0)</f>
        <v>IIT Delhi</v>
      </c>
      <c r="G920" s="61" t="str">
        <f>VLOOKUP(A920,Main!A:AB,7,0)</f>
        <v>12 Weeks</v>
      </c>
      <c r="H920" s="61" t="str">
        <f>VLOOKUP(A920,Main!A:AB,8,0)</f>
        <v>Rerun</v>
      </c>
      <c r="I920" s="62">
        <f>VLOOKUP(A920,Main!A:AB,9,0)</f>
        <v>46223</v>
      </c>
      <c r="J920" s="62">
        <f>VLOOKUP(A920,Main!A:AB,10,0)</f>
        <v>46304</v>
      </c>
      <c r="K920" s="62">
        <f>VLOOKUP(A920,Main!A:AB,11,0)</f>
        <v>46311</v>
      </c>
      <c r="L920" s="62">
        <f>VLOOKUP(A920,Main!A:AB,12,0)</f>
        <v>46230</v>
      </c>
      <c r="M920" s="62">
        <f>VLOOKUP(A920,Main!A:AB,13,0)</f>
        <v>46248</v>
      </c>
      <c r="N920" s="61" t="str">
        <f>VLOOKUP(A920,Main!A:AB,14,0)</f>
        <v>UG</v>
      </c>
      <c r="O920" s="61" t="str">
        <f>VLOOKUP(A920,Main!A:AB,15,0)</f>
        <v>Core</v>
      </c>
      <c r="P920" s="61" t="str">
        <f>VLOOKUP(A920,Main!A:AB,16,0)</f>
        <v>No</v>
      </c>
      <c r="Q920" s="61" t="str">
        <f>VLOOKUP(A920,Main!A:AB,17,0)</f>
        <v/>
      </c>
      <c r="R920" s="63" t="str">
        <f>VLOOKUP(A920,Main!A:AB,18,0)</f>
        <v>https://onlinecourses.nptel.ac.in/e-learning/preview/noc26_te10</v>
      </c>
      <c r="S920" s="63" t="str">
        <f>VLOOKUP(A920,Main!A:AB,19,0)</f>
        <v>https://onlinecourses.nptel.ac.in/e-learning/preview/noc26_te10</v>
      </c>
      <c r="T920" s="61" t="str">
        <f>VLOOKUP(A920,Main!A:AB,20,0)</f>
        <v>noc26_te10</v>
      </c>
      <c r="U920" s="63" t="str">
        <f>VLOOKUP(A920,Main!A:AB,21,0)</f>
        <v>https://onlinecourses.nptel.ac.in/noc25_te09/preview</v>
      </c>
      <c r="V920" s="63" t="str">
        <f>VLOOKUP(A920,Main!A:AB,22,0)</f>
        <v>https://onlinecourses.nptel.ac.in/noc25_te09/preview</v>
      </c>
      <c r="W920" s="61" t="str">
        <f>VLOOKUP(A920,Main!A:AB,23,0)</f>
        <v>noc25_te09</v>
      </c>
      <c r="X920" s="63" t="str">
        <f>VLOOKUP(A920,Main!A:AB,24,0)</f>
        <v>https://nptel.ac.in/courses/116102048</v>
      </c>
      <c r="Y920" s="63" t="str">
        <f>VLOOKUP(A920,Main!A:AB,25,0)</f>
        <v>https://nptel.ac.in/courses/116102048</v>
      </c>
      <c r="Z920" s="61">
        <f>VLOOKUP(A920,Main!A:AB,26,0)</f>
        <v>116102048</v>
      </c>
    </row>
    <row r="921">
      <c r="A921" s="47" t="s">
        <v>7191</v>
      </c>
      <c r="B921" s="61" t="str">
        <f>VLOOKUP(A921,Main!A:AB,2,0)</f>
        <v>Textile Technology</v>
      </c>
      <c r="C921" s="61" t="str">
        <f>VLOOKUP(A921,Main!A:AB,3,0)</f>
        <v>Science of Clothing Comfort</v>
      </c>
      <c r="D921" s="61" t="str">
        <f>VLOOKUP(A921,Main!A:AB,4,0)</f>
        <v>Prof. Apurba Das</v>
      </c>
      <c r="E921" s="61" t="str">
        <f>VLOOKUP(A921,Main!A:AB,5,0)</f>
        <v>IIT Delhi</v>
      </c>
      <c r="F921" s="61" t="str">
        <f>VLOOKUP(A921,Main!A:AB,6,0)</f>
        <v>IIT Delhi</v>
      </c>
      <c r="G921" s="61" t="str">
        <f>VLOOKUP(A921,Main!A:AB,7,0)</f>
        <v>12 Weeks</v>
      </c>
      <c r="H921" s="61" t="str">
        <f>VLOOKUP(A921,Main!A:AB,8,0)</f>
        <v>Rerun</v>
      </c>
      <c r="I921" s="62">
        <f>VLOOKUP(A921,Main!A:AB,9,0)</f>
        <v>46223</v>
      </c>
      <c r="J921" s="62">
        <f>VLOOKUP(A921,Main!A:AB,10,0)</f>
        <v>46304</v>
      </c>
      <c r="K921" s="62">
        <f>VLOOKUP(A921,Main!A:AB,11,0)</f>
        <v>46312</v>
      </c>
      <c r="L921" s="62">
        <f>VLOOKUP(A921,Main!A:AB,12,0)</f>
        <v>46230</v>
      </c>
      <c r="M921" s="62">
        <f>VLOOKUP(A921,Main!A:AB,13,0)</f>
        <v>46248</v>
      </c>
      <c r="N921" s="61" t="str">
        <f>VLOOKUP(A921,Main!A:AB,14,0)</f>
        <v>UG/PG</v>
      </c>
      <c r="O921" s="61" t="str">
        <f>VLOOKUP(A921,Main!A:AB,15,0)</f>
        <v>Elective</v>
      </c>
      <c r="P921" s="61" t="str">
        <f>VLOOKUP(A921,Main!A:AB,16,0)</f>
        <v>Yes</v>
      </c>
      <c r="Q921" s="61" t="str">
        <f>VLOOKUP(A921,Main!A:AB,17,0)</f>
        <v/>
      </c>
      <c r="R921" s="63" t="str">
        <f>VLOOKUP(A921,Main!A:AB,18,0)</f>
        <v>https://onlinecourses.nptel.ac.in/e-learning/preview/noc26_te11</v>
      </c>
      <c r="S921" s="63" t="str">
        <f>VLOOKUP(A921,Main!A:AB,19,0)</f>
        <v>https://onlinecourses.nptel.ac.in/e-learning/preview/noc26_te11</v>
      </c>
      <c r="T921" s="61" t="str">
        <f>VLOOKUP(A921,Main!A:AB,20,0)</f>
        <v>noc26_te11</v>
      </c>
      <c r="U921" s="63" t="str">
        <f>VLOOKUP(A921,Main!A:AB,21,0)</f>
        <v>https://onlinecourses.nptel.ac.in/noc25_te10/preview</v>
      </c>
      <c r="V921" s="63" t="str">
        <f>VLOOKUP(A921,Main!A:AB,22,0)</f>
        <v>https://onlinecourses.nptel.ac.in/noc25_te10/preview</v>
      </c>
      <c r="W921" s="61" t="str">
        <f>VLOOKUP(A921,Main!A:AB,23,0)</f>
        <v>noc25_te10</v>
      </c>
      <c r="X921" s="63" t="str">
        <f>VLOOKUP(A921,Main!A:AB,24,0)</f>
        <v>https://nptel.ac.in/courses/116102047</v>
      </c>
      <c r="Y921" s="63" t="str">
        <f>VLOOKUP(A921,Main!A:AB,25,0)</f>
        <v>https://nptel.ac.in/courses/116102047</v>
      </c>
      <c r="Z921" s="61">
        <f>VLOOKUP(A921,Main!A:AB,26,0)</f>
        <v>116102047</v>
      </c>
    </row>
    <row r="922">
      <c r="A922" s="47" t="s">
        <v>7199</v>
      </c>
      <c r="B922" s="61" t="str">
        <f>VLOOKUP(A922,Main!A:AB,2,0)</f>
        <v>Textile Technology</v>
      </c>
      <c r="C922" s="61" t="str">
        <f>VLOOKUP(A922,Main!A:AB,3,0)</f>
        <v>Textile Finishing</v>
      </c>
      <c r="D922" s="61" t="str">
        <f>VLOOKUP(A922,Main!A:AB,4,0)</f>
        <v>Prof. Kushal Sen</v>
      </c>
      <c r="E922" s="61" t="str">
        <f>VLOOKUP(A922,Main!A:AB,5,0)</f>
        <v>IIT Delhi</v>
      </c>
      <c r="F922" s="61" t="str">
        <f>VLOOKUP(A922,Main!A:AB,6,0)</f>
        <v>IIT Delhi</v>
      </c>
      <c r="G922" s="61" t="str">
        <f>VLOOKUP(A922,Main!A:AB,7,0)</f>
        <v>12 Weeks</v>
      </c>
      <c r="H922" s="61" t="str">
        <f>VLOOKUP(A922,Main!A:AB,8,0)</f>
        <v>Rerun</v>
      </c>
      <c r="I922" s="62">
        <f>VLOOKUP(A922,Main!A:AB,9,0)</f>
        <v>46223</v>
      </c>
      <c r="J922" s="62">
        <f>VLOOKUP(A922,Main!A:AB,10,0)</f>
        <v>46304</v>
      </c>
      <c r="K922" s="62">
        <f>VLOOKUP(A922,Main!A:AB,11,0)</f>
        <v>46313</v>
      </c>
      <c r="L922" s="62">
        <f>VLOOKUP(A922,Main!A:AB,12,0)</f>
        <v>46230</v>
      </c>
      <c r="M922" s="62">
        <f>VLOOKUP(A922,Main!A:AB,13,0)</f>
        <v>46248</v>
      </c>
      <c r="N922" s="61" t="str">
        <f>VLOOKUP(A922,Main!A:AB,14,0)</f>
        <v>UG/PG</v>
      </c>
      <c r="O922" s="61" t="str">
        <f>VLOOKUP(A922,Main!A:AB,15,0)</f>
        <v>Elective</v>
      </c>
      <c r="P922" s="61" t="str">
        <f>VLOOKUP(A922,Main!A:AB,16,0)</f>
        <v>Yes</v>
      </c>
      <c r="Q922" s="61" t="str">
        <f>VLOOKUP(A922,Main!A:AB,17,0)</f>
        <v/>
      </c>
      <c r="R922" s="63" t="str">
        <f>VLOOKUP(A922,Main!A:AB,18,0)</f>
        <v>https://onlinecourses.nptel.ac.in/e-learning/preview/noc26_te12</v>
      </c>
      <c r="S922" s="63" t="str">
        <f>VLOOKUP(A922,Main!A:AB,19,0)</f>
        <v>https://onlinecourses.nptel.ac.in/e-learning/preview/noc26_te12</v>
      </c>
      <c r="T922" s="61" t="str">
        <f>VLOOKUP(A922,Main!A:AB,20,0)</f>
        <v>noc26_te12</v>
      </c>
      <c r="U922" s="63" t="str">
        <f>VLOOKUP(A922,Main!A:AB,21,0)</f>
        <v>https://onlinecourses.nptel.ac.in/noc25_te12/preview</v>
      </c>
      <c r="V922" s="63" t="str">
        <f>VLOOKUP(A922,Main!A:AB,22,0)</f>
        <v>https://onlinecourses.nptel.ac.in/noc25_te12/preview</v>
      </c>
      <c r="W922" s="61" t="str">
        <f>VLOOKUP(A922,Main!A:AB,23,0)</f>
        <v>noc25_te12</v>
      </c>
      <c r="X922" s="63" t="str">
        <f>VLOOKUP(A922,Main!A:AB,24,0)</f>
        <v>https://nptel.ac.in/courses/116102054</v>
      </c>
      <c r="Y922" s="63" t="str">
        <f>VLOOKUP(A922,Main!A:AB,25,0)</f>
        <v>https://nptel.ac.in/courses/116102054</v>
      </c>
      <c r="Z922" s="61">
        <f>VLOOKUP(A922,Main!A:AB,26,0)</f>
        <v>116102054</v>
      </c>
    </row>
    <row r="923">
      <c r="A923" s="47" t="s">
        <v>7206</v>
      </c>
      <c r="B923" s="61" t="str">
        <f>VLOOKUP(A923,Main!A:AB,2,0)</f>
        <v>Textile Engineering</v>
      </c>
      <c r="C923" s="61" t="str">
        <f>VLOOKUP(A923,Main!A:AB,3,0)</f>
        <v>Technical Textiles</v>
      </c>
      <c r="D923" s="61" t="str">
        <f>VLOOKUP(A923,Main!A:AB,4,0)</f>
        <v>Prof. Apurba Das</v>
      </c>
      <c r="E923" s="61" t="str">
        <f>VLOOKUP(A923,Main!A:AB,5,0)</f>
        <v>IIT Delhi</v>
      </c>
      <c r="F923" s="61" t="str">
        <f>VLOOKUP(A923,Main!A:AB,6,0)</f>
        <v>IIT Delhi</v>
      </c>
      <c r="G923" s="61" t="str">
        <f>VLOOKUP(A923,Main!A:AB,7,0)</f>
        <v>12 Weeks</v>
      </c>
      <c r="H923" s="61" t="str">
        <f>VLOOKUP(A923,Main!A:AB,8,0)</f>
        <v>Rerun</v>
      </c>
      <c r="I923" s="62">
        <f>VLOOKUP(A923,Main!A:AB,9,0)</f>
        <v>46223</v>
      </c>
      <c r="J923" s="62">
        <f>VLOOKUP(A923,Main!A:AB,10,0)</f>
        <v>46304</v>
      </c>
      <c r="K923" s="62">
        <f>VLOOKUP(A923,Main!A:AB,11,0)</f>
        <v>46318</v>
      </c>
      <c r="L923" s="62">
        <f>VLOOKUP(A923,Main!A:AB,12,0)</f>
        <v>46230</v>
      </c>
      <c r="M923" s="62">
        <f>VLOOKUP(A923,Main!A:AB,13,0)</f>
        <v>46248</v>
      </c>
      <c r="N923" s="61" t="str">
        <f>VLOOKUP(A923,Main!A:AB,14,0)</f>
        <v>UG/PG</v>
      </c>
      <c r="O923" s="61" t="str">
        <f>VLOOKUP(A923,Main!A:AB,15,0)</f>
        <v>Core</v>
      </c>
      <c r="P923" s="61" t="str">
        <f>VLOOKUP(A923,Main!A:AB,16,0)</f>
        <v>Yes</v>
      </c>
      <c r="Q923" s="61" t="str">
        <f>VLOOKUP(A923,Main!A:AB,17,0)</f>
        <v/>
      </c>
      <c r="R923" s="63" t="str">
        <f>VLOOKUP(A923,Main!A:AB,18,0)</f>
        <v>https://onlinecourses.nptel.ac.in/e-learning/preview/noc26_te13</v>
      </c>
      <c r="S923" s="63" t="str">
        <f>VLOOKUP(A923,Main!A:AB,19,0)</f>
        <v>https://onlinecourses.nptel.ac.in/e-learning/preview/noc26_te13</v>
      </c>
      <c r="T923" s="61" t="str">
        <f>VLOOKUP(A923,Main!A:AB,20,0)</f>
        <v>noc26_te13</v>
      </c>
      <c r="U923" s="63" t="str">
        <f>VLOOKUP(A923,Main!A:AB,21,0)</f>
        <v>https://onlinecourses.nptel.ac.in/noc25_te11/preview</v>
      </c>
      <c r="V923" s="63" t="str">
        <f>VLOOKUP(A923,Main!A:AB,22,0)</f>
        <v>https://onlinecourses.nptel.ac.in/noc25_te11/preview</v>
      </c>
      <c r="W923" s="61" t="str">
        <f>VLOOKUP(A923,Main!A:AB,23,0)</f>
        <v>noc25_te11</v>
      </c>
      <c r="X923" s="63" t="str">
        <f>VLOOKUP(A923,Main!A:AB,24,0)</f>
        <v>https://nptel.ac.in/courses/116102057</v>
      </c>
      <c r="Y923" s="63" t="str">
        <f>VLOOKUP(A923,Main!A:AB,25,0)</f>
        <v>https://nptel.ac.in/courses/116102057</v>
      </c>
      <c r="Z923" s="61">
        <f>VLOOKUP(A923,Main!A:AB,26,0)</f>
        <v>116102057</v>
      </c>
    </row>
    <row r="924">
      <c r="A924" s="47" t="s">
        <v>7213</v>
      </c>
      <c r="B924" s="61" t="str">
        <f>VLOOKUP(A924,Main!A:AB,2,0)</f>
        <v>Textile Technology</v>
      </c>
      <c r="C924" s="61" t="str">
        <f>VLOOKUP(A924,Main!A:AB,3,0)</f>
        <v>Science and Technology of Weft and Warp Knitting</v>
      </c>
      <c r="D924" s="61" t="str">
        <f>VLOOKUP(A924,Main!A:AB,4,0)</f>
        <v>Prof. Bipin Kumar</v>
      </c>
      <c r="E924" s="61" t="str">
        <f>VLOOKUP(A924,Main!A:AB,5,0)</f>
        <v>IIT Delhi</v>
      </c>
      <c r="F924" s="61" t="str">
        <f>VLOOKUP(A924,Main!A:AB,6,0)</f>
        <v>IIT Delhi</v>
      </c>
      <c r="G924" s="61" t="str">
        <f>VLOOKUP(A924,Main!A:AB,7,0)</f>
        <v>12 Weeks</v>
      </c>
      <c r="H924" s="61" t="str">
        <f>VLOOKUP(A924,Main!A:AB,8,0)</f>
        <v>Rerun</v>
      </c>
      <c r="I924" s="62">
        <f>VLOOKUP(A924,Main!A:AB,9,0)</f>
        <v>46223</v>
      </c>
      <c r="J924" s="62">
        <f>VLOOKUP(A924,Main!A:AB,10,0)</f>
        <v>46304</v>
      </c>
      <c r="K924" s="62">
        <f>VLOOKUP(A924,Main!A:AB,11,0)</f>
        <v>46319</v>
      </c>
      <c r="L924" s="62">
        <f>VLOOKUP(A924,Main!A:AB,12,0)</f>
        <v>46230</v>
      </c>
      <c r="M924" s="62">
        <f>VLOOKUP(A924,Main!A:AB,13,0)</f>
        <v>46248</v>
      </c>
      <c r="N924" s="61" t="str">
        <f>VLOOKUP(A924,Main!A:AB,14,0)</f>
        <v>UG/PG</v>
      </c>
      <c r="O924" s="61" t="str">
        <f>VLOOKUP(A924,Main!A:AB,15,0)</f>
        <v>Core</v>
      </c>
      <c r="P924" s="61" t="str">
        <f>VLOOKUP(A924,Main!A:AB,16,0)</f>
        <v>Yes</v>
      </c>
      <c r="Q924" s="61" t="str">
        <f>VLOOKUP(A924,Main!A:AB,17,0)</f>
        <v/>
      </c>
      <c r="R924" s="63" t="str">
        <f>VLOOKUP(A924,Main!A:AB,18,0)</f>
        <v>https://onlinecourses.nptel.ac.in/e-learning/preview/noc26_te14</v>
      </c>
      <c r="S924" s="63" t="str">
        <f>VLOOKUP(A924,Main!A:AB,19,0)</f>
        <v>https://onlinecourses.nptel.ac.in/e-learning/preview/noc26_te14</v>
      </c>
      <c r="T924" s="61" t="str">
        <f>VLOOKUP(A924,Main!A:AB,20,0)</f>
        <v>noc26_te14</v>
      </c>
      <c r="U924" s="63" t="str">
        <f>VLOOKUP(A924,Main!A:AB,21,0)</f>
        <v>https://onlinecourses.nptel.ac.in/noc25_te13/preview</v>
      </c>
      <c r="V924" s="63" t="str">
        <f>VLOOKUP(A924,Main!A:AB,22,0)</f>
        <v>https://onlinecourses.nptel.ac.in/noc25_te13/preview</v>
      </c>
      <c r="W924" s="61" t="str">
        <f>VLOOKUP(A924,Main!A:AB,23,0)</f>
        <v>noc25_te13</v>
      </c>
      <c r="X924" s="63" t="str">
        <f>VLOOKUP(A924,Main!A:AB,24,0)</f>
        <v>https://nptel.ac.in/courses/116102056</v>
      </c>
      <c r="Y924" s="63" t="str">
        <f>VLOOKUP(A924,Main!A:AB,25,0)</f>
        <v>https://nptel.ac.in/courses/116102056</v>
      </c>
      <c r="Z924" s="61">
        <f>VLOOKUP(A924,Main!A:AB,26,0)</f>
        <v>116102056</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4" width="24.75"/>
    <col customWidth="1" min="17" max="17" width="36.25"/>
    <col customWidth="1" min="18" max="18" width="49.5"/>
    <col customWidth="1" hidden="1" min="19" max="19" width="49.5"/>
    <col hidden="1" min="20" max="20" width="12.63"/>
    <col customWidth="1" min="21" max="21" width="41.63"/>
    <col customWidth="1" hidden="1" min="22" max="22" width="41.63"/>
    <col hidden="1" min="23" max="23" width="12.63"/>
    <col customWidth="1" min="24" max="24" width="28.75"/>
    <col customWidth="1" hidden="1" min="25" max="25" width="28.75"/>
    <col hidden="1" min="26" max="26" width="12.63"/>
  </cols>
  <sheetData>
    <row r="1">
      <c r="A1" s="19" t="s">
        <v>24</v>
      </c>
      <c r="B1" s="20" t="s">
        <v>25</v>
      </c>
      <c r="C1" s="20" t="s">
        <v>26</v>
      </c>
      <c r="D1" s="20" t="s">
        <v>27</v>
      </c>
      <c r="E1" s="21" t="s">
        <v>28</v>
      </c>
      <c r="F1" s="21" t="s">
        <v>29</v>
      </c>
      <c r="G1" s="21" t="s">
        <v>30</v>
      </c>
      <c r="H1" s="21" t="s">
        <v>31</v>
      </c>
      <c r="I1" s="21" t="s">
        <v>32</v>
      </c>
      <c r="J1" s="21" t="s">
        <v>33</v>
      </c>
      <c r="K1" s="21" t="s">
        <v>34</v>
      </c>
      <c r="L1" s="21" t="s">
        <v>35</v>
      </c>
      <c r="M1" s="21" t="s">
        <v>36</v>
      </c>
      <c r="N1" s="21" t="s">
        <v>37</v>
      </c>
      <c r="O1" s="21" t="s">
        <v>38</v>
      </c>
      <c r="P1" s="21" t="s">
        <v>39</v>
      </c>
      <c r="Q1" s="21" t="s">
        <v>40</v>
      </c>
      <c r="R1" s="21" t="s">
        <v>41</v>
      </c>
      <c r="S1" s="60" t="s">
        <v>42</v>
      </c>
      <c r="T1" s="60" t="s">
        <v>42</v>
      </c>
      <c r="U1" s="21" t="s">
        <v>43</v>
      </c>
      <c r="V1" s="25" t="s">
        <v>43</v>
      </c>
      <c r="W1" s="25" t="s">
        <v>44</v>
      </c>
      <c r="X1" s="21" t="s">
        <v>45</v>
      </c>
      <c r="Y1" s="25" t="s">
        <v>46</v>
      </c>
      <c r="Z1" s="25" t="s">
        <v>46</v>
      </c>
      <c r="AA1" s="8"/>
      <c r="AB1" s="8"/>
    </row>
    <row r="2">
      <c r="A2" s="47" t="s">
        <v>66</v>
      </c>
      <c r="B2" s="61" t="str">
        <f>VLOOKUP(A2,Main!A:AB,2,0)</f>
        <v>Aerospace Engineering</v>
      </c>
      <c r="C2" s="61" t="str">
        <f>VLOOKUP(A2,Main!A:AB,3,0)</f>
        <v>Introduction to Airplane Performance</v>
      </c>
      <c r="D2" s="61" t="str">
        <f>VLOOKUP(A2,Main!A:AB,4,0)</f>
        <v>Prof. A K Ghosh</v>
      </c>
      <c r="E2" s="61" t="str">
        <f>VLOOKUP(A2,Main!A:AB,5,0)</f>
        <v>IIT Kanpur</v>
      </c>
      <c r="F2" s="61" t="str">
        <f>VLOOKUP(A2,Main!A:AB,6,0)</f>
        <v>IIT Kanpur</v>
      </c>
      <c r="G2" s="61" t="str">
        <f>VLOOKUP(A2,Main!A:AB,7,0)</f>
        <v>8 Weeks</v>
      </c>
      <c r="H2" s="61" t="str">
        <f>VLOOKUP(A2,Main!A:AB,8,0)</f>
        <v>Rerun</v>
      </c>
      <c r="I2" s="62">
        <f>VLOOKUP(A2,Main!A:AB,9,0)</f>
        <v>46223</v>
      </c>
      <c r="J2" s="62">
        <f>VLOOKUP(A2,Main!A:AB,10,0)</f>
        <v>46276</v>
      </c>
      <c r="K2" s="62">
        <f>VLOOKUP(A2,Main!A:AB,11,0)</f>
        <v>46284</v>
      </c>
      <c r="L2" s="62">
        <f>VLOOKUP(A2,Main!A:AB,12,0)</f>
        <v>46230</v>
      </c>
      <c r="M2" s="62">
        <f>VLOOKUP(A2,Main!A:AB,13,0)</f>
        <v>46248</v>
      </c>
      <c r="N2" s="61" t="str">
        <f>VLOOKUP(A2,Main!A:AB,14,0)</f>
        <v>UG</v>
      </c>
      <c r="O2" s="61" t="str">
        <f>VLOOKUP(A2,Main!A:AB,15,0)</f>
        <v>Core</v>
      </c>
      <c r="P2" s="61" t="str">
        <f>VLOOKUP(A2,Main!A:AB,16,0)</f>
        <v>No</v>
      </c>
      <c r="Q2" s="61" t="str">
        <f>VLOOKUP(A2,Main!A:AB,17,0)</f>
        <v>Flight Mechanics</v>
      </c>
      <c r="R2" s="63" t="str">
        <f>VLOOKUP(A2,Main!A:AB,18,0)</f>
        <v>https://onlinecourses.nptel.ac.in/e-learning/preview/noc26_ae23</v>
      </c>
      <c r="S2" s="63" t="str">
        <f>VLOOKUP(A2,Main!A:AB,19,0)</f>
        <v>https://onlinecourses.nptel.ac.in/e-learning/preview/noc26_ae23</v>
      </c>
      <c r="T2" s="61" t="str">
        <f>VLOOKUP(A2,Main!A:AB,20,0)</f>
        <v>noc26_ae23</v>
      </c>
      <c r="U2" s="63" t="str">
        <f>VLOOKUP(A2,Main!A:AB,21,0)</f>
        <v>https://onlinecourses.nptel.ac.in/noc25_ae24/preview</v>
      </c>
      <c r="V2" s="63" t="str">
        <f>VLOOKUP(A2,Main!A:AB,22,0)</f>
        <v>https://onlinecourses.nptel.ac.in/noc25_ae24/preview</v>
      </c>
      <c r="W2" s="61" t="str">
        <f>VLOOKUP(A2,Main!A:AB,23,0)</f>
        <v>noc25_ae24</v>
      </c>
      <c r="X2" s="63" t="str">
        <f>VLOOKUP(A2,Main!A:AB,24,0)</f>
        <v>https://nptel.ac.in/courses/101104061</v>
      </c>
      <c r="Y2" s="63" t="str">
        <f>VLOOKUP(A2,Main!A:AB,25,0)</f>
        <v>https://nptel.ac.in/courses/101104061</v>
      </c>
      <c r="Z2" s="61">
        <f>VLOOKUP(A2,Main!A:AB,26,0)</f>
        <v>101104061</v>
      </c>
    </row>
    <row r="3">
      <c r="A3" s="47" t="s">
        <v>312</v>
      </c>
      <c r="B3" s="61" t="str">
        <f>VLOOKUP(A3,Main!A:AB,2,0)</f>
        <v>Architecture and Planning</v>
      </c>
      <c r="C3" s="61" t="str">
        <f>VLOOKUP(A3,Main!A:AB,3,0)</f>
        <v>Visual Communication Design for Digital Media</v>
      </c>
      <c r="D3" s="61" t="str">
        <f>VLOOKUP(A3,Main!A:AB,4,0)</f>
        <v>Prof. Saptarshi Kolay</v>
      </c>
      <c r="E3" s="61" t="str">
        <f>VLOOKUP(A3,Main!A:AB,5,0)</f>
        <v>IIT Roorkee</v>
      </c>
      <c r="F3" s="61" t="str">
        <f>VLOOKUP(A3,Main!A:AB,6,0)</f>
        <v>IIT Roorkee</v>
      </c>
      <c r="G3" s="61" t="str">
        <f>VLOOKUP(A3,Main!A:AB,7,0)</f>
        <v>4 Weeks</v>
      </c>
      <c r="H3" s="61" t="str">
        <f>VLOOKUP(A3,Main!A:AB,8,0)</f>
        <v>Rerun</v>
      </c>
      <c r="I3" s="62">
        <f>VLOOKUP(A3,Main!A:AB,9,0)</f>
        <v>46223</v>
      </c>
      <c r="J3" s="62">
        <f>VLOOKUP(A3,Main!A:AB,10,0)</f>
        <v>46248</v>
      </c>
      <c r="K3" s="62">
        <f>VLOOKUP(A3,Main!A:AB,11,0)</f>
        <v>46284</v>
      </c>
      <c r="L3" s="62">
        <f>VLOOKUP(A3,Main!A:AB,12,0)</f>
        <v>46230</v>
      </c>
      <c r="M3" s="62">
        <f>VLOOKUP(A3,Main!A:AB,13,0)</f>
        <v>46248</v>
      </c>
      <c r="N3" s="61" t="str">
        <f>VLOOKUP(A3,Main!A:AB,14,0)</f>
        <v>PG</v>
      </c>
      <c r="O3" s="61" t="str">
        <f>VLOOKUP(A3,Main!A:AB,15,0)</f>
        <v>Elective</v>
      </c>
      <c r="P3" s="61" t="str">
        <f>VLOOKUP(A3,Main!A:AB,16,0)</f>
        <v>Yes</v>
      </c>
      <c r="Q3" s="61" t="str">
        <f>VLOOKUP(A3,Main!A:AB,17,0)</f>
        <v/>
      </c>
      <c r="R3" s="63" t="str">
        <f>VLOOKUP(A3,Main!A:AB,18,0)</f>
        <v>https://onlinecourses.nptel.ac.in/e-learning/preview/noc26_ar20</v>
      </c>
      <c r="S3" s="63" t="str">
        <f>VLOOKUP(A3,Main!A:AB,19,0)</f>
        <v>https://onlinecourses.nptel.ac.in/e-learning/preview/noc26_ar20</v>
      </c>
      <c r="T3" s="61" t="str">
        <f>VLOOKUP(A3,Main!A:AB,20,0)</f>
        <v>noc26_ar20</v>
      </c>
      <c r="U3" s="63" t="str">
        <f>VLOOKUP(A3,Main!A:AB,21,0)</f>
        <v>https://onlinecourses.nptel.ac.in/noc25_ar17/preview</v>
      </c>
      <c r="V3" s="63" t="str">
        <f>VLOOKUP(A3,Main!A:AB,22,0)</f>
        <v>https://onlinecourses.nptel.ac.in/noc25_ar17/preview</v>
      </c>
      <c r="W3" s="61" t="str">
        <f>VLOOKUP(A3,Main!A:AB,23,0)</f>
        <v>noc25_ar17</v>
      </c>
      <c r="X3" s="63" t="str">
        <f>VLOOKUP(A3,Main!A:AB,24,0)</f>
        <v>https://nptel.ac.in/courses/124107002</v>
      </c>
      <c r="Y3" s="63" t="str">
        <f>VLOOKUP(A3,Main!A:AB,25,0)</f>
        <v>https://nptel.ac.in/courses/124107002</v>
      </c>
      <c r="Z3" s="61">
        <f>VLOOKUP(A3,Main!A:AB,26,0)</f>
        <v>124107002</v>
      </c>
    </row>
    <row r="4">
      <c r="A4" s="47" t="s">
        <v>321</v>
      </c>
      <c r="B4" s="61" t="str">
        <f>VLOOKUP(A4,Main!A:AB,2,0)</f>
        <v>Architecture and Planning</v>
      </c>
      <c r="C4" s="61" t="str">
        <f>VLOOKUP(A4,Main!A:AB,3,0)</f>
        <v>Principles and Applications of Building Science</v>
      </c>
      <c r="D4" s="61" t="str">
        <f>VLOOKUP(A4,Main!A:AB,4,0)</f>
        <v>Prof. E. Rajasekar</v>
      </c>
      <c r="E4" s="61" t="str">
        <f>VLOOKUP(A4,Main!A:AB,5,0)</f>
        <v>IIT Roorkee</v>
      </c>
      <c r="F4" s="61" t="str">
        <f>VLOOKUP(A4,Main!A:AB,6,0)</f>
        <v>IIT Roorkee</v>
      </c>
      <c r="G4" s="61" t="str">
        <f>VLOOKUP(A4,Main!A:AB,7,0)</f>
        <v>4 Weeks</v>
      </c>
      <c r="H4" s="61" t="str">
        <f>VLOOKUP(A4,Main!A:AB,8,0)</f>
        <v>Rerun</v>
      </c>
      <c r="I4" s="62">
        <f>VLOOKUP(A4,Main!A:AB,9,0)</f>
        <v>46223</v>
      </c>
      <c r="J4" s="62">
        <f>VLOOKUP(A4,Main!A:AB,10,0)</f>
        <v>46248</v>
      </c>
      <c r="K4" s="62">
        <f>VLOOKUP(A4,Main!A:AB,11,0)</f>
        <v>46284</v>
      </c>
      <c r="L4" s="62">
        <f>VLOOKUP(A4,Main!A:AB,12,0)</f>
        <v>46230</v>
      </c>
      <c r="M4" s="62">
        <f>VLOOKUP(A4,Main!A:AB,13,0)</f>
        <v>46248</v>
      </c>
      <c r="N4" s="61" t="str">
        <f>VLOOKUP(A4,Main!A:AB,14,0)</f>
        <v>UG</v>
      </c>
      <c r="O4" s="61" t="str">
        <f>VLOOKUP(A4,Main!A:AB,15,0)</f>
        <v>Elective</v>
      </c>
      <c r="P4" s="61" t="str">
        <f>VLOOKUP(A4,Main!A:AB,16,0)</f>
        <v>Yes</v>
      </c>
      <c r="Q4" s="61" t="str">
        <f>VLOOKUP(A4,Main!A:AB,17,0)</f>
        <v>Building Services</v>
      </c>
      <c r="R4" s="63" t="str">
        <f>VLOOKUP(A4,Main!A:AB,18,0)</f>
        <v>https://onlinecourses.nptel.ac.in/e-learning/preview/noc26_ar21</v>
      </c>
      <c r="S4" s="63" t="str">
        <f>VLOOKUP(A4,Main!A:AB,19,0)</f>
        <v>https://onlinecourses.nptel.ac.in/e-learning/preview/noc26_ar21</v>
      </c>
      <c r="T4" s="61" t="str">
        <f>VLOOKUP(A4,Main!A:AB,20,0)</f>
        <v>noc26_ar21</v>
      </c>
      <c r="U4" s="63" t="str">
        <f>VLOOKUP(A4,Main!A:AB,21,0)</f>
        <v>https://onlinecourses.nptel.ac.in/noc25_ar22/preview</v>
      </c>
      <c r="V4" s="63" t="str">
        <f>VLOOKUP(A4,Main!A:AB,22,0)</f>
        <v>https://onlinecourses.nptel.ac.in/noc25_ar22/preview</v>
      </c>
      <c r="W4" s="61" t="str">
        <f>VLOOKUP(A4,Main!A:AB,23,0)</f>
        <v>noc25_ar22</v>
      </c>
      <c r="X4" s="63" t="str">
        <f>VLOOKUP(A4,Main!A:AB,24,0)</f>
        <v>https://nptel.ac.in/courses/105107156</v>
      </c>
      <c r="Y4" s="63" t="str">
        <f>VLOOKUP(A4,Main!A:AB,25,0)</f>
        <v>https://nptel.ac.in/courses/105107156</v>
      </c>
      <c r="Z4" s="61">
        <f>VLOOKUP(A4,Main!A:AB,26,0)</f>
        <v>105107156</v>
      </c>
    </row>
    <row r="5">
      <c r="A5" s="47" t="s">
        <v>336</v>
      </c>
      <c r="B5" s="61" t="str">
        <f>VLOOKUP(A5,Main!A:AB,2,0)</f>
        <v>Architecture and Planning</v>
      </c>
      <c r="C5" s="61" t="str">
        <f>VLOOKUP(A5,Main!A:AB,3,0)</f>
        <v>International Studies in Vernacular Architecture</v>
      </c>
      <c r="D5" s="61" t="str">
        <f>VLOOKUP(A5,Main!A:AB,4,0)</f>
        <v>Prof. Ram Sateesh Pasupuleti,
Prof. Yenny Gunawan,
Prof. Melissa Malouf Belz</v>
      </c>
      <c r="E5" s="61" t="str">
        <f>VLOOKUP(A5,Main!A:AB,5,0)</f>
        <v>IIT Roorkee</v>
      </c>
      <c r="F5" s="61" t="str">
        <f>VLOOKUP(A5,Main!A:AB,6,0)</f>
        <v>IIT Roorkee</v>
      </c>
      <c r="G5" s="61" t="str">
        <f>VLOOKUP(A5,Main!A:AB,7,0)</f>
        <v>4 Weeks</v>
      </c>
      <c r="H5" s="61" t="str">
        <f>VLOOKUP(A5,Main!A:AB,8,0)</f>
        <v>Rerun</v>
      </c>
      <c r="I5" s="62">
        <f>VLOOKUP(A5,Main!A:AB,9,0)</f>
        <v>46223</v>
      </c>
      <c r="J5" s="62">
        <f>VLOOKUP(A5,Main!A:AB,10,0)</f>
        <v>46248</v>
      </c>
      <c r="K5" s="62">
        <f>VLOOKUP(A5,Main!A:AB,11,0)</f>
        <v>46284</v>
      </c>
      <c r="L5" s="62">
        <f>VLOOKUP(A5,Main!A:AB,12,0)</f>
        <v>46230</v>
      </c>
      <c r="M5" s="62">
        <f>VLOOKUP(A5,Main!A:AB,13,0)</f>
        <v>46248</v>
      </c>
      <c r="N5" s="61" t="str">
        <f>VLOOKUP(A5,Main!A:AB,14,0)</f>
        <v>UG/PG</v>
      </c>
      <c r="O5" s="61" t="str">
        <f>VLOOKUP(A5,Main!A:AB,15,0)</f>
        <v>Elective</v>
      </c>
      <c r="P5" s="61" t="str">
        <f>VLOOKUP(A5,Main!A:AB,16,0)</f>
        <v>Yes</v>
      </c>
      <c r="Q5" s="61" t="str">
        <f>VLOOKUP(A5,Main!A:AB,17,0)</f>
        <v>Architectural Theory</v>
      </c>
      <c r="R5" s="63" t="str">
        <f>VLOOKUP(A5,Main!A:AB,18,0)</f>
        <v>https://onlinecourses.nptel.ac.in/e-learning/preview/noc26_ar23</v>
      </c>
      <c r="S5" s="63" t="str">
        <f>VLOOKUP(A5,Main!A:AB,19,0)</f>
        <v>https://onlinecourses.nptel.ac.in/e-learning/preview/noc26_ar23</v>
      </c>
      <c r="T5" s="61" t="str">
        <f>VLOOKUP(A5,Main!A:AB,20,0)</f>
        <v>noc26_ar23</v>
      </c>
      <c r="U5" s="63" t="str">
        <f>VLOOKUP(A5,Main!A:AB,21,0)</f>
        <v>https://onlinecourses.nptel.ac.in/noc25_ar16/preview</v>
      </c>
      <c r="V5" s="63" t="str">
        <f>VLOOKUP(A5,Main!A:AB,22,0)</f>
        <v>https://onlinecourses.nptel.ac.in/noc25_ar16/preview</v>
      </c>
      <c r="W5" s="61" t="str">
        <f>VLOOKUP(A5,Main!A:AB,23,0)</f>
        <v>noc25_ar16</v>
      </c>
      <c r="X5" s="63" t="str">
        <f>VLOOKUP(A5,Main!A:AB,24,0)</f>
        <v>https://nptel.ac.in/courses/124107162</v>
      </c>
      <c r="Y5" s="63" t="str">
        <f>VLOOKUP(A5,Main!A:AB,25,0)</f>
        <v>https://nptel.ac.in/courses/124107162</v>
      </c>
      <c r="Z5" s="61">
        <f>VLOOKUP(A5,Main!A:AB,26,0)</f>
        <v>124107162</v>
      </c>
    </row>
    <row r="6">
      <c r="A6" s="47" t="s">
        <v>344</v>
      </c>
      <c r="B6" s="61" t="str">
        <f>VLOOKUP(A6,Main!A:AB,2,0)</f>
        <v>Architecture and Planning</v>
      </c>
      <c r="C6" s="61" t="str">
        <f>VLOOKUP(A6,Main!A:AB,3,0)</f>
        <v>Introduction to Urban Planning</v>
      </c>
      <c r="D6" s="61" t="str">
        <f>VLOOKUP(A6,Main!A:AB,4,0)</f>
        <v>Prof. Harshit Sosan Lakra</v>
      </c>
      <c r="E6" s="61" t="str">
        <f>VLOOKUP(A6,Main!A:AB,5,0)</f>
        <v>IIT Roorkee</v>
      </c>
      <c r="F6" s="61" t="str">
        <f>VLOOKUP(A6,Main!A:AB,6,0)</f>
        <v>IIT Roorkee</v>
      </c>
      <c r="G6" s="61" t="str">
        <f>VLOOKUP(A6,Main!A:AB,7,0)</f>
        <v>8 Weeks</v>
      </c>
      <c r="H6" s="61" t="str">
        <f>VLOOKUP(A6,Main!A:AB,8,0)</f>
        <v>Rerun</v>
      </c>
      <c r="I6" s="62">
        <f>VLOOKUP(A6,Main!A:AB,9,0)</f>
        <v>46223</v>
      </c>
      <c r="J6" s="62">
        <f>VLOOKUP(A6,Main!A:AB,10,0)</f>
        <v>46276</v>
      </c>
      <c r="K6" s="62">
        <f>VLOOKUP(A6,Main!A:AB,11,0)</f>
        <v>46284</v>
      </c>
      <c r="L6" s="62">
        <f>VLOOKUP(A6,Main!A:AB,12,0)</f>
        <v>46230</v>
      </c>
      <c r="M6" s="62">
        <f>VLOOKUP(A6,Main!A:AB,13,0)</f>
        <v>46248</v>
      </c>
      <c r="N6" s="61" t="str">
        <f>VLOOKUP(A6,Main!A:AB,14,0)</f>
        <v>UG/PG</v>
      </c>
      <c r="O6" s="61" t="str">
        <f>VLOOKUP(A6,Main!A:AB,15,0)</f>
        <v>Core</v>
      </c>
      <c r="P6" s="61" t="str">
        <f>VLOOKUP(A6,Main!A:AB,16,0)</f>
        <v>Yes</v>
      </c>
      <c r="Q6" s="61" t="str">
        <f>VLOOKUP(A6,Main!A:AB,17,0)</f>
        <v>Urban Planning Building Services</v>
      </c>
      <c r="R6" s="63" t="str">
        <f>VLOOKUP(A6,Main!A:AB,18,0)</f>
        <v>https://onlinecourses.nptel.ac.in/e-learning/preview/noc26_ar24</v>
      </c>
      <c r="S6" s="63" t="str">
        <f>VLOOKUP(A6,Main!A:AB,19,0)</f>
        <v>https://onlinecourses.nptel.ac.in/e-learning/preview/noc26_ar24</v>
      </c>
      <c r="T6" s="61" t="str">
        <f>VLOOKUP(A6,Main!A:AB,20,0)</f>
        <v>noc26_ar24</v>
      </c>
      <c r="U6" s="63" t="str">
        <f>VLOOKUP(A6,Main!A:AB,21,0)</f>
        <v>https://onlinecourses.nptel.ac.in/noc25_ar14/preview</v>
      </c>
      <c r="V6" s="63" t="str">
        <f>VLOOKUP(A6,Main!A:AB,22,0)</f>
        <v>https://onlinecourses.nptel.ac.in/noc25_ar14/preview</v>
      </c>
      <c r="W6" s="61" t="str">
        <f>VLOOKUP(A6,Main!A:AB,23,0)</f>
        <v>noc25_ar14</v>
      </c>
      <c r="X6" s="63" t="str">
        <f>VLOOKUP(A6,Main!A:AB,24,0)</f>
        <v>https://nptel.ac.in/courses/124107158</v>
      </c>
      <c r="Y6" s="63" t="str">
        <f>VLOOKUP(A6,Main!A:AB,25,0)</f>
        <v>https://nptel.ac.in/courses/124107158</v>
      </c>
      <c r="Z6" s="61">
        <f>VLOOKUP(A6,Main!A:AB,26,0)</f>
        <v>124107158</v>
      </c>
    </row>
    <row r="7">
      <c r="A7" s="47" t="s">
        <v>359</v>
      </c>
      <c r="B7" s="61" t="str">
        <f>VLOOKUP(A7,Main!A:AB,2,0)</f>
        <v>Architecture and Planning</v>
      </c>
      <c r="C7" s="61" t="str">
        <f>VLOOKUP(A7,Main!A:AB,3,0)</f>
        <v>Contemporary Architecture and Design</v>
      </c>
      <c r="D7" s="61" t="str">
        <f>VLOOKUP(A7,Main!A:AB,4,0)</f>
        <v>Prof. Saptarshi Kolay</v>
      </c>
      <c r="E7" s="61" t="str">
        <f>VLOOKUP(A7,Main!A:AB,5,0)</f>
        <v>IIT Roorkee</v>
      </c>
      <c r="F7" s="61" t="str">
        <f>VLOOKUP(A7,Main!A:AB,6,0)</f>
        <v>IIT Roorkee</v>
      </c>
      <c r="G7" s="61" t="str">
        <f>VLOOKUP(A7,Main!A:AB,7,0)</f>
        <v>8 Weeks</v>
      </c>
      <c r="H7" s="61" t="str">
        <f>VLOOKUP(A7,Main!A:AB,8,0)</f>
        <v>Rerun</v>
      </c>
      <c r="I7" s="62">
        <f>VLOOKUP(A7,Main!A:AB,9,0)</f>
        <v>46223</v>
      </c>
      <c r="J7" s="62">
        <f>VLOOKUP(A7,Main!A:AB,10,0)</f>
        <v>46276</v>
      </c>
      <c r="K7" s="62">
        <f>VLOOKUP(A7,Main!A:AB,11,0)</f>
        <v>46284</v>
      </c>
      <c r="L7" s="62">
        <f>VLOOKUP(A7,Main!A:AB,12,0)</f>
        <v>46230</v>
      </c>
      <c r="M7" s="62">
        <f>VLOOKUP(A7,Main!A:AB,13,0)</f>
        <v>46248</v>
      </c>
      <c r="N7" s="61" t="str">
        <f>VLOOKUP(A7,Main!A:AB,14,0)</f>
        <v>UG/PG</v>
      </c>
      <c r="O7" s="61" t="str">
        <f>VLOOKUP(A7,Main!A:AB,15,0)</f>
        <v>Elective</v>
      </c>
      <c r="P7" s="61" t="str">
        <f>VLOOKUP(A7,Main!A:AB,16,0)</f>
        <v>Yes</v>
      </c>
      <c r="Q7" s="61" t="str">
        <f>VLOOKUP(A7,Main!A:AB,17,0)</f>
        <v>Architectural Theory</v>
      </c>
      <c r="R7" s="63" t="str">
        <f>VLOOKUP(A7,Main!A:AB,18,0)</f>
        <v>https://onlinecourses.nptel.ac.in/e-learning/preview/noc26_ar26</v>
      </c>
      <c r="S7" s="63" t="str">
        <f>VLOOKUP(A7,Main!A:AB,19,0)</f>
        <v>https://onlinecourses.nptel.ac.in/e-learning/preview/noc26_ar26</v>
      </c>
      <c r="T7" s="61" t="str">
        <f>VLOOKUP(A7,Main!A:AB,20,0)</f>
        <v>noc26_ar26</v>
      </c>
      <c r="U7" s="63" t="str">
        <f>VLOOKUP(A7,Main!A:AB,21,0)</f>
        <v>https://onlinecourses.nptel.ac.in/noc25_ar18/preview</v>
      </c>
      <c r="V7" s="63" t="str">
        <f>VLOOKUP(A7,Main!A:AB,22,0)</f>
        <v>https://onlinecourses.nptel.ac.in/noc25_ar18/preview</v>
      </c>
      <c r="W7" s="61" t="str">
        <f>VLOOKUP(A7,Main!A:AB,23,0)</f>
        <v>noc25_ar18</v>
      </c>
      <c r="X7" s="63" t="str">
        <f>VLOOKUP(A7,Main!A:AB,24,0)</f>
        <v>https://nptel.ac.in/courses/124107005</v>
      </c>
      <c r="Y7" s="63" t="str">
        <f>VLOOKUP(A7,Main!A:AB,25,0)</f>
        <v>https://nptel.ac.in/courses/124107005</v>
      </c>
      <c r="Z7" s="61">
        <f>VLOOKUP(A7,Main!A:AB,26,0)</f>
        <v>124107005</v>
      </c>
    </row>
    <row r="8">
      <c r="A8" s="47" t="s">
        <v>386</v>
      </c>
      <c r="B8" s="61" t="str">
        <f>VLOOKUP(A8,Main!A:AB,2,0)</f>
        <v>Architecture and Planning</v>
      </c>
      <c r="C8" s="61" t="str">
        <f>VLOOKUP(A8,Main!A:AB,3,0)</f>
        <v>Building Materials and Composites</v>
      </c>
      <c r="D8" s="61" t="str">
        <f>VLOOKUP(A8,Main!A:AB,4,0)</f>
        <v>Prof. Sumana Gupta</v>
      </c>
      <c r="E8" s="61" t="str">
        <f>VLOOKUP(A8,Main!A:AB,5,0)</f>
        <v>IIT Kharagpur</v>
      </c>
      <c r="F8" s="61" t="str">
        <f>VLOOKUP(A8,Main!A:AB,6,0)</f>
        <v>IIT Kharagpur</v>
      </c>
      <c r="G8" s="61" t="str">
        <f>VLOOKUP(A8,Main!A:AB,7,0)</f>
        <v>8 Weeks</v>
      </c>
      <c r="H8" s="61" t="str">
        <f>VLOOKUP(A8,Main!A:AB,8,0)</f>
        <v>Rerun</v>
      </c>
      <c r="I8" s="62">
        <f>VLOOKUP(A8,Main!A:AB,9,0)</f>
        <v>46223</v>
      </c>
      <c r="J8" s="62">
        <f>VLOOKUP(A8,Main!A:AB,10,0)</f>
        <v>46276</v>
      </c>
      <c r="K8" s="62">
        <f>VLOOKUP(A8,Main!A:AB,11,0)</f>
        <v>46284</v>
      </c>
      <c r="L8" s="62">
        <f>VLOOKUP(A8,Main!A:AB,12,0)</f>
        <v>46230</v>
      </c>
      <c r="M8" s="62">
        <f>VLOOKUP(A8,Main!A:AB,13,0)</f>
        <v>46248</v>
      </c>
      <c r="N8" s="61" t="str">
        <f>VLOOKUP(A8,Main!A:AB,14,0)</f>
        <v>UG</v>
      </c>
      <c r="O8" s="61" t="str">
        <f>VLOOKUP(A8,Main!A:AB,15,0)</f>
        <v>Core</v>
      </c>
      <c r="P8" s="61" t="str">
        <f>VLOOKUP(A8,Main!A:AB,16,0)</f>
        <v>No</v>
      </c>
      <c r="Q8" s="61" t="str">
        <f>VLOOKUP(A8,Main!A:AB,17,0)</f>
        <v>Materials and Construction Building Services
Construction Materials Technology</v>
      </c>
      <c r="R8" s="63" t="str">
        <f>VLOOKUP(A8,Main!A:AB,18,0)</f>
        <v>https://onlinecourses.nptel.ac.in/e-learning/preview/noc26_ar30</v>
      </c>
      <c r="S8" s="63" t="str">
        <f>VLOOKUP(A8,Main!A:AB,19,0)</f>
        <v>https://onlinecourses.nptel.ac.in/e-learning/preview/noc26_ar30</v>
      </c>
      <c r="T8" s="61" t="str">
        <f>VLOOKUP(A8,Main!A:AB,20,0)</f>
        <v>noc26_ar30</v>
      </c>
      <c r="U8" s="63" t="str">
        <f>VLOOKUP(A8,Main!A:AB,21,0)</f>
        <v>https://onlinecourses.nptel.ac.in/noc25_ar26/preview</v>
      </c>
      <c r="V8" s="63" t="str">
        <f>VLOOKUP(A8,Main!A:AB,22,0)</f>
        <v>https://onlinecourses.nptel.ac.in/noc25_ar26/preview</v>
      </c>
      <c r="W8" s="61" t="str">
        <f>VLOOKUP(A8,Main!A:AB,23,0)</f>
        <v>noc25_ar26</v>
      </c>
      <c r="X8" s="63" t="str">
        <f>VLOOKUP(A8,Main!A:AB,24,0)</f>
        <v>https://nptel.ac.in/courses/124105013</v>
      </c>
      <c r="Y8" s="63" t="str">
        <f>VLOOKUP(A8,Main!A:AB,25,0)</f>
        <v>https://nptel.ac.in/courses/124105013</v>
      </c>
      <c r="Z8" s="61">
        <f>VLOOKUP(A8,Main!A:AB,26,0)</f>
        <v>124105013</v>
      </c>
    </row>
    <row r="9">
      <c r="A9" s="47" t="s">
        <v>509</v>
      </c>
      <c r="B9" s="61" t="str">
        <f>VLOOKUP(A9,Main!A:AB,2,0)</f>
        <v>Biotechnology and Bioengineering</v>
      </c>
      <c r="C9" s="61" t="str">
        <f>VLOOKUP(A9,Main!A:AB,3,0)</f>
        <v>Proteins and Gel-Based Proteomics</v>
      </c>
      <c r="D9" s="61" t="str">
        <f>VLOOKUP(A9,Main!A:AB,4,0)</f>
        <v>Prof. Sanjeeva Srivastava</v>
      </c>
      <c r="E9" s="61" t="str">
        <f>VLOOKUP(A9,Main!A:AB,5,0)</f>
        <v>IIT Bombay</v>
      </c>
      <c r="F9" s="61" t="str">
        <f>VLOOKUP(A9,Main!A:AB,6,0)</f>
        <v>IIT Bombay</v>
      </c>
      <c r="G9" s="61" t="str">
        <f>VLOOKUP(A9,Main!A:AB,7,0)</f>
        <v>4 Weeks</v>
      </c>
      <c r="H9" s="61" t="str">
        <f>VLOOKUP(A9,Main!A:AB,8,0)</f>
        <v>Rerun</v>
      </c>
      <c r="I9" s="62">
        <f>VLOOKUP(A9,Main!A:AB,9,0)</f>
        <v>46223</v>
      </c>
      <c r="J9" s="62">
        <f>VLOOKUP(A9,Main!A:AB,10,0)</f>
        <v>46248</v>
      </c>
      <c r="K9" s="62">
        <f>VLOOKUP(A9,Main!A:AB,11,0)</f>
        <v>46284</v>
      </c>
      <c r="L9" s="62">
        <f>VLOOKUP(A9,Main!A:AB,12,0)</f>
        <v>46230</v>
      </c>
      <c r="M9" s="62">
        <f>VLOOKUP(A9,Main!A:AB,13,0)</f>
        <v>46248</v>
      </c>
      <c r="N9" s="61" t="str">
        <f>VLOOKUP(A9,Main!A:AB,14,0)</f>
        <v>UG/PG</v>
      </c>
      <c r="O9" s="61" t="str">
        <f>VLOOKUP(A9,Main!A:AB,15,0)</f>
        <v>Core</v>
      </c>
      <c r="P9" s="61" t="str">
        <f>VLOOKUP(A9,Main!A:AB,16,0)</f>
        <v>Yes</v>
      </c>
      <c r="Q9" s="61" t="str">
        <f>VLOOKUP(A9,Main!A:AB,17,0)</f>
        <v/>
      </c>
      <c r="R9" s="63" t="str">
        <f>VLOOKUP(A9,Main!A:AB,18,0)</f>
        <v>https://onlinecourses.nptel.ac.in/e-learning/preview/noc26_bt57</v>
      </c>
      <c r="S9" s="63" t="str">
        <f>VLOOKUP(A9,Main!A:AB,19,0)</f>
        <v>https://onlinecourses.nptel.ac.in/e-learning/preview/noc26_bt57</v>
      </c>
      <c r="T9" s="61" t="str">
        <f>VLOOKUP(A9,Main!A:AB,20,0)</f>
        <v>noc26_bt57</v>
      </c>
      <c r="U9" s="63" t="str">
        <f>VLOOKUP(A9,Main!A:AB,21,0)</f>
        <v>https://onlinecourses.nptel.ac.in/noc25_bt78/preview</v>
      </c>
      <c r="V9" s="63" t="str">
        <f>VLOOKUP(A9,Main!A:AB,22,0)</f>
        <v>https://onlinecourses.nptel.ac.in/noc25_bt78/preview</v>
      </c>
      <c r="W9" s="61" t="str">
        <f>VLOOKUP(A9,Main!A:AB,23,0)</f>
        <v>noc25_bt78</v>
      </c>
      <c r="X9" s="63" t="str">
        <f>VLOOKUP(A9,Main!A:AB,24,0)</f>
        <v>https://nptel.ac.in/courses/102101049</v>
      </c>
      <c r="Y9" s="63" t="str">
        <f>VLOOKUP(A9,Main!A:AB,25,0)</f>
        <v>https://nptel.ac.in/courses/102101049</v>
      </c>
      <c r="Z9" s="61">
        <f>VLOOKUP(A9,Main!A:AB,26,0)</f>
        <v>102101049</v>
      </c>
    </row>
    <row r="10">
      <c r="A10" s="47" t="s">
        <v>531</v>
      </c>
      <c r="B10" s="61" t="str">
        <f>VLOOKUP(A10,Main!A:AB,2,0)</f>
        <v>Biotechnology and Bioengineering</v>
      </c>
      <c r="C10" s="61" t="str">
        <f>VLOOKUP(A10,Main!A:AB,3,0)</f>
        <v>Introduction to Proteomics</v>
      </c>
      <c r="D10" s="61" t="str">
        <f>VLOOKUP(A10,Main!A:AB,4,0)</f>
        <v>Prof. Sanjeeva Srivastava</v>
      </c>
      <c r="E10" s="61" t="str">
        <f>VLOOKUP(A10,Main!A:AB,5,0)</f>
        <v>IIT Bombay</v>
      </c>
      <c r="F10" s="61" t="str">
        <f>VLOOKUP(A10,Main!A:AB,6,0)</f>
        <v>IIT Bombay</v>
      </c>
      <c r="G10" s="61" t="str">
        <f>VLOOKUP(A10,Main!A:AB,7,0)</f>
        <v>8 Weeks</v>
      </c>
      <c r="H10" s="61" t="str">
        <f>VLOOKUP(A10,Main!A:AB,8,0)</f>
        <v>Rerun</v>
      </c>
      <c r="I10" s="62">
        <f>VLOOKUP(A10,Main!A:AB,9,0)</f>
        <v>46223</v>
      </c>
      <c r="J10" s="62">
        <f>VLOOKUP(A10,Main!A:AB,10,0)</f>
        <v>46276</v>
      </c>
      <c r="K10" s="62">
        <f>VLOOKUP(A10,Main!A:AB,11,0)</f>
        <v>46284</v>
      </c>
      <c r="L10" s="62">
        <f>VLOOKUP(A10,Main!A:AB,12,0)</f>
        <v>46230</v>
      </c>
      <c r="M10" s="62">
        <f>VLOOKUP(A10,Main!A:AB,13,0)</f>
        <v>46248</v>
      </c>
      <c r="N10" s="61" t="str">
        <f>VLOOKUP(A10,Main!A:AB,14,0)</f>
        <v>UG/PG</v>
      </c>
      <c r="O10" s="61" t="str">
        <f>VLOOKUP(A10,Main!A:AB,15,0)</f>
        <v>Elective</v>
      </c>
      <c r="P10" s="61" t="str">
        <f>VLOOKUP(A10,Main!A:AB,16,0)</f>
        <v>Yes</v>
      </c>
      <c r="Q10" s="61" t="str">
        <f>VLOOKUP(A10,Main!A:AB,17,0)</f>
        <v>Biosciences</v>
      </c>
      <c r="R10" s="63" t="str">
        <f>VLOOKUP(A10,Main!A:AB,18,0)</f>
        <v>https://onlinecourses.nptel.ac.in/e-learning/preview/noc26_bt60</v>
      </c>
      <c r="S10" s="63" t="str">
        <f>VLOOKUP(A10,Main!A:AB,19,0)</f>
        <v>https://onlinecourses.nptel.ac.in/e-learning/preview/noc26_bt60</v>
      </c>
      <c r="T10" s="61" t="str">
        <f>VLOOKUP(A10,Main!A:AB,20,0)</f>
        <v>noc26_bt60</v>
      </c>
      <c r="U10" s="63" t="str">
        <f>VLOOKUP(A10,Main!A:AB,21,0)</f>
        <v>https://onlinecourses.nptel.ac.in/noc25_bt72/preview</v>
      </c>
      <c r="V10" s="63" t="str">
        <f>VLOOKUP(A10,Main!A:AB,22,0)</f>
        <v>https://onlinecourses.nptel.ac.in/noc25_bt72/preview</v>
      </c>
      <c r="W10" s="61" t="str">
        <f>VLOOKUP(A10,Main!A:AB,23,0)</f>
        <v>noc25_bt72</v>
      </c>
      <c r="X10" s="63" t="str">
        <f>VLOOKUP(A10,Main!A:AB,24,0)</f>
        <v>https://nptel.ac.in/courses/102101055</v>
      </c>
      <c r="Y10" s="63" t="str">
        <f>VLOOKUP(A10,Main!A:AB,25,0)</f>
        <v>https://nptel.ac.in/courses/102101055</v>
      </c>
      <c r="Z10" s="61">
        <f>VLOOKUP(A10,Main!A:AB,26,0)</f>
        <v>102101055</v>
      </c>
    </row>
    <row r="11">
      <c r="A11" s="47" t="s">
        <v>544</v>
      </c>
      <c r="B11" s="61" t="str">
        <f>VLOOKUP(A11,Main!A:AB,2,0)</f>
        <v>Biotechnology and Bioengineering</v>
      </c>
      <c r="C11" s="61" t="str">
        <f>VLOOKUP(A11,Main!A:AB,3,0)</f>
        <v>Introduction to Mechanobiology</v>
      </c>
      <c r="D11" s="61" t="str">
        <f>VLOOKUP(A11,Main!A:AB,4,0)</f>
        <v>Prof. Shamik Sen</v>
      </c>
      <c r="E11" s="61" t="str">
        <f>VLOOKUP(A11,Main!A:AB,5,0)</f>
        <v>IIT Bombay</v>
      </c>
      <c r="F11" s="61" t="str">
        <f>VLOOKUP(A11,Main!A:AB,6,0)</f>
        <v>IIT Bombay</v>
      </c>
      <c r="G11" s="61" t="str">
        <f>VLOOKUP(A11,Main!A:AB,7,0)</f>
        <v>8 Weeks</v>
      </c>
      <c r="H11" s="61" t="str">
        <f>VLOOKUP(A11,Main!A:AB,8,0)</f>
        <v>Rerun</v>
      </c>
      <c r="I11" s="62">
        <f>VLOOKUP(A11,Main!A:AB,9,0)</f>
        <v>46223</v>
      </c>
      <c r="J11" s="62">
        <f>VLOOKUP(A11,Main!A:AB,10,0)</f>
        <v>46276</v>
      </c>
      <c r="K11" s="62">
        <f>VLOOKUP(A11,Main!A:AB,11,0)</f>
        <v>46284</v>
      </c>
      <c r="L11" s="62">
        <f>VLOOKUP(A11,Main!A:AB,12,0)</f>
        <v>46230</v>
      </c>
      <c r="M11" s="62">
        <f>VLOOKUP(A11,Main!A:AB,13,0)</f>
        <v>46248</v>
      </c>
      <c r="N11" s="61" t="str">
        <f>VLOOKUP(A11,Main!A:AB,14,0)</f>
        <v>UG</v>
      </c>
      <c r="O11" s="61" t="str">
        <f>VLOOKUP(A11,Main!A:AB,15,0)</f>
        <v>Core</v>
      </c>
      <c r="P11" s="61" t="str">
        <f>VLOOKUP(A11,Main!A:AB,16,0)</f>
        <v>No</v>
      </c>
      <c r="Q11" s="61" t="str">
        <f>VLOOKUP(A11,Main!A:AB,17,0)</f>
        <v>Bioengineering</v>
      </c>
      <c r="R11" s="63" t="str">
        <f>VLOOKUP(A11,Main!A:AB,18,0)</f>
        <v>https://onlinecourses.nptel.ac.in/e-learning/preview/noc26_bt62</v>
      </c>
      <c r="S11" s="63" t="str">
        <f>VLOOKUP(A11,Main!A:AB,19,0)</f>
        <v>https://onlinecourses.nptel.ac.in/e-learning/preview/noc26_bt62</v>
      </c>
      <c r="T11" s="61" t="str">
        <f>VLOOKUP(A11,Main!A:AB,20,0)</f>
        <v>noc26_bt62</v>
      </c>
      <c r="U11" s="63" t="str">
        <f>VLOOKUP(A11,Main!A:AB,21,0)</f>
        <v>https://onlinecourses.nptel.ac.in/noc25_bt74/preview</v>
      </c>
      <c r="V11" s="63" t="str">
        <f>VLOOKUP(A11,Main!A:AB,22,0)</f>
        <v>https://onlinecourses.nptel.ac.in/noc25_bt74/preview</v>
      </c>
      <c r="W11" s="61" t="str">
        <f>VLOOKUP(A11,Main!A:AB,23,0)</f>
        <v>noc25_bt74</v>
      </c>
      <c r="X11" s="63" t="str">
        <f>VLOOKUP(A11,Main!A:AB,24,0)</f>
        <v>https://nptel.ac.in/courses/102101058</v>
      </c>
      <c r="Y11" s="63" t="str">
        <f>VLOOKUP(A11,Main!A:AB,25,0)</f>
        <v>https://nptel.ac.in/courses/102101058</v>
      </c>
      <c r="Z11" s="61">
        <f>VLOOKUP(A11,Main!A:AB,26,0)</f>
        <v>102101058</v>
      </c>
    </row>
    <row r="12">
      <c r="A12" s="47" t="s">
        <v>564</v>
      </c>
      <c r="B12" s="61" t="str">
        <f>VLOOKUP(A12,Main!A:AB,2,0)</f>
        <v>Biosciences and Bioengineering</v>
      </c>
      <c r="C12" s="61" t="str">
        <f>VLOOKUP(A12,Main!A:AB,3,0)</f>
        <v>Advances in Omics</v>
      </c>
      <c r="D12" s="61" t="str">
        <f>VLOOKUP(A12,Main!A:AB,4,0)</f>
        <v>Prof. Nagarjun Vijay</v>
      </c>
      <c r="E12" s="61" t="str">
        <f>VLOOKUP(A12,Main!A:AB,5,0)</f>
        <v>IISER Bhopal</v>
      </c>
      <c r="F12" s="61" t="str">
        <f>VLOOKUP(A12,Main!A:AB,6,0)</f>
        <v>IIT Madras</v>
      </c>
      <c r="G12" s="61" t="str">
        <f>VLOOKUP(A12,Main!A:AB,7,0)</f>
        <v>8 Weeks</v>
      </c>
      <c r="H12" s="61" t="str">
        <f>VLOOKUP(A12,Main!A:AB,8,0)</f>
        <v>Rerun</v>
      </c>
      <c r="I12" s="62">
        <f>VLOOKUP(A12,Main!A:AB,9,0)</f>
        <v>46223</v>
      </c>
      <c r="J12" s="62">
        <f>VLOOKUP(A12,Main!A:AB,10,0)</f>
        <v>46276</v>
      </c>
      <c r="K12" s="62">
        <f>VLOOKUP(A12,Main!A:AB,11,0)</f>
        <v>46284</v>
      </c>
      <c r="L12" s="62">
        <f>VLOOKUP(A12,Main!A:AB,12,0)</f>
        <v>46230</v>
      </c>
      <c r="M12" s="62">
        <f>VLOOKUP(A12,Main!A:AB,13,0)</f>
        <v>46248</v>
      </c>
      <c r="N12" s="61" t="str">
        <f>VLOOKUP(A12,Main!A:AB,14,0)</f>
        <v>PG</v>
      </c>
      <c r="O12" s="61" t="str">
        <f>VLOOKUP(A12,Main!A:AB,15,0)</f>
        <v>Elective</v>
      </c>
      <c r="P12" s="61" t="str">
        <f>VLOOKUP(A12,Main!A:AB,16,0)</f>
        <v>Yes</v>
      </c>
      <c r="Q12" s="61" t="str">
        <f>VLOOKUP(A12,Main!A:AB,17,0)</f>
        <v>Biosciences
Computational Biology</v>
      </c>
      <c r="R12" s="63" t="str">
        <f>VLOOKUP(A12,Main!A:AB,18,0)</f>
        <v>https://onlinecourses.nptel.ac.in/e-learning/preview/noc26_bt66</v>
      </c>
      <c r="S12" s="63" t="str">
        <f>VLOOKUP(A12,Main!A:AB,19,0)</f>
        <v>https://onlinecourses.nptel.ac.in/e-learning/preview/noc26_bt66</v>
      </c>
      <c r="T12" s="61" t="str">
        <f>VLOOKUP(A12,Main!A:AB,20,0)</f>
        <v>noc26_bt66</v>
      </c>
      <c r="U12" s="63" t="str">
        <f>VLOOKUP(A12,Main!A:AB,21,0)</f>
        <v>https://onlinecourses.nptel.ac.in/noc25_bt45/preview</v>
      </c>
      <c r="V12" s="63" t="str">
        <f>VLOOKUP(A12,Main!A:AB,22,0)</f>
        <v>https://onlinecourses.nptel.ac.in/noc25_bt45/preview</v>
      </c>
      <c r="W12" s="61" t="str">
        <f>VLOOKUP(A12,Main!A:AB,23,0)</f>
        <v>noc25_bt45</v>
      </c>
      <c r="X12" s="63" t="str">
        <f>VLOOKUP(A12,Main!A:AB,24,0)</f>
        <v>https://nptel.ac.in/courses/102106456</v>
      </c>
      <c r="Y12" s="63" t="str">
        <f>VLOOKUP(A12,Main!A:AB,25,0)</f>
        <v>https://nptel.ac.in/courses/102106456</v>
      </c>
      <c r="Z12" s="61">
        <f>VLOOKUP(A12,Main!A:AB,26,0)</f>
        <v>102106456</v>
      </c>
    </row>
    <row r="13">
      <c r="A13" s="47" t="s">
        <v>579</v>
      </c>
      <c r="B13" s="61" t="str">
        <f>VLOOKUP(A13,Main!A:AB,2,0)</f>
        <v>Biotechnology and Bioengineering</v>
      </c>
      <c r="C13" s="61" t="str">
        <f>VLOOKUP(A13,Main!A:AB,3,0)</f>
        <v>Organ Printing</v>
      </c>
      <c r="D13" s="61" t="str">
        <f>VLOOKUP(A13,Main!A:AB,4,0)</f>
        <v>Prof. Falguni Pati</v>
      </c>
      <c r="E13" s="61" t="str">
        <f>VLOOKUP(A13,Main!A:AB,5,0)</f>
        <v>IIT Hyderabad</v>
      </c>
      <c r="F13" s="61" t="str">
        <f>VLOOKUP(A13,Main!A:AB,6,0)</f>
        <v>IIT Madras</v>
      </c>
      <c r="G13" s="61" t="str">
        <f>VLOOKUP(A13,Main!A:AB,7,0)</f>
        <v>8 Weeks</v>
      </c>
      <c r="H13" s="61" t="str">
        <f>VLOOKUP(A13,Main!A:AB,8,0)</f>
        <v>Rerun</v>
      </c>
      <c r="I13" s="62">
        <f>VLOOKUP(A13,Main!A:AB,9,0)</f>
        <v>46223</v>
      </c>
      <c r="J13" s="62">
        <f>VLOOKUP(A13,Main!A:AB,10,0)</f>
        <v>46276</v>
      </c>
      <c r="K13" s="62">
        <f>VLOOKUP(A13,Main!A:AB,11,0)</f>
        <v>46284</v>
      </c>
      <c r="L13" s="62">
        <f>VLOOKUP(A13,Main!A:AB,12,0)</f>
        <v>46230</v>
      </c>
      <c r="M13" s="62">
        <f>VLOOKUP(A13,Main!A:AB,13,0)</f>
        <v>46248</v>
      </c>
      <c r="N13" s="61" t="str">
        <f>VLOOKUP(A13,Main!A:AB,14,0)</f>
        <v>PG</v>
      </c>
      <c r="O13" s="61" t="str">
        <f>VLOOKUP(A13,Main!A:AB,15,0)</f>
        <v>Elective</v>
      </c>
      <c r="P13" s="61" t="str">
        <f>VLOOKUP(A13,Main!A:AB,16,0)</f>
        <v>Yes</v>
      </c>
      <c r="Q13" s="61" t="str">
        <f>VLOOKUP(A13,Main!A:AB,17,0)</f>
        <v>Bioengineering</v>
      </c>
      <c r="R13" s="63" t="str">
        <f>VLOOKUP(A13,Main!A:AB,18,0)</f>
        <v>https://onlinecourses.nptel.ac.in/e-learning/preview/noc26_bt68</v>
      </c>
      <c r="S13" s="63" t="str">
        <f>VLOOKUP(A13,Main!A:AB,19,0)</f>
        <v>https://onlinecourses.nptel.ac.in/e-learning/preview/noc26_bt68</v>
      </c>
      <c r="T13" s="61" t="str">
        <f>VLOOKUP(A13,Main!A:AB,20,0)</f>
        <v>noc26_bt68</v>
      </c>
      <c r="U13" s="63" t="str">
        <f>VLOOKUP(A13,Main!A:AB,21,0)</f>
        <v>https://onlinecourses.nptel.ac.in/noc25_bt68/preview</v>
      </c>
      <c r="V13" s="63" t="str">
        <f>VLOOKUP(A13,Main!A:AB,22,0)</f>
        <v>https://onlinecourses.nptel.ac.in/noc25_bt68/preview</v>
      </c>
      <c r="W13" s="61" t="str">
        <f>VLOOKUP(A13,Main!A:AB,23,0)</f>
        <v>noc25_bt68</v>
      </c>
      <c r="X13" s="63" t="str">
        <f>VLOOKUP(A13,Main!A:AB,24,0)</f>
        <v>https://nptel.ac.in/courses/102106095</v>
      </c>
      <c r="Y13" s="63" t="str">
        <f>VLOOKUP(A13,Main!A:AB,25,0)</f>
        <v>https://nptel.ac.in/courses/102106095</v>
      </c>
      <c r="Z13" s="61">
        <f>VLOOKUP(A13,Main!A:AB,26,0)</f>
        <v>102106095</v>
      </c>
    </row>
    <row r="14">
      <c r="A14" s="47" t="s">
        <v>810</v>
      </c>
      <c r="B14" s="61" t="str">
        <f>VLOOKUP(A14,Main!A:AB,2,0)</f>
        <v>Civil Engineering</v>
      </c>
      <c r="C14" s="61" t="str">
        <f>VLOOKUP(A14,Main!A:AB,3,0)</f>
        <v>River Engineering</v>
      </c>
      <c r="D14" s="61" t="str">
        <f>VLOOKUP(A14,Main!A:AB,4,0)</f>
        <v>Prof. Subashisa Dutta</v>
      </c>
      <c r="E14" s="61" t="str">
        <f>VLOOKUP(A14,Main!A:AB,5,0)</f>
        <v>IIT Guwahati</v>
      </c>
      <c r="F14" s="61" t="str">
        <f>VLOOKUP(A14,Main!A:AB,6,0)</f>
        <v>IIT Guwahati</v>
      </c>
      <c r="G14" s="61" t="str">
        <f>VLOOKUP(A14,Main!A:AB,7,0)</f>
        <v>8 Weeks</v>
      </c>
      <c r="H14" s="61" t="str">
        <f>VLOOKUP(A14,Main!A:AB,8,0)</f>
        <v>Rerun</v>
      </c>
      <c r="I14" s="62">
        <f>VLOOKUP(A14,Main!A:AB,9,0)</f>
        <v>46223</v>
      </c>
      <c r="J14" s="62">
        <f>VLOOKUP(A14,Main!A:AB,10,0)</f>
        <v>46276</v>
      </c>
      <c r="K14" s="62">
        <f>VLOOKUP(A14,Main!A:AB,11,0)</f>
        <v>46284</v>
      </c>
      <c r="L14" s="62">
        <f>VLOOKUP(A14,Main!A:AB,12,0)</f>
        <v>46230</v>
      </c>
      <c r="M14" s="62">
        <f>VLOOKUP(A14,Main!A:AB,13,0)</f>
        <v>46248</v>
      </c>
      <c r="N14" s="61" t="str">
        <f>VLOOKUP(A14,Main!A:AB,14,0)</f>
        <v>UG/PG</v>
      </c>
      <c r="O14" s="61" t="str">
        <f>VLOOKUP(A14,Main!A:AB,15,0)</f>
        <v>Elective</v>
      </c>
      <c r="P14" s="61" t="str">
        <f>VLOOKUP(A14,Main!A:AB,16,0)</f>
        <v>Yes</v>
      </c>
      <c r="Q14" s="61" t="str">
        <f>VLOOKUP(A14,Main!A:AB,17,0)</f>
        <v/>
      </c>
      <c r="R14" s="63" t="str">
        <f>VLOOKUP(A14,Main!A:AB,18,0)</f>
        <v>https://onlinecourses.nptel.ac.in/e-learning/preview/noc26_ce101</v>
      </c>
      <c r="S14" s="63" t="str">
        <f>VLOOKUP(A14,Main!A:AB,19,0)</f>
        <v>https://onlinecourses.nptel.ac.in/e-learning/preview/noc26_ce101</v>
      </c>
      <c r="T14" s="61" t="str">
        <f>VLOOKUP(A14,Main!A:AB,20,0)</f>
        <v>noc26_ce101</v>
      </c>
      <c r="U14" s="63" t="str">
        <f>VLOOKUP(A14,Main!A:AB,21,0)</f>
        <v>https://onlinecourses.nptel.ac.in/noc25_ce104/preview</v>
      </c>
      <c r="V14" s="63" t="str">
        <f>VLOOKUP(A14,Main!A:AB,22,0)</f>
        <v>https://onlinecourses.nptel.ac.in/noc25_ce104/preview</v>
      </c>
      <c r="W14" s="61" t="str">
        <f>VLOOKUP(A14,Main!A:AB,23,0)</f>
        <v>noc25_ce104</v>
      </c>
      <c r="X14" s="63" t="str">
        <f>VLOOKUP(A14,Main!A:AB,24,0)</f>
        <v>https://nptel.ac.in/courses/105103204</v>
      </c>
      <c r="Y14" s="63" t="str">
        <f>VLOOKUP(A14,Main!A:AB,25,0)</f>
        <v>https://nptel.ac.in/courses/105103204</v>
      </c>
      <c r="Z14" s="61">
        <f>VLOOKUP(A14,Main!A:AB,26,0)</f>
        <v>105103204</v>
      </c>
    </row>
    <row r="15">
      <c r="A15" s="47" t="s">
        <v>1329</v>
      </c>
      <c r="B15" s="61" t="str">
        <f>VLOOKUP(A15,Main!A:AB,2,0)</f>
        <v>Civil Engineering</v>
      </c>
      <c r="C15" s="61" t="str">
        <f>VLOOKUP(A15,Main!A:AB,3,0)</f>
        <v>Geotechnical Engineering Laboratory</v>
      </c>
      <c r="D15" s="61" t="str">
        <f>VLOOKUP(A15,Main!A:AB,4,0)</f>
        <v>Prof. J.N. Mandal</v>
      </c>
      <c r="E15" s="61" t="str">
        <f>VLOOKUP(A15,Main!A:AB,5,0)</f>
        <v>IIT Bombay</v>
      </c>
      <c r="F15" s="61" t="str">
        <f>VLOOKUP(A15,Main!A:AB,6,0)</f>
        <v>IIT Bombay</v>
      </c>
      <c r="G15" s="61" t="str">
        <f>VLOOKUP(A15,Main!A:AB,7,0)</f>
        <v>4 Weeks</v>
      </c>
      <c r="H15" s="61" t="str">
        <f>VLOOKUP(A15,Main!A:AB,8,0)</f>
        <v>Rerun</v>
      </c>
      <c r="I15" s="62">
        <f>VLOOKUP(A15,Main!A:AB,9,0)</f>
        <v>46223</v>
      </c>
      <c r="J15" s="62">
        <f>VLOOKUP(A15,Main!A:AB,10,0)</f>
        <v>46248</v>
      </c>
      <c r="K15" s="62">
        <f>VLOOKUP(A15,Main!A:AB,11,0)</f>
        <v>46284</v>
      </c>
      <c r="L15" s="62">
        <f>VLOOKUP(A15,Main!A:AB,12,0)</f>
        <v>46230</v>
      </c>
      <c r="M15" s="62">
        <f>VLOOKUP(A15,Main!A:AB,13,0)</f>
        <v>46248</v>
      </c>
      <c r="N15" s="61" t="str">
        <f>VLOOKUP(A15,Main!A:AB,14,0)</f>
        <v>UG/PG</v>
      </c>
      <c r="O15" s="61" t="str">
        <f>VLOOKUP(A15,Main!A:AB,15,0)</f>
        <v>Core</v>
      </c>
      <c r="P15" s="61" t="str">
        <f>VLOOKUP(A15,Main!A:AB,16,0)</f>
        <v>Yes</v>
      </c>
      <c r="Q15" s="61" t="str">
        <f>VLOOKUP(A15,Main!A:AB,17,0)</f>
        <v/>
      </c>
      <c r="R15" s="63" t="str">
        <f>VLOOKUP(A15,Main!A:AB,18,0)</f>
        <v>https://onlinecourses.nptel.ac.in/e-learning/preview/noc26_ce94</v>
      </c>
      <c r="S15" s="63" t="str">
        <f>VLOOKUP(A15,Main!A:AB,19,0)</f>
        <v>https://onlinecourses.nptel.ac.in/e-learning/preview/noc26_ce94</v>
      </c>
      <c r="T15" s="61" t="str">
        <f>VLOOKUP(A15,Main!A:AB,20,0)</f>
        <v>noc26_ce94</v>
      </c>
      <c r="U15" s="63" t="str">
        <f>VLOOKUP(A15,Main!A:AB,21,0)</f>
        <v>https://onlinecourses.nptel.ac.in/noc25_ce99/preview</v>
      </c>
      <c r="V15" s="63" t="str">
        <f>VLOOKUP(A15,Main!A:AB,22,0)</f>
        <v>https://onlinecourses.nptel.ac.in/noc25_ce99/preview</v>
      </c>
      <c r="W15" s="61" t="str">
        <f>VLOOKUP(A15,Main!A:AB,23,0)</f>
        <v>noc25_ce99</v>
      </c>
      <c r="X15" s="63" t="str">
        <f>VLOOKUP(A15,Main!A:AB,24,0)</f>
        <v>https://nptel.ac.in/courses/105101160</v>
      </c>
      <c r="Y15" s="63" t="str">
        <f>VLOOKUP(A15,Main!A:AB,25,0)</f>
        <v>https://nptel.ac.in/courses/105101160</v>
      </c>
      <c r="Z15" s="61">
        <f>VLOOKUP(A15,Main!A:AB,26,0)</f>
        <v>105101160</v>
      </c>
    </row>
    <row r="16">
      <c r="A16" s="47" t="s">
        <v>1342</v>
      </c>
      <c r="B16" s="61" t="str">
        <f>VLOOKUP(A16,Main!A:AB,2,0)</f>
        <v>Civil Engineering</v>
      </c>
      <c r="C16" s="61" t="str">
        <f>VLOOKUP(A16,Main!A:AB,3,0)</f>
        <v>Project Planning &amp; Control</v>
      </c>
      <c r="D16" s="61" t="str">
        <f>VLOOKUP(A16,Main!A:AB,4,0)</f>
        <v>Prof. Koshy Varghese</v>
      </c>
      <c r="E16" s="61" t="str">
        <f>VLOOKUP(A16,Main!A:AB,5,0)</f>
        <v>IIT Madras</v>
      </c>
      <c r="F16" s="61" t="str">
        <f>VLOOKUP(A16,Main!A:AB,6,0)</f>
        <v>IIT Madras</v>
      </c>
      <c r="G16" s="61" t="str">
        <f>VLOOKUP(A16,Main!A:AB,7,0)</f>
        <v>8 Weeks</v>
      </c>
      <c r="H16" s="61" t="str">
        <f>VLOOKUP(A16,Main!A:AB,8,0)</f>
        <v>Rerun</v>
      </c>
      <c r="I16" s="62">
        <f>VLOOKUP(A16,Main!A:AB,9,0)</f>
        <v>46223</v>
      </c>
      <c r="J16" s="62">
        <f>VLOOKUP(A16,Main!A:AB,10,0)</f>
        <v>46276</v>
      </c>
      <c r="K16" s="62">
        <f>VLOOKUP(A16,Main!A:AB,11,0)</f>
        <v>46284</v>
      </c>
      <c r="L16" s="62">
        <f>VLOOKUP(A16,Main!A:AB,12,0)</f>
        <v>46230</v>
      </c>
      <c r="M16" s="62">
        <f>VLOOKUP(A16,Main!A:AB,13,0)</f>
        <v>46248</v>
      </c>
      <c r="N16" s="61" t="str">
        <f>VLOOKUP(A16,Main!A:AB,14,0)</f>
        <v>UG</v>
      </c>
      <c r="O16" s="61" t="str">
        <f>VLOOKUP(A16,Main!A:AB,15,0)</f>
        <v>Elective</v>
      </c>
      <c r="P16" s="61" t="str">
        <f>VLOOKUP(A16,Main!A:AB,16,0)</f>
        <v>Yes</v>
      </c>
      <c r="Q16" s="61" t="str">
        <f>VLOOKUP(A16,Main!A:AB,17,0)</f>
        <v>Urban Infrastructure Planning and Management</v>
      </c>
      <c r="R16" s="63" t="str">
        <f>VLOOKUP(A16,Main!A:AB,18,0)</f>
        <v>https://onlinecourses.nptel.ac.in/e-learning/preview/noc26_ce96</v>
      </c>
      <c r="S16" s="63" t="str">
        <f>VLOOKUP(A16,Main!A:AB,19,0)</f>
        <v>https://onlinecourses.nptel.ac.in/e-learning/preview/noc26_ce96</v>
      </c>
      <c r="T16" s="61" t="str">
        <f>VLOOKUP(A16,Main!A:AB,20,0)</f>
        <v>noc26_ce96</v>
      </c>
      <c r="U16" s="63" t="str">
        <f>VLOOKUP(A16,Main!A:AB,21,0)</f>
        <v>https://onlinecourses.nptel.ac.in/noc25_ce91/preview</v>
      </c>
      <c r="V16" s="63" t="str">
        <f>VLOOKUP(A16,Main!A:AB,22,0)</f>
        <v>https://onlinecourses.nptel.ac.in/noc25_ce91/preview</v>
      </c>
      <c r="W16" s="61" t="str">
        <f>VLOOKUP(A16,Main!A:AB,23,0)</f>
        <v>noc25_ce91</v>
      </c>
      <c r="X16" s="63" t="str">
        <f>VLOOKUP(A16,Main!A:AB,24,0)</f>
        <v>https://nptel.ac.in/courses/105106149</v>
      </c>
      <c r="Y16" s="63" t="str">
        <f>VLOOKUP(A16,Main!A:AB,25,0)</f>
        <v>https://nptel.ac.in/courses/105106149</v>
      </c>
      <c r="Z16" s="61">
        <f>VLOOKUP(A16,Main!A:AB,26,0)</f>
        <v>105106149</v>
      </c>
    </row>
    <row r="17">
      <c r="A17" s="47" t="s">
        <v>1349</v>
      </c>
      <c r="B17" s="61" t="str">
        <f>VLOOKUP(A17,Main!A:AB,2,0)</f>
        <v>Civil Engineering</v>
      </c>
      <c r="C17" s="61" t="str">
        <f>VLOOKUP(A17,Main!A:AB,3,0)</f>
        <v>Principles of Construction Management</v>
      </c>
      <c r="D17" s="61" t="str">
        <f>VLOOKUP(A17,Main!A:AB,4,0)</f>
        <v>Prof. Sudhir Misra</v>
      </c>
      <c r="E17" s="61" t="str">
        <f>VLOOKUP(A17,Main!A:AB,5,0)</f>
        <v>IIT Kanpur</v>
      </c>
      <c r="F17" s="61" t="str">
        <f>VLOOKUP(A17,Main!A:AB,6,0)</f>
        <v>IIT Kanpur</v>
      </c>
      <c r="G17" s="61" t="str">
        <f>VLOOKUP(A17,Main!A:AB,7,0)</f>
        <v>8 Weeks</v>
      </c>
      <c r="H17" s="61" t="str">
        <f>VLOOKUP(A17,Main!A:AB,8,0)</f>
        <v>Rerun</v>
      </c>
      <c r="I17" s="62">
        <f>VLOOKUP(A17,Main!A:AB,9,0)</f>
        <v>46223</v>
      </c>
      <c r="J17" s="62">
        <f>VLOOKUP(A17,Main!A:AB,10,0)</f>
        <v>46276</v>
      </c>
      <c r="K17" s="62">
        <f>VLOOKUP(A17,Main!A:AB,11,0)</f>
        <v>46284</v>
      </c>
      <c r="L17" s="62">
        <f>VLOOKUP(A17,Main!A:AB,12,0)</f>
        <v>46230</v>
      </c>
      <c r="M17" s="62">
        <f>VLOOKUP(A17,Main!A:AB,13,0)</f>
        <v>46248</v>
      </c>
      <c r="N17" s="61" t="str">
        <f>VLOOKUP(A17,Main!A:AB,14,0)</f>
        <v>UG</v>
      </c>
      <c r="O17" s="61" t="str">
        <f>VLOOKUP(A17,Main!A:AB,15,0)</f>
        <v>Core</v>
      </c>
      <c r="P17" s="61" t="str">
        <f>VLOOKUP(A17,Main!A:AB,16,0)</f>
        <v>No</v>
      </c>
      <c r="Q17" s="61" t="str">
        <f>VLOOKUP(A17,Main!A:AB,17,0)</f>
        <v/>
      </c>
      <c r="R17" s="63" t="str">
        <f>VLOOKUP(A17,Main!A:AB,18,0)</f>
        <v>https://onlinecourses.nptel.ac.in/e-learning/preview/noc26_ce97</v>
      </c>
      <c r="S17" s="63" t="str">
        <f>VLOOKUP(A17,Main!A:AB,19,0)</f>
        <v>https://onlinecourses.nptel.ac.in/e-learning/preview/noc26_ce97</v>
      </c>
      <c r="T17" s="61" t="str">
        <f>VLOOKUP(A17,Main!A:AB,20,0)</f>
        <v>noc26_ce97</v>
      </c>
      <c r="U17" s="63" t="str">
        <f>VLOOKUP(A17,Main!A:AB,21,0)</f>
        <v>https://onlinecourses.nptel.ac.in/noc25_ce95/preview</v>
      </c>
      <c r="V17" s="63" t="str">
        <f>VLOOKUP(A17,Main!A:AB,22,0)</f>
        <v>https://onlinecourses.nptel.ac.in/noc25_ce95/preview</v>
      </c>
      <c r="W17" s="61" t="str">
        <f>VLOOKUP(A17,Main!A:AB,23,0)</f>
        <v>noc25_ce95</v>
      </c>
      <c r="X17" s="63" t="str">
        <f>VLOOKUP(A17,Main!A:AB,24,0)</f>
        <v>https://nptel.ac.in/courses/105104161</v>
      </c>
      <c r="Y17" s="63" t="str">
        <f>VLOOKUP(A17,Main!A:AB,25,0)</f>
        <v>https://nptel.ac.in/courses/105104161</v>
      </c>
      <c r="Z17" s="61">
        <f>VLOOKUP(A17,Main!A:AB,26,0)</f>
        <v>105104161</v>
      </c>
    </row>
    <row r="18">
      <c r="A18" s="47" t="s">
        <v>1356</v>
      </c>
      <c r="B18" s="61" t="str">
        <f>VLOOKUP(A18,Main!A:AB,2,0)</f>
        <v>Civil Engineering/Earth Sciences</v>
      </c>
      <c r="C18" s="61" t="str">
        <f>VLOOKUP(A18,Main!A:AB,3,0)</f>
        <v>Earth Sciences for Civil Engineering (Hindi)</v>
      </c>
      <c r="D18" s="61" t="str">
        <f>VLOOKUP(A18,Main!A:AB,4,0)</f>
        <v>Prof. Javed N Malik</v>
      </c>
      <c r="E18" s="61" t="str">
        <f>VLOOKUP(A18,Main!A:AB,5,0)</f>
        <v>IIT Kanpur</v>
      </c>
      <c r="F18" s="61" t="str">
        <f>VLOOKUP(A18,Main!A:AB,6,0)</f>
        <v>IIT Kanpur</v>
      </c>
      <c r="G18" s="61" t="str">
        <f>VLOOKUP(A18,Main!A:AB,7,0)</f>
        <v>8 Weeks</v>
      </c>
      <c r="H18" s="61" t="str">
        <f>VLOOKUP(A18,Main!A:AB,8,0)</f>
        <v>Rerun</v>
      </c>
      <c r="I18" s="62">
        <f>VLOOKUP(A18,Main!A:AB,9,0)</f>
        <v>46223</v>
      </c>
      <c r="J18" s="62">
        <f>VLOOKUP(A18,Main!A:AB,10,0)</f>
        <v>46276</v>
      </c>
      <c r="K18" s="62">
        <f>VLOOKUP(A18,Main!A:AB,11,0)</f>
        <v>46284</v>
      </c>
      <c r="L18" s="62">
        <f>VLOOKUP(A18,Main!A:AB,12,0)</f>
        <v>46230</v>
      </c>
      <c r="M18" s="62">
        <f>VLOOKUP(A18,Main!A:AB,13,0)</f>
        <v>46248</v>
      </c>
      <c r="N18" s="61" t="str">
        <f>VLOOKUP(A18,Main!A:AB,14,0)</f>
        <v>UG/PG</v>
      </c>
      <c r="O18" s="61" t="str">
        <f>VLOOKUP(A18,Main!A:AB,15,0)</f>
        <v>Core</v>
      </c>
      <c r="P18" s="61" t="str">
        <f>VLOOKUP(A18,Main!A:AB,16,0)</f>
        <v>Yes</v>
      </c>
      <c r="Q18" s="61" t="str">
        <f>VLOOKUP(A18,Main!A:AB,17,0)</f>
        <v>Structural Design</v>
      </c>
      <c r="R18" s="63" t="str">
        <f>VLOOKUP(A18,Main!A:AB,18,0)</f>
        <v>https://onlinecourses.nptel.ac.in/e-learning/preview/noc26_ce98</v>
      </c>
      <c r="S18" s="63" t="str">
        <f>VLOOKUP(A18,Main!A:AB,19,0)</f>
        <v>https://onlinecourses.nptel.ac.in/e-learning/preview/noc26_ce98</v>
      </c>
      <c r="T18" s="61" t="str">
        <f>VLOOKUP(A18,Main!A:AB,20,0)</f>
        <v>noc26_ce98</v>
      </c>
      <c r="U18" s="63" t="str">
        <f>VLOOKUP(A18,Main!A:AB,21,0)</f>
        <v>https://onlinecourses.nptel.ac.in/noc25_ce128/preview</v>
      </c>
      <c r="V18" s="63" t="str">
        <f>VLOOKUP(A18,Main!A:AB,22,0)</f>
        <v>https://onlinecourses.nptel.ac.in/noc25_ce128/preview</v>
      </c>
      <c r="W18" s="61" t="str">
        <f>VLOOKUP(A18,Main!A:AB,23,0)</f>
        <v>noc25_ce128</v>
      </c>
      <c r="X18" s="63" t="str">
        <f>VLOOKUP(A18,Main!A:AB,24,0)</f>
        <v>https://nptel.ac.in/courses/105104224</v>
      </c>
      <c r="Y18" s="63" t="str">
        <f>VLOOKUP(A18,Main!A:AB,25,0)</f>
        <v>https://nptel.ac.in/courses/105104224</v>
      </c>
      <c r="Z18" s="61">
        <f>VLOOKUP(A18,Main!A:AB,26,0)</f>
        <v>105104224</v>
      </c>
    </row>
    <row r="19">
      <c r="A19" s="47" t="s">
        <v>1486</v>
      </c>
      <c r="B19" s="61" t="str">
        <f>VLOOKUP(A19,Main!A:AB,2,0)</f>
        <v>Chemical Engineering</v>
      </c>
      <c r="C19" s="61" t="str">
        <f>VLOOKUP(A19,Main!A:AB,3,0)</f>
        <v>Equipment Design: Mechanical Aspects</v>
      </c>
      <c r="D19" s="61" t="str">
        <f>VLOOKUP(A19,Main!A:AB,4,0)</f>
        <v>Prof. Shabina Khanam</v>
      </c>
      <c r="E19" s="61" t="str">
        <f>VLOOKUP(A19,Main!A:AB,5,0)</f>
        <v>IIT Roorkee</v>
      </c>
      <c r="F19" s="61" t="str">
        <f>VLOOKUP(A19,Main!A:AB,6,0)</f>
        <v>IIT Roorkee</v>
      </c>
      <c r="G19" s="61" t="str">
        <f>VLOOKUP(A19,Main!A:AB,7,0)</f>
        <v>4 Weeks</v>
      </c>
      <c r="H19" s="61" t="str">
        <f>VLOOKUP(A19,Main!A:AB,8,0)</f>
        <v>Rerun</v>
      </c>
      <c r="I19" s="62">
        <f>VLOOKUP(A19,Main!A:AB,9,0)</f>
        <v>46223</v>
      </c>
      <c r="J19" s="62">
        <f>VLOOKUP(A19,Main!A:AB,10,0)</f>
        <v>46248</v>
      </c>
      <c r="K19" s="62">
        <f>VLOOKUP(A19,Main!A:AB,11,0)</f>
        <v>46284</v>
      </c>
      <c r="L19" s="62">
        <f>VLOOKUP(A19,Main!A:AB,12,0)</f>
        <v>46230</v>
      </c>
      <c r="M19" s="62">
        <f>VLOOKUP(A19,Main!A:AB,13,0)</f>
        <v>46248</v>
      </c>
      <c r="N19" s="61" t="str">
        <f>VLOOKUP(A19,Main!A:AB,14,0)</f>
        <v>UG</v>
      </c>
      <c r="O19" s="61" t="str">
        <f>VLOOKUP(A19,Main!A:AB,15,0)</f>
        <v>Elective</v>
      </c>
      <c r="P19" s="61" t="str">
        <f>VLOOKUP(A19,Main!A:AB,16,0)</f>
        <v>Yes</v>
      </c>
      <c r="Q19" s="61" t="str">
        <f>VLOOKUP(A19,Main!A:AB,17,0)</f>
        <v/>
      </c>
      <c r="R19" s="63" t="str">
        <f>VLOOKUP(A19,Main!A:AB,18,0)</f>
        <v>https://onlinecourses.nptel.ac.in/e-learning/preview/noc26_ch59</v>
      </c>
      <c r="S19" s="63" t="str">
        <f>VLOOKUP(A19,Main!A:AB,19,0)</f>
        <v>https://onlinecourses.nptel.ac.in/e-learning/preview/noc26_ch59</v>
      </c>
      <c r="T19" s="61" t="str">
        <f>VLOOKUP(A19,Main!A:AB,20,0)</f>
        <v>noc26_ch59</v>
      </c>
      <c r="U19" s="63" t="str">
        <f>VLOOKUP(A19,Main!A:AB,21,0)</f>
        <v>https://onlinecourses.nptel.ac.in/noc25_ch54/preview</v>
      </c>
      <c r="V19" s="63" t="str">
        <f>VLOOKUP(A19,Main!A:AB,22,0)</f>
        <v>https://onlinecourses.nptel.ac.in/noc25_ch54/preview</v>
      </c>
      <c r="W19" s="61" t="str">
        <f>VLOOKUP(A19,Main!A:AB,23,0)</f>
        <v>noc25_ch54</v>
      </c>
      <c r="X19" s="63" t="str">
        <f>VLOOKUP(A19,Main!A:AB,24,0)</f>
        <v>https://nptel.ac.in/courses/103107143</v>
      </c>
      <c r="Y19" s="63" t="str">
        <f>VLOOKUP(A19,Main!A:AB,25,0)</f>
        <v>https://nptel.ac.in/courses/103107143</v>
      </c>
      <c r="Z19" s="61">
        <f>VLOOKUP(A19,Main!A:AB,26,0)</f>
        <v>103107143</v>
      </c>
    </row>
    <row r="20">
      <c r="A20" s="47" t="s">
        <v>1500</v>
      </c>
      <c r="B20" s="61" t="str">
        <f>VLOOKUP(A20,Main!A:AB,2,0)</f>
        <v>Chemical Engineering</v>
      </c>
      <c r="C20" s="61" t="str">
        <f>VLOOKUP(A20,Main!A:AB,3,0)</f>
        <v>Trace and Ultra-Trace Analysis of Metals using Atomic Absorption Spectrometry</v>
      </c>
      <c r="D20" s="61" t="str">
        <f>VLOOKUP(A20,Main!A:AB,4,0)</f>
        <v>Prof. J.R. Mudakavi</v>
      </c>
      <c r="E20" s="61" t="str">
        <f>VLOOKUP(A20,Main!A:AB,5,0)</f>
        <v>IISc Bangalore</v>
      </c>
      <c r="F20" s="61" t="str">
        <f>VLOOKUP(A20,Main!A:AB,6,0)</f>
        <v>IISc Bangalore</v>
      </c>
      <c r="G20" s="61" t="str">
        <f>VLOOKUP(A20,Main!A:AB,7,0)</f>
        <v>8 Weeks</v>
      </c>
      <c r="H20" s="61" t="str">
        <f>VLOOKUP(A20,Main!A:AB,8,0)</f>
        <v>Rerun</v>
      </c>
      <c r="I20" s="62">
        <f>VLOOKUP(A20,Main!A:AB,9,0)</f>
        <v>46223</v>
      </c>
      <c r="J20" s="62">
        <f>VLOOKUP(A20,Main!A:AB,10,0)</f>
        <v>46276</v>
      </c>
      <c r="K20" s="62">
        <f>VLOOKUP(A20,Main!A:AB,11,0)</f>
        <v>46284</v>
      </c>
      <c r="L20" s="62">
        <f>VLOOKUP(A20,Main!A:AB,12,0)</f>
        <v>46230</v>
      </c>
      <c r="M20" s="62">
        <f>VLOOKUP(A20,Main!A:AB,13,0)</f>
        <v>46248</v>
      </c>
      <c r="N20" s="61" t="str">
        <f>VLOOKUP(A20,Main!A:AB,14,0)</f>
        <v>UG/PG</v>
      </c>
      <c r="O20" s="61" t="str">
        <f>VLOOKUP(A20,Main!A:AB,15,0)</f>
        <v>Elective</v>
      </c>
      <c r="P20" s="61" t="str">
        <f>VLOOKUP(A20,Main!A:AB,16,0)</f>
        <v>Yes</v>
      </c>
      <c r="Q20" s="61" t="str">
        <f>VLOOKUP(A20,Main!A:AB,17,0)</f>
        <v/>
      </c>
      <c r="R20" s="63" t="str">
        <f>VLOOKUP(A20,Main!A:AB,18,0)</f>
        <v>https://onlinecourses.nptel.ac.in/e-learning/preview/noc26_ch61</v>
      </c>
      <c r="S20" s="63" t="str">
        <f>VLOOKUP(A20,Main!A:AB,19,0)</f>
        <v>https://onlinecourses.nptel.ac.in/e-learning/preview/noc26_ch61</v>
      </c>
      <c r="T20" s="61" t="str">
        <f>VLOOKUP(A20,Main!A:AB,20,0)</f>
        <v>noc26_ch61</v>
      </c>
      <c r="U20" s="63" t="str">
        <f>VLOOKUP(A20,Main!A:AB,21,0)</f>
        <v>https://onlinecourses.nptel.ac.in/noc25_ch65/preview</v>
      </c>
      <c r="V20" s="63" t="str">
        <f>VLOOKUP(A20,Main!A:AB,22,0)</f>
        <v>https://onlinecourses.nptel.ac.in/noc25_ch65/preview</v>
      </c>
      <c r="W20" s="61" t="str">
        <f>VLOOKUP(A20,Main!A:AB,23,0)</f>
        <v>noc25_ch65</v>
      </c>
      <c r="X20" s="63" t="str">
        <f>VLOOKUP(A20,Main!A:AB,24,0)</f>
        <v>https://nptel.ac.in/courses/103108127</v>
      </c>
      <c r="Y20" s="63" t="str">
        <f>VLOOKUP(A20,Main!A:AB,25,0)</f>
        <v>https://nptel.ac.in/courses/103108127</v>
      </c>
      <c r="Z20" s="61">
        <f>VLOOKUP(A20,Main!A:AB,26,0)</f>
        <v>103108127</v>
      </c>
    </row>
    <row r="21">
      <c r="A21" s="47" t="s">
        <v>1513</v>
      </c>
      <c r="B21" s="61" t="str">
        <f>VLOOKUP(A21,Main!A:AB,2,0)</f>
        <v>Chemical Engineering</v>
      </c>
      <c r="C21" s="61" t="str">
        <f>VLOOKUP(A21,Main!A:AB,3,0)</f>
        <v>Colloids and Surfaces</v>
      </c>
      <c r="D21" s="61" t="str">
        <f>VLOOKUP(A21,Main!A:AB,4,0)</f>
        <v>Prof. Basavaraj Madivala Gurappa</v>
      </c>
      <c r="E21" s="61" t="str">
        <f>VLOOKUP(A21,Main!A:AB,5,0)</f>
        <v>IIT Madras</v>
      </c>
      <c r="F21" s="61" t="str">
        <f>VLOOKUP(A21,Main!A:AB,6,0)</f>
        <v>IIT Madras</v>
      </c>
      <c r="G21" s="61" t="str">
        <f>VLOOKUP(A21,Main!A:AB,7,0)</f>
        <v>8 Weeks</v>
      </c>
      <c r="H21" s="61" t="str">
        <f>VLOOKUP(A21,Main!A:AB,8,0)</f>
        <v>Rerun</v>
      </c>
      <c r="I21" s="62">
        <f>VLOOKUP(A21,Main!A:AB,9,0)</f>
        <v>46223</v>
      </c>
      <c r="J21" s="62">
        <f>VLOOKUP(A21,Main!A:AB,10,0)</f>
        <v>46276</v>
      </c>
      <c r="K21" s="62">
        <f>VLOOKUP(A21,Main!A:AB,11,0)</f>
        <v>46284</v>
      </c>
      <c r="L21" s="62">
        <f>VLOOKUP(A21,Main!A:AB,12,0)</f>
        <v>46230</v>
      </c>
      <c r="M21" s="62">
        <f>VLOOKUP(A21,Main!A:AB,13,0)</f>
        <v>46248</v>
      </c>
      <c r="N21" s="61" t="str">
        <f>VLOOKUP(A21,Main!A:AB,14,0)</f>
        <v>UG/PG</v>
      </c>
      <c r="O21" s="61" t="str">
        <f>VLOOKUP(A21,Main!A:AB,15,0)</f>
        <v>Elective</v>
      </c>
      <c r="P21" s="61" t="str">
        <f>VLOOKUP(A21,Main!A:AB,16,0)</f>
        <v>Yes</v>
      </c>
      <c r="Q21" s="61" t="str">
        <f>VLOOKUP(A21,Main!A:AB,17,0)</f>
        <v>Polymers and Colloidal Materials</v>
      </c>
      <c r="R21" s="63" t="str">
        <f>VLOOKUP(A21,Main!A:AB,18,0)</f>
        <v>https://onlinecourses.nptel.ac.in/e-learning/preview/noc26_ch63</v>
      </c>
      <c r="S21" s="63" t="str">
        <f>VLOOKUP(A21,Main!A:AB,19,0)</f>
        <v>https://onlinecourses.nptel.ac.in/e-learning/preview/noc26_ch63</v>
      </c>
      <c r="T21" s="61" t="str">
        <f>VLOOKUP(A21,Main!A:AB,20,0)</f>
        <v>noc26_ch63</v>
      </c>
      <c r="U21" s="63" t="str">
        <f>VLOOKUP(A21,Main!A:AB,21,0)</f>
        <v>https://onlinecourses.nptel.ac.in/noc25_ch50/preview</v>
      </c>
      <c r="V21" s="63" t="str">
        <f>VLOOKUP(A21,Main!A:AB,22,0)</f>
        <v>https://onlinecourses.nptel.ac.in/noc25_ch50/preview</v>
      </c>
      <c r="W21" s="61" t="str">
        <f>VLOOKUP(A21,Main!A:AB,23,0)</f>
        <v>noc25_ch50</v>
      </c>
      <c r="X21" s="63" t="str">
        <f>VLOOKUP(A21,Main!A:AB,24,0)</f>
        <v>https://nptel.ac.in/courses/105106204</v>
      </c>
      <c r="Y21" s="63" t="str">
        <f>VLOOKUP(A21,Main!A:AB,25,0)</f>
        <v>https://nptel.ac.in/courses/105106204</v>
      </c>
      <c r="Z21" s="61">
        <f>VLOOKUP(A21,Main!A:AB,26,0)</f>
        <v>105106204</v>
      </c>
    </row>
    <row r="22">
      <c r="A22" s="47" t="s">
        <v>1528</v>
      </c>
      <c r="B22" s="61" t="str">
        <f>VLOOKUP(A22,Main!A:AB,2,0)</f>
        <v>Chemical engineering</v>
      </c>
      <c r="C22" s="61" t="str">
        <f>VLOOKUP(A22,Main!A:AB,3,0)</f>
        <v>Rheology and Processing of Paints, Plastic, and Elastomer Based Composites</v>
      </c>
      <c r="D22" s="61" t="str">
        <f>VLOOKUP(A22,Main!A:AB,4,0)</f>
        <v>Prof. Santanu Chattopadhyay</v>
      </c>
      <c r="E22" s="61" t="str">
        <f>VLOOKUP(A22,Main!A:AB,5,0)</f>
        <v>IIT Kharagpur</v>
      </c>
      <c r="F22" s="61" t="str">
        <f>VLOOKUP(A22,Main!A:AB,6,0)</f>
        <v>IIT Kharagpur</v>
      </c>
      <c r="G22" s="61" t="str">
        <f>VLOOKUP(A22,Main!A:AB,7,0)</f>
        <v>8 Weeks</v>
      </c>
      <c r="H22" s="61" t="str">
        <f>VLOOKUP(A22,Main!A:AB,8,0)</f>
        <v>Rerun</v>
      </c>
      <c r="I22" s="62">
        <f>VLOOKUP(A22,Main!A:AB,9,0)</f>
        <v>46223</v>
      </c>
      <c r="J22" s="62">
        <f>VLOOKUP(A22,Main!A:AB,10,0)</f>
        <v>46276</v>
      </c>
      <c r="K22" s="62">
        <f>VLOOKUP(A22,Main!A:AB,11,0)</f>
        <v>46284</v>
      </c>
      <c r="L22" s="62">
        <f>VLOOKUP(A22,Main!A:AB,12,0)</f>
        <v>46230</v>
      </c>
      <c r="M22" s="62">
        <f>VLOOKUP(A22,Main!A:AB,13,0)</f>
        <v>46248</v>
      </c>
      <c r="N22" s="61" t="str">
        <f>VLOOKUP(A22,Main!A:AB,14,0)</f>
        <v>UG/PG</v>
      </c>
      <c r="O22" s="61" t="str">
        <f>VLOOKUP(A22,Main!A:AB,15,0)</f>
        <v>Core</v>
      </c>
      <c r="P22" s="61" t="str">
        <f>VLOOKUP(A22,Main!A:AB,16,0)</f>
        <v>Yes</v>
      </c>
      <c r="Q22" s="61" t="str">
        <f>VLOOKUP(A22,Main!A:AB,17,0)</f>
        <v/>
      </c>
      <c r="R22" s="63" t="str">
        <f>VLOOKUP(A22,Main!A:AB,18,0)</f>
        <v>https://onlinecourses.nptel.ac.in/e-learning/preview/noc26_ch65</v>
      </c>
      <c r="S22" s="63" t="str">
        <f>VLOOKUP(A22,Main!A:AB,19,0)</f>
        <v>https://onlinecourses.nptel.ac.in/e-learning/preview/noc26_ch65</v>
      </c>
      <c r="T22" s="61" t="str">
        <f>VLOOKUP(A22,Main!A:AB,20,0)</f>
        <v>noc26_ch65</v>
      </c>
      <c r="U22" s="63" t="str">
        <f>VLOOKUP(A22,Main!A:AB,21,0)</f>
        <v>https://onlinecourses.nptel.ac.in/noc25_ch83/preview</v>
      </c>
      <c r="V22" s="63" t="str">
        <f>VLOOKUP(A22,Main!A:AB,22,0)</f>
        <v>https://onlinecourses.nptel.ac.in/noc25_ch83/preview</v>
      </c>
      <c r="W22" s="61" t="str">
        <f>VLOOKUP(A22,Main!A:AB,23,0)</f>
        <v>noc25_ch83</v>
      </c>
      <c r="X22" s="63" t="str">
        <f>VLOOKUP(A22,Main!A:AB,24,0)</f>
        <v>https://nptel.ac.in/courses/103105222</v>
      </c>
      <c r="Y22" s="63" t="str">
        <f>VLOOKUP(A22,Main!A:AB,25,0)</f>
        <v>https://nptel.ac.in/courses/103105222</v>
      </c>
      <c r="Z22" s="61">
        <f>VLOOKUP(A22,Main!A:AB,26,0)</f>
        <v>103105222</v>
      </c>
    </row>
    <row r="23">
      <c r="A23" s="47" t="s">
        <v>1557</v>
      </c>
      <c r="B23" s="61" t="str">
        <f>VLOOKUP(A23,Main!A:AB,2,0)</f>
        <v>Chemical Engineering/Multidisciplinary</v>
      </c>
      <c r="C23" s="61" t="str">
        <f>VLOOKUP(A23,Main!A:AB,3,0)</f>
        <v>Energy Conversion Technologies (Biomass and Coal)</v>
      </c>
      <c r="D23" s="61" t="str">
        <f>VLOOKUP(A23,Main!A:AB,4,0)</f>
        <v>Prof. Vaibhav V. Goud</v>
      </c>
      <c r="E23" s="61" t="str">
        <f>VLOOKUP(A23,Main!A:AB,5,0)</f>
        <v>IIT Guwahati</v>
      </c>
      <c r="F23" s="61" t="str">
        <f>VLOOKUP(A23,Main!A:AB,6,0)</f>
        <v>IIT Guwahati</v>
      </c>
      <c r="G23" s="61" t="str">
        <f>VLOOKUP(A23,Main!A:AB,7,0)</f>
        <v>8 Weeks</v>
      </c>
      <c r="H23" s="61" t="str">
        <f>VLOOKUP(A23,Main!A:AB,8,0)</f>
        <v>Rerun</v>
      </c>
      <c r="I23" s="62">
        <f>VLOOKUP(A23,Main!A:AB,9,0)</f>
        <v>46223</v>
      </c>
      <c r="J23" s="62">
        <f>VLOOKUP(A23,Main!A:AB,10,0)</f>
        <v>46276</v>
      </c>
      <c r="K23" s="62">
        <f>VLOOKUP(A23,Main!A:AB,11,0)</f>
        <v>46284</v>
      </c>
      <c r="L23" s="62">
        <f>VLOOKUP(A23,Main!A:AB,12,0)</f>
        <v>46230</v>
      </c>
      <c r="M23" s="62">
        <f>VLOOKUP(A23,Main!A:AB,13,0)</f>
        <v>46248</v>
      </c>
      <c r="N23" s="61" t="str">
        <f>VLOOKUP(A23,Main!A:AB,14,0)</f>
        <v>UG/PG</v>
      </c>
      <c r="O23" s="61" t="str">
        <f>VLOOKUP(A23,Main!A:AB,15,0)</f>
        <v>Core</v>
      </c>
      <c r="P23" s="61" t="str">
        <f>VLOOKUP(A23,Main!A:AB,16,0)</f>
        <v>Yes</v>
      </c>
      <c r="Q23" s="61" t="str">
        <f>VLOOKUP(A23,Main!A:AB,17,0)</f>
        <v>Energy and Environment</v>
      </c>
      <c r="R23" s="63" t="str">
        <f>VLOOKUP(A23,Main!A:AB,18,0)</f>
        <v>https://onlinecourses.nptel.ac.in/e-learning/preview/noc26_ch69</v>
      </c>
      <c r="S23" s="63" t="str">
        <f>VLOOKUP(A23,Main!A:AB,19,0)</f>
        <v>https://onlinecourses.nptel.ac.in/e-learning/preview/noc26_ch69</v>
      </c>
      <c r="T23" s="61" t="str">
        <f>VLOOKUP(A23,Main!A:AB,20,0)</f>
        <v>noc26_ch69</v>
      </c>
      <c r="U23" s="63" t="str">
        <f>VLOOKUP(A23,Main!A:AB,21,0)</f>
        <v>https://onlinecourses.nptel.ac.in/noc25_ch79/preview</v>
      </c>
      <c r="V23" s="63" t="str">
        <f>VLOOKUP(A23,Main!A:AB,22,0)</f>
        <v>https://onlinecourses.nptel.ac.in/noc25_ch79/preview</v>
      </c>
      <c r="W23" s="61" t="str">
        <f>VLOOKUP(A23,Main!A:AB,23,0)</f>
        <v>noc25_ch79</v>
      </c>
      <c r="X23" s="63" t="str">
        <f>VLOOKUP(A23,Main!A:AB,24,0)</f>
        <v>https://nptel.ac.in/courses/103103222</v>
      </c>
      <c r="Y23" s="63" t="str">
        <f>VLOOKUP(A23,Main!A:AB,25,0)</f>
        <v>https://nptel.ac.in/courses/103103222</v>
      </c>
      <c r="Z23" s="61">
        <f>VLOOKUP(A23,Main!A:AB,26,0)</f>
        <v>103103222</v>
      </c>
    </row>
    <row r="24">
      <c r="A24" s="47" t="s">
        <v>1808</v>
      </c>
      <c r="B24" s="61" t="str">
        <f>VLOOKUP(A24,Main!A:AB,2,0)</f>
        <v>Computer Science and Engineering</v>
      </c>
      <c r="C24" s="61" t="str">
        <f>VLOOKUP(A24,Main!A:AB,3,0)</f>
        <v>C Programming and Assembly Language</v>
      </c>
      <c r="D24" s="61" t="str">
        <f>VLOOKUP(A24,Main!A:AB,4,0)</f>
        <v>Prof. Janakiraman Viraraghavan</v>
      </c>
      <c r="E24" s="61" t="str">
        <f>VLOOKUP(A24,Main!A:AB,5,0)</f>
        <v>IIT Madras</v>
      </c>
      <c r="F24" s="61" t="str">
        <f>VLOOKUP(A24,Main!A:AB,6,0)</f>
        <v>IIT Madras</v>
      </c>
      <c r="G24" s="61" t="str">
        <f>VLOOKUP(A24,Main!A:AB,7,0)</f>
        <v>4 Weeks</v>
      </c>
      <c r="H24" s="61" t="str">
        <f>VLOOKUP(A24,Main!A:AB,8,0)</f>
        <v>Rerun</v>
      </c>
      <c r="I24" s="62">
        <f>VLOOKUP(A24,Main!A:AB,9,0)</f>
        <v>46223</v>
      </c>
      <c r="J24" s="62">
        <f>VLOOKUP(A24,Main!A:AB,10,0)</f>
        <v>46248</v>
      </c>
      <c r="K24" s="62">
        <f>VLOOKUP(A24,Main!A:AB,11,0)</f>
        <v>46284</v>
      </c>
      <c r="L24" s="62">
        <f>VLOOKUP(A24,Main!A:AB,12,0)</f>
        <v>46230</v>
      </c>
      <c r="M24" s="62">
        <f>VLOOKUP(A24,Main!A:AB,13,0)</f>
        <v>46248</v>
      </c>
      <c r="N24" s="61" t="str">
        <f>VLOOKUP(A24,Main!A:AB,14,0)</f>
        <v>UG</v>
      </c>
      <c r="O24" s="61" t="str">
        <f>VLOOKUP(A24,Main!A:AB,15,0)</f>
        <v>Elective</v>
      </c>
      <c r="P24" s="61" t="str">
        <f>VLOOKUP(A24,Main!A:AB,16,0)</f>
        <v>Yes</v>
      </c>
      <c r="Q24" s="61" t="str">
        <f>VLOOKUP(A24,Main!A:AB,17,0)</f>
        <v/>
      </c>
      <c r="R24" s="63" t="str">
        <f>VLOOKUP(A24,Main!A:AB,18,0)</f>
        <v>https://onlinecourses.nptel.ac.in/e-learning/preview/noc26_cs106</v>
      </c>
      <c r="S24" s="63" t="str">
        <f>VLOOKUP(A24,Main!A:AB,19,0)</f>
        <v>https://onlinecourses.nptel.ac.in/e-learning/preview/noc26_cs106</v>
      </c>
      <c r="T24" s="61" t="str">
        <f>VLOOKUP(A24,Main!A:AB,20,0)</f>
        <v>noc26_cs106</v>
      </c>
      <c r="U24" s="63" t="str">
        <f>VLOOKUP(A24,Main!A:AB,21,0)</f>
        <v>https://onlinecourses.nptel.ac.in/noc25_cs114/preview</v>
      </c>
      <c r="V24" s="63" t="str">
        <f>VLOOKUP(A24,Main!A:AB,22,0)</f>
        <v>https://onlinecourses.nptel.ac.in/noc25_cs114/preview</v>
      </c>
      <c r="W24" s="61" t="str">
        <f>VLOOKUP(A24,Main!A:AB,23,0)</f>
        <v>noc25_cs114</v>
      </c>
      <c r="X24" s="63" t="str">
        <f>VLOOKUP(A24,Main!A:AB,24,0)</f>
        <v>https://nptel.ac.in/courses/106106210</v>
      </c>
      <c r="Y24" s="63" t="str">
        <f>VLOOKUP(A24,Main!A:AB,25,0)</f>
        <v>https://nptel.ac.in/courses/106106210</v>
      </c>
      <c r="Z24" s="61">
        <f>VLOOKUP(A24,Main!A:AB,26,0)</f>
        <v>106106210</v>
      </c>
    </row>
    <row r="25">
      <c r="A25" s="47" t="s">
        <v>1815</v>
      </c>
      <c r="B25" s="61" t="str">
        <f>VLOOKUP(A25,Main!A:AB,2,0)</f>
        <v>Computer Science and Engineering</v>
      </c>
      <c r="C25" s="61" t="str">
        <f>VLOOKUP(A25,Main!A:AB,3,0)</f>
        <v>Python for Data Science</v>
      </c>
      <c r="D25" s="61" t="str">
        <f>VLOOKUP(A25,Main!A:AB,4,0)</f>
        <v>Prof. Ragunathan Rengasamy</v>
      </c>
      <c r="E25" s="61" t="str">
        <f>VLOOKUP(A25,Main!A:AB,5,0)</f>
        <v>IIT Madras</v>
      </c>
      <c r="F25" s="61" t="str">
        <f>VLOOKUP(A25,Main!A:AB,6,0)</f>
        <v>IIT Madras</v>
      </c>
      <c r="G25" s="61" t="str">
        <f>VLOOKUP(A25,Main!A:AB,7,0)</f>
        <v>4 Weeks</v>
      </c>
      <c r="H25" s="61" t="str">
        <f>VLOOKUP(A25,Main!A:AB,8,0)</f>
        <v>Rerun</v>
      </c>
      <c r="I25" s="62">
        <f>VLOOKUP(A25,Main!A:AB,9,0)</f>
        <v>46223</v>
      </c>
      <c r="J25" s="62">
        <f>VLOOKUP(A25,Main!A:AB,10,0)</f>
        <v>46248</v>
      </c>
      <c r="K25" s="62">
        <f>VLOOKUP(A25,Main!A:AB,11,0)</f>
        <v>46284</v>
      </c>
      <c r="L25" s="62">
        <f>VLOOKUP(A25,Main!A:AB,12,0)</f>
        <v>46230</v>
      </c>
      <c r="M25" s="62">
        <f>VLOOKUP(A25,Main!A:AB,13,0)</f>
        <v>46248</v>
      </c>
      <c r="N25" s="61" t="str">
        <f>VLOOKUP(A25,Main!A:AB,14,0)</f>
        <v>UG</v>
      </c>
      <c r="O25" s="61" t="str">
        <f>VLOOKUP(A25,Main!A:AB,15,0)</f>
        <v>Elective</v>
      </c>
      <c r="P25" s="61" t="str">
        <f>VLOOKUP(A25,Main!A:AB,16,0)</f>
        <v>Yes</v>
      </c>
      <c r="Q25" s="61" t="str">
        <f>VLOOKUP(A25,Main!A:AB,17,0)</f>
        <v>Artificial Intelligence
Data Science</v>
      </c>
      <c r="R25" s="63" t="str">
        <f>VLOOKUP(A25,Main!A:AB,18,0)</f>
        <v>https://onlinecourses.nptel.ac.in/e-learning/preview/noc26_cs107</v>
      </c>
      <c r="S25" s="63" t="str">
        <f>VLOOKUP(A25,Main!A:AB,19,0)</f>
        <v>https://onlinecourses.nptel.ac.in/e-learning/preview/noc26_cs107</v>
      </c>
      <c r="T25" s="61" t="str">
        <f>VLOOKUP(A25,Main!A:AB,20,0)</f>
        <v>noc26_cs107</v>
      </c>
      <c r="U25" s="63" t="str">
        <f>VLOOKUP(A25,Main!A:AB,21,0)</f>
        <v>https://onlinecourses.nptel.ac.in/noc26_cs80/preview</v>
      </c>
      <c r="V25" s="63" t="str">
        <f>VLOOKUP(A25,Main!A:AB,22,0)</f>
        <v>https://onlinecourses.nptel.ac.in/noc26_cs80/preview</v>
      </c>
      <c r="W25" s="61" t="str">
        <f>VLOOKUP(A25,Main!A:AB,23,0)</f>
        <v>noc26_cs80</v>
      </c>
      <c r="X25" s="63" t="str">
        <f>VLOOKUP(A25,Main!A:AB,24,0)</f>
        <v>https://nptel.ac.in/courses/106106212</v>
      </c>
      <c r="Y25" s="63" t="str">
        <f>VLOOKUP(A25,Main!A:AB,25,0)</f>
        <v>https://nptel.ac.in/courses/106106212</v>
      </c>
      <c r="Z25" s="61">
        <f>VLOOKUP(A25,Main!A:AB,26,0)</f>
        <v>106106212</v>
      </c>
    </row>
    <row r="26">
      <c r="A26" s="47" t="s">
        <v>1831</v>
      </c>
      <c r="B26" s="61" t="str">
        <f>VLOOKUP(A26,Main!A:AB,2,0)</f>
        <v>Computer Science and Engineering</v>
      </c>
      <c r="C26" s="61" t="str">
        <f>VLOOKUP(A26,Main!A:AB,3,0)</f>
        <v>Programming, Data Structures And Algorithms Using Python</v>
      </c>
      <c r="D26" s="61" t="str">
        <f>VLOOKUP(A26,Main!A:AB,4,0)</f>
        <v>Prof. Madhavan Mukund</v>
      </c>
      <c r="E26" s="61" t="str">
        <f>VLOOKUP(A26,Main!A:AB,5,0)</f>
        <v>Chennai Mathematical Institute</v>
      </c>
      <c r="F26" s="61" t="str">
        <f>VLOOKUP(A26,Main!A:AB,6,0)</f>
        <v>IIT Madras</v>
      </c>
      <c r="G26" s="61" t="str">
        <f>VLOOKUP(A26,Main!A:AB,7,0)</f>
        <v>8 Weeks</v>
      </c>
      <c r="H26" s="61" t="str">
        <f>VLOOKUP(A26,Main!A:AB,8,0)</f>
        <v>Rerun</v>
      </c>
      <c r="I26" s="62">
        <f>VLOOKUP(A26,Main!A:AB,9,0)</f>
        <v>46223</v>
      </c>
      <c r="J26" s="62">
        <f>VLOOKUP(A26,Main!A:AB,10,0)</f>
        <v>46276</v>
      </c>
      <c r="K26" s="62">
        <f>VLOOKUP(A26,Main!A:AB,11,0)</f>
        <v>46284</v>
      </c>
      <c r="L26" s="62">
        <f>VLOOKUP(A26,Main!A:AB,12,0)</f>
        <v>46230</v>
      </c>
      <c r="M26" s="62">
        <f>VLOOKUP(A26,Main!A:AB,13,0)</f>
        <v>46248</v>
      </c>
      <c r="N26" s="61" t="str">
        <f>VLOOKUP(A26,Main!A:AB,14,0)</f>
        <v>UG</v>
      </c>
      <c r="O26" s="61" t="str">
        <f>VLOOKUP(A26,Main!A:AB,15,0)</f>
        <v>Elective</v>
      </c>
      <c r="P26" s="61" t="str">
        <f>VLOOKUP(A26,Main!A:AB,16,0)</f>
        <v>Yes</v>
      </c>
      <c r="Q26" s="61" t="str">
        <f>VLOOKUP(A26,Main!A:AB,17,0)</f>
        <v>Computational Biology
Artificial Intelligence
Data Science
Programming
Foundations of Computing</v>
      </c>
      <c r="R26" s="63" t="str">
        <f>VLOOKUP(A26,Main!A:AB,18,0)</f>
        <v>https://onlinecourses.nptel.ac.in/e-learning/preview/noc26_cs109</v>
      </c>
      <c r="S26" s="63" t="str">
        <f>VLOOKUP(A26,Main!A:AB,19,0)</f>
        <v>https://onlinecourses.nptel.ac.in/e-learning/preview/noc26_cs109</v>
      </c>
      <c r="T26" s="61" t="str">
        <f>VLOOKUP(A26,Main!A:AB,20,0)</f>
        <v>noc26_cs109</v>
      </c>
      <c r="U26" s="63" t="str">
        <f>VLOOKUP(A26,Main!A:AB,21,0)</f>
        <v>https://onlinecourses.nptel.ac.in/noc26_cs79/preview</v>
      </c>
      <c r="V26" s="63" t="str">
        <f>VLOOKUP(A26,Main!A:AB,22,0)</f>
        <v>https://onlinecourses.nptel.ac.in/noc26_cs79/preview</v>
      </c>
      <c r="W26" s="61" t="str">
        <f>VLOOKUP(A26,Main!A:AB,23,0)</f>
        <v>noc26_cs79</v>
      </c>
      <c r="X26" s="63" t="str">
        <f>VLOOKUP(A26,Main!A:AB,24,0)</f>
        <v>https://nptel.ac.in/courses/106106145</v>
      </c>
      <c r="Y26" s="63" t="str">
        <f>VLOOKUP(A26,Main!A:AB,25,0)</f>
        <v>https://nptel.ac.in/courses/106106145</v>
      </c>
      <c r="Z26" s="61">
        <f>VLOOKUP(A26,Main!A:AB,26,0)</f>
        <v>106106145</v>
      </c>
    </row>
    <row r="27">
      <c r="A27" s="47" t="s">
        <v>1840</v>
      </c>
      <c r="B27" s="61" t="str">
        <f>VLOOKUP(A27,Main!A:AB,2,0)</f>
        <v>Computer Science and Engineering</v>
      </c>
      <c r="C27" s="61" t="str">
        <f>VLOOKUP(A27,Main!A:AB,3,0)</f>
        <v>Design and analysis of algorithms</v>
      </c>
      <c r="D27" s="61" t="str">
        <f>VLOOKUP(A27,Main!A:AB,4,0)</f>
        <v>Prof. Madhavan Mukund</v>
      </c>
      <c r="E27" s="61" t="str">
        <f>VLOOKUP(A27,Main!A:AB,5,0)</f>
        <v>Chennai Mathematical Institute</v>
      </c>
      <c r="F27" s="61" t="str">
        <f>VLOOKUP(A27,Main!A:AB,6,0)</f>
        <v>IIT Madras</v>
      </c>
      <c r="G27" s="61" t="str">
        <f>VLOOKUP(A27,Main!A:AB,7,0)</f>
        <v>8 Weeks</v>
      </c>
      <c r="H27" s="61" t="str">
        <f>VLOOKUP(A27,Main!A:AB,8,0)</f>
        <v>Rerun</v>
      </c>
      <c r="I27" s="62">
        <f>VLOOKUP(A27,Main!A:AB,9,0)</f>
        <v>46223</v>
      </c>
      <c r="J27" s="62">
        <f>VLOOKUP(A27,Main!A:AB,10,0)</f>
        <v>46276</v>
      </c>
      <c r="K27" s="62">
        <f>VLOOKUP(A27,Main!A:AB,11,0)</f>
        <v>46284</v>
      </c>
      <c r="L27" s="62">
        <f>VLOOKUP(A27,Main!A:AB,12,0)</f>
        <v>46230</v>
      </c>
      <c r="M27" s="62">
        <f>VLOOKUP(A27,Main!A:AB,13,0)</f>
        <v>46248</v>
      </c>
      <c r="N27" s="61" t="str">
        <f>VLOOKUP(A27,Main!A:AB,14,0)</f>
        <v>UG</v>
      </c>
      <c r="O27" s="61" t="str">
        <f>VLOOKUP(A27,Main!A:AB,15,0)</f>
        <v>Elective</v>
      </c>
      <c r="P27" s="61" t="str">
        <f>VLOOKUP(A27,Main!A:AB,16,0)</f>
        <v>Yes</v>
      </c>
      <c r="Q27" s="61" t="str">
        <f>VLOOKUP(A27,Main!A:AB,17,0)</f>
        <v>Foundations of Computing</v>
      </c>
      <c r="R27" s="63" t="str">
        <f>VLOOKUP(A27,Main!A:AB,18,0)</f>
        <v>https://onlinecourses.nptel.ac.in/e-learning/preview/noc26_cs110</v>
      </c>
      <c r="S27" s="63" t="str">
        <f>VLOOKUP(A27,Main!A:AB,19,0)</f>
        <v>https://onlinecourses.nptel.ac.in/e-learning/preview/noc26_cs110</v>
      </c>
      <c r="T27" s="61" t="str">
        <f>VLOOKUP(A27,Main!A:AB,20,0)</f>
        <v>noc26_cs110</v>
      </c>
      <c r="U27" s="63" t="str">
        <f>VLOOKUP(A27,Main!A:AB,21,0)</f>
        <v>https://onlinecourses.nptel.ac.in/noc26_cs67/preview</v>
      </c>
      <c r="V27" s="63" t="str">
        <f>VLOOKUP(A27,Main!A:AB,22,0)</f>
        <v>https://onlinecourses.nptel.ac.in/noc26_cs67/preview</v>
      </c>
      <c r="W27" s="61" t="str">
        <f>VLOOKUP(A27,Main!A:AB,23,0)</f>
        <v>noc26_cs67</v>
      </c>
      <c r="X27" s="63" t="str">
        <f>VLOOKUP(A27,Main!A:AB,24,0)</f>
        <v>https://nptel.ac.in/courses/106106131</v>
      </c>
      <c r="Y27" s="63" t="str">
        <f>VLOOKUP(A27,Main!A:AB,25,0)</f>
        <v>https://nptel.ac.in/courses/106106131</v>
      </c>
      <c r="Z27" s="61">
        <f>VLOOKUP(A27,Main!A:AB,26,0)</f>
        <v>106106131</v>
      </c>
    </row>
    <row r="28">
      <c r="A28" s="47" t="s">
        <v>1846</v>
      </c>
      <c r="B28" s="61" t="str">
        <f>VLOOKUP(A28,Main!A:AB,2,0)</f>
        <v>Computer Science and Engineering</v>
      </c>
      <c r="C28" s="61" t="str">
        <f>VLOOKUP(A28,Main!A:AB,3,0)</f>
        <v>Introduction to Machine Learning (Tamil)</v>
      </c>
      <c r="D28" s="61" t="str">
        <f>VLOOKUP(A28,Main!A:AB,4,0)</f>
        <v>Prof. Arun Rajkumar</v>
      </c>
      <c r="E28" s="61" t="str">
        <f>VLOOKUP(A28,Main!A:AB,5,0)</f>
        <v>IIT Madras</v>
      </c>
      <c r="F28" s="61" t="str">
        <f>VLOOKUP(A28,Main!A:AB,6,0)</f>
        <v>IIT Madras</v>
      </c>
      <c r="G28" s="61" t="str">
        <f>VLOOKUP(A28,Main!A:AB,7,0)</f>
        <v>8 Weeks</v>
      </c>
      <c r="H28" s="61" t="str">
        <f>VLOOKUP(A28,Main!A:AB,8,0)</f>
        <v>Rerun</v>
      </c>
      <c r="I28" s="62">
        <f>VLOOKUP(A28,Main!A:AB,9,0)</f>
        <v>46223</v>
      </c>
      <c r="J28" s="62">
        <f>VLOOKUP(A28,Main!A:AB,10,0)</f>
        <v>46276</v>
      </c>
      <c r="K28" s="62">
        <f>VLOOKUP(A28,Main!A:AB,11,0)</f>
        <v>46284</v>
      </c>
      <c r="L28" s="62">
        <f>VLOOKUP(A28,Main!A:AB,12,0)</f>
        <v>46230</v>
      </c>
      <c r="M28" s="62">
        <f>VLOOKUP(A28,Main!A:AB,13,0)</f>
        <v>46248</v>
      </c>
      <c r="N28" s="61" t="str">
        <f>VLOOKUP(A28,Main!A:AB,14,0)</f>
        <v>UG/PG</v>
      </c>
      <c r="O28" s="61" t="str">
        <f>VLOOKUP(A28,Main!A:AB,15,0)</f>
        <v>Elective</v>
      </c>
      <c r="P28" s="61" t="str">
        <f>VLOOKUP(A28,Main!A:AB,16,0)</f>
        <v>Yes</v>
      </c>
      <c r="Q28" s="61" t="str">
        <f>VLOOKUP(A28,Main!A:AB,17,0)</f>
        <v/>
      </c>
      <c r="R28" s="63" t="str">
        <f>VLOOKUP(A28,Main!A:AB,18,0)</f>
        <v>https://onlinecourses.nptel.ac.in/e-learning/preview/noc26_cs111</v>
      </c>
      <c r="S28" s="63" t="str">
        <f>VLOOKUP(A28,Main!A:AB,19,0)</f>
        <v>https://onlinecourses.nptel.ac.in/e-learning/preview/noc26_cs111</v>
      </c>
      <c r="T28" s="61" t="str">
        <f>VLOOKUP(A28,Main!A:AB,20,0)</f>
        <v>noc26_cs111</v>
      </c>
      <c r="U28" s="63" t="str">
        <f>VLOOKUP(A28,Main!A:AB,21,0)</f>
        <v>https://onlinecourses.nptel.ac.in/noc26_cs73/preview</v>
      </c>
      <c r="V28" s="63" t="str">
        <f>VLOOKUP(A28,Main!A:AB,22,0)</f>
        <v>https://onlinecourses.nptel.ac.in/noc26_cs73/preview</v>
      </c>
      <c r="W28" s="61" t="str">
        <f>VLOOKUP(A28,Main!A:AB,23,0)</f>
        <v>noc26_cs73</v>
      </c>
      <c r="X28" s="63" t="str">
        <f>VLOOKUP(A28,Main!A:AB,24,0)</f>
        <v>https://nptel.ac.in/courses/106106236</v>
      </c>
      <c r="Y28" s="63" t="str">
        <f>VLOOKUP(A28,Main!A:AB,25,0)</f>
        <v>https://nptel.ac.in/courses/106106236</v>
      </c>
      <c r="Z28" s="61">
        <f>VLOOKUP(A28,Main!A:AB,26,0)</f>
        <v>106106236</v>
      </c>
    </row>
    <row r="29">
      <c r="A29" s="47" t="s">
        <v>1853</v>
      </c>
      <c r="B29" s="61" t="str">
        <f>VLOOKUP(A29,Main!A:AB,2,0)</f>
        <v>Computer Science and Engineering</v>
      </c>
      <c r="C29" s="61" t="str">
        <f>VLOOKUP(A29,Main!A:AB,3,0)</f>
        <v>Data Science for Engineers</v>
      </c>
      <c r="D29" s="61" t="str">
        <f>VLOOKUP(A29,Main!A:AB,4,0)</f>
        <v>Prof. Ragunathan Rengasamy,
Prof. Shankar Narasimhan</v>
      </c>
      <c r="E29" s="61" t="str">
        <f>VLOOKUP(A29,Main!A:AB,5,0)</f>
        <v>IIT Madras</v>
      </c>
      <c r="F29" s="61" t="str">
        <f>VLOOKUP(A29,Main!A:AB,6,0)</f>
        <v>IIT Madras</v>
      </c>
      <c r="G29" s="61" t="str">
        <f>VLOOKUP(A29,Main!A:AB,7,0)</f>
        <v>8 Weeks</v>
      </c>
      <c r="H29" s="61" t="str">
        <f>VLOOKUP(A29,Main!A:AB,8,0)</f>
        <v>Rerun</v>
      </c>
      <c r="I29" s="62">
        <f>VLOOKUP(A29,Main!A:AB,9,0)</f>
        <v>46223</v>
      </c>
      <c r="J29" s="62">
        <f>VLOOKUP(A29,Main!A:AB,10,0)</f>
        <v>46276</v>
      </c>
      <c r="K29" s="62">
        <f>VLOOKUP(A29,Main!A:AB,11,0)</f>
        <v>46284</v>
      </c>
      <c r="L29" s="62">
        <f>VLOOKUP(A29,Main!A:AB,12,0)</f>
        <v>46230</v>
      </c>
      <c r="M29" s="62">
        <f>VLOOKUP(A29,Main!A:AB,13,0)</f>
        <v>46248</v>
      </c>
      <c r="N29" s="61" t="str">
        <f>VLOOKUP(A29,Main!A:AB,14,0)</f>
        <v>UG/PG</v>
      </c>
      <c r="O29" s="61" t="str">
        <f>VLOOKUP(A29,Main!A:AB,15,0)</f>
        <v>Elective</v>
      </c>
      <c r="P29" s="61" t="str">
        <f>VLOOKUP(A29,Main!A:AB,16,0)</f>
        <v>Yes</v>
      </c>
      <c r="Q29" s="61" t="str">
        <f>VLOOKUP(A29,Main!A:AB,17,0)</f>
        <v>Data Science
Programming</v>
      </c>
      <c r="R29" s="63" t="str">
        <f>VLOOKUP(A29,Main!A:AB,18,0)</f>
        <v>https://onlinecourses.nptel.ac.in/e-learning/preview/noc26_cs112</v>
      </c>
      <c r="S29" s="63" t="str">
        <f>VLOOKUP(A29,Main!A:AB,19,0)</f>
        <v>https://onlinecourses.nptel.ac.in/e-learning/preview/noc26_cs112</v>
      </c>
      <c r="T29" s="61" t="str">
        <f>VLOOKUP(A29,Main!A:AB,20,0)</f>
        <v>noc26_cs112</v>
      </c>
      <c r="U29" s="63" t="str">
        <f>VLOOKUP(A29,Main!A:AB,21,0)</f>
        <v>https://onlinecourses.nptel.ac.in/noc26_cs65/preview</v>
      </c>
      <c r="V29" s="63" t="str">
        <f>VLOOKUP(A29,Main!A:AB,22,0)</f>
        <v>https://onlinecourses.nptel.ac.in/noc26_cs65/preview</v>
      </c>
      <c r="W29" s="61" t="str">
        <f>VLOOKUP(A29,Main!A:AB,23,0)</f>
        <v>noc26_cs65</v>
      </c>
      <c r="X29" s="63" t="str">
        <f>VLOOKUP(A29,Main!A:AB,24,0)</f>
        <v>https://nptel.ac.in/courses/106106179</v>
      </c>
      <c r="Y29" s="63" t="str">
        <f>VLOOKUP(A29,Main!A:AB,25,0)</f>
        <v>https://nptel.ac.in/courses/106106179</v>
      </c>
      <c r="Z29" s="61">
        <f>VLOOKUP(A29,Main!A:AB,26,0)</f>
        <v>106106179</v>
      </c>
    </row>
    <row r="30">
      <c r="A30" s="47" t="s">
        <v>1868</v>
      </c>
      <c r="B30" s="61" t="str">
        <f>VLOOKUP(A30,Main!A:AB,2,0)</f>
        <v>Computer Science and Engineering</v>
      </c>
      <c r="C30" s="61" t="str">
        <f>VLOOKUP(A30,Main!A:AB,3,0)</f>
        <v>Theory of Computation</v>
      </c>
      <c r="D30" s="61" t="str">
        <f>VLOOKUP(A30,Main!A:AB,4,0)</f>
        <v>Prof. Raghunath Tewari</v>
      </c>
      <c r="E30" s="61" t="str">
        <f>VLOOKUP(A30,Main!A:AB,5,0)</f>
        <v>IIT Kanpur</v>
      </c>
      <c r="F30" s="61" t="str">
        <f>VLOOKUP(A30,Main!A:AB,6,0)</f>
        <v>IIT Kanpur</v>
      </c>
      <c r="G30" s="61" t="str">
        <f>VLOOKUP(A30,Main!A:AB,7,0)</f>
        <v>8 Weeks</v>
      </c>
      <c r="H30" s="61" t="str">
        <f>VLOOKUP(A30,Main!A:AB,8,0)</f>
        <v>Rerun</v>
      </c>
      <c r="I30" s="62">
        <f>VLOOKUP(A30,Main!A:AB,9,0)</f>
        <v>46223</v>
      </c>
      <c r="J30" s="62">
        <f>VLOOKUP(A30,Main!A:AB,10,0)</f>
        <v>46276</v>
      </c>
      <c r="K30" s="62">
        <f>VLOOKUP(A30,Main!A:AB,11,0)</f>
        <v>46284</v>
      </c>
      <c r="L30" s="62">
        <f>VLOOKUP(A30,Main!A:AB,12,0)</f>
        <v>46230</v>
      </c>
      <c r="M30" s="62">
        <f>VLOOKUP(A30,Main!A:AB,13,0)</f>
        <v>46248</v>
      </c>
      <c r="N30" s="61" t="str">
        <f>VLOOKUP(A30,Main!A:AB,14,0)</f>
        <v>UG</v>
      </c>
      <c r="O30" s="61" t="str">
        <f>VLOOKUP(A30,Main!A:AB,15,0)</f>
        <v>Elective</v>
      </c>
      <c r="P30" s="61" t="str">
        <f>VLOOKUP(A30,Main!A:AB,16,0)</f>
        <v>Yes</v>
      </c>
      <c r="Q30" s="61" t="str">
        <f>VLOOKUP(A30,Main!A:AB,17,0)</f>
        <v>Foundations of Computing</v>
      </c>
      <c r="R30" s="63" t="str">
        <f>VLOOKUP(A30,Main!A:AB,18,0)</f>
        <v>https://onlinecourses.nptel.ac.in/e-learning/preview/noc26_cs114</v>
      </c>
      <c r="S30" s="63" t="str">
        <f>VLOOKUP(A30,Main!A:AB,19,0)</f>
        <v>https://onlinecourses.nptel.ac.in/e-learning/preview/noc26_cs114</v>
      </c>
      <c r="T30" s="61" t="str">
        <f>VLOOKUP(A30,Main!A:AB,20,0)</f>
        <v>noc26_cs114</v>
      </c>
      <c r="U30" s="63" t="str">
        <f>VLOOKUP(A30,Main!A:AB,21,0)</f>
        <v>https://onlinecourses.nptel.ac.in/noc25_cs121/preview</v>
      </c>
      <c r="V30" s="63" t="str">
        <f>VLOOKUP(A30,Main!A:AB,22,0)</f>
        <v>https://onlinecourses.nptel.ac.in/noc25_cs121/preview</v>
      </c>
      <c r="W30" s="61" t="str">
        <f>VLOOKUP(A30,Main!A:AB,23,0)</f>
        <v>noc25_cs121</v>
      </c>
      <c r="X30" s="63" t="str">
        <f>VLOOKUP(A30,Main!A:AB,24,0)</f>
        <v>https://nptel.ac.in/courses/106104148</v>
      </c>
      <c r="Y30" s="63" t="str">
        <f>VLOOKUP(A30,Main!A:AB,25,0)</f>
        <v>https://nptel.ac.in/courses/106104148</v>
      </c>
      <c r="Z30" s="61">
        <f>VLOOKUP(A30,Main!A:AB,26,0)</f>
        <v>106104148</v>
      </c>
    </row>
    <row r="31">
      <c r="A31" s="47" t="s">
        <v>1883</v>
      </c>
      <c r="B31" s="61" t="str">
        <f>VLOOKUP(A31,Main!A:AB,2,0)</f>
        <v>Computer Science and Engineering</v>
      </c>
      <c r="C31" s="61" t="str">
        <f>VLOOKUP(A31,Main!A:AB,3,0)</f>
        <v>Foundations and Applications of Machine Learning (Bengali)</v>
      </c>
      <c r="D31" s="61" t="str">
        <f>VLOOKUP(A31,Main!A:AB,4,0)</f>
        <v>Prof. Adway Mitra</v>
      </c>
      <c r="E31" s="61" t="str">
        <f>VLOOKUP(A31,Main!A:AB,5,0)</f>
        <v>IIT Kharagpur</v>
      </c>
      <c r="F31" s="61" t="str">
        <f>VLOOKUP(A31,Main!A:AB,6,0)</f>
        <v>IIT Kharagpur</v>
      </c>
      <c r="G31" s="61" t="str">
        <f>VLOOKUP(A31,Main!A:AB,7,0)</f>
        <v>8 Weeks</v>
      </c>
      <c r="H31" s="61" t="str">
        <f>VLOOKUP(A31,Main!A:AB,8,0)</f>
        <v>Rerun</v>
      </c>
      <c r="I31" s="62">
        <f>VLOOKUP(A31,Main!A:AB,9,0)</f>
        <v>46223</v>
      </c>
      <c r="J31" s="62">
        <f>VLOOKUP(A31,Main!A:AB,10,0)</f>
        <v>46276</v>
      </c>
      <c r="K31" s="62">
        <f>VLOOKUP(A31,Main!A:AB,11,0)</f>
        <v>46284</v>
      </c>
      <c r="L31" s="62">
        <f>VLOOKUP(A31,Main!A:AB,12,0)</f>
        <v>46230</v>
      </c>
      <c r="M31" s="62">
        <f>VLOOKUP(A31,Main!A:AB,13,0)</f>
        <v>46248</v>
      </c>
      <c r="N31" s="61" t="str">
        <f>VLOOKUP(A31,Main!A:AB,14,0)</f>
        <v>UG</v>
      </c>
      <c r="O31" s="61" t="str">
        <f>VLOOKUP(A31,Main!A:AB,15,0)</f>
        <v>Elective</v>
      </c>
      <c r="P31" s="61" t="str">
        <f>VLOOKUP(A31,Main!A:AB,16,0)</f>
        <v>Yes</v>
      </c>
      <c r="Q31" s="61" t="str">
        <f>VLOOKUP(A31,Main!A:AB,17,0)</f>
        <v/>
      </c>
      <c r="R31" s="63" t="str">
        <f>VLOOKUP(A31,Main!A:AB,18,0)</f>
        <v>https://onlinecourses.nptel.ac.in/e-learning/preview/noc26_cs116</v>
      </c>
      <c r="S31" s="63" t="str">
        <f>VLOOKUP(A31,Main!A:AB,19,0)</f>
        <v>https://onlinecourses.nptel.ac.in/e-learning/preview/noc26_cs116</v>
      </c>
      <c r="T31" s="61" t="str">
        <f>VLOOKUP(A31,Main!A:AB,20,0)</f>
        <v>noc26_cs116</v>
      </c>
      <c r="U31" s="63" t="str">
        <f>VLOOKUP(A31,Main!A:AB,21,0)</f>
        <v>https://onlinecourses.nptel.ac.in/noc25_cs138/preview</v>
      </c>
      <c r="V31" s="63" t="str">
        <f>VLOOKUP(A31,Main!A:AB,22,0)</f>
        <v>https://onlinecourses.nptel.ac.in/noc25_cs138/preview</v>
      </c>
      <c r="W31" s="61" t="str">
        <f>VLOOKUP(A31,Main!A:AB,23,0)</f>
        <v>noc25_cs138</v>
      </c>
      <c r="X31" s="63" t="str">
        <f>VLOOKUP(A31,Main!A:AB,24,0)</f>
        <v>https://nptel.ac.in/courses/106105247</v>
      </c>
      <c r="Y31" s="63" t="str">
        <f>VLOOKUP(A31,Main!A:AB,25,0)</f>
        <v>https://nptel.ac.in/courses/106105247</v>
      </c>
      <c r="Z31" s="61">
        <f>VLOOKUP(A31,Main!A:AB,26,0)</f>
        <v>106105247</v>
      </c>
    </row>
    <row r="32">
      <c r="A32" s="47" t="s">
        <v>1898</v>
      </c>
      <c r="B32" s="61" t="str">
        <f>VLOOKUP(A32,Main!A:AB,2,0)</f>
        <v>Computer Science and Engineering</v>
      </c>
      <c r="C32" s="61" t="str">
        <f>VLOOKUP(A32,Main!A:AB,3,0)</f>
        <v>Artificial Intelligence for Economics</v>
      </c>
      <c r="D32" s="61" t="str">
        <f>VLOOKUP(A32,Main!A:AB,4,0)</f>
        <v>Prof. Adway Mitra,
Prof. Dripto Bakshi,
Prof. Palash Dey</v>
      </c>
      <c r="E32" s="61" t="str">
        <f>VLOOKUP(A32,Main!A:AB,5,0)</f>
        <v>IIT Kharagpur</v>
      </c>
      <c r="F32" s="61" t="str">
        <f>VLOOKUP(A32,Main!A:AB,6,0)</f>
        <v>IIT Kharagpur</v>
      </c>
      <c r="G32" s="61" t="str">
        <f>VLOOKUP(A32,Main!A:AB,7,0)</f>
        <v>8 Weeks</v>
      </c>
      <c r="H32" s="61" t="str">
        <f>VLOOKUP(A32,Main!A:AB,8,0)</f>
        <v>Rerun</v>
      </c>
      <c r="I32" s="62">
        <f>VLOOKUP(A32,Main!A:AB,9,0)</f>
        <v>46223</v>
      </c>
      <c r="J32" s="62">
        <f>VLOOKUP(A32,Main!A:AB,10,0)</f>
        <v>46276</v>
      </c>
      <c r="K32" s="62">
        <f>VLOOKUP(A32,Main!A:AB,11,0)</f>
        <v>46284</v>
      </c>
      <c r="L32" s="62">
        <f>VLOOKUP(A32,Main!A:AB,12,0)</f>
        <v>46230</v>
      </c>
      <c r="M32" s="62">
        <f>VLOOKUP(A32,Main!A:AB,13,0)</f>
        <v>46248</v>
      </c>
      <c r="N32" s="61" t="str">
        <f>VLOOKUP(A32,Main!A:AB,14,0)</f>
        <v>PG</v>
      </c>
      <c r="O32" s="61" t="str">
        <f>VLOOKUP(A32,Main!A:AB,15,0)</f>
        <v>Elective</v>
      </c>
      <c r="P32" s="61" t="str">
        <f>VLOOKUP(A32,Main!A:AB,16,0)</f>
        <v>Yes</v>
      </c>
      <c r="Q32" s="61" t="str">
        <f>VLOOKUP(A32,Main!A:AB,17,0)</f>
        <v/>
      </c>
      <c r="R32" s="63" t="str">
        <f>VLOOKUP(A32,Main!A:AB,18,0)</f>
        <v>https://onlinecourses.nptel.ac.in/e-learning/preview/noc26_cs118</v>
      </c>
      <c r="S32" s="63" t="str">
        <f>VLOOKUP(A32,Main!A:AB,19,0)</f>
        <v>https://onlinecourses.nptel.ac.in/e-learning/preview/noc26_cs118</v>
      </c>
      <c r="T32" s="61" t="str">
        <f>VLOOKUP(A32,Main!A:AB,20,0)</f>
        <v>noc26_cs118</v>
      </c>
      <c r="U32" s="63" t="str">
        <f>VLOOKUP(A32,Main!A:AB,21,0)</f>
        <v>https://onlinecourses.nptel.ac.in/noc25_cs152/preview</v>
      </c>
      <c r="V32" s="63" t="str">
        <f>VLOOKUP(A32,Main!A:AB,22,0)</f>
        <v>https://onlinecourses.nptel.ac.in/noc25_cs152/preview</v>
      </c>
      <c r="W32" s="61" t="str">
        <f>VLOOKUP(A32,Main!A:AB,23,0)</f>
        <v>noc25_cs152</v>
      </c>
      <c r="X32" s="63" t="str">
        <f>VLOOKUP(A32,Main!A:AB,24,0)</f>
        <v>https://nptel.ac.in/courses/106105470</v>
      </c>
      <c r="Y32" s="63" t="str">
        <f>VLOOKUP(A32,Main!A:AB,25,0)</f>
        <v>https://nptel.ac.in/courses/106105470</v>
      </c>
      <c r="Z32" s="61">
        <f>VLOOKUP(A32,Main!A:AB,26,0)</f>
        <v>106105470</v>
      </c>
    </row>
    <row r="33">
      <c r="A33" s="47" t="s">
        <v>1905</v>
      </c>
      <c r="B33" s="61" t="str">
        <f>VLOOKUP(A33,Main!A:AB,2,0)</f>
        <v>Computer Science and Engineering</v>
      </c>
      <c r="C33" s="61" t="str">
        <f>VLOOKUP(A33,Main!A:AB,3,0)</f>
        <v>Introduction to Machine Learning - IITKGP</v>
      </c>
      <c r="D33" s="61" t="str">
        <f>VLOOKUP(A33,Main!A:AB,4,0)</f>
        <v>Prof. Sudeshna Sarkar</v>
      </c>
      <c r="E33" s="61" t="str">
        <f>VLOOKUP(A33,Main!A:AB,5,0)</f>
        <v>IIT Kharagpur</v>
      </c>
      <c r="F33" s="61" t="str">
        <f>VLOOKUP(A33,Main!A:AB,6,0)</f>
        <v>IIT Kharagpur</v>
      </c>
      <c r="G33" s="61" t="str">
        <f>VLOOKUP(A33,Main!A:AB,7,0)</f>
        <v>8 Weeks</v>
      </c>
      <c r="H33" s="61" t="str">
        <f>VLOOKUP(A33,Main!A:AB,8,0)</f>
        <v>Rerun</v>
      </c>
      <c r="I33" s="62">
        <f>VLOOKUP(A33,Main!A:AB,9,0)</f>
        <v>46223</v>
      </c>
      <c r="J33" s="62">
        <f>VLOOKUP(A33,Main!A:AB,10,0)</f>
        <v>46276</v>
      </c>
      <c r="K33" s="62">
        <f>VLOOKUP(A33,Main!A:AB,11,0)</f>
        <v>46284</v>
      </c>
      <c r="L33" s="62">
        <f>VLOOKUP(A33,Main!A:AB,12,0)</f>
        <v>46230</v>
      </c>
      <c r="M33" s="62">
        <f>VLOOKUP(A33,Main!A:AB,13,0)</f>
        <v>46248</v>
      </c>
      <c r="N33" s="61" t="str">
        <f>VLOOKUP(A33,Main!A:AB,14,0)</f>
        <v>UG/PG</v>
      </c>
      <c r="O33" s="61" t="str">
        <f>VLOOKUP(A33,Main!A:AB,15,0)</f>
        <v>Elective</v>
      </c>
      <c r="P33" s="61" t="str">
        <f>VLOOKUP(A33,Main!A:AB,16,0)</f>
        <v>Yes</v>
      </c>
      <c r="Q33" s="61" t="str">
        <f>VLOOKUP(A33,Main!A:AB,17,0)</f>
        <v>Artificial Intelligence
Data Science
Programming
Robotics</v>
      </c>
      <c r="R33" s="63" t="str">
        <f>VLOOKUP(A33,Main!A:AB,18,0)</f>
        <v>https://onlinecourses.nptel.ac.in/e-learning/preview/noc26_cs119</v>
      </c>
      <c r="S33" s="63" t="str">
        <f>VLOOKUP(A33,Main!A:AB,19,0)</f>
        <v>https://onlinecourses.nptel.ac.in/e-learning/preview/noc26_cs119</v>
      </c>
      <c r="T33" s="61" t="str">
        <f>VLOOKUP(A33,Main!A:AB,20,0)</f>
        <v>noc26_cs119</v>
      </c>
      <c r="U33" s="63" t="str">
        <f>VLOOKUP(A33,Main!A:AB,21,0)</f>
        <v>https://onlinecourses.nptel.ac.in/noc25_cs149/preview</v>
      </c>
      <c r="V33" s="63" t="str">
        <f>VLOOKUP(A33,Main!A:AB,22,0)</f>
        <v>https://onlinecourses.nptel.ac.in/noc25_cs149/preview</v>
      </c>
      <c r="W33" s="61" t="str">
        <f>VLOOKUP(A33,Main!A:AB,23,0)</f>
        <v>noc25_cs149</v>
      </c>
      <c r="X33" s="63" t="str">
        <f>VLOOKUP(A33,Main!A:AB,24,0)</f>
        <v>https://nptel.ac.in/courses/106105152</v>
      </c>
      <c r="Y33" s="63" t="str">
        <f>VLOOKUP(A33,Main!A:AB,25,0)</f>
        <v>https://nptel.ac.in/courses/106105152</v>
      </c>
      <c r="Z33" s="61">
        <f>VLOOKUP(A33,Main!A:AB,26,0)</f>
        <v>106105152</v>
      </c>
    </row>
    <row r="34">
      <c r="A34" s="47" t="s">
        <v>1913</v>
      </c>
      <c r="B34" s="61" t="str">
        <f>VLOOKUP(A34,Main!A:AB,2,0)</f>
        <v>Computer Science and Engineering</v>
      </c>
      <c r="C34" s="61" t="str">
        <f>VLOOKUP(A34,Main!A:AB,3,0)</f>
        <v>Hardware Modeling using Verilog</v>
      </c>
      <c r="D34" s="61" t="str">
        <f>VLOOKUP(A34,Main!A:AB,4,0)</f>
        <v>Prof. Indranil Sengupta</v>
      </c>
      <c r="E34" s="61" t="str">
        <f>VLOOKUP(A34,Main!A:AB,5,0)</f>
        <v>IIT Kharagpur</v>
      </c>
      <c r="F34" s="61" t="str">
        <f>VLOOKUP(A34,Main!A:AB,6,0)</f>
        <v>IIT Kharagpur</v>
      </c>
      <c r="G34" s="61" t="str">
        <f>VLOOKUP(A34,Main!A:AB,7,0)</f>
        <v>8 Weeks</v>
      </c>
      <c r="H34" s="61" t="str">
        <f>VLOOKUP(A34,Main!A:AB,8,0)</f>
        <v>Rerun</v>
      </c>
      <c r="I34" s="62">
        <f>VLOOKUP(A34,Main!A:AB,9,0)</f>
        <v>46223</v>
      </c>
      <c r="J34" s="62">
        <f>VLOOKUP(A34,Main!A:AB,10,0)</f>
        <v>46276</v>
      </c>
      <c r="K34" s="62">
        <f>VLOOKUP(A34,Main!A:AB,11,0)</f>
        <v>46284</v>
      </c>
      <c r="L34" s="62">
        <f>VLOOKUP(A34,Main!A:AB,12,0)</f>
        <v>46230</v>
      </c>
      <c r="M34" s="62">
        <f>VLOOKUP(A34,Main!A:AB,13,0)</f>
        <v>46248</v>
      </c>
      <c r="N34" s="61" t="str">
        <f>VLOOKUP(A34,Main!A:AB,14,0)</f>
        <v>UG</v>
      </c>
      <c r="O34" s="61" t="str">
        <f>VLOOKUP(A34,Main!A:AB,15,0)</f>
        <v>Elective</v>
      </c>
      <c r="P34" s="61" t="str">
        <f>VLOOKUP(A34,Main!A:AB,16,0)</f>
        <v>Yes</v>
      </c>
      <c r="Q34" s="61" t="str">
        <f>VLOOKUP(A34,Main!A:AB,17,0)</f>
        <v>VLSI design</v>
      </c>
      <c r="R34" s="63" t="str">
        <f>VLOOKUP(A34,Main!A:AB,18,0)</f>
        <v>https://onlinecourses.nptel.ac.in/e-learning/preview/noc26_cs120</v>
      </c>
      <c r="S34" s="63" t="str">
        <f>VLOOKUP(A34,Main!A:AB,19,0)</f>
        <v>https://onlinecourses.nptel.ac.in/e-learning/preview/noc26_cs120</v>
      </c>
      <c r="T34" s="61" t="str">
        <f>VLOOKUP(A34,Main!A:AB,20,0)</f>
        <v>noc26_cs120</v>
      </c>
      <c r="U34" s="63" t="str">
        <f>VLOOKUP(A34,Main!A:AB,21,0)</f>
        <v>https://onlinecourses.nptel.ac.in/noc25_cs155/preview</v>
      </c>
      <c r="V34" s="63" t="str">
        <f>VLOOKUP(A34,Main!A:AB,22,0)</f>
        <v>https://onlinecourses.nptel.ac.in/noc25_cs155/preview</v>
      </c>
      <c r="W34" s="61" t="str">
        <f>VLOOKUP(A34,Main!A:AB,23,0)</f>
        <v>noc25_cs155</v>
      </c>
      <c r="X34" s="63" t="str">
        <f>VLOOKUP(A34,Main!A:AB,24,0)</f>
        <v>https://nptel.ac.in/courses/106105165</v>
      </c>
      <c r="Y34" s="63" t="str">
        <f>VLOOKUP(A34,Main!A:AB,25,0)</f>
        <v>https://nptel.ac.in/courses/106105165</v>
      </c>
      <c r="Z34" s="61">
        <f>VLOOKUP(A34,Main!A:AB,26,0)</f>
        <v>106105165</v>
      </c>
    </row>
    <row r="35">
      <c r="A35" s="47" t="s">
        <v>1921</v>
      </c>
      <c r="B35" s="61" t="str">
        <f>VLOOKUP(A35,Main!A:AB,2,0)</f>
        <v>computer Science and Engineering</v>
      </c>
      <c r="C35" s="61" t="str">
        <f>VLOOKUP(A35,Main!A:AB,3,0)</f>
        <v>Machine Learning for Earth System Sciences</v>
      </c>
      <c r="D35" s="61" t="str">
        <f>VLOOKUP(A35,Main!A:AB,4,0)</f>
        <v>Prof. Adway Mitra</v>
      </c>
      <c r="E35" s="61" t="str">
        <f>VLOOKUP(A35,Main!A:AB,5,0)</f>
        <v>IIT Kharagpur</v>
      </c>
      <c r="F35" s="61" t="str">
        <f>VLOOKUP(A35,Main!A:AB,6,0)</f>
        <v>IIT Kharagpur</v>
      </c>
      <c r="G35" s="61" t="str">
        <f>VLOOKUP(A35,Main!A:AB,7,0)</f>
        <v>8 Weeks</v>
      </c>
      <c r="H35" s="61" t="str">
        <f>VLOOKUP(A35,Main!A:AB,8,0)</f>
        <v>Rerun</v>
      </c>
      <c r="I35" s="62">
        <f>VLOOKUP(A35,Main!A:AB,9,0)</f>
        <v>46223</v>
      </c>
      <c r="J35" s="62">
        <f>VLOOKUP(A35,Main!A:AB,10,0)</f>
        <v>46276</v>
      </c>
      <c r="K35" s="62">
        <f>VLOOKUP(A35,Main!A:AB,11,0)</f>
        <v>46284</v>
      </c>
      <c r="L35" s="62">
        <f>VLOOKUP(A35,Main!A:AB,12,0)</f>
        <v>46230</v>
      </c>
      <c r="M35" s="62">
        <f>VLOOKUP(A35,Main!A:AB,13,0)</f>
        <v>46248</v>
      </c>
      <c r="N35" s="61" t="str">
        <f>VLOOKUP(A35,Main!A:AB,14,0)</f>
        <v>UG/PG</v>
      </c>
      <c r="O35" s="61" t="str">
        <f>VLOOKUP(A35,Main!A:AB,15,0)</f>
        <v>Elective</v>
      </c>
      <c r="P35" s="61" t="str">
        <f>VLOOKUP(A35,Main!A:AB,16,0)</f>
        <v>Yes</v>
      </c>
      <c r="Q35" s="61" t="str">
        <f>VLOOKUP(A35,Main!A:AB,17,0)</f>
        <v/>
      </c>
      <c r="R35" s="63" t="str">
        <f>VLOOKUP(A35,Main!A:AB,18,0)</f>
        <v>https://onlinecourses.nptel.ac.in/e-learning/preview/noc26_cs121</v>
      </c>
      <c r="S35" s="63" t="str">
        <f>VLOOKUP(A35,Main!A:AB,19,0)</f>
        <v>https://onlinecourses.nptel.ac.in/e-learning/preview/noc26_cs121</v>
      </c>
      <c r="T35" s="61" t="str">
        <f>VLOOKUP(A35,Main!A:AB,20,0)</f>
        <v>noc26_cs121</v>
      </c>
      <c r="U35" s="63" t="str">
        <f>VLOOKUP(A35,Main!A:AB,21,0)</f>
        <v>https://onlinecourses.nptel.ac.in/noc25_cs157/preview</v>
      </c>
      <c r="V35" s="63" t="str">
        <f>VLOOKUP(A35,Main!A:AB,22,0)</f>
        <v>https://onlinecourses.nptel.ac.in/noc25_cs157/preview</v>
      </c>
      <c r="W35" s="61" t="str">
        <f>VLOOKUP(A35,Main!A:AB,23,0)</f>
        <v>noc25_cs157</v>
      </c>
      <c r="X35" s="63" t="str">
        <f>VLOOKUP(A35,Main!A:AB,24,0)</f>
        <v>https://nptel.ac.in/courses/106105238</v>
      </c>
      <c r="Y35" s="63" t="str">
        <f>VLOOKUP(A35,Main!A:AB,25,0)</f>
        <v>https://nptel.ac.in/courses/106105238</v>
      </c>
      <c r="Z35" s="61">
        <f>VLOOKUP(A35,Main!A:AB,26,0)</f>
        <v>106105238</v>
      </c>
    </row>
    <row r="36">
      <c r="A36" s="47" t="s">
        <v>1928</v>
      </c>
      <c r="B36" s="61" t="str">
        <f>VLOOKUP(A36,Main!A:AB,2,0)</f>
        <v>Computer Science and Engineering</v>
      </c>
      <c r="C36" s="61" t="str">
        <f>VLOOKUP(A36,Main!A:AB,3,0)</f>
        <v>Scalable Data Science</v>
      </c>
      <c r="D36" s="61" t="str">
        <f>VLOOKUP(A36,Main!A:AB,4,0)</f>
        <v>Prof. Anirban Dasgupta,
Prof. Sourangshu Bhattacharya</v>
      </c>
      <c r="E36" s="61" t="str">
        <f>VLOOKUP(A36,Main!A:AB,5,0)</f>
        <v>IIT Gandhinagar
 IIT Kharagpur</v>
      </c>
      <c r="F36" s="61" t="str">
        <f>VLOOKUP(A36,Main!A:AB,6,0)</f>
        <v>IIT Kharagpur</v>
      </c>
      <c r="G36" s="61" t="str">
        <f>VLOOKUP(A36,Main!A:AB,7,0)</f>
        <v>8 Weeks</v>
      </c>
      <c r="H36" s="61" t="str">
        <f>VLOOKUP(A36,Main!A:AB,8,0)</f>
        <v>Rerun</v>
      </c>
      <c r="I36" s="62">
        <f>VLOOKUP(A36,Main!A:AB,9,0)</f>
        <v>46223</v>
      </c>
      <c r="J36" s="62">
        <f>VLOOKUP(A36,Main!A:AB,10,0)</f>
        <v>46276</v>
      </c>
      <c r="K36" s="62">
        <f>VLOOKUP(A36,Main!A:AB,11,0)</f>
        <v>46284</v>
      </c>
      <c r="L36" s="62">
        <f>VLOOKUP(A36,Main!A:AB,12,0)</f>
        <v>46230</v>
      </c>
      <c r="M36" s="62">
        <f>VLOOKUP(A36,Main!A:AB,13,0)</f>
        <v>46248</v>
      </c>
      <c r="N36" s="61" t="str">
        <f>VLOOKUP(A36,Main!A:AB,14,0)</f>
        <v>PG</v>
      </c>
      <c r="O36" s="61" t="str">
        <f>VLOOKUP(A36,Main!A:AB,15,0)</f>
        <v>Elective</v>
      </c>
      <c r="P36" s="61" t="str">
        <f>VLOOKUP(A36,Main!A:AB,16,0)</f>
        <v>Yes</v>
      </c>
      <c r="Q36" s="61" t="str">
        <f>VLOOKUP(A36,Main!A:AB,17,0)</f>
        <v/>
      </c>
      <c r="R36" s="63" t="str">
        <f>VLOOKUP(A36,Main!A:AB,18,0)</f>
        <v>https://onlinecourses.nptel.ac.in/e-learning/preview/noc26_cs122</v>
      </c>
      <c r="S36" s="63" t="str">
        <f>VLOOKUP(A36,Main!A:AB,19,0)</f>
        <v>https://onlinecourses.nptel.ac.in/e-learning/preview/noc26_cs122</v>
      </c>
      <c r="T36" s="61" t="str">
        <f>VLOOKUP(A36,Main!A:AB,20,0)</f>
        <v>noc26_cs122</v>
      </c>
      <c r="U36" s="63" t="str">
        <f>VLOOKUP(A36,Main!A:AB,21,0)</f>
        <v>https://onlinecourses.nptel.ac.in/noc25_cs160/preview</v>
      </c>
      <c r="V36" s="63" t="str">
        <f>VLOOKUP(A36,Main!A:AB,22,0)</f>
        <v>https://onlinecourses.nptel.ac.in/noc25_cs160/preview</v>
      </c>
      <c r="W36" s="61" t="str">
        <f>VLOOKUP(A36,Main!A:AB,23,0)</f>
        <v>noc25_cs160</v>
      </c>
      <c r="X36" s="63" t="str">
        <f>VLOOKUP(A36,Main!A:AB,24,0)</f>
        <v>https://nptel.ac.in/courses/106105186</v>
      </c>
      <c r="Y36" s="63" t="str">
        <f>VLOOKUP(A36,Main!A:AB,25,0)</f>
        <v>https://nptel.ac.in/courses/106105186</v>
      </c>
      <c r="Z36" s="61">
        <f>VLOOKUP(A36,Main!A:AB,26,0)</f>
        <v>106105186</v>
      </c>
    </row>
    <row r="37">
      <c r="A37" s="47" t="s">
        <v>2454</v>
      </c>
      <c r="B37" s="61" t="str">
        <f>VLOOKUP(A37,Main!A:AB,2,0)</f>
        <v>Chemistry and Biochemistry</v>
      </c>
      <c r="C37" s="61" t="str">
        <f>VLOOKUP(A37,Main!A:AB,3,0)</f>
        <v>Metal Mediated Synthesis - I</v>
      </c>
      <c r="D37" s="61" t="str">
        <f>VLOOKUP(A37,Main!A:AB,4,0)</f>
        <v>Prof. D. Maiti</v>
      </c>
      <c r="E37" s="61" t="str">
        <f>VLOOKUP(A37,Main!A:AB,5,0)</f>
        <v>IIT Bombay</v>
      </c>
      <c r="F37" s="61" t="str">
        <f>VLOOKUP(A37,Main!A:AB,6,0)</f>
        <v>IIT Bombay</v>
      </c>
      <c r="G37" s="61" t="str">
        <f>VLOOKUP(A37,Main!A:AB,7,0)</f>
        <v>4 Weeks</v>
      </c>
      <c r="H37" s="61" t="str">
        <f>VLOOKUP(A37,Main!A:AB,8,0)</f>
        <v>Rerun</v>
      </c>
      <c r="I37" s="62">
        <f>VLOOKUP(A37,Main!A:AB,9,0)</f>
        <v>46223</v>
      </c>
      <c r="J37" s="62">
        <f>VLOOKUP(A37,Main!A:AB,10,0)</f>
        <v>46248</v>
      </c>
      <c r="K37" s="62">
        <f>VLOOKUP(A37,Main!A:AB,11,0)</f>
        <v>46284</v>
      </c>
      <c r="L37" s="62">
        <f>VLOOKUP(A37,Main!A:AB,12,0)</f>
        <v>46230</v>
      </c>
      <c r="M37" s="62">
        <f>VLOOKUP(A37,Main!A:AB,13,0)</f>
        <v>46248</v>
      </c>
      <c r="N37" s="61" t="str">
        <f>VLOOKUP(A37,Main!A:AB,14,0)</f>
        <v>UG/PG</v>
      </c>
      <c r="O37" s="61" t="str">
        <f>VLOOKUP(A37,Main!A:AB,15,0)</f>
        <v>Elective</v>
      </c>
      <c r="P37" s="61" t="str">
        <f>VLOOKUP(A37,Main!A:AB,16,0)</f>
        <v>Yes</v>
      </c>
      <c r="Q37" s="61" t="str">
        <f>VLOOKUP(A37,Main!A:AB,17,0)</f>
        <v/>
      </c>
      <c r="R37" s="63" t="str">
        <f>VLOOKUP(A37,Main!A:AB,18,0)</f>
        <v>https://onlinecourses.nptel.ac.in/e-learning/preview/noc26_cy41</v>
      </c>
      <c r="S37" s="63" t="str">
        <f>VLOOKUP(A37,Main!A:AB,19,0)</f>
        <v>https://onlinecourses.nptel.ac.in/e-learning/preview/noc26_cy41</v>
      </c>
      <c r="T37" s="61" t="str">
        <f>VLOOKUP(A37,Main!A:AB,20,0)</f>
        <v>noc26_cy41</v>
      </c>
      <c r="U37" s="63" t="str">
        <f>VLOOKUP(A37,Main!A:AB,21,0)</f>
        <v>https://onlinecourses.nptel.ac.in/noc25_cy60/preview</v>
      </c>
      <c r="V37" s="63" t="str">
        <f>VLOOKUP(A37,Main!A:AB,22,0)</f>
        <v>https://onlinecourses.nptel.ac.in/noc25_cy60/preview</v>
      </c>
      <c r="W37" s="61" t="str">
        <f>VLOOKUP(A37,Main!A:AB,23,0)</f>
        <v>noc25_cy60</v>
      </c>
      <c r="X37" s="63" t="str">
        <f>VLOOKUP(A37,Main!A:AB,24,0)</f>
        <v>https://nptel.ac.in/courses/104101092</v>
      </c>
      <c r="Y37" s="63" t="str">
        <f>VLOOKUP(A37,Main!A:AB,25,0)</f>
        <v>https://nptel.ac.in/courses/104101092</v>
      </c>
      <c r="Z37" s="61">
        <f>VLOOKUP(A37,Main!A:AB,26,0)</f>
        <v>104101092</v>
      </c>
    </row>
    <row r="38">
      <c r="A38" s="47" t="s">
        <v>2468</v>
      </c>
      <c r="B38" s="61" t="str">
        <f>VLOOKUP(A38,Main!A:AB,2,0)</f>
        <v>Chemistry and Biochemistry</v>
      </c>
      <c r="C38" s="61" t="str">
        <f>VLOOKUP(A38,Main!A:AB,3,0)</f>
        <v>Mechanisms in Organic Chemistry</v>
      </c>
      <c r="D38" s="61" t="str">
        <f>VLOOKUP(A38,Main!A:AB,4,0)</f>
        <v>Prof. Nandita Madhavan</v>
      </c>
      <c r="E38" s="61" t="str">
        <f>VLOOKUP(A38,Main!A:AB,5,0)</f>
        <v>IIT Bombay</v>
      </c>
      <c r="F38" s="61" t="str">
        <f>VLOOKUP(A38,Main!A:AB,6,0)</f>
        <v>IIT Bombay</v>
      </c>
      <c r="G38" s="61" t="str">
        <f>VLOOKUP(A38,Main!A:AB,7,0)</f>
        <v>8 Weeks</v>
      </c>
      <c r="H38" s="61" t="str">
        <f>VLOOKUP(A38,Main!A:AB,8,0)</f>
        <v>Rerun</v>
      </c>
      <c r="I38" s="62">
        <f>VLOOKUP(A38,Main!A:AB,9,0)</f>
        <v>46223</v>
      </c>
      <c r="J38" s="62">
        <f>VLOOKUP(A38,Main!A:AB,10,0)</f>
        <v>46276</v>
      </c>
      <c r="K38" s="62">
        <f>VLOOKUP(A38,Main!A:AB,11,0)</f>
        <v>46284</v>
      </c>
      <c r="L38" s="62">
        <f>VLOOKUP(A38,Main!A:AB,12,0)</f>
        <v>46230</v>
      </c>
      <c r="M38" s="62">
        <f>VLOOKUP(A38,Main!A:AB,13,0)</f>
        <v>46248</v>
      </c>
      <c r="N38" s="61" t="str">
        <f>VLOOKUP(A38,Main!A:AB,14,0)</f>
        <v>UG/PG</v>
      </c>
      <c r="O38" s="61" t="str">
        <f>VLOOKUP(A38,Main!A:AB,15,0)</f>
        <v>Core</v>
      </c>
      <c r="P38" s="61" t="str">
        <f>VLOOKUP(A38,Main!A:AB,16,0)</f>
        <v>Yes</v>
      </c>
      <c r="Q38" s="61" t="str">
        <f>VLOOKUP(A38,Main!A:AB,17,0)</f>
        <v/>
      </c>
      <c r="R38" s="63" t="str">
        <f>VLOOKUP(A38,Main!A:AB,18,0)</f>
        <v>https://onlinecourses.nptel.ac.in/e-learning/preview/noc26_cy43</v>
      </c>
      <c r="S38" s="63" t="str">
        <f>VLOOKUP(A38,Main!A:AB,19,0)</f>
        <v>https://onlinecourses.nptel.ac.in/e-learning/preview/noc26_cy43</v>
      </c>
      <c r="T38" s="61" t="str">
        <f>VLOOKUP(A38,Main!A:AB,20,0)</f>
        <v>noc26_cy43</v>
      </c>
      <c r="U38" s="63" t="str">
        <f>VLOOKUP(A38,Main!A:AB,21,0)</f>
        <v>https://onlinecourses.nptel.ac.in/noc25_cy64/preview</v>
      </c>
      <c r="V38" s="63" t="str">
        <f>VLOOKUP(A38,Main!A:AB,22,0)</f>
        <v>https://onlinecourses.nptel.ac.in/noc25_cy64/preview</v>
      </c>
      <c r="W38" s="61" t="str">
        <f>VLOOKUP(A38,Main!A:AB,23,0)</f>
        <v>noc25_cy64</v>
      </c>
      <c r="X38" s="63" t="str">
        <f>VLOOKUP(A38,Main!A:AB,24,0)</f>
        <v>https://nptel.ac.in/courses/104101115</v>
      </c>
      <c r="Y38" s="63" t="str">
        <f>VLOOKUP(A38,Main!A:AB,25,0)</f>
        <v>https://nptel.ac.in/courses/104101115</v>
      </c>
      <c r="Z38" s="61">
        <f>VLOOKUP(A38,Main!A:AB,26,0)</f>
        <v>104101115</v>
      </c>
    </row>
    <row r="39">
      <c r="A39" s="47" t="s">
        <v>2483</v>
      </c>
      <c r="B39" s="61" t="str">
        <f>VLOOKUP(A39,Main!A:AB,2,0)</f>
        <v>Chemistry</v>
      </c>
      <c r="C39" s="61" t="str">
        <f>VLOOKUP(A39,Main!A:AB,3,0)</f>
        <v>Introductory Organic Chemistry II</v>
      </c>
      <c r="D39" s="61" t="str">
        <f>VLOOKUP(A39,Main!A:AB,4,0)</f>
        <v>Prof. Neeraja Dashaputre,
Prof. Harinath Chakrapani</v>
      </c>
      <c r="E39" s="61" t="str">
        <f>VLOOKUP(A39,Main!A:AB,5,0)</f>
        <v>IISER Pune</v>
      </c>
      <c r="F39" s="61" t="str">
        <f>VLOOKUP(A39,Main!A:AB,6,0)</f>
        <v>IIT Madras</v>
      </c>
      <c r="G39" s="61" t="str">
        <f>VLOOKUP(A39,Main!A:AB,7,0)</f>
        <v>8 Weeks</v>
      </c>
      <c r="H39" s="61" t="str">
        <f>VLOOKUP(A39,Main!A:AB,8,0)</f>
        <v>Rerun</v>
      </c>
      <c r="I39" s="62">
        <f>VLOOKUP(A39,Main!A:AB,9,0)</f>
        <v>46223</v>
      </c>
      <c r="J39" s="62">
        <f>VLOOKUP(A39,Main!A:AB,10,0)</f>
        <v>46276</v>
      </c>
      <c r="K39" s="62">
        <f>VLOOKUP(A39,Main!A:AB,11,0)</f>
        <v>46284</v>
      </c>
      <c r="L39" s="62">
        <f>VLOOKUP(A39,Main!A:AB,12,0)</f>
        <v>46230</v>
      </c>
      <c r="M39" s="62">
        <f>VLOOKUP(A39,Main!A:AB,13,0)</f>
        <v>46248</v>
      </c>
      <c r="N39" s="61" t="str">
        <f>VLOOKUP(A39,Main!A:AB,14,0)</f>
        <v>UG/PG</v>
      </c>
      <c r="O39" s="61" t="str">
        <f>VLOOKUP(A39,Main!A:AB,15,0)</f>
        <v>Core</v>
      </c>
      <c r="P39" s="61" t="str">
        <f>VLOOKUP(A39,Main!A:AB,16,0)</f>
        <v>Yes</v>
      </c>
      <c r="Q39" s="61" t="str">
        <f>VLOOKUP(A39,Main!A:AB,17,0)</f>
        <v/>
      </c>
      <c r="R39" s="63" t="str">
        <f>VLOOKUP(A39,Main!A:AB,18,0)</f>
        <v>https://onlinecourses.nptel.ac.in/e-learning/preview/noc26_cy45</v>
      </c>
      <c r="S39" s="63" t="str">
        <f>VLOOKUP(A39,Main!A:AB,19,0)</f>
        <v>https://onlinecourses.nptel.ac.in/e-learning/preview/noc26_cy45</v>
      </c>
      <c r="T39" s="61" t="str">
        <f>VLOOKUP(A39,Main!A:AB,20,0)</f>
        <v>noc26_cy45</v>
      </c>
      <c r="U39" s="63" t="str">
        <f>VLOOKUP(A39,Main!A:AB,21,0)</f>
        <v>https://onlinecourses.nptel.ac.in/noc25_cy45/preview</v>
      </c>
      <c r="V39" s="63" t="str">
        <f>VLOOKUP(A39,Main!A:AB,22,0)</f>
        <v>https://onlinecourses.nptel.ac.in/noc25_cy45/preview</v>
      </c>
      <c r="W39" s="61" t="str">
        <f>VLOOKUP(A39,Main!A:AB,23,0)</f>
        <v>noc25_cy45</v>
      </c>
      <c r="X39" s="63" t="str">
        <f>VLOOKUP(A39,Main!A:AB,24,0)</f>
        <v>https://nptel.ac.in/courses/104106131</v>
      </c>
      <c r="Y39" s="63" t="str">
        <f>VLOOKUP(A39,Main!A:AB,25,0)</f>
        <v>https://nptel.ac.in/courses/104106131</v>
      </c>
      <c r="Z39" s="61">
        <f>VLOOKUP(A39,Main!A:AB,26,0)</f>
        <v>104106131</v>
      </c>
    </row>
    <row r="40">
      <c r="A40" s="47" t="s">
        <v>2497</v>
      </c>
      <c r="B40" s="61" t="str">
        <f>VLOOKUP(A40,Main!A:AB,2,0)</f>
        <v>Chemistry</v>
      </c>
      <c r="C40" s="61" t="str">
        <f>VLOOKUP(A40,Main!A:AB,3,0)</f>
        <v>Introduction to Polymer Science</v>
      </c>
      <c r="D40" s="61" t="str">
        <f>VLOOKUP(A40,Main!A:AB,4,0)</f>
        <v>Prof. Dibakar Dhara</v>
      </c>
      <c r="E40" s="61" t="str">
        <f>VLOOKUP(A40,Main!A:AB,5,0)</f>
        <v>IIT Kharagpur</v>
      </c>
      <c r="F40" s="61" t="str">
        <f>VLOOKUP(A40,Main!A:AB,6,0)</f>
        <v>IIT Kharagpur</v>
      </c>
      <c r="G40" s="61" t="str">
        <f>VLOOKUP(A40,Main!A:AB,7,0)</f>
        <v>8 Weeks</v>
      </c>
      <c r="H40" s="61" t="str">
        <f>VLOOKUP(A40,Main!A:AB,8,0)</f>
        <v>Rerun</v>
      </c>
      <c r="I40" s="62">
        <f>VLOOKUP(A40,Main!A:AB,9,0)</f>
        <v>46223</v>
      </c>
      <c r="J40" s="62">
        <f>VLOOKUP(A40,Main!A:AB,10,0)</f>
        <v>46276</v>
      </c>
      <c r="K40" s="62">
        <f>VLOOKUP(A40,Main!A:AB,11,0)</f>
        <v>46284</v>
      </c>
      <c r="L40" s="62">
        <f>VLOOKUP(A40,Main!A:AB,12,0)</f>
        <v>46230</v>
      </c>
      <c r="M40" s="62">
        <f>VLOOKUP(A40,Main!A:AB,13,0)</f>
        <v>46248</v>
      </c>
      <c r="N40" s="61" t="str">
        <f>VLOOKUP(A40,Main!A:AB,14,0)</f>
        <v>UG/PG</v>
      </c>
      <c r="O40" s="61" t="str">
        <f>VLOOKUP(A40,Main!A:AB,15,0)</f>
        <v>Core</v>
      </c>
      <c r="P40" s="61" t="str">
        <f>VLOOKUP(A40,Main!A:AB,16,0)</f>
        <v>Yes</v>
      </c>
      <c r="Q40" s="61" t="str">
        <f>VLOOKUP(A40,Main!A:AB,17,0)</f>
        <v/>
      </c>
      <c r="R40" s="63" t="str">
        <f>VLOOKUP(A40,Main!A:AB,18,0)</f>
        <v>https://onlinecourses.nptel.ac.in/e-learning/preview/noc26_cy47</v>
      </c>
      <c r="S40" s="63" t="str">
        <f>VLOOKUP(A40,Main!A:AB,19,0)</f>
        <v>https://onlinecourses.nptel.ac.in/e-learning/preview/noc26_cy47</v>
      </c>
      <c r="T40" s="61" t="str">
        <f>VLOOKUP(A40,Main!A:AB,20,0)</f>
        <v>noc26_cy47</v>
      </c>
      <c r="U40" s="63" t="str">
        <f>VLOOKUP(A40,Main!A:AB,21,0)</f>
        <v>https://onlinecourses.nptel.ac.in/noc25_cy56/preview</v>
      </c>
      <c r="V40" s="63" t="str">
        <f>VLOOKUP(A40,Main!A:AB,22,0)</f>
        <v>https://onlinecourses.nptel.ac.in/noc25_cy56/preview</v>
      </c>
      <c r="W40" s="61" t="str">
        <f>VLOOKUP(A40,Main!A:AB,23,0)</f>
        <v>noc25_cy56</v>
      </c>
      <c r="X40" s="63" t="str">
        <f>VLOOKUP(A40,Main!A:AB,24,0)</f>
        <v>https://nptel.ac.in/courses/104105124</v>
      </c>
      <c r="Y40" s="63" t="str">
        <f>VLOOKUP(A40,Main!A:AB,25,0)</f>
        <v>https://nptel.ac.in/courses/104105124</v>
      </c>
      <c r="Z40" s="61">
        <f>VLOOKUP(A40,Main!A:AB,26,0)</f>
        <v>104105124</v>
      </c>
    </row>
    <row r="41">
      <c r="A41" s="47" t="s">
        <v>2709</v>
      </c>
      <c r="B41" s="61" t="str">
        <f>VLOOKUP(A41,Main!A:AB,2,0)</f>
        <v>Design Engineering</v>
      </c>
      <c r="C41" s="61" t="str">
        <f>VLOOKUP(A41,Main!A:AB,3,0)</f>
        <v>Understanding Design</v>
      </c>
      <c r="D41" s="61" t="str">
        <f>VLOOKUP(A41,Main!A:AB,4,0)</f>
        <v>Prof. Nina Sabnani</v>
      </c>
      <c r="E41" s="61" t="str">
        <f>VLOOKUP(A41,Main!A:AB,5,0)</f>
        <v>IIT Bombay</v>
      </c>
      <c r="F41" s="61" t="str">
        <f>VLOOKUP(A41,Main!A:AB,6,0)</f>
        <v>IIT Bombay</v>
      </c>
      <c r="G41" s="61" t="str">
        <f>VLOOKUP(A41,Main!A:AB,7,0)</f>
        <v>4 Weeks</v>
      </c>
      <c r="H41" s="61" t="str">
        <f>VLOOKUP(A41,Main!A:AB,8,0)</f>
        <v>Rerun</v>
      </c>
      <c r="I41" s="62">
        <f>VLOOKUP(A41,Main!A:AB,9,0)</f>
        <v>46223</v>
      </c>
      <c r="J41" s="62">
        <f>VLOOKUP(A41,Main!A:AB,10,0)</f>
        <v>46248</v>
      </c>
      <c r="K41" s="62">
        <f>VLOOKUP(A41,Main!A:AB,11,0)</f>
        <v>46284</v>
      </c>
      <c r="L41" s="62">
        <f>VLOOKUP(A41,Main!A:AB,12,0)</f>
        <v>46230</v>
      </c>
      <c r="M41" s="62">
        <f>VLOOKUP(A41,Main!A:AB,13,0)</f>
        <v>46248</v>
      </c>
      <c r="N41" s="61" t="str">
        <f>VLOOKUP(A41,Main!A:AB,14,0)</f>
        <v>UG</v>
      </c>
      <c r="O41" s="61" t="str">
        <f>VLOOKUP(A41,Main!A:AB,15,0)</f>
        <v>Elective</v>
      </c>
      <c r="P41" s="61" t="str">
        <f>VLOOKUP(A41,Main!A:AB,16,0)</f>
        <v>Yes</v>
      </c>
      <c r="Q41" s="61" t="str">
        <f>VLOOKUP(A41,Main!A:AB,17,0)</f>
        <v/>
      </c>
      <c r="R41" s="63" t="str">
        <f>VLOOKUP(A41,Main!A:AB,18,0)</f>
        <v>https://onlinecourses.nptel.ac.in/e-learning/preview/noc26_de20</v>
      </c>
      <c r="S41" s="63" t="str">
        <f>VLOOKUP(A41,Main!A:AB,19,0)</f>
        <v>https://onlinecourses.nptel.ac.in/e-learning/preview/noc26_de20</v>
      </c>
      <c r="T41" s="61" t="str">
        <f>VLOOKUP(A41,Main!A:AB,20,0)</f>
        <v>noc26_de20</v>
      </c>
      <c r="U41" s="63" t="str">
        <f>VLOOKUP(A41,Main!A:AB,21,0)</f>
        <v>https://onlinecourses.nptel.ac.in/noc26_de05/preview</v>
      </c>
      <c r="V41" s="63" t="str">
        <f>VLOOKUP(A41,Main!A:AB,22,0)</f>
        <v>https://onlinecourses.nptel.ac.in/noc26_de05/preview</v>
      </c>
      <c r="W41" s="61" t="str">
        <f>VLOOKUP(A41,Main!A:AB,23,0)</f>
        <v>noc26_de05</v>
      </c>
      <c r="X41" s="63" t="str">
        <f>VLOOKUP(A41,Main!A:AB,24,0)</f>
        <v>https://nptel.ac.in/courses/107101087</v>
      </c>
      <c r="Y41" s="63" t="str">
        <f>VLOOKUP(A41,Main!A:AB,25,0)</f>
        <v>https://nptel.ac.in/courses/107101087</v>
      </c>
      <c r="Z41" s="61">
        <f>VLOOKUP(A41,Main!A:AB,26,0)</f>
        <v>107101087</v>
      </c>
    </row>
    <row r="42">
      <c r="A42" s="47" t="s">
        <v>2716</v>
      </c>
      <c r="B42" s="61" t="str">
        <f>VLOOKUP(A42,Main!A:AB,2,0)</f>
        <v>Design Engineering</v>
      </c>
      <c r="C42" s="61" t="str">
        <f>VLOOKUP(A42,Main!A:AB,3,0)</f>
        <v>Innovation by Design</v>
      </c>
      <c r="D42" s="61" t="str">
        <f>VLOOKUP(A42,Main!A:AB,4,0)</f>
        <v>Prof. B.K. Chakravarthy</v>
      </c>
      <c r="E42" s="61" t="str">
        <f>VLOOKUP(A42,Main!A:AB,5,0)</f>
        <v>IIT Bombay</v>
      </c>
      <c r="F42" s="61" t="str">
        <f>VLOOKUP(A42,Main!A:AB,6,0)</f>
        <v>IIT Bombay</v>
      </c>
      <c r="G42" s="61" t="str">
        <f>VLOOKUP(A42,Main!A:AB,7,0)</f>
        <v>4 Weeks</v>
      </c>
      <c r="H42" s="61" t="str">
        <f>VLOOKUP(A42,Main!A:AB,8,0)</f>
        <v>Rerun</v>
      </c>
      <c r="I42" s="62">
        <f>VLOOKUP(A42,Main!A:AB,9,0)</f>
        <v>46223</v>
      </c>
      <c r="J42" s="62">
        <f>VLOOKUP(A42,Main!A:AB,10,0)</f>
        <v>46248</v>
      </c>
      <c r="K42" s="62">
        <f>VLOOKUP(A42,Main!A:AB,11,0)</f>
        <v>46284</v>
      </c>
      <c r="L42" s="62">
        <f>VLOOKUP(A42,Main!A:AB,12,0)</f>
        <v>46230</v>
      </c>
      <c r="M42" s="62">
        <f>VLOOKUP(A42,Main!A:AB,13,0)</f>
        <v>46248</v>
      </c>
      <c r="N42" s="61" t="str">
        <f>VLOOKUP(A42,Main!A:AB,14,0)</f>
        <v>UG</v>
      </c>
      <c r="O42" s="61" t="str">
        <f>VLOOKUP(A42,Main!A:AB,15,0)</f>
        <v>Elective</v>
      </c>
      <c r="P42" s="61" t="str">
        <f>VLOOKUP(A42,Main!A:AB,16,0)</f>
        <v>Yes</v>
      </c>
      <c r="Q42" s="61" t="str">
        <f>VLOOKUP(A42,Main!A:AB,17,0)</f>
        <v>Patents and Intellectual Property Rights</v>
      </c>
      <c r="R42" s="63" t="str">
        <f>VLOOKUP(A42,Main!A:AB,18,0)</f>
        <v>https://onlinecourses.nptel.ac.in/e-learning/preview/noc26_de21</v>
      </c>
      <c r="S42" s="63" t="str">
        <f>VLOOKUP(A42,Main!A:AB,19,0)</f>
        <v>https://onlinecourses.nptel.ac.in/e-learning/preview/noc26_de21</v>
      </c>
      <c r="T42" s="61" t="str">
        <f>VLOOKUP(A42,Main!A:AB,20,0)</f>
        <v>noc26_de21</v>
      </c>
      <c r="U42" s="63" t="str">
        <f>VLOOKUP(A42,Main!A:AB,21,0)</f>
        <v>https://onlinecourses.nptel.ac.in/noc26_de08/preview</v>
      </c>
      <c r="V42" s="63" t="str">
        <f>VLOOKUP(A42,Main!A:AB,22,0)</f>
        <v>https://onlinecourses.nptel.ac.in/noc26_de08/preview</v>
      </c>
      <c r="W42" s="61" t="str">
        <f>VLOOKUP(A42,Main!A:AB,23,0)</f>
        <v>noc26_de08</v>
      </c>
      <c r="X42" s="63" t="str">
        <f>VLOOKUP(A42,Main!A:AB,24,0)</f>
        <v>https://nptel.ac.in/courses/107101086</v>
      </c>
      <c r="Y42" s="63" t="str">
        <f>VLOOKUP(A42,Main!A:AB,25,0)</f>
        <v>https://nptel.ac.in/courses/107101086</v>
      </c>
      <c r="Z42" s="61">
        <f>VLOOKUP(A42,Main!A:AB,26,0)</f>
        <v>107101086</v>
      </c>
    </row>
    <row r="43">
      <c r="A43" s="47" t="s">
        <v>2738</v>
      </c>
      <c r="B43" s="61" t="str">
        <f>VLOOKUP(A43,Main!A:AB,2,0)</f>
        <v>Design Engineering</v>
      </c>
      <c r="C43" s="61" t="str">
        <f>VLOOKUP(A43,Main!A:AB,3,0)</f>
        <v>Understanding Ethnography</v>
      </c>
      <c r="D43" s="61" t="str">
        <f>VLOOKUP(A43,Main!A:AB,4,0)</f>
        <v>Prof. Nina Sabnani</v>
      </c>
      <c r="E43" s="61" t="str">
        <f>VLOOKUP(A43,Main!A:AB,5,0)</f>
        <v>IIT Bombay</v>
      </c>
      <c r="F43" s="61" t="str">
        <f>VLOOKUP(A43,Main!A:AB,6,0)</f>
        <v>IIT Bombay</v>
      </c>
      <c r="G43" s="61" t="str">
        <f>VLOOKUP(A43,Main!A:AB,7,0)</f>
        <v>8 Weeks</v>
      </c>
      <c r="H43" s="61" t="str">
        <f>VLOOKUP(A43,Main!A:AB,8,0)</f>
        <v>Rerun</v>
      </c>
      <c r="I43" s="62">
        <f>VLOOKUP(A43,Main!A:AB,9,0)</f>
        <v>46223</v>
      </c>
      <c r="J43" s="62">
        <f>VLOOKUP(A43,Main!A:AB,10,0)</f>
        <v>46276</v>
      </c>
      <c r="K43" s="62">
        <f>VLOOKUP(A43,Main!A:AB,11,0)</f>
        <v>46284</v>
      </c>
      <c r="L43" s="62">
        <f>VLOOKUP(A43,Main!A:AB,12,0)</f>
        <v>46230</v>
      </c>
      <c r="M43" s="62">
        <f>VLOOKUP(A43,Main!A:AB,13,0)</f>
        <v>46248</v>
      </c>
      <c r="N43" s="61" t="str">
        <f>VLOOKUP(A43,Main!A:AB,14,0)</f>
        <v>UG/PG</v>
      </c>
      <c r="O43" s="61" t="str">
        <f>VLOOKUP(A43,Main!A:AB,15,0)</f>
        <v>Elective</v>
      </c>
      <c r="P43" s="61" t="str">
        <f>VLOOKUP(A43,Main!A:AB,16,0)</f>
        <v>Yes</v>
      </c>
      <c r="Q43" s="61" t="str">
        <f>VLOOKUP(A43,Main!A:AB,17,0)</f>
        <v/>
      </c>
      <c r="R43" s="63" t="str">
        <f>VLOOKUP(A43,Main!A:AB,18,0)</f>
        <v>https://onlinecourses.nptel.ac.in/e-learning/preview/noc26_de24</v>
      </c>
      <c r="S43" s="63" t="str">
        <f>VLOOKUP(A43,Main!A:AB,19,0)</f>
        <v>https://onlinecourses.nptel.ac.in/e-learning/preview/noc26_de24</v>
      </c>
      <c r="T43" s="61" t="str">
        <f>VLOOKUP(A43,Main!A:AB,20,0)</f>
        <v>noc26_de24</v>
      </c>
      <c r="U43" s="63" t="str">
        <f>VLOOKUP(A43,Main!A:AB,21,0)</f>
        <v>https://onlinecourses.nptel.ac.in/noc26_de07/preview</v>
      </c>
      <c r="V43" s="63" t="str">
        <f>VLOOKUP(A43,Main!A:AB,22,0)</f>
        <v>https://onlinecourses.nptel.ac.in/noc26_de07/preview</v>
      </c>
      <c r="W43" s="61" t="str">
        <f>VLOOKUP(A43,Main!A:AB,23,0)</f>
        <v>noc26_de07</v>
      </c>
      <c r="X43" s="63" t="str">
        <f>VLOOKUP(A43,Main!A:AB,24,0)</f>
        <v>https://nptel.ac.in/courses/107101091</v>
      </c>
      <c r="Y43" s="63" t="str">
        <f>VLOOKUP(A43,Main!A:AB,25,0)</f>
        <v>https://nptel.ac.in/courses/107101091</v>
      </c>
      <c r="Z43" s="61">
        <f>VLOOKUP(A43,Main!A:AB,26,0)</f>
        <v>107101091</v>
      </c>
    </row>
    <row r="44">
      <c r="A44" s="47" t="s">
        <v>2801</v>
      </c>
      <c r="B44" s="61" t="str">
        <f>VLOOKUP(A44,Main!A:AB,2,0)</f>
        <v>Humanities and Social Sciences</v>
      </c>
      <c r="C44" s="61" t="str">
        <f>VLOOKUP(A44,Main!A:AB,3,0)</f>
        <v>Labour Economics - Theory and Practice</v>
      </c>
      <c r="D44" s="61" t="str">
        <f>VLOOKUP(A44,Main!A:AB,4,0)</f>
        <v>Prof. Falguni Pattanaik</v>
      </c>
      <c r="E44" s="61" t="str">
        <f>VLOOKUP(A44,Main!A:AB,5,0)</f>
        <v>IIT Roorkee</v>
      </c>
      <c r="F44" s="61" t="str">
        <f>VLOOKUP(A44,Main!A:AB,6,0)</f>
        <v>IIT Roorkee</v>
      </c>
      <c r="G44" s="61" t="str">
        <f>VLOOKUP(A44,Main!A:AB,7,0)</f>
        <v>8 Weeks</v>
      </c>
      <c r="H44" s="61" t="str">
        <f>VLOOKUP(A44,Main!A:AB,8,0)</f>
        <v>Rerun</v>
      </c>
      <c r="I44" s="62">
        <f>VLOOKUP(A44,Main!A:AB,9,0)</f>
        <v>46223</v>
      </c>
      <c r="J44" s="62">
        <f>VLOOKUP(A44,Main!A:AB,10,0)</f>
        <v>46276</v>
      </c>
      <c r="K44" s="62">
        <f>VLOOKUP(A44,Main!A:AB,11,0)</f>
        <v>46284</v>
      </c>
      <c r="L44" s="62">
        <f>VLOOKUP(A44,Main!A:AB,12,0)</f>
        <v>46230</v>
      </c>
      <c r="M44" s="62">
        <f>VLOOKUP(A44,Main!A:AB,13,0)</f>
        <v>46248</v>
      </c>
      <c r="N44" s="61" t="str">
        <f>VLOOKUP(A44,Main!A:AB,14,0)</f>
        <v>UG/PG</v>
      </c>
      <c r="O44" s="61" t="str">
        <f>VLOOKUP(A44,Main!A:AB,15,0)</f>
        <v>Elective</v>
      </c>
      <c r="P44" s="61" t="str">
        <f>VLOOKUP(A44,Main!A:AB,16,0)</f>
        <v>Yes</v>
      </c>
      <c r="Q44" s="61" t="str">
        <f>VLOOKUP(A44,Main!A:AB,17,0)</f>
        <v>Economics</v>
      </c>
      <c r="R44" s="63" t="str">
        <f>VLOOKUP(A44,Main!A:AB,18,0)</f>
        <v>https://onlinecourses.nptel.ac.in/e-learning/preview/noc26_ec13</v>
      </c>
      <c r="S44" s="63" t="str">
        <f>VLOOKUP(A44,Main!A:AB,19,0)</f>
        <v>https://onlinecourses.nptel.ac.in/e-learning/preview/noc26_ec13</v>
      </c>
      <c r="T44" s="61" t="str">
        <f>VLOOKUP(A44,Main!A:AB,20,0)</f>
        <v>noc26_ec13</v>
      </c>
      <c r="U44" s="63" t="str">
        <f>VLOOKUP(A44,Main!A:AB,21,0)</f>
        <v>https://onlinecourses.nptel.ac.in/noc25_ec12/preview</v>
      </c>
      <c r="V44" s="63" t="str">
        <f>VLOOKUP(A44,Main!A:AB,22,0)</f>
        <v>https://onlinecourses.nptel.ac.in/noc25_ec12/preview</v>
      </c>
      <c r="W44" s="61" t="str">
        <f>VLOOKUP(A44,Main!A:AB,23,0)</f>
        <v>noc25_ec12</v>
      </c>
      <c r="X44" s="63" t="str">
        <f>VLOOKUP(A44,Main!A:AB,24,0)</f>
        <v>https://nptel.ac.in/courses/130107476</v>
      </c>
      <c r="Y44" s="63" t="str">
        <f>VLOOKUP(A44,Main!A:AB,25,0)</f>
        <v>https://nptel.ac.in/courses/130107476</v>
      </c>
      <c r="Z44" s="61">
        <f>VLOOKUP(A44,Main!A:AB,26,0)</f>
        <v>130107476</v>
      </c>
    </row>
    <row r="45">
      <c r="A45" s="47" t="s">
        <v>2898</v>
      </c>
      <c r="B45" s="61" t="str">
        <f>VLOOKUP(A45,Main!A:AB,2,0)</f>
        <v>Electronics and Communication Engineering</v>
      </c>
      <c r="C45" s="61" t="str">
        <f>VLOOKUP(A45,Main!A:AB,3,0)</f>
        <v>Basics of Software Defined Radios and Practical Applications</v>
      </c>
      <c r="D45" s="61" t="str">
        <f>VLOOKUP(A45,Main!A:AB,4,0)</f>
        <v>Prof. Meenakshi Rawat</v>
      </c>
      <c r="E45" s="61" t="str">
        <f>VLOOKUP(A45,Main!A:AB,5,0)</f>
        <v>IIT Roorkee</v>
      </c>
      <c r="F45" s="61" t="str">
        <f>VLOOKUP(A45,Main!A:AB,6,0)</f>
        <v>IIT Roorkee</v>
      </c>
      <c r="G45" s="61" t="str">
        <f>VLOOKUP(A45,Main!A:AB,7,0)</f>
        <v>4 Weeks</v>
      </c>
      <c r="H45" s="61" t="str">
        <f>VLOOKUP(A45,Main!A:AB,8,0)</f>
        <v>Rerun</v>
      </c>
      <c r="I45" s="62">
        <f>VLOOKUP(A45,Main!A:AB,9,0)</f>
        <v>46223</v>
      </c>
      <c r="J45" s="62">
        <f>VLOOKUP(A45,Main!A:AB,10,0)</f>
        <v>46248</v>
      </c>
      <c r="K45" s="62">
        <f>VLOOKUP(A45,Main!A:AB,11,0)</f>
        <v>46284</v>
      </c>
      <c r="L45" s="62">
        <f>VLOOKUP(A45,Main!A:AB,12,0)</f>
        <v>46230</v>
      </c>
      <c r="M45" s="62">
        <f>VLOOKUP(A45,Main!A:AB,13,0)</f>
        <v>46248</v>
      </c>
      <c r="N45" s="61" t="str">
        <f>VLOOKUP(A45,Main!A:AB,14,0)</f>
        <v>UG/PG</v>
      </c>
      <c r="O45" s="61" t="str">
        <f>VLOOKUP(A45,Main!A:AB,15,0)</f>
        <v>Elective</v>
      </c>
      <c r="P45" s="61" t="str">
        <f>VLOOKUP(A45,Main!A:AB,16,0)</f>
        <v>Yes</v>
      </c>
      <c r="Q45" s="61" t="str">
        <f>VLOOKUP(A45,Main!A:AB,17,0)</f>
        <v/>
      </c>
      <c r="R45" s="63" t="str">
        <f>VLOOKUP(A45,Main!A:AB,18,0)</f>
        <v>https://onlinecourses.nptel.ac.in/e-learning/preview/noc26_ee104</v>
      </c>
      <c r="S45" s="63" t="str">
        <f>VLOOKUP(A45,Main!A:AB,19,0)</f>
        <v>https://onlinecourses.nptel.ac.in/e-learning/preview/noc26_ee104</v>
      </c>
      <c r="T45" s="61" t="str">
        <f>VLOOKUP(A45,Main!A:AB,20,0)</f>
        <v>noc26_ee104</v>
      </c>
      <c r="U45" s="63" t="str">
        <f>VLOOKUP(A45,Main!A:AB,21,0)</f>
        <v>https://onlinecourses.nptel.ac.in/noc25_ee171/preview</v>
      </c>
      <c r="V45" s="63" t="str">
        <f>VLOOKUP(A45,Main!A:AB,22,0)</f>
        <v>https://onlinecourses.nptel.ac.in/noc25_ee171/preview</v>
      </c>
      <c r="W45" s="61" t="str">
        <f>VLOOKUP(A45,Main!A:AB,23,0)</f>
        <v>noc25_ee171</v>
      </c>
      <c r="X45" s="63" t="str">
        <f>VLOOKUP(A45,Main!A:AB,24,0)</f>
        <v>https://nptel.ac.in/courses/108107107</v>
      </c>
      <c r="Y45" s="63" t="str">
        <f>VLOOKUP(A45,Main!A:AB,25,0)</f>
        <v>https://nptel.ac.in/courses/108107107</v>
      </c>
      <c r="Z45" s="61">
        <f>VLOOKUP(A45,Main!A:AB,26,0)</f>
        <v>108107107</v>
      </c>
    </row>
    <row r="46">
      <c r="A46" s="47" t="s">
        <v>2920</v>
      </c>
      <c r="B46" s="61" t="str">
        <f>VLOOKUP(A46,Main!A:AB,2,0)</f>
        <v>Electrical and Electronics Engineering</v>
      </c>
      <c r="C46" s="61" t="str">
        <f>VLOOKUP(A46,Main!A:AB,3,0)</f>
        <v>Dc Microgrid and Control System</v>
      </c>
      <c r="D46" s="61" t="str">
        <f>VLOOKUP(A46,Main!A:AB,4,0)</f>
        <v>Prof. Avik Bhattacharya</v>
      </c>
      <c r="E46" s="61" t="str">
        <f>VLOOKUP(A46,Main!A:AB,5,0)</f>
        <v>IIT Roorkee</v>
      </c>
      <c r="F46" s="61" t="str">
        <f>VLOOKUP(A46,Main!A:AB,6,0)</f>
        <v>IIT Roorkee</v>
      </c>
      <c r="G46" s="61" t="str">
        <f>VLOOKUP(A46,Main!A:AB,7,0)</f>
        <v>8 Weeks</v>
      </c>
      <c r="H46" s="61" t="str">
        <f>VLOOKUP(A46,Main!A:AB,8,0)</f>
        <v>Rerun</v>
      </c>
      <c r="I46" s="62">
        <f>VLOOKUP(A46,Main!A:AB,9,0)</f>
        <v>46223</v>
      </c>
      <c r="J46" s="62">
        <f>VLOOKUP(A46,Main!A:AB,10,0)</f>
        <v>46276</v>
      </c>
      <c r="K46" s="62">
        <f>VLOOKUP(A46,Main!A:AB,11,0)</f>
        <v>46284</v>
      </c>
      <c r="L46" s="62">
        <f>VLOOKUP(A46,Main!A:AB,12,0)</f>
        <v>46230</v>
      </c>
      <c r="M46" s="62">
        <f>VLOOKUP(A46,Main!A:AB,13,0)</f>
        <v>46248</v>
      </c>
      <c r="N46" s="61" t="str">
        <f>VLOOKUP(A46,Main!A:AB,14,0)</f>
        <v>PG</v>
      </c>
      <c r="O46" s="61" t="str">
        <f>VLOOKUP(A46,Main!A:AB,15,0)</f>
        <v>Elective</v>
      </c>
      <c r="P46" s="61" t="str">
        <f>VLOOKUP(A46,Main!A:AB,16,0)</f>
        <v>Yes</v>
      </c>
      <c r="Q46" s="61" t="str">
        <f>VLOOKUP(A46,Main!A:AB,17,0)</f>
        <v/>
      </c>
      <c r="R46" s="63" t="str">
        <f>VLOOKUP(A46,Main!A:AB,18,0)</f>
        <v>https://onlinecourses.nptel.ac.in/e-learning/preview/noc26_ee107</v>
      </c>
      <c r="S46" s="63" t="str">
        <f>VLOOKUP(A46,Main!A:AB,19,0)</f>
        <v>https://onlinecourses.nptel.ac.in/e-learning/preview/noc26_ee107</v>
      </c>
      <c r="T46" s="61" t="str">
        <f>VLOOKUP(A46,Main!A:AB,20,0)</f>
        <v>noc26_ee107</v>
      </c>
      <c r="U46" s="63" t="str">
        <f>VLOOKUP(A46,Main!A:AB,21,0)</f>
        <v>https://onlinecourses.nptel.ac.in/noc25_ee99/preview</v>
      </c>
      <c r="V46" s="63" t="str">
        <f>VLOOKUP(A46,Main!A:AB,22,0)</f>
        <v>https://onlinecourses.nptel.ac.in/noc25_ee99/preview</v>
      </c>
      <c r="W46" s="61" t="str">
        <f>VLOOKUP(A46,Main!A:AB,23,0)</f>
        <v>noc25_ee99</v>
      </c>
      <c r="X46" s="63" t="str">
        <f>VLOOKUP(A46,Main!A:AB,24,0)</f>
        <v>https://nptel.ac.in/courses/108107143</v>
      </c>
      <c r="Y46" s="63" t="str">
        <f>VLOOKUP(A46,Main!A:AB,25,0)</f>
        <v>https://nptel.ac.in/courses/108107143</v>
      </c>
      <c r="Z46" s="61">
        <f>VLOOKUP(A46,Main!A:AB,26,0)</f>
        <v>108107143</v>
      </c>
    </row>
    <row r="47">
      <c r="A47" s="47" t="s">
        <v>2933</v>
      </c>
      <c r="B47" s="61" t="str">
        <f>VLOOKUP(A47,Main!A:AB,2,0)</f>
        <v>Electrical and Electronics Engineering</v>
      </c>
      <c r="C47" s="61" t="str">
        <f>VLOOKUP(A47,Main!A:AB,3,0)</f>
        <v>Power System Protection and Switchgear</v>
      </c>
      <c r="D47" s="61" t="str">
        <f>VLOOKUP(A47,Main!A:AB,4,0)</f>
        <v>Prof. Bhaveshkumar R. Bhalja</v>
      </c>
      <c r="E47" s="61" t="str">
        <f>VLOOKUP(A47,Main!A:AB,5,0)</f>
        <v>IIT Roorkee</v>
      </c>
      <c r="F47" s="61" t="str">
        <f>VLOOKUP(A47,Main!A:AB,6,0)</f>
        <v>IIT Roorkee</v>
      </c>
      <c r="G47" s="61" t="str">
        <f>VLOOKUP(A47,Main!A:AB,7,0)</f>
        <v>8 Weeks</v>
      </c>
      <c r="H47" s="61" t="str">
        <f>VLOOKUP(A47,Main!A:AB,8,0)</f>
        <v>Rerun</v>
      </c>
      <c r="I47" s="62">
        <f>VLOOKUP(A47,Main!A:AB,9,0)</f>
        <v>46223</v>
      </c>
      <c r="J47" s="62">
        <f>VLOOKUP(A47,Main!A:AB,10,0)</f>
        <v>46276</v>
      </c>
      <c r="K47" s="62">
        <f>VLOOKUP(A47,Main!A:AB,11,0)</f>
        <v>46284</v>
      </c>
      <c r="L47" s="62">
        <f>VLOOKUP(A47,Main!A:AB,12,0)</f>
        <v>46230</v>
      </c>
      <c r="M47" s="62">
        <f>VLOOKUP(A47,Main!A:AB,13,0)</f>
        <v>46248</v>
      </c>
      <c r="N47" s="61" t="str">
        <f>VLOOKUP(A47,Main!A:AB,14,0)</f>
        <v>UG</v>
      </c>
      <c r="O47" s="61" t="str">
        <f>VLOOKUP(A47,Main!A:AB,15,0)</f>
        <v>Core</v>
      </c>
      <c r="P47" s="61" t="str">
        <f>VLOOKUP(A47,Main!A:AB,16,0)</f>
        <v>No</v>
      </c>
      <c r="Q47" s="61" t="str">
        <f>VLOOKUP(A47,Main!A:AB,17,0)</f>
        <v>Power Systems and Power Electronics</v>
      </c>
      <c r="R47" s="63" t="str">
        <f>VLOOKUP(A47,Main!A:AB,18,0)</f>
        <v>https://onlinecourses.nptel.ac.in/e-learning/preview/noc26_ee109</v>
      </c>
      <c r="S47" s="63" t="str">
        <f>VLOOKUP(A47,Main!A:AB,19,0)</f>
        <v>https://onlinecourses.nptel.ac.in/e-learning/preview/noc26_ee109</v>
      </c>
      <c r="T47" s="61" t="str">
        <f>VLOOKUP(A47,Main!A:AB,20,0)</f>
        <v>noc26_ee109</v>
      </c>
      <c r="U47" s="63" t="str">
        <f>VLOOKUP(A47,Main!A:AB,21,0)</f>
        <v>https://onlinecourses.nptel.ac.in/noc25_ee101/preview</v>
      </c>
      <c r="V47" s="63" t="str">
        <f>VLOOKUP(A47,Main!A:AB,22,0)</f>
        <v>https://onlinecourses.nptel.ac.in/noc25_ee101/preview</v>
      </c>
      <c r="W47" s="61" t="str">
        <f>VLOOKUP(A47,Main!A:AB,23,0)</f>
        <v>noc25_ee101</v>
      </c>
      <c r="X47" s="63" t="str">
        <f>VLOOKUP(A47,Main!A:AB,24,0)</f>
        <v>https://nptel.ac.in/courses/108107167</v>
      </c>
      <c r="Y47" s="63" t="str">
        <f>VLOOKUP(A47,Main!A:AB,25,0)</f>
        <v>https://nptel.ac.in/courses/108107167</v>
      </c>
      <c r="Z47" s="61">
        <f>VLOOKUP(A47,Main!A:AB,26,0)</f>
        <v>108107167</v>
      </c>
    </row>
    <row r="48">
      <c r="A48" s="47" t="s">
        <v>2940</v>
      </c>
      <c r="B48" s="61" t="str">
        <f>VLOOKUP(A48,Main!A:AB,2,0)</f>
        <v>Electronics and Communication Engineering, Microelectronics and VLSI</v>
      </c>
      <c r="C48" s="61" t="str">
        <f>VLOOKUP(A48,Main!A:AB,3,0)</f>
        <v>Low Voltage CMOS Circuit Operation</v>
      </c>
      <c r="D48" s="61" t="str">
        <f>VLOOKUP(A48,Main!A:AB,4,0)</f>
        <v>Prof. Anand Bulusu</v>
      </c>
      <c r="E48" s="61" t="str">
        <f>VLOOKUP(A48,Main!A:AB,5,0)</f>
        <v>IIT Roorkee</v>
      </c>
      <c r="F48" s="61" t="str">
        <f>VLOOKUP(A48,Main!A:AB,6,0)</f>
        <v>IIT Roorkee</v>
      </c>
      <c r="G48" s="61" t="str">
        <f>VLOOKUP(A48,Main!A:AB,7,0)</f>
        <v>8 Weeks</v>
      </c>
      <c r="H48" s="61" t="str">
        <f>VLOOKUP(A48,Main!A:AB,8,0)</f>
        <v>Rerun</v>
      </c>
      <c r="I48" s="62">
        <f>VLOOKUP(A48,Main!A:AB,9,0)</f>
        <v>46223</v>
      </c>
      <c r="J48" s="62">
        <f>VLOOKUP(A48,Main!A:AB,10,0)</f>
        <v>46276</v>
      </c>
      <c r="K48" s="62">
        <f>VLOOKUP(A48,Main!A:AB,11,0)</f>
        <v>46284</v>
      </c>
      <c r="L48" s="62">
        <f>VLOOKUP(A48,Main!A:AB,12,0)</f>
        <v>46230</v>
      </c>
      <c r="M48" s="62">
        <f>VLOOKUP(A48,Main!A:AB,13,0)</f>
        <v>46248</v>
      </c>
      <c r="N48" s="61" t="str">
        <f>VLOOKUP(A48,Main!A:AB,14,0)</f>
        <v>UG/PG</v>
      </c>
      <c r="O48" s="61" t="str">
        <f>VLOOKUP(A48,Main!A:AB,15,0)</f>
        <v>Elective</v>
      </c>
      <c r="P48" s="61" t="str">
        <f>VLOOKUP(A48,Main!A:AB,16,0)</f>
        <v>Yes</v>
      </c>
      <c r="Q48" s="61" t="str">
        <f>VLOOKUP(A48,Main!A:AB,17,0)</f>
        <v>VLSI design</v>
      </c>
      <c r="R48" s="63" t="str">
        <f>VLOOKUP(A48,Main!A:AB,18,0)</f>
        <v>https://onlinecourses.nptel.ac.in/e-learning/preview/noc26_ee110</v>
      </c>
      <c r="S48" s="63" t="str">
        <f>VLOOKUP(A48,Main!A:AB,19,0)</f>
        <v>https://onlinecourses.nptel.ac.in/e-learning/preview/noc26_ee110</v>
      </c>
      <c r="T48" s="61" t="str">
        <f>VLOOKUP(A48,Main!A:AB,20,0)</f>
        <v>noc26_ee110</v>
      </c>
      <c r="U48" s="63" t="str">
        <f>VLOOKUP(A48,Main!A:AB,21,0)</f>
        <v>https://onlinecourses.nptel.ac.in/noc25_ee173/preview</v>
      </c>
      <c r="V48" s="63" t="str">
        <f>VLOOKUP(A48,Main!A:AB,22,0)</f>
        <v>https://onlinecourses.nptel.ac.in/noc25_ee173/preview</v>
      </c>
      <c r="W48" s="61" t="str">
        <f>VLOOKUP(A48,Main!A:AB,23,0)</f>
        <v>noc25_ee173</v>
      </c>
      <c r="X48" s="63" t="str">
        <f>VLOOKUP(A48,Main!A:AB,24,0)</f>
        <v>https://nptel.ac.in/courses/117107485</v>
      </c>
      <c r="Y48" s="63" t="str">
        <f>VLOOKUP(A48,Main!A:AB,25,0)</f>
        <v>https://nptel.ac.in/courses/117107485</v>
      </c>
      <c r="Z48" s="61">
        <f>VLOOKUP(A48,Main!A:AB,26,0)</f>
        <v>117107485</v>
      </c>
    </row>
    <row r="49">
      <c r="A49" s="47" t="s">
        <v>2948</v>
      </c>
      <c r="B49" s="61" t="str">
        <f>VLOOKUP(A49,Main!A:AB,2,0)</f>
        <v>Electrical and Electronics Engineering</v>
      </c>
      <c r="C49" s="61" t="str">
        <f>VLOOKUP(A49,Main!A:AB,3,0)</f>
        <v>Advances in UHV Transmission and Distribution</v>
      </c>
      <c r="D49" s="61" t="str">
        <f>VLOOKUP(A49,Main!A:AB,4,0)</f>
        <v>Prof. Subba Reddy B</v>
      </c>
      <c r="E49" s="61" t="str">
        <f>VLOOKUP(A49,Main!A:AB,5,0)</f>
        <v>IISc Bangalore</v>
      </c>
      <c r="F49" s="61" t="str">
        <f>VLOOKUP(A49,Main!A:AB,6,0)</f>
        <v>IISc Bangalore</v>
      </c>
      <c r="G49" s="61" t="str">
        <f>VLOOKUP(A49,Main!A:AB,7,0)</f>
        <v>8 Weeks</v>
      </c>
      <c r="H49" s="61" t="str">
        <f>VLOOKUP(A49,Main!A:AB,8,0)</f>
        <v>Rerun</v>
      </c>
      <c r="I49" s="62">
        <f>VLOOKUP(A49,Main!A:AB,9,0)</f>
        <v>46223</v>
      </c>
      <c r="J49" s="62">
        <f>VLOOKUP(A49,Main!A:AB,10,0)</f>
        <v>46276</v>
      </c>
      <c r="K49" s="62">
        <f>VLOOKUP(A49,Main!A:AB,11,0)</f>
        <v>46284</v>
      </c>
      <c r="L49" s="62">
        <f>VLOOKUP(A49,Main!A:AB,12,0)</f>
        <v>46230</v>
      </c>
      <c r="M49" s="62">
        <f>VLOOKUP(A49,Main!A:AB,13,0)</f>
        <v>46248</v>
      </c>
      <c r="N49" s="61" t="str">
        <f>VLOOKUP(A49,Main!A:AB,14,0)</f>
        <v>UG/PG</v>
      </c>
      <c r="O49" s="61" t="str">
        <f>VLOOKUP(A49,Main!A:AB,15,0)</f>
        <v>Elective</v>
      </c>
      <c r="P49" s="61" t="str">
        <f>VLOOKUP(A49,Main!A:AB,16,0)</f>
        <v>Yes</v>
      </c>
      <c r="Q49" s="61" t="str">
        <f>VLOOKUP(A49,Main!A:AB,17,0)</f>
        <v/>
      </c>
      <c r="R49" s="63" t="str">
        <f>VLOOKUP(A49,Main!A:AB,18,0)</f>
        <v>https://onlinecourses.nptel.ac.in/e-learning/preview/noc26_ee111</v>
      </c>
      <c r="S49" s="63" t="str">
        <f>VLOOKUP(A49,Main!A:AB,19,0)</f>
        <v>https://onlinecourses.nptel.ac.in/e-learning/preview/noc26_ee111</v>
      </c>
      <c r="T49" s="61" t="str">
        <f>VLOOKUP(A49,Main!A:AB,20,0)</f>
        <v>noc26_ee111</v>
      </c>
      <c r="U49" s="63" t="str">
        <f>VLOOKUP(A49,Main!A:AB,21,0)</f>
        <v>https://onlinecourses.nptel.ac.in/noc25_ee141/preview</v>
      </c>
      <c r="V49" s="63" t="str">
        <f>VLOOKUP(A49,Main!A:AB,22,0)</f>
        <v>https://onlinecourses.nptel.ac.in/noc25_ee141/preview</v>
      </c>
      <c r="W49" s="61" t="str">
        <f>VLOOKUP(A49,Main!A:AB,23,0)</f>
        <v>noc25_ee141</v>
      </c>
      <c r="X49" s="63" t="str">
        <f>VLOOKUP(A49,Main!A:AB,24,0)</f>
        <v>https://nptel.ac.in/courses/108108099</v>
      </c>
      <c r="Y49" s="63" t="str">
        <f>VLOOKUP(A49,Main!A:AB,25,0)</f>
        <v>https://nptel.ac.in/courses/108108099</v>
      </c>
      <c r="Z49" s="61">
        <f>VLOOKUP(A49,Main!A:AB,26,0)</f>
        <v>108108099</v>
      </c>
    </row>
    <row r="50">
      <c r="A50" s="47" t="s">
        <v>2955</v>
      </c>
      <c r="B50" s="61" t="str">
        <f>VLOOKUP(A50,Main!A:AB,2,0)</f>
        <v>Electrical and Electronics Engineering</v>
      </c>
      <c r="C50" s="61" t="str">
        <f>VLOOKUP(A50,Main!A:AB,3,0)</f>
        <v>Fundamentals of Wireless Communication (Hindi)</v>
      </c>
      <c r="D50" s="61" t="str">
        <f>VLOOKUP(A50,Main!A:AB,4,0)</f>
        <v>Prof. Vivek Ashok Bohara</v>
      </c>
      <c r="E50" s="61" t="str">
        <f>VLOOKUP(A50,Main!A:AB,5,0)</f>
        <v>IIIT Delhi</v>
      </c>
      <c r="F50" s="61" t="str">
        <f>VLOOKUP(A50,Main!A:AB,6,0)</f>
        <v>IIT Madras</v>
      </c>
      <c r="G50" s="61" t="str">
        <f>VLOOKUP(A50,Main!A:AB,7,0)</f>
        <v>8 Weeks</v>
      </c>
      <c r="H50" s="61" t="str">
        <f>VLOOKUP(A50,Main!A:AB,8,0)</f>
        <v>Rerun</v>
      </c>
      <c r="I50" s="62">
        <f>VLOOKUP(A50,Main!A:AB,9,0)</f>
        <v>46223</v>
      </c>
      <c r="J50" s="62">
        <f>VLOOKUP(A50,Main!A:AB,10,0)</f>
        <v>46276</v>
      </c>
      <c r="K50" s="62">
        <f>VLOOKUP(A50,Main!A:AB,11,0)</f>
        <v>46284</v>
      </c>
      <c r="L50" s="62">
        <f>VLOOKUP(A50,Main!A:AB,12,0)</f>
        <v>46230</v>
      </c>
      <c r="M50" s="62">
        <f>VLOOKUP(A50,Main!A:AB,13,0)</f>
        <v>46248</v>
      </c>
      <c r="N50" s="61" t="str">
        <f>VLOOKUP(A50,Main!A:AB,14,0)</f>
        <v>UG/PG</v>
      </c>
      <c r="O50" s="61" t="str">
        <f>VLOOKUP(A50,Main!A:AB,15,0)</f>
        <v>Elective</v>
      </c>
      <c r="P50" s="61" t="str">
        <f>VLOOKUP(A50,Main!A:AB,16,0)</f>
        <v>Yes</v>
      </c>
      <c r="Q50" s="61" t="str">
        <f>VLOOKUP(A50,Main!A:AB,17,0)</f>
        <v/>
      </c>
      <c r="R50" s="63" t="str">
        <f>VLOOKUP(A50,Main!A:AB,18,0)</f>
        <v>https://onlinecourses.nptel.ac.in/e-learning/preview/noc26_ee112</v>
      </c>
      <c r="S50" s="63" t="str">
        <f>VLOOKUP(A50,Main!A:AB,19,0)</f>
        <v>https://onlinecourses.nptel.ac.in/e-learning/preview/noc26_ee112</v>
      </c>
      <c r="T50" s="61" t="str">
        <f>VLOOKUP(A50,Main!A:AB,20,0)</f>
        <v>noc26_ee112</v>
      </c>
      <c r="U50" s="63" t="str">
        <f>VLOOKUP(A50,Main!A:AB,21,0)</f>
        <v>https://onlinecourses.nptel.ac.in/noc25_ee107/preview</v>
      </c>
      <c r="V50" s="63" t="str">
        <f>VLOOKUP(A50,Main!A:AB,22,0)</f>
        <v>https://onlinecourses.nptel.ac.in/noc25_ee107/preview</v>
      </c>
      <c r="W50" s="61" t="str">
        <f>VLOOKUP(A50,Main!A:AB,23,0)</f>
        <v>noc25_ee107</v>
      </c>
      <c r="X50" s="63" t="str">
        <f>VLOOKUP(A50,Main!A:AB,24,0)</f>
        <v>https://nptel.ac.in/courses/108106192</v>
      </c>
      <c r="Y50" s="63" t="str">
        <f>VLOOKUP(A50,Main!A:AB,25,0)</f>
        <v>https://nptel.ac.in/courses/108106192</v>
      </c>
      <c r="Z50" s="61">
        <f>VLOOKUP(A50,Main!A:AB,26,0)</f>
        <v>108106192</v>
      </c>
    </row>
    <row r="51">
      <c r="A51" s="47" t="s">
        <v>2968</v>
      </c>
      <c r="B51" s="61" t="str">
        <f>VLOOKUP(A51,Main!A:AB,2,0)</f>
        <v>Electrical and Electronics Engineering</v>
      </c>
      <c r="C51" s="61" t="str">
        <f>VLOOKUP(A51,Main!A:AB,3,0)</f>
        <v>Digital Switching - I</v>
      </c>
      <c r="D51" s="61" t="str">
        <f>VLOOKUP(A51,Main!A:AB,4,0)</f>
        <v>Prof. Y.N.Singh</v>
      </c>
      <c r="E51" s="61" t="str">
        <f>VLOOKUP(A51,Main!A:AB,5,0)</f>
        <v>IIT Kanpur</v>
      </c>
      <c r="F51" s="61" t="str">
        <f>VLOOKUP(A51,Main!A:AB,6,0)</f>
        <v>IIT Kanpur</v>
      </c>
      <c r="G51" s="61" t="str">
        <f>VLOOKUP(A51,Main!A:AB,7,0)</f>
        <v>8 Weeks</v>
      </c>
      <c r="H51" s="61" t="str">
        <f>VLOOKUP(A51,Main!A:AB,8,0)</f>
        <v>Rerun</v>
      </c>
      <c r="I51" s="62">
        <f>VLOOKUP(A51,Main!A:AB,9,0)</f>
        <v>46223</v>
      </c>
      <c r="J51" s="62">
        <f>VLOOKUP(A51,Main!A:AB,10,0)</f>
        <v>46276</v>
      </c>
      <c r="K51" s="62">
        <f>VLOOKUP(A51,Main!A:AB,11,0)</f>
        <v>46284</v>
      </c>
      <c r="L51" s="62">
        <f>VLOOKUP(A51,Main!A:AB,12,0)</f>
        <v>46230</v>
      </c>
      <c r="M51" s="62">
        <f>VLOOKUP(A51,Main!A:AB,13,0)</f>
        <v>46248</v>
      </c>
      <c r="N51" s="61" t="str">
        <f>VLOOKUP(A51,Main!A:AB,14,0)</f>
        <v>UG/PG</v>
      </c>
      <c r="O51" s="61" t="str">
        <f>VLOOKUP(A51,Main!A:AB,15,0)</f>
        <v>Elective</v>
      </c>
      <c r="P51" s="61" t="str">
        <f>VLOOKUP(A51,Main!A:AB,16,0)</f>
        <v>Yes</v>
      </c>
      <c r="Q51" s="61" t="str">
        <f>VLOOKUP(A51,Main!A:AB,17,0)</f>
        <v/>
      </c>
      <c r="R51" s="63" t="str">
        <f>VLOOKUP(A51,Main!A:AB,18,0)</f>
        <v>https://onlinecourses.nptel.ac.in/e-learning/preview/noc26_ee114</v>
      </c>
      <c r="S51" s="63" t="str">
        <f>VLOOKUP(A51,Main!A:AB,19,0)</f>
        <v>https://onlinecourses.nptel.ac.in/e-learning/preview/noc26_ee114</v>
      </c>
      <c r="T51" s="61" t="str">
        <f>VLOOKUP(A51,Main!A:AB,20,0)</f>
        <v>noc26_ee114</v>
      </c>
      <c r="U51" s="63" t="str">
        <f>VLOOKUP(A51,Main!A:AB,21,0)</f>
        <v>https://onlinecourses.nptel.ac.in/noc25_ee116/preview</v>
      </c>
      <c r="V51" s="63" t="str">
        <f>VLOOKUP(A51,Main!A:AB,22,0)</f>
        <v>https://onlinecourses.nptel.ac.in/noc25_ee116/preview</v>
      </c>
      <c r="W51" s="61" t="str">
        <f>VLOOKUP(A51,Main!A:AB,23,0)</f>
        <v>noc25_ee116</v>
      </c>
      <c r="X51" s="63" t="str">
        <f>VLOOKUP(A51,Main!A:AB,24,0)</f>
        <v>https://nptel.ac.in/courses/117104128</v>
      </c>
      <c r="Y51" s="63" t="str">
        <f>VLOOKUP(A51,Main!A:AB,25,0)</f>
        <v>https://nptel.ac.in/courses/117104128</v>
      </c>
      <c r="Z51" s="61">
        <f>VLOOKUP(A51,Main!A:AB,26,0)</f>
        <v>117104128</v>
      </c>
    </row>
    <row r="52">
      <c r="A52" s="47" t="s">
        <v>2982</v>
      </c>
      <c r="B52" s="61" t="str">
        <f>VLOOKUP(A52,Main!A:AB,2,0)</f>
        <v>Electrical and Electronics Engineering</v>
      </c>
      <c r="C52" s="61" t="str">
        <f>VLOOKUP(A52,Main!A:AB,3,0)</f>
        <v>An Introduction to Coding Theory</v>
      </c>
      <c r="D52" s="61" t="str">
        <f>VLOOKUP(A52,Main!A:AB,4,0)</f>
        <v>Prof. Adrish Banerjee</v>
      </c>
      <c r="E52" s="61" t="str">
        <f>VLOOKUP(A52,Main!A:AB,5,0)</f>
        <v>IIT Kanpur</v>
      </c>
      <c r="F52" s="61" t="str">
        <f>VLOOKUP(A52,Main!A:AB,6,0)</f>
        <v>IIT Kanpur</v>
      </c>
      <c r="G52" s="61" t="str">
        <f>VLOOKUP(A52,Main!A:AB,7,0)</f>
        <v>8 Weeks</v>
      </c>
      <c r="H52" s="61" t="str">
        <f>VLOOKUP(A52,Main!A:AB,8,0)</f>
        <v>Rerun</v>
      </c>
      <c r="I52" s="62">
        <f>VLOOKUP(A52,Main!A:AB,9,0)</f>
        <v>46223</v>
      </c>
      <c r="J52" s="62">
        <f>VLOOKUP(A52,Main!A:AB,10,0)</f>
        <v>46276</v>
      </c>
      <c r="K52" s="62">
        <f>VLOOKUP(A52,Main!A:AB,11,0)</f>
        <v>46284</v>
      </c>
      <c r="L52" s="62">
        <f>VLOOKUP(A52,Main!A:AB,12,0)</f>
        <v>46230</v>
      </c>
      <c r="M52" s="62">
        <f>VLOOKUP(A52,Main!A:AB,13,0)</f>
        <v>46248</v>
      </c>
      <c r="N52" s="61" t="str">
        <f>VLOOKUP(A52,Main!A:AB,14,0)</f>
        <v>UG/PG</v>
      </c>
      <c r="O52" s="61" t="str">
        <f>VLOOKUP(A52,Main!A:AB,15,0)</f>
        <v>Elective</v>
      </c>
      <c r="P52" s="61" t="str">
        <f>VLOOKUP(A52,Main!A:AB,16,0)</f>
        <v>Yes</v>
      </c>
      <c r="Q52" s="61" t="str">
        <f>VLOOKUP(A52,Main!A:AB,17,0)</f>
        <v>Communication and Signal Processing</v>
      </c>
      <c r="R52" s="63" t="str">
        <f>VLOOKUP(A52,Main!A:AB,18,0)</f>
        <v>https://onlinecourses.nptel.ac.in/e-learning/preview/noc26_ee116</v>
      </c>
      <c r="S52" s="63" t="str">
        <f>VLOOKUP(A52,Main!A:AB,19,0)</f>
        <v>https://onlinecourses.nptel.ac.in/e-learning/preview/noc26_ee116</v>
      </c>
      <c r="T52" s="61" t="str">
        <f>VLOOKUP(A52,Main!A:AB,20,0)</f>
        <v>noc26_ee116</v>
      </c>
      <c r="U52" s="63" t="str">
        <f>VLOOKUP(A52,Main!A:AB,21,0)</f>
        <v>https://onlinecourses.nptel.ac.in/noc25_ee114/preview</v>
      </c>
      <c r="V52" s="63" t="str">
        <f>VLOOKUP(A52,Main!A:AB,22,0)</f>
        <v>https://onlinecourses.nptel.ac.in/noc25_ee114/preview</v>
      </c>
      <c r="W52" s="61" t="str">
        <f>VLOOKUP(A52,Main!A:AB,23,0)</f>
        <v>noc25_ee114</v>
      </c>
      <c r="X52" s="63" t="str">
        <f>VLOOKUP(A52,Main!A:AB,24,0)</f>
        <v>https://nptel.ac.in/courses/108104092</v>
      </c>
      <c r="Y52" s="63" t="str">
        <f>VLOOKUP(A52,Main!A:AB,25,0)</f>
        <v>https://nptel.ac.in/courses/108104092</v>
      </c>
      <c r="Z52" s="61">
        <f>VLOOKUP(A52,Main!A:AB,26,0)</f>
        <v>108104092</v>
      </c>
    </row>
    <row r="53">
      <c r="A53" s="47" t="s">
        <v>3700</v>
      </c>
      <c r="B53" s="61" t="str">
        <f>VLOOKUP(A53,Main!A:AB,2,0)</f>
        <v>Health sciences</v>
      </c>
      <c r="C53" s="61" t="str">
        <f>VLOOKUP(A53,Main!A:AB,3,0)</f>
        <v>Electrocardiogram - Interpretation and Application in Clinical Practice</v>
      </c>
      <c r="D53" s="61" t="str">
        <f>VLOOKUP(A53,Main!A:AB,4,0)</f>
        <v>Prof. Brinda Srinivasagopalane &amp; Team</v>
      </c>
      <c r="E53" s="61" t="str">
        <f>VLOOKUP(A53,Main!A:AB,5,0)</f>
        <v>Chettinad Hospital and Research Institute</v>
      </c>
      <c r="F53" s="61" t="str">
        <f>VLOOKUP(A53,Main!A:AB,6,0)</f>
        <v>IIT Madras</v>
      </c>
      <c r="G53" s="61" t="str">
        <f>VLOOKUP(A53,Main!A:AB,7,0)</f>
        <v>4 Weeks</v>
      </c>
      <c r="H53" s="61" t="str">
        <f>VLOOKUP(A53,Main!A:AB,8,0)</f>
        <v>Rerun</v>
      </c>
      <c r="I53" s="62">
        <f>VLOOKUP(A53,Main!A:AB,9,0)</f>
        <v>46223</v>
      </c>
      <c r="J53" s="62">
        <f>VLOOKUP(A53,Main!A:AB,10,0)</f>
        <v>46248</v>
      </c>
      <c r="K53" s="62">
        <f>VLOOKUP(A53,Main!A:AB,11,0)</f>
        <v>46284</v>
      </c>
      <c r="L53" s="62">
        <f>VLOOKUP(A53,Main!A:AB,12,0)</f>
        <v>46230</v>
      </c>
      <c r="M53" s="62">
        <f>VLOOKUP(A53,Main!A:AB,13,0)</f>
        <v>46248</v>
      </c>
      <c r="N53" s="61" t="str">
        <f>VLOOKUP(A53,Main!A:AB,14,0)</f>
        <v>UG/PG</v>
      </c>
      <c r="O53" s="61" t="str">
        <f>VLOOKUP(A53,Main!A:AB,15,0)</f>
        <v>Elective</v>
      </c>
      <c r="P53" s="61" t="str">
        <f>VLOOKUP(A53,Main!A:AB,16,0)</f>
        <v>Yes</v>
      </c>
      <c r="Q53" s="61" t="str">
        <f>VLOOKUP(A53,Main!A:AB,17,0)</f>
        <v/>
      </c>
      <c r="R53" s="63" t="str">
        <f>VLOOKUP(A53,Main!A:AB,18,0)</f>
        <v>https://onlinecourses.nptel.ac.in/e-learning/preview/noc26_ge59</v>
      </c>
      <c r="S53" s="63" t="str">
        <f>VLOOKUP(A53,Main!A:AB,19,0)</f>
        <v>https://onlinecourses.nptel.ac.in/e-learning/preview/noc26_ge59</v>
      </c>
      <c r="T53" s="61" t="str">
        <f>VLOOKUP(A53,Main!A:AB,20,0)</f>
        <v>noc26_ge59</v>
      </c>
      <c r="U53" s="63" t="str">
        <f>VLOOKUP(A53,Main!A:AB,21,0)</f>
        <v>https://onlinecourses.nptel.ac.in/noc25_ge48/preview</v>
      </c>
      <c r="V53" s="63" t="str">
        <f>VLOOKUP(A53,Main!A:AB,22,0)</f>
        <v>https://onlinecourses.nptel.ac.in/noc25_ge48/preview</v>
      </c>
      <c r="W53" s="61" t="str">
        <f>VLOOKUP(A53,Main!A:AB,23,0)</f>
        <v>noc25_ge48</v>
      </c>
      <c r="X53" s="63" t="str">
        <f>VLOOKUP(A53,Main!A:AB,24,0)</f>
        <v>https://nptel.ac.in/courses/127106232</v>
      </c>
      <c r="Y53" s="63" t="str">
        <f>VLOOKUP(A53,Main!A:AB,25,0)</f>
        <v>https://nptel.ac.in/courses/127106232</v>
      </c>
      <c r="Z53" s="61">
        <f>VLOOKUP(A53,Main!A:AB,26,0)</f>
        <v>127106232</v>
      </c>
    </row>
    <row r="54">
      <c r="A54" s="47" t="s">
        <v>3732</v>
      </c>
      <c r="B54" s="61" t="str">
        <f>VLOOKUP(A54,Main!A:AB,2,0)</f>
        <v>Multidisciplinary</v>
      </c>
      <c r="C54" s="61" t="str">
        <f>VLOOKUP(A54,Main!A:AB,3,0)</f>
        <v>Food Packaging Technology</v>
      </c>
      <c r="D54" s="61" t="str">
        <f>VLOOKUP(A54,Main!A:AB,4,0)</f>
        <v>Prof. Maya Raman,
Prof. Jenny Ann John</v>
      </c>
      <c r="E54" s="61" t="str">
        <f>VLOOKUP(A54,Main!A:AB,5,0)</f>
        <v>KUFOS Panangad</v>
      </c>
      <c r="F54" s="61" t="str">
        <f>VLOOKUP(A54,Main!A:AB,6,0)</f>
        <v>IIT Madras</v>
      </c>
      <c r="G54" s="61" t="str">
        <f>VLOOKUP(A54,Main!A:AB,7,0)</f>
        <v>8 Weeks</v>
      </c>
      <c r="H54" s="61" t="str">
        <f>VLOOKUP(A54,Main!A:AB,8,0)</f>
        <v>Rerun</v>
      </c>
      <c r="I54" s="62">
        <f>VLOOKUP(A54,Main!A:AB,9,0)</f>
        <v>46223</v>
      </c>
      <c r="J54" s="62">
        <f>VLOOKUP(A54,Main!A:AB,10,0)</f>
        <v>46276</v>
      </c>
      <c r="K54" s="62">
        <f>VLOOKUP(A54,Main!A:AB,11,0)</f>
        <v>46284</v>
      </c>
      <c r="L54" s="62">
        <f>VLOOKUP(A54,Main!A:AB,12,0)</f>
        <v>46230</v>
      </c>
      <c r="M54" s="62">
        <f>VLOOKUP(A54,Main!A:AB,13,0)</f>
        <v>46248</v>
      </c>
      <c r="N54" s="61" t="str">
        <f>VLOOKUP(A54,Main!A:AB,14,0)</f>
        <v>UG/PG</v>
      </c>
      <c r="O54" s="61" t="str">
        <f>VLOOKUP(A54,Main!A:AB,15,0)</f>
        <v>Core</v>
      </c>
      <c r="P54" s="61" t="str">
        <f>VLOOKUP(A54,Main!A:AB,16,0)</f>
        <v>Yes</v>
      </c>
      <c r="Q54" s="61" t="str">
        <f>VLOOKUP(A54,Main!A:AB,17,0)</f>
        <v/>
      </c>
      <c r="R54" s="63" t="str">
        <f>VLOOKUP(A54,Main!A:AB,18,0)</f>
        <v>https://onlinecourses.nptel.ac.in/e-learning/preview/noc26_ge63</v>
      </c>
      <c r="S54" s="63" t="str">
        <f>VLOOKUP(A54,Main!A:AB,19,0)</f>
        <v>https://onlinecourses.nptel.ac.in/e-learning/preview/noc26_ge63</v>
      </c>
      <c r="T54" s="61" t="str">
        <f>VLOOKUP(A54,Main!A:AB,20,0)</f>
        <v>noc26_ge63</v>
      </c>
      <c r="U54" s="63" t="str">
        <f>VLOOKUP(A54,Main!A:AB,21,0)</f>
        <v>https://onlinecourses.nptel.ac.in/noc25_ge65/preview</v>
      </c>
      <c r="V54" s="63" t="str">
        <f>VLOOKUP(A54,Main!A:AB,22,0)</f>
        <v>https://onlinecourses.nptel.ac.in/noc25_ge65/preview</v>
      </c>
      <c r="W54" s="61" t="str">
        <f>VLOOKUP(A54,Main!A:AB,23,0)</f>
        <v>noc25_ge65</v>
      </c>
      <c r="X54" s="63" t="str">
        <f>VLOOKUP(A54,Main!A:AB,24,0)</f>
        <v>https://nptel.ac.in/courses/127106237</v>
      </c>
      <c r="Y54" s="63" t="str">
        <f>VLOOKUP(A54,Main!A:AB,25,0)</f>
        <v>https://nptel.ac.in/courses/127106237</v>
      </c>
      <c r="Z54" s="61">
        <f>VLOOKUP(A54,Main!A:AB,26,0)</f>
        <v>127106237</v>
      </c>
    </row>
    <row r="55">
      <c r="A55" s="47" t="s">
        <v>3746</v>
      </c>
      <c r="B55" s="61" t="str">
        <f>VLOOKUP(A55,Main!A:AB,2,0)</f>
        <v>Multidisciplinary</v>
      </c>
      <c r="C55" s="61" t="str">
        <f>VLOOKUP(A55,Main!A:AB,3,0)</f>
        <v>Basics of Health Promotion and Education Intervention</v>
      </c>
      <c r="D55" s="61" t="str">
        <f>VLOOKUP(A55,Main!A:AB,4,0)</f>
        <v>Prof. Arista Lahiri,
Prof. Sweety Suman Jha,
Prof. Chandrashekhar Taklikar,
Prof. Madhumita Dobe</v>
      </c>
      <c r="E55" s="61" t="str">
        <f>VLOOKUP(A55,Main!A:AB,5,0)</f>
        <v>IIT Kharagpur</v>
      </c>
      <c r="F55" s="61" t="str">
        <f>VLOOKUP(A55,Main!A:AB,6,0)</f>
        <v>IIT Kharagpur</v>
      </c>
      <c r="G55" s="61" t="str">
        <f>VLOOKUP(A55,Main!A:AB,7,0)</f>
        <v>8 Weeks</v>
      </c>
      <c r="H55" s="61" t="str">
        <f>VLOOKUP(A55,Main!A:AB,8,0)</f>
        <v>Rerun</v>
      </c>
      <c r="I55" s="62">
        <f>VLOOKUP(A55,Main!A:AB,9,0)</f>
        <v>46223</v>
      </c>
      <c r="J55" s="62">
        <f>VLOOKUP(A55,Main!A:AB,10,0)</f>
        <v>46276</v>
      </c>
      <c r="K55" s="62">
        <f>VLOOKUP(A55,Main!A:AB,11,0)</f>
        <v>46284</v>
      </c>
      <c r="L55" s="62">
        <f>VLOOKUP(A55,Main!A:AB,12,0)</f>
        <v>46230</v>
      </c>
      <c r="M55" s="62">
        <f>VLOOKUP(A55,Main!A:AB,13,0)</f>
        <v>46248</v>
      </c>
      <c r="N55" s="61" t="str">
        <f>VLOOKUP(A55,Main!A:AB,14,0)</f>
        <v>PG</v>
      </c>
      <c r="O55" s="61" t="str">
        <f>VLOOKUP(A55,Main!A:AB,15,0)</f>
        <v>Core</v>
      </c>
      <c r="P55" s="61" t="str">
        <f>VLOOKUP(A55,Main!A:AB,16,0)</f>
        <v>Yes</v>
      </c>
      <c r="Q55" s="61" t="str">
        <f>VLOOKUP(A55,Main!A:AB,17,0)</f>
        <v/>
      </c>
      <c r="R55" s="63" t="str">
        <f>VLOOKUP(A55,Main!A:AB,18,0)</f>
        <v>https://onlinecourses.nptel.ac.in/e-learning/preview/noc26_ge65</v>
      </c>
      <c r="S55" s="63" t="str">
        <f>VLOOKUP(A55,Main!A:AB,19,0)</f>
        <v>https://onlinecourses.nptel.ac.in/e-learning/preview/noc26_ge65</v>
      </c>
      <c r="T55" s="61" t="str">
        <f>VLOOKUP(A55,Main!A:AB,20,0)</f>
        <v>noc26_ge65</v>
      </c>
      <c r="U55" s="63" t="str">
        <f>VLOOKUP(A55,Main!A:AB,21,0)</f>
        <v>https://onlinecourses.nptel.ac.in/noc25_ge75/preview</v>
      </c>
      <c r="V55" s="63" t="str">
        <f>VLOOKUP(A55,Main!A:AB,22,0)</f>
        <v>https://onlinecourses.nptel.ac.in/noc25_ge75/preview</v>
      </c>
      <c r="W55" s="61" t="str">
        <f>VLOOKUP(A55,Main!A:AB,23,0)</f>
        <v>noc25_ge75</v>
      </c>
      <c r="X55" s="63" t="str">
        <f>VLOOKUP(A55,Main!A:AB,24,0)</f>
        <v>https://nptel.ac.in/courses/127105232</v>
      </c>
      <c r="Y55" s="63" t="str">
        <f>VLOOKUP(A55,Main!A:AB,25,0)</f>
        <v>https://nptel.ac.in/courses/127105232</v>
      </c>
      <c r="Z55" s="61">
        <f>VLOOKUP(A55,Main!A:AB,26,0)</f>
        <v>127105232</v>
      </c>
    </row>
    <row r="56">
      <c r="A56" s="47" t="s">
        <v>3761</v>
      </c>
      <c r="B56" s="61" t="str">
        <f>VLOOKUP(A56,Main!A:AB,2,0)</f>
        <v>Multidisciplinary</v>
      </c>
      <c r="C56" s="61" t="str">
        <f>VLOOKUP(A56,Main!A:AB,3,0)</f>
        <v>Current Regulatory Requirements For Conducting Clinical Trials In India For Investigational New Drugs/New Drug (Version 3.0)</v>
      </c>
      <c r="D56" s="61" t="str">
        <f>VLOOKUP(A56,Main!A:AB,4,0)</f>
        <v>Prof. D. K. Sable,
Prof. Rubina Bose,
Prof. Y. K. Gupta,
Prof. Nandini K. Kumar,
Late Shri Arun Kumar B. Ramteke,
Prof. Neha Chawla,
Prof. M. Vishnu V. Rao,
Prof. Atul Juneja,
Prof. Tulsi Adhikari,
Prof. Mohua Maulik</v>
      </c>
      <c r="E56" s="61" t="str">
        <f>VLOOKUP(A56,Main!A:AB,5,0)</f>
        <v>CDSA,THSTI,DBT</v>
      </c>
      <c r="F56" s="61" t="str">
        <f>VLOOKUP(A56,Main!A:AB,6,0)</f>
        <v>IIT Madras</v>
      </c>
      <c r="G56" s="61" t="str">
        <f>VLOOKUP(A56,Main!A:AB,7,0)</f>
        <v>8 Weeks</v>
      </c>
      <c r="H56" s="61" t="str">
        <f>VLOOKUP(A56,Main!A:AB,8,0)</f>
        <v>Rerun</v>
      </c>
      <c r="I56" s="62">
        <f>VLOOKUP(A56,Main!A:AB,9,0)</f>
        <v>46223</v>
      </c>
      <c r="J56" s="62">
        <f>VLOOKUP(A56,Main!A:AB,10,0)</f>
        <v>46276</v>
      </c>
      <c r="K56" s="62">
        <f>VLOOKUP(A56,Main!A:AB,11,0)</f>
        <v>46284</v>
      </c>
      <c r="L56" s="62">
        <f>VLOOKUP(A56,Main!A:AB,12,0)</f>
        <v>46230</v>
      </c>
      <c r="M56" s="62">
        <f>VLOOKUP(A56,Main!A:AB,13,0)</f>
        <v>46248</v>
      </c>
      <c r="N56" s="61" t="str">
        <f>VLOOKUP(A56,Main!A:AB,14,0)</f>
        <v>UG/PG</v>
      </c>
      <c r="O56" s="61" t="str">
        <f>VLOOKUP(A56,Main!A:AB,15,0)</f>
        <v>Elective</v>
      </c>
      <c r="P56" s="61" t="str">
        <f>VLOOKUP(A56,Main!A:AB,16,0)</f>
        <v>Yes</v>
      </c>
      <c r="Q56" s="61" t="str">
        <f>VLOOKUP(A56,Main!A:AB,17,0)</f>
        <v/>
      </c>
      <c r="R56" s="63" t="str">
        <f>VLOOKUP(A56,Main!A:AB,18,0)</f>
        <v>https://onlinecourses.nptel.ac.in/e-learning/preview/noc26_ge67</v>
      </c>
      <c r="S56" s="63" t="str">
        <f>VLOOKUP(A56,Main!A:AB,19,0)</f>
        <v>https://onlinecourses.nptel.ac.in/e-learning/preview/noc26_ge67</v>
      </c>
      <c r="T56" s="61" t="str">
        <f>VLOOKUP(A56,Main!A:AB,20,0)</f>
        <v>noc26_ge67</v>
      </c>
      <c r="U56" s="63" t="str">
        <f>VLOOKUP(A56,Main!A:AB,21,0)</f>
        <v>https://onlinecourses.nptel.ac.in/noc25_ge61/preview</v>
      </c>
      <c r="V56" s="63" t="str">
        <f>VLOOKUP(A56,Main!A:AB,22,0)</f>
        <v>https://onlinecourses.nptel.ac.in/noc25_ge61/preview</v>
      </c>
      <c r="W56" s="61" t="str">
        <f>VLOOKUP(A56,Main!A:AB,23,0)</f>
        <v>noc25_ge61</v>
      </c>
      <c r="X56" s="63" t="str">
        <f>VLOOKUP(A56,Main!A:AB,24,0)</f>
        <v>https://nptel.ac.in/courses/127106137</v>
      </c>
      <c r="Y56" s="63" t="str">
        <f>VLOOKUP(A56,Main!A:AB,25,0)</f>
        <v>https://nptel.ac.in/courses/127106137</v>
      </c>
      <c r="Z56" s="61">
        <f>VLOOKUP(A56,Main!A:AB,26,0)</f>
        <v>127106137</v>
      </c>
    </row>
    <row r="57">
      <c r="A57" s="47" t="s">
        <v>4025</v>
      </c>
      <c r="B57" s="61" t="str">
        <f>VLOOKUP(A57,Main!A:AB,2,0)</f>
        <v>Humanities and Social Sciences</v>
      </c>
      <c r="C57" s="61" t="str">
        <f>VLOOKUP(A57,Main!A:AB,3,0)</f>
        <v>Economics of IPR</v>
      </c>
      <c r="D57" s="61" t="str">
        <f>VLOOKUP(A57,Main!A:AB,4,0)</f>
        <v>Prof. Nalin Bharti</v>
      </c>
      <c r="E57" s="61" t="str">
        <f>VLOOKUP(A57,Main!A:AB,5,0)</f>
        <v>IIT Patna</v>
      </c>
      <c r="F57" s="61" t="str">
        <f>VLOOKUP(A57,Main!A:AB,6,0)</f>
        <v>IIT Madras</v>
      </c>
      <c r="G57" s="61" t="str">
        <f>VLOOKUP(A57,Main!A:AB,7,0)</f>
        <v>4 Weeks</v>
      </c>
      <c r="H57" s="61" t="str">
        <f>VLOOKUP(A57,Main!A:AB,8,0)</f>
        <v>Rerun</v>
      </c>
      <c r="I57" s="62">
        <f>VLOOKUP(A57,Main!A:AB,9,0)</f>
        <v>46223</v>
      </c>
      <c r="J57" s="62">
        <f>VLOOKUP(A57,Main!A:AB,10,0)</f>
        <v>46248</v>
      </c>
      <c r="K57" s="62">
        <f>VLOOKUP(A57,Main!A:AB,11,0)</f>
        <v>46284</v>
      </c>
      <c r="L57" s="62">
        <f>VLOOKUP(A57,Main!A:AB,12,0)</f>
        <v>46230</v>
      </c>
      <c r="M57" s="62">
        <f>VLOOKUP(A57,Main!A:AB,13,0)</f>
        <v>46248</v>
      </c>
      <c r="N57" s="61" t="str">
        <f>VLOOKUP(A57,Main!A:AB,14,0)</f>
        <v>UG/PG</v>
      </c>
      <c r="O57" s="61" t="str">
        <f>VLOOKUP(A57,Main!A:AB,15,0)</f>
        <v>Elective</v>
      </c>
      <c r="P57" s="61" t="str">
        <f>VLOOKUP(A57,Main!A:AB,16,0)</f>
        <v>Yes</v>
      </c>
      <c r="Q57" s="61" t="str">
        <f>VLOOKUP(A57,Main!A:AB,17,0)</f>
        <v>Economics
Managerial Economics</v>
      </c>
      <c r="R57" s="63" t="str">
        <f>VLOOKUP(A57,Main!A:AB,18,0)</f>
        <v>https://onlinecourses.nptel.ac.in/e-learning/preview/noc26_hs135</v>
      </c>
      <c r="S57" s="63" t="str">
        <f>VLOOKUP(A57,Main!A:AB,19,0)</f>
        <v>https://onlinecourses.nptel.ac.in/e-learning/preview/noc26_hs135</v>
      </c>
      <c r="T57" s="61" t="str">
        <f>VLOOKUP(A57,Main!A:AB,20,0)</f>
        <v>noc26_hs135</v>
      </c>
      <c r="U57" s="63" t="str">
        <f>VLOOKUP(A57,Main!A:AB,21,0)</f>
        <v>https://onlinecourses.nptel.ac.in/noc25_hs151/preview</v>
      </c>
      <c r="V57" s="63" t="str">
        <f>VLOOKUP(A57,Main!A:AB,22,0)</f>
        <v>https://onlinecourses.nptel.ac.in/noc25_hs151/preview</v>
      </c>
      <c r="W57" s="61" t="str">
        <f>VLOOKUP(A57,Main!A:AB,23,0)</f>
        <v>noc25_hs151</v>
      </c>
      <c r="X57" s="63" t="str">
        <f>VLOOKUP(A57,Main!A:AB,24,0)</f>
        <v>https://nptel.ac.in/courses/109106100</v>
      </c>
      <c r="Y57" s="63" t="str">
        <f>VLOOKUP(A57,Main!A:AB,25,0)</f>
        <v>https://nptel.ac.in/courses/109106100</v>
      </c>
      <c r="Z57" s="61">
        <f>VLOOKUP(A57,Main!A:AB,26,0)</f>
        <v>109106100</v>
      </c>
    </row>
    <row r="58">
      <c r="A58" s="47" t="s">
        <v>4032</v>
      </c>
      <c r="B58" s="61" t="str">
        <f>VLOOKUP(A58,Main!A:AB,2,0)</f>
        <v>Humanities and Social Sciences</v>
      </c>
      <c r="C58" s="61" t="str">
        <f>VLOOKUP(A58,Main!A:AB,3,0)</f>
        <v>Perspectives on Neurolinguistic</v>
      </c>
      <c r="D58" s="61" t="str">
        <f>VLOOKUP(A58,Main!A:AB,4,0)</f>
        <v>Prof. Smita Jha</v>
      </c>
      <c r="E58" s="61" t="str">
        <f>VLOOKUP(A58,Main!A:AB,5,0)</f>
        <v>IIT Roorkee</v>
      </c>
      <c r="F58" s="61" t="str">
        <f>VLOOKUP(A58,Main!A:AB,6,0)</f>
        <v>IIT Roorkee</v>
      </c>
      <c r="G58" s="61" t="str">
        <f>VLOOKUP(A58,Main!A:AB,7,0)</f>
        <v>4 Weeks</v>
      </c>
      <c r="H58" s="61" t="str">
        <f>VLOOKUP(A58,Main!A:AB,8,0)</f>
        <v>Rerun</v>
      </c>
      <c r="I58" s="62">
        <f>VLOOKUP(A58,Main!A:AB,9,0)</f>
        <v>46223</v>
      </c>
      <c r="J58" s="62">
        <f>VLOOKUP(A58,Main!A:AB,10,0)</f>
        <v>46248</v>
      </c>
      <c r="K58" s="62">
        <f>VLOOKUP(A58,Main!A:AB,11,0)</f>
        <v>46284</v>
      </c>
      <c r="L58" s="62">
        <f>VLOOKUP(A58,Main!A:AB,12,0)</f>
        <v>46230</v>
      </c>
      <c r="M58" s="62">
        <f>VLOOKUP(A58,Main!A:AB,13,0)</f>
        <v>46248</v>
      </c>
      <c r="N58" s="61" t="str">
        <f>VLOOKUP(A58,Main!A:AB,14,0)</f>
        <v>UG/PG</v>
      </c>
      <c r="O58" s="61" t="str">
        <f>VLOOKUP(A58,Main!A:AB,15,0)</f>
        <v>Elective</v>
      </c>
      <c r="P58" s="61" t="str">
        <f>VLOOKUP(A58,Main!A:AB,16,0)</f>
        <v>Yes</v>
      </c>
      <c r="Q58" s="61" t="str">
        <f>VLOOKUP(A58,Main!A:AB,17,0)</f>
        <v>Psychology</v>
      </c>
      <c r="R58" s="63" t="str">
        <f>VLOOKUP(A58,Main!A:AB,18,0)</f>
        <v>https://onlinecourses.nptel.ac.in/e-learning/preview/noc26_hs136</v>
      </c>
      <c r="S58" s="63" t="str">
        <f>VLOOKUP(A58,Main!A:AB,19,0)</f>
        <v>https://onlinecourses.nptel.ac.in/e-learning/preview/noc26_hs136</v>
      </c>
      <c r="T58" s="61" t="str">
        <f>VLOOKUP(A58,Main!A:AB,20,0)</f>
        <v>noc26_hs136</v>
      </c>
      <c r="U58" s="63" t="str">
        <f>VLOOKUP(A58,Main!A:AB,21,0)</f>
        <v>https://onlinecourses.nptel.ac.in/noc25_hs167/preview</v>
      </c>
      <c r="V58" s="63" t="str">
        <f>VLOOKUP(A58,Main!A:AB,22,0)</f>
        <v>https://onlinecourses.nptel.ac.in/noc25_hs167/preview</v>
      </c>
      <c r="W58" s="61" t="str">
        <f>VLOOKUP(A58,Main!A:AB,23,0)</f>
        <v>noc25_hs167</v>
      </c>
      <c r="X58" s="63" t="str">
        <f>VLOOKUP(A58,Main!A:AB,24,0)</f>
        <v>https://nptel.ac.in/courses/109107132</v>
      </c>
      <c r="Y58" s="63" t="str">
        <f>VLOOKUP(A58,Main!A:AB,25,0)</f>
        <v>https://nptel.ac.in/courses/109107132</v>
      </c>
      <c r="Z58" s="61">
        <f>VLOOKUP(A58,Main!A:AB,26,0)</f>
        <v>109107132</v>
      </c>
    </row>
    <row r="59">
      <c r="A59" s="47" t="s">
        <v>4039</v>
      </c>
      <c r="B59" s="61" t="str">
        <f>VLOOKUP(A59,Main!A:AB,2,0)</f>
        <v>Humanities and Social Sciences</v>
      </c>
      <c r="C59" s="61" t="str">
        <f>VLOOKUP(A59,Main!A:AB,3,0)</f>
        <v>Body Language: Key to Professional Success</v>
      </c>
      <c r="D59" s="61" t="str">
        <f>VLOOKUP(A59,Main!A:AB,4,0)</f>
        <v>Prof. Rashmi Gaur</v>
      </c>
      <c r="E59" s="61" t="str">
        <f>VLOOKUP(A59,Main!A:AB,5,0)</f>
        <v>IIT Roorkee</v>
      </c>
      <c r="F59" s="61" t="str">
        <f>VLOOKUP(A59,Main!A:AB,6,0)</f>
        <v>IIT Roorkee</v>
      </c>
      <c r="G59" s="61" t="str">
        <f>VLOOKUP(A59,Main!A:AB,7,0)</f>
        <v>4 Weeks</v>
      </c>
      <c r="H59" s="61" t="str">
        <f>VLOOKUP(A59,Main!A:AB,8,0)</f>
        <v>Rerun</v>
      </c>
      <c r="I59" s="62">
        <f>VLOOKUP(A59,Main!A:AB,9,0)</f>
        <v>46223</v>
      </c>
      <c r="J59" s="62">
        <f>VLOOKUP(A59,Main!A:AB,10,0)</f>
        <v>46248</v>
      </c>
      <c r="K59" s="62">
        <f>VLOOKUP(A59,Main!A:AB,11,0)</f>
        <v>46284</v>
      </c>
      <c r="L59" s="62">
        <f>VLOOKUP(A59,Main!A:AB,12,0)</f>
        <v>46230</v>
      </c>
      <c r="M59" s="62">
        <f>VLOOKUP(A59,Main!A:AB,13,0)</f>
        <v>46248</v>
      </c>
      <c r="N59" s="61" t="str">
        <f>VLOOKUP(A59,Main!A:AB,14,0)</f>
        <v>UG/PG</v>
      </c>
      <c r="O59" s="61" t="str">
        <f>VLOOKUP(A59,Main!A:AB,15,0)</f>
        <v>Elective</v>
      </c>
      <c r="P59" s="61" t="str">
        <f>VLOOKUP(A59,Main!A:AB,16,0)</f>
        <v>Yes</v>
      </c>
      <c r="Q59" s="61" t="str">
        <f>VLOOKUP(A59,Main!A:AB,17,0)</f>
        <v/>
      </c>
      <c r="R59" s="63" t="str">
        <f>VLOOKUP(A59,Main!A:AB,18,0)</f>
        <v>https://onlinecourses.nptel.ac.in/e-learning/preview/noc26_hs137</v>
      </c>
      <c r="S59" s="63" t="str">
        <f>VLOOKUP(A59,Main!A:AB,19,0)</f>
        <v>https://onlinecourses.nptel.ac.in/e-learning/preview/noc26_hs137</v>
      </c>
      <c r="T59" s="61" t="str">
        <f>VLOOKUP(A59,Main!A:AB,20,0)</f>
        <v>noc26_hs137</v>
      </c>
      <c r="U59" s="63" t="str">
        <f>VLOOKUP(A59,Main!A:AB,21,0)</f>
        <v>https://onlinecourses.nptel.ac.in/noc25_hs161/preview</v>
      </c>
      <c r="V59" s="63" t="str">
        <f>VLOOKUP(A59,Main!A:AB,22,0)</f>
        <v>https://onlinecourses.nptel.ac.in/noc25_hs161/preview</v>
      </c>
      <c r="W59" s="61" t="str">
        <f>VLOOKUP(A59,Main!A:AB,23,0)</f>
        <v>noc25_hs161</v>
      </c>
      <c r="X59" s="63" t="str">
        <f>VLOOKUP(A59,Main!A:AB,24,0)</f>
        <v>https://nptel.ac.in/courses/109107154</v>
      </c>
      <c r="Y59" s="63" t="str">
        <f>VLOOKUP(A59,Main!A:AB,25,0)</f>
        <v>https://nptel.ac.in/courses/109107154</v>
      </c>
      <c r="Z59" s="61">
        <f>VLOOKUP(A59,Main!A:AB,26,0)</f>
        <v>109107154</v>
      </c>
    </row>
    <row r="60">
      <c r="A60" s="47" t="s">
        <v>4053</v>
      </c>
      <c r="B60" s="61" t="str">
        <f>VLOOKUP(A60,Main!A:AB,2,0)</f>
        <v>Humanities and Social Sciences</v>
      </c>
      <c r="C60" s="61" t="str">
        <f>VLOOKUP(A60,Main!A:AB,3,0)</f>
        <v>Brief Introduction to Psychology</v>
      </c>
      <c r="D60" s="61" t="str">
        <f>VLOOKUP(A60,Main!A:AB,4,0)</f>
        <v>Prof. Braj Bhushan</v>
      </c>
      <c r="E60" s="61" t="str">
        <f>VLOOKUP(A60,Main!A:AB,5,0)</f>
        <v>IIT Kanpur</v>
      </c>
      <c r="F60" s="61" t="str">
        <f>VLOOKUP(A60,Main!A:AB,6,0)</f>
        <v>IIT Kanpur</v>
      </c>
      <c r="G60" s="61" t="str">
        <f>VLOOKUP(A60,Main!A:AB,7,0)</f>
        <v>4 Weeks</v>
      </c>
      <c r="H60" s="61" t="str">
        <f>VLOOKUP(A60,Main!A:AB,8,0)</f>
        <v>Rerun</v>
      </c>
      <c r="I60" s="62">
        <f>VLOOKUP(A60,Main!A:AB,9,0)</f>
        <v>46223</v>
      </c>
      <c r="J60" s="62">
        <f>VLOOKUP(A60,Main!A:AB,10,0)</f>
        <v>46248</v>
      </c>
      <c r="K60" s="62">
        <f>VLOOKUP(A60,Main!A:AB,11,0)</f>
        <v>46284</v>
      </c>
      <c r="L60" s="62">
        <f>VLOOKUP(A60,Main!A:AB,12,0)</f>
        <v>46230</v>
      </c>
      <c r="M60" s="62">
        <f>VLOOKUP(A60,Main!A:AB,13,0)</f>
        <v>46248</v>
      </c>
      <c r="N60" s="61" t="str">
        <f>VLOOKUP(A60,Main!A:AB,14,0)</f>
        <v>UG</v>
      </c>
      <c r="O60" s="61" t="str">
        <f>VLOOKUP(A60,Main!A:AB,15,0)</f>
        <v>Elective</v>
      </c>
      <c r="P60" s="61" t="str">
        <f>VLOOKUP(A60,Main!A:AB,16,0)</f>
        <v>Yes</v>
      </c>
      <c r="Q60" s="61" t="str">
        <f>VLOOKUP(A60,Main!A:AB,17,0)</f>
        <v/>
      </c>
      <c r="R60" s="63" t="str">
        <f>VLOOKUP(A60,Main!A:AB,18,0)</f>
        <v>https://onlinecourses.nptel.ac.in/e-learning/preview/noc26_hs139</v>
      </c>
      <c r="S60" s="63" t="str">
        <f>VLOOKUP(A60,Main!A:AB,19,0)</f>
        <v>https://onlinecourses.nptel.ac.in/e-learning/preview/noc26_hs139</v>
      </c>
      <c r="T60" s="61" t="str">
        <f>VLOOKUP(A60,Main!A:AB,20,0)</f>
        <v>noc26_hs139</v>
      </c>
      <c r="U60" s="63" t="str">
        <f>VLOOKUP(A60,Main!A:AB,21,0)</f>
        <v>https://onlinecourses.nptel.ac.in/noc25_hs175/preview</v>
      </c>
      <c r="V60" s="63" t="str">
        <f>VLOOKUP(A60,Main!A:AB,22,0)</f>
        <v>https://onlinecourses.nptel.ac.in/noc25_hs175/preview</v>
      </c>
      <c r="W60" s="61" t="str">
        <f>VLOOKUP(A60,Main!A:AB,23,0)</f>
        <v>noc25_hs175</v>
      </c>
      <c r="X60" s="63" t="str">
        <f>VLOOKUP(A60,Main!A:AB,24,0)</f>
        <v>https://nptel.ac.in/courses/109104093</v>
      </c>
      <c r="Y60" s="63" t="str">
        <f>VLOOKUP(A60,Main!A:AB,25,0)</f>
        <v>https://nptel.ac.in/courses/109104093</v>
      </c>
      <c r="Z60" s="61">
        <f>VLOOKUP(A60,Main!A:AB,26,0)</f>
        <v>109104093</v>
      </c>
    </row>
    <row r="61">
      <c r="A61" s="47" t="s">
        <v>4067</v>
      </c>
      <c r="B61" s="61" t="str">
        <f>VLOOKUP(A61,Main!A:AB,2,0)</f>
        <v>Humanities and Social Sciences</v>
      </c>
      <c r="C61" s="61" t="str">
        <f>VLOOKUP(A61,Main!A:AB,3,0)</f>
        <v>प्रमुख हिंदी कहानियां और भारतीय समाज</v>
      </c>
      <c r="D61" s="61" t="str">
        <f>VLOOKUP(A61,Main!A:AB,4,0)</f>
        <v>Prof. Shri Prakash Shukla</v>
      </c>
      <c r="E61" s="61" t="str">
        <f>VLOOKUP(A61,Main!A:AB,5,0)</f>
        <v>IIT (BHU) Varanasi</v>
      </c>
      <c r="F61" s="61" t="str">
        <f>VLOOKUP(A61,Main!A:AB,6,0)</f>
        <v>IIT Kanpur</v>
      </c>
      <c r="G61" s="61" t="str">
        <f>VLOOKUP(A61,Main!A:AB,7,0)</f>
        <v>4 Weeks</v>
      </c>
      <c r="H61" s="61" t="str">
        <f>VLOOKUP(A61,Main!A:AB,8,0)</f>
        <v>Rerun</v>
      </c>
      <c r="I61" s="62">
        <f>VLOOKUP(A61,Main!A:AB,9,0)</f>
        <v>46223</v>
      </c>
      <c r="J61" s="62">
        <f>VLOOKUP(A61,Main!A:AB,10,0)</f>
        <v>46248</v>
      </c>
      <c r="K61" s="62">
        <f>VLOOKUP(A61,Main!A:AB,11,0)</f>
        <v>46284</v>
      </c>
      <c r="L61" s="62">
        <f>VLOOKUP(A61,Main!A:AB,12,0)</f>
        <v>46230</v>
      </c>
      <c r="M61" s="62">
        <f>VLOOKUP(A61,Main!A:AB,13,0)</f>
        <v>46248</v>
      </c>
      <c r="N61" s="61" t="str">
        <f>VLOOKUP(A61,Main!A:AB,14,0)</f>
        <v>UG</v>
      </c>
      <c r="O61" s="61" t="str">
        <f>VLOOKUP(A61,Main!A:AB,15,0)</f>
        <v>Core</v>
      </c>
      <c r="P61" s="61" t="str">
        <f>VLOOKUP(A61,Main!A:AB,16,0)</f>
        <v>No</v>
      </c>
      <c r="Q61" s="61" t="str">
        <f>VLOOKUP(A61,Main!A:AB,17,0)</f>
        <v/>
      </c>
      <c r="R61" s="63" t="str">
        <f>VLOOKUP(A61,Main!A:AB,18,0)</f>
        <v>https://onlinecourses.nptel.ac.in/e-learning/preview/noc26_hs141</v>
      </c>
      <c r="S61" s="63" t="str">
        <f>VLOOKUP(A61,Main!A:AB,19,0)</f>
        <v>https://onlinecourses.nptel.ac.in/e-learning/preview/noc26_hs141</v>
      </c>
      <c r="T61" s="61" t="str">
        <f>VLOOKUP(A61,Main!A:AB,20,0)</f>
        <v>noc26_hs141</v>
      </c>
      <c r="U61" s="63" t="str">
        <f>VLOOKUP(A61,Main!A:AB,21,0)</f>
        <v>https://onlinecourses.nptel.ac.in/noc25_hs199/preview</v>
      </c>
      <c r="V61" s="63" t="str">
        <f>VLOOKUP(A61,Main!A:AB,22,0)</f>
        <v>https://onlinecourses.nptel.ac.in/noc25_hs199/preview</v>
      </c>
      <c r="W61" s="61" t="str">
        <f>VLOOKUP(A61,Main!A:AB,23,0)</f>
        <v>noc25_hs199</v>
      </c>
      <c r="X61" s="63" t="str">
        <f>VLOOKUP(A61,Main!A:AB,24,0)</f>
        <v>https://nptel.ac.in/courses/109104197</v>
      </c>
      <c r="Y61" s="63" t="str">
        <f>VLOOKUP(A61,Main!A:AB,25,0)</f>
        <v>https://nptel.ac.in/courses/109104197</v>
      </c>
      <c r="Z61" s="61">
        <f>VLOOKUP(A61,Main!A:AB,26,0)</f>
        <v>109104197</v>
      </c>
    </row>
    <row r="62">
      <c r="A62" s="47" t="s">
        <v>4082</v>
      </c>
      <c r="B62" s="61" t="str">
        <f>VLOOKUP(A62,Main!A:AB,2,0)</f>
        <v>Humanities and Social Sciences</v>
      </c>
      <c r="C62" s="61" t="str">
        <f>VLOOKUP(A62,Main!A:AB,3,0)</f>
        <v>Visual Perception and Art: A Survey Across the Cultures</v>
      </c>
      <c r="D62" s="61" t="str">
        <f>VLOOKUP(A62,Main!A:AB,4,0)</f>
        <v>Prof. Soumik Nandy Majumdar</v>
      </c>
      <c r="E62" s="61" t="str">
        <f>VLOOKUP(A62,Main!A:AB,5,0)</f>
        <v>Visva Bharati University, Santiniketan</v>
      </c>
      <c r="F62" s="61" t="str">
        <f>VLOOKUP(A62,Main!A:AB,6,0)</f>
        <v>IIT Kanpur</v>
      </c>
      <c r="G62" s="61" t="str">
        <f>VLOOKUP(A62,Main!A:AB,7,0)</f>
        <v>4 Weeks</v>
      </c>
      <c r="H62" s="61" t="str">
        <f>VLOOKUP(A62,Main!A:AB,8,0)</f>
        <v>Rerun</v>
      </c>
      <c r="I62" s="62">
        <f>VLOOKUP(A62,Main!A:AB,9,0)</f>
        <v>46223</v>
      </c>
      <c r="J62" s="62">
        <f>VLOOKUP(A62,Main!A:AB,10,0)</f>
        <v>46248</v>
      </c>
      <c r="K62" s="62">
        <f>VLOOKUP(A62,Main!A:AB,11,0)</f>
        <v>46284</v>
      </c>
      <c r="L62" s="62">
        <f>VLOOKUP(A62,Main!A:AB,12,0)</f>
        <v>46230</v>
      </c>
      <c r="M62" s="62">
        <f>VLOOKUP(A62,Main!A:AB,13,0)</f>
        <v>46248</v>
      </c>
      <c r="N62" s="61" t="str">
        <f>VLOOKUP(A62,Main!A:AB,14,0)</f>
        <v>UG</v>
      </c>
      <c r="O62" s="61" t="str">
        <f>VLOOKUP(A62,Main!A:AB,15,0)</f>
        <v>Elective</v>
      </c>
      <c r="P62" s="61" t="str">
        <f>VLOOKUP(A62,Main!A:AB,16,0)</f>
        <v>Yes</v>
      </c>
      <c r="Q62" s="61" t="str">
        <f>VLOOKUP(A62,Main!A:AB,17,0)</f>
        <v/>
      </c>
      <c r="R62" s="63" t="str">
        <f>VLOOKUP(A62,Main!A:AB,18,0)</f>
        <v>https://onlinecourses.nptel.ac.in/e-learning/preview/noc26_hs143</v>
      </c>
      <c r="S62" s="63" t="str">
        <f>VLOOKUP(A62,Main!A:AB,19,0)</f>
        <v>https://onlinecourses.nptel.ac.in/e-learning/preview/noc26_hs143</v>
      </c>
      <c r="T62" s="61" t="str">
        <f>VLOOKUP(A62,Main!A:AB,20,0)</f>
        <v>noc26_hs143</v>
      </c>
      <c r="U62" s="63" t="str">
        <f>VLOOKUP(A62,Main!A:AB,21,0)</f>
        <v>https://onlinecourses.nptel.ac.in/noc25_hs182/preview</v>
      </c>
      <c r="V62" s="63" t="str">
        <f>VLOOKUP(A62,Main!A:AB,22,0)</f>
        <v>https://onlinecourses.nptel.ac.in/noc25_hs182/preview</v>
      </c>
      <c r="W62" s="61" t="str">
        <f>VLOOKUP(A62,Main!A:AB,23,0)</f>
        <v>noc25_hs182</v>
      </c>
      <c r="X62" s="63" t="str">
        <f>VLOOKUP(A62,Main!A:AB,24,0)</f>
        <v>https://nptel.ac.in/courses/109104122</v>
      </c>
      <c r="Y62" s="63" t="str">
        <f>VLOOKUP(A62,Main!A:AB,25,0)</f>
        <v>https://nptel.ac.in/courses/109104122</v>
      </c>
      <c r="Z62" s="61">
        <f>VLOOKUP(A62,Main!A:AB,26,0)</f>
        <v>109104122</v>
      </c>
    </row>
    <row r="63">
      <c r="A63" s="47" t="s">
        <v>4096</v>
      </c>
      <c r="B63" s="61" t="str">
        <f>VLOOKUP(A63,Main!A:AB,2,0)</f>
        <v>Humanities and Social Sciences</v>
      </c>
      <c r="C63" s="61" t="str">
        <f>VLOOKUP(A63,Main!A:AB,3,0)</f>
        <v>Stress Management</v>
      </c>
      <c r="D63" s="61" t="str">
        <f>VLOOKUP(A63,Main!A:AB,4,0)</f>
        <v>Prof. Rajlakshmi Guha</v>
      </c>
      <c r="E63" s="61" t="str">
        <f>VLOOKUP(A63,Main!A:AB,5,0)</f>
        <v>IIT Kharagpur</v>
      </c>
      <c r="F63" s="61" t="str">
        <f>VLOOKUP(A63,Main!A:AB,6,0)</f>
        <v>IIT Kharagpur</v>
      </c>
      <c r="G63" s="61" t="str">
        <f>VLOOKUP(A63,Main!A:AB,7,0)</f>
        <v>4 Weeks</v>
      </c>
      <c r="H63" s="61" t="str">
        <f>VLOOKUP(A63,Main!A:AB,8,0)</f>
        <v>Rerun</v>
      </c>
      <c r="I63" s="62">
        <f>VLOOKUP(A63,Main!A:AB,9,0)</f>
        <v>46223</v>
      </c>
      <c r="J63" s="62">
        <f>VLOOKUP(A63,Main!A:AB,10,0)</f>
        <v>46248</v>
      </c>
      <c r="K63" s="62">
        <f>VLOOKUP(A63,Main!A:AB,11,0)</f>
        <v>46284</v>
      </c>
      <c r="L63" s="62">
        <f>VLOOKUP(A63,Main!A:AB,12,0)</f>
        <v>46230</v>
      </c>
      <c r="M63" s="62">
        <f>VLOOKUP(A63,Main!A:AB,13,0)</f>
        <v>46248</v>
      </c>
      <c r="N63" s="61" t="str">
        <f>VLOOKUP(A63,Main!A:AB,14,0)</f>
        <v>UG/PG</v>
      </c>
      <c r="O63" s="61" t="str">
        <f>VLOOKUP(A63,Main!A:AB,15,0)</f>
        <v>Elective</v>
      </c>
      <c r="P63" s="61" t="str">
        <f>VLOOKUP(A63,Main!A:AB,16,0)</f>
        <v>Yes</v>
      </c>
      <c r="Q63" s="61" t="str">
        <f>VLOOKUP(A63,Main!A:AB,17,0)</f>
        <v/>
      </c>
      <c r="R63" s="63" t="str">
        <f>VLOOKUP(A63,Main!A:AB,18,0)</f>
        <v>https://onlinecourses.nptel.ac.in/e-learning/preview/noc26_hs145</v>
      </c>
      <c r="S63" s="63" t="str">
        <f>VLOOKUP(A63,Main!A:AB,19,0)</f>
        <v>https://onlinecourses.nptel.ac.in/e-learning/preview/noc26_hs145</v>
      </c>
      <c r="T63" s="61" t="str">
        <f>VLOOKUP(A63,Main!A:AB,20,0)</f>
        <v>noc26_hs145</v>
      </c>
      <c r="U63" s="63" t="str">
        <f>VLOOKUP(A63,Main!A:AB,21,0)</f>
        <v>https://onlinecourses.nptel.ac.in/noc25_hs140/preview</v>
      </c>
      <c r="V63" s="63" t="str">
        <f>VLOOKUP(A63,Main!A:AB,22,0)</f>
        <v>https://onlinecourses.nptel.ac.in/noc25_hs140/preview</v>
      </c>
      <c r="W63" s="61" t="str">
        <f>VLOOKUP(A63,Main!A:AB,23,0)</f>
        <v>noc25_hs140</v>
      </c>
      <c r="X63" s="63" t="str">
        <f>VLOOKUP(A63,Main!A:AB,24,0)</f>
        <v>https://nptel.ac.in/courses/121105009</v>
      </c>
      <c r="Y63" s="63" t="str">
        <f>VLOOKUP(A63,Main!A:AB,25,0)</f>
        <v>https://nptel.ac.in/courses/121105009</v>
      </c>
      <c r="Z63" s="61">
        <f>VLOOKUP(A63,Main!A:AB,26,0)</f>
        <v>121105009</v>
      </c>
    </row>
    <row r="64">
      <c r="A64" s="47" t="s">
        <v>4103</v>
      </c>
      <c r="B64" s="61" t="str">
        <f>VLOOKUP(A64,Main!A:AB,2,0)</f>
        <v>Humanities and Social Sciences</v>
      </c>
      <c r="C64" s="61" t="str">
        <f>VLOOKUP(A64,Main!A:AB,3,0)</f>
        <v>Great Experiments in Psychology</v>
      </c>
      <c r="D64" s="61" t="str">
        <f>VLOOKUP(A64,Main!A:AB,4,0)</f>
        <v>Prof. Rajlakshmi Guha</v>
      </c>
      <c r="E64" s="61" t="str">
        <f>VLOOKUP(A64,Main!A:AB,5,0)</f>
        <v>IIT Kharagpur</v>
      </c>
      <c r="F64" s="61" t="str">
        <f>VLOOKUP(A64,Main!A:AB,6,0)</f>
        <v>IIT Kharagpur</v>
      </c>
      <c r="G64" s="61" t="str">
        <f>VLOOKUP(A64,Main!A:AB,7,0)</f>
        <v>4 Weeks</v>
      </c>
      <c r="H64" s="61" t="str">
        <f>VLOOKUP(A64,Main!A:AB,8,0)</f>
        <v>Rerun</v>
      </c>
      <c r="I64" s="62">
        <f>VLOOKUP(A64,Main!A:AB,9,0)</f>
        <v>46223</v>
      </c>
      <c r="J64" s="62">
        <f>VLOOKUP(A64,Main!A:AB,10,0)</f>
        <v>46248</v>
      </c>
      <c r="K64" s="62">
        <f>VLOOKUP(A64,Main!A:AB,11,0)</f>
        <v>46284</v>
      </c>
      <c r="L64" s="62">
        <f>VLOOKUP(A64,Main!A:AB,12,0)</f>
        <v>46230</v>
      </c>
      <c r="M64" s="62">
        <f>VLOOKUP(A64,Main!A:AB,13,0)</f>
        <v>46248</v>
      </c>
      <c r="N64" s="61" t="str">
        <f>VLOOKUP(A64,Main!A:AB,14,0)</f>
        <v>PG</v>
      </c>
      <c r="O64" s="61" t="str">
        <f>VLOOKUP(A64,Main!A:AB,15,0)</f>
        <v>Elective</v>
      </c>
      <c r="P64" s="61" t="str">
        <f>VLOOKUP(A64,Main!A:AB,16,0)</f>
        <v>Yes</v>
      </c>
      <c r="Q64" s="61" t="str">
        <f>VLOOKUP(A64,Main!A:AB,17,0)</f>
        <v/>
      </c>
      <c r="R64" s="63" t="str">
        <f>VLOOKUP(A64,Main!A:AB,18,0)</f>
        <v>https://onlinecourses.nptel.ac.in/e-learning/preview/noc26_hs146</v>
      </c>
      <c r="S64" s="63" t="str">
        <f>VLOOKUP(A64,Main!A:AB,19,0)</f>
        <v>https://onlinecourses.nptel.ac.in/e-learning/preview/noc26_hs146</v>
      </c>
      <c r="T64" s="61" t="str">
        <f>VLOOKUP(A64,Main!A:AB,20,0)</f>
        <v>noc26_hs146</v>
      </c>
      <c r="U64" s="63" t="str">
        <f>VLOOKUP(A64,Main!A:AB,21,0)</f>
        <v>https://onlinecourses.nptel.ac.in/noc26_hs61/preview</v>
      </c>
      <c r="V64" s="63" t="str">
        <f>VLOOKUP(A64,Main!A:AB,22,0)</f>
        <v>https://onlinecourses.nptel.ac.in/noc26_hs61/preview</v>
      </c>
      <c r="W64" s="61" t="str">
        <f>VLOOKUP(A64,Main!A:AB,23,0)</f>
        <v>noc26_hs61</v>
      </c>
      <c r="X64" s="63" t="str">
        <f>VLOOKUP(A64,Main!A:AB,24,0)</f>
        <v>https://nptel.ac.in/courses/109105118</v>
      </c>
      <c r="Y64" s="63" t="str">
        <f>VLOOKUP(A64,Main!A:AB,25,0)</f>
        <v>https://nptel.ac.in/courses/109105118</v>
      </c>
      <c r="Z64" s="61">
        <f>VLOOKUP(A64,Main!A:AB,26,0)</f>
        <v>109105118</v>
      </c>
    </row>
    <row r="65">
      <c r="A65" s="47" t="s">
        <v>4109</v>
      </c>
      <c r="B65" s="61" t="str">
        <f>VLOOKUP(A65,Main!A:AB,2,0)</f>
        <v>Humanities and Social Sciences</v>
      </c>
      <c r="C65" s="61" t="str">
        <f>VLOOKUP(A65,Main!A:AB,3,0)</f>
        <v>Water, Society and Sustainability</v>
      </c>
      <c r="D65" s="61" t="str">
        <f>VLOOKUP(A65,Main!A:AB,4,0)</f>
        <v>Prof. Jenia Mukherjee</v>
      </c>
      <c r="E65" s="61" t="str">
        <f>VLOOKUP(A65,Main!A:AB,5,0)</f>
        <v>IIT Kharagpur</v>
      </c>
      <c r="F65" s="61" t="str">
        <f>VLOOKUP(A65,Main!A:AB,6,0)</f>
        <v>IIT Kharagpur</v>
      </c>
      <c r="G65" s="61" t="str">
        <f>VLOOKUP(A65,Main!A:AB,7,0)</f>
        <v>4 Weeks</v>
      </c>
      <c r="H65" s="61" t="str">
        <f>VLOOKUP(A65,Main!A:AB,8,0)</f>
        <v>Rerun</v>
      </c>
      <c r="I65" s="62">
        <f>VLOOKUP(A65,Main!A:AB,9,0)</f>
        <v>46223</v>
      </c>
      <c r="J65" s="62">
        <f>VLOOKUP(A65,Main!A:AB,10,0)</f>
        <v>46248</v>
      </c>
      <c r="K65" s="62">
        <f>VLOOKUP(A65,Main!A:AB,11,0)</f>
        <v>46284</v>
      </c>
      <c r="L65" s="62">
        <f>VLOOKUP(A65,Main!A:AB,12,0)</f>
        <v>46230</v>
      </c>
      <c r="M65" s="62">
        <f>VLOOKUP(A65,Main!A:AB,13,0)</f>
        <v>46248</v>
      </c>
      <c r="N65" s="61" t="str">
        <f>VLOOKUP(A65,Main!A:AB,14,0)</f>
        <v>PG</v>
      </c>
      <c r="O65" s="61" t="str">
        <f>VLOOKUP(A65,Main!A:AB,15,0)</f>
        <v>Elective</v>
      </c>
      <c r="P65" s="61" t="str">
        <f>VLOOKUP(A65,Main!A:AB,16,0)</f>
        <v>Yes</v>
      </c>
      <c r="Q65" s="61" t="str">
        <f>VLOOKUP(A65,Main!A:AB,17,0)</f>
        <v/>
      </c>
      <c r="R65" s="63" t="str">
        <f>VLOOKUP(A65,Main!A:AB,18,0)</f>
        <v>https://onlinecourses.nptel.ac.in/e-learning/preview/noc26_hs147</v>
      </c>
      <c r="S65" s="63" t="str">
        <f>VLOOKUP(A65,Main!A:AB,19,0)</f>
        <v>https://onlinecourses.nptel.ac.in/e-learning/preview/noc26_hs147</v>
      </c>
      <c r="T65" s="61" t="str">
        <f>VLOOKUP(A65,Main!A:AB,20,0)</f>
        <v>noc26_hs147</v>
      </c>
      <c r="U65" s="63" t="str">
        <f>VLOOKUP(A65,Main!A:AB,21,0)</f>
        <v>https://onlinecourses.nptel.ac.in/noc25_hs144/preview</v>
      </c>
      <c r="V65" s="63" t="str">
        <f>VLOOKUP(A65,Main!A:AB,22,0)</f>
        <v>https://onlinecourses.nptel.ac.in/noc25_hs144/preview</v>
      </c>
      <c r="W65" s="61" t="str">
        <f>VLOOKUP(A65,Main!A:AB,23,0)</f>
        <v>noc25_hs144</v>
      </c>
      <c r="X65" s="63" t="str">
        <f>VLOOKUP(A65,Main!A:AB,24,0)</f>
        <v>https://nptel.ac.in/courses/109105136</v>
      </c>
      <c r="Y65" s="63" t="str">
        <f>VLOOKUP(A65,Main!A:AB,25,0)</f>
        <v>https://nptel.ac.in/courses/109105136</v>
      </c>
      <c r="Z65" s="61">
        <f>VLOOKUP(A65,Main!A:AB,26,0)</f>
        <v>109105136</v>
      </c>
    </row>
    <row r="66">
      <c r="A66" s="47" t="s">
        <v>4123</v>
      </c>
      <c r="B66" s="61" t="str">
        <f>VLOOKUP(A66,Main!A:AB,2,0)</f>
        <v>Humanities and Social Sciences</v>
      </c>
      <c r="C66" s="61" t="str">
        <f>VLOOKUP(A66,Main!A:AB,3,0)</f>
        <v>Patent Drafting for Beginners</v>
      </c>
      <c r="D66" s="61" t="str">
        <f>VLOOKUP(A66,Main!A:AB,4,0)</f>
        <v>Prof. Feroz Ali</v>
      </c>
      <c r="E66" s="61" t="str">
        <f>VLOOKUP(A66,Main!A:AB,5,0)</f>
        <v>IIT Madras</v>
      </c>
      <c r="F66" s="61" t="str">
        <f>VLOOKUP(A66,Main!A:AB,6,0)</f>
        <v>IIT Madras</v>
      </c>
      <c r="G66" s="61" t="str">
        <f>VLOOKUP(A66,Main!A:AB,7,0)</f>
        <v>4 Weeks</v>
      </c>
      <c r="H66" s="61" t="str">
        <f>VLOOKUP(A66,Main!A:AB,8,0)</f>
        <v>Rerun</v>
      </c>
      <c r="I66" s="62">
        <f>VLOOKUP(A66,Main!A:AB,9,0)</f>
        <v>46223</v>
      </c>
      <c r="J66" s="62">
        <f>VLOOKUP(A66,Main!A:AB,10,0)</f>
        <v>46248</v>
      </c>
      <c r="K66" s="62">
        <f>VLOOKUP(A66,Main!A:AB,11,0)</f>
        <v>46284</v>
      </c>
      <c r="L66" s="62">
        <f>VLOOKUP(A66,Main!A:AB,12,0)</f>
        <v>46230</v>
      </c>
      <c r="M66" s="62">
        <f>VLOOKUP(A66,Main!A:AB,13,0)</f>
        <v>46248</v>
      </c>
      <c r="N66" s="61" t="str">
        <f>VLOOKUP(A66,Main!A:AB,14,0)</f>
        <v>UG/PG</v>
      </c>
      <c r="O66" s="61" t="str">
        <f>VLOOKUP(A66,Main!A:AB,15,0)</f>
        <v>Elective</v>
      </c>
      <c r="P66" s="61" t="str">
        <f>VLOOKUP(A66,Main!A:AB,16,0)</f>
        <v>Yes</v>
      </c>
      <c r="Q66" s="61" t="str">
        <f>VLOOKUP(A66,Main!A:AB,17,0)</f>
        <v>Patents and Intellectual Property Rights
Faculty Domain - Advanced</v>
      </c>
      <c r="R66" s="63" t="str">
        <f>VLOOKUP(A66,Main!A:AB,18,0)</f>
        <v>https://onlinecourses.nptel.ac.in/e-learning/preview/noc26_hs149</v>
      </c>
      <c r="S66" s="63" t="str">
        <f>VLOOKUP(A66,Main!A:AB,19,0)</f>
        <v>https://onlinecourses.nptel.ac.in/e-learning/preview/noc26_hs149</v>
      </c>
      <c r="T66" s="61" t="str">
        <f>VLOOKUP(A66,Main!A:AB,20,0)</f>
        <v>noc26_hs149</v>
      </c>
      <c r="U66" s="63" t="str">
        <f>VLOOKUP(A66,Main!A:AB,21,0)</f>
        <v>https://onlinecourses.nptel.ac.in/noc26_hs94/preview</v>
      </c>
      <c r="V66" s="63" t="str">
        <f>VLOOKUP(A66,Main!A:AB,22,0)</f>
        <v>https://onlinecourses.nptel.ac.in/noc26_hs94/preview</v>
      </c>
      <c r="W66" s="61" t="str">
        <f>VLOOKUP(A66,Main!A:AB,23,0)</f>
        <v>noc26_hs94</v>
      </c>
      <c r="X66" s="63" t="str">
        <f>VLOOKUP(A66,Main!A:AB,24,0)</f>
        <v>https://nptel.ac.in/courses/109106128</v>
      </c>
      <c r="Y66" s="63" t="str">
        <f>VLOOKUP(A66,Main!A:AB,25,0)</f>
        <v>https://nptel.ac.in/courses/109106128</v>
      </c>
      <c r="Z66" s="61">
        <f>VLOOKUP(A66,Main!A:AB,26,0)</f>
        <v>109106128</v>
      </c>
    </row>
    <row r="67">
      <c r="A67" s="47" t="s">
        <v>4138</v>
      </c>
      <c r="B67" s="61" t="str">
        <f>VLOOKUP(A67,Main!A:AB,2,0)</f>
        <v>Humanities and Social Sciences</v>
      </c>
      <c r="C67" s="61" t="str">
        <f>VLOOKUP(A67,Main!A:AB,3,0)</f>
        <v>Appreciating Carnatic Music</v>
      </c>
      <c r="D67" s="61" t="str">
        <f>VLOOKUP(A67,Main!A:AB,4,0)</f>
        <v>Prof. Lakshmi Sreeram</v>
      </c>
      <c r="E67" s="61" t="str">
        <f>VLOOKUP(A67,Main!A:AB,5,0)</f>
        <v>Ahmedabad University</v>
      </c>
      <c r="F67" s="61" t="str">
        <f>VLOOKUP(A67,Main!A:AB,6,0)</f>
        <v>IIT Madras</v>
      </c>
      <c r="G67" s="61" t="str">
        <f>VLOOKUP(A67,Main!A:AB,7,0)</f>
        <v>8 Weeks</v>
      </c>
      <c r="H67" s="61" t="str">
        <f>VLOOKUP(A67,Main!A:AB,8,0)</f>
        <v>Rerun</v>
      </c>
      <c r="I67" s="62">
        <f>VLOOKUP(A67,Main!A:AB,9,0)</f>
        <v>46223</v>
      </c>
      <c r="J67" s="62">
        <f>VLOOKUP(A67,Main!A:AB,10,0)</f>
        <v>46276</v>
      </c>
      <c r="K67" s="62">
        <f>VLOOKUP(A67,Main!A:AB,11,0)</f>
        <v>46284</v>
      </c>
      <c r="L67" s="62">
        <f>VLOOKUP(A67,Main!A:AB,12,0)</f>
        <v>46230</v>
      </c>
      <c r="M67" s="62">
        <f>VLOOKUP(A67,Main!A:AB,13,0)</f>
        <v>46248</v>
      </c>
      <c r="N67" s="61" t="str">
        <f>VLOOKUP(A67,Main!A:AB,14,0)</f>
        <v>UG/PG</v>
      </c>
      <c r="O67" s="61" t="str">
        <f>VLOOKUP(A67,Main!A:AB,15,0)</f>
        <v>Elective</v>
      </c>
      <c r="P67" s="61" t="str">
        <f>VLOOKUP(A67,Main!A:AB,16,0)</f>
        <v>Yes</v>
      </c>
      <c r="Q67" s="61" t="str">
        <f>VLOOKUP(A67,Main!A:AB,17,0)</f>
        <v/>
      </c>
      <c r="R67" s="63" t="str">
        <f>VLOOKUP(A67,Main!A:AB,18,0)</f>
        <v>https://onlinecourses.nptel.ac.in/e-learning/preview/noc26_hs151</v>
      </c>
      <c r="S67" s="63" t="str">
        <f>VLOOKUP(A67,Main!A:AB,19,0)</f>
        <v>https://onlinecourses.nptel.ac.in/e-learning/preview/noc26_hs151</v>
      </c>
      <c r="T67" s="61" t="str">
        <f>VLOOKUP(A67,Main!A:AB,20,0)</f>
        <v>noc26_hs151</v>
      </c>
      <c r="U67" s="63" t="str">
        <f>VLOOKUP(A67,Main!A:AB,21,0)</f>
        <v>https://onlinecourses.nptel.ac.in/noc25_hs119/preview</v>
      </c>
      <c r="V67" s="63" t="str">
        <f>VLOOKUP(A67,Main!A:AB,22,0)</f>
        <v>https://onlinecourses.nptel.ac.in/noc25_hs119/preview</v>
      </c>
      <c r="W67" s="61" t="str">
        <f>VLOOKUP(A67,Main!A:AB,23,0)</f>
        <v>noc25_hs119</v>
      </c>
      <c r="X67" s="63" t="str">
        <f>VLOOKUP(A67,Main!A:AB,24,0)</f>
        <v>https://nptel.ac.in/courses/109106087</v>
      </c>
      <c r="Y67" s="63" t="str">
        <f>VLOOKUP(A67,Main!A:AB,25,0)</f>
        <v>https://nptel.ac.in/courses/109106087</v>
      </c>
      <c r="Z67" s="61">
        <f>VLOOKUP(A67,Main!A:AB,26,0)</f>
        <v>109106087</v>
      </c>
    </row>
    <row r="68">
      <c r="A68" s="47" t="s">
        <v>4153</v>
      </c>
      <c r="B68" s="61" t="str">
        <f>VLOOKUP(A68,Main!A:AB,2,0)</f>
        <v>Humanities and Social Sciences</v>
      </c>
      <c r="C68" s="61" t="str">
        <f>VLOOKUP(A68,Main!A:AB,3,0)</f>
        <v>An Introduction to Indian Literary Theory</v>
      </c>
      <c r="D68" s="61" t="str">
        <f>VLOOKUP(A68,Main!A:AB,4,0)</f>
        <v>Prof. Sreenath V.S</v>
      </c>
      <c r="E68" s="61" t="str">
        <f>VLOOKUP(A68,Main!A:AB,5,0)</f>
        <v>IIT Madras</v>
      </c>
      <c r="F68" s="61" t="str">
        <f>VLOOKUP(A68,Main!A:AB,6,0)</f>
        <v>IIT Madras</v>
      </c>
      <c r="G68" s="61" t="str">
        <f>VLOOKUP(A68,Main!A:AB,7,0)</f>
        <v>8 Weeks</v>
      </c>
      <c r="H68" s="61" t="str">
        <f>VLOOKUP(A68,Main!A:AB,8,0)</f>
        <v>Rerun</v>
      </c>
      <c r="I68" s="62">
        <f>VLOOKUP(A68,Main!A:AB,9,0)</f>
        <v>46223</v>
      </c>
      <c r="J68" s="62">
        <f>VLOOKUP(A68,Main!A:AB,10,0)</f>
        <v>46276</v>
      </c>
      <c r="K68" s="62">
        <f>VLOOKUP(A68,Main!A:AB,11,0)</f>
        <v>46284</v>
      </c>
      <c r="L68" s="62">
        <f>VLOOKUP(A68,Main!A:AB,12,0)</f>
        <v>46230</v>
      </c>
      <c r="M68" s="62">
        <f>VLOOKUP(A68,Main!A:AB,13,0)</f>
        <v>46248</v>
      </c>
      <c r="N68" s="61" t="str">
        <f>VLOOKUP(A68,Main!A:AB,14,0)</f>
        <v>PG</v>
      </c>
      <c r="O68" s="61" t="str">
        <f>VLOOKUP(A68,Main!A:AB,15,0)</f>
        <v>Elective</v>
      </c>
      <c r="P68" s="61" t="str">
        <f>VLOOKUP(A68,Main!A:AB,16,0)</f>
        <v>Yes</v>
      </c>
      <c r="Q68" s="61" t="str">
        <f>VLOOKUP(A68,Main!A:AB,17,0)</f>
        <v/>
      </c>
      <c r="R68" s="63" t="str">
        <f>VLOOKUP(A68,Main!A:AB,18,0)</f>
        <v>https://onlinecourses.nptel.ac.in/e-learning/preview/noc26_hs153</v>
      </c>
      <c r="S68" s="63" t="str">
        <f>VLOOKUP(A68,Main!A:AB,19,0)</f>
        <v>https://onlinecourses.nptel.ac.in/e-learning/preview/noc26_hs153</v>
      </c>
      <c r="T68" s="61" t="str">
        <f>VLOOKUP(A68,Main!A:AB,20,0)</f>
        <v>noc26_hs153</v>
      </c>
      <c r="U68" s="63" t="str">
        <f>VLOOKUP(A68,Main!A:AB,21,0)</f>
        <v>https://onlinecourses.nptel.ac.in/noc25_hs132/preview</v>
      </c>
      <c r="V68" s="63" t="str">
        <f>VLOOKUP(A68,Main!A:AB,22,0)</f>
        <v>https://onlinecourses.nptel.ac.in/noc25_hs132/preview</v>
      </c>
      <c r="W68" s="61" t="str">
        <f>VLOOKUP(A68,Main!A:AB,23,0)</f>
        <v>noc25_hs132</v>
      </c>
      <c r="X68" s="63" t="str">
        <f>VLOOKUP(A68,Main!A:AB,24,0)</f>
        <v>https://nptel.ac.in/courses/109106195</v>
      </c>
      <c r="Y68" s="63" t="str">
        <f>VLOOKUP(A68,Main!A:AB,25,0)</f>
        <v>https://nptel.ac.in/courses/109106195</v>
      </c>
      <c r="Z68" s="61">
        <f>VLOOKUP(A68,Main!A:AB,26,0)</f>
        <v>109106195</v>
      </c>
    </row>
    <row r="69">
      <c r="A69" s="47" t="s">
        <v>4167</v>
      </c>
      <c r="B69" s="61" t="str">
        <f>VLOOKUP(A69,Main!A:AB,2,0)</f>
        <v>Humanities and Social Sciences</v>
      </c>
      <c r="C69" s="61" t="str">
        <f>VLOOKUP(A69,Main!A:AB,3,0)</f>
        <v>Social History of Medicine In Colonial India</v>
      </c>
      <c r="D69" s="61" t="str">
        <f>VLOOKUP(A69,Main!A:AB,4,0)</f>
        <v>Prof. John Bosco Lourdusamy</v>
      </c>
      <c r="E69" s="61" t="str">
        <f>VLOOKUP(A69,Main!A:AB,5,0)</f>
        <v>IIT Madras</v>
      </c>
      <c r="F69" s="61" t="str">
        <f>VLOOKUP(A69,Main!A:AB,6,0)</f>
        <v>IIT Madras</v>
      </c>
      <c r="G69" s="61" t="str">
        <f>VLOOKUP(A69,Main!A:AB,7,0)</f>
        <v>8 Weeks</v>
      </c>
      <c r="H69" s="61" t="str">
        <f>VLOOKUP(A69,Main!A:AB,8,0)</f>
        <v>Rerun</v>
      </c>
      <c r="I69" s="62">
        <f>VLOOKUP(A69,Main!A:AB,9,0)</f>
        <v>46223</v>
      </c>
      <c r="J69" s="62">
        <f>VLOOKUP(A69,Main!A:AB,10,0)</f>
        <v>46276</v>
      </c>
      <c r="K69" s="62">
        <f>VLOOKUP(A69,Main!A:AB,11,0)</f>
        <v>46284</v>
      </c>
      <c r="L69" s="62">
        <f>VLOOKUP(A69,Main!A:AB,12,0)</f>
        <v>46230</v>
      </c>
      <c r="M69" s="62">
        <f>VLOOKUP(A69,Main!A:AB,13,0)</f>
        <v>46248</v>
      </c>
      <c r="N69" s="61" t="str">
        <f>VLOOKUP(A69,Main!A:AB,14,0)</f>
        <v>UG/PG</v>
      </c>
      <c r="O69" s="61" t="str">
        <f>VLOOKUP(A69,Main!A:AB,15,0)</f>
        <v>Elective</v>
      </c>
      <c r="P69" s="61" t="str">
        <f>VLOOKUP(A69,Main!A:AB,16,0)</f>
        <v>Yes</v>
      </c>
      <c r="Q69" s="61" t="str">
        <f>VLOOKUP(A69,Main!A:AB,17,0)</f>
        <v/>
      </c>
      <c r="R69" s="63" t="str">
        <f>VLOOKUP(A69,Main!A:AB,18,0)</f>
        <v>https://onlinecourses.nptel.ac.in/e-learning/preview/noc26_hs155</v>
      </c>
      <c r="S69" s="63" t="str">
        <f>VLOOKUP(A69,Main!A:AB,19,0)</f>
        <v>https://onlinecourses.nptel.ac.in/e-learning/preview/noc26_hs155</v>
      </c>
      <c r="T69" s="61" t="str">
        <f>VLOOKUP(A69,Main!A:AB,20,0)</f>
        <v>noc26_hs155</v>
      </c>
      <c r="U69" s="63" t="str">
        <f>VLOOKUP(A69,Main!A:AB,21,0)</f>
        <v>https://onlinecourses.nptel.ac.in/noc25_hs152/preview</v>
      </c>
      <c r="V69" s="63" t="str">
        <f>VLOOKUP(A69,Main!A:AB,22,0)</f>
        <v>https://onlinecourses.nptel.ac.in/noc25_hs152/preview</v>
      </c>
      <c r="W69" s="61" t="str">
        <f>VLOOKUP(A69,Main!A:AB,23,0)</f>
        <v>noc25_hs152</v>
      </c>
      <c r="X69" s="63" t="str">
        <f>VLOOKUP(A69,Main!A:AB,24,0)</f>
        <v>https://nptel.ac.in/courses/109106203</v>
      </c>
      <c r="Y69" s="63" t="str">
        <f>VLOOKUP(A69,Main!A:AB,25,0)</f>
        <v>https://nptel.ac.in/courses/109106203</v>
      </c>
      <c r="Z69" s="61">
        <f>VLOOKUP(A69,Main!A:AB,26,0)</f>
        <v>109106203</v>
      </c>
    </row>
    <row r="70">
      <c r="A70" s="47" t="s">
        <v>4174</v>
      </c>
      <c r="B70" s="61" t="str">
        <f>VLOOKUP(A70,Main!A:AB,2,0)</f>
        <v>Literature, Cultural Studies</v>
      </c>
      <c r="C70" s="61" t="str">
        <f>VLOOKUP(A70,Main!A:AB,3,0)</f>
        <v>Indian Popular Culture</v>
      </c>
      <c r="D70" s="61" t="str">
        <f>VLOOKUP(A70,Main!A:AB,4,0)</f>
        <v>Prof. Bibhuti Mary Kachhap</v>
      </c>
      <c r="E70" s="61" t="str">
        <f>VLOOKUP(A70,Main!A:AB,5,0)</f>
        <v>IIT Tirupati</v>
      </c>
      <c r="F70" s="61" t="str">
        <f>VLOOKUP(A70,Main!A:AB,6,0)</f>
        <v>IIT Madras</v>
      </c>
      <c r="G70" s="61" t="str">
        <f>VLOOKUP(A70,Main!A:AB,7,0)</f>
        <v>8 Weeks</v>
      </c>
      <c r="H70" s="61" t="str">
        <f>VLOOKUP(A70,Main!A:AB,8,0)</f>
        <v>Rerun</v>
      </c>
      <c r="I70" s="62">
        <f>VLOOKUP(A70,Main!A:AB,9,0)</f>
        <v>46223</v>
      </c>
      <c r="J70" s="62">
        <f>VLOOKUP(A70,Main!A:AB,10,0)</f>
        <v>46276</v>
      </c>
      <c r="K70" s="62">
        <f>VLOOKUP(A70,Main!A:AB,11,0)</f>
        <v>46284</v>
      </c>
      <c r="L70" s="62">
        <f>VLOOKUP(A70,Main!A:AB,12,0)</f>
        <v>46230</v>
      </c>
      <c r="M70" s="62">
        <f>VLOOKUP(A70,Main!A:AB,13,0)</f>
        <v>46248</v>
      </c>
      <c r="N70" s="61" t="str">
        <f>VLOOKUP(A70,Main!A:AB,14,0)</f>
        <v>UG/PG</v>
      </c>
      <c r="O70" s="61" t="str">
        <f>VLOOKUP(A70,Main!A:AB,15,0)</f>
        <v>Elective</v>
      </c>
      <c r="P70" s="61" t="str">
        <f>VLOOKUP(A70,Main!A:AB,16,0)</f>
        <v>Yes</v>
      </c>
      <c r="Q70" s="61" t="str">
        <f>VLOOKUP(A70,Main!A:AB,17,0)</f>
        <v/>
      </c>
      <c r="R70" s="63" t="str">
        <f>VLOOKUP(A70,Main!A:AB,18,0)</f>
        <v>https://onlinecourses.nptel.ac.in/e-learning/preview/noc26_hs156</v>
      </c>
      <c r="S70" s="63" t="str">
        <f>VLOOKUP(A70,Main!A:AB,19,0)</f>
        <v>https://onlinecourses.nptel.ac.in/e-learning/preview/noc26_hs156</v>
      </c>
      <c r="T70" s="61" t="str">
        <f>VLOOKUP(A70,Main!A:AB,20,0)</f>
        <v>noc26_hs156</v>
      </c>
      <c r="U70" s="63" t="str">
        <f>VLOOKUP(A70,Main!A:AB,21,0)</f>
        <v>https://onlinecourses.nptel.ac.in/noc25_hs217/preview</v>
      </c>
      <c r="V70" s="63" t="str">
        <f>VLOOKUP(A70,Main!A:AB,22,0)</f>
        <v>https://onlinecourses.nptel.ac.in/noc25_hs217/preview</v>
      </c>
      <c r="W70" s="61" t="str">
        <f>VLOOKUP(A70,Main!A:AB,23,0)</f>
        <v>noc25_hs217</v>
      </c>
      <c r="X70" s="63" t="str">
        <f>VLOOKUP(A70,Main!A:AB,24,0)</f>
        <v>https://nptel.ac.in/courses/109106505</v>
      </c>
      <c r="Y70" s="63" t="str">
        <f>VLOOKUP(A70,Main!A:AB,25,0)</f>
        <v>https://nptel.ac.in/courses/109106505</v>
      </c>
      <c r="Z70" s="61">
        <f>VLOOKUP(A70,Main!A:AB,26,0)</f>
        <v>109106505</v>
      </c>
    </row>
    <row r="71">
      <c r="A71" s="47" t="s">
        <v>4183</v>
      </c>
      <c r="B71" s="61" t="str">
        <f>VLOOKUP(A71,Main!A:AB,2,0)</f>
        <v>Humanities and Social Sciences</v>
      </c>
      <c r="C71" s="61" t="str">
        <f>VLOOKUP(A71,Main!A:AB,3,0)</f>
        <v>Handling Large-Scale Unit Level Data</v>
      </c>
      <c r="D71" s="61" t="str">
        <f>VLOOKUP(A71,Main!A:AB,4,0)</f>
        <v>Prof. Pratap C. Mohanty</v>
      </c>
      <c r="E71" s="61" t="str">
        <f>VLOOKUP(A71,Main!A:AB,5,0)</f>
        <v>IIT Roorkee</v>
      </c>
      <c r="F71" s="61" t="str">
        <f>VLOOKUP(A71,Main!A:AB,6,0)</f>
        <v>IIT Roorkee</v>
      </c>
      <c r="G71" s="61" t="str">
        <f>VLOOKUP(A71,Main!A:AB,7,0)</f>
        <v>8 Weeks</v>
      </c>
      <c r="H71" s="61" t="str">
        <f>VLOOKUP(A71,Main!A:AB,8,0)</f>
        <v>Rerun</v>
      </c>
      <c r="I71" s="62">
        <f>VLOOKUP(A71,Main!A:AB,9,0)</f>
        <v>46223</v>
      </c>
      <c r="J71" s="62">
        <f>VLOOKUP(A71,Main!A:AB,10,0)</f>
        <v>46276</v>
      </c>
      <c r="K71" s="62">
        <f>VLOOKUP(A71,Main!A:AB,11,0)</f>
        <v>46284</v>
      </c>
      <c r="L71" s="62">
        <f>VLOOKUP(A71,Main!A:AB,12,0)</f>
        <v>46230</v>
      </c>
      <c r="M71" s="62">
        <f>VLOOKUP(A71,Main!A:AB,13,0)</f>
        <v>46248</v>
      </c>
      <c r="N71" s="61" t="str">
        <f>VLOOKUP(A71,Main!A:AB,14,0)</f>
        <v>UG/PG</v>
      </c>
      <c r="O71" s="61" t="str">
        <f>VLOOKUP(A71,Main!A:AB,15,0)</f>
        <v>Elective</v>
      </c>
      <c r="P71" s="61" t="str">
        <f>VLOOKUP(A71,Main!A:AB,16,0)</f>
        <v>Yes</v>
      </c>
      <c r="Q71" s="61" t="str">
        <f>VLOOKUP(A71,Main!A:AB,17,0)</f>
        <v>Faculty Domain - Fundamental</v>
      </c>
      <c r="R71" s="63" t="str">
        <f>VLOOKUP(A71,Main!A:AB,18,0)</f>
        <v>https://onlinecourses.nptel.ac.in/e-learning/preview/noc26_hs157</v>
      </c>
      <c r="S71" s="63" t="str">
        <f>VLOOKUP(A71,Main!A:AB,19,0)</f>
        <v>https://onlinecourses.nptel.ac.in/e-learning/preview/noc26_hs157</v>
      </c>
      <c r="T71" s="61" t="str">
        <f>VLOOKUP(A71,Main!A:AB,20,0)</f>
        <v>noc26_hs157</v>
      </c>
      <c r="U71" s="63" t="str">
        <f>VLOOKUP(A71,Main!A:AB,21,0)</f>
        <v>https://onlinecourses.nptel.ac.in/noc25_hs163/preview</v>
      </c>
      <c r="V71" s="63" t="str">
        <f>VLOOKUP(A71,Main!A:AB,22,0)</f>
        <v>https://onlinecourses.nptel.ac.in/noc25_hs163/preview</v>
      </c>
      <c r="W71" s="61" t="str">
        <f>VLOOKUP(A71,Main!A:AB,23,0)</f>
        <v>noc25_hs163</v>
      </c>
      <c r="X71" s="63" t="str">
        <f>VLOOKUP(A71,Main!A:AB,24,0)</f>
        <v>https://nptel.ac.in/courses/109107182</v>
      </c>
      <c r="Y71" s="63" t="str">
        <f>VLOOKUP(A71,Main!A:AB,25,0)</f>
        <v>https://nptel.ac.in/courses/109107182</v>
      </c>
      <c r="Z71" s="61">
        <f>VLOOKUP(A71,Main!A:AB,26,0)</f>
        <v>109107182</v>
      </c>
    </row>
    <row r="72">
      <c r="A72" s="47" t="s">
        <v>4197</v>
      </c>
      <c r="B72" s="61" t="str">
        <f>VLOOKUP(A72,Main!A:AB,2,0)</f>
        <v>Humanities and Social Sciences</v>
      </c>
      <c r="C72" s="61" t="str">
        <f>VLOOKUP(A72,Main!A:AB,3,0)</f>
        <v>Folk and Minor Art in India</v>
      </c>
      <c r="D72" s="61" t="str">
        <f>VLOOKUP(A72,Main!A:AB,4,0)</f>
        <v>Prof. Shatarupa Thakurta Roy</v>
      </c>
      <c r="E72" s="61" t="str">
        <f>VLOOKUP(A72,Main!A:AB,5,0)</f>
        <v>IIT Kanpur</v>
      </c>
      <c r="F72" s="61" t="str">
        <f>VLOOKUP(A72,Main!A:AB,6,0)</f>
        <v>IIT Kanpur</v>
      </c>
      <c r="G72" s="61" t="str">
        <f>VLOOKUP(A72,Main!A:AB,7,0)</f>
        <v>8 Weeks</v>
      </c>
      <c r="H72" s="61" t="str">
        <f>VLOOKUP(A72,Main!A:AB,8,0)</f>
        <v>Rerun</v>
      </c>
      <c r="I72" s="62">
        <f>VLOOKUP(A72,Main!A:AB,9,0)</f>
        <v>46223</v>
      </c>
      <c r="J72" s="62">
        <f>VLOOKUP(A72,Main!A:AB,10,0)</f>
        <v>46276</v>
      </c>
      <c r="K72" s="62">
        <f>VLOOKUP(A72,Main!A:AB,11,0)</f>
        <v>46284</v>
      </c>
      <c r="L72" s="62">
        <f>VLOOKUP(A72,Main!A:AB,12,0)</f>
        <v>46230</v>
      </c>
      <c r="M72" s="62">
        <f>VLOOKUP(A72,Main!A:AB,13,0)</f>
        <v>46248</v>
      </c>
      <c r="N72" s="61" t="str">
        <f>VLOOKUP(A72,Main!A:AB,14,0)</f>
        <v>UG/PG</v>
      </c>
      <c r="O72" s="61" t="str">
        <f>VLOOKUP(A72,Main!A:AB,15,0)</f>
        <v>Elective</v>
      </c>
      <c r="P72" s="61" t="str">
        <f>VLOOKUP(A72,Main!A:AB,16,0)</f>
        <v>Yes</v>
      </c>
      <c r="Q72" s="61" t="str">
        <f>VLOOKUP(A72,Main!A:AB,17,0)</f>
        <v/>
      </c>
      <c r="R72" s="63" t="str">
        <f>VLOOKUP(A72,Main!A:AB,18,0)</f>
        <v>https://onlinecourses.nptel.ac.in/e-learning/preview/noc26_hs159</v>
      </c>
      <c r="S72" s="63" t="str">
        <f>VLOOKUP(A72,Main!A:AB,19,0)</f>
        <v>https://onlinecourses.nptel.ac.in/e-learning/preview/noc26_hs159</v>
      </c>
      <c r="T72" s="61" t="str">
        <f>VLOOKUP(A72,Main!A:AB,20,0)</f>
        <v>noc26_hs159</v>
      </c>
      <c r="U72" s="63" t="str">
        <f>VLOOKUP(A72,Main!A:AB,21,0)</f>
        <v>https://onlinecourses.nptel.ac.in/noc25_hs201/preview</v>
      </c>
      <c r="V72" s="63" t="str">
        <f>VLOOKUP(A72,Main!A:AB,22,0)</f>
        <v>https://onlinecourses.nptel.ac.in/noc25_hs201/preview</v>
      </c>
      <c r="W72" s="61" t="str">
        <f>VLOOKUP(A72,Main!A:AB,23,0)</f>
        <v>noc25_hs201</v>
      </c>
      <c r="X72" s="63" t="str">
        <f>VLOOKUP(A72,Main!A:AB,24,0)</f>
        <v>https://nptel.ac.in/courses/109104106</v>
      </c>
      <c r="Y72" s="63" t="str">
        <f>VLOOKUP(A72,Main!A:AB,25,0)</f>
        <v>https://nptel.ac.in/courses/109104106</v>
      </c>
      <c r="Z72" s="61">
        <f>VLOOKUP(A72,Main!A:AB,26,0)</f>
        <v>109104106</v>
      </c>
    </row>
    <row r="73">
      <c r="A73" s="47" t="s">
        <v>4225</v>
      </c>
      <c r="B73" s="61" t="str">
        <f>VLOOKUP(A73,Main!A:AB,2,0)</f>
        <v>Humanities and Social Sciences</v>
      </c>
      <c r="C73" s="61" t="str">
        <f>VLOOKUP(A73,Main!A:AB,3,0)</f>
        <v>Globalization and Culture</v>
      </c>
      <c r="D73" s="61" t="str">
        <f>VLOOKUP(A73,Main!A:AB,4,0)</f>
        <v>Prof. Anjali Gera Roy</v>
      </c>
      <c r="E73" s="61" t="str">
        <f>VLOOKUP(A73,Main!A:AB,5,0)</f>
        <v>IIT Kharagpur</v>
      </c>
      <c r="F73" s="61" t="str">
        <f>VLOOKUP(A73,Main!A:AB,6,0)</f>
        <v>IIT Kharagpur</v>
      </c>
      <c r="G73" s="61" t="str">
        <f>VLOOKUP(A73,Main!A:AB,7,0)</f>
        <v>8 Weeks</v>
      </c>
      <c r="H73" s="61" t="str">
        <f>VLOOKUP(A73,Main!A:AB,8,0)</f>
        <v>Rerun</v>
      </c>
      <c r="I73" s="62">
        <f>VLOOKUP(A73,Main!A:AB,9,0)</f>
        <v>46223</v>
      </c>
      <c r="J73" s="62">
        <f>VLOOKUP(A73,Main!A:AB,10,0)</f>
        <v>46276</v>
      </c>
      <c r="K73" s="62">
        <f>VLOOKUP(A73,Main!A:AB,11,0)</f>
        <v>46284</v>
      </c>
      <c r="L73" s="62">
        <f>VLOOKUP(A73,Main!A:AB,12,0)</f>
        <v>46230</v>
      </c>
      <c r="M73" s="62">
        <f>VLOOKUP(A73,Main!A:AB,13,0)</f>
        <v>46248</v>
      </c>
      <c r="N73" s="61" t="str">
        <f>VLOOKUP(A73,Main!A:AB,14,0)</f>
        <v>UG/PG</v>
      </c>
      <c r="O73" s="61" t="str">
        <f>VLOOKUP(A73,Main!A:AB,15,0)</f>
        <v>Elective</v>
      </c>
      <c r="P73" s="61" t="str">
        <f>VLOOKUP(A73,Main!A:AB,16,0)</f>
        <v>Yes</v>
      </c>
      <c r="Q73" s="61" t="str">
        <f>VLOOKUP(A73,Main!A:AB,17,0)</f>
        <v/>
      </c>
      <c r="R73" s="63" t="str">
        <f>VLOOKUP(A73,Main!A:AB,18,0)</f>
        <v>https://onlinecourses.nptel.ac.in/e-learning/preview/noc26_hs163</v>
      </c>
      <c r="S73" s="63" t="str">
        <f>VLOOKUP(A73,Main!A:AB,19,0)</f>
        <v>https://onlinecourses.nptel.ac.in/e-learning/preview/noc26_hs163</v>
      </c>
      <c r="T73" s="61" t="str">
        <f>VLOOKUP(A73,Main!A:AB,20,0)</f>
        <v>noc26_hs163</v>
      </c>
      <c r="U73" s="63" t="str">
        <f>VLOOKUP(A73,Main!A:AB,21,0)</f>
        <v>https://onlinecourses.nptel.ac.in/noc25_hs211/preview</v>
      </c>
      <c r="V73" s="63" t="str">
        <f>VLOOKUP(A73,Main!A:AB,22,0)</f>
        <v>https://onlinecourses.nptel.ac.in/noc25_hs211/preview</v>
      </c>
      <c r="W73" s="61" t="str">
        <f>VLOOKUP(A73,Main!A:AB,23,0)</f>
        <v>noc25_hs211</v>
      </c>
      <c r="X73" s="63" t="str">
        <f>VLOOKUP(A73,Main!A:AB,24,0)</f>
        <v>https://nptel.ac.in/courses/109105113</v>
      </c>
      <c r="Y73" s="63" t="str">
        <f>VLOOKUP(A73,Main!A:AB,25,0)</f>
        <v>https://nptel.ac.in/courses/109105113</v>
      </c>
      <c r="Z73" s="61">
        <f>VLOOKUP(A73,Main!A:AB,26,0)</f>
        <v>109105113</v>
      </c>
    </row>
    <row r="74">
      <c r="A74" s="47" t="s">
        <v>4239</v>
      </c>
      <c r="B74" s="61" t="str">
        <f>VLOOKUP(A74,Main!A:AB,2,0)</f>
        <v>Humanities and Social Sciences</v>
      </c>
      <c r="C74" s="61" t="str">
        <f>VLOOKUP(A74,Main!A:AB,3,0)</f>
        <v>Urbanization and Environment</v>
      </c>
      <c r="D74" s="61" t="str">
        <f>VLOOKUP(A74,Main!A:AB,4,0)</f>
        <v>Prof. Jenia Mukherjee</v>
      </c>
      <c r="E74" s="61" t="str">
        <f>VLOOKUP(A74,Main!A:AB,5,0)</f>
        <v>IIT Kharagpur</v>
      </c>
      <c r="F74" s="61" t="str">
        <f>VLOOKUP(A74,Main!A:AB,6,0)</f>
        <v>IIT Kharagpur</v>
      </c>
      <c r="G74" s="61" t="str">
        <f>VLOOKUP(A74,Main!A:AB,7,0)</f>
        <v>8 Weeks</v>
      </c>
      <c r="H74" s="61" t="str">
        <f>VLOOKUP(A74,Main!A:AB,8,0)</f>
        <v>Rerun</v>
      </c>
      <c r="I74" s="62">
        <f>VLOOKUP(A74,Main!A:AB,9,0)</f>
        <v>46223</v>
      </c>
      <c r="J74" s="62">
        <f>VLOOKUP(A74,Main!A:AB,10,0)</f>
        <v>46276</v>
      </c>
      <c r="K74" s="62">
        <f>VLOOKUP(A74,Main!A:AB,11,0)</f>
        <v>46284</v>
      </c>
      <c r="L74" s="62">
        <f>VLOOKUP(A74,Main!A:AB,12,0)</f>
        <v>46230</v>
      </c>
      <c r="M74" s="62">
        <f>VLOOKUP(A74,Main!A:AB,13,0)</f>
        <v>46248</v>
      </c>
      <c r="N74" s="61" t="str">
        <f>VLOOKUP(A74,Main!A:AB,14,0)</f>
        <v>PG</v>
      </c>
      <c r="O74" s="61" t="str">
        <f>VLOOKUP(A74,Main!A:AB,15,0)</f>
        <v>Elective</v>
      </c>
      <c r="P74" s="61" t="str">
        <f>VLOOKUP(A74,Main!A:AB,16,0)</f>
        <v>Yes</v>
      </c>
      <c r="Q74" s="61" t="str">
        <f>VLOOKUP(A74,Main!A:AB,17,0)</f>
        <v>Urban Planning Building Services</v>
      </c>
      <c r="R74" s="63" t="str">
        <f>VLOOKUP(A74,Main!A:AB,18,0)</f>
        <v>https://onlinecourses.nptel.ac.in/e-learning/preview/noc26_hs165</v>
      </c>
      <c r="S74" s="63" t="str">
        <f>VLOOKUP(A74,Main!A:AB,19,0)</f>
        <v>https://onlinecourses.nptel.ac.in/e-learning/preview/noc26_hs165</v>
      </c>
      <c r="T74" s="61" t="str">
        <f>VLOOKUP(A74,Main!A:AB,20,0)</f>
        <v>noc26_hs165</v>
      </c>
      <c r="U74" s="63" t="str">
        <f>VLOOKUP(A74,Main!A:AB,21,0)</f>
        <v>https://onlinecourses.nptel.ac.in/noc25_hs113/preview</v>
      </c>
      <c r="V74" s="63" t="str">
        <f>VLOOKUP(A74,Main!A:AB,22,0)</f>
        <v>https://onlinecourses.nptel.ac.in/noc25_hs113/preview</v>
      </c>
      <c r="W74" s="61" t="str">
        <f>VLOOKUP(A74,Main!A:AB,23,0)</f>
        <v>noc25_hs113</v>
      </c>
      <c r="X74" s="63" t="str">
        <f>VLOOKUP(A74,Main!A:AB,24,0)</f>
        <v>https://nptel.ac.in/courses/109105185</v>
      </c>
      <c r="Y74" s="63" t="str">
        <f>VLOOKUP(A74,Main!A:AB,25,0)</f>
        <v>https://nptel.ac.in/courses/109105185</v>
      </c>
      <c r="Z74" s="61">
        <f>VLOOKUP(A74,Main!A:AB,26,0)</f>
        <v>109105185</v>
      </c>
    </row>
    <row r="75">
      <c r="A75" s="47" t="s">
        <v>4252</v>
      </c>
      <c r="B75" s="61" t="str">
        <f>VLOOKUP(A75,Main!A:AB,2,0)</f>
        <v>Humanities and Social Sciences</v>
      </c>
      <c r="C75" s="61" t="str">
        <f>VLOOKUP(A75,Main!A:AB,3,0)</f>
        <v>The Psychology of Language</v>
      </c>
      <c r="D75" s="61" t="str">
        <f>VLOOKUP(A75,Main!A:AB,4,0)</f>
        <v>Prof. Naveen Kashyap</v>
      </c>
      <c r="E75" s="61" t="str">
        <f>VLOOKUP(A75,Main!A:AB,5,0)</f>
        <v>IIT Guwahati</v>
      </c>
      <c r="F75" s="61" t="str">
        <f>VLOOKUP(A75,Main!A:AB,6,0)</f>
        <v>IIT Guwahati</v>
      </c>
      <c r="G75" s="61" t="str">
        <f>VLOOKUP(A75,Main!A:AB,7,0)</f>
        <v>8 Weeks</v>
      </c>
      <c r="H75" s="61" t="str">
        <f>VLOOKUP(A75,Main!A:AB,8,0)</f>
        <v>Rerun</v>
      </c>
      <c r="I75" s="62">
        <f>VLOOKUP(A75,Main!A:AB,9,0)</f>
        <v>46223</v>
      </c>
      <c r="J75" s="62">
        <f>VLOOKUP(A75,Main!A:AB,10,0)</f>
        <v>46276</v>
      </c>
      <c r="K75" s="62">
        <f>VLOOKUP(A75,Main!A:AB,11,0)</f>
        <v>46284</v>
      </c>
      <c r="L75" s="62">
        <f>VLOOKUP(A75,Main!A:AB,12,0)</f>
        <v>46230</v>
      </c>
      <c r="M75" s="62">
        <f>VLOOKUP(A75,Main!A:AB,13,0)</f>
        <v>46248</v>
      </c>
      <c r="N75" s="61" t="str">
        <f>VLOOKUP(A75,Main!A:AB,14,0)</f>
        <v>UG/PG</v>
      </c>
      <c r="O75" s="61" t="str">
        <f>VLOOKUP(A75,Main!A:AB,15,0)</f>
        <v>Elective</v>
      </c>
      <c r="P75" s="61" t="str">
        <f>VLOOKUP(A75,Main!A:AB,16,0)</f>
        <v>Yes</v>
      </c>
      <c r="Q75" s="61" t="str">
        <f>VLOOKUP(A75,Main!A:AB,17,0)</f>
        <v>Psychology</v>
      </c>
      <c r="R75" s="63" t="str">
        <f>VLOOKUP(A75,Main!A:AB,18,0)</f>
        <v>https://onlinecourses.nptel.ac.in/e-learning/preview/noc26_hs167</v>
      </c>
      <c r="S75" s="63" t="str">
        <f>VLOOKUP(A75,Main!A:AB,19,0)</f>
        <v>https://onlinecourses.nptel.ac.in/e-learning/preview/noc26_hs167</v>
      </c>
      <c r="T75" s="61" t="str">
        <f>VLOOKUP(A75,Main!A:AB,20,0)</f>
        <v>noc26_hs167</v>
      </c>
      <c r="U75" s="63" t="str">
        <f>VLOOKUP(A75,Main!A:AB,21,0)</f>
        <v>https://onlinecourses.nptel.ac.in/noc25_hs193/preview</v>
      </c>
      <c r="V75" s="63" t="str">
        <f>VLOOKUP(A75,Main!A:AB,22,0)</f>
        <v>https://onlinecourses.nptel.ac.in/noc25_hs193/preview</v>
      </c>
      <c r="W75" s="61" t="str">
        <f>VLOOKUP(A75,Main!A:AB,23,0)</f>
        <v>noc25_hs193</v>
      </c>
      <c r="X75" s="63" t="str">
        <f>VLOOKUP(A75,Main!A:AB,24,0)</f>
        <v>https://nptel.ac.in/courses/109103152</v>
      </c>
      <c r="Y75" s="63" t="str">
        <f>VLOOKUP(A75,Main!A:AB,25,0)</f>
        <v>https://nptel.ac.in/courses/109103152</v>
      </c>
      <c r="Z75" s="61">
        <f>VLOOKUP(A75,Main!A:AB,26,0)</f>
        <v>109103152</v>
      </c>
    </row>
    <row r="76">
      <c r="A76" s="47" t="s">
        <v>4857</v>
      </c>
      <c r="B76" s="61" t="str">
        <f>VLOOKUP(A76,Main!A:AB,2,0)</f>
        <v>Law</v>
      </c>
      <c r="C76" s="61" t="str">
        <f>VLOOKUP(A76,Main!A:AB,3,0)</f>
        <v>Biodiversity Protection, Farmers and Breeders Rights</v>
      </c>
      <c r="D76" s="61" t="str">
        <f>VLOOKUP(A76,Main!A:AB,4,0)</f>
        <v>Prof. Padmavati Manchikanti,
Prof. Narendran Thiruthy</v>
      </c>
      <c r="E76" s="61" t="str">
        <f>VLOOKUP(A76,Main!A:AB,5,0)</f>
        <v>IIT Kharagpur</v>
      </c>
      <c r="F76" s="61" t="str">
        <f>VLOOKUP(A76,Main!A:AB,6,0)</f>
        <v>IIT Kharagpur</v>
      </c>
      <c r="G76" s="61" t="str">
        <f>VLOOKUP(A76,Main!A:AB,7,0)</f>
        <v>8 Weeks</v>
      </c>
      <c r="H76" s="61" t="str">
        <f>VLOOKUP(A76,Main!A:AB,8,0)</f>
        <v>Rerun</v>
      </c>
      <c r="I76" s="62">
        <f>VLOOKUP(A76,Main!A:AB,9,0)</f>
        <v>46223</v>
      </c>
      <c r="J76" s="62">
        <f>VLOOKUP(A76,Main!A:AB,10,0)</f>
        <v>46276</v>
      </c>
      <c r="K76" s="62">
        <f>VLOOKUP(A76,Main!A:AB,11,0)</f>
        <v>46284</v>
      </c>
      <c r="L76" s="62">
        <f>VLOOKUP(A76,Main!A:AB,12,0)</f>
        <v>46230</v>
      </c>
      <c r="M76" s="62">
        <f>VLOOKUP(A76,Main!A:AB,13,0)</f>
        <v>46248</v>
      </c>
      <c r="N76" s="61" t="str">
        <f>VLOOKUP(A76,Main!A:AB,14,0)</f>
        <v>UG/PG</v>
      </c>
      <c r="O76" s="61" t="str">
        <f>VLOOKUP(A76,Main!A:AB,15,0)</f>
        <v>Core</v>
      </c>
      <c r="P76" s="61" t="str">
        <f>VLOOKUP(A76,Main!A:AB,16,0)</f>
        <v>Yes</v>
      </c>
      <c r="Q76" s="61" t="str">
        <f>VLOOKUP(A76,Main!A:AB,17,0)</f>
        <v/>
      </c>
      <c r="R76" s="63" t="str">
        <f>VLOOKUP(A76,Main!A:AB,18,0)</f>
        <v>https://onlinecourses.nptel.ac.in/e-learning/preview/noc26_lw15</v>
      </c>
      <c r="S76" s="63" t="str">
        <f>VLOOKUP(A76,Main!A:AB,19,0)</f>
        <v>https://onlinecourses.nptel.ac.in/e-learning/preview/noc26_lw15</v>
      </c>
      <c r="T76" s="61" t="str">
        <f>VLOOKUP(A76,Main!A:AB,20,0)</f>
        <v>noc26_lw15</v>
      </c>
      <c r="U76" s="63" t="str">
        <f>VLOOKUP(A76,Main!A:AB,21,0)</f>
        <v>https://onlinecourses.nptel.ac.in/noc25_lw14/preview</v>
      </c>
      <c r="V76" s="63" t="str">
        <f>VLOOKUP(A76,Main!A:AB,22,0)</f>
        <v>https://onlinecourses.nptel.ac.in/noc25_lw14/preview</v>
      </c>
      <c r="W76" s="61" t="str">
        <f>VLOOKUP(A76,Main!A:AB,23,0)</f>
        <v>noc25_lw14</v>
      </c>
      <c r="X76" s="63" t="str">
        <f>VLOOKUP(A76,Main!A:AB,24,0)</f>
        <v>https://nptel.ac.in/courses/129105008</v>
      </c>
      <c r="Y76" s="63" t="str">
        <f>VLOOKUP(A76,Main!A:AB,25,0)</f>
        <v>https://nptel.ac.in/courses/129105008</v>
      </c>
      <c r="Z76" s="61">
        <f>VLOOKUP(A76,Main!A:AB,26,0)</f>
        <v>129105008</v>
      </c>
    </row>
    <row r="77">
      <c r="A77" s="47" t="s">
        <v>5317</v>
      </c>
      <c r="B77" s="61" t="str">
        <f>VLOOKUP(A77,Main!A:AB,2,0)</f>
        <v>Mathematics</v>
      </c>
      <c r="C77" s="61" t="str">
        <f>VLOOKUP(A77,Main!A:AB,3,0)</f>
        <v>Numerical methods</v>
      </c>
      <c r="D77" s="61" t="str">
        <f>VLOOKUP(A77,Main!A:AB,4,0)</f>
        <v>Prof. Ameeya Kumar Nayak,
Prof. Sanjeev Kumar</v>
      </c>
      <c r="E77" s="61" t="str">
        <f>VLOOKUP(A77,Main!A:AB,5,0)</f>
        <v>IIT Roorkee</v>
      </c>
      <c r="F77" s="61" t="str">
        <f>VLOOKUP(A77,Main!A:AB,6,0)</f>
        <v>IIT Roorkee</v>
      </c>
      <c r="G77" s="61" t="str">
        <f>VLOOKUP(A77,Main!A:AB,7,0)</f>
        <v>8 Weeks</v>
      </c>
      <c r="H77" s="61" t="str">
        <f>VLOOKUP(A77,Main!A:AB,8,0)</f>
        <v>Rerun</v>
      </c>
      <c r="I77" s="62">
        <f>VLOOKUP(A77,Main!A:AB,9,0)</f>
        <v>46223</v>
      </c>
      <c r="J77" s="62">
        <f>VLOOKUP(A77,Main!A:AB,10,0)</f>
        <v>46276</v>
      </c>
      <c r="K77" s="62">
        <f>VLOOKUP(A77,Main!A:AB,11,0)</f>
        <v>46284</v>
      </c>
      <c r="L77" s="62">
        <f>VLOOKUP(A77,Main!A:AB,12,0)</f>
        <v>46230</v>
      </c>
      <c r="M77" s="62">
        <f>VLOOKUP(A77,Main!A:AB,13,0)</f>
        <v>46248</v>
      </c>
      <c r="N77" s="61" t="str">
        <f>VLOOKUP(A77,Main!A:AB,14,0)</f>
        <v>UG</v>
      </c>
      <c r="O77" s="61" t="str">
        <f>VLOOKUP(A77,Main!A:AB,15,0)</f>
        <v>Core</v>
      </c>
      <c r="P77" s="61" t="str">
        <f>VLOOKUP(A77,Main!A:AB,16,0)</f>
        <v>No</v>
      </c>
      <c r="Q77" s="61" t="str">
        <f>VLOOKUP(A77,Main!A:AB,17,0)</f>
        <v>Computational Thermo Fluids</v>
      </c>
      <c r="R77" s="63" t="str">
        <f>VLOOKUP(A77,Main!A:AB,18,0)</f>
        <v>https://onlinecourses.nptel.ac.in/e-learning/preview/noc26_ma84</v>
      </c>
      <c r="S77" s="63" t="str">
        <f>VLOOKUP(A77,Main!A:AB,19,0)</f>
        <v>https://onlinecourses.nptel.ac.in/e-learning/preview/noc26_ma84</v>
      </c>
      <c r="T77" s="61" t="str">
        <f>VLOOKUP(A77,Main!A:AB,20,0)</f>
        <v>noc26_ma84</v>
      </c>
      <c r="U77" s="63" t="str">
        <f>VLOOKUP(A77,Main!A:AB,21,0)</f>
        <v>https://onlinecourses.nptel.ac.in/noc25_ma83/preview</v>
      </c>
      <c r="V77" s="63" t="str">
        <f>VLOOKUP(A77,Main!A:AB,22,0)</f>
        <v>https://onlinecourses.nptel.ac.in/noc25_ma83/preview</v>
      </c>
      <c r="W77" s="61" t="str">
        <f>VLOOKUP(A77,Main!A:AB,23,0)</f>
        <v>noc25_ma83</v>
      </c>
      <c r="X77" s="63" t="str">
        <f>VLOOKUP(A77,Main!A:AB,24,0)</f>
        <v>https://nptel.ac.in/courses/111107105</v>
      </c>
      <c r="Y77" s="63" t="str">
        <f>VLOOKUP(A77,Main!A:AB,25,0)</f>
        <v>https://nptel.ac.in/courses/111107105</v>
      </c>
      <c r="Z77" s="61">
        <f>VLOOKUP(A77,Main!A:AB,26,0)</f>
        <v>111107105</v>
      </c>
    </row>
    <row r="78">
      <c r="A78" s="47" t="s">
        <v>5331</v>
      </c>
      <c r="B78" s="61" t="str">
        <f>VLOOKUP(A78,Main!A:AB,2,0)</f>
        <v>Mathematics</v>
      </c>
      <c r="C78" s="61" t="str">
        <f>VLOOKUP(A78,Main!A:AB,3,0)</f>
        <v>Advanced Partial Differential Equations - (Part I: Distributions and Sobolev Spaces)</v>
      </c>
      <c r="D78" s="61" t="str">
        <f>VLOOKUP(A78,Main!A:AB,4,0)</f>
        <v>Prof. A. K. Nandakumaran,
Prof. P. S. Datti</v>
      </c>
      <c r="E78" s="61" t="str">
        <f>VLOOKUP(A78,Main!A:AB,5,0)</f>
        <v>IISc Bangalore</v>
      </c>
      <c r="F78" s="61" t="str">
        <f>VLOOKUP(A78,Main!A:AB,6,0)</f>
        <v>IISc Bangalore</v>
      </c>
      <c r="G78" s="61" t="str">
        <f>VLOOKUP(A78,Main!A:AB,7,0)</f>
        <v>8 Weeks</v>
      </c>
      <c r="H78" s="61" t="str">
        <f>VLOOKUP(A78,Main!A:AB,8,0)</f>
        <v>Rerun</v>
      </c>
      <c r="I78" s="62">
        <f>VLOOKUP(A78,Main!A:AB,9,0)</f>
        <v>46223</v>
      </c>
      <c r="J78" s="62">
        <f>VLOOKUP(A78,Main!A:AB,10,0)</f>
        <v>46276</v>
      </c>
      <c r="K78" s="62">
        <f>VLOOKUP(A78,Main!A:AB,11,0)</f>
        <v>46284</v>
      </c>
      <c r="L78" s="62">
        <f>VLOOKUP(A78,Main!A:AB,12,0)</f>
        <v>46230</v>
      </c>
      <c r="M78" s="62">
        <f>VLOOKUP(A78,Main!A:AB,13,0)</f>
        <v>46248</v>
      </c>
      <c r="N78" s="61" t="str">
        <f>VLOOKUP(A78,Main!A:AB,14,0)</f>
        <v>PG</v>
      </c>
      <c r="O78" s="61" t="str">
        <f>VLOOKUP(A78,Main!A:AB,15,0)</f>
        <v>Core</v>
      </c>
      <c r="P78" s="61" t="str">
        <f>VLOOKUP(A78,Main!A:AB,16,0)</f>
        <v>Yes</v>
      </c>
      <c r="Q78" s="61" t="str">
        <f>VLOOKUP(A78,Main!A:AB,17,0)</f>
        <v/>
      </c>
      <c r="R78" s="63" t="str">
        <f>VLOOKUP(A78,Main!A:AB,18,0)</f>
        <v>https://onlinecourses.nptel.ac.in/e-learning/preview/noc26_ma86</v>
      </c>
      <c r="S78" s="63" t="str">
        <f>VLOOKUP(A78,Main!A:AB,19,0)</f>
        <v>https://onlinecourses.nptel.ac.in/e-learning/preview/noc26_ma86</v>
      </c>
      <c r="T78" s="61" t="str">
        <f>VLOOKUP(A78,Main!A:AB,20,0)</f>
        <v>noc26_ma86</v>
      </c>
      <c r="U78" s="63" t="str">
        <f>VLOOKUP(A78,Main!A:AB,21,0)</f>
        <v>https://onlinecourses.nptel.ac.in/noc25_ma107/preview</v>
      </c>
      <c r="V78" s="63" t="str">
        <f>VLOOKUP(A78,Main!A:AB,22,0)</f>
        <v>https://onlinecourses.nptel.ac.in/noc25_ma107/preview</v>
      </c>
      <c r="W78" s="61" t="str">
        <f>VLOOKUP(A78,Main!A:AB,23,0)</f>
        <v>noc25_ma107</v>
      </c>
      <c r="X78" s="63" t="str">
        <f>VLOOKUP(A78,Main!A:AB,24,0)</f>
        <v>https://nptel.ac.in/courses/111108168</v>
      </c>
      <c r="Y78" s="63" t="str">
        <f>VLOOKUP(A78,Main!A:AB,25,0)</f>
        <v>https://nptel.ac.in/courses/111108168</v>
      </c>
      <c r="Z78" s="61">
        <f>VLOOKUP(A78,Main!A:AB,26,0)</f>
        <v>111108168</v>
      </c>
    </row>
    <row r="79">
      <c r="A79" s="47" t="s">
        <v>5338</v>
      </c>
      <c r="B79" s="61" t="str">
        <f>VLOOKUP(A79,Main!A:AB,2,0)</f>
        <v>Mathematics</v>
      </c>
      <c r="C79" s="61" t="str">
        <f>VLOOKUP(A79,Main!A:AB,3,0)</f>
        <v>First Course on Partial Differential Equations - II</v>
      </c>
      <c r="D79" s="61" t="str">
        <f>VLOOKUP(A79,Main!A:AB,4,0)</f>
        <v>Prof. A. K. Nandakumaran,
Prof. P. S. Datti</v>
      </c>
      <c r="E79" s="61" t="str">
        <f>VLOOKUP(A79,Main!A:AB,5,0)</f>
        <v>IISc Bangalore</v>
      </c>
      <c r="F79" s="61" t="str">
        <f>VLOOKUP(A79,Main!A:AB,6,0)</f>
        <v>IISc Bangalore</v>
      </c>
      <c r="G79" s="61" t="str">
        <f>VLOOKUP(A79,Main!A:AB,7,0)</f>
        <v>8 Weeks</v>
      </c>
      <c r="H79" s="61" t="str">
        <f>VLOOKUP(A79,Main!A:AB,8,0)</f>
        <v>Rerun</v>
      </c>
      <c r="I79" s="62">
        <f>VLOOKUP(A79,Main!A:AB,9,0)</f>
        <v>46223</v>
      </c>
      <c r="J79" s="62">
        <f>VLOOKUP(A79,Main!A:AB,10,0)</f>
        <v>46276</v>
      </c>
      <c r="K79" s="62">
        <f>VLOOKUP(A79,Main!A:AB,11,0)</f>
        <v>46284</v>
      </c>
      <c r="L79" s="62">
        <f>VLOOKUP(A79,Main!A:AB,12,0)</f>
        <v>46230</v>
      </c>
      <c r="M79" s="62">
        <f>VLOOKUP(A79,Main!A:AB,13,0)</f>
        <v>46248</v>
      </c>
      <c r="N79" s="61" t="str">
        <f>VLOOKUP(A79,Main!A:AB,14,0)</f>
        <v>PG</v>
      </c>
      <c r="O79" s="61" t="str">
        <f>VLOOKUP(A79,Main!A:AB,15,0)</f>
        <v>Core</v>
      </c>
      <c r="P79" s="61" t="str">
        <f>VLOOKUP(A79,Main!A:AB,16,0)</f>
        <v>Yes</v>
      </c>
      <c r="Q79" s="61" t="str">
        <f>VLOOKUP(A79,Main!A:AB,17,0)</f>
        <v/>
      </c>
      <c r="R79" s="63" t="str">
        <f>VLOOKUP(A79,Main!A:AB,18,0)</f>
        <v>https://onlinecourses.nptel.ac.in/e-learning/preview/noc26_ma87</v>
      </c>
      <c r="S79" s="63" t="str">
        <f>VLOOKUP(A79,Main!A:AB,19,0)</f>
        <v>https://onlinecourses.nptel.ac.in/e-learning/preview/noc26_ma87</v>
      </c>
      <c r="T79" s="61" t="str">
        <f>VLOOKUP(A79,Main!A:AB,20,0)</f>
        <v>noc26_ma87</v>
      </c>
      <c r="U79" s="63" t="str">
        <f>VLOOKUP(A79,Main!A:AB,21,0)</f>
        <v>https://onlinecourses.nptel.ac.in/noc25_ma108/preview</v>
      </c>
      <c r="V79" s="63" t="str">
        <f>VLOOKUP(A79,Main!A:AB,22,0)</f>
        <v>https://onlinecourses.nptel.ac.in/noc25_ma108/preview</v>
      </c>
      <c r="W79" s="61" t="str">
        <f>VLOOKUP(A79,Main!A:AB,23,0)</f>
        <v>noc25_ma108</v>
      </c>
      <c r="X79" s="63" t="str">
        <f>VLOOKUP(A79,Main!A:AB,24,0)</f>
        <v>https://nptel.ac.in/courses/111108152</v>
      </c>
      <c r="Y79" s="63" t="str">
        <f>VLOOKUP(A79,Main!A:AB,25,0)</f>
        <v>https://nptel.ac.in/courses/111108152</v>
      </c>
      <c r="Z79" s="61">
        <f>VLOOKUP(A79,Main!A:AB,26,0)</f>
        <v>111108152</v>
      </c>
    </row>
    <row r="80">
      <c r="A80" s="47" t="s">
        <v>5344</v>
      </c>
      <c r="B80" s="61" t="str">
        <f>VLOOKUP(A80,Main!A:AB,2,0)</f>
        <v>Mathematics</v>
      </c>
      <c r="C80" s="61" t="str">
        <f>VLOOKUP(A80,Main!A:AB,3,0)</f>
        <v>Calculus for Economics, Commerce and Management</v>
      </c>
      <c r="D80" s="61" t="str">
        <f>VLOOKUP(A80,Main!A:AB,4,0)</f>
        <v>Prof. Inder Kumar Rana</v>
      </c>
      <c r="E80" s="61" t="str">
        <f>VLOOKUP(A80,Main!A:AB,5,0)</f>
        <v>IIT Bombay</v>
      </c>
      <c r="F80" s="61" t="str">
        <f>VLOOKUP(A80,Main!A:AB,6,0)</f>
        <v>IIT Bombay</v>
      </c>
      <c r="G80" s="61" t="str">
        <f>VLOOKUP(A80,Main!A:AB,7,0)</f>
        <v>8 Weeks</v>
      </c>
      <c r="H80" s="61" t="str">
        <f>VLOOKUP(A80,Main!A:AB,8,0)</f>
        <v>Rerun</v>
      </c>
      <c r="I80" s="62">
        <f>VLOOKUP(A80,Main!A:AB,9,0)</f>
        <v>46223</v>
      </c>
      <c r="J80" s="62">
        <f>VLOOKUP(A80,Main!A:AB,10,0)</f>
        <v>46276</v>
      </c>
      <c r="K80" s="62">
        <f>VLOOKUP(A80,Main!A:AB,11,0)</f>
        <v>46284</v>
      </c>
      <c r="L80" s="62">
        <f>VLOOKUP(A80,Main!A:AB,12,0)</f>
        <v>46230</v>
      </c>
      <c r="M80" s="62">
        <f>VLOOKUP(A80,Main!A:AB,13,0)</f>
        <v>46248</v>
      </c>
      <c r="N80" s="61" t="str">
        <f>VLOOKUP(A80,Main!A:AB,14,0)</f>
        <v>UG</v>
      </c>
      <c r="O80" s="61" t="str">
        <f>VLOOKUP(A80,Main!A:AB,15,0)</f>
        <v>Core</v>
      </c>
      <c r="P80" s="61" t="str">
        <f>VLOOKUP(A80,Main!A:AB,16,0)</f>
        <v>No</v>
      </c>
      <c r="Q80" s="61" t="str">
        <f>VLOOKUP(A80,Main!A:AB,17,0)</f>
        <v/>
      </c>
      <c r="R80" s="63" t="str">
        <f>VLOOKUP(A80,Main!A:AB,18,0)</f>
        <v>https://onlinecourses.nptel.ac.in/e-learning/preview/noc26_ma88</v>
      </c>
      <c r="S80" s="63" t="str">
        <f>VLOOKUP(A80,Main!A:AB,19,0)</f>
        <v>https://onlinecourses.nptel.ac.in/e-learning/preview/noc26_ma88</v>
      </c>
      <c r="T80" s="61" t="str">
        <f>VLOOKUP(A80,Main!A:AB,20,0)</f>
        <v>noc26_ma88</v>
      </c>
      <c r="U80" s="63" t="str">
        <f>VLOOKUP(A80,Main!A:AB,21,0)</f>
        <v>https://onlinecourses.nptel.ac.in/noc25_ma87/preview</v>
      </c>
      <c r="V80" s="63" t="str">
        <f>VLOOKUP(A80,Main!A:AB,22,0)</f>
        <v>https://onlinecourses.nptel.ac.in/noc25_ma87/preview</v>
      </c>
      <c r="W80" s="61" t="str">
        <f>VLOOKUP(A80,Main!A:AB,23,0)</f>
        <v>noc25_ma87</v>
      </c>
      <c r="X80" s="63" t="str">
        <f>VLOOKUP(A80,Main!A:AB,24,0)</f>
        <v>https://nptel.ac.in/courses/111101109</v>
      </c>
      <c r="Y80" s="63" t="str">
        <f>VLOOKUP(A80,Main!A:AB,25,0)</f>
        <v>https://nptel.ac.in/courses/111101109</v>
      </c>
      <c r="Z80" s="61">
        <f>VLOOKUP(A80,Main!A:AB,26,0)</f>
        <v>111101109</v>
      </c>
    </row>
    <row r="81">
      <c r="A81" s="47" t="s">
        <v>5357</v>
      </c>
      <c r="B81" s="61" t="str">
        <f>VLOOKUP(A81,Main!A:AB,2,0)</f>
        <v>Mathematics</v>
      </c>
      <c r="C81" s="61" t="str">
        <f>VLOOKUP(A81,Main!A:AB,3,0)</f>
        <v>Introduction to Abstract Group Theory</v>
      </c>
      <c r="D81" s="61" t="str">
        <f>VLOOKUP(A81,Main!A:AB,4,0)</f>
        <v>Prof. Krishna Hanumanthu</v>
      </c>
      <c r="E81" s="61" t="str">
        <f>VLOOKUP(A81,Main!A:AB,5,0)</f>
        <v>Chennai Mathematical Institute</v>
      </c>
      <c r="F81" s="61" t="str">
        <f>VLOOKUP(A81,Main!A:AB,6,0)</f>
        <v>IIT Madras</v>
      </c>
      <c r="G81" s="61" t="str">
        <f>VLOOKUP(A81,Main!A:AB,7,0)</f>
        <v>8 Weeks</v>
      </c>
      <c r="H81" s="61" t="str">
        <f>VLOOKUP(A81,Main!A:AB,8,0)</f>
        <v>Rerun</v>
      </c>
      <c r="I81" s="62">
        <f>VLOOKUP(A81,Main!A:AB,9,0)</f>
        <v>46223</v>
      </c>
      <c r="J81" s="62">
        <f>VLOOKUP(A81,Main!A:AB,10,0)</f>
        <v>46276</v>
      </c>
      <c r="K81" s="62">
        <f>VLOOKUP(A81,Main!A:AB,11,0)</f>
        <v>46284</v>
      </c>
      <c r="L81" s="62">
        <f>VLOOKUP(A81,Main!A:AB,12,0)</f>
        <v>46230</v>
      </c>
      <c r="M81" s="62">
        <f>VLOOKUP(A81,Main!A:AB,13,0)</f>
        <v>46248</v>
      </c>
      <c r="N81" s="61" t="str">
        <f>VLOOKUP(A81,Main!A:AB,14,0)</f>
        <v>UG/PG</v>
      </c>
      <c r="O81" s="61" t="str">
        <f>VLOOKUP(A81,Main!A:AB,15,0)</f>
        <v>Core</v>
      </c>
      <c r="P81" s="61" t="str">
        <f>VLOOKUP(A81,Main!A:AB,16,0)</f>
        <v>Yes</v>
      </c>
      <c r="Q81" s="61" t="str">
        <f>VLOOKUP(A81,Main!A:AB,17,0)</f>
        <v>Algebra
Foundations of Mathematics</v>
      </c>
      <c r="R81" s="63" t="str">
        <f>VLOOKUP(A81,Main!A:AB,18,0)</f>
        <v>https://onlinecourses.nptel.ac.in/e-learning/preview/noc26_ma90</v>
      </c>
      <c r="S81" s="63" t="str">
        <f>VLOOKUP(A81,Main!A:AB,19,0)</f>
        <v>https://onlinecourses.nptel.ac.in/e-learning/preview/noc26_ma90</v>
      </c>
      <c r="T81" s="61" t="str">
        <f>VLOOKUP(A81,Main!A:AB,20,0)</f>
        <v>noc26_ma90</v>
      </c>
      <c r="U81" s="63" t="str">
        <f>VLOOKUP(A81,Main!A:AB,21,0)</f>
        <v>https://onlinecourses.nptel.ac.in/noc25_ma64/preview</v>
      </c>
      <c r="V81" s="63" t="str">
        <f>VLOOKUP(A81,Main!A:AB,22,0)</f>
        <v>https://onlinecourses.nptel.ac.in/noc25_ma64/preview</v>
      </c>
      <c r="W81" s="61" t="str">
        <f>VLOOKUP(A81,Main!A:AB,23,0)</f>
        <v>noc25_ma64</v>
      </c>
      <c r="X81" s="63" t="str">
        <f>VLOOKUP(A81,Main!A:AB,24,0)</f>
        <v>https://nptel.ac.in/courses/111106113</v>
      </c>
      <c r="Y81" s="63" t="str">
        <f>VLOOKUP(A81,Main!A:AB,25,0)</f>
        <v>https://nptel.ac.in/courses/111106113</v>
      </c>
      <c r="Z81" s="61">
        <f>VLOOKUP(A81,Main!A:AB,26,0)</f>
        <v>111106113</v>
      </c>
    </row>
    <row r="82">
      <c r="A82" s="47" t="s">
        <v>5372</v>
      </c>
      <c r="B82" s="61" t="str">
        <f>VLOOKUP(A82,Main!A:AB,2,0)</f>
        <v>Mathematics</v>
      </c>
      <c r="C82" s="61" t="str">
        <f>VLOOKUP(A82,Main!A:AB,3,0)</f>
        <v>Calculus of Several Real Variables</v>
      </c>
      <c r="D82" s="61" t="str">
        <f>VLOOKUP(A82,Main!A:AB,4,0)</f>
        <v>Prof. Joydeep Dutta</v>
      </c>
      <c r="E82" s="61" t="str">
        <f>VLOOKUP(A82,Main!A:AB,5,0)</f>
        <v>IIT Kanpur</v>
      </c>
      <c r="F82" s="61" t="str">
        <f>VLOOKUP(A82,Main!A:AB,6,0)</f>
        <v>IIT Kanpur</v>
      </c>
      <c r="G82" s="61" t="str">
        <f>VLOOKUP(A82,Main!A:AB,7,0)</f>
        <v>8 Weeks</v>
      </c>
      <c r="H82" s="61" t="str">
        <f>VLOOKUP(A82,Main!A:AB,8,0)</f>
        <v>Rerun</v>
      </c>
      <c r="I82" s="62">
        <f>VLOOKUP(A82,Main!A:AB,9,0)</f>
        <v>46223</v>
      </c>
      <c r="J82" s="62">
        <f>VLOOKUP(A82,Main!A:AB,10,0)</f>
        <v>46276</v>
      </c>
      <c r="K82" s="62">
        <f>VLOOKUP(A82,Main!A:AB,11,0)</f>
        <v>46284</v>
      </c>
      <c r="L82" s="62">
        <f>VLOOKUP(A82,Main!A:AB,12,0)</f>
        <v>46230</v>
      </c>
      <c r="M82" s="62">
        <f>VLOOKUP(A82,Main!A:AB,13,0)</f>
        <v>46248</v>
      </c>
      <c r="N82" s="61" t="str">
        <f>VLOOKUP(A82,Main!A:AB,14,0)</f>
        <v>UG</v>
      </c>
      <c r="O82" s="61" t="str">
        <f>VLOOKUP(A82,Main!A:AB,15,0)</f>
        <v>Core</v>
      </c>
      <c r="P82" s="61" t="str">
        <f>VLOOKUP(A82,Main!A:AB,16,0)</f>
        <v>No</v>
      </c>
      <c r="Q82" s="61" t="str">
        <f>VLOOKUP(A82,Main!A:AB,17,0)</f>
        <v/>
      </c>
      <c r="R82" s="63" t="str">
        <f>VLOOKUP(A82,Main!A:AB,18,0)</f>
        <v>https://onlinecourses.nptel.ac.in/e-learning/preview/noc26_ma92</v>
      </c>
      <c r="S82" s="63" t="str">
        <f>VLOOKUP(A82,Main!A:AB,19,0)</f>
        <v>https://onlinecourses.nptel.ac.in/e-learning/preview/noc26_ma92</v>
      </c>
      <c r="T82" s="61" t="str">
        <f>VLOOKUP(A82,Main!A:AB,20,0)</f>
        <v>noc26_ma92</v>
      </c>
      <c r="U82" s="63" t="str">
        <f>VLOOKUP(A82,Main!A:AB,21,0)</f>
        <v>https://onlinecourses.nptel.ac.in/noc25_ma98/preview</v>
      </c>
      <c r="V82" s="63" t="str">
        <f>VLOOKUP(A82,Main!A:AB,22,0)</f>
        <v>https://onlinecourses.nptel.ac.in/noc25_ma98/preview</v>
      </c>
      <c r="W82" s="61" t="str">
        <f>VLOOKUP(A82,Main!A:AB,23,0)</f>
        <v>noc25_ma98</v>
      </c>
      <c r="X82" s="63" t="str">
        <f>VLOOKUP(A82,Main!A:AB,24,0)</f>
        <v>https://nptel.ac.in/courses/111104125</v>
      </c>
      <c r="Y82" s="63" t="str">
        <f>VLOOKUP(A82,Main!A:AB,25,0)</f>
        <v>https://nptel.ac.in/courses/111104125</v>
      </c>
      <c r="Z82" s="61">
        <f>VLOOKUP(A82,Main!A:AB,26,0)</f>
        <v>111104125</v>
      </c>
    </row>
    <row r="83">
      <c r="A83" s="47" t="s">
        <v>5385</v>
      </c>
      <c r="B83" s="61" t="str">
        <f>VLOOKUP(A83,Main!A:AB,2,0)</f>
        <v>Mathematics</v>
      </c>
      <c r="C83" s="61" t="str">
        <f>VLOOKUP(A83,Main!A:AB,3,0)</f>
        <v>Mathematical Methods In Physics 2</v>
      </c>
      <c r="D83" s="61" t="str">
        <f>VLOOKUP(A83,Main!A:AB,4,0)</f>
        <v>Prof. Auditya Sharma</v>
      </c>
      <c r="E83" s="61" t="str">
        <f>VLOOKUP(A83,Main!A:AB,5,0)</f>
        <v>IISER Bhopal</v>
      </c>
      <c r="F83" s="61" t="str">
        <f>VLOOKUP(A83,Main!A:AB,6,0)</f>
        <v>IIT Madras</v>
      </c>
      <c r="G83" s="61" t="str">
        <f>VLOOKUP(A83,Main!A:AB,7,0)</f>
        <v>8 Weeks</v>
      </c>
      <c r="H83" s="61" t="str">
        <f>VLOOKUP(A83,Main!A:AB,8,0)</f>
        <v>Rerun</v>
      </c>
      <c r="I83" s="62">
        <f>VLOOKUP(A83,Main!A:AB,9,0)</f>
        <v>46223</v>
      </c>
      <c r="J83" s="62">
        <f>VLOOKUP(A83,Main!A:AB,10,0)</f>
        <v>46276</v>
      </c>
      <c r="K83" s="62">
        <f>VLOOKUP(A83,Main!A:AB,11,0)</f>
        <v>46284</v>
      </c>
      <c r="L83" s="62">
        <f>VLOOKUP(A83,Main!A:AB,12,0)</f>
        <v>46230</v>
      </c>
      <c r="M83" s="62">
        <f>VLOOKUP(A83,Main!A:AB,13,0)</f>
        <v>46248</v>
      </c>
      <c r="N83" s="61" t="str">
        <f>VLOOKUP(A83,Main!A:AB,14,0)</f>
        <v>UG</v>
      </c>
      <c r="O83" s="61" t="str">
        <f>VLOOKUP(A83,Main!A:AB,15,0)</f>
        <v>Core</v>
      </c>
      <c r="P83" s="61" t="str">
        <f>VLOOKUP(A83,Main!A:AB,16,0)</f>
        <v>No</v>
      </c>
      <c r="Q83" s="61" t="str">
        <f>VLOOKUP(A83,Main!A:AB,17,0)</f>
        <v/>
      </c>
      <c r="R83" s="63" t="str">
        <f>VLOOKUP(A83,Main!A:AB,18,0)</f>
        <v>https://onlinecourses.nptel.ac.in/e-learning/preview/noc26_ma94</v>
      </c>
      <c r="S83" s="63" t="str">
        <f>VLOOKUP(A83,Main!A:AB,19,0)</f>
        <v>https://onlinecourses.nptel.ac.in/e-learning/preview/noc26_ma94</v>
      </c>
      <c r="T83" s="61" t="str">
        <f>VLOOKUP(A83,Main!A:AB,20,0)</f>
        <v>noc26_ma94</v>
      </c>
      <c r="U83" s="63" t="str">
        <f>VLOOKUP(A83,Main!A:AB,21,0)</f>
        <v>https://onlinecourses.nptel.ac.in/noc25_ma69/preview</v>
      </c>
      <c r="V83" s="63" t="str">
        <f>VLOOKUP(A83,Main!A:AB,22,0)</f>
        <v>https://onlinecourses.nptel.ac.in/noc25_ma69/preview</v>
      </c>
      <c r="W83" s="61" t="str">
        <f>VLOOKUP(A83,Main!A:AB,23,0)</f>
        <v>noc25_ma69</v>
      </c>
      <c r="X83" s="63" t="str">
        <f>VLOOKUP(A83,Main!A:AB,24,0)</f>
        <v>https://nptel.ac.in/courses/111106152</v>
      </c>
      <c r="Y83" s="63" t="str">
        <f>VLOOKUP(A83,Main!A:AB,25,0)</f>
        <v>https://nptel.ac.in/courses/111106152</v>
      </c>
      <c r="Z83" s="61">
        <f>VLOOKUP(A83,Main!A:AB,26,0)</f>
        <v>111106152</v>
      </c>
    </row>
    <row r="84">
      <c r="A84" s="47" t="s">
        <v>5460</v>
      </c>
      <c r="B84" s="61" t="str">
        <f>VLOOKUP(A84,Main!A:AB,2,0)</f>
        <v>Mechanical Engineering</v>
      </c>
      <c r="C84" s="61" t="str">
        <f>VLOOKUP(A84,Main!A:AB,3,0)</f>
        <v>Product Design And Development</v>
      </c>
      <c r="D84" s="61" t="str">
        <f>VLOOKUP(A84,Main!A:AB,4,0)</f>
        <v>Prof. Inderdeep Singh</v>
      </c>
      <c r="E84" s="61" t="str">
        <f>VLOOKUP(A84,Main!A:AB,5,0)</f>
        <v>IIT Roorkee</v>
      </c>
      <c r="F84" s="61" t="str">
        <f>VLOOKUP(A84,Main!A:AB,6,0)</f>
        <v>IIT Roorkee</v>
      </c>
      <c r="G84" s="61" t="str">
        <f>VLOOKUP(A84,Main!A:AB,7,0)</f>
        <v>4 Weeks</v>
      </c>
      <c r="H84" s="61" t="str">
        <f>VLOOKUP(A84,Main!A:AB,8,0)</f>
        <v>Rerun</v>
      </c>
      <c r="I84" s="62">
        <f>VLOOKUP(A84,Main!A:AB,9,0)</f>
        <v>46223</v>
      </c>
      <c r="J84" s="62">
        <f>VLOOKUP(A84,Main!A:AB,10,0)</f>
        <v>46248</v>
      </c>
      <c r="K84" s="62">
        <f>VLOOKUP(A84,Main!A:AB,11,0)</f>
        <v>46284</v>
      </c>
      <c r="L84" s="62">
        <f>VLOOKUP(A84,Main!A:AB,12,0)</f>
        <v>46230</v>
      </c>
      <c r="M84" s="62">
        <f>VLOOKUP(A84,Main!A:AB,13,0)</f>
        <v>46248</v>
      </c>
      <c r="N84" s="61" t="str">
        <f>VLOOKUP(A84,Main!A:AB,14,0)</f>
        <v>UG/PG</v>
      </c>
      <c r="O84" s="61" t="str">
        <f>VLOOKUP(A84,Main!A:AB,15,0)</f>
        <v>Elective</v>
      </c>
      <c r="P84" s="61" t="str">
        <f>VLOOKUP(A84,Main!A:AB,16,0)</f>
        <v>Yes</v>
      </c>
      <c r="Q84" s="61" t="str">
        <f>VLOOKUP(A84,Main!A:AB,17,0)</f>
        <v>Product Design</v>
      </c>
      <c r="R84" s="63" t="str">
        <f>VLOOKUP(A84,Main!A:AB,18,0)</f>
        <v>https://onlinecourses.nptel.ac.in/e-learning/preview/noc26_me112</v>
      </c>
      <c r="S84" s="63" t="str">
        <f>VLOOKUP(A84,Main!A:AB,19,0)</f>
        <v>https://onlinecourses.nptel.ac.in/e-learning/preview/noc26_me112</v>
      </c>
      <c r="T84" s="61" t="str">
        <f>VLOOKUP(A84,Main!A:AB,20,0)</f>
        <v>noc26_me112</v>
      </c>
      <c r="U84" s="63" t="str">
        <f>VLOOKUP(A84,Main!A:AB,21,0)</f>
        <v>https://onlinecourses.nptel.ac.in/noc25_me121/preview</v>
      </c>
      <c r="V84" s="63" t="str">
        <f>VLOOKUP(A84,Main!A:AB,22,0)</f>
        <v>https://onlinecourses.nptel.ac.in/noc25_me121/preview</v>
      </c>
      <c r="W84" s="61" t="str">
        <f>VLOOKUP(A84,Main!A:AB,23,0)</f>
        <v>noc25_me121</v>
      </c>
      <c r="X84" s="63" t="str">
        <f>VLOOKUP(A84,Main!A:AB,24,0)</f>
        <v>https://nptel.ac.in/courses/112107217</v>
      </c>
      <c r="Y84" s="63" t="str">
        <f>VLOOKUP(A84,Main!A:AB,25,0)</f>
        <v>https://nptel.ac.in/courses/112107217</v>
      </c>
      <c r="Z84" s="61">
        <f>VLOOKUP(A84,Main!A:AB,26,0)</f>
        <v>112107217</v>
      </c>
    </row>
    <row r="85">
      <c r="A85" s="47" t="s">
        <v>5467</v>
      </c>
      <c r="B85" s="61" t="str">
        <f>VLOOKUP(A85,Main!A:AB,2,0)</f>
        <v>Mechanical Engineering</v>
      </c>
      <c r="C85" s="61" t="str">
        <f>VLOOKUP(A85,Main!A:AB,3,0)</f>
        <v>Product Design Using Value Engineering</v>
      </c>
      <c r="D85" s="61" t="str">
        <f>VLOOKUP(A85,Main!A:AB,4,0)</f>
        <v>Prof. Inderdeep Singh</v>
      </c>
      <c r="E85" s="61" t="str">
        <f>VLOOKUP(A85,Main!A:AB,5,0)</f>
        <v>IIT Roorkee</v>
      </c>
      <c r="F85" s="61" t="str">
        <f>VLOOKUP(A85,Main!A:AB,6,0)</f>
        <v>IIT Roorkee</v>
      </c>
      <c r="G85" s="61" t="str">
        <f>VLOOKUP(A85,Main!A:AB,7,0)</f>
        <v>4 Weeks</v>
      </c>
      <c r="H85" s="61" t="str">
        <f>VLOOKUP(A85,Main!A:AB,8,0)</f>
        <v>Rerun</v>
      </c>
      <c r="I85" s="62">
        <f>VLOOKUP(A85,Main!A:AB,9,0)</f>
        <v>46223</v>
      </c>
      <c r="J85" s="62">
        <f>VLOOKUP(A85,Main!A:AB,10,0)</f>
        <v>46248</v>
      </c>
      <c r="K85" s="62">
        <f>VLOOKUP(A85,Main!A:AB,11,0)</f>
        <v>46284</v>
      </c>
      <c r="L85" s="62">
        <f>VLOOKUP(A85,Main!A:AB,12,0)</f>
        <v>46230</v>
      </c>
      <c r="M85" s="62">
        <f>VLOOKUP(A85,Main!A:AB,13,0)</f>
        <v>46248</v>
      </c>
      <c r="N85" s="61" t="str">
        <f>VLOOKUP(A85,Main!A:AB,14,0)</f>
        <v>UG/PG</v>
      </c>
      <c r="O85" s="61" t="str">
        <f>VLOOKUP(A85,Main!A:AB,15,0)</f>
        <v>Elective</v>
      </c>
      <c r="P85" s="61" t="str">
        <f>VLOOKUP(A85,Main!A:AB,16,0)</f>
        <v>Yes</v>
      </c>
      <c r="Q85" s="61" t="str">
        <f>VLOOKUP(A85,Main!A:AB,17,0)</f>
        <v/>
      </c>
      <c r="R85" s="63" t="str">
        <f>VLOOKUP(A85,Main!A:AB,18,0)</f>
        <v>https://onlinecourses.nptel.ac.in/e-learning/preview/noc26_me113</v>
      </c>
      <c r="S85" s="63" t="str">
        <f>VLOOKUP(A85,Main!A:AB,19,0)</f>
        <v>https://onlinecourses.nptel.ac.in/e-learning/preview/noc26_me113</v>
      </c>
      <c r="T85" s="61" t="str">
        <f>VLOOKUP(A85,Main!A:AB,20,0)</f>
        <v>noc26_me113</v>
      </c>
      <c r="U85" s="63" t="str">
        <f>VLOOKUP(A85,Main!A:AB,21,0)</f>
        <v>https://onlinecourses.nptel.ac.in/noc25_me100/preview</v>
      </c>
      <c r="V85" s="63" t="str">
        <f>VLOOKUP(A85,Main!A:AB,22,0)</f>
        <v>https://onlinecourses.nptel.ac.in/noc25_me100/preview</v>
      </c>
      <c r="W85" s="61" t="str">
        <f>VLOOKUP(A85,Main!A:AB,23,0)</f>
        <v>noc25_me100</v>
      </c>
      <c r="X85" s="63" t="str">
        <f>VLOOKUP(A85,Main!A:AB,24,0)</f>
        <v>https://nptel.ac.in/courses/112107282</v>
      </c>
      <c r="Y85" s="63" t="str">
        <f>VLOOKUP(A85,Main!A:AB,25,0)</f>
        <v>https://nptel.ac.in/courses/112107282</v>
      </c>
      <c r="Z85" s="61">
        <f>VLOOKUP(A85,Main!A:AB,26,0)</f>
        <v>112107282</v>
      </c>
    </row>
    <row r="86">
      <c r="A86" s="47" t="s">
        <v>5473</v>
      </c>
      <c r="B86" s="61" t="str">
        <f>VLOOKUP(A86,Main!A:AB,2,0)</f>
        <v>Mechanical Engineering</v>
      </c>
      <c r="C86" s="61" t="str">
        <f>VLOOKUP(A86,Main!A:AB,3,0)</f>
        <v>Selection of Nanomaterials for Energy Harvesting And Storage Application</v>
      </c>
      <c r="D86" s="61" t="str">
        <f>VLOOKUP(A86,Main!A:AB,4,0)</f>
        <v>Prof. Kaushik Pal</v>
      </c>
      <c r="E86" s="61" t="str">
        <f>VLOOKUP(A86,Main!A:AB,5,0)</f>
        <v>IIT Roorkee</v>
      </c>
      <c r="F86" s="61" t="str">
        <f>VLOOKUP(A86,Main!A:AB,6,0)</f>
        <v>IIT Roorkee</v>
      </c>
      <c r="G86" s="61" t="str">
        <f>VLOOKUP(A86,Main!A:AB,7,0)</f>
        <v>4 Weeks</v>
      </c>
      <c r="H86" s="61" t="str">
        <f>VLOOKUP(A86,Main!A:AB,8,0)</f>
        <v>Rerun</v>
      </c>
      <c r="I86" s="62">
        <f>VLOOKUP(A86,Main!A:AB,9,0)</f>
        <v>46223</v>
      </c>
      <c r="J86" s="62">
        <f>VLOOKUP(A86,Main!A:AB,10,0)</f>
        <v>46248</v>
      </c>
      <c r="K86" s="62">
        <f>VLOOKUP(A86,Main!A:AB,11,0)</f>
        <v>46284</v>
      </c>
      <c r="L86" s="62">
        <f>VLOOKUP(A86,Main!A:AB,12,0)</f>
        <v>46230</v>
      </c>
      <c r="M86" s="62">
        <f>VLOOKUP(A86,Main!A:AB,13,0)</f>
        <v>46248</v>
      </c>
      <c r="N86" s="61" t="str">
        <f>VLOOKUP(A86,Main!A:AB,14,0)</f>
        <v>UG/PG</v>
      </c>
      <c r="O86" s="61" t="str">
        <f>VLOOKUP(A86,Main!A:AB,15,0)</f>
        <v>Elective</v>
      </c>
      <c r="P86" s="61" t="str">
        <f>VLOOKUP(A86,Main!A:AB,16,0)</f>
        <v>Yes</v>
      </c>
      <c r="Q86" s="61" t="str">
        <f>VLOOKUP(A86,Main!A:AB,17,0)</f>
        <v>Energy Systems</v>
      </c>
      <c r="R86" s="63" t="str">
        <f>VLOOKUP(A86,Main!A:AB,18,0)</f>
        <v>https://onlinecourses.nptel.ac.in/e-learning/preview/noc26_me114</v>
      </c>
      <c r="S86" s="63" t="str">
        <f>VLOOKUP(A86,Main!A:AB,19,0)</f>
        <v>https://onlinecourses.nptel.ac.in/e-learning/preview/noc26_me114</v>
      </c>
      <c r="T86" s="61" t="str">
        <f>VLOOKUP(A86,Main!A:AB,20,0)</f>
        <v>noc26_me114</v>
      </c>
      <c r="U86" s="63" t="str">
        <f>VLOOKUP(A86,Main!A:AB,21,0)</f>
        <v>https://onlinecourses.nptel.ac.in/noc25_me115/preview</v>
      </c>
      <c r="V86" s="63" t="str">
        <f>VLOOKUP(A86,Main!A:AB,22,0)</f>
        <v>https://onlinecourses.nptel.ac.in/noc25_me115/preview</v>
      </c>
      <c r="W86" s="61" t="str">
        <f>VLOOKUP(A86,Main!A:AB,23,0)</f>
        <v>noc25_me115</v>
      </c>
      <c r="X86" s="63" t="str">
        <f>VLOOKUP(A86,Main!A:AB,24,0)</f>
        <v>https://nptel.ac.in/courses/112107283</v>
      </c>
      <c r="Y86" s="63" t="str">
        <f>VLOOKUP(A86,Main!A:AB,25,0)</f>
        <v>https://nptel.ac.in/courses/112107283</v>
      </c>
      <c r="Z86" s="61">
        <f>VLOOKUP(A86,Main!A:AB,26,0)</f>
        <v>112107283</v>
      </c>
    </row>
    <row r="87">
      <c r="A87" s="47" t="s">
        <v>5486</v>
      </c>
      <c r="B87" s="61" t="str">
        <f>VLOOKUP(A87,Main!A:AB,2,0)</f>
        <v>Mechanical Engineering</v>
      </c>
      <c r="C87" s="61" t="str">
        <f>VLOOKUP(A87,Main!A:AB,3,0)</f>
        <v>Foundations of Cognitive Robotics</v>
      </c>
      <c r="D87" s="61" t="str">
        <f>VLOOKUP(A87,Main!A:AB,4,0)</f>
        <v>Prof. Bishakh Bhattacharya</v>
      </c>
      <c r="E87" s="61" t="str">
        <f>VLOOKUP(A87,Main!A:AB,5,0)</f>
        <v>IIT Kanpur</v>
      </c>
      <c r="F87" s="61" t="str">
        <f>VLOOKUP(A87,Main!A:AB,6,0)</f>
        <v>IIT Kanpur</v>
      </c>
      <c r="G87" s="61" t="str">
        <f>VLOOKUP(A87,Main!A:AB,7,0)</f>
        <v>4 Weeks</v>
      </c>
      <c r="H87" s="61" t="str">
        <f>VLOOKUP(A87,Main!A:AB,8,0)</f>
        <v>Rerun</v>
      </c>
      <c r="I87" s="62">
        <f>VLOOKUP(A87,Main!A:AB,9,0)</f>
        <v>46223</v>
      </c>
      <c r="J87" s="62">
        <f>VLOOKUP(A87,Main!A:AB,10,0)</f>
        <v>46248</v>
      </c>
      <c r="K87" s="62">
        <f>VLOOKUP(A87,Main!A:AB,11,0)</f>
        <v>46284</v>
      </c>
      <c r="L87" s="62">
        <f>VLOOKUP(A87,Main!A:AB,12,0)</f>
        <v>46230</v>
      </c>
      <c r="M87" s="62">
        <f>VLOOKUP(A87,Main!A:AB,13,0)</f>
        <v>46248</v>
      </c>
      <c r="N87" s="61" t="str">
        <f>VLOOKUP(A87,Main!A:AB,14,0)</f>
        <v>PG</v>
      </c>
      <c r="O87" s="61" t="str">
        <f>VLOOKUP(A87,Main!A:AB,15,0)</f>
        <v>Elective</v>
      </c>
      <c r="P87" s="61" t="str">
        <f>VLOOKUP(A87,Main!A:AB,16,0)</f>
        <v>Yes</v>
      </c>
      <c r="Q87" s="61" t="str">
        <f>VLOOKUP(A87,Main!A:AB,17,0)</f>
        <v/>
      </c>
      <c r="R87" s="63" t="str">
        <f>VLOOKUP(A87,Main!A:AB,18,0)</f>
        <v>https://onlinecourses.nptel.ac.in/e-learning/preview/noc26_me116</v>
      </c>
      <c r="S87" s="63" t="str">
        <f>VLOOKUP(A87,Main!A:AB,19,0)</f>
        <v>https://onlinecourses.nptel.ac.in/e-learning/preview/noc26_me116</v>
      </c>
      <c r="T87" s="61" t="str">
        <f>VLOOKUP(A87,Main!A:AB,20,0)</f>
        <v>noc26_me116</v>
      </c>
      <c r="U87" s="63" t="str">
        <f>VLOOKUP(A87,Main!A:AB,21,0)</f>
        <v>https://onlinecourses.nptel.ac.in/noc25_me126/preview</v>
      </c>
      <c r="V87" s="63" t="str">
        <f>VLOOKUP(A87,Main!A:AB,22,0)</f>
        <v>https://onlinecourses.nptel.ac.in/noc25_me126/preview</v>
      </c>
      <c r="W87" s="61" t="str">
        <f>VLOOKUP(A87,Main!A:AB,23,0)</f>
        <v>noc25_me126</v>
      </c>
      <c r="X87" s="63" t="str">
        <f>VLOOKUP(A87,Main!A:AB,24,0)</f>
        <v>https://nptel.ac.in/courses/112104293</v>
      </c>
      <c r="Y87" s="63" t="str">
        <f>VLOOKUP(A87,Main!A:AB,25,0)</f>
        <v>https://nptel.ac.in/courses/112104293</v>
      </c>
      <c r="Z87" s="61">
        <f>VLOOKUP(A87,Main!A:AB,26,0)</f>
        <v>112104293</v>
      </c>
    </row>
    <row r="88">
      <c r="A88" s="47" t="s">
        <v>5521</v>
      </c>
      <c r="B88" s="61" t="str">
        <f>VLOOKUP(A88,Main!A:AB,2,0)</f>
        <v>Mechanical Engineering</v>
      </c>
      <c r="C88" s="61" t="str">
        <f>VLOOKUP(A88,Main!A:AB,3,0)</f>
        <v>Fluid dynamics and turbomachines</v>
      </c>
      <c r="D88" s="61" t="str">
        <f>VLOOKUP(A88,Main!A:AB,4,0)</f>
        <v>Prof. Dhiman Chatterjee,
Prof. Shamit Bakshi</v>
      </c>
      <c r="E88" s="61" t="str">
        <f>VLOOKUP(A88,Main!A:AB,5,0)</f>
        <v>IIT Madras</v>
      </c>
      <c r="F88" s="61" t="str">
        <f>VLOOKUP(A88,Main!A:AB,6,0)</f>
        <v>IIT Madras</v>
      </c>
      <c r="G88" s="61" t="str">
        <f>VLOOKUP(A88,Main!A:AB,7,0)</f>
        <v>8 Weeks</v>
      </c>
      <c r="H88" s="61" t="str">
        <f>VLOOKUP(A88,Main!A:AB,8,0)</f>
        <v>Rerun</v>
      </c>
      <c r="I88" s="62">
        <f>VLOOKUP(A88,Main!A:AB,9,0)</f>
        <v>46223</v>
      </c>
      <c r="J88" s="62">
        <f>VLOOKUP(A88,Main!A:AB,10,0)</f>
        <v>46276</v>
      </c>
      <c r="K88" s="62">
        <f>VLOOKUP(A88,Main!A:AB,11,0)</f>
        <v>46284</v>
      </c>
      <c r="L88" s="62">
        <f>VLOOKUP(A88,Main!A:AB,12,0)</f>
        <v>46230</v>
      </c>
      <c r="M88" s="62">
        <f>VLOOKUP(A88,Main!A:AB,13,0)</f>
        <v>46248</v>
      </c>
      <c r="N88" s="61" t="str">
        <f>VLOOKUP(A88,Main!A:AB,14,0)</f>
        <v>UG/PG</v>
      </c>
      <c r="O88" s="61" t="str">
        <f>VLOOKUP(A88,Main!A:AB,15,0)</f>
        <v>Elective</v>
      </c>
      <c r="P88" s="61" t="str">
        <f>VLOOKUP(A88,Main!A:AB,16,0)</f>
        <v>Yes</v>
      </c>
      <c r="Q88" s="61" t="str">
        <f>VLOOKUP(A88,Main!A:AB,17,0)</f>
        <v>Energy Systems</v>
      </c>
      <c r="R88" s="63" t="str">
        <f>VLOOKUP(A88,Main!A:AB,18,0)</f>
        <v>https://onlinecourses.nptel.ac.in/e-learning/preview/noc26_me121</v>
      </c>
      <c r="S88" s="63" t="str">
        <f>VLOOKUP(A88,Main!A:AB,19,0)</f>
        <v>https://onlinecourses.nptel.ac.in/e-learning/preview/noc26_me121</v>
      </c>
      <c r="T88" s="61" t="str">
        <f>VLOOKUP(A88,Main!A:AB,20,0)</f>
        <v>noc26_me121</v>
      </c>
      <c r="U88" s="63" t="str">
        <f>VLOOKUP(A88,Main!A:AB,21,0)</f>
        <v>https://onlinecourses.nptel.ac.in/noc25_me132/preview</v>
      </c>
      <c r="V88" s="63" t="str">
        <f>VLOOKUP(A88,Main!A:AB,22,0)</f>
        <v>https://onlinecourses.nptel.ac.in/noc25_me132/preview</v>
      </c>
      <c r="W88" s="61" t="str">
        <f>VLOOKUP(A88,Main!A:AB,23,0)</f>
        <v>noc25_me132</v>
      </c>
      <c r="X88" s="63" t="str">
        <f>VLOOKUP(A88,Main!A:AB,24,0)</f>
        <v>https://nptel.ac.in/courses/112106200</v>
      </c>
      <c r="Y88" s="63" t="str">
        <f>VLOOKUP(A88,Main!A:AB,25,0)</f>
        <v>https://nptel.ac.in/courses/112106200</v>
      </c>
      <c r="Z88" s="61">
        <f>VLOOKUP(A88,Main!A:AB,26,0)</f>
        <v>112106200</v>
      </c>
    </row>
    <row r="89">
      <c r="A89" s="47" t="s">
        <v>5548</v>
      </c>
      <c r="B89" s="61" t="str">
        <f>VLOOKUP(A89,Main!A:AB,2,0)</f>
        <v>Mechanical Engineering</v>
      </c>
      <c r="C89" s="61" t="str">
        <f>VLOOKUP(A89,Main!A:AB,3,0)</f>
        <v>Introduction to Mechanical Vibration</v>
      </c>
      <c r="D89" s="61" t="str">
        <f>VLOOKUP(A89,Main!A:AB,4,0)</f>
        <v>Prof. Anil Kumar</v>
      </c>
      <c r="E89" s="61" t="str">
        <f>VLOOKUP(A89,Main!A:AB,5,0)</f>
        <v>IIT Roorkee</v>
      </c>
      <c r="F89" s="61" t="str">
        <f>VLOOKUP(A89,Main!A:AB,6,0)</f>
        <v>IIT Roorkee</v>
      </c>
      <c r="G89" s="61" t="str">
        <f>VLOOKUP(A89,Main!A:AB,7,0)</f>
        <v>8 Weeks</v>
      </c>
      <c r="H89" s="61" t="str">
        <f>VLOOKUP(A89,Main!A:AB,8,0)</f>
        <v>Rerun</v>
      </c>
      <c r="I89" s="62">
        <f>VLOOKUP(A89,Main!A:AB,9,0)</f>
        <v>46223</v>
      </c>
      <c r="J89" s="62">
        <f>VLOOKUP(A89,Main!A:AB,10,0)</f>
        <v>46276</v>
      </c>
      <c r="K89" s="62">
        <f>VLOOKUP(A89,Main!A:AB,11,0)</f>
        <v>46284</v>
      </c>
      <c r="L89" s="62">
        <f>VLOOKUP(A89,Main!A:AB,12,0)</f>
        <v>46230</v>
      </c>
      <c r="M89" s="62">
        <f>VLOOKUP(A89,Main!A:AB,13,0)</f>
        <v>46248</v>
      </c>
      <c r="N89" s="61" t="str">
        <f>VLOOKUP(A89,Main!A:AB,14,0)</f>
        <v>UG</v>
      </c>
      <c r="O89" s="61" t="str">
        <f>VLOOKUP(A89,Main!A:AB,15,0)</f>
        <v>Elective</v>
      </c>
      <c r="P89" s="61" t="str">
        <f>VLOOKUP(A89,Main!A:AB,16,0)</f>
        <v>Yes</v>
      </c>
      <c r="Q89" s="61" t="str">
        <f>VLOOKUP(A89,Main!A:AB,17,0)</f>
        <v>Advanced Mechanics
Advanced Dynamics and Vibration</v>
      </c>
      <c r="R89" s="63" t="str">
        <f>VLOOKUP(A89,Main!A:AB,18,0)</f>
        <v>https://onlinecourses.nptel.ac.in/e-learning/preview/noc26_me125</v>
      </c>
      <c r="S89" s="63" t="str">
        <f>VLOOKUP(A89,Main!A:AB,19,0)</f>
        <v>https://onlinecourses.nptel.ac.in/e-learning/preview/noc26_me125</v>
      </c>
      <c r="T89" s="61" t="str">
        <f>VLOOKUP(A89,Main!A:AB,20,0)</f>
        <v>noc26_me125</v>
      </c>
      <c r="U89" s="63" t="str">
        <f>VLOOKUP(A89,Main!A:AB,21,0)</f>
        <v>https://onlinecourses.nptel.ac.in/noc25_me112/preview</v>
      </c>
      <c r="V89" s="63" t="str">
        <f>VLOOKUP(A89,Main!A:AB,22,0)</f>
        <v>https://onlinecourses.nptel.ac.in/noc25_me112/preview</v>
      </c>
      <c r="W89" s="61" t="str">
        <f>VLOOKUP(A89,Main!A:AB,23,0)</f>
        <v>noc25_me112</v>
      </c>
      <c r="X89" s="63" t="str">
        <f>VLOOKUP(A89,Main!A:AB,24,0)</f>
        <v>https://nptel.ac.in/courses/112107212</v>
      </c>
      <c r="Y89" s="63" t="str">
        <f>VLOOKUP(A89,Main!A:AB,25,0)</f>
        <v>https://nptel.ac.in/courses/112107212</v>
      </c>
      <c r="Z89" s="61">
        <f>VLOOKUP(A89,Main!A:AB,26,0)</f>
        <v>112107212</v>
      </c>
    </row>
    <row r="90">
      <c r="A90" s="47" t="s">
        <v>5564</v>
      </c>
      <c r="B90" s="61" t="str">
        <f>VLOOKUP(A90,Main!A:AB,2,0)</f>
        <v>Mechanical Engineering</v>
      </c>
      <c r="C90" s="61" t="str">
        <f>VLOOKUP(A90,Main!A:AB,3,0)</f>
        <v>Robotics</v>
      </c>
      <c r="D90" s="61" t="str">
        <f>VLOOKUP(A90,Main!A:AB,4,0)</f>
        <v>Prof. Dk Pratihar</v>
      </c>
      <c r="E90" s="61" t="str">
        <f>VLOOKUP(A90,Main!A:AB,5,0)</f>
        <v>IIT Kharagpur</v>
      </c>
      <c r="F90" s="61" t="str">
        <f>VLOOKUP(A90,Main!A:AB,6,0)</f>
        <v>IIT Kharagpur</v>
      </c>
      <c r="G90" s="61" t="str">
        <f>VLOOKUP(A90,Main!A:AB,7,0)</f>
        <v>8 Weeks</v>
      </c>
      <c r="H90" s="61" t="str">
        <f>VLOOKUP(A90,Main!A:AB,8,0)</f>
        <v>Rerun</v>
      </c>
      <c r="I90" s="62">
        <f>VLOOKUP(A90,Main!A:AB,9,0)</f>
        <v>46223</v>
      </c>
      <c r="J90" s="62">
        <f>VLOOKUP(A90,Main!A:AB,10,0)</f>
        <v>46276</v>
      </c>
      <c r="K90" s="62">
        <f>VLOOKUP(A90,Main!A:AB,11,0)</f>
        <v>46284</v>
      </c>
      <c r="L90" s="62">
        <f>VLOOKUP(A90,Main!A:AB,12,0)</f>
        <v>46230</v>
      </c>
      <c r="M90" s="62">
        <f>VLOOKUP(A90,Main!A:AB,13,0)</f>
        <v>46248</v>
      </c>
      <c r="N90" s="61" t="str">
        <f>VLOOKUP(A90,Main!A:AB,14,0)</f>
        <v>UG/PG</v>
      </c>
      <c r="O90" s="61" t="str">
        <f>VLOOKUP(A90,Main!A:AB,15,0)</f>
        <v>Core</v>
      </c>
      <c r="P90" s="61" t="str">
        <f>VLOOKUP(A90,Main!A:AB,16,0)</f>
        <v>Yes</v>
      </c>
      <c r="Q90" s="61" t="str">
        <f>VLOOKUP(A90,Main!A:AB,17,0)</f>
        <v>Robotics</v>
      </c>
      <c r="R90" s="63" t="str">
        <f>VLOOKUP(A90,Main!A:AB,18,0)</f>
        <v>https://onlinecourses.nptel.ac.in/e-learning/preview/noc26_me127</v>
      </c>
      <c r="S90" s="63" t="str">
        <f>VLOOKUP(A90,Main!A:AB,19,0)</f>
        <v>https://onlinecourses.nptel.ac.in/e-learning/preview/noc26_me127</v>
      </c>
      <c r="T90" s="61" t="str">
        <f>VLOOKUP(A90,Main!A:AB,20,0)</f>
        <v>noc26_me127</v>
      </c>
      <c r="U90" s="63" t="str">
        <f>VLOOKUP(A90,Main!A:AB,21,0)</f>
        <v>https://onlinecourses.nptel.ac.in/noc25_me166/preview</v>
      </c>
      <c r="V90" s="63" t="str">
        <f>VLOOKUP(A90,Main!A:AB,22,0)</f>
        <v>https://onlinecourses.nptel.ac.in/noc25_me166/preview</v>
      </c>
      <c r="W90" s="61" t="str">
        <f>VLOOKUP(A90,Main!A:AB,23,0)</f>
        <v>noc25_me166</v>
      </c>
      <c r="X90" s="63" t="str">
        <f>VLOOKUP(A90,Main!A:AB,24,0)</f>
        <v>https://nptel.ac.in/courses/112105249</v>
      </c>
      <c r="Y90" s="63" t="str">
        <f>VLOOKUP(A90,Main!A:AB,25,0)</f>
        <v>https://nptel.ac.in/courses/112105249</v>
      </c>
      <c r="Z90" s="61">
        <f>VLOOKUP(A90,Main!A:AB,26,0)</f>
        <v>112105249</v>
      </c>
    </row>
    <row r="91">
      <c r="A91" s="47" t="s">
        <v>6111</v>
      </c>
      <c r="B91" s="61" t="str">
        <f>VLOOKUP(A91,Main!A:AB,2,0)</f>
        <v>Management</v>
      </c>
      <c r="C91" s="61" t="str">
        <f>VLOOKUP(A91,Main!A:AB,3,0)</f>
        <v>Corporate Social Responsibility</v>
      </c>
      <c r="D91" s="61" t="str">
        <f>VLOOKUP(A91,Main!A:AB,4,0)</f>
        <v>Prof. Aradhna Malik</v>
      </c>
      <c r="E91" s="61" t="str">
        <f>VLOOKUP(A91,Main!A:AB,5,0)</f>
        <v>IIT Kharagpur</v>
      </c>
      <c r="F91" s="61" t="str">
        <f>VLOOKUP(A91,Main!A:AB,6,0)</f>
        <v>IIT Kharagpur</v>
      </c>
      <c r="G91" s="61" t="str">
        <f>VLOOKUP(A91,Main!A:AB,7,0)</f>
        <v>8 Weeks</v>
      </c>
      <c r="H91" s="61" t="str">
        <f>VLOOKUP(A91,Main!A:AB,8,0)</f>
        <v>Rerun</v>
      </c>
      <c r="I91" s="62">
        <f>VLOOKUP(A91,Main!A:AB,9,0)</f>
        <v>46223</v>
      </c>
      <c r="J91" s="62">
        <f>VLOOKUP(A91,Main!A:AB,10,0)</f>
        <v>46276</v>
      </c>
      <c r="K91" s="62">
        <f>VLOOKUP(A91,Main!A:AB,11,0)</f>
        <v>46284</v>
      </c>
      <c r="L91" s="62">
        <f>VLOOKUP(A91,Main!A:AB,12,0)</f>
        <v>46230</v>
      </c>
      <c r="M91" s="62">
        <f>VLOOKUP(A91,Main!A:AB,13,0)</f>
        <v>46248</v>
      </c>
      <c r="N91" s="61" t="str">
        <f>VLOOKUP(A91,Main!A:AB,14,0)</f>
        <v>UG</v>
      </c>
      <c r="O91" s="61" t="str">
        <f>VLOOKUP(A91,Main!A:AB,15,0)</f>
        <v>Elective</v>
      </c>
      <c r="P91" s="61" t="str">
        <f>VLOOKUP(A91,Main!A:AB,16,0)</f>
        <v>Yes</v>
      </c>
      <c r="Q91" s="61" t="str">
        <f>VLOOKUP(A91,Main!A:AB,17,0)</f>
        <v>Human Resource Management</v>
      </c>
      <c r="R91" s="63" t="str">
        <f>VLOOKUP(A91,Main!A:AB,18,0)</f>
        <v>https://onlinecourses.nptel.ac.in/e-learning/preview/noc26_mg100</v>
      </c>
      <c r="S91" s="63" t="str">
        <f>VLOOKUP(A91,Main!A:AB,19,0)</f>
        <v>https://onlinecourses.nptel.ac.in/e-learning/preview/noc26_mg100</v>
      </c>
      <c r="T91" s="61" t="str">
        <f>VLOOKUP(A91,Main!A:AB,20,0)</f>
        <v>noc26_mg100</v>
      </c>
      <c r="U91" s="63" t="str">
        <f>VLOOKUP(A91,Main!A:AB,21,0)</f>
        <v>https://onlinecourses.nptel.ac.in/noc25_mg139/preview</v>
      </c>
      <c r="V91" s="63" t="str">
        <f>VLOOKUP(A91,Main!A:AB,22,0)</f>
        <v>https://onlinecourses.nptel.ac.in/noc25_mg139/preview</v>
      </c>
      <c r="W91" s="61" t="str">
        <f>VLOOKUP(A91,Main!A:AB,23,0)</f>
        <v>noc25_mg139</v>
      </c>
      <c r="X91" s="63" t="str">
        <f>VLOOKUP(A91,Main!A:AB,24,0)</f>
        <v>https://nptel.ac.in/courses/110105081</v>
      </c>
      <c r="Y91" s="63" t="str">
        <f>VLOOKUP(A91,Main!A:AB,25,0)</f>
        <v>https://nptel.ac.in/courses/110105081</v>
      </c>
      <c r="Z91" s="61">
        <f>VLOOKUP(A91,Main!A:AB,26,0)</f>
        <v>110105081</v>
      </c>
    </row>
    <row r="92">
      <c r="A92" s="47" t="s">
        <v>6126</v>
      </c>
      <c r="B92" s="61" t="str">
        <f>VLOOKUP(A92,Main!A:AB,2,0)</f>
        <v>Management</v>
      </c>
      <c r="C92" s="61" t="str">
        <f>VLOOKUP(A92,Main!A:AB,3,0)</f>
        <v>Decision Modeling</v>
      </c>
      <c r="D92" s="61" t="str">
        <f>VLOOKUP(A92,Main!A:AB,4,0)</f>
        <v>Prof. Biswajit Mahanty</v>
      </c>
      <c r="E92" s="61" t="str">
        <f>VLOOKUP(A92,Main!A:AB,5,0)</f>
        <v>IIT Kharagpur</v>
      </c>
      <c r="F92" s="61" t="str">
        <f>VLOOKUP(A92,Main!A:AB,6,0)</f>
        <v>IIT Kharagpur</v>
      </c>
      <c r="G92" s="61" t="str">
        <f>VLOOKUP(A92,Main!A:AB,7,0)</f>
        <v>8 Weeks</v>
      </c>
      <c r="H92" s="61" t="str">
        <f>VLOOKUP(A92,Main!A:AB,8,0)</f>
        <v>Rerun</v>
      </c>
      <c r="I92" s="62">
        <f>VLOOKUP(A92,Main!A:AB,9,0)</f>
        <v>46223</v>
      </c>
      <c r="J92" s="62">
        <f>VLOOKUP(A92,Main!A:AB,10,0)</f>
        <v>46276</v>
      </c>
      <c r="K92" s="62">
        <f>VLOOKUP(A92,Main!A:AB,11,0)</f>
        <v>46284</v>
      </c>
      <c r="L92" s="62">
        <f>VLOOKUP(A92,Main!A:AB,12,0)</f>
        <v>46230</v>
      </c>
      <c r="M92" s="62">
        <f>VLOOKUP(A92,Main!A:AB,13,0)</f>
        <v>46248</v>
      </c>
      <c r="N92" s="61" t="str">
        <f>VLOOKUP(A92,Main!A:AB,14,0)</f>
        <v>UG/PG</v>
      </c>
      <c r="O92" s="61" t="str">
        <f>VLOOKUP(A92,Main!A:AB,15,0)</f>
        <v>Elective</v>
      </c>
      <c r="P92" s="61" t="str">
        <f>VLOOKUP(A92,Main!A:AB,16,0)</f>
        <v>Yes</v>
      </c>
      <c r="Q92" s="61" t="str">
        <f>VLOOKUP(A92,Main!A:AB,17,0)</f>
        <v>Operations</v>
      </c>
      <c r="R92" s="63" t="str">
        <f>VLOOKUP(A92,Main!A:AB,18,0)</f>
        <v>https://onlinecourses.nptel.ac.in/e-learning/preview/noc26_mg102</v>
      </c>
      <c r="S92" s="63" t="str">
        <f>VLOOKUP(A92,Main!A:AB,19,0)</f>
        <v>https://onlinecourses.nptel.ac.in/e-learning/preview/noc26_mg102</v>
      </c>
      <c r="T92" s="61" t="str">
        <f>VLOOKUP(A92,Main!A:AB,20,0)</f>
        <v>noc26_mg102</v>
      </c>
      <c r="U92" s="63" t="str">
        <f>VLOOKUP(A92,Main!A:AB,21,0)</f>
        <v>https://onlinecourses.nptel.ac.in/noc25_mg150/preview</v>
      </c>
      <c r="V92" s="63" t="str">
        <f>VLOOKUP(A92,Main!A:AB,22,0)</f>
        <v>https://onlinecourses.nptel.ac.in/noc25_mg150/preview</v>
      </c>
      <c r="W92" s="61" t="str">
        <f>VLOOKUP(A92,Main!A:AB,23,0)</f>
        <v>noc25_mg150</v>
      </c>
      <c r="X92" s="63" t="str">
        <f>VLOOKUP(A92,Main!A:AB,24,0)</f>
        <v>https://nptel.ac.in/courses/110105082</v>
      </c>
      <c r="Y92" s="63" t="str">
        <f>VLOOKUP(A92,Main!A:AB,25,0)</f>
        <v>https://nptel.ac.in/courses/110105082</v>
      </c>
      <c r="Z92" s="61">
        <f>VLOOKUP(A92,Main!A:AB,26,0)</f>
        <v>110105082</v>
      </c>
    </row>
    <row r="93">
      <c r="A93" s="47" t="s">
        <v>6523</v>
      </c>
      <c r="B93" s="61" t="str">
        <f>VLOOKUP(A93,Main!A:AB,2,0)</f>
        <v>Management</v>
      </c>
      <c r="C93" s="61" t="str">
        <f>VLOOKUP(A93,Main!A:AB,3,0)</f>
        <v>Business Analytics &amp; Data Mining Modeling Using R Part II</v>
      </c>
      <c r="D93" s="61" t="str">
        <f>VLOOKUP(A93,Main!A:AB,4,0)</f>
        <v>Prof. Gaurav Dixit</v>
      </c>
      <c r="E93" s="61" t="str">
        <f>VLOOKUP(A93,Main!A:AB,5,0)</f>
        <v>IIT Roorkee</v>
      </c>
      <c r="F93" s="61" t="str">
        <f>VLOOKUP(A93,Main!A:AB,6,0)</f>
        <v>IIT Roorkee</v>
      </c>
      <c r="G93" s="61" t="str">
        <f>VLOOKUP(A93,Main!A:AB,7,0)</f>
        <v>4 Weeks</v>
      </c>
      <c r="H93" s="61" t="str">
        <f>VLOOKUP(A93,Main!A:AB,8,0)</f>
        <v>Rerun</v>
      </c>
      <c r="I93" s="62">
        <f>VLOOKUP(A93,Main!A:AB,9,0)</f>
        <v>46223</v>
      </c>
      <c r="J93" s="62">
        <f>VLOOKUP(A93,Main!A:AB,10,0)</f>
        <v>46248</v>
      </c>
      <c r="K93" s="62">
        <f>VLOOKUP(A93,Main!A:AB,11,0)</f>
        <v>46284</v>
      </c>
      <c r="L93" s="62">
        <f>VLOOKUP(A93,Main!A:AB,12,0)</f>
        <v>46230</v>
      </c>
      <c r="M93" s="62">
        <f>VLOOKUP(A93,Main!A:AB,13,0)</f>
        <v>46248</v>
      </c>
      <c r="N93" s="61" t="str">
        <f>VLOOKUP(A93,Main!A:AB,14,0)</f>
        <v>UG/PG</v>
      </c>
      <c r="O93" s="61" t="str">
        <f>VLOOKUP(A93,Main!A:AB,15,0)</f>
        <v>Elective</v>
      </c>
      <c r="P93" s="61" t="str">
        <f>VLOOKUP(A93,Main!A:AB,16,0)</f>
        <v>Yes</v>
      </c>
      <c r="Q93" s="61" t="str">
        <f>VLOOKUP(A93,Main!A:AB,17,0)</f>
        <v/>
      </c>
      <c r="R93" s="63" t="str">
        <f>VLOOKUP(A93,Main!A:AB,18,0)</f>
        <v>https://onlinecourses.nptel.ac.in/e-learning/preview/noc26_mg81</v>
      </c>
      <c r="S93" s="63" t="str">
        <f>VLOOKUP(A93,Main!A:AB,19,0)</f>
        <v>https://onlinecourses.nptel.ac.in/e-learning/preview/noc26_mg81</v>
      </c>
      <c r="T93" s="61" t="str">
        <f>VLOOKUP(A93,Main!A:AB,20,0)</f>
        <v>noc26_mg81</v>
      </c>
      <c r="U93" s="63" t="str">
        <f>VLOOKUP(A93,Main!A:AB,21,0)</f>
        <v>https://onlinecourses.nptel.ac.in/noc25_mg87/preview</v>
      </c>
      <c r="V93" s="63" t="str">
        <f>VLOOKUP(A93,Main!A:AB,22,0)</f>
        <v>https://onlinecourses.nptel.ac.in/noc25_mg87/preview</v>
      </c>
      <c r="W93" s="61" t="str">
        <f>VLOOKUP(A93,Main!A:AB,23,0)</f>
        <v>noc25_mg87</v>
      </c>
      <c r="X93" s="63" t="str">
        <f>VLOOKUP(A93,Main!A:AB,24,0)</f>
        <v>https://nptel.ac.in/courses/110107095</v>
      </c>
      <c r="Y93" s="63" t="str">
        <f>VLOOKUP(A93,Main!A:AB,25,0)</f>
        <v>https://nptel.ac.in/courses/110107095</v>
      </c>
      <c r="Z93" s="61">
        <f>VLOOKUP(A93,Main!A:AB,26,0)</f>
        <v>110107095</v>
      </c>
    </row>
    <row r="94">
      <c r="A94" s="47" t="s">
        <v>6529</v>
      </c>
      <c r="B94" s="61" t="str">
        <f>VLOOKUP(A94,Main!A:AB,2,0)</f>
        <v>Management</v>
      </c>
      <c r="C94" s="61" t="str">
        <f>VLOOKUP(A94,Main!A:AB,3,0)</f>
        <v>Cost Accounting</v>
      </c>
      <c r="D94" s="61" t="str">
        <f>VLOOKUP(A94,Main!A:AB,4,0)</f>
        <v>Prof. Varadraj Bapat</v>
      </c>
      <c r="E94" s="61" t="str">
        <f>VLOOKUP(A94,Main!A:AB,5,0)</f>
        <v>IIT Bombay</v>
      </c>
      <c r="F94" s="61" t="str">
        <f>VLOOKUP(A94,Main!A:AB,6,0)</f>
        <v>IIT Bombay</v>
      </c>
      <c r="G94" s="61" t="str">
        <f>VLOOKUP(A94,Main!A:AB,7,0)</f>
        <v>4 Weeks</v>
      </c>
      <c r="H94" s="61" t="str">
        <f>VLOOKUP(A94,Main!A:AB,8,0)</f>
        <v>Rerun</v>
      </c>
      <c r="I94" s="62">
        <f>VLOOKUP(A94,Main!A:AB,9,0)</f>
        <v>46223</v>
      </c>
      <c r="J94" s="62">
        <f>VLOOKUP(A94,Main!A:AB,10,0)</f>
        <v>46248</v>
      </c>
      <c r="K94" s="62">
        <f>VLOOKUP(A94,Main!A:AB,11,0)</f>
        <v>46284</v>
      </c>
      <c r="L94" s="62">
        <f>VLOOKUP(A94,Main!A:AB,12,0)</f>
        <v>46230</v>
      </c>
      <c r="M94" s="62">
        <f>VLOOKUP(A94,Main!A:AB,13,0)</f>
        <v>46248</v>
      </c>
      <c r="N94" s="61" t="str">
        <f>VLOOKUP(A94,Main!A:AB,14,0)</f>
        <v>UG/PG</v>
      </c>
      <c r="O94" s="61" t="str">
        <f>VLOOKUP(A94,Main!A:AB,15,0)</f>
        <v>Elective</v>
      </c>
      <c r="P94" s="61" t="str">
        <f>VLOOKUP(A94,Main!A:AB,16,0)</f>
        <v>Yes</v>
      </c>
      <c r="Q94" s="61" t="str">
        <f>VLOOKUP(A94,Main!A:AB,17,0)</f>
        <v/>
      </c>
      <c r="R94" s="63" t="str">
        <f>VLOOKUP(A94,Main!A:AB,18,0)</f>
        <v>https://onlinecourses.nptel.ac.in/e-learning/preview/noc26_mg82</v>
      </c>
      <c r="S94" s="63" t="str">
        <f>VLOOKUP(A94,Main!A:AB,19,0)</f>
        <v>https://onlinecourses.nptel.ac.in/e-learning/preview/noc26_mg82</v>
      </c>
      <c r="T94" s="61" t="str">
        <f>VLOOKUP(A94,Main!A:AB,20,0)</f>
        <v>noc26_mg82</v>
      </c>
      <c r="U94" s="63" t="str">
        <f>VLOOKUP(A94,Main!A:AB,21,0)</f>
        <v>https://onlinecourses.nptel.ac.in/noc25_mg122/preview</v>
      </c>
      <c r="V94" s="63" t="str">
        <f>VLOOKUP(A94,Main!A:AB,22,0)</f>
        <v>https://onlinecourses.nptel.ac.in/noc25_mg122/preview</v>
      </c>
      <c r="W94" s="61" t="str">
        <f>VLOOKUP(A94,Main!A:AB,23,0)</f>
        <v>noc25_mg122</v>
      </c>
      <c r="X94" s="63" t="str">
        <f>VLOOKUP(A94,Main!A:AB,24,0)</f>
        <v>https://nptel.ac.in/courses/110101132</v>
      </c>
      <c r="Y94" s="63" t="str">
        <f>VLOOKUP(A94,Main!A:AB,25,0)</f>
        <v>https://nptel.ac.in/courses/110101132</v>
      </c>
      <c r="Z94" s="61">
        <f>VLOOKUP(A94,Main!A:AB,26,0)</f>
        <v>110101132</v>
      </c>
    </row>
    <row r="95">
      <c r="A95" s="47" t="s">
        <v>6536</v>
      </c>
      <c r="B95" s="61" t="str">
        <f>VLOOKUP(A95,Main!A:AB,2,0)</f>
        <v>Management</v>
      </c>
      <c r="C95" s="61" t="str">
        <f>VLOOKUP(A95,Main!A:AB,3,0)</f>
        <v>Decision-Making Under Uncertainty</v>
      </c>
      <c r="D95" s="61" t="str">
        <f>VLOOKUP(A95,Main!A:AB,4,0)</f>
        <v>Prof. N. Gautam</v>
      </c>
      <c r="E95" s="61" t="str">
        <f>VLOOKUP(A95,Main!A:AB,5,0)</f>
        <v>Syracuse University</v>
      </c>
      <c r="F95" s="61" t="str">
        <f>VLOOKUP(A95,Main!A:AB,6,0)</f>
        <v>IIT Madras</v>
      </c>
      <c r="G95" s="61" t="str">
        <f>VLOOKUP(A95,Main!A:AB,7,0)</f>
        <v>4 Weeks</v>
      </c>
      <c r="H95" s="61" t="str">
        <f>VLOOKUP(A95,Main!A:AB,8,0)</f>
        <v>Rerun</v>
      </c>
      <c r="I95" s="62">
        <f>VLOOKUP(A95,Main!A:AB,9,0)</f>
        <v>46223</v>
      </c>
      <c r="J95" s="62">
        <f>VLOOKUP(A95,Main!A:AB,10,0)</f>
        <v>46248</v>
      </c>
      <c r="K95" s="62">
        <f>VLOOKUP(A95,Main!A:AB,11,0)</f>
        <v>46284</v>
      </c>
      <c r="L95" s="62">
        <f>VLOOKUP(A95,Main!A:AB,12,0)</f>
        <v>46230</v>
      </c>
      <c r="M95" s="62">
        <f>VLOOKUP(A95,Main!A:AB,13,0)</f>
        <v>46248</v>
      </c>
      <c r="N95" s="61" t="str">
        <f>VLOOKUP(A95,Main!A:AB,14,0)</f>
        <v>UG/PG</v>
      </c>
      <c r="O95" s="61" t="str">
        <f>VLOOKUP(A95,Main!A:AB,15,0)</f>
        <v>Elective</v>
      </c>
      <c r="P95" s="61" t="str">
        <f>VLOOKUP(A95,Main!A:AB,16,0)</f>
        <v>Yes</v>
      </c>
      <c r="Q95" s="61" t="str">
        <f>VLOOKUP(A95,Main!A:AB,17,0)</f>
        <v>Operations
Managerial Economics</v>
      </c>
      <c r="R95" s="63" t="str">
        <f>VLOOKUP(A95,Main!A:AB,18,0)</f>
        <v>https://onlinecourses.nptel.ac.in/e-learning/preview/noc26_mg83</v>
      </c>
      <c r="S95" s="63" t="str">
        <f>VLOOKUP(A95,Main!A:AB,19,0)</f>
        <v>https://onlinecourses.nptel.ac.in/e-learning/preview/noc26_mg83</v>
      </c>
      <c r="T95" s="61" t="str">
        <f>VLOOKUP(A95,Main!A:AB,20,0)</f>
        <v>noc26_mg83</v>
      </c>
      <c r="U95" s="63" t="str">
        <f>VLOOKUP(A95,Main!A:AB,21,0)</f>
        <v>https://onlinecourses.nptel.ac.in/noc25_mg79/preview</v>
      </c>
      <c r="V95" s="63" t="str">
        <f>VLOOKUP(A95,Main!A:AB,22,0)</f>
        <v>https://onlinecourses.nptel.ac.in/noc25_mg79/preview</v>
      </c>
      <c r="W95" s="61" t="str">
        <f>VLOOKUP(A95,Main!A:AB,23,0)</f>
        <v>noc25_mg79</v>
      </c>
      <c r="X95" s="63" t="str">
        <f>VLOOKUP(A95,Main!A:AB,24,0)</f>
        <v>https://nptel.ac.in/courses/110106134</v>
      </c>
      <c r="Y95" s="63" t="str">
        <f>VLOOKUP(A95,Main!A:AB,25,0)</f>
        <v>https://nptel.ac.in/courses/110106134</v>
      </c>
      <c r="Z95" s="61">
        <f>VLOOKUP(A95,Main!A:AB,26,0)</f>
        <v>110106134</v>
      </c>
    </row>
    <row r="96">
      <c r="A96" s="47" t="s">
        <v>6544</v>
      </c>
      <c r="B96" s="61" t="str">
        <f>VLOOKUP(A96,Main!A:AB,2,0)</f>
        <v>Management</v>
      </c>
      <c r="C96" s="61" t="str">
        <f>VLOOKUP(A96,Main!A:AB,3,0)</f>
        <v>Design Thinking - A Primer</v>
      </c>
      <c r="D96" s="61" t="str">
        <f>VLOOKUP(A96,Main!A:AB,4,0)</f>
        <v>Prof. Ashwin Mahalingam,
Prof. Bala Ramadurai</v>
      </c>
      <c r="E96" s="61" t="str">
        <f>VLOOKUP(A96,Main!A:AB,5,0)</f>
        <v>IIT Madras</v>
      </c>
      <c r="F96" s="61" t="str">
        <f>VLOOKUP(A96,Main!A:AB,6,0)</f>
        <v>IIT Madras</v>
      </c>
      <c r="G96" s="61" t="str">
        <f>VLOOKUP(A96,Main!A:AB,7,0)</f>
        <v>4 Weeks</v>
      </c>
      <c r="H96" s="61" t="str">
        <f>VLOOKUP(A96,Main!A:AB,8,0)</f>
        <v>Rerun</v>
      </c>
      <c r="I96" s="62">
        <f>VLOOKUP(A96,Main!A:AB,9,0)</f>
        <v>46223</v>
      </c>
      <c r="J96" s="62">
        <f>VLOOKUP(A96,Main!A:AB,10,0)</f>
        <v>46248</v>
      </c>
      <c r="K96" s="62">
        <f>VLOOKUP(A96,Main!A:AB,11,0)</f>
        <v>46284</v>
      </c>
      <c r="L96" s="62">
        <f>VLOOKUP(A96,Main!A:AB,12,0)</f>
        <v>46230</v>
      </c>
      <c r="M96" s="62">
        <f>VLOOKUP(A96,Main!A:AB,13,0)</f>
        <v>46248</v>
      </c>
      <c r="N96" s="61" t="str">
        <f>VLOOKUP(A96,Main!A:AB,14,0)</f>
        <v>UG/PG</v>
      </c>
      <c r="O96" s="61" t="str">
        <f>VLOOKUP(A96,Main!A:AB,15,0)</f>
        <v>Elective</v>
      </c>
      <c r="P96" s="61" t="str">
        <f>VLOOKUP(A96,Main!A:AB,16,0)</f>
        <v>Yes</v>
      </c>
      <c r="Q96" s="61" t="str">
        <f>VLOOKUP(A96,Main!A:AB,17,0)</f>
        <v/>
      </c>
      <c r="R96" s="63" t="str">
        <f>VLOOKUP(A96,Main!A:AB,18,0)</f>
        <v>https://onlinecourses.nptel.ac.in/e-learning/preview/noc26_mg84</v>
      </c>
      <c r="S96" s="63" t="str">
        <f>VLOOKUP(A96,Main!A:AB,19,0)</f>
        <v>https://onlinecourses.nptel.ac.in/e-learning/preview/noc26_mg84</v>
      </c>
      <c r="T96" s="61" t="str">
        <f>VLOOKUP(A96,Main!A:AB,20,0)</f>
        <v>noc26_mg84</v>
      </c>
      <c r="U96" s="63" t="str">
        <f>VLOOKUP(A96,Main!A:AB,21,0)</f>
        <v>https://onlinecourses.nptel.ac.in/noc26_mg51/preview</v>
      </c>
      <c r="V96" s="63" t="str">
        <f>VLOOKUP(A96,Main!A:AB,22,0)</f>
        <v>https://onlinecourses.nptel.ac.in/noc26_mg51/preview</v>
      </c>
      <c r="W96" s="61" t="str">
        <f>VLOOKUP(A96,Main!A:AB,23,0)</f>
        <v>noc26_mg51</v>
      </c>
      <c r="X96" s="63" t="str">
        <f>VLOOKUP(A96,Main!A:AB,24,0)</f>
        <v>https://nptel.ac.in/courses/110106124</v>
      </c>
      <c r="Y96" s="63" t="str">
        <f>VLOOKUP(A96,Main!A:AB,25,0)</f>
        <v>https://nptel.ac.in/courses/110106124</v>
      </c>
      <c r="Z96" s="61">
        <f>VLOOKUP(A96,Main!A:AB,26,0)</f>
        <v>110106124</v>
      </c>
    </row>
    <row r="97">
      <c r="A97" s="47" t="s">
        <v>6551</v>
      </c>
      <c r="B97" s="61" t="str">
        <f>VLOOKUP(A97,Main!A:AB,2,0)</f>
        <v>Management</v>
      </c>
      <c r="C97" s="61" t="str">
        <f>VLOOKUP(A97,Main!A:AB,3,0)</f>
        <v>Working In Contemporary Teams</v>
      </c>
      <c r="D97" s="61" t="str">
        <f>VLOOKUP(A97,Main!A:AB,4,0)</f>
        <v>Prof. M. P Ganesh,
Prof. Chitra Dey</v>
      </c>
      <c r="E97" s="61" t="str">
        <f>VLOOKUP(A97,Main!A:AB,5,0)</f>
        <v>IIT Hyderabad
 Anna University</v>
      </c>
      <c r="F97" s="61" t="str">
        <f>VLOOKUP(A97,Main!A:AB,6,0)</f>
        <v>IIT Madras</v>
      </c>
      <c r="G97" s="61" t="str">
        <f>VLOOKUP(A97,Main!A:AB,7,0)</f>
        <v>4 Weeks</v>
      </c>
      <c r="H97" s="61" t="str">
        <f>VLOOKUP(A97,Main!A:AB,8,0)</f>
        <v>Rerun</v>
      </c>
      <c r="I97" s="62">
        <f>VLOOKUP(A97,Main!A:AB,9,0)</f>
        <v>46223</v>
      </c>
      <c r="J97" s="62">
        <f>VLOOKUP(A97,Main!A:AB,10,0)</f>
        <v>46248</v>
      </c>
      <c r="K97" s="62">
        <f>VLOOKUP(A97,Main!A:AB,11,0)</f>
        <v>46284</v>
      </c>
      <c r="L97" s="62">
        <f>VLOOKUP(A97,Main!A:AB,12,0)</f>
        <v>46230</v>
      </c>
      <c r="M97" s="62">
        <f>VLOOKUP(A97,Main!A:AB,13,0)</f>
        <v>46248</v>
      </c>
      <c r="N97" s="61" t="str">
        <f>VLOOKUP(A97,Main!A:AB,14,0)</f>
        <v>UG/PG</v>
      </c>
      <c r="O97" s="61" t="str">
        <f>VLOOKUP(A97,Main!A:AB,15,0)</f>
        <v>Elective</v>
      </c>
      <c r="P97" s="61" t="str">
        <f>VLOOKUP(A97,Main!A:AB,16,0)</f>
        <v>Yes</v>
      </c>
      <c r="Q97" s="61" t="str">
        <f>VLOOKUP(A97,Main!A:AB,17,0)</f>
        <v/>
      </c>
      <c r="R97" s="63" t="str">
        <f>VLOOKUP(A97,Main!A:AB,18,0)</f>
        <v>https://onlinecourses.nptel.ac.in/e-learning/preview/noc26_mg85</v>
      </c>
      <c r="S97" s="63" t="str">
        <f>VLOOKUP(A97,Main!A:AB,19,0)</f>
        <v>https://onlinecourses.nptel.ac.in/e-learning/preview/noc26_mg85</v>
      </c>
      <c r="T97" s="61" t="str">
        <f>VLOOKUP(A97,Main!A:AB,20,0)</f>
        <v>noc26_mg85</v>
      </c>
      <c r="U97" s="63" t="str">
        <f>VLOOKUP(A97,Main!A:AB,21,0)</f>
        <v>https://onlinecourses.nptel.ac.in/noc25_mg107/preview</v>
      </c>
      <c r="V97" s="63" t="str">
        <f>VLOOKUP(A97,Main!A:AB,22,0)</f>
        <v>https://onlinecourses.nptel.ac.in/noc25_mg107/preview</v>
      </c>
      <c r="W97" s="61" t="str">
        <f>VLOOKUP(A97,Main!A:AB,23,0)</f>
        <v>noc25_mg107</v>
      </c>
      <c r="X97" s="63" t="str">
        <f>VLOOKUP(A97,Main!A:AB,24,0)</f>
        <v>https://nptel.ac.in/courses/110106167</v>
      </c>
      <c r="Y97" s="63" t="str">
        <f>VLOOKUP(A97,Main!A:AB,25,0)</f>
        <v>https://nptel.ac.in/courses/110106167</v>
      </c>
      <c r="Z97" s="61">
        <f>VLOOKUP(A97,Main!A:AB,26,0)</f>
        <v>110106167</v>
      </c>
    </row>
    <row r="98">
      <c r="A98" s="47" t="s">
        <v>6577</v>
      </c>
      <c r="B98" s="61" t="str">
        <f>VLOOKUP(A98,Main!A:AB,2,0)</f>
        <v>Management</v>
      </c>
      <c r="C98" s="61" t="str">
        <f>VLOOKUP(A98,Main!A:AB,3,0)</f>
        <v>Strategic Sales Management</v>
      </c>
      <c r="D98" s="61" t="str">
        <f>VLOOKUP(A98,Main!A:AB,4,0)</f>
        <v>Prof. Sourabh Arora,
Prof. Kalpak Kulkarni</v>
      </c>
      <c r="E98" s="61" t="str">
        <f>VLOOKUP(A98,Main!A:AB,5,0)</f>
        <v>IIT Roorkee</v>
      </c>
      <c r="F98" s="61" t="str">
        <f>VLOOKUP(A98,Main!A:AB,6,0)</f>
        <v>IIT Roorkee</v>
      </c>
      <c r="G98" s="61" t="str">
        <f>VLOOKUP(A98,Main!A:AB,7,0)</f>
        <v>8 Weeks</v>
      </c>
      <c r="H98" s="61" t="str">
        <f>VLOOKUP(A98,Main!A:AB,8,0)</f>
        <v>Rerun</v>
      </c>
      <c r="I98" s="62">
        <f>VLOOKUP(A98,Main!A:AB,9,0)</f>
        <v>46223</v>
      </c>
      <c r="J98" s="62">
        <f>VLOOKUP(A98,Main!A:AB,10,0)</f>
        <v>46276</v>
      </c>
      <c r="K98" s="62">
        <f>VLOOKUP(A98,Main!A:AB,11,0)</f>
        <v>46284</v>
      </c>
      <c r="L98" s="62">
        <f>VLOOKUP(A98,Main!A:AB,12,0)</f>
        <v>46230</v>
      </c>
      <c r="M98" s="62">
        <f>VLOOKUP(A98,Main!A:AB,13,0)</f>
        <v>46248</v>
      </c>
      <c r="N98" s="61" t="str">
        <f>VLOOKUP(A98,Main!A:AB,14,0)</f>
        <v>UG/PG</v>
      </c>
      <c r="O98" s="61" t="str">
        <f>VLOOKUP(A98,Main!A:AB,15,0)</f>
        <v>Elective</v>
      </c>
      <c r="P98" s="61" t="str">
        <f>VLOOKUP(A98,Main!A:AB,16,0)</f>
        <v>Yes</v>
      </c>
      <c r="Q98" s="61" t="str">
        <f>VLOOKUP(A98,Main!A:AB,17,0)</f>
        <v/>
      </c>
      <c r="R98" s="63" t="str">
        <f>VLOOKUP(A98,Main!A:AB,18,0)</f>
        <v>https://onlinecourses.nptel.ac.in/e-learning/preview/noc26_mg89</v>
      </c>
      <c r="S98" s="63" t="str">
        <f>VLOOKUP(A98,Main!A:AB,19,0)</f>
        <v>https://onlinecourses.nptel.ac.in/e-learning/preview/noc26_mg89</v>
      </c>
      <c r="T98" s="61" t="str">
        <f>VLOOKUP(A98,Main!A:AB,20,0)</f>
        <v>noc26_mg89</v>
      </c>
      <c r="U98" s="63" t="str">
        <f>VLOOKUP(A98,Main!A:AB,21,0)</f>
        <v>https://onlinecourses.nptel.ac.in/noc25_mg99/preview</v>
      </c>
      <c r="V98" s="63" t="str">
        <f>VLOOKUP(A98,Main!A:AB,22,0)</f>
        <v>https://onlinecourses.nptel.ac.in/noc25_mg99/preview</v>
      </c>
      <c r="W98" s="61" t="str">
        <f>VLOOKUP(A98,Main!A:AB,23,0)</f>
        <v>noc25_mg99</v>
      </c>
      <c r="X98" s="63" t="str">
        <f>VLOOKUP(A98,Main!A:AB,24,0)</f>
        <v>https://nptel.ac.in/courses/110107163</v>
      </c>
      <c r="Y98" s="63" t="str">
        <f>VLOOKUP(A98,Main!A:AB,25,0)</f>
        <v>https://nptel.ac.in/courses/110107163</v>
      </c>
      <c r="Z98" s="61">
        <f>VLOOKUP(A98,Main!A:AB,26,0)</f>
        <v>110107163</v>
      </c>
    </row>
    <row r="99">
      <c r="A99" s="47" t="s">
        <v>6590</v>
      </c>
      <c r="B99" s="61" t="str">
        <f>VLOOKUP(A99,Main!A:AB,2,0)</f>
        <v>Management</v>
      </c>
      <c r="C99" s="61" t="str">
        <f>VLOOKUP(A99,Main!A:AB,3,0)</f>
        <v>Organization Development and Change in 21st Century</v>
      </c>
      <c r="D99" s="61" t="str">
        <f>VLOOKUP(A99,Main!A:AB,4,0)</f>
        <v>Prof. Ashish Pandey</v>
      </c>
      <c r="E99" s="61" t="str">
        <f>VLOOKUP(A99,Main!A:AB,5,0)</f>
        <v>IIT Bombay</v>
      </c>
      <c r="F99" s="61" t="str">
        <f>VLOOKUP(A99,Main!A:AB,6,0)</f>
        <v>IIT Bombay</v>
      </c>
      <c r="G99" s="61" t="str">
        <f>VLOOKUP(A99,Main!A:AB,7,0)</f>
        <v>8 Weeks</v>
      </c>
      <c r="H99" s="61" t="str">
        <f>VLOOKUP(A99,Main!A:AB,8,0)</f>
        <v>Rerun</v>
      </c>
      <c r="I99" s="62">
        <f>VLOOKUP(A99,Main!A:AB,9,0)</f>
        <v>46223</v>
      </c>
      <c r="J99" s="62">
        <f>VLOOKUP(A99,Main!A:AB,10,0)</f>
        <v>46276</v>
      </c>
      <c r="K99" s="62">
        <f>VLOOKUP(A99,Main!A:AB,11,0)</f>
        <v>46284</v>
      </c>
      <c r="L99" s="62">
        <f>VLOOKUP(A99,Main!A:AB,12,0)</f>
        <v>46230</v>
      </c>
      <c r="M99" s="62">
        <f>VLOOKUP(A99,Main!A:AB,13,0)</f>
        <v>46248</v>
      </c>
      <c r="N99" s="61" t="str">
        <f>VLOOKUP(A99,Main!A:AB,14,0)</f>
        <v>UG/PG</v>
      </c>
      <c r="O99" s="61" t="str">
        <f>VLOOKUP(A99,Main!A:AB,15,0)</f>
        <v>Elective</v>
      </c>
      <c r="P99" s="61" t="str">
        <f>VLOOKUP(A99,Main!A:AB,16,0)</f>
        <v>Yes</v>
      </c>
      <c r="Q99" s="61" t="str">
        <f>VLOOKUP(A99,Main!A:AB,17,0)</f>
        <v>Human Resource Management
Faculty Domain - Advanced</v>
      </c>
      <c r="R99" s="63" t="str">
        <f>VLOOKUP(A99,Main!A:AB,18,0)</f>
        <v>https://onlinecourses.nptel.ac.in/e-learning/preview/noc26_mg91</v>
      </c>
      <c r="S99" s="63" t="str">
        <f>VLOOKUP(A99,Main!A:AB,19,0)</f>
        <v>https://onlinecourses.nptel.ac.in/e-learning/preview/noc26_mg91</v>
      </c>
      <c r="T99" s="61" t="str">
        <f>VLOOKUP(A99,Main!A:AB,20,0)</f>
        <v>noc26_mg91</v>
      </c>
      <c r="U99" s="63" t="str">
        <f>VLOOKUP(A99,Main!A:AB,21,0)</f>
        <v>https://onlinecourses.nptel.ac.in/noc25_mg103/preview</v>
      </c>
      <c r="V99" s="63" t="str">
        <f>VLOOKUP(A99,Main!A:AB,22,0)</f>
        <v>https://onlinecourses.nptel.ac.in/noc25_mg103/preview</v>
      </c>
      <c r="W99" s="61" t="str">
        <f>VLOOKUP(A99,Main!A:AB,23,0)</f>
        <v>noc25_mg103</v>
      </c>
      <c r="X99" s="63" t="str">
        <f>VLOOKUP(A99,Main!A:AB,24,0)</f>
        <v>https://nptel.ac.in/courses/110101146</v>
      </c>
      <c r="Y99" s="63" t="str">
        <f>VLOOKUP(A99,Main!A:AB,25,0)</f>
        <v>https://nptel.ac.in/courses/110101146</v>
      </c>
      <c r="Z99" s="61">
        <f>VLOOKUP(A99,Main!A:AB,26,0)</f>
        <v>110101146</v>
      </c>
    </row>
    <row r="100">
      <c r="A100" s="47" t="s">
        <v>6603</v>
      </c>
      <c r="B100" s="61" t="str">
        <f>VLOOKUP(A100,Main!A:AB,2,0)</f>
        <v>Management</v>
      </c>
      <c r="C100" s="61" t="str">
        <f>VLOOKUP(A100,Main!A:AB,3,0)</f>
        <v>Retail Marketing Strategy</v>
      </c>
      <c r="D100" s="61" t="str">
        <f>VLOOKUP(A100,Main!A:AB,4,0)</f>
        <v>Prof. Sourabh Arora</v>
      </c>
      <c r="E100" s="61" t="str">
        <f>VLOOKUP(A100,Main!A:AB,5,0)</f>
        <v>IIT Roorkee</v>
      </c>
      <c r="F100" s="61" t="str">
        <f>VLOOKUP(A100,Main!A:AB,6,0)</f>
        <v>IIT Roorkee</v>
      </c>
      <c r="G100" s="61" t="str">
        <f>VLOOKUP(A100,Main!A:AB,7,0)</f>
        <v>8 Weeks</v>
      </c>
      <c r="H100" s="61" t="str">
        <f>VLOOKUP(A100,Main!A:AB,8,0)</f>
        <v>Rerun</v>
      </c>
      <c r="I100" s="62">
        <f>VLOOKUP(A100,Main!A:AB,9,0)</f>
        <v>46223</v>
      </c>
      <c r="J100" s="62">
        <f>VLOOKUP(A100,Main!A:AB,10,0)</f>
        <v>46276</v>
      </c>
      <c r="K100" s="62">
        <f>VLOOKUP(A100,Main!A:AB,11,0)</f>
        <v>46284</v>
      </c>
      <c r="L100" s="62">
        <f>VLOOKUP(A100,Main!A:AB,12,0)</f>
        <v>46230</v>
      </c>
      <c r="M100" s="62">
        <f>VLOOKUP(A100,Main!A:AB,13,0)</f>
        <v>46248</v>
      </c>
      <c r="N100" s="61" t="str">
        <f>VLOOKUP(A100,Main!A:AB,14,0)</f>
        <v>UG/PG</v>
      </c>
      <c r="O100" s="61" t="str">
        <f>VLOOKUP(A100,Main!A:AB,15,0)</f>
        <v>Elective</v>
      </c>
      <c r="P100" s="61" t="str">
        <f>VLOOKUP(A100,Main!A:AB,16,0)</f>
        <v>Yes</v>
      </c>
      <c r="Q100" s="61" t="str">
        <f>VLOOKUP(A100,Main!A:AB,17,0)</f>
        <v/>
      </c>
      <c r="R100" s="63" t="str">
        <f>VLOOKUP(A100,Main!A:AB,18,0)</f>
        <v>https://onlinecourses.nptel.ac.in/e-learning/preview/noc26_mg93</v>
      </c>
      <c r="S100" s="63" t="str">
        <f>VLOOKUP(A100,Main!A:AB,19,0)</f>
        <v>https://onlinecourses.nptel.ac.in/e-learning/preview/noc26_mg93</v>
      </c>
      <c r="T100" s="61" t="str">
        <f>VLOOKUP(A100,Main!A:AB,20,0)</f>
        <v>noc26_mg93</v>
      </c>
      <c r="U100" s="63" t="str">
        <f>VLOOKUP(A100,Main!A:AB,21,0)</f>
        <v>https://onlinecourses.nptel.ac.in/noc25_mg112/preview</v>
      </c>
      <c r="V100" s="63" t="str">
        <f>VLOOKUP(A100,Main!A:AB,22,0)</f>
        <v>https://onlinecourses.nptel.ac.in/noc25_mg112/preview</v>
      </c>
      <c r="W100" s="61" t="str">
        <f>VLOOKUP(A100,Main!A:AB,23,0)</f>
        <v>noc25_mg112</v>
      </c>
      <c r="X100" s="63" t="str">
        <f>VLOOKUP(A100,Main!A:AB,24,0)</f>
        <v>https://nptel.ac.in/courses/110107167</v>
      </c>
      <c r="Y100" s="63" t="str">
        <f>VLOOKUP(A100,Main!A:AB,25,0)</f>
        <v>https://nptel.ac.in/courses/110107167</v>
      </c>
      <c r="Z100" s="61">
        <f>VLOOKUP(A100,Main!A:AB,26,0)</f>
        <v>110107167</v>
      </c>
    </row>
    <row r="101">
      <c r="A101" s="47" t="s">
        <v>6623</v>
      </c>
      <c r="B101" s="61" t="str">
        <f>VLOOKUP(A101,Main!A:AB,2,0)</f>
        <v>Management</v>
      </c>
      <c r="C101" s="61" t="str">
        <f>VLOOKUP(A101,Main!A:AB,3,0)</f>
        <v>Advanced Algorithmic Trading and Portfolio Management</v>
      </c>
      <c r="D101" s="61" t="str">
        <f>VLOOKUP(A101,Main!A:AB,4,0)</f>
        <v>Prof. Abhinava Tripathi</v>
      </c>
      <c r="E101" s="61" t="str">
        <f>VLOOKUP(A101,Main!A:AB,5,0)</f>
        <v>IIT Kanpur</v>
      </c>
      <c r="F101" s="61" t="str">
        <f>VLOOKUP(A101,Main!A:AB,6,0)</f>
        <v>IIT Kanpur</v>
      </c>
      <c r="G101" s="61" t="str">
        <f>VLOOKUP(A101,Main!A:AB,7,0)</f>
        <v>8 Weeks</v>
      </c>
      <c r="H101" s="61" t="str">
        <f>VLOOKUP(A101,Main!A:AB,8,0)</f>
        <v>Rerun</v>
      </c>
      <c r="I101" s="62">
        <f>VLOOKUP(A101,Main!A:AB,9,0)</f>
        <v>46223</v>
      </c>
      <c r="J101" s="62">
        <f>VLOOKUP(A101,Main!A:AB,10,0)</f>
        <v>46276</v>
      </c>
      <c r="K101" s="62">
        <f>VLOOKUP(A101,Main!A:AB,11,0)</f>
        <v>46284</v>
      </c>
      <c r="L101" s="62">
        <f>VLOOKUP(A101,Main!A:AB,12,0)</f>
        <v>46230</v>
      </c>
      <c r="M101" s="62">
        <f>VLOOKUP(A101,Main!A:AB,13,0)</f>
        <v>46248</v>
      </c>
      <c r="N101" s="61" t="str">
        <f>VLOOKUP(A101,Main!A:AB,14,0)</f>
        <v>UG/PG</v>
      </c>
      <c r="O101" s="61" t="str">
        <f>VLOOKUP(A101,Main!A:AB,15,0)</f>
        <v>Elective</v>
      </c>
      <c r="P101" s="61" t="str">
        <f>VLOOKUP(A101,Main!A:AB,16,0)</f>
        <v>Yes</v>
      </c>
      <c r="Q101" s="61" t="str">
        <f>VLOOKUP(A101,Main!A:AB,17,0)</f>
        <v/>
      </c>
      <c r="R101" s="63" t="str">
        <f>VLOOKUP(A101,Main!A:AB,18,0)</f>
        <v>https://onlinecourses.nptel.ac.in/e-learning/preview/noc26_mg96</v>
      </c>
      <c r="S101" s="63" t="str">
        <f>VLOOKUP(A101,Main!A:AB,19,0)</f>
        <v>https://onlinecourses.nptel.ac.in/e-learning/preview/noc26_mg96</v>
      </c>
      <c r="T101" s="61" t="str">
        <f>VLOOKUP(A101,Main!A:AB,20,0)</f>
        <v>noc26_mg96</v>
      </c>
      <c r="U101" s="63" t="str">
        <f>VLOOKUP(A101,Main!A:AB,21,0)</f>
        <v>https://onlinecourses.nptel.ac.in/noc25_mg118/preview</v>
      </c>
      <c r="V101" s="63" t="str">
        <f>VLOOKUP(A101,Main!A:AB,22,0)</f>
        <v>https://onlinecourses.nptel.ac.in/noc25_mg118/preview</v>
      </c>
      <c r="W101" s="61" t="str">
        <f>VLOOKUP(A101,Main!A:AB,23,0)</f>
        <v>noc25_mg118</v>
      </c>
      <c r="X101" s="63" t="str">
        <f>VLOOKUP(A101,Main!A:AB,24,0)</f>
        <v>https://nptel.ac.in/courses/110104169</v>
      </c>
      <c r="Y101" s="63" t="str">
        <f>VLOOKUP(A101,Main!A:AB,25,0)</f>
        <v>https://nptel.ac.in/courses/110104169</v>
      </c>
      <c r="Z101" s="61">
        <f>VLOOKUP(A101,Main!A:AB,26,0)</f>
        <v>110104169</v>
      </c>
    </row>
    <row r="102">
      <c r="A102" s="47" t="s">
        <v>6683</v>
      </c>
      <c r="B102" s="61" t="str">
        <f>VLOOKUP(A102,Main!A:AB,2,0)</f>
        <v>Metallurgical and Materials Engineering</v>
      </c>
      <c r="C102" s="61" t="str">
        <f>VLOOKUP(A102,Main!A:AB,3,0)</f>
        <v>Fundamentals of Electronic Device Fabrication</v>
      </c>
      <c r="D102" s="61" t="str">
        <f>VLOOKUP(A102,Main!A:AB,4,0)</f>
        <v>Prof. Parasuraman Swaminathan</v>
      </c>
      <c r="E102" s="61" t="str">
        <f>VLOOKUP(A102,Main!A:AB,5,0)</f>
        <v>IIT Madras</v>
      </c>
      <c r="F102" s="61" t="str">
        <f>VLOOKUP(A102,Main!A:AB,6,0)</f>
        <v>IIT Madras</v>
      </c>
      <c r="G102" s="61" t="str">
        <f>VLOOKUP(A102,Main!A:AB,7,0)</f>
        <v>4 Weeks</v>
      </c>
      <c r="H102" s="61" t="str">
        <f>VLOOKUP(A102,Main!A:AB,8,0)</f>
        <v>Rerun</v>
      </c>
      <c r="I102" s="62">
        <f>VLOOKUP(A102,Main!A:AB,9,0)</f>
        <v>46223</v>
      </c>
      <c r="J102" s="62">
        <f>VLOOKUP(A102,Main!A:AB,10,0)</f>
        <v>46248</v>
      </c>
      <c r="K102" s="62">
        <f>VLOOKUP(A102,Main!A:AB,11,0)</f>
        <v>46284</v>
      </c>
      <c r="L102" s="62">
        <f>VLOOKUP(A102,Main!A:AB,12,0)</f>
        <v>46230</v>
      </c>
      <c r="M102" s="62">
        <f>VLOOKUP(A102,Main!A:AB,13,0)</f>
        <v>46248</v>
      </c>
      <c r="N102" s="61" t="str">
        <f>VLOOKUP(A102,Main!A:AB,14,0)</f>
        <v>UG/PG</v>
      </c>
      <c r="O102" s="61" t="str">
        <f>VLOOKUP(A102,Main!A:AB,15,0)</f>
        <v>Elective</v>
      </c>
      <c r="P102" s="61" t="str">
        <f>VLOOKUP(A102,Main!A:AB,16,0)</f>
        <v>Yes</v>
      </c>
      <c r="Q102" s="61" t="str">
        <f>VLOOKUP(A102,Main!A:AB,17,0)</f>
        <v>Electronic Materials
Minor in Materials Science</v>
      </c>
      <c r="R102" s="63" t="str">
        <f>VLOOKUP(A102,Main!A:AB,18,0)</f>
        <v>https://onlinecourses.nptel.ac.in/e-learning/preview/noc26_mm56</v>
      </c>
      <c r="S102" s="63" t="str">
        <f>VLOOKUP(A102,Main!A:AB,19,0)</f>
        <v>https://onlinecourses.nptel.ac.in/e-learning/preview/noc26_mm56</v>
      </c>
      <c r="T102" s="61" t="str">
        <f>VLOOKUP(A102,Main!A:AB,20,0)</f>
        <v>noc26_mm56</v>
      </c>
      <c r="U102" s="63" t="str">
        <f>VLOOKUP(A102,Main!A:AB,21,0)</f>
        <v>https://onlinecourses.nptel.ac.in/noc25_mm41/preview</v>
      </c>
      <c r="V102" s="63" t="str">
        <f>VLOOKUP(A102,Main!A:AB,22,0)</f>
        <v>https://onlinecourses.nptel.ac.in/noc25_mm41/preview</v>
      </c>
      <c r="W102" s="61" t="str">
        <f>VLOOKUP(A102,Main!A:AB,23,0)</f>
        <v>noc25_mm41</v>
      </c>
      <c r="X102" s="63" t="str">
        <f>VLOOKUP(A102,Main!A:AB,24,0)</f>
        <v>https://nptel.ac.in/courses/113106062</v>
      </c>
      <c r="Y102" s="63" t="str">
        <f>VLOOKUP(A102,Main!A:AB,25,0)</f>
        <v>https://nptel.ac.in/courses/113106062</v>
      </c>
      <c r="Z102" s="61">
        <f>VLOOKUP(A102,Main!A:AB,26,0)</f>
        <v>113106062</v>
      </c>
    </row>
    <row r="103">
      <c r="A103" s="47" t="s">
        <v>6720</v>
      </c>
      <c r="B103" s="61" t="str">
        <f>VLOOKUP(A103,Main!A:AB,2,0)</f>
        <v>Metallurgical Engineering and Materials Sciences</v>
      </c>
      <c r="C103" s="61" t="str">
        <f>VLOOKUP(A103,Main!A:AB,3,0)</f>
        <v>Fundamentals of Material Processing - I</v>
      </c>
      <c r="D103" s="61" t="str">
        <f>VLOOKUP(A103,Main!A:AB,4,0)</f>
        <v>Prof. Shashank Shekhar</v>
      </c>
      <c r="E103" s="61" t="str">
        <f>VLOOKUP(A103,Main!A:AB,5,0)</f>
        <v>IIT Kanpur</v>
      </c>
      <c r="F103" s="61" t="str">
        <f>VLOOKUP(A103,Main!A:AB,6,0)</f>
        <v>IIT Kanpur</v>
      </c>
      <c r="G103" s="61" t="str">
        <f>VLOOKUP(A103,Main!A:AB,7,0)</f>
        <v>8 Weeks</v>
      </c>
      <c r="H103" s="61" t="str">
        <f>VLOOKUP(A103,Main!A:AB,8,0)</f>
        <v>Rerun</v>
      </c>
      <c r="I103" s="62">
        <f>VLOOKUP(A103,Main!A:AB,9,0)</f>
        <v>46223</v>
      </c>
      <c r="J103" s="62">
        <f>VLOOKUP(A103,Main!A:AB,10,0)</f>
        <v>46276</v>
      </c>
      <c r="K103" s="62">
        <f>VLOOKUP(A103,Main!A:AB,11,0)</f>
        <v>46284</v>
      </c>
      <c r="L103" s="62">
        <f>VLOOKUP(A103,Main!A:AB,12,0)</f>
        <v>46230</v>
      </c>
      <c r="M103" s="62">
        <f>VLOOKUP(A103,Main!A:AB,13,0)</f>
        <v>46248</v>
      </c>
      <c r="N103" s="61" t="str">
        <f>VLOOKUP(A103,Main!A:AB,14,0)</f>
        <v>UG</v>
      </c>
      <c r="O103" s="61" t="str">
        <f>VLOOKUP(A103,Main!A:AB,15,0)</f>
        <v>Core</v>
      </c>
      <c r="P103" s="61" t="str">
        <f>VLOOKUP(A103,Main!A:AB,16,0)</f>
        <v>No</v>
      </c>
      <c r="Q103" s="61" t="str">
        <f>VLOOKUP(A103,Main!A:AB,17,0)</f>
        <v/>
      </c>
      <c r="R103" s="63" t="str">
        <f>VLOOKUP(A103,Main!A:AB,18,0)</f>
        <v>https://onlinecourses.nptel.ac.in/e-learning/preview/noc26_mm61</v>
      </c>
      <c r="S103" s="63" t="str">
        <f>VLOOKUP(A103,Main!A:AB,19,0)</f>
        <v>https://onlinecourses.nptel.ac.in/e-learning/preview/noc26_mm61</v>
      </c>
      <c r="T103" s="61" t="str">
        <f>VLOOKUP(A103,Main!A:AB,20,0)</f>
        <v>noc26_mm61</v>
      </c>
      <c r="U103" s="63" t="str">
        <f>VLOOKUP(A103,Main!A:AB,21,0)</f>
        <v>https://onlinecourses.nptel.ac.in/noc25_mm60/preview</v>
      </c>
      <c r="V103" s="63" t="str">
        <f>VLOOKUP(A103,Main!A:AB,22,0)</f>
        <v>https://onlinecourses.nptel.ac.in/noc25_mm60/preview</v>
      </c>
      <c r="W103" s="61" t="str">
        <f>VLOOKUP(A103,Main!A:AB,23,0)</f>
        <v>noc25_mm60</v>
      </c>
      <c r="X103" s="63" t="str">
        <f>VLOOKUP(A103,Main!A:AB,24,0)</f>
        <v>https://nptel.ac.in/courses/113104073</v>
      </c>
      <c r="Y103" s="63" t="str">
        <f>VLOOKUP(A103,Main!A:AB,25,0)</f>
        <v>https://nptel.ac.in/courses/113104073</v>
      </c>
      <c r="Z103" s="61">
        <f>VLOOKUP(A103,Main!A:AB,26,0)</f>
        <v>113104073</v>
      </c>
    </row>
    <row r="104">
      <c r="A104" s="47" t="s">
        <v>6726</v>
      </c>
      <c r="B104" s="61" t="str">
        <f>VLOOKUP(A104,Main!A:AB,2,0)</f>
        <v>Metallurgical Engineering and Materials Sciences</v>
      </c>
      <c r="C104" s="61" t="str">
        <f>VLOOKUP(A104,Main!A:AB,3,0)</f>
        <v>Mechanical Behaviour of Materials (Part - II)</v>
      </c>
      <c r="D104" s="61" t="str">
        <f>VLOOKUP(A104,Main!A:AB,4,0)</f>
        <v>Prof. Shashank Shekhar,
Prof. Sudhanshu Shekhar Singh</v>
      </c>
      <c r="E104" s="61" t="str">
        <f>VLOOKUP(A104,Main!A:AB,5,0)</f>
        <v>IIT Kanpur</v>
      </c>
      <c r="F104" s="61" t="str">
        <f>VLOOKUP(A104,Main!A:AB,6,0)</f>
        <v>IIT Kanpur</v>
      </c>
      <c r="G104" s="61" t="str">
        <f>VLOOKUP(A104,Main!A:AB,7,0)</f>
        <v>8 Weeks</v>
      </c>
      <c r="H104" s="61" t="str">
        <f>VLOOKUP(A104,Main!A:AB,8,0)</f>
        <v>Rerun</v>
      </c>
      <c r="I104" s="62">
        <f>VLOOKUP(A104,Main!A:AB,9,0)</f>
        <v>46223</v>
      </c>
      <c r="J104" s="62">
        <f>VLOOKUP(A104,Main!A:AB,10,0)</f>
        <v>46276</v>
      </c>
      <c r="K104" s="62">
        <f>VLOOKUP(A104,Main!A:AB,11,0)</f>
        <v>46284</v>
      </c>
      <c r="L104" s="62">
        <f>VLOOKUP(A104,Main!A:AB,12,0)</f>
        <v>46230</v>
      </c>
      <c r="M104" s="62">
        <f>VLOOKUP(A104,Main!A:AB,13,0)</f>
        <v>46248</v>
      </c>
      <c r="N104" s="61" t="str">
        <f>VLOOKUP(A104,Main!A:AB,14,0)</f>
        <v>UG</v>
      </c>
      <c r="O104" s="61" t="str">
        <f>VLOOKUP(A104,Main!A:AB,15,0)</f>
        <v>Core</v>
      </c>
      <c r="P104" s="61" t="str">
        <f>VLOOKUP(A104,Main!A:AB,16,0)</f>
        <v>No</v>
      </c>
      <c r="Q104" s="61" t="str">
        <f>VLOOKUP(A104,Main!A:AB,17,0)</f>
        <v/>
      </c>
      <c r="R104" s="63" t="str">
        <f>VLOOKUP(A104,Main!A:AB,18,0)</f>
        <v>https://onlinecourses.nptel.ac.in/e-learning/preview/noc26_mm62</v>
      </c>
      <c r="S104" s="63" t="str">
        <f>VLOOKUP(A104,Main!A:AB,19,0)</f>
        <v>https://onlinecourses.nptel.ac.in/e-learning/preview/noc26_mm62</v>
      </c>
      <c r="T104" s="61" t="str">
        <f>VLOOKUP(A104,Main!A:AB,20,0)</f>
        <v>noc26_mm62</v>
      </c>
      <c r="U104" s="63" t="str">
        <f>VLOOKUP(A104,Main!A:AB,21,0)</f>
        <v>https://onlinecourses.nptel.ac.in/noc25_mm61/preview</v>
      </c>
      <c r="V104" s="63" t="str">
        <f>VLOOKUP(A104,Main!A:AB,22,0)</f>
        <v>https://onlinecourses.nptel.ac.in/noc25_mm61/preview</v>
      </c>
      <c r="W104" s="61" t="str">
        <f>VLOOKUP(A104,Main!A:AB,23,0)</f>
        <v>noc25_mm61</v>
      </c>
      <c r="X104" s="63" t="str">
        <f>VLOOKUP(A104,Main!A:AB,24,0)</f>
        <v>https://nptel.ac.in/courses/113104105</v>
      </c>
      <c r="Y104" s="63" t="str">
        <f>VLOOKUP(A104,Main!A:AB,25,0)</f>
        <v>https://nptel.ac.in/courses/113104105</v>
      </c>
      <c r="Z104" s="61">
        <f>VLOOKUP(A104,Main!A:AB,26,0)</f>
        <v>113104105</v>
      </c>
    </row>
    <row r="105">
      <c r="A105" s="47" t="s">
        <v>6740</v>
      </c>
      <c r="B105" s="61" t="str">
        <f>VLOOKUP(A105,Main!A:AB,2,0)</f>
        <v>Metallurgical and Materials Engineering</v>
      </c>
      <c r="C105" s="61" t="str">
        <f>VLOOKUP(A105,Main!A:AB,3,0)</f>
        <v>Nanotechnology, Science and Applications</v>
      </c>
      <c r="D105" s="61" t="str">
        <f>VLOOKUP(A105,Main!A:AB,4,0)</f>
        <v>Prof. Prathap Haridoss</v>
      </c>
      <c r="E105" s="61" t="str">
        <f>VLOOKUP(A105,Main!A:AB,5,0)</f>
        <v>IIT Madras</v>
      </c>
      <c r="F105" s="61" t="str">
        <f>VLOOKUP(A105,Main!A:AB,6,0)</f>
        <v>IIT Madras</v>
      </c>
      <c r="G105" s="61" t="str">
        <f>VLOOKUP(A105,Main!A:AB,7,0)</f>
        <v>8 Weeks</v>
      </c>
      <c r="H105" s="61" t="str">
        <f>VLOOKUP(A105,Main!A:AB,8,0)</f>
        <v>Rerun</v>
      </c>
      <c r="I105" s="62">
        <f>VLOOKUP(A105,Main!A:AB,9,0)</f>
        <v>46223</v>
      </c>
      <c r="J105" s="62">
        <f>VLOOKUP(A105,Main!A:AB,10,0)</f>
        <v>46276</v>
      </c>
      <c r="K105" s="62">
        <f>VLOOKUP(A105,Main!A:AB,11,0)</f>
        <v>46284</v>
      </c>
      <c r="L105" s="62">
        <f>VLOOKUP(A105,Main!A:AB,12,0)</f>
        <v>46230</v>
      </c>
      <c r="M105" s="62">
        <f>VLOOKUP(A105,Main!A:AB,13,0)</f>
        <v>46248</v>
      </c>
      <c r="N105" s="61" t="str">
        <f>VLOOKUP(A105,Main!A:AB,14,0)</f>
        <v>UG</v>
      </c>
      <c r="O105" s="61" t="str">
        <f>VLOOKUP(A105,Main!A:AB,15,0)</f>
        <v>Elective</v>
      </c>
      <c r="P105" s="61" t="str">
        <f>VLOOKUP(A105,Main!A:AB,16,0)</f>
        <v>Yes</v>
      </c>
      <c r="Q105" s="61" t="str">
        <f>VLOOKUP(A105,Main!A:AB,17,0)</f>
        <v>Minor in Materials Science</v>
      </c>
      <c r="R105" s="63" t="str">
        <f>VLOOKUP(A105,Main!A:AB,18,0)</f>
        <v>https://onlinecourses.nptel.ac.in/e-learning/preview/noc26_mm64</v>
      </c>
      <c r="S105" s="63" t="str">
        <f>VLOOKUP(A105,Main!A:AB,19,0)</f>
        <v>https://onlinecourses.nptel.ac.in/e-learning/preview/noc26_mm64</v>
      </c>
      <c r="T105" s="61" t="str">
        <f>VLOOKUP(A105,Main!A:AB,20,0)</f>
        <v>noc26_mm64</v>
      </c>
      <c r="U105" s="63" t="str">
        <f>VLOOKUP(A105,Main!A:AB,21,0)</f>
        <v>https://onlinecourses.nptel.ac.in/noc25_mm44/preview</v>
      </c>
      <c r="V105" s="63" t="str">
        <f>VLOOKUP(A105,Main!A:AB,22,0)</f>
        <v>https://onlinecourses.nptel.ac.in/noc25_mm44/preview</v>
      </c>
      <c r="W105" s="61" t="str">
        <f>VLOOKUP(A105,Main!A:AB,23,0)</f>
        <v>noc25_mm44</v>
      </c>
      <c r="X105" s="63" t="str">
        <f>VLOOKUP(A105,Main!A:AB,24,0)</f>
        <v>https://nptel.ac.in/courses/113106093</v>
      </c>
      <c r="Y105" s="63" t="str">
        <f>VLOOKUP(A105,Main!A:AB,25,0)</f>
        <v>https://nptel.ac.in/courses/113106093</v>
      </c>
      <c r="Z105" s="61">
        <f>VLOOKUP(A105,Main!A:AB,26,0)</f>
        <v>113106093</v>
      </c>
    </row>
    <row r="106">
      <c r="A106" s="47" t="s">
        <v>6934</v>
      </c>
      <c r="B106" s="61" t="str">
        <f>VLOOKUP(A106,Main!A:AB,2,0)</f>
        <v>Ocean Engineering</v>
      </c>
      <c r="C106" s="61" t="str">
        <f>VLOOKUP(A106,Main!A:AB,3,0)</f>
        <v>Marine Propulsion</v>
      </c>
      <c r="D106" s="61" t="str">
        <f>VLOOKUP(A106,Main!A:AB,4,0)</f>
        <v>Prof. Anirban Bhattacharyya</v>
      </c>
      <c r="E106" s="61" t="str">
        <f>VLOOKUP(A106,Main!A:AB,5,0)</f>
        <v>IIT Kharagpur</v>
      </c>
      <c r="F106" s="61" t="str">
        <f>VLOOKUP(A106,Main!A:AB,6,0)</f>
        <v>IIT Kharagpur</v>
      </c>
      <c r="G106" s="61" t="str">
        <f>VLOOKUP(A106,Main!A:AB,7,0)</f>
        <v>8 Weeks</v>
      </c>
      <c r="H106" s="61" t="str">
        <f>VLOOKUP(A106,Main!A:AB,8,0)</f>
        <v>Rerun</v>
      </c>
      <c r="I106" s="62">
        <f>VLOOKUP(A106,Main!A:AB,9,0)</f>
        <v>46223</v>
      </c>
      <c r="J106" s="62">
        <f>VLOOKUP(A106,Main!A:AB,10,0)</f>
        <v>46276</v>
      </c>
      <c r="K106" s="62">
        <f>VLOOKUP(A106,Main!A:AB,11,0)</f>
        <v>46284</v>
      </c>
      <c r="L106" s="62">
        <f>VLOOKUP(A106,Main!A:AB,12,0)</f>
        <v>46230</v>
      </c>
      <c r="M106" s="62">
        <f>VLOOKUP(A106,Main!A:AB,13,0)</f>
        <v>46248</v>
      </c>
      <c r="N106" s="61" t="str">
        <f>VLOOKUP(A106,Main!A:AB,14,0)</f>
        <v>UG/PG</v>
      </c>
      <c r="O106" s="61" t="str">
        <f>VLOOKUP(A106,Main!A:AB,15,0)</f>
        <v>Elective</v>
      </c>
      <c r="P106" s="61" t="str">
        <f>VLOOKUP(A106,Main!A:AB,16,0)</f>
        <v>Yes</v>
      </c>
      <c r="Q106" s="61" t="str">
        <f>VLOOKUP(A106,Main!A:AB,17,0)</f>
        <v/>
      </c>
      <c r="R106" s="63" t="str">
        <f>VLOOKUP(A106,Main!A:AB,18,0)</f>
        <v>https://onlinecourses.nptel.ac.in/e-learning/preview/noc26_oe05</v>
      </c>
      <c r="S106" s="63" t="str">
        <f>VLOOKUP(A106,Main!A:AB,19,0)</f>
        <v>https://onlinecourses.nptel.ac.in/e-learning/preview/noc26_oe05</v>
      </c>
      <c r="T106" s="61" t="str">
        <f>VLOOKUP(A106,Main!A:AB,20,0)</f>
        <v>noc26_oe05</v>
      </c>
      <c r="U106" s="63" t="str">
        <f>VLOOKUP(A106,Main!A:AB,21,0)</f>
        <v>https://onlinecourses.nptel.ac.in/noc25_oe08/preview</v>
      </c>
      <c r="V106" s="63" t="str">
        <f>VLOOKUP(A106,Main!A:AB,22,0)</f>
        <v>https://onlinecourses.nptel.ac.in/noc25_oe08/preview</v>
      </c>
      <c r="W106" s="61" t="str">
        <f>VLOOKUP(A106,Main!A:AB,23,0)</f>
        <v>noc25_oe08</v>
      </c>
      <c r="X106" s="63" t="str">
        <f>VLOOKUP(A106,Main!A:AB,24,0)</f>
        <v>https://nptel.ac.in/courses/114105047</v>
      </c>
      <c r="Y106" s="63" t="str">
        <f>VLOOKUP(A106,Main!A:AB,25,0)</f>
        <v>https://nptel.ac.in/courses/114105047</v>
      </c>
      <c r="Z106" s="61">
        <f>VLOOKUP(A106,Main!A:AB,26,0)</f>
        <v>114105047</v>
      </c>
    </row>
    <row r="107">
      <c r="A107" s="47" t="s">
        <v>6999</v>
      </c>
      <c r="B107" s="61" t="str">
        <f>VLOOKUP(A107,Main!A:AB,2,0)</f>
        <v>Physics</v>
      </c>
      <c r="C107" s="61" t="str">
        <f>VLOOKUP(A107,Main!A:AB,3,0)</f>
        <v>Newtonian Mechanics with Examples</v>
      </c>
      <c r="D107" s="61" t="str">
        <f>VLOOKUP(A107,Main!A:AB,4,0)</f>
        <v>Prof. Shiladitya Sengupta</v>
      </c>
      <c r="E107" s="61" t="str">
        <f>VLOOKUP(A107,Main!A:AB,5,0)</f>
        <v>IIT Roorkee</v>
      </c>
      <c r="F107" s="61" t="str">
        <f>VLOOKUP(A107,Main!A:AB,6,0)</f>
        <v>IIT Roorkee</v>
      </c>
      <c r="G107" s="61" t="str">
        <f>VLOOKUP(A107,Main!A:AB,7,0)</f>
        <v>8 Weeks</v>
      </c>
      <c r="H107" s="61" t="str">
        <f>VLOOKUP(A107,Main!A:AB,8,0)</f>
        <v>Rerun</v>
      </c>
      <c r="I107" s="62">
        <f>VLOOKUP(A107,Main!A:AB,9,0)</f>
        <v>46223</v>
      </c>
      <c r="J107" s="62">
        <f>VLOOKUP(A107,Main!A:AB,10,0)</f>
        <v>46276</v>
      </c>
      <c r="K107" s="62">
        <f>VLOOKUP(A107,Main!A:AB,11,0)</f>
        <v>46284</v>
      </c>
      <c r="L107" s="62">
        <f>VLOOKUP(A107,Main!A:AB,12,0)</f>
        <v>46230</v>
      </c>
      <c r="M107" s="62">
        <f>VLOOKUP(A107,Main!A:AB,13,0)</f>
        <v>46248</v>
      </c>
      <c r="N107" s="61" t="str">
        <f>VLOOKUP(A107,Main!A:AB,14,0)</f>
        <v>UG</v>
      </c>
      <c r="O107" s="61" t="str">
        <f>VLOOKUP(A107,Main!A:AB,15,0)</f>
        <v>Core</v>
      </c>
      <c r="P107" s="61" t="str">
        <f>VLOOKUP(A107,Main!A:AB,16,0)</f>
        <v>No</v>
      </c>
      <c r="Q107" s="61" t="str">
        <f>VLOOKUP(A107,Main!A:AB,17,0)</f>
        <v/>
      </c>
      <c r="R107" s="63" t="str">
        <f>VLOOKUP(A107,Main!A:AB,18,0)</f>
        <v>https://onlinecourses.nptel.ac.in/e-learning/preview/noc26_ph41</v>
      </c>
      <c r="S107" s="63" t="str">
        <f>VLOOKUP(A107,Main!A:AB,19,0)</f>
        <v>https://onlinecourses.nptel.ac.in/e-learning/preview/noc26_ph41</v>
      </c>
      <c r="T107" s="61" t="str">
        <f>VLOOKUP(A107,Main!A:AB,20,0)</f>
        <v>noc26_ph41</v>
      </c>
      <c r="U107" s="63" t="str">
        <f>VLOOKUP(A107,Main!A:AB,21,0)</f>
        <v>https://onlinecourses.nptel.ac.in/noc25_ph37/preview</v>
      </c>
      <c r="V107" s="63" t="str">
        <f>VLOOKUP(A107,Main!A:AB,22,0)</f>
        <v>https://onlinecourses.nptel.ac.in/noc25_ph37/preview</v>
      </c>
      <c r="W107" s="61" t="str">
        <f>VLOOKUP(A107,Main!A:AB,23,0)</f>
        <v>noc25_ph37</v>
      </c>
      <c r="X107" s="63" t="str">
        <f>VLOOKUP(A107,Main!A:AB,24,0)</f>
        <v>https://nptel.ac.in/courses/115107134</v>
      </c>
      <c r="Y107" s="63" t="str">
        <f>VLOOKUP(A107,Main!A:AB,25,0)</f>
        <v>https://nptel.ac.in/courses/115107134</v>
      </c>
      <c r="Z107" s="61">
        <f>VLOOKUP(A107,Main!A:AB,26,0)</f>
        <v>115107134</v>
      </c>
    </row>
    <row r="108">
      <c r="A108" s="47" t="s">
        <v>7013</v>
      </c>
      <c r="B108" s="61" t="str">
        <f>VLOOKUP(A108,Main!A:AB,2,0)</f>
        <v>Physics</v>
      </c>
      <c r="C108" s="61" t="str">
        <f>VLOOKUP(A108,Main!A:AB,3,0)</f>
        <v>Advanced Condensed Matter Physics</v>
      </c>
      <c r="D108" s="61" t="str">
        <f>VLOOKUP(A108,Main!A:AB,4,0)</f>
        <v>Prof. Saurabh Basu</v>
      </c>
      <c r="E108" s="61" t="str">
        <f>VLOOKUP(A108,Main!A:AB,5,0)</f>
        <v>IIT Guwahati</v>
      </c>
      <c r="F108" s="61" t="str">
        <f>VLOOKUP(A108,Main!A:AB,6,0)</f>
        <v>IIT Guwahati</v>
      </c>
      <c r="G108" s="61" t="str">
        <f>VLOOKUP(A108,Main!A:AB,7,0)</f>
        <v>8 Weeks</v>
      </c>
      <c r="H108" s="61" t="str">
        <f>VLOOKUP(A108,Main!A:AB,8,0)</f>
        <v>Rerun</v>
      </c>
      <c r="I108" s="62">
        <f>VLOOKUP(A108,Main!A:AB,9,0)</f>
        <v>46223</v>
      </c>
      <c r="J108" s="62">
        <f>VLOOKUP(A108,Main!A:AB,10,0)</f>
        <v>46276</v>
      </c>
      <c r="K108" s="62">
        <f>VLOOKUP(A108,Main!A:AB,11,0)</f>
        <v>46284</v>
      </c>
      <c r="L108" s="62">
        <f>VLOOKUP(A108,Main!A:AB,12,0)</f>
        <v>46230</v>
      </c>
      <c r="M108" s="62">
        <f>VLOOKUP(A108,Main!A:AB,13,0)</f>
        <v>46248</v>
      </c>
      <c r="N108" s="61" t="str">
        <f>VLOOKUP(A108,Main!A:AB,14,0)</f>
        <v>UG/PG</v>
      </c>
      <c r="O108" s="61" t="str">
        <f>VLOOKUP(A108,Main!A:AB,15,0)</f>
        <v>Elective</v>
      </c>
      <c r="P108" s="61" t="str">
        <f>VLOOKUP(A108,Main!A:AB,16,0)</f>
        <v>Yes</v>
      </c>
      <c r="Q108" s="61" t="str">
        <f>VLOOKUP(A108,Main!A:AB,17,0)</f>
        <v/>
      </c>
      <c r="R108" s="63" t="str">
        <f>VLOOKUP(A108,Main!A:AB,18,0)</f>
        <v>https://onlinecourses.nptel.ac.in/e-learning/preview/noc26_ph43</v>
      </c>
      <c r="S108" s="63" t="str">
        <f>VLOOKUP(A108,Main!A:AB,19,0)</f>
        <v>https://onlinecourses.nptel.ac.in/e-learning/preview/noc26_ph43</v>
      </c>
      <c r="T108" s="61" t="str">
        <f>VLOOKUP(A108,Main!A:AB,20,0)</f>
        <v>noc26_ph43</v>
      </c>
      <c r="U108" s="63" t="str">
        <f>VLOOKUP(A108,Main!A:AB,21,0)</f>
        <v>https://onlinecourses.nptel.ac.in/noc24_ph03/preview</v>
      </c>
      <c r="V108" s="63" t="str">
        <f>VLOOKUP(A108,Main!A:AB,22,0)</f>
        <v>https://onlinecourses.nptel.ac.in/noc24_ph03/preview</v>
      </c>
      <c r="W108" s="61" t="str">
        <f>VLOOKUP(A108,Main!A:AB,23,0)</f>
        <v>noc24_ph03</v>
      </c>
      <c r="X108" s="63" t="str">
        <f>VLOOKUP(A108,Main!A:AB,24,0)</f>
        <v>https://nptel.ac.in/courses/115103102</v>
      </c>
      <c r="Y108" s="63" t="str">
        <f>VLOOKUP(A108,Main!A:AB,25,0)</f>
        <v>https://nptel.ac.in/courses/115103102</v>
      </c>
      <c r="Z108" s="61">
        <f>VLOOKUP(A108,Main!A:AB,26,0)</f>
        <v>115103102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4" width="31.13"/>
    <col customWidth="1" min="5" max="5" width="24.88"/>
    <col customWidth="1" min="17" max="17" width="31.88"/>
    <col customWidth="1" min="18" max="18" width="49.5"/>
    <col customWidth="1" hidden="1" min="19" max="19" width="49.5"/>
    <col customWidth="1" hidden="1" min="20" max="20" width="11.5"/>
    <col customWidth="1" min="21" max="21" width="41.63"/>
    <col customWidth="1" hidden="1" min="22" max="22" width="41.63"/>
    <col customWidth="1" hidden="1" min="23" max="23" width="11.5"/>
    <col customWidth="1" min="24" max="24" width="28.75"/>
    <col customWidth="1" hidden="1" min="25" max="25" width="28.75"/>
    <col customWidth="1" hidden="1" min="26" max="26" width="10.13"/>
  </cols>
  <sheetData>
    <row r="1">
      <c r="A1" s="19" t="s">
        <v>24</v>
      </c>
      <c r="B1" s="20" t="s">
        <v>25</v>
      </c>
      <c r="C1" s="20" t="s">
        <v>26</v>
      </c>
      <c r="D1" s="20" t="s">
        <v>27</v>
      </c>
      <c r="E1" s="21" t="s">
        <v>28</v>
      </c>
      <c r="F1" s="21" t="s">
        <v>29</v>
      </c>
      <c r="G1" s="21" t="s">
        <v>30</v>
      </c>
      <c r="H1" s="21" t="s">
        <v>31</v>
      </c>
      <c r="I1" s="21" t="s">
        <v>32</v>
      </c>
      <c r="J1" s="21" t="s">
        <v>33</v>
      </c>
      <c r="K1" s="21" t="s">
        <v>34</v>
      </c>
      <c r="L1" s="21" t="s">
        <v>35</v>
      </c>
      <c r="M1" s="21" t="s">
        <v>36</v>
      </c>
      <c r="N1" s="21" t="s">
        <v>37</v>
      </c>
      <c r="O1" s="21" t="s">
        <v>38</v>
      </c>
      <c r="P1" s="21" t="s">
        <v>39</v>
      </c>
      <c r="Q1" s="21" t="s">
        <v>40</v>
      </c>
      <c r="R1" s="21" t="s">
        <v>41</v>
      </c>
      <c r="S1" s="60" t="s">
        <v>42</v>
      </c>
      <c r="T1" s="60" t="s">
        <v>42</v>
      </c>
      <c r="U1" s="21" t="s">
        <v>43</v>
      </c>
      <c r="V1" s="25" t="s">
        <v>43</v>
      </c>
      <c r="W1" s="25" t="s">
        <v>44</v>
      </c>
      <c r="X1" s="21" t="s">
        <v>45</v>
      </c>
      <c r="Y1" s="25" t="s">
        <v>46</v>
      </c>
      <c r="Z1" s="25" t="s">
        <v>46</v>
      </c>
      <c r="AA1" s="8"/>
      <c r="AB1" s="8"/>
    </row>
    <row r="2">
      <c r="A2" s="47" t="s">
        <v>78</v>
      </c>
      <c r="B2" s="61" t="str">
        <f>VLOOKUP(A2,Main!A:AB,2,0)</f>
        <v>Aerospace Engineering</v>
      </c>
      <c r="C2" s="61" t="str">
        <f>VLOOKUP(A2,Main!A:AB,3,0)</f>
        <v>Design of Fixed Wing Unmanned Aerial Vehicles</v>
      </c>
      <c r="D2" s="61" t="str">
        <f>VLOOKUP(A2,Main!A:AB,4,0)</f>
        <v>Prof. Saderla Subrahmanyam</v>
      </c>
      <c r="E2" s="61" t="str">
        <f>VLOOKUP(A2,Main!A:AB,5,0)</f>
        <v>IIT Kanpur</v>
      </c>
      <c r="F2" s="61" t="str">
        <f>VLOOKUP(A2,Main!A:AB,6,0)</f>
        <v>IIT Kanpur</v>
      </c>
      <c r="G2" s="61" t="str">
        <f>VLOOKUP(A2,Main!A:AB,7,0)</f>
        <v>8 Weeks</v>
      </c>
      <c r="H2" s="61" t="str">
        <f>VLOOKUP(A2,Main!A:AB,8,0)</f>
        <v>Rerun</v>
      </c>
      <c r="I2" s="62">
        <f>VLOOKUP(A2,Main!A:AB,9,0)</f>
        <v>46223</v>
      </c>
      <c r="J2" s="62">
        <f>VLOOKUP(A2,Main!A:AB,10,0)</f>
        <v>46276</v>
      </c>
      <c r="K2" s="62">
        <f>VLOOKUP(A2,Main!A:AB,11,0)</f>
        <v>46285</v>
      </c>
      <c r="L2" s="62">
        <f>VLOOKUP(A2,Main!A:AB,12,0)</f>
        <v>46230</v>
      </c>
      <c r="M2" s="62">
        <f>VLOOKUP(A2,Main!A:AB,13,0)</f>
        <v>46248</v>
      </c>
      <c r="N2" s="61" t="str">
        <f>VLOOKUP(A2,Main!A:AB,14,0)</f>
        <v>UG/PG</v>
      </c>
      <c r="O2" s="61" t="str">
        <f>VLOOKUP(A2,Main!A:AB,15,0)</f>
        <v>Elective</v>
      </c>
      <c r="P2" s="61" t="str">
        <f>VLOOKUP(A2,Main!A:AB,16,0)</f>
        <v>Yes</v>
      </c>
      <c r="Q2" s="61" t="str">
        <f>VLOOKUP(A2,Main!A:AB,17,0)</f>
        <v/>
      </c>
      <c r="R2" s="63" t="str">
        <f>VLOOKUP(A2,Main!A:AB,18,0)</f>
        <v>https://onlinecourses.nptel.ac.in/e-learning/preview/noc26_ae24</v>
      </c>
      <c r="S2" s="63" t="str">
        <f>VLOOKUP(A2,Main!A:AB,19,0)</f>
        <v>https://onlinecourses.nptel.ac.in/e-learning/preview/noc26_ae24</v>
      </c>
      <c r="T2" s="61" t="str">
        <f>VLOOKUP(A2,Main!A:AB,20,0)</f>
        <v>noc26_ae24</v>
      </c>
      <c r="U2" s="63" t="str">
        <f>VLOOKUP(A2,Main!A:AB,21,0)</f>
        <v>https://onlinecourses.nptel.ac.in/noc25_ae25/preview</v>
      </c>
      <c r="V2" s="63" t="str">
        <f>VLOOKUP(A2,Main!A:AB,22,0)</f>
        <v>https://onlinecourses.nptel.ac.in/noc25_ae25/preview</v>
      </c>
      <c r="W2" s="61" t="str">
        <f>VLOOKUP(A2,Main!A:AB,23,0)</f>
        <v>noc25_ae25</v>
      </c>
      <c r="X2" s="63" t="str">
        <f>VLOOKUP(A2,Main!A:AB,24,0)</f>
        <v>https://nptel.ac.in/courses/101104073</v>
      </c>
      <c r="Y2" s="65" t="str">
        <f>VLOOKUP(A2,Main!A:AB,25,0)</f>
        <v>https://nptel.ac.in/courses/101104073</v>
      </c>
      <c r="Z2" s="66">
        <f>VLOOKUP(A2,Main!A:AB,26,0)</f>
        <v>101104073</v>
      </c>
    </row>
    <row r="3">
      <c r="A3" s="47" t="s">
        <v>85</v>
      </c>
      <c r="B3" s="61" t="str">
        <f>VLOOKUP(A3,Main!A:AB,2,0)</f>
        <v>Aerospace Engineering</v>
      </c>
      <c r="C3" s="61" t="str">
        <f>VLOOKUP(A3,Main!A:AB,3,0)</f>
        <v>UAV Design - Part II</v>
      </c>
      <c r="D3" s="61" t="str">
        <f>VLOOKUP(A3,Main!A:AB,4,0)</f>
        <v>Prof. Saderla Subrahmanyam</v>
      </c>
      <c r="E3" s="61" t="str">
        <f>VLOOKUP(A3,Main!A:AB,5,0)</f>
        <v>IIT Kanpur</v>
      </c>
      <c r="F3" s="61" t="str">
        <f>VLOOKUP(A3,Main!A:AB,6,0)</f>
        <v>IIT Kanpur</v>
      </c>
      <c r="G3" s="61" t="str">
        <f>VLOOKUP(A3,Main!A:AB,7,0)</f>
        <v>8 Weeks</v>
      </c>
      <c r="H3" s="61" t="str">
        <f>VLOOKUP(A3,Main!A:AB,8,0)</f>
        <v>Rerun</v>
      </c>
      <c r="I3" s="62">
        <f>VLOOKUP(A3,Main!A:AB,9,0)</f>
        <v>46223</v>
      </c>
      <c r="J3" s="62">
        <f>VLOOKUP(A3,Main!A:AB,10,0)</f>
        <v>46276</v>
      </c>
      <c r="K3" s="62">
        <f>VLOOKUP(A3,Main!A:AB,11,0)</f>
        <v>46285</v>
      </c>
      <c r="L3" s="62">
        <f>VLOOKUP(A3,Main!A:AB,12,0)</f>
        <v>46230</v>
      </c>
      <c r="M3" s="62">
        <f>VLOOKUP(A3,Main!A:AB,13,0)</f>
        <v>46248</v>
      </c>
      <c r="N3" s="61" t="str">
        <f>VLOOKUP(A3,Main!A:AB,14,0)</f>
        <v>UG/PG</v>
      </c>
      <c r="O3" s="61" t="str">
        <f>VLOOKUP(A3,Main!A:AB,15,0)</f>
        <v>Elective</v>
      </c>
      <c r="P3" s="61" t="str">
        <f>VLOOKUP(A3,Main!A:AB,16,0)</f>
        <v>Yes</v>
      </c>
      <c r="Q3" s="61" t="str">
        <f>VLOOKUP(A3,Main!A:AB,17,0)</f>
        <v>Flight Mechanics</v>
      </c>
      <c r="R3" s="63" t="str">
        <f>VLOOKUP(A3,Main!A:AB,18,0)</f>
        <v>https://onlinecourses.nptel.ac.in/e-learning/preview/noc26_ae25</v>
      </c>
      <c r="S3" s="63" t="str">
        <f>VLOOKUP(A3,Main!A:AB,19,0)</f>
        <v>https://onlinecourses.nptel.ac.in/e-learning/preview/noc26_ae25</v>
      </c>
      <c r="T3" s="61" t="str">
        <f>VLOOKUP(A3,Main!A:AB,20,0)</f>
        <v>noc26_ae25</v>
      </c>
      <c r="U3" s="63" t="str">
        <f>VLOOKUP(A3,Main!A:AB,21,0)</f>
        <v>https://onlinecourses.nptel.ac.in/noc25_ae26/preview</v>
      </c>
      <c r="V3" s="63" t="str">
        <f>VLOOKUP(A3,Main!A:AB,22,0)</f>
        <v>https://onlinecourses.nptel.ac.in/noc25_ae26/preview</v>
      </c>
      <c r="W3" s="61" t="str">
        <f>VLOOKUP(A3,Main!A:AB,23,0)</f>
        <v>noc25_ae26</v>
      </c>
      <c r="X3" s="63" t="str">
        <f>VLOOKUP(A3,Main!A:AB,24,0)</f>
        <v>https://nptel.ac.in/courses/101104083</v>
      </c>
      <c r="Y3" s="65" t="str">
        <f>VLOOKUP(A3,Main!A:AB,25,0)</f>
        <v>https://nptel.ac.in/courses/101104083</v>
      </c>
      <c r="Z3" s="66">
        <f>VLOOKUP(A3,Main!A:AB,26,0)</f>
        <v>101104083</v>
      </c>
    </row>
    <row r="4">
      <c r="A4" s="47" t="s">
        <v>91</v>
      </c>
      <c r="B4" s="61" t="str">
        <f>VLOOKUP(A4,Main!A:AB,2,0)</f>
        <v>Aerospace Engineering</v>
      </c>
      <c r="C4" s="61" t="str">
        <f>VLOOKUP(A4,Main!A:AB,3,0)</f>
        <v>Aircraft Structures - I</v>
      </c>
      <c r="D4" s="61" t="str">
        <f>VLOOKUP(A4,Main!A:AB,4,0)</f>
        <v>Prof. Anup Ghosh</v>
      </c>
      <c r="E4" s="61" t="str">
        <f>VLOOKUP(A4,Main!A:AB,5,0)</f>
        <v>IIT Kharagpur</v>
      </c>
      <c r="F4" s="61" t="str">
        <f>VLOOKUP(A4,Main!A:AB,6,0)</f>
        <v>IIT Kharagpur</v>
      </c>
      <c r="G4" s="61" t="str">
        <f>VLOOKUP(A4,Main!A:AB,7,0)</f>
        <v>8 Weeks</v>
      </c>
      <c r="H4" s="61" t="str">
        <f>VLOOKUP(A4,Main!A:AB,8,0)</f>
        <v>Rerun</v>
      </c>
      <c r="I4" s="62">
        <f>VLOOKUP(A4,Main!A:AB,9,0)</f>
        <v>46223</v>
      </c>
      <c r="J4" s="62">
        <f>VLOOKUP(A4,Main!A:AB,10,0)</f>
        <v>46276</v>
      </c>
      <c r="K4" s="62">
        <f>VLOOKUP(A4,Main!A:AB,11,0)</f>
        <v>46285</v>
      </c>
      <c r="L4" s="62">
        <f>VLOOKUP(A4,Main!A:AB,12,0)</f>
        <v>46230</v>
      </c>
      <c r="M4" s="62">
        <f>VLOOKUP(A4,Main!A:AB,13,0)</f>
        <v>46248</v>
      </c>
      <c r="N4" s="61" t="str">
        <f>VLOOKUP(A4,Main!A:AB,14,0)</f>
        <v>UG/PG</v>
      </c>
      <c r="O4" s="61" t="str">
        <f>VLOOKUP(A4,Main!A:AB,15,0)</f>
        <v>Core</v>
      </c>
      <c r="P4" s="61" t="str">
        <f>VLOOKUP(A4,Main!A:AB,16,0)</f>
        <v>Yes</v>
      </c>
      <c r="Q4" s="61" t="str">
        <f>VLOOKUP(A4,Main!A:AB,17,0)</f>
        <v/>
      </c>
      <c r="R4" s="63" t="str">
        <f>VLOOKUP(A4,Main!A:AB,18,0)</f>
        <v>https://onlinecourses.nptel.ac.in/e-learning/preview/noc26_ae26</v>
      </c>
      <c r="S4" s="63" t="str">
        <f>VLOOKUP(A4,Main!A:AB,19,0)</f>
        <v>https://onlinecourses.nptel.ac.in/e-learning/preview/noc26_ae26</v>
      </c>
      <c r="T4" s="61" t="str">
        <f>VLOOKUP(A4,Main!A:AB,20,0)</f>
        <v>noc26_ae26</v>
      </c>
      <c r="U4" s="63" t="str">
        <f>VLOOKUP(A4,Main!A:AB,21,0)</f>
        <v>https://onlinecourses.nptel.ac.in/noc25_ae31/preview</v>
      </c>
      <c r="V4" s="63" t="str">
        <f>VLOOKUP(A4,Main!A:AB,22,0)</f>
        <v>https://onlinecourses.nptel.ac.in/noc25_ae31/preview</v>
      </c>
      <c r="W4" s="61" t="str">
        <f>VLOOKUP(A4,Main!A:AB,23,0)</f>
        <v>noc25_ae31</v>
      </c>
      <c r="X4" s="63" t="str">
        <f>VLOOKUP(A4,Main!A:AB,24,0)</f>
        <v>https://nptel.ac.in/courses/101105084</v>
      </c>
      <c r="Y4" s="65" t="str">
        <f>VLOOKUP(A4,Main!A:AB,25,0)</f>
        <v>https://nptel.ac.in/courses/101105084</v>
      </c>
      <c r="Z4" s="66">
        <f>VLOOKUP(A4,Main!A:AB,26,0)</f>
        <v>101105084</v>
      </c>
    </row>
    <row r="5">
      <c r="A5" s="47" t="s">
        <v>329</v>
      </c>
      <c r="B5" s="61" t="str">
        <f>VLOOKUP(A5,Main!A:AB,2,0)</f>
        <v>Architecture and Planning</v>
      </c>
      <c r="C5" s="61" t="str">
        <f>VLOOKUP(A5,Main!A:AB,3,0)</f>
        <v>Introduction to Interaction Design</v>
      </c>
      <c r="D5" s="61" t="str">
        <f>VLOOKUP(A5,Main!A:AB,4,0)</f>
        <v>Prof. Sonal Atreya</v>
      </c>
      <c r="E5" s="61" t="str">
        <f>VLOOKUP(A5,Main!A:AB,5,0)</f>
        <v>IIT Roorkee</v>
      </c>
      <c r="F5" s="61" t="str">
        <f>VLOOKUP(A5,Main!A:AB,6,0)</f>
        <v>IIT Roorkee</v>
      </c>
      <c r="G5" s="61" t="str">
        <f>VLOOKUP(A5,Main!A:AB,7,0)</f>
        <v>4 Weeks</v>
      </c>
      <c r="H5" s="61" t="str">
        <f>VLOOKUP(A5,Main!A:AB,8,0)</f>
        <v>Rerun</v>
      </c>
      <c r="I5" s="62">
        <f>VLOOKUP(A5,Main!A:AB,9,0)</f>
        <v>46223</v>
      </c>
      <c r="J5" s="62">
        <f>VLOOKUP(A5,Main!A:AB,10,0)</f>
        <v>46248</v>
      </c>
      <c r="K5" s="62">
        <f>VLOOKUP(A5,Main!A:AB,11,0)</f>
        <v>46285</v>
      </c>
      <c r="L5" s="62">
        <f>VLOOKUP(A5,Main!A:AB,12,0)</f>
        <v>46230</v>
      </c>
      <c r="M5" s="62">
        <f>VLOOKUP(A5,Main!A:AB,13,0)</f>
        <v>46248</v>
      </c>
      <c r="N5" s="61" t="str">
        <f>VLOOKUP(A5,Main!A:AB,14,0)</f>
        <v>UG/PG</v>
      </c>
      <c r="O5" s="61" t="str">
        <f>VLOOKUP(A5,Main!A:AB,15,0)</f>
        <v>Elective</v>
      </c>
      <c r="P5" s="61" t="str">
        <f>VLOOKUP(A5,Main!A:AB,16,0)</f>
        <v>Yes</v>
      </c>
      <c r="Q5" s="61" t="str">
        <f>VLOOKUP(A5,Main!A:AB,17,0)</f>
        <v/>
      </c>
      <c r="R5" s="63" t="str">
        <f>VLOOKUP(A5,Main!A:AB,18,0)</f>
        <v>https://onlinecourses.nptel.ac.in/e-learning/preview/noc26_ar22</v>
      </c>
      <c r="S5" s="63" t="str">
        <f>VLOOKUP(A5,Main!A:AB,19,0)</f>
        <v>https://onlinecourses.nptel.ac.in/e-learning/preview/noc26_ar22</v>
      </c>
      <c r="T5" s="61" t="str">
        <f>VLOOKUP(A5,Main!A:AB,20,0)</f>
        <v>noc26_ar22</v>
      </c>
      <c r="U5" s="63" t="str">
        <f>VLOOKUP(A5,Main!A:AB,21,0)</f>
        <v>https://onlinecourses.nptel.ac.in/noc25_ar24/preview</v>
      </c>
      <c r="V5" s="63" t="str">
        <f>VLOOKUP(A5,Main!A:AB,22,0)</f>
        <v>https://onlinecourses.nptel.ac.in/noc25_ar24/preview</v>
      </c>
      <c r="W5" s="61" t="str">
        <f>VLOOKUP(A5,Main!A:AB,23,0)</f>
        <v>noc25_ar24</v>
      </c>
      <c r="X5" s="63" t="str">
        <f>VLOOKUP(A5,Main!A:AB,24,0)</f>
        <v>https://nptel.ac.in/courses/124107164</v>
      </c>
      <c r="Y5" s="65" t="str">
        <f>VLOOKUP(A5,Main!A:AB,25,0)</f>
        <v>https://nptel.ac.in/courses/124107164</v>
      </c>
      <c r="Z5" s="66">
        <f>VLOOKUP(A5,Main!A:AB,26,0)</f>
        <v>124107164</v>
      </c>
    </row>
    <row r="6">
      <c r="A6" s="47" t="s">
        <v>352</v>
      </c>
      <c r="B6" s="61" t="str">
        <f>VLOOKUP(A6,Main!A:AB,2,0)</f>
        <v>Architecture and Planning</v>
      </c>
      <c r="C6" s="61" t="str">
        <f>VLOOKUP(A6,Main!A:AB,3,0)</f>
        <v>Modern Indian Architecture</v>
      </c>
      <c r="D6" s="61" t="str">
        <f>VLOOKUP(A6,Main!A:AB,4,0)</f>
        <v>Prof. P.S. Chani</v>
      </c>
      <c r="E6" s="61" t="str">
        <f>VLOOKUP(A6,Main!A:AB,5,0)</f>
        <v>IIT Roorkee</v>
      </c>
      <c r="F6" s="61" t="str">
        <f>VLOOKUP(A6,Main!A:AB,6,0)</f>
        <v>IIT Roorkee</v>
      </c>
      <c r="G6" s="61" t="str">
        <f>VLOOKUP(A6,Main!A:AB,7,0)</f>
        <v>8 Weeks</v>
      </c>
      <c r="H6" s="61" t="str">
        <f>VLOOKUP(A6,Main!A:AB,8,0)</f>
        <v>Rerun</v>
      </c>
      <c r="I6" s="62">
        <f>VLOOKUP(A6,Main!A:AB,9,0)</f>
        <v>46223</v>
      </c>
      <c r="J6" s="62">
        <f>VLOOKUP(A6,Main!A:AB,10,0)</f>
        <v>46276</v>
      </c>
      <c r="K6" s="62">
        <f>VLOOKUP(A6,Main!A:AB,11,0)</f>
        <v>46285</v>
      </c>
      <c r="L6" s="62">
        <f>VLOOKUP(A6,Main!A:AB,12,0)</f>
        <v>46230</v>
      </c>
      <c r="M6" s="62">
        <f>VLOOKUP(A6,Main!A:AB,13,0)</f>
        <v>46248</v>
      </c>
      <c r="N6" s="61" t="str">
        <f>VLOOKUP(A6,Main!A:AB,14,0)</f>
        <v>UG</v>
      </c>
      <c r="O6" s="61" t="str">
        <f>VLOOKUP(A6,Main!A:AB,15,0)</f>
        <v>Elective</v>
      </c>
      <c r="P6" s="61" t="str">
        <f>VLOOKUP(A6,Main!A:AB,16,0)</f>
        <v>Yes</v>
      </c>
      <c r="Q6" s="61" t="str">
        <f>VLOOKUP(A6,Main!A:AB,17,0)</f>
        <v>Architectural Theory</v>
      </c>
      <c r="R6" s="63" t="str">
        <f>VLOOKUP(A6,Main!A:AB,18,0)</f>
        <v>https://onlinecourses.nptel.ac.in/e-learning/preview/noc26_ar25</v>
      </c>
      <c r="S6" s="63" t="str">
        <f>VLOOKUP(A6,Main!A:AB,19,0)</f>
        <v>https://onlinecourses.nptel.ac.in/e-learning/preview/noc26_ar25</v>
      </c>
      <c r="T6" s="61" t="str">
        <f>VLOOKUP(A6,Main!A:AB,20,0)</f>
        <v>noc26_ar25</v>
      </c>
      <c r="U6" s="63" t="str">
        <f>VLOOKUP(A6,Main!A:AB,21,0)</f>
        <v>https://onlinecourses.nptel.ac.in/noc25_ar15/preview</v>
      </c>
      <c r="V6" s="63" t="str">
        <f>VLOOKUP(A6,Main!A:AB,22,0)</f>
        <v>https://onlinecourses.nptel.ac.in/noc25_ar15/preview</v>
      </c>
      <c r="W6" s="61" t="str">
        <f>VLOOKUP(A6,Main!A:AB,23,0)</f>
        <v>noc25_ar15</v>
      </c>
      <c r="X6" s="63" t="str">
        <f>VLOOKUP(A6,Main!A:AB,24,0)</f>
        <v>https://nptel.ac.in/courses/124107161</v>
      </c>
      <c r="Y6" s="65" t="str">
        <f>VLOOKUP(A6,Main!A:AB,25,0)</f>
        <v>https://nptel.ac.in/courses/124107161</v>
      </c>
      <c r="Z6" s="66">
        <f>VLOOKUP(A6,Main!A:AB,26,0)</f>
        <v>124107161</v>
      </c>
    </row>
    <row r="7">
      <c r="A7" s="47" t="s">
        <v>365</v>
      </c>
      <c r="B7" s="61" t="str">
        <f>VLOOKUP(A7,Main!A:AB,2,0)</f>
        <v>Architecture and Planning</v>
      </c>
      <c r="C7" s="61" t="str">
        <f>VLOOKUP(A7,Main!A:AB,3,0)</f>
        <v>Role of Craft and Technology in Interior - Architecture</v>
      </c>
      <c r="D7" s="61" t="str">
        <f>VLOOKUP(A7,Main!A:AB,4,0)</f>
        <v>Prof. Smriti Saraswat</v>
      </c>
      <c r="E7" s="61" t="str">
        <f>VLOOKUP(A7,Main!A:AB,5,0)</f>
        <v>IIT Roorkee</v>
      </c>
      <c r="F7" s="61" t="str">
        <f>VLOOKUP(A7,Main!A:AB,6,0)</f>
        <v>IIT Roorkee</v>
      </c>
      <c r="G7" s="61" t="str">
        <f>VLOOKUP(A7,Main!A:AB,7,0)</f>
        <v>8 Weeks</v>
      </c>
      <c r="H7" s="61" t="str">
        <f>VLOOKUP(A7,Main!A:AB,8,0)</f>
        <v>Rerun</v>
      </c>
      <c r="I7" s="62">
        <f>VLOOKUP(A7,Main!A:AB,9,0)</f>
        <v>46223</v>
      </c>
      <c r="J7" s="62">
        <f>VLOOKUP(A7,Main!A:AB,10,0)</f>
        <v>46276</v>
      </c>
      <c r="K7" s="62">
        <f>VLOOKUP(A7,Main!A:AB,11,0)</f>
        <v>46285</v>
      </c>
      <c r="L7" s="62">
        <f>VLOOKUP(A7,Main!A:AB,12,0)</f>
        <v>46230</v>
      </c>
      <c r="M7" s="62">
        <f>VLOOKUP(A7,Main!A:AB,13,0)</f>
        <v>46248</v>
      </c>
      <c r="N7" s="61" t="str">
        <f>VLOOKUP(A7,Main!A:AB,14,0)</f>
        <v>UG/PG</v>
      </c>
      <c r="O7" s="61" t="str">
        <f>VLOOKUP(A7,Main!A:AB,15,0)</f>
        <v>Core</v>
      </c>
      <c r="P7" s="61" t="str">
        <f>VLOOKUP(A7,Main!A:AB,16,0)</f>
        <v>Yes</v>
      </c>
      <c r="Q7" s="61" t="str">
        <f>VLOOKUP(A7,Main!A:AB,17,0)</f>
        <v/>
      </c>
      <c r="R7" s="63" t="str">
        <f>VLOOKUP(A7,Main!A:AB,18,0)</f>
        <v>https://onlinecourses.nptel.ac.in/e-learning/preview/noc26_ar27</v>
      </c>
      <c r="S7" s="63" t="str">
        <f>VLOOKUP(A7,Main!A:AB,19,0)</f>
        <v>https://onlinecourses.nptel.ac.in/e-learning/preview/noc26_ar27</v>
      </c>
      <c r="T7" s="61" t="str">
        <f>VLOOKUP(A7,Main!A:AB,20,0)</f>
        <v>noc26_ar27</v>
      </c>
      <c r="U7" s="63" t="str">
        <f>VLOOKUP(A7,Main!A:AB,21,0)</f>
        <v>https://onlinecourses.nptel.ac.in/noc25_ar19/preview</v>
      </c>
      <c r="V7" s="63" t="str">
        <f>VLOOKUP(A7,Main!A:AB,22,0)</f>
        <v>https://onlinecourses.nptel.ac.in/noc25_ar19/preview</v>
      </c>
      <c r="W7" s="61" t="str">
        <f>VLOOKUP(A7,Main!A:AB,23,0)</f>
        <v>noc25_ar19</v>
      </c>
      <c r="X7" s="63" t="str">
        <f>VLOOKUP(A7,Main!A:AB,24,0)</f>
        <v>https://nptel.ac.in/courses/124107006</v>
      </c>
      <c r="Y7" s="65" t="str">
        <f>VLOOKUP(A7,Main!A:AB,25,0)</f>
        <v>https://nptel.ac.in/courses/124107006</v>
      </c>
      <c r="Z7" s="66">
        <f>VLOOKUP(A7,Main!A:AB,26,0)</f>
        <v>124107006</v>
      </c>
    </row>
    <row r="8">
      <c r="A8" s="47" t="s">
        <v>372</v>
      </c>
      <c r="B8" s="61" t="str">
        <f>VLOOKUP(A8,Main!A:AB,2,0)</f>
        <v>Architecture and Planning</v>
      </c>
      <c r="C8" s="61" t="str">
        <f>VLOOKUP(A8,Main!A:AB,3,0)</f>
        <v>Housing Policy &amp; Planning</v>
      </c>
      <c r="D8" s="61" t="str">
        <f>VLOOKUP(A8,Main!A:AB,4,0)</f>
        <v>Prof. Uttam Kumar Roy</v>
      </c>
      <c r="E8" s="61" t="str">
        <f>VLOOKUP(A8,Main!A:AB,5,0)</f>
        <v>IIT Roorkee</v>
      </c>
      <c r="F8" s="61" t="str">
        <f>VLOOKUP(A8,Main!A:AB,6,0)</f>
        <v>IIT Roorkee</v>
      </c>
      <c r="G8" s="61" t="str">
        <f>VLOOKUP(A8,Main!A:AB,7,0)</f>
        <v>8 Weeks</v>
      </c>
      <c r="H8" s="61" t="str">
        <f>VLOOKUP(A8,Main!A:AB,8,0)</f>
        <v>Rerun</v>
      </c>
      <c r="I8" s="62">
        <f>VLOOKUP(A8,Main!A:AB,9,0)</f>
        <v>46223</v>
      </c>
      <c r="J8" s="62">
        <f>VLOOKUP(A8,Main!A:AB,10,0)</f>
        <v>46276</v>
      </c>
      <c r="K8" s="62">
        <f>VLOOKUP(A8,Main!A:AB,11,0)</f>
        <v>46285</v>
      </c>
      <c r="L8" s="62">
        <f>VLOOKUP(A8,Main!A:AB,12,0)</f>
        <v>46230</v>
      </c>
      <c r="M8" s="62">
        <f>VLOOKUP(A8,Main!A:AB,13,0)</f>
        <v>46248</v>
      </c>
      <c r="N8" s="61" t="str">
        <f>VLOOKUP(A8,Main!A:AB,14,0)</f>
        <v>PG</v>
      </c>
      <c r="O8" s="61" t="str">
        <f>VLOOKUP(A8,Main!A:AB,15,0)</f>
        <v>Core</v>
      </c>
      <c r="P8" s="61" t="str">
        <f>VLOOKUP(A8,Main!A:AB,16,0)</f>
        <v>Yes</v>
      </c>
      <c r="Q8" s="61" t="str">
        <f>VLOOKUP(A8,Main!A:AB,17,0)</f>
        <v>Urban Planning Building Services</v>
      </c>
      <c r="R8" s="63" t="str">
        <f>VLOOKUP(A8,Main!A:AB,18,0)</f>
        <v>https://onlinecourses.nptel.ac.in/e-learning/preview/noc26_ar28</v>
      </c>
      <c r="S8" s="63" t="str">
        <f>VLOOKUP(A8,Main!A:AB,19,0)</f>
        <v>https://onlinecourses.nptel.ac.in/e-learning/preview/noc26_ar28</v>
      </c>
      <c r="T8" s="61" t="str">
        <f>VLOOKUP(A8,Main!A:AB,20,0)</f>
        <v>noc26_ar28</v>
      </c>
      <c r="U8" s="63" t="str">
        <f>VLOOKUP(A8,Main!A:AB,21,0)</f>
        <v>https://onlinecourses.nptel.ac.in/noc25_ar20/preview</v>
      </c>
      <c r="V8" s="63" t="str">
        <f>VLOOKUP(A8,Main!A:AB,22,0)</f>
        <v>https://onlinecourses.nptel.ac.in/noc25_ar20/preview</v>
      </c>
      <c r="W8" s="61" t="str">
        <f>VLOOKUP(A8,Main!A:AB,23,0)</f>
        <v>noc25_ar20</v>
      </c>
      <c r="X8" s="63" t="str">
        <f>VLOOKUP(A8,Main!A:AB,24,0)</f>
        <v>https://nptel.ac.in/courses/124107001</v>
      </c>
      <c r="Y8" s="65" t="str">
        <f>VLOOKUP(A8,Main!A:AB,25,0)</f>
        <v>https://nptel.ac.in/courses/124107001</v>
      </c>
      <c r="Z8" s="66">
        <f>VLOOKUP(A8,Main!A:AB,26,0)</f>
        <v>124107001</v>
      </c>
    </row>
    <row r="9">
      <c r="A9" s="47" t="s">
        <v>379</v>
      </c>
      <c r="B9" s="61" t="str">
        <f>VLOOKUP(A9,Main!A:AB,2,0)</f>
        <v>Architecture and Planning</v>
      </c>
      <c r="C9" s="61" t="str">
        <f>VLOOKUP(A9,Main!A:AB,3,0)</f>
        <v>Understanding and Reducing Ghg Emissions – Focus On Scope 1 and 2 Emission Reduction through Building Design and Construction</v>
      </c>
      <c r="D9" s="61" t="str">
        <f>VLOOKUP(A9,Main!A:AB,4,0)</f>
        <v>Prof. Avlokita Agrawal</v>
      </c>
      <c r="E9" s="61" t="str">
        <f>VLOOKUP(A9,Main!A:AB,5,0)</f>
        <v>IIT Roorkee</v>
      </c>
      <c r="F9" s="61" t="str">
        <f>VLOOKUP(A9,Main!A:AB,6,0)</f>
        <v>IIT Roorkee</v>
      </c>
      <c r="G9" s="61" t="str">
        <f>VLOOKUP(A9,Main!A:AB,7,0)</f>
        <v>8 Weeks</v>
      </c>
      <c r="H9" s="61" t="str">
        <f>VLOOKUP(A9,Main!A:AB,8,0)</f>
        <v>Rerun</v>
      </c>
      <c r="I9" s="62">
        <f>VLOOKUP(A9,Main!A:AB,9,0)</f>
        <v>46223</v>
      </c>
      <c r="J9" s="62">
        <f>VLOOKUP(A9,Main!A:AB,10,0)</f>
        <v>46276</v>
      </c>
      <c r="K9" s="62">
        <f>VLOOKUP(A9,Main!A:AB,11,0)</f>
        <v>46285</v>
      </c>
      <c r="L9" s="62">
        <f>VLOOKUP(A9,Main!A:AB,12,0)</f>
        <v>46230</v>
      </c>
      <c r="M9" s="62">
        <f>VLOOKUP(A9,Main!A:AB,13,0)</f>
        <v>46248</v>
      </c>
      <c r="N9" s="61" t="str">
        <f>VLOOKUP(A9,Main!A:AB,14,0)</f>
        <v>UG/PG</v>
      </c>
      <c r="O9" s="61" t="str">
        <f>VLOOKUP(A9,Main!A:AB,15,0)</f>
        <v>Elective</v>
      </c>
      <c r="P9" s="61" t="str">
        <f>VLOOKUP(A9,Main!A:AB,16,0)</f>
        <v>Yes</v>
      </c>
      <c r="Q9" s="61" t="str">
        <f>VLOOKUP(A9,Main!A:AB,17,0)</f>
        <v/>
      </c>
      <c r="R9" s="63" t="str">
        <f>VLOOKUP(A9,Main!A:AB,18,0)</f>
        <v>https://onlinecourses.nptel.ac.in/e-learning/preview/noc26_ar29</v>
      </c>
      <c r="S9" s="63" t="str">
        <f>VLOOKUP(A9,Main!A:AB,19,0)</f>
        <v>https://onlinecourses.nptel.ac.in/e-learning/preview/noc26_ar29</v>
      </c>
      <c r="T9" s="61" t="str">
        <f>VLOOKUP(A9,Main!A:AB,20,0)</f>
        <v>noc26_ar29</v>
      </c>
      <c r="U9" s="63" t="str">
        <f>VLOOKUP(A9,Main!A:AB,21,0)</f>
        <v>https://onlinecourses.nptel.ac.in/noc25_ar23/preview</v>
      </c>
      <c r="V9" s="63" t="str">
        <f>VLOOKUP(A9,Main!A:AB,22,0)</f>
        <v>https://onlinecourses.nptel.ac.in/noc25_ar23/preview</v>
      </c>
      <c r="W9" s="61" t="str">
        <f>VLOOKUP(A9,Main!A:AB,23,0)</f>
        <v>noc25_ar23</v>
      </c>
      <c r="X9" s="63" t="str">
        <f>VLOOKUP(A9,Main!A:AB,24,0)</f>
        <v>https://nptel.ac.in/courses/124107165</v>
      </c>
      <c r="Y9" s="65" t="str">
        <f>VLOOKUP(A9,Main!A:AB,25,0)</f>
        <v>https://nptel.ac.in/courses/124107165</v>
      </c>
      <c r="Z9" s="66">
        <f>VLOOKUP(A9,Main!A:AB,26,0)</f>
        <v>124107165</v>
      </c>
    </row>
    <row r="10">
      <c r="A10" s="47" t="s">
        <v>516</v>
      </c>
      <c r="B10" s="61" t="str">
        <f>VLOOKUP(A10,Main!A:AB,2,0)</f>
        <v>Biotechnology and Bioengineering</v>
      </c>
      <c r="C10" s="61" t="str">
        <f>VLOOKUP(A10,Main!A:AB,3,0)</f>
        <v>Bioreactors</v>
      </c>
      <c r="D10" s="61" t="str">
        <f>VLOOKUP(A10,Main!A:AB,4,0)</f>
        <v>Prof. G. K. Suraishkumar</v>
      </c>
      <c r="E10" s="61" t="str">
        <f>VLOOKUP(A10,Main!A:AB,5,0)</f>
        <v>IIT Madras</v>
      </c>
      <c r="F10" s="61" t="str">
        <f>VLOOKUP(A10,Main!A:AB,6,0)</f>
        <v>IIT Madras</v>
      </c>
      <c r="G10" s="61" t="str">
        <f>VLOOKUP(A10,Main!A:AB,7,0)</f>
        <v>4 Weeks</v>
      </c>
      <c r="H10" s="61" t="str">
        <f>VLOOKUP(A10,Main!A:AB,8,0)</f>
        <v>Rerun</v>
      </c>
      <c r="I10" s="62">
        <f>VLOOKUP(A10,Main!A:AB,9,0)</f>
        <v>46223</v>
      </c>
      <c r="J10" s="62">
        <f>VLOOKUP(A10,Main!A:AB,10,0)</f>
        <v>46248</v>
      </c>
      <c r="K10" s="62">
        <f>VLOOKUP(A10,Main!A:AB,11,0)</f>
        <v>46285</v>
      </c>
      <c r="L10" s="62">
        <f>VLOOKUP(A10,Main!A:AB,12,0)</f>
        <v>46230</v>
      </c>
      <c r="M10" s="62">
        <f>VLOOKUP(A10,Main!A:AB,13,0)</f>
        <v>46248</v>
      </c>
      <c r="N10" s="61" t="str">
        <f>VLOOKUP(A10,Main!A:AB,14,0)</f>
        <v>UG</v>
      </c>
      <c r="O10" s="61" t="str">
        <f>VLOOKUP(A10,Main!A:AB,15,0)</f>
        <v>Core</v>
      </c>
      <c r="P10" s="61" t="str">
        <f>VLOOKUP(A10,Main!A:AB,16,0)</f>
        <v>No</v>
      </c>
      <c r="Q10" s="61" t="str">
        <f>VLOOKUP(A10,Main!A:AB,17,0)</f>
        <v/>
      </c>
      <c r="R10" s="63" t="str">
        <f>VLOOKUP(A10,Main!A:AB,18,0)</f>
        <v>https://onlinecourses.nptel.ac.in/e-learning/preview/noc26_bt58</v>
      </c>
      <c r="S10" s="63" t="str">
        <f>VLOOKUP(A10,Main!A:AB,19,0)</f>
        <v>https://onlinecourses.nptel.ac.in/e-learning/preview/noc26_bt58</v>
      </c>
      <c r="T10" s="61" t="str">
        <f>VLOOKUP(A10,Main!A:AB,20,0)</f>
        <v>noc26_bt58</v>
      </c>
      <c r="U10" s="63" t="str">
        <f>VLOOKUP(A10,Main!A:AB,21,0)</f>
        <v>https://onlinecourses.nptel.ac.in/noc25_bt65/preview</v>
      </c>
      <c r="V10" s="63" t="str">
        <f>VLOOKUP(A10,Main!A:AB,22,0)</f>
        <v>https://onlinecourses.nptel.ac.in/noc25_bt65/preview</v>
      </c>
      <c r="W10" s="61" t="str">
        <f>VLOOKUP(A10,Main!A:AB,23,0)</f>
        <v>noc25_bt65</v>
      </c>
      <c r="X10" s="63" t="str">
        <f>VLOOKUP(A10,Main!A:AB,24,0)</f>
        <v>https://nptel.ac.in/courses/102106053</v>
      </c>
      <c r="Y10" s="65" t="str">
        <f>VLOOKUP(A10,Main!A:AB,25,0)</f>
        <v>https://nptel.ac.in/courses/102106053</v>
      </c>
      <c r="Z10" s="66">
        <f>VLOOKUP(A10,Main!A:AB,26,0)</f>
        <v>102106053</v>
      </c>
    </row>
    <row r="11">
      <c r="A11" s="47" t="s">
        <v>523</v>
      </c>
      <c r="B11" s="61" t="str">
        <f>VLOOKUP(A11,Main!A:AB,2,0)</f>
        <v>Biotechnology and Bioengineering</v>
      </c>
      <c r="C11" s="61" t="str">
        <f>VLOOKUP(A11,Main!A:AB,3,0)</f>
        <v>Introduction to Dynamical Models In Biology</v>
      </c>
      <c r="D11" s="61" t="str">
        <f>VLOOKUP(A11,Main!A:AB,4,0)</f>
        <v>Prof. Biplab Bose</v>
      </c>
      <c r="E11" s="61" t="str">
        <f>VLOOKUP(A11,Main!A:AB,5,0)</f>
        <v>IIT Guwahati</v>
      </c>
      <c r="F11" s="61" t="str">
        <f>VLOOKUP(A11,Main!A:AB,6,0)</f>
        <v>IIT Guwahati</v>
      </c>
      <c r="G11" s="61" t="str">
        <f>VLOOKUP(A11,Main!A:AB,7,0)</f>
        <v>4 Weeks</v>
      </c>
      <c r="H11" s="61" t="str">
        <f>VLOOKUP(A11,Main!A:AB,8,0)</f>
        <v>Rerun</v>
      </c>
      <c r="I11" s="62">
        <f>VLOOKUP(A11,Main!A:AB,9,0)</f>
        <v>46223</v>
      </c>
      <c r="J11" s="62">
        <f>VLOOKUP(A11,Main!A:AB,10,0)</f>
        <v>46248</v>
      </c>
      <c r="K11" s="62">
        <f>VLOOKUP(A11,Main!A:AB,11,0)</f>
        <v>46285</v>
      </c>
      <c r="L11" s="62">
        <f>VLOOKUP(A11,Main!A:AB,12,0)</f>
        <v>46230</v>
      </c>
      <c r="M11" s="62">
        <f>VLOOKUP(A11,Main!A:AB,13,0)</f>
        <v>46248</v>
      </c>
      <c r="N11" s="61" t="str">
        <f>VLOOKUP(A11,Main!A:AB,14,0)</f>
        <v>UG/PG</v>
      </c>
      <c r="O11" s="61" t="str">
        <f>VLOOKUP(A11,Main!A:AB,15,0)</f>
        <v>Elective</v>
      </c>
      <c r="P11" s="61" t="str">
        <f>VLOOKUP(A11,Main!A:AB,16,0)</f>
        <v>Yes</v>
      </c>
      <c r="Q11" s="61" t="str">
        <f>VLOOKUP(A11,Main!A:AB,17,0)</f>
        <v>Computational Biology</v>
      </c>
      <c r="R11" s="63" t="str">
        <f>VLOOKUP(A11,Main!A:AB,18,0)</f>
        <v>https://onlinecourses.nptel.ac.in/e-learning/preview/noc26_bt59</v>
      </c>
      <c r="S11" s="63" t="str">
        <f>VLOOKUP(A11,Main!A:AB,19,0)</f>
        <v>https://onlinecourses.nptel.ac.in/e-learning/preview/noc26_bt59</v>
      </c>
      <c r="T11" s="61" t="str">
        <f>VLOOKUP(A11,Main!A:AB,20,0)</f>
        <v>noc26_bt59</v>
      </c>
      <c r="U11" s="63" t="str">
        <f>VLOOKUP(A11,Main!A:AB,21,0)</f>
        <v>https://onlinecourses.nptel.ac.in/noc25_bt51/preview</v>
      </c>
      <c r="V11" s="63" t="str">
        <f>VLOOKUP(A11,Main!A:AB,22,0)</f>
        <v>https://onlinecourses.nptel.ac.in/noc25_bt51/preview</v>
      </c>
      <c r="W11" s="61" t="str">
        <f>VLOOKUP(A11,Main!A:AB,23,0)</f>
        <v>noc25_bt51</v>
      </c>
      <c r="X11" s="63" t="str">
        <f>VLOOKUP(A11,Main!A:AB,24,0)</f>
        <v>https://nptel.ac.in/courses/102103056</v>
      </c>
      <c r="Y11" s="65" t="str">
        <f>VLOOKUP(A11,Main!A:AB,25,0)</f>
        <v>https://nptel.ac.in/courses/102103056</v>
      </c>
      <c r="Z11" s="66">
        <f>VLOOKUP(A11,Main!A:AB,26,0)</f>
        <v>102103056</v>
      </c>
    </row>
    <row r="12">
      <c r="A12" s="47" t="s">
        <v>537</v>
      </c>
      <c r="B12" s="61" t="str">
        <f>VLOOKUP(A12,Main!A:AB,2,0)</f>
        <v>Biotechnology and Bioengineering</v>
      </c>
      <c r="C12" s="61" t="str">
        <f>VLOOKUP(A12,Main!A:AB,3,0)</f>
        <v>Introduction to Biostatistics</v>
      </c>
      <c r="D12" s="61" t="str">
        <f>VLOOKUP(A12,Main!A:AB,4,0)</f>
        <v>Prof. Shamik Sen</v>
      </c>
      <c r="E12" s="61" t="str">
        <f>VLOOKUP(A12,Main!A:AB,5,0)</f>
        <v>IIT Bombay</v>
      </c>
      <c r="F12" s="61" t="str">
        <f>VLOOKUP(A12,Main!A:AB,6,0)</f>
        <v>IIT Bombay</v>
      </c>
      <c r="G12" s="61" t="str">
        <f>VLOOKUP(A12,Main!A:AB,7,0)</f>
        <v>8 Weeks</v>
      </c>
      <c r="H12" s="61" t="str">
        <f>VLOOKUP(A12,Main!A:AB,8,0)</f>
        <v>Rerun</v>
      </c>
      <c r="I12" s="62">
        <f>VLOOKUP(A12,Main!A:AB,9,0)</f>
        <v>46223</v>
      </c>
      <c r="J12" s="62">
        <f>VLOOKUP(A12,Main!A:AB,10,0)</f>
        <v>46276</v>
      </c>
      <c r="K12" s="62">
        <f>VLOOKUP(A12,Main!A:AB,11,0)</f>
        <v>46285</v>
      </c>
      <c r="L12" s="62">
        <f>VLOOKUP(A12,Main!A:AB,12,0)</f>
        <v>46230</v>
      </c>
      <c r="M12" s="62">
        <f>VLOOKUP(A12,Main!A:AB,13,0)</f>
        <v>46248</v>
      </c>
      <c r="N12" s="61" t="str">
        <f>VLOOKUP(A12,Main!A:AB,14,0)</f>
        <v>UG/PG</v>
      </c>
      <c r="O12" s="61" t="str">
        <f>VLOOKUP(A12,Main!A:AB,15,0)</f>
        <v>Elective</v>
      </c>
      <c r="P12" s="61" t="str">
        <f>VLOOKUP(A12,Main!A:AB,16,0)</f>
        <v>Yes</v>
      </c>
      <c r="Q12" s="61" t="str">
        <f>VLOOKUP(A12,Main!A:AB,17,0)</f>
        <v/>
      </c>
      <c r="R12" s="63" t="str">
        <f>VLOOKUP(A12,Main!A:AB,18,0)</f>
        <v>https://onlinecourses.nptel.ac.in/e-learning/preview/noc26_bt61</v>
      </c>
      <c r="S12" s="63" t="str">
        <f>VLOOKUP(A12,Main!A:AB,19,0)</f>
        <v>https://onlinecourses.nptel.ac.in/e-learning/preview/noc26_bt61</v>
      </c>
      <c r="T12" s="61" t="str">
        <f>VLOOKUP(A12,Main!A:AB,20,0)</f>
        <v>noc26_bt61</v>
      </c>
      <c r="U12" s="63" t="str">
        <f>VLOOKUP(A12,Main!A:AB,21,0)</f>
        <v>https://onlinecourses.nptel.ac.in/noc25_bt73/preview</v>
      </c>
      <c r="V12" s="63" t="str">
        <f>VLOOKUP(A12,Main!A:AB,22,0)</f>
        <v>https://onlinecourses.nptel.ac.in/noc25_bt73/preview</v>
      </c>
      <c r="W12" s="61" t="str">
        <f>VLOOKUP(A12,Main!A:AB,23,0)</f>
        <v>noc25_bt73</v>
      </c>
      <c r="X12" s="63" t="str">
        <f>VLOOKUP(A12,Main!A:AB,24,0)</f>
        <v>https://nptel.ac.in/courses/102101056</v>
      </c>
      <c r="Y12" s="65" t="str">
        <f>VLOOKUP(A12,Main!A:AB,25,0)</f>
        <v>https://nptel.ac.in/courses/102101056</v>
      </c>
      <c r="Z12" s="66">
        <f>VLOOKUP(A12,Main!A:AB,26,0)</f>
        <v>102101056</v>
      </c>
    </row>
    <row r="13">
      <c r="A13" s="47" t="s">
        <v>550</v>
      </c>
      <c r="B13" s="61" t="str">
        <f>VLOOKUP(A13,Main!A:AB,2,0)</f>
        <v>Biotechnology and Bioengineering</v>
      </c>
      <c r="C13" s="61" t="str">
        <f>VLOOKUP(A13,Main!A:AB,3,0)</f>
        <v>Cellular Biophysics: a Framework for Quantitative Biology</v>
      </c>
      <c r="D13" s="61" t="str">
        <f>VLOOKUP(A13,Main!A:AB,4,0)</f>
        <v>Prof. Chaitanya A.Athale</v>
      </c>
      <c r="E13" s="61" t="str">
        <f>VLOOKUP(A13,Main!A:AB,5,0)</f>
        <v>IISER Pune</v>
      </c>
      <c r="F13" s="61" t="str">
        <f>VLOOKUP(A13,Main!A:AB,6,0)</f>
        <v>IIT Madras</v>
      </c>
      <c r="G13" s="61" t="str">
        <f>VLOOKUP(A13,Main!A:AB,7,0)</f>
        <v>8 Weeks</v>
      </c>
      <c r="H13" s="61" t="str">
        <f>VLOOKUP(A13,Main!A:AB,8,0)</f>
        <v>Rerun</v>
      </c>
      <c r="I13" s="62">
        <f>VLOOKUP(A13,Main!A:AB,9,0)</f>
        <v>46223</v>
      </c>
      <c r="J13" s="62">
        <f>VLOOKUP(A13,Main!A:AB,10,0)</f>
        <v>46276</v>
      </c>
      <c r="K13" s="62">
        <f>VLOOKUP(A13,Main!A:AB,11,0)</f>
        <v>46285</v>
      </c>
      <c r="L13" s="62">
        <f>VLOOKUP(A13,Main!A:AB,12,0)</f>
        <v>46230</v>
      </c>
      <c r="M13" s="62">
        <f>VLOOKUP(A13,Main!A:AB,13,0)</f>
        <v>46248</v>
      </c>
      <c r="N13" s="61" t="str">
        <f>VLOOKUP(A13,Main!A:AB,14,0)</f>
        <v>PG</v>
      </c>
      <c r="O13" s="61" t="str">
        <f>VLOOKUP(A13,Main!A:AB,15,0)</f>
        <v>Elective</v>
      </c>
      <c r="P13" s="61" t="str">
        <f>VLOOKUP(A13,Main!A:AB,16,0)</f>
        <v>Yes</v>
      </c>
      <c r="Q13" s="61" t="str">
        <f>VLOOKUP(A13,Main!A:AB,17,0)</f>
        <v>Bioengineering</v>
      </c>
      <c r="R13" s="63" t="str">
        <f>VLOOKUP(A13,Main!A:AB,18,0)</f>
        <v>https://onlinecourses.nptel.ac.in/e-learning/preview/noc26_bt63</v>
      </c>
      <c r="S13" s="63" t="str">
        <f>VLOOKUP(A13,Main!A:AB,19,0)</f>
        <v>https://onlinecourses.nptel.ac.in/e-learning/preview/noc26_bt63</v>
      </c>
      <c r="T13" s="61" t="str">
        <f>VLOOKUP(A13,Main!A:AB,20,0)</f>
        <v>noc26_bt63</v>
      </c>
      <c r="U13" s="63" t="str">
        <f>VLOOKUP(A13,Main!A:AB,21,0)</f>
        <v>https://onlinecourses.nptel.ac.in/noc25_bt60/preview</v>
      </c>
      <c r="V13" s="63" t="str">
        <f>VLOOKUP(A13,Main!A:AB,22,0)</f>
        <v>https://onlinecourses.nptel.ac.in/noc25_bt60/preview</v>
      </c>
      <c r="W13" s="61" t="str">
        <f>VLOOKUP(A13,Main!A:AB,23,0)</f>
        <v>noc25_bt60</v>
      </c>
      <c r="X13" s="63" t="str">
        <f>VLOOKUP(A13,Main!A:AB,24,0)</f>
        <v>https://nptel.ac.in/courses/102106093</v>
      </c>
      <c r="Y13" s="65" t="str">
        <f>VLOOKUP(A13,Main!A:AB,25,0)</f>
        <v>https://nptel.ac.in/courses/102106093</v>
      </c>
      <c r="Z13" s="66">
        <f>VLOOKUP(A13,Main!A:AB,26,0)</f>
        <v>102106093</v>
      </c>
    </row>
    <row r="14">
      <c r="A14" s="47" t="s">
        <v>557</v>
      </c>
      <c r="B14" s="61" t="str">
        <f>VLOOKUP(A14,Main!A:AB,2,0)</f>
        <v>Biotechnology and Bioengineering</v>
      </c>
      <c r="C14" s="61" t="str">
        <f>VLOOKUP(A14,Main!A:AB,3,0)</f>
        <v>Tissue Engineering</v>
      </c>
      <c r="D14" s="61" t="str">
        <f>VLOOKUP(A14,Main!A:AB,4,0)</f>
        <v>Prof. Vignesh Muthuvijayan</v>
      </c>
      <c r="E14" s="61" t="str">
        <f>VLOOKUP(A14,Main!A:AB,5,0)</f>
        <v>IIT Madras</v>
      </c>
      <c r="F14" s="61" t="str">
        <f>VLOOKUP(A14,Main!A:AB,6,0)</f>
        <v>IIT Madras</v>
      </c>
      <c r="G14" s="61" t="str">
        <f>VLOOKUP(A14,Main!A:AB,7,0)</f>
        <v>8 Weeks</v>
      </c>
      <c r="H14" s="61" t="str">
        <f>VLOOKUP(A14,Main!A:AB,8,0)</f>
        <v>Rerun</v>
      </c>
      <c r="I14" s="62">
        <f>VLOOKUP(A14,Main!A:AB,9,0)</f>
        <v>46223</v>
      </c>
      <c r="J14" s="62">
        <f>VLOOKUP(A14,Main!A:AB,10,0)</f>
        <v>46276</v>
      </c>
      <c r="K14" s="62">
        <f>VLOOKUP(A14,Main!A:AB,11,0)</f>
        <v>46285</v>
      </c>
      <c r="L14" s="62">
        <f>VLOOKUP(A14,Main!A:AB,12,0)</f>
        <v>46230</v>
      </c>
      <c r="M14" s="62">
        <f>VLOOKUP(A14,Main!A:AB,13,0)</f>
        <v>46248</v>
      </c>
      <c r="N14" s="61" t="str">
        <f>VLOOKUP(A14,Main!A:AB,14,0)</f>
        <v>PG</v>
      </c>
      <c r="O14" s="61" t="str">
        <f>VLOOKUP(A14,Main!A:AB,15,0)</f>
        <v>Elective</v>
      </c>
      <c r="P14" s="61" t="str">
        <f>VLOOKUP(A14,Main!A:AB,16,0)</f>
        <v>Yes</v>
      </c>
      <c r="Q14" s="61" t="str">
        <f>VLOOKUP(A14,Main!A:AB,17,0)</f>
        <v>Bioengineering</v>
      </c>
      <c r="R14" s="63" t="str">
        <f>VLOOKUP(A14,Main!A:AB,18,0)</f>
        <v>https://onlinecourses.nptel.ac.in/e-learning/preview/noc26_bt65</v>
      </c>
      <c r="S14" s="63" t="str">
        <f>VLOOKUP(A14,Main!A:AB,19,0)</f>
        <v>https://onlinecourses.nptel.ac.in/e-learning/preview/noc26_bt65</v>
      </c>
      <c r="T14" s="61" t="str">
        <f>VLOOKUP(A14,Main!A:AB,20,0)</f>
        <v>noc26_bt65</v>
      </c>
      <c r="U14" s="63" t="str">
        <f>VLOOKUP(A14,Main!A:AB,21,0)</f>
        <v>https://onlinecourses.nptel.ac.in/noc25_bt66/preview</v>
      </c>
      <c r="V14" s="63" t="str">
        <f>VLOOKUP(A14,Main!A:AB,22,0)</f>
        <v>https://onlinecourses.nptel.ac.in/noc25_bt66/preview</v>
      </c>
      <c r="W14" s="61" t="str">
        <f>VLOOKUP(A14,Main!A:AB,23,0)</f>
        <v>noc25_bt66</v>
      </c>
      <c r="X14" s="63" t="str">
        <f>VLOOKUP(A14,Main!A:AB,24,0)</f>
        <v>https://nptel.ac.in/courses/102106081</v>
      </c>
      <c r="Y14" s="65" t="str">
        <f>VLOOKUP(A14,Main!A:AB,25,0)</f>
        <v>https://nptel.ac.in/courses/102106081</v>
      </c>
      <c r="Z14" s="66">
        <f>VLOOKUP(A14,Main!A:AB,26,0)</f>
        <v>102106081</v>
      </c>
    </row>
    <row r="15">
      <c r="A15" s="47" t="s">
        <v>572</v>
      </c>
      <c r="B15" s="61" t="str">
        <f>VLOOKUP(A15,Main!A:AB,2,0)</f>
        <v>Biotechnology and Bioengineering</v>
      </c>
      <c r="C15" s="61" t="str">
        <f>VLOOKUP(A15,Main!A:AB,3,0)</f>
        <v>Plant Cell Bioprocessing</v>
      </c>
      <c r="D15" s="61" t="str">
        <f>VLOOKUP(A15,Main!A:AB,4,0)</f>
        <v>Prof. Smita Srivastava</v>
      </c>
      <c r="E15" s="61" t="str">
        <f>VLOOKUP(A15,Main!A:AB,5,0)</f>
        <v>IIT Madras</v>
      </c>
      <c r="F15" s="61" t="str">
        <f>VLOOKUP(A15,Main!A:AB,6,0)</f>
        <v>IIT Madras</v>
      </c>
      <c r="G15" s="61" t="str">
        <f>VLOOKUP(A15,Main!A:AB,7,0)</f>
        <v>8 Weeks</v>
      </c>
      <c r="H15" s="61" t="str">
        <f>VLOOKUP(A15,Main!A:AB,8,0)</f>
        <v>Rerun</v>
      </c>
      <c r="I15" s="62">
        <f>VLOOKUP(A15,Main!A:AB,9,0)</f>
        <v>46223</v>
      </c>
      <c r="J15" s="62">
        <f>VLOOKUP(A15,Main!A:AB,10,0)</f>
        <v>46276</v>
      </c>
      <c r="K15" s="62">
        <f>VLOOKUP(A15,Main!A:AB,11,0)</f>
        <v>46285</v>
      </c>
      <c r="L15" s="62">
        <f>VLOOKUP(A15,Main!A:AB,12,0)</f>
        <v>46230</v>
      </c>
      <c r="M15" s="62">
        <f>VLOOKUP(A15,Main!A:AB,13,0)</f>
        <v>46248</v>
      </c>
      <c r="N15" s="61" t="str">
        <f>VLOOKUP(A15,Main!A:AB,14,0)</f>
        <v>UG</v>
      </c>
      <c r="O15" s="61" t="str">
        <f>VLOOKUP(A15,Main!A:AB,15,0)</f>
        <v>Core</v>
      </c>
      <c r="P15" s="61" t="str">
        <f>VLOOKUP(A15,Main!A:AB,16,0)</f>
        <v>No</v>
      </c>
      <c r="Q15" s="61" t="str">
        <f>VLOOKUP(A15,Main!A:AB,17,0)</f>
        <v>Bioprocesses</v>
      </c>
      <c r="R15" s="63" t="str">
        <f>VLOOKUP(A15,Main!A:AB,18,0)</f>
        <v>https://onlinecourses.nptel.ac.in/e-learning/preview/noc26_bt67</v>
      </c>
      <c r="S15" s="63" t="str">
        <f>VLOOKUP(A15,Main!A:AB,19,0)</f>
        <v>https://onlinecourses.nptel.ac.in/e-learning/preview/noc26_bt67</v>
      </c>
      <c r="T15" s="61" t="str">
        <f>VLOOKUP(A15,Main!A:AB,20,0)</f>
        <v>noc26_bt67</v>
      </c>
      <c r="U15" s="63" t="str">
        <f>VLOOKUP(A15,Main!A:AB,21,0)</f>
        <v>https://onlinecourses.nptel.ac.in/noc25_bt63/preview</v>
      </c>
      <c r="V15" s="63" t="str">
        <f>VLOOKUP(A15,Main!A:AB,22,0)</f>
        <v>https://onlinecourses.nptel.ac.in/noc25_bt63/preview</v>
      </c>
      <c r="W15" s="61" t="str">
        <f>VLOOKUP(A15,Main!A:AB,23,0)</f>
        <v>noc25_bt63</v>
      </c>
      <c r="X15" s="63" t="str">
        <f>VLOOKUP(A15,Main!A:AB,24,0)</f>
        <v>https://nptel.ac.in/courses/102106080</v>
      </c>
      <c r="Y15" s="65" t="str">
        <f>VLOOKUP(A15,Main!A:AB,25,0)</f>
        <v>https://nptel.ac.in/courses/102106080</v>
      </c>
      <c r="Z15" s="66">
        <f>VLOOKUP(A15,Main!A:AB,26,0)</f>
        <v>102106080</v>
      </c>
    </row>
    <row r="16">
      <c r="A16" s="47" t="s">
        <v>802</v>
      </c>
      <c r="B16" s="61" t="str">
        <f>VLOOKUP(A16,Main!A:AB,2,0)</f>
        <v>Civil Engineering</v>
      </c>
      <c r="C16" s="61" t="str">
        <f>VLOOKUP(A16,Main!A:AB,3,0)</f>
        <v>Remote Sensing and GIS</v>
      </c>
      <c r="D16" s="61" t="str">
        <f>VLOOKUP(A16,Main!A:AB,4,0)</f>
        <v>Prof. Rishikesh Bharti</v>
      </c>
      <c r="E16" s="61" t="str">
        <f>VLOOKUP(A16,Main!A:AB,5,0)</f>
        <v>IIT Guwahati</v>
      </c>
      <c r="F16" s="61" t="str">
        <f>VLOOKUP(A16,Main!A:AB,6,0)</f>
        <v>IIT Guwahati</v>
      </c>
      <c r="G16" s="61" t="str">
        <f>VLOOKUP(A16,Main!A:AB,7,0)</f>
        <v>8 Weeks</v>
      </c>
      <c r="H16" s="61" t="str">
        <f>VLOOKUP(A16,Main!A:AB,8,0)</f>
        <v>Rerun</v>
      </c>
      <c r="I16" s="62">
        <f>VLOOKUP(A16,Main!A:AB,9,0)</f>
        <v>46223</v>
      </c>
      <c r="J16" s="62">
        <f>VLOOKUP(A16,Main!A:AB,10,0)</f>
        <v>46276</v>
      </c>
      <c r="K16" s="62">
        <f>VLOOKUP(A16,Main!A:AB,11,0)</f>
        <v>46285</v>
      </c>
      <c r="L16" s="62">
        <f>VLOOKUP(A16,Main!A:AB,12,0)</f>
        <v>46230</v>
      </c>
      <c r="M16" s="62">
        <f>VLOOKUP(A16,Main!A:AB,13,0)</f>
        <v>46248</v>
      </c>
      <c r="N16" s="61" t="str">
        <f>VLOOKUP(A16,Main!A:AB,14,0)</f>
        <v>UG/PG</v>
      </c>
      <c r="O16" s="61" t="str">
        <f>VLOOKUP(A16,Main!A:AB,15,0)</f>
        <v>Core</v>
      </c>
      <c r="P16" s="61" t="str">
        <f>VLOOKUP(A16,Main!A:AB,16,0)</f>
        <v>Yes</v>
      </c>
      <c r="Q16" s="61" t="str">
        <f>VLOOKUP(A16,Main!A:AB,17,0)</f>
        <v/>
      </c>
      <c r="R16" s="63" t="str">
        <f>VLOOKUP(A16,Main!A:AB,18,0)</f>
        <v>https://onlinecourses.nptel.ac.in/e-learning/preview/noc26_ce100</v>
      </c>
      <c r="S16" s="63" t="str">
        <f>VLOOKUP(A16,Main!A:AB,19,0)</f>
        <v>https://onlinecourses.nptel.ac.in/e-learning/preview/noc26_ce100</v>
      </c>
      <c r="T16" s="61" t="str">
        <f>VLOOKUP(A16,Main!A:AB,20,0)</f>
        <v>noc26_ce100</v>
      </c>
      <c r="U16" s="63" t="str">
        <f>VLOOKUP(A16,Main!A:AB,21,0)</f>
        <v>https://onlinecourses.nptel.ac.in/noc25_ce108/preview</v>
      </c>
      <c r="V16" s="63" t="str">
        <f>VLOOKUP(A16,Main!A:AB,22,0)</f>
        <v>https://onlinecourses.nptel.ac.in/noc25_ce108/preview</v>
      </c>
      <c r="W16" s="61" t="str">
        <f>VLOOKUP(A16,Main!A:AB,23,0)</f>
        <v>noc25_ce108</v>
      </c>
      <c r="X16" s="63" t="str">
        <f>VLOOKUP(A16,Main!A:AB,24,0)</f>
        <v>https://nptel.ac.in/courses/105103193</v>
      </c>
      <c r="Y16" s="65" t="str">
        <f>VLOOKUP(A16,Main!A:AB,25,0)</f>
        <v>https://nptel.ac.in/courses/105103193</v>
      </c>
      <c r="Z16" s="66">
        <f>VLOOKUP(A16,Main!A:AB,26,0)</f>
        <v>105103193</v>
      </c>
    </row>
    <row r="17">
      <c r="A17" s="47" t="s">
        <v>1323</v>
      </c>
      <c r="B17" s="61" t="str">
        <f>VLOOKUP(A17,Main!A:AB,2,0)</f>
        <v>Civil Engineering</v>
      </c>
      <c r="C17" s="61" t="str">
        <f>VLOOKUP(A17,Main!A:AB,3,0)</f>
        <v>Global Navigation Satellite Systems and Applications</v>
      </c>
      <c r="D17" s="61" t="str">
        <f>VLOOKUP(A17,Main!A:AB,4,0)</f>
        <v>Prof. Arun K. Saraf</v>
      </c>
      <c r="E17" s="61" t="str">
        <f>VLOOKUP(A17,Main!A:AB,5,0)</f>
        <v>IIT Roorkee</v>
      </c>
      <c r="F17" s="61" t="str">
        <f>VLOOKUP(A17,Main!A:AB,6,0)</f>
        <v>IIT Roorkee</v>
      </c>
      <c r="G17" s="61" t="str">
        <f>VLOOKUP(A17,Main!A:AB,7,0)</f>
        <v>4 Weeks</v>
      </c>
      <c r="H17" s="61" t="str">
        <f>VLOOKUP(A17,Main!A:AB,8,0)</f>
        <v>Rerun</v>
      </c>
      <c r="I17" s="62">
        <f>VLOOKUP(A17,Main!A:AB,9,0)</f>
        <v>46223</v>
      </c>
      <c r="J17" s="62">
        <f>VLOOKUP(A17,Main!A:AB,10,0)</f>
        <v>46248</v>
      </c>
      <c r="K17" s="62">
        <f>VLOOKUP(A17,Main!A:AB,11,0)</f>
        <v>46285</v>
      </c>
      <c r="L17" s="62">
        <f>VLOOKUP(A17,Main!A:AB,12,0)</f>
        <v>46230</v>
      </c>
      <c r="M17" s="62">
        <f>VLOOKUP(A17,Main!A:AB,13,0)</f>
        <v>46248</v>
      </c>
      <c r="N17" s="61" t="str">
        <f>VLOOKUP(A17,Main!A:AB,14,0)</f>
        <v>UG/PG</v>
      </c>
      <c r="O17" s="61" t="str">
        <f>VLOOKUP(A17,Main!A:AB,15,0)</f>
        <v>Elective</v>
      </c>
      <c r="P17" s="61" t="str">
        <f>VLOOKUP(A17,Main!A:AB,16,0)</f>
        <v>Yes</v>
      </c>
      <c r="Q17" s="61" t="str">
        <f>VLOOKUP(A17,Main!A:AB,17,0)</f>
        <v/>
      </c>
      <c r="R17" s="63" t="str">
        <f>VLOOKUP(A17,Main!A:AB,18,0)</f>
        <v>https://onlinecourses.nptel.ac.in/e-learning/preview/noc26_ce93</v>
      </c>
      <c r="S17" s="63" t="str">
        <f>VLOOKUP(A17,Main!A:AB,19,0)</f>
        <v>https://onlinecourses.nptel.ac.in/e-learning/preview/noc26_ce93</v>
      </c>
      <c r="T17" s="61" t="str">
        <f>VLOOKUP(A17,Main!A:AB,20,0)</f>
        <v>noc26_ce93</v>
      </c>
      <c r="U17" s="63" t="str">
        <f>VLOOKUP(A17,Main!A:AB,21,0)</f>
        <v>https://onlinecourses.nptel.ac.in/noc25_ce77/preview</v>
      </c>
      <c r="V17" s="63" t="str">
        <f>VLOOKUP(A17,Main!A:AB,22,0)</f>
        <v>https://onlinecourses.nptel.ac.in/noc25_ce77/preview</v>
      </c>
      <c r="W17" s="61" t="str">
        <f>VLOOKUP(A17,Main!A:AB,23,0)</f>
        <v>noc25_ce77</v>
      </c>
      <c r="X17" s="63" t="str">
        <f>VLOOKUP(A17,Main!A:AB,24,0)</f>
        <v>https://nptel.ac.in/courses/105107194</v>
      </c>
      <c r="Y17" s="65" t="str">
        <f>VLOOKUP(A17,Main!A:AB,25,0)</f>
        <v>https://nptel.ac.in/courses/105107194</v>
      </c>
      <c r="Z17" s="66">
        <f>VLOOKUP(A17,Main!A:AB,26,0)</f>
        <v>105107194</v>
      </c>
    </row>
    <row r="18">
      <c r="A18" s="47" t="s">
        <v>1336</v>
      </c>
      <c r="B18" s="61" t="str">
        <f>VLOOKUP(A18,Main!A:AB,2,0)</f>
        <v>Civil Engineering</v>
      </c>
      <c r="C18" s="61" t="str">
        <f>VLOOKUP(A18,Main!A:AB,3,0)</f>
        <v>Introductory Field Structural Geology</v>
      </c>
      <c r="D18" s="61" t="str">
        <f>VLOOKUP(A18,Main!A:AB,4,0)</f>
        <v>Prof. Santanu Misra</v>
      </c>
      <c r="E18" s="61" t="str">
        <f>VLOOKUP(A18,Main!A:AB,5,0)</f>
        <v>IIT Kanpur</v>
      </c>
      <c r="F18" s="61" t="str">
        <f>VLOOKUP(A18,Main!A:AB,6,0)</f>
        <v>IIT Kanpur</v>
      </c>
      <c r="G18" s="61" t="str">
        <f>VLOOKUP(A18,Main!A:AB,7,0)</f>
        <v>4 Weeks</v>
      </c>
      <c r="H18" s="61" t="str">
        <f>VLOOKUP(A18,Main!A:AB,8,0)</f>
        <v>Rerun</v>
      </c>
      <c r="I18" s="62">
        <f>VLOOKUP(A18,Main!A:AB,9,0)</f>
        <v>46223</v>
      </c>
      <c r="J18" s="62">
        <f>VLOOKUP(A18,Main!A:AB,10,0)</f>
        <v>46248</v>
      </c>
      <c r="K18" s="62">
        <f>VLOOKUP(A18,Main!A:AB,11,0)</f>
        <v>46285</v>
      </c>
      <c r="L18" s="62">
        <f>VLOOKUP(A18,Main!A:AB,12,0)</f>
        <v>46230</v>
      </c>
      <c r="M18" s="62">
        <f>VLOOKUP(A18,Main!A:AB,13,0)</f>
        <v>46248</v>
      </c>
      <c r="N18" s="61" t="str">
        <f>VLOOKUP(A18,Main!A:AB,14,0)</f>
        <v>UG</v>
      </c>
      <c r="O18" s="61" t="str">
        <f>VLOOKUP(A18,Main!A:AB,15,0)</f>
        <v>Core</v>
      </c>
      <c r="P18" s="61" t="str">
        <f>VLOOKUP(A18,Main!A:AB,16,0)</f>
        <v>No</v>
      </c>
      <c r="Q18" s="61" t="str">
        <f>VLOOKUP(A18,Main!A:AB,17,0)</f>
        <v/>
      </c>
      <c r="R18" s="63" t="str">
        <f>VLOOKUP(A18,Main!A:AB,18,0)</f>
        <v>https://onlinecourses.nptel.ac.in/e-learning/preview/noc26_ce95</v>
      </c>
      <c r="S18" s="63" t="str">
        <f>VLOOKUP(A18,Main!A:AB,19,0)</f>
        <v>https://onlinecourses.nptel.ac.in/e-learning/preview/noc26_ce95</v>
      </c>
      <c r="T18" s="61" t="str">
        <f>VLOOKUP(A18,Main!A:AB,20,0)</f>
        <v>noc26_ce95</v>
      </c>
      <c r="U18" s="63" t="str">
        <f>VLOOKUP(A18,Main!A:AB,21,0)</f>
        <v>https://onlinecourses.nptel.ac.in/noc25_ce96/preview</v>
      </c>
      <c r="V18" s="63" t="str">
        <f>VLOOKUP(A18,Main!A:AB,22,0)</f>
        <v>https://onlinecourses.nptel.ac.in/noc25_ce96/preview</v>
      </c>
      <c r="W18" s="61" t="str">
        <f>VLOOKUP(A18,Main!A:AB,23,0)</f>
        <v>noc25_ce96</v>
      </c>
      <c r="X18" s="63" t="str">
        <f>VLOOKUP(A18,Main!A:AB,24,0)</f>
        <v>https://nptel.ac.in/courses/105104216</v>
      </c>
      <c r="Y18" s="65" t="str">
        <f>VLOOKUP(A18,Main!A:AB,25,0)</f>
        <v>https://nptel.ac.in/courses/105104216</v>
      </c>
      <c r="Z18" s="66">
        <f>VLOOKUP(A18,Main!A:AB,26,0)</f>
        <v>105104216</v>
      </c>
    </row>
    <row r="19">
      <c r="A19" s="47" t="s">
        <v>1362</v>
      </c>
      <c r="B19" s="61" t="str">
        <f>VLOOKUP(A19,Main!A:AB,2,0)</f>
        <v>Civil Engineering</v>
      </c>
      <c r="C19" s="61" t="str">
        <f>VLOOKUP(A19,Main!A:AB,3,0)</f>
        <v>Sustainable Engineering Concepts and Life Cycle Analysis</v>
      </c>
      <c r="D19" s="61" t="str">
        <f>VLOOKUP(A19,Main!A:AB,4,0)</f>
        <v>Prof. Brajesh Kumar Dubey</v>
      </c>
      <c r="E19" s="61" t="str">
        <f>VLOOKUP(A19,Main!A:AB,5,0)</f>
        <v>IIT Kharagpur</v>
      </c>
      <c r="F19" s="61" t="str">
        <f>VLOOKUP(A19,Main!A:AB,6,0)</f>
        <v>IIT Kharagpur</v>
      </c>
      <c r="G19" s="61" t="str">
        <f>VLOOKUP(A19,Main!A:AB,7,0)</f>
        <v>8 Weeks</v>
      </c>
      <c r="H19" s="61" t="str">
        <f>VLOOKUP(A19,Main!A:AB,8,0)</f>
        <v>Rerun</v>
      </c>
      <c r="I19" s="62">
        <f>VLOOKUP(A19,Main!A:AB,9,0)</f>
        <v>46223</v>
      </c>
      <c r="J19" s="62">
        <f>VLOOKUP(A19,Main!A:AB,10,0)</f>
        <v>46276</v>
      </c>
      <c r="K19" s="62">
        <f>VLOOKUP(A19,Main!A:AB,11,0)</f>
        <v>46285</v>
      </c>
      <c r="L19" s="62">
        <f>VLOOKUP(A19,Main!A:AB,12,0)</f>
        <v>46230</v>
      </c>
      <c r="M19" s="62">
        <f>VLOOKUP(A19,Main!A:AB,13,0)</f>
        <v>46248</v>
      </c>
      <c r="N19" s="61" t="str">
        <f>VLOOKUP(A19,Main!A:AB,14,0)</f>
        <v>UG/PG</v>
      </c>
      <c r="O19" s="61" t="str">
        <f>VLOOKUP(A19,Main!A:AB,15,0)</f>
        <v>Elective</v>
      </c>
      <c r="P19" s="61" t="str">
        <f>VLOOKUP(A19,Main!A:AB,16,0)</f>
        <v>Yes</v>
      </c>
      <c r="Q19" s="61" t="str">
        <f>VLOOKUP(A19,Main!A:AB,17,0)</f>
        <v>Environment
Sustainable Architecture</v>
      </c>
      <c r="R19" s="63" t="str">
        <f>VLOOKUP(A19,Main!A:AB,18,0)</f>
        <v>https://onlinecourses.nptel.ac.in/e-learning/preview/noc26_ce99</v>
      </c>
      <c r="S19" s="63" t="str">
        <f>VLOOKUP(A19,Main!A:AB,19,0)</f>
        <v>https://onlinecourses.nptel.ac.in/e-learning/preview/noc26_ce99</v>
      </c>
      <c r="T19" s="61" t="str">
        <f>VLOOKUP(A19,Main!A:AB,20,0)</f>
        <v>noc26_ce99</v>
      </c>
      <c r="U19" s="63" t="str">
        <f>VLOOKUP(A19,Main!A:AB,21,0)</f>
        <v>https://onlinecourses.nptel.ac.in/noc26_ce44/preview</v>
      </c>
      <c r="V19" s="63" t="str">
        <f>VLOOKUP(A19,Main!A:AB,22,0)</f>
        <v>https://onlinecourses.nptel.ac.in/noc26_ce44/preview</v>
      </c>
      <c r="W19" s="61" t="str">
        <f>VLOOKUP(A19,Main!A:AB,23,0)</f>
        <v>noc26_ce44</v>
      </c>
      <c r="X19" s="63" t="str">
        <f>VLOOKUP(A19,Main!A:AB,24,0)</f>
        <v>https://nptel.ac.in/courses/105105157</v>
      </c>
      <c r="Y19" s="65" t="str">
        <f>VLOOKUP(A19,Main!A:AB,25,0)</f>
        <v>https://nptel.ac.in/courses/105105157</v>
      </c>
      <c r="Z19" s="66">
        <f>VLOOKUP(A19,Main!A:AB,26,0)</f>
        <v>105105157</v>
      </c>
    </row>
    <row r="20">
      <c r="A20" s="47" t="s">
        <v>1479</v>
      </c>
      <c r="B20" s="61" t="str">
        <f>VLOOKUP(A20,Main!A:AB,2,0)</f>
        <v>Chemical Engineering</v>
      </c>
      <c r="C20" s="61" t="str">
        <f>VLOOKUP(A20,Main!A:AB,3,0)</f>
        <v>Mechanical Operations</v>
      </c>
      <c r="D20" s="61" t="str">
        <f>VLOOKUP(A20,Main!A:AB,4,0)</f>
        <v>Prof. Shabina Khanam</v>
      </c>
      <c r="E20" s="61" t="str">
        <f>VLOOKUP(A20,Main!A:AB,5,0)</f>
        <v>IIT Roorkee</v>
      </c>
      <c r="F20" s="61" t="str">
        <f>VLOOKUP(A20,Main!A:AB,6,0)</f>
        <v>IIT Roorkee</v>
      </c>
      <c r="G20" s="61" t="str">
        <f>VLOOKUP(A20,Main!A:AB,7,0)</f>
        <v>4 Weeks</v>
      </c>
      <c r="H20" s="61" t="str">
        <f>VLOOKUP(A20,Main!A:AB,8,0)</f>
        <v>Rerun</v>
      </c>
      <c r="I20" s="62">
        <f>VLOOKUP(A20,Main!A:AB,9,0)</f>
        <v>46223</v>
      </c>
      <c r="J20" s="62">
        <f>VLOOKUP(A20,Main!A:AB,10,0)</f>
        <v>46248</v>
      </c>
      <c r="K20" s="62">
        <f>VLOOKUP(A20,Main!A:AB,11,0)</f>
        <v>46285</v>
      </c>
      <c r="L20" s="62">
        <f>VLOOKUP(A20,Main!A:AB,12,0)</f>
        <v>46230</v>
      </c>
      <c r="M20" s="62">
        <f>VLOOKUP(A20,Main!A:AB,13,0)</f>
        <v>46248</v>
      </c>
      <c r="N20" s="61" t="str">
        <f>VLOOKUP(A20,Main!A:AB,14,0)</f>
        <v>UG</v>
      </c>
      <c r="O20" s="61" t="str">
        <f>VLOOKUP(A20,Main!A:AB,15,0)</f>
        <v>Core</v>
      </c>
      <c r="P20" s="61" t="str">
        <f>VLOOKUP(A20,Main!A:AB,16,0)</f>
        <v>No</v>
      </c>
      <c r="Q20" s="61" t="str">
        <f>VLOOKUP(A20,Main!A:AB,17,0)</f>
        <v/>
      </c>
      <c r="R20" s="63" t="str">
        <f>VLOOKUP(A20,Main!A:AB,18,0)</f>
        <v>https://onlinecourses.nptel.ac.in/e-learning/preview/noc26_ch58</v>
      </c>
      <c r="S20" s="63" t="str">
        <f>VLOOKUP(A20,Main!A:AB,19,0)</f>
        <v>https://onlinecourses.nptel.ac.in/e-learning/preview/noc26_ch58</v>
      </c>
      <c r="T20" s="61" t="str">
        <f>VLOOKUP(A20,Main!A:AB,20,0)</f>
        <v>noc26_ch58</v>
      </c>
      <c r="U20" s="63" t="str">
        <f>VLOOKUP(A20,Main!A:AB,21,0)</f>
        <v>https://onlinecourses.nptel.ac.in/noc25_ch53/preview</v>
      </c>
      <c r="V20" s="63" t="str">
        <f>VLOOKUP(A20,Main!A:AB,22,0)</f>
        <v>https://onlinecourses.nptel.ac.in/noc25_ch53/preview</v>
      </c>
      <c r="W20" s="61" t="str">
        <f>VLOOKUP(A20,Main!A:AB,23,0)</f>
        <v>noc25_ch53</v>
      </c>
      <c r="X20" s="63" t="str">
        <f>VLOOKUP(A20,Main!A:AB,24,0)</f>
        <v>https://nptel.ac.in/courses/103107123</v>
      </c>
      <c r="Y20" s="65" t="str">
        <f>VLOOKUP(A20,Main!A:AB,25,0)</f>
        <v>https://nptel.ac.in/courses/103107123</v>
      </c>
      <c r="Z20" s="66">
        <f>VLOOKUP(A20,Main!A:AB,26,0)</f>
        <v>103107123</v>
      </c>
    </row>
    <row r="21">
      <c r="A21" s="47" t="s">
        <v>1492</v>
      </c>
      <c r="B21" s="61" t="str">
        <f>VLOOKUP(A21,Main!A:AB,2,0)</f>
        <v>Chemical Engineering</v>
      </c>
      <c r="C21" s="61" t="str">
        <f>VLOOKUP(A21,Main!A:AB,3,0)</f>
        <v>Technologies for Clean and Renewable Energy Production</v>
      </c>
      <c r="D21" s="61" t="str">
        <f>VLOOKUP(A21,Main!A:AB,4,0)</f>
        <v>Prof. P. Mondal</v>
      </c>
      <c r="E21" s="61" t="str">
        <f>VLOOKUP(A21,Main!A:AB,5,0)</f>
        <v>IIT Roorkee</v>
      </c>
      <c r="F21" s="61" t="str">
        <f>VLOOKUP(A21,Main!A:AB,6,0)</f>
        <v>IIT Roorkee</v>
      </c>
      <c r="G21" s="61" t="str">
        <f>VLOOKUP(A21,Main!A:AB,7,0)</f>
        <v>8 Weeks</v>
      </c>
      <c r="H21" s="61" t="str">
        <f>VLOOKUP(A21,Main!A:AB,8,0)</f>
        <v>Rerun</v>
      </c>
      <c r="I21" s="62">
        <f>VLOOKUP(A21,Main!A:AB,9,0)</f>
        <v>46223</v>
      </c>
      <c r="J21" s="62">
        <f>VLOOKUP(A21,Main!A:AB,10,0)</f>
        <v>46276</v>
      </c>
      <c r="K21" s="62">
        <f>VLOOKUP(A21,Main!A:AB,11,0)</f>
        <v>46285</v>
      </c>
      <c r="L21" s="62">
        <f>VLOOKUP(A21,Main!A:AB,12,0)</f>
        <v>46230</v>
      </c>
      <c r="M21" s="62">
        <f>VLOOKUP(A21,Main!A:AB,13,0)</f>
        <v>46248</v>
      </c>
      <c r="N21" s="61" t="str">
        <f>VLOOKUP(A21,Main!A:AB,14,0)</f>
        <v>UG/PG</v>
      </c>
      <c r="O21" s="61" t="str">
        <f>VLOOKUP(A21,Main!A:AB,15,0)</f>
        <v>Elective</v>
      </c>
      <c r="P21" s="61" t="str">
        <f>VLOOKUP(A21,Main!A:AB,16,0)</f>
        <v>Yes</v>
      </c>
      <c r="Q21" s="61" t="str">
        <f>VLOOKUP(A21,Main!A:AB,17,0)</f>
        <v>Energy and Environment
Energy Systems</v>
      </c>
      <c r="R21" s="63" t="str">
        <f>VLOOKUP(A21,Main!A:AB,18,0)</f>
        <v>https://onlinecourses.nptel.ac.in/e-learning/preview/noc26_ch60</v>
      </c>
      <c r="S21" s="63" t="str">
        <f>VLOOKUP(A21,Main!A:AB,19,0)</f>
        <v>https://onlinecourses.nptel.ac.in/e-learning/preview/noc26_ch60</v>
      </c>
      <c r="T21" s="61" t="str">
        <f>VLOOKUP(A21,Main!A:AB,20,0)</f>
        <v>noc26_ch60</v>
      </c>
      <c r="U21" s="63" t="str">
        <f>VLOOKUP(A21,Main!A:AB,21,0)</f>
        <v>https://onlinecourses.nptel.ac.in/noc25_ch57/preview</v>
      </c>
      <c r="V21" s="63" t="str">
        <f>VLOOKUP(A21,Main!A:AB,22,0)</f>
        <v>https://onlinecourses.nptel.ac.in/noc25_ch57/preview</v>
      </c>
      <c r="W21" s="61" t="str">
        <f>VLOOKUP(A21,Main!A:AB,23,0)</f>
        <v>noc25_ch57</v>
      </c>
      <c r="X21" s="63" t="str">
        <f>VLOOKUP(A21,Main!A:AB,24,0)</f>
        <v>https://nptel.ac.in/courses/103107157</v>
      </c>
      <c r="Y21" s="65" t="str">
        <f>VLOOKUP(A21,Main!A:AB,25,0)</f>
        <v>https://nptel.ac.in/courses/103107157</v>
      </c>
      <c r="Z21" s="66">
        <f>VLOOKUP(A21,Main!A:AB,26,0)</f>
        <v>103107157</v>
      </c>
    </row>
    <row r="22">
      <c r="A22" s="47" t="s">
        <v>1506</v>
      </c>
      <c r="B22" s="61" t="str">
        <f>VLOOKUP(A22,Main!A:AB,2,0)</f>
        <v>Chemical Engineering</v>
      </c>
      <c r="C22" s="61" t="str">
        <f>VLOOKUP(A22,Main!A:AB,3,0)</f>
        <v>Chemical Process Control</v>
      </c>
      <c r="D22" s="61" t="str">
        <f>VLOOKUP(A22,Main!A:AB,4,0)</f>
        <v>Prof. Sujit Jogwar</v>
      </c>
      <c r="E22" s="61" t="str">
        <f>VLOOKUP(A22,Main!A:AB,5,0)</f>
        <v>IIT Bombay</v>
      </c>
      <c r="F22" s="61" t="str">
        <f>VLOOKUP(A22,Main!A:AB,6,0)</f>
        <v>IIT Bombay</v>
      </c>
      <c r="G22" s="61" t="str">
        <f>VLOOKUP(A22,Main!A:AB,7,0)</f>
        <v>8 Weeks</v>
      </c>
      <c r="H22" s="61" t="str">
        <f>VLOOKUP(A22,Main!A:AB,8,0)</f>
        <v>Rerun</v>
      </c>
      <c r="I22" s="62">
        <f>VLOOKUP(A22,Main!A:AB,9,0)</f>
        <v>46223</v>
      </c>
      <c r="J22" s="62">
        <f>VLOOKUP(A22,Main!A:AB,10,0)</f>
        <v>46276</v>
      </c>
      <c r="K22" s="62">
        <f>VLOOKUP(A22,Main!A:AB,11,0)</f>
        <v>46285</v>
      </c>
      <c r="L22" s="62">
        <f>VLOOKUP(A22,Main!A:AB,12,0)</f>
        <v>46230</v>
      </c>
      <c r="M22" s="62">
        <f>VLOOKUP(A22,Main!A:AB,13,0)</f>
        <v>46248</v>
      </c>
      <c r="N22" s="61" t="str">
        <f>VLOOKUP(A22,Main!A:AB,14,0)</f>
        <v>UG</v>
      </c>
      <c r="O22" s="61" t="str">
        <f>VLOOKUP(A22,Main!A:AB,15,0)</f>
        <v>Elective</v>
      </c>
      <c r="P22" s="61" t="str">
        <f>VLOOKUP(A22,Main!A:AB,16,0)</f>
        <v>Yes</v>
      </c>
      <c r="Q22" s="61" t="str">
        <f>VLOOKUP(A22,Main!A:AB,17,0)</f>
        <v>Computational Chemical Engineering</v>
      </c>
      <c r="R22" s="63" t="str">
        <f>VLOOKUP(A22,Main!A:AB,18,0)</f>
        <v>https://onlinecourses.nptel.ac.in/e-learning/preview/noc26_ch62</v>
      </c>
      <c r="S22" s="63" t="str">
        <f>VLOOKUP(A22,Main!A:AB,19,0)</f>
        <v>https://onlinecourses.nptel.ac.in/e-learning/preview/noc26_ch62</v>
      </c>
      <c r="T22" s="61" t="str">
        <f>VLOOKUP(A22,Main!A:AB,20,0)</f>
        <v>noc26_ch62</v>
      </c>
      <c r="U22" s="63" t="str">
        <f>VLOOKUP(A22,Main!A:AB,21,0)</f>
        <v>https://onlinecourses.nptel.ac.in/noc25_ch63/preview</v>
      </c>
      <c r="V22" s="63" t="str">
        <f>VLOOKUP(A22,Main!A:AB,22,0)</f>
        <v>https://onlinecourses.nptel.ac.in/noc25_ch63/preview</v>
      </c>
      <c r="W22" s="61" t="str">
        <f>VLOOKUP(A22,Main!A:AB,23,0)</f>
        <v>noc25_ch63</v>
      </c>
      <c r="X22" s="63" t="str">
        <f>VLOOKUP(A22,Main!A:AB,24,0)</f>
        <v>https://nptel.ac.in/courses/103101142</v>
      </c>
      <c r="Y22" s="65" t="str">
        <f>VLOOKUP(A22,Main!A:AB,25,0)</f>
        <v>https://nptel.ac.in/courses/103101142</v>
      </c>
      <c r="Z22" s="66">
        <f>VLOOKUP(A22,Main!A:AB,26,0)</f>
        <v>103101142</v>
      </c>
    </row>
    <row r="23">
      <c r="A23" s="47" t="s">
        <v>1521</v>
      </c>
      <c r="B23" s="61" t="str">
        <f>VLOOKUP(A23,Main!A:AB,2,0)</f>
        <v>Chemical Engineering</v>
      </c>
      <c r="C23" s="61" t="str">
        <f>VLOOKUP(A23,Main!A:AB,3,0)</f>
        <v>Petroleum Technology</v>
      </c>
      <c r="D23" s="61" t="str">
        <f>VLOOKUP(A23,Main!A:AB,4,0)</f>
        <v>Prof. Sonali Sengupta</v>
      </c>
      <c r="E23" s="61" t="str">
        <f>VLOOKUP(A23,Main!A:AB,5,0)</f>
        <v>IIT Kharagpur</v>
      </c>
      <c r="F23" s="61" t="str">
        <f>VLOOKUP(A23,Main!A:AB,6,0)</f>
        <v>IIT Kharagpur</v>
      </c>
      <c r="G23" s="61" t="str">
        <f>VLOOKUP(A23,Main!A:AB,7,0)</f>
        <v>8 Weeks</v>
      </c>
      <c r="H23" s="61" t="str">
        <f>VLOOKUP(A23,Main!A:AB,8,0)</f>
        <v>Rerun</v>
      </c>
      <c r="I23" s="62">
        <f>VLOOKUP(A23,Main!A:AB,9,0)</f>
        <v>46223</v>
      </c>
      <c r="J23" s="62">
        <f>VLOOKUP(A23,Main!A:AB,10,0)</f>
        <v>46276</v>
      </c>
      <c r="K23" s="62">
        <f>VLOOKUP(A23,Main!A:AB,11,0)</f>
        <v>46285</v>
      </c>
      <c r="L23" s="62">
        <f>VLOOKUP(A23,Main!A:AB,12,0)</f>
        <v>46230</v>
      </c>
      <c r="M23" s="62">
        <f>VLOOKUP(A23,Main!A:AB,13,0)</f>
        <v>46248</v>
      </c>
      <c r="N23" s="61" t="str">
        <f>VLOOKUP(A23,Main!A:AB,14,0)</f>
        <v>UG</v>
      </c>
      <c r="O23" s="61" t="str">
        <f>VLOOKUP(A23,Main!A:AB,15,0)</f>
        <v>Elective</v>
      </c>
      <c r="P23" s="61" t="str">
        <f>VLOOKUP(A23,Main!A:AB,16,0)</f>
        <v>Yes</v>
      </c>
      <c r="Q23" s="61" t="str">
        <f>VLOOKUP(A23,Main!A:AB,17,0)</f>
        <v/>
      </c>
      <c r="R23" s="63" t="str">
        <f>VLOOKUP(A23,Main!A:AB,18,0)</f>
        <v>https://onlinecourses.nptel.ac.in/e-learning/preview/noc26_ch64</v>
      </c>
      <c r="S23" s="63" t="str">
        <f>VLOOKUP(A23,Main!A:AB,19,0)</f>
        <v>https://onlinecourses.nptel.ac.in/e-learning/preview/noc26_ch64</v>
      </c>
      <c r="T23" s="61" t="str">
        <f>VLOOKUP(A23,Main!A:AB,20,0)</f>
        <v>noc26_ch64</v>
      </c>
      <c r="U23" s="63" t="str">
        <f>VLOOKUP(A23,Main!A:AB,21,0)</f>
        <v>https://onlinecourses.nptel.ac.in/noc25_ch82/preview</v>
      </c>
      <c r="V23" s="63" t="str">
        <f>VLOOKUP(A23,Main!A:AB,22,0)</f>
        <v>https://onlinecourses.nptel.ac.in/noc25_ch82/preview</v>
      </c>
      <c r="W23" s="61" t="str">
        <f>VLOOKUP(A23,Main!A:AB,23,0)</f>
        <v>noc25_ch82</v>
      </c>
      <c r="X23" s="63" t="str">
        <f>VLOOKUP(A23,Main!A:AB,24,0)</f>
        <v>https://nptel.ac.in/courses/103105221</v>
      </c>
      <c r="Y23" s="65" t="str">
        <f>VLOOKUP(A23,Main!A:AB,25,0)</f>
        <v>https://nptel.ac.in/courses/103105221</v>
      </c>
      <c r="Z23" s="66">
        <f>VLOOKUP(A23,Main!A:AB,26,0)</f>
        <v>103105221</v>
      </c>
    </row>
    <row r="24">
      <c r="A24" s="47" t="s">
        <v>1536</v>
      </c>
      <c r="B24" s="61" t="str">
        <f>VLOOKUP(A24,Main!A:AB,2,0)</f>
        <v>Chemical Engineering</v>
      </c>
      <c r="C24" s="61" t="str">
        <f>VLOOKUP(A24,Main!A:AB,3,0)</f>
        <v>Adsorption Science and Technology: Fundamentals and Applications</v>
      </c>
      <c r="D24" s="61" t="str">
        <f>VLOOKUP(A24,Main!A:AB,4,0)</f>
        <v>Prof. Sourav Mondal</v>
      </c>
      <c r="E24" s="61" t="str">
        <f>VLOOKUP(A24,Main!A:AB,5,0)</f>
        <v>IIT Kharagpur</v>
      </c>
      <c r="F24" s="61" t="str">
        <f>VLOOKUP(A24,Main!A:AB,6,0)</f>
        <v>IIT Kharagpur</v>
      </c>
      <c r="G24" s="61" t="str">
        <f>VLOOKUP(A24,Main!A:AB,7,0)</f>
        <v>8 Weeks</v>
      </c>
      <c r="H24" s="61" t="str">
        <f>VLOOKUP(A24,Main!A:AB,8,0)</f>
        <v>Rerun</v>
      </c>
      <c r="I24" s="62">
        <f>VLOOKUP(A24,Main!A:AB,9,0)</f>
        <v>46223</v>
      </c>
      <c r="J24" s="62">
        <f>VLOOKUP(A24,Main!A:AB,10,0)</f>
        <v>46276</v>
      </c>
      <c r="K24" s="62">
        <f>VLOOKUP(A24,Main!A:AB,11,0)</f>
        <v>46285</v>
      </c>
      <c r="L24" s="62">
        <f>VLOOKUP(A24,Main!A:AB,12,0)</f>
        <v>46230</v>
      </c>
      <c r="M24" s="62">
        <f>VLOOKUP(A24,Main!A:AB,13,0)</f>
        <v>46248</v>
      </c>
      <c r="N24" s="61" t="str">
        <f>VLOOKUP(A24,Main!A:AB,14,0)</f>
        <v>UG/PG</v>
      </c>
      <c r="O24" s="61" t="str">
        <f>VLOOKUP(A24,Main!A:AB,15,0)</f>
        <v>Elective</v>
      </c>
      <c r="P24" s="61" t="str">
        <f>VLOOKUP(A24,Main!A:AB,16,0)</f>
        <v>Yes</v>
      </c>
      <c r="Q24" s="61" t="str">
        <f>VLOOKUP(A24,Main!A:AB,17,0)</f>
        <v>Minor 1</v>
      </c>
      <c r="R24" s="63" t="str">
        <f>VLOOKUP(A24,Main!A:AB,18,0)</f>
        <v>https://onlinecourses.nptel.ac.in/e-learning/preview/noc26_ch66</v>
      </c>
      <c r="S24" s="63" t="str">
        <f>VLOOKUP(A24,Main!A:AB,19,0)</f>
        <v>https://onlinecourses.nptel.ac.in/e-learning/preview/noc26_ch66</v>
      </c>
      <c r="T24" s="61" t="str">
        <f>VLOOKUP(A24,Main!A:AB,20,0)</f>
        <v>noc26_ch66</v>
      </c>
      <c r="U24" s="63" t="str">
        <f>VLOOKUP(A24,Main!A:AB,21,0)</f>
        <v>https://onlinecourses.nptel.ac.in/noc25_ch86/preview</v>
      </c>
      <c r="V24" s="63" t="str">
        <f>VLOOKUP(A24,Main!A:AB,22,0)</f>
        <v>https://onlinecourses.nptel.ac.in/noc25_ch86/preview</v>
      </c>
      <c r="W24" s="61" t="str">
        <f>VLOOKUP(A24,Main!A:AB,23,0)</f>
        <v>noc25_ch86</v>
      </c>
      <c r="X24" s="63" t="str">
        <f>VLOOKUP(A24,Main!A:AB,24,0)</f>
        <v>https://nptel.ac.in/courses/103105461</v>
      </c>
      <c r="Y24" s="65" t="str">
        <f>VLOOKUP(A24,Main!A:AB,25,0)</f>
        <v>https://nptel.ac.in/courses/103105461</v>
      </c>
      <c r="Z24" s="66">
        <f>VLOOKUP(A24,Main!A:AB,26,0)</f>
        <v>103105461</v>
      </c>
    </row>
    <row r="25">
      <c r="A25" s="47" t="s">
        <v>1543</v>
      </c>
      <c r="B25" s="61" t="str">
        <f>VLOOKUP(A25,Main!A:AB,2,0)</f>
        <v>Chemical Engineering</v>
      </c>
      <c r="C25" s="61" t="str">
        <f>VLOOKUP(A25,Main!A:AB,3,0)</f>
        <v>Introduction to Polymer Physics - IITG</v>
      </c>
      <c r="D25" s="61" t="str">
        <f>VLOOKUP(A25,Main!A:AB,4,0)</f>
        <v>Prof. Amit Kumar</v>
      </c>
      <c r="E25" s="61" t="str">
        <f>VLOOKUP(A25,Main!A:AB,5,0)</f>
        <v>IIT Guwahati</v>
      </c>
      <c r="F25" s="61" t="str">
        <f>VLOOKUP(A25,Main!A:AB,6,0)</f>
        <v>IIT Guwahati</v>
      </c>
      <c r="G25" s="61" t="str">
        <f>VLOOKUP(A25,Main!A:AB,7,0)</f>
        <v>8 Weeks</v>
      </c>
      <c r="H25" s="61" t="str">
        <f>VLOOKUP(A25,Main!A:AB,8,0)</f>
        <v>Rerun</v>
      </c>
      <c r="I25" s="62">
        <f>VLOOKUP(A25,Main!A:AB,9,0)</f>
        <v>46223</v>
      </c>
      <c r="J25" s="62">
        <f>VLOOKUP(A25,Main!A:AB,10,0)</f>
        <v>46276</v>
      </c>
      <c r="K25" s="62">
        <f>VLOOKUP(A25,Main!A:AB,11,0)</f>
        <v>46285</v>
      </c>
      <c r="L25" s="62">
        <f>VLOOKUP(A25,Main!A:AB,12,0)</f>
        <v>46230</v>
      </c>
      <c r="M25" s="62">
        <f>VLOOKUP(A25,Main!A:AB,13,0)</f>
        <v>46248</v>
      </c>
      <c r="N25" s="61" t="str">
        <f>VLOOKUP(A25,Main!A:AB,14,0)</f>
        <v>UG/PG</v>
      </c>
      <c r="O25" s="61" t="str">
        <f>VLOOKUP(A25,Main!A:AB,15,0)</f>
        <v>Elective</v>
      </c>
      <c r="P25" s="61" t="str">
        <f>VLOOKUP(A25,Main!A:AB,16,0)</f>
        <v>Yes</v>
      </c>
      <c r="Q25" s="61" t="str">
        <f>VLOOKUP(A25,Main!A:AB,17,0)</f>
        <v>Polymers and Colloidal Materials</v>
      </c>
      <c r="R25" s="63" t="str">
        <f>VLOOKUP(A25,Main!A:AB,18,0)</f>
        <v>https://onlinecourses.nptel.ac.in/e-learning/preview/noc26_ch67</v>
      </c>
      <c r="S25" s="63" t="str">
        <f>VLOOKUP(A25,Main!A:AB,19,0)</f>
        <v>https://onlinecourses.nptel.ac.in/e-learning/preview/noc26_ch67</v>
      </c>
      <c r="T25" s="61" t="str">
        <f>VLOOKUP(A25,Main!A:AB,20,0)</f>
        <v>noc26_ch67</v>
      </c>
      <c r="U25" s="63" t="str">
        <f>VLOOKUP(A25,Main!A:AB,21,0)</f>
        <v>https://onlinecourses.nptel.ac.in/noc25_ch66/preview</v>
      </c>
      <c r="V25" s="63" t="str">
        <f>VLOOKUP(A25,Main!A:AB,22,0)</f>
        <v>https://onlinecourses.nptel.ac.in/noc25_ch66/preview</v>
      </c>
      <c r="W25" s="61" t="str">
        <f>VLOOKUP(A25,Main!A:AB,23,0)</f>
        <v>noc25_ch66</v>
      </c>
      <c r="X25" s="63" t="str">
        <f>VLOOKUP(A25,Main!A:AB,24,0)</f>
        <v>https://nptel.ac.in/courses/103103139</v>
      </c>
      <c r="Y25" s="65" t="str">
        <f>VLOOKUP(A25,Main!A:AB,25,0)</f>
        <v>https://nptel.ac.in/courses/103103139</v>
      </c>
      <c r="Z25" s="66">
        <f>VLOOKUP(A25,Main!A:AB,26,0)</f>
        <v>103103139</v>
      </c>
    </row>
    <row r="26">
      <c r="A26" s="47" t="s">
        <v>1550</v>
      </c>
      <c r="B26" s="61" t="str">
        <f>VLOOKUP(A26,Main!A:AB,2,0)</f>
        <v>Chemical Engineering</v>
      </c>
      <c r="C26" s="61" t="str">
        <f>VLOOKUP(A26,Main!A:AB,3,0)</f>
        <v>Natural Gas Engineering</v>
      </c>
      <c r="D26" s="61" t="str">
        <f>VLOOKUP(A26,Main!A:AB,4,0)</f>
        <v>Prof. Pankaj Tiwari</v>
      </c>
      <c r="E26" s="61" t="str">
        <f>VLOOKUP(A26,Main!A:AB,5,0)</f>
        <v>IIT Guwahati</v>
      </c>
      <c r="F26" s="61" t="str">
        <f>VLOOKUP(A26,Main!A:AB,6,0)</f>
        <v>IIT Guwahati</v>
      </c>
      <c r="G26" s="61" t="str">
        <f>VLOOKUP(A26,Main!A:AB,7,0)</f>
        <v>8 Weeks</v>
      </c>
      <c r="H26" s="61" t="str">
        <f>VLOOKUP(A26,Main!A:AB,8,0)</f>
        <v>Rerun</v>
      </c>
      <c r="I26" s="62">
        <f>VLOOKUP(A26,Main!A:AB,9,0)</f>
        <v>46223</v>
      </c>
      <c r="J26" s="62">
        <f>VLOOKUP(A26,Main!A:AB,10,0)</f>
        <v>46276</v>
      </c>
      <c r="K26" s="62">
        <f>VLOOKUP(A26,Main!A:AB,11,0)</f>
        <v>46285</v>
      </c>
      <c r="L26" s="62">
        <f>VLOOKUP(A26,Main!A:AB,12,0)</f>
        <v>46230</v>
      </c>
      <c r="M26" s="62">
        <f>VLOOKUP(A26,Main!A:AB,13,0)</f>
        <v>46248</v>
      </c>
      <c r="N26" s="61" t="str">
        <f>VLOOKUP(A26,Main!A:AB,14,0)</f>
        <v>UG/PG</v>
      </c>
      <c r="O26" s="61" t="str">
        <f>VLOOKUP(A26,Main!A:AB,15,0)</f>
        <v>Elective</v>
      </c>
      <c r="P26" s="61" t="str">
        <f>VLOOKUP(A26,Main!A:AB,16,0)</f>
        <v>Yes</v>
      </c>
      <c r="Q26" s="61" t="str">
        <f>VLOOKUP(A26,Main!A:AB,17,0)</f>
        <v/>
      </c>
      <c r="R26" s="63" t="str">
        <f>VLOOKUP(A26,Main!A:AB,18,0)</f>
        <v>https://onlinecourses.nptel.ac.in/e-learning/preview/noc26_ch68</v>
      </c>
      <c r="S26" s="63" t="str">
        <f>VLOOKUP(A26,Main!A:AB,19,0)</f>
        <v>https://onlinecourses.nptel.ac.in/e-learning/preview/noc26_ch68</v>
      </c>
      <c r="T26" s="61" t="str">
        <f>VLOOKUP(A26,Main!A:AB,20,0)</f>
        <v>noc26_ch68</v>
      </c>
      <c r="U26" s="63" t="str">
        <f>VLOOKUP(A26,Main!A:AB,21,0)</f>
        <v>https://onlinecourses.nptel.ac.in/noc25_ch77/preview</v>
      </c>
      <c r="V26" s="63" t="str">
        <f>VLOOKUP(A26,Main!A:AB,22,0)</f>
        <v>https://onlinecourses.nptel.ac.in/noc25_ch77/preview</v>
      </c>
      <c r="W26" s="61" t="str">
        <f>VLOOKUP(A26,Main!A:AB,23,0)</f>
        <v>noc25_ch77</v>
      </c>
      <c r="X26" s="63" t="str">
        <f>VLOOKUP(A26,Main!A:AB,24,0)</f>
        <v>https://nptel.ac.in/courses/103103140</v>
      </c>
      <c r="Y26" s="65" t="str">
        <f>VLOOKUP(A26,Main!A:AB,25,0)</f>
        <v>https://nptel.ac.in/courses/103103140</v>
      </c>
      <c r="Z26" s="66">
        <f>VLOOKUP(A26,Main!A:AB,26,0)</f>
        <v>103103140</v>
      </c>
    </row>
    <row r="27">
      <c r="A27" s="47" t="s">
        <v>1801</v>
      </c>
      <c r="B27" s="61" t="str">
        <f>VLOOKUP(A27,Main!A:AB,2,0)</f>
        <v>Computer Science and Engineering</v>
      </c>
      <c r="C27" s="61" t="str">
        <f>VLOOKUP(A27,Main!A:AB,3,0)</f>
        <v>Demystifying Networking</v>
      </c>
      <c r="D27" s="61" t="str">
        <f>VLOOKUP(A27,Main!A:AB,4,0)</f>
        <v>Prof. Sridhar Iyer,
Prof. Ashutosh Raina</v>
      </c>
      <c r="E27" s="61" t="str">
        <f>VLOOKUP(A27,Main!A:AB,5,0)</f>
        <v>IIT Bombay</v>
      </c>
      <c r="F27" s="61" t="str">
        <f>VLOOKUP(A27,Main!A:AB,6,0)</f>
        <v>IIT Bombay</v>
      </c>
      <c r="G27" s="61" t="str">
        <f>VLOOKUP(A27,Main!A:AB,7,0)</f>
        <v>4 Weeks</v>
      </c>
      <c r="H27" s="61" t="str">
        <f>VLOOKUP(A27,Main!A:AB,8,0)</f>
        <v>Rerun</v>
      </c>
      <c r="I27" s="62">
        <f>VLOOKUP(A27,Main!A:AB,9,0)</f>
        <v>46223</v>
      </c>
      <c r="J27" s="62">
        <f>VLOOKUP(A27,Main!A:AB,10,0)</f>
        <v>46248</v>
      </c>
      <c r="K27" s="62">
        <f>VLOOKUP(A27,Main!A:AB,11,0)</f>
        <v>46285</v>
      </c>
      <c r="L27" s="62">
        <f>VLOOKUP(A27,Main!A:AB,12,0)</f>
        <v>46230</v>
      </c>
      <c r="M27" s="62">
        <f>VLOOKUP(A27,Main!A:AB,13,0)</f>
        <v>46248</v>
      </c>
      <c r="N27" s="61" t="str">
        <f>VLOOKUP(A27,Main!A:AB,14,0)</f>
        <v>UG/PG</v>
      </c>
      <c r="O27" s="61" t="str">
        <f>VLOOKUP(A27,Main!A:AB,15,0)</f>
        <v>Elective</v>
      </c>
      <c r="P27" s="61" t="str">
        <f>VLOOKUP(A27,Main!A:AB,16,0)</f>
        <v>Yes</v>
      </c>
      <c r="Q27" s="61" t="str">
        <f>VLOOKUP(A27,Main!A:AB,17,0)</f>
        <v/>
      </c>
      <c r="R27" s="63" t="str">
        <f>VLOOKUP(A27,Main!A:AB,18,0)</f>
        <v>https://onlinecourses.nptel.ac.in/e-learning/preview/noc26_cs105</v>
      </c>
      <c r="S27" s="63" t="str">
        <f>VLOOKUP(A27,Main!A:AB,19,0)</f>
        <v>https://onlinecourses.nptel.ac.in/e-learning/preview/noc26_cs105</v>
      </c>
      <c r="T27" s="61" t="str">
        <f>VLOOKUP(A27,Main!A:AB,20,0)</f>
        <v>noc26_cs105</v>
      </c>
      <c r="U27" s="63" t="str">
        <f>VLOOKUP(A27,Main!A:AB,21,0)</f>
        <v>https://onlinecourses.nptel.ac.in/noc25_cs125/preview</v>
      </c>
      <c r="V27" s="63" t="str">
        <f>VLOOKUP(A27,Main!A:AB,22,0)</f>
        <v>https://onlinecourses.nptel.ac.in/noc25_cs125/preview</v>
      </c>
      <c r="W27" s="61" t="str">
        <f>VLOOKUP(A27,Main!A:AB,23,0)</f>
        <v>noc25_cs125</v>
      </c>
      <c r="X27" s="63" t="str">
        <f>VLOOKUP(A27,Main!A:AB,24,0)</f>
        <v>https://nptel.ac.in/courses/106101209</v>
      </c>
      <c r="Y27" s="65" t="str">
        <f>VLOOKUP(A27,Main!A:AB,25,0)</f>
        <v>https://nptel.ac.in/courses/106101209</v>
      </c>
      <c r="Z27" s="66">
        <f>VLOOKUP(A27,Main!A:AB,26,0)</f>
        <v>106101209</v>
      </c>
    </row>
    <row r="28">
      <c r="A28" s="47" t="s">
        <v>1823</v>
      </c>
      <c r="B28" s="61" t="str">
        <f>VLOOKUP(A28,Main!A:AB,2,0)</f>
        <v>Computer Science and Engineering</v>
      </c>
      <c r="C28" s="61" t="str">
        <f>VLOOKUP(A28,Main!A:AB,3,0)</f>
        <v>Introduction to Graph Algorithms</v>
      </c>
      <c r="D28" s="61" t="str">
        <f>VLOOKUP(A28,Main!A:AB,4,0)</f>
        <v>Prof. C Pandu Rangan</v>
      </c>
      <c r="E28" s="61" t="str">
        <f>VLOOKUP(A28,Main!A:AB,5,0)</f>
        <v>IISc Bangalore</v>
      </c>
      <c r="F28" s="61" t="str">
        <f>VLOOKUP(A28,Main!A:AB,6,0)</f>
        <v>IISc Bangalore</v>
      </c>
      <c r="G28" s="61" t="str">
        <f>VLOOKUP(A28,Main!A:AB,7,0)</f>
        <v>8 Weeks</v>
      </c>
      <c r="H28" s="61" t="str">
        <f>VLOOKUP(A28,Main!A:AB,8,0)</f>
        <v>Rerun</v>
      </c>
      <c r="I28" s="62">
        <f>VLOOKUP(A28,Main!A:AB,9,0)</f>
        <v>46223</v>
      </c>
      <c r="J28" s="62">
        <f>VLOOKUP(A28,Main!A:AB,10,0)</f>
        <v>46276</v>
      </c>
      <c r="K28" s="62">
        <f>VLOOKUP(A28,Main!A:AB,11,0)</f>
        <v>46285</v>
      </c>
      <c r="L28" s="62">
        <f>VLOOKUP(A28,Main!A:AB,12,0)</f>
        <v>46230</v>
      </c>
      <c r="M28" s="62">
        <f>VLOOKUP(A28,Main!A:AB,13,0)</f>
        <v>46248</v>
      </c>
      <c r="N28" s="61" t="str">
        <f>VLOOKUP(A28,Main!A:AB,14,0)</f>
        <v>UG/PG</v>
      </c>
      <c r="O28" s="61" t="str">
        <f>VLOOKUP(A28,Main!A:AB,15,0)</f>
        <v>Core</v>
      </c>
      <c r="P28" s="61" t="str">
        <f>VLOOKUP(A28,Main!A:AB,16,0)</f>
        <v>Yes</v>
      </c>
      <c r="Q28" s="61" t="str">
        <f>VLOOKUP(A28,Main!A:AB,17,0)</f>
        <v>Foundations of Computing</v>
      </c>
      <c r="R28" s="63" t="str">
        <f>VLOOKUP(A28,Main!A:AB,18,0)</f>
        <v>https://onlinecourses.nptel.ac.in/e-learning/preview/noc26_cs108</v>
      </c>
      <c r="S28" s="63" t="str">
        <f>VLOOKUP(A28,Main!A:AB,19,0)</f>
        <v>https://onlinecourses.nptel.ac.in/e-learning/preview/noc26_cs108</v>
      </c>
      <c r="T28" s="61" t="str">
        <f>VLOOKUP(A28,Main!A:AB,20,0)</f>
        <v>noc26_cs108</v>
      </c>
      <c r="U28" s="63" t="str">
        <f>VLOOKUP(A28,Main!A:AB,21,0)</f>
        <v>https://onlinecourses.nptel.ac.in/noc25_cs124/preview</v>
      </c>
      <c r="V28" s="63" t="str">
        <f>VLOOKUP(A28,Main!A:AB,22,0)</f>
        <v>https://onlinecourses.nptel.ac.in/noc25_cs124/preview</v>
      </c>
      <c r="W28" s="61" t="str">
        <f>VLOOKUP(A28,Main!A:AB,23,0)</f>
        <v>noc25_cs124</v>
      </c>
      <c r="X28" s="63" t="str">
        <f>VLOOKUP(A28,Main!A:AB,24,0)</f>
        <v>https://nptel.ac.in/courses/106108468</v>
      </c>
      <c r="Y28" s="65" t="str">
        <f>VLOOKUP(A28,Main!A:AB,25,0)</f>
        <v>https://nptel.ac.in/courses/106108468</v>
      </c>
      <c r="Z28" s="66">
        <f>VLOOKUP(A28,Main!A:AB,26,0)</f>
        <v>106108468</v>
      </c>
    </row>
    <row r="29">
      <c r="A29" s="47" t="s">
        <v>1861</v>
      </c>
      <c r="B29" s="61" t="str">
        <f>VLOOKUP(A29,Main!A:AB,2,0)</f>
        <v>Computer Science and Engineering</v>
      </c>
      <c r="C29" s="61" t="str">
        <f>VLOOKUP(A29,Main!A:AB,3,0)</f>
        <v>Introduction to programming in C</v>
      </c>
      <c r="D29" s="61" t="str">
        <f>VLOOKUP(A29,Main!A:AB,4,0)</f>
        <v>Prof. Satyadev Nandakumar</v>
      </c>
      <c r="E29" s="61" t="str">
        <f>VLOOKUP(A29,Main!A:AB,5,0)</f>
        <v>IIT Kanpur</v>
      </c>
      <c r="F29" s="61" t="str">
        <f>VLOOKUP(A29,Main!A:AB,6,0)</f>
        <v>IIT Kanpur</v>
      </c>
      <c r="G29" s="61" t="str">
        <f>VLOOKUP(A29,Main!A:AB,7,0)</f>
        <v>8 Weeks</v>
      </c>
      <c r="H29" s="61" t="str">
        <f>VLOOKUP(A29,Main!A:AB,8,0)</f>
        <v>Rerun</v>
      </c>
      <c r="I29" s="62">
        <f>VLOOKUP(A29,Main!A:AB,9,0)</f>
        <v>46223</v>
      </c>
      <c r="J29" s="62">
        <f>VLOOKUP(A29,Main!A:AB,10,0)</f>
        <v>46276</v>
      </c>
      <c r="K29" s="62">
        <f>VLOOKUP(A29,Main!A:AB,11,0)</f>
        <v>46285</v>
      </c>
      <c r="L29" s="62">
        <f>VLOOKUP(A29,Main!A:AB,12,0)</f>
        <v>46230</v>
      </c>
      <c r="M29" s="62">
        <f>VLOOKUP(A29,Main!A:AB,13,0)</f>
        <v>46248</v>
      </c>
      <c r="N29" s="61" t="str">
        <f>VLOOKUP(A29,Main!A:AB,14,0)</f>
        <v>UG/PG</v>
      </c>
      <c r="O29" s="61" t="str">
        <f>VLOOKUP(A29,Main!A:AB,15,0)</f>
        <v>Elective</v>
      </c>
      <c r="P29" s="61" t="str">
        <f>VLOOKUP(A29,Main!A:AB,16,0)</f>
        <v>Yes</v>
      </c>
      <c r="Q29" s="61" t="str">
        <f>VLOOKUP(A29,Main!A:AB,17,0)</f>
        <v/>
      </c>
      <c r="R29" s="63" t="str">
        <f>VLOOKUP(A29,Main!A:AB,18,0)</f>
        <v>https://onlinecourses.nptel.ac.in/e-learning/preview/noc26_cs113</v>
      </c>
      <c r="S29" s="63" t="str">
        <f>VLOOKUP(A29,Main!A:AB,19,0)</f>
        <v>https://onlinecourses.nptel.ac.in/e-learning/preview/noc26_cs113</v>
      </c>
      <c r="T29" s="61" t="str">
        <f>VLOOKUP(A29,Main!A:AB,20,0)</f>
        <v>noc26_cs113</v>
      </c>
      <c r="U29" s="63" t="str">
        <f>VLOOKUP(A29,Main!A:AB,21,0)</f>
        <v>https://onlinecourses.nptel.ac.in/noc25_cs119/preview</v>
      </c>
      <c r="V29" s="63" t="str">
        <f>VLOOKUP(A29,Main!A:AB,22,0)</f>
        <v>https://onlinecourses.nptel.ac.in/noc25_cs119/preview</v>
      </c>
      <c r="W29" s="61" t="str">
        <f>VLOOKUP(A29,Main!A:AB,23,0)</f>
        <v>noc25_cs119</v>
      </c>
      <c r="X29" s="63" t="str">
        <f>VLOOKUP(A29,Main!A:AB,24,0)</f>
        <v>https://nptel.ac.in/courses/106104128</v>
      </c>
      <c r="Y29" s="65" t="str">
        <f>VLOOKUP(A29,Main!A:AB,25,0)</f>
        <v>https://nptel.ac.in/courses/106104128</v>
      </c>
      <c r="Z29" s="66">
        <f>VLOOKUP(A29,Main!A:AB,26,0)</f>
        <v>106104128</v>
      </c>
    </row>
    <row r="30">
      <c r="A30" s="47" t="s">
        <v>1875</v>
      </c>
      <c r="B30" s="61" t="str">
        <f>VLOOKUP(A30,Main!A:AB,2,0)</f>
        <v>Computer Science and Engineering</v>
      </c>
      <c r="C30" s="61" t="str">
        <f>VLOOKUP(A30,Main!A:AB,3,0)</f>
        <v>Distributed Systems</v>
      </c>
      <c r="D30" s="61" t="str">
        <f>VLOOKUP(A30,Main!A:AB,4,0)</f>
        <v>Prof. Rajiv Misra</v>
      </c>
      <c r="E30" s="61" t="str">
        <f>VLOOKUP(A30,Main!A:AB,5,0)</f>
        <v>IIT Patna</v>
      </c>
      <c r="F30" s="61" t="str">
        <f>VLOOKUP(A30,Main!A:AB,6,0)</f>
        <v>IIT Kanpur</v>
      </c>
      <c r="G30" s="61" t="str">
        <f>VLOOKUP(A30,Main!A:AB,7,0)</f>
        <v>8 Weeks</v>
      </c>
      <c r="H30" s="61" t="str">
        <f>VLOOKUP(A30,Main!A:AB,8,0)</f>
        <v>Rerun</v>
      </c>
      <c r="I30" s="62">
        <f>VLOOKUP(A30,Main!A:AB,9,0)</f>
        <v>46223</v>
      </c>
      <c r="J30" s="62">
        <f>VLOOKUP(A30,Main!A:AB,10,0)</f>
        <v>46276</v>
      </c>
      <c r="K30" s="62">
        <f>VLOOKUP(A30,Main!A:AB,11,0)</f>
        <v>46285</v>
      </c>
      <c r="L30" s="62">
        <f>VLOOKUP(A30,Main!A:AB,12,0)</f>
        <v>46230</v>
      </c>
      <c r="M30" s="62">
        <f>VLOOKUP(A30,Main!A:AB,13,0)</f>
        <v>46248</v>
      </c>
      <c r="N30" s="61" t="str">
        <f>VLOOKUP(A30,Main!A:AB,14,0)</f>
        <v>UG/PG</v>
      </c>
      <c r="O30" s="61" t="str">
        <f>VLOOKUP(A30,Main!A:AB,15,0)</f>
        <v>Elective</v>
      </c>
      <c r="P30" s="61" t="str">
        <f>VLOOKUP(A30,Main!A:AB,16,0)</f>
        <v>Yes</v>
      </c>
      <c r="Q30" s="61" t="str">
        <f>VLOOKUP(A30,Main!A:AB,17,0)</f>
        <v/>
      </c>
      <c r="R30" s="63" t="str">
        <f>VLOOKUP(A30,Main!A:AB,18,0)</f>
        <v>https://onlinecourses.nptel.ac.in/e-learning/preview/noc26_cs115</v>
      </c>
      <c r="S30" s="63" t="str">
        <f>VLOOKUP(A30,Main!A:AB,19,0)</f>
        <v>https://onlinecourses.nptel.ac.in/e-learning/preview/noc26_cs115</v>
      </c>
      <c r="T30" s="61" t="str">
        <f>VLOOKUP(A30,Main!A:AB,20,0)</f>
        <v>noc26_cs115</v>
      </c>
      <c r="U30" s="63" t="str">
        <f>VLOOKUP(A30,Main!A:AB,21,0)</f>
        <v>https://onlinecourses.nptel.ac.in/noc25_cs130/preview</v>
      </c>
      <c r="V30" s="63" t="str">
        <f>VLOOKUP(A30,Main!A:AB,22,0)</f>
        <v>https://onlinecourses.nptel.ac.in/noc25_cs130/preview</v>
      </c>
      <c r="W30" s="61" t="str">
        <f>VLOOKUP(A30,Main!A:AB,23,0)</f>
        <v>noc25_cs130</v>
      </c>
      <c r="X30" s="63" t="str">
        <f>VLOOKUP(A30,Main!A:AB,24,0)</f>
        <v>https://nptel.ac.in/courses/106106168</v>
      </c>
      <c r="Y30" s="65" t="str">
        <f>VLOOKUP(A30,Main!A:AB,25,0)</f>
        <v>https://nptel.ac.in/courses/106106168</v>
      </c>
      <c r="Z30" s="66">
        <f>VLOOKUP(A30,Main!A:AB,26,0)</f>
        <v>106106168</v>
      </c>
    </row>
    <row r="31">
      <c r="A31" s="47" t="s">
        <v>1890</v>
      </c>
      <c r="B31" s="61" t="str">
        <f>VLOOKUP(A31,Main!A:AB,2,0)</f>
        <v>Computer Science and Engineering</v>
      </c>
      <c r="C31" s="61" t="str">
        <f>VLOOKUP(A31,Main!A:AB,3,0)</f>
        <v>Data Base Management System</v>
      </c>
      <c r="D31" s="61" t="str">
        <f>VLOOKUP(A31,Main!A:AB,4,0)</f>
        <v>Prof. Partha Pratim Das,
Prof. Samiran Chattopadhyay</v>
      </c>
      <c r="E31" s="61" t="str">
        <f>VLOOKUP(A31,Main!A:AB,5,0)</f>
        <v>IIT Kharagpur</v>
      </c>
      <c r="F31" s="61" t="str">
        <f>VLOOKUP(A31,Main!A:AB,6,0)</f>
        <v>IIT Kharagpur</v>
      </c>
      <c r="G31" s="61" t="str">
        <f>VLOOKUP(A31,Main!A:AB,7,0)</f>
        <v>8 Weeks</v>
      </c>
      <c r="H31" s="61" t="str">
        <f>VLOOKUP(A31,Main!A:AB,8,0)</f>
        <v>Rerun</v>
      </c>
      <c r="I31" s="62">
        <f>VLOOKUP(A31,Main!A:AB,9,0)</f>
        <v>46223</v>
      </c>
      <c r="J31" s="62">
        <f>VLOOKUP(A31,Main!A:AB,10,0)</f>
        <v>46276</v>
      </c>
      <c r="K31" s="62">
        <f>VLOOKUP(A31,Main!A:AB,11,0)</f>
        <v>46285</v>
      </c>
      <c r="L31" s="62">
        <f>VLOOKUP(A31,Main!A:AB,12,0)</f>
        <v>46230</v>
      </c>
      <c r="M31" s="62">
        <f>VLOOKUP(A31,Main!A:AB,13,0)</f>
        <v>46248</v>
      </c>
      <c r="N31" s="61" t="str">
        <f>VLOOKUP(A31,Main!A:AB,14,0)</f>
        <v>UG/PG</v>
      </c>
      <c r="O31" s="61" t="str">
        <f>VLOOKUP(A31,Main!A:AB,15,0)</f>
        <v>Core</v>
      </c>
      <c r="P31" s="61" t="str">
        <f>VLOOKUP(A31,Main!A:AB,16,0)</f>
        <v>Yes</v>
      </c>
      <c r="Q31" s="61" t="str">
        <f>VLOOKUP(A31,Main!A:AB,17,0)</f>
        <v>Programming</v>
      </c>
      <c r="R31" s="63" t="str">
        <f>VLOOKUP(A31,Main!A:AB,18,0)</f>
        <v>https://onlinecourses.nptel.ac.in/e-learning/preview/noc26_cs117</v>
      </c>
      <c r="S31" s="63" t="str">
        <f>VLOOKUP(A31,Main!A:AB,19,0)</f>
        <v>https://onlinecourses.nptel.ac.in/e-learning/preview/noc26_cs117</v>
      </c>
      <c r="T31" s="61" t="str">
        <f>VLOOKUP(A31,Main!A:AB,20,0)</f>
        <v>noc26_cs117</v>
      </c>
      <c r="U31" s="63" t="str">
        <f>VLOOKUP(A31,Main!A:AB,21,0)</f>
        <v>https://onlinecourses.nptel.ac.in/noc26_cs39/preview</v>
      </c>
      <c r="V31" s="63" t="str">
        <f>VLOOKUP(A31,Main!A:AB,22,0)</f>
        <v>https://onlinecourses.nptel.ac.in/noc26_cs39/preview</v>
      </c>
      <c r="W31" s="61" t="str">
        <f>VLOOKUP(A31,Main!A:AB,23,0)</f>
        <v>noc26_cs39</v>
      </c>
      <c r="X31" s="63" t="str">
        <f>VLOOKUP(A31,Main!A:AB,24,0)</f>
        <v>https://nptel.ac.in/courses/106105175</v>
      </c>
      <c r="Y31" s="65" t="str">
        <f>VLOOKUP(A31,Main!A:AB,25,0)</f>
        <v>https://nptel.ac.in/courses/106105175</v>
      </c>
      <c r="Z31" s="66">
        <f>VLOOKUP(A31,Main!A:AB,26,0)</f>
        <v>106105175</v>
      </c>
    </row>
    <row r="32">
      <c r="A32" s="47" t="s">
        <v>1936</v>
      </c>
      <c r="B32" s="61" t="str">
        <f>VLOOKUP(A32,Main!A:AB,2,0)</f>
        <v>Computer Science and Engineering</v>
      </c>
      <c r="C32" s="61" t="str">
        <f>VLOOKUP(A32,Main!A:AB,3,0)</f>
        <v>Introduction to Operating Systems</v>
      </c>
      <c r="D32" s="61" t="str">
        <f>VLOOKUP(A32,Main!A:AB,4,0)</f>
        <v>Prof. Chester Rebeiro</v>
      </c>
      <c r="E32" s="61" t="str">
        <f>VLOOKUP(A32,Main!A:AB,5,0)</f>
        <v>IIT Madras</v>
      </c>
      <c r="F32" s="61" t="str">
        <f>VLOOKUP(A32,Main!A:AB,6,0)</f>
        <v>IIT Madras</v>
      </c>
      <c r="G32" s="61" t="str">
        <f>VLOOKUP(A32,Main!A:AB,7,0)</f>
        <v>8 Weeks</v>
      </c>
      <c r="H32" s="61" t="str">
        <f>VLOOKUP(A32,Main!A:AB,8,0)</f>
        <v>Rerun</v>
      </c>
      <c r="I32" s="62">
        <f>VLOOKUP(A32,Main!A:AB,9,0)</f>
        <v>46223</v>
      </c>
      <c r="J32" s="62">
        <f>VLOOKUP(A32,Main!A:AB,10,0)</f>
        <v>46276</v>
      </c>
      <c r="K32" s="62">
        <f>VLOOKUP(A32,Main!A:AB,11,0)</f>
        <v>46285</v>
      </c>
      <c r="L32" s="62">
        <f>VLOOKUP(A32,Main!A:AB,12,0)</f>
        <v>46230</v>
      </c>
      <c r="M32" s="62">
        <f>VLOOKUP(A32,Main!A:AB,13,0)</f>
        <v>46248</v>
      </c>
      <c r="N32" s="61" t="str">
        <f>VLOOKUP(A32,Main!A:AB,14,0)</f>
        <v>UG</v>
      </c>
      <c r="O32" s="61" t="str">
        <f>VLOOKUP(A32,Main!A:AB,15,0)</f>
        <v>Core</v>
      </c>
      <c r="P32" s="61" t="str">
        <f>VLOOKUP(A32,Main!A:AB,16,0)</f>
        <v>No</v>
      </c>
      <c r="Q32" s="61" t="str">
        <f>VLOOKUP(A32,Main!A:AB,17,0)</f>
        <v>Systems
Cyber Security</v>
      </c>
      <c r="R32" s="63" t="str">
        <f>VLOOKUP(A32,Main!A:AB,18,0)</f>
        <v>https://onlinecourses.nptel.ac.in/e-learning/preview/noc26_cs123</v>
      </c>
      <c r="S32" s="63" t="str">
        <f>VLOOKUP(A32,Main!A:AB,19,0)</f>
        <v>https://onlinecourses.nptel.ac.in/e-learning/preview/noc26_cs123</v>
      </c>
      <c r="T32" s="61" t="str">
        <f>VLOOKUP(A32,Main!A:AB,20,0)</f>
        <v>noc26_cs123</v>
      </c>
      <c r="U32" s="63" t="str">
        <f>VLOOKUP(A32,Main!A:AB,21,0)</f>
        <v>https://onlinecourses.nptel.ac.in/noc25_cs94/preview</v>
      </c>
      <c r="V32" s="63" t="str">
        <f>VLOOKUP(A32,Main!A:AB,22,0)</f>
        <v>https://onlinecourses.nptel.ac.in/noc25_cs94/preview</v>
      </c>
      <c r="W32" s="61" t="str">
        <f>VLOOKUP(A32,Main!A:AB,23,0)</f>
        <v>noc25_cs94</v>
      </c>
      <c r="X32" s="63" t="str">
        <f>VLOOKUP(A32,Main!A:AB,24,0)</f>
        <v>https://nptel.ac.in/courses/106106144</v>
      </c>
      <c r="Y32" s="65" t="str">
        <f>VLOOKUP(A32,Main!A:AB,25,0)</f>
        <v>https://nptel.ac.in/courses/106106144</v>
      </c>
      <c r="Z32" s="66">
        <f>VLOOKUP(A32,Main!A:AB,26,0)</f>
        <v>106106144</v>
      </c>
    </row>
    <row r="33">
      <c r="A33" s="47" t="s">
        <v>2462</v>
      </c>
      <c r="B33" s="61" t="str">
        <f>VLOOKUP(A33,Main!A:AB,2,0)</f>
        <v>Chemistry and Biochemistry</v>
      </c>
      <c r="C33" s="61" t="str">
        <f>VLOOKUP(A33,Main!A:AB,3,0)</f>
        <v>Metals In Biology</v>
      </c>
      <c r="D33" s="61" t="str">
        <f>VLOOKUP(A33,Main!A:AB,4,0)</f>
        <v>Prof. D. Maiti</v>
      </c>
      <c r="E33" s="61" t="str">
        <f>VLOOKUP(A33,Main!A:AB,5,0)</f>
        <v>IIT Bombay</v>
      </c>
      <c r="F33" s="61" t="str">
        <f>VLOOKUP(A33,Main!A:AB,6,0)</f>
        <v>IIT Bombay</v>
      </c>
      <c r="G33" s="61" t="str">
        <f>VLOOKUP(A33,Main!A:AB,7,0)</f>
        <v>8 Weeks</v>
      </c>
      <c r="H33" s="61" t="str">
        <f>VLOOKUP(A33,Main!A:AB,8,0)</f>
        <v>Rerun</v>
      </c>
      <c r="I33" s="62">
        <f>VLOOKUP(A33,Main!A:AB,9,0)</f>
        <v>46223</v>
      </c>
      <c r="J33" s="62">
        <f>VLOOKUP(A33,Main!A:AB,10,0)</f>
        <v>46276</v>
      </c>
      <c r="K33" s="62">
        <f>VLOOKUP(A33,Main!A:AB,11,0)</f>
        <v>46285</v>
      </c>
      <c r="L33" s="62">
        <f>VLOOKUP(A33,Main!A:AB,12,0)</f>
        <v>46230</v>
      </c>
      <c r="M33" s="62">
        <f>VLOOKUP(A33,Main!A:AB,13,0)</f>
        <v>46248</v>
      </c>
      <c r="N33" s="61" t="str">
        <f>VLOOKUP(A33,Main!A:AB,14,0)</f>
        <v>UG/PG</v>
      </c>
      <c r="O33" s="61" t="str">
        <f>VLOOKUP(A33,Main!A:AB,15,0)</f>
        <v>Core</v>
      </c>
      <c r="P33" s="61" t="str">
        <f>VLOOKUP(A33,Main!A:AB,16,0)</f>
        <v>Yes</v>
      </c>
      <c r="Q33" s="61" t="str">
        <f>VLOOKUP(A33,Main!A:AB,17,0)</f>
        <v/>
      </c>
      <c r="R33" s="63" t="str">
        <f>VLOOKUP(A33,Main!A:AB,18,0)</f>
        <v>https://onlinecourses.nptel.ac.in/e-learning/preview/noc26_cy42</v>
      </c>
      <c r="S33" s="63" t="str">
        <f>VLOOKUP(A33,Main!A:AB,19,0)</f>
        <v>https://onlinecourses.nptel.ac.in/e-learning/preview/noc26_cy42</v>
      </c>
      <c r="T33" s="61" t="str">
        <f>VLOOKUP(A33,Main!A:AB,20,0)</f>
        <v>noc26_cy42</v>
      </c>
      <c r="U33" s="63" t="str">
        <f>VLOOKUP(A33,Main!A:AB,21,0)</f>
        <v>https://onlinecourses.nptel.ac.in/noc25_cy61/preview</v>
      </c>
      <c r="V33" s="63" t="str">
        <f>VLOOKUP(A33,Main!A:AB,22,0)</f>
        <v>https://onlinecourses.nptel.ac.in/noc25_cy61/preview</v>
      </c>
      <c r="W33" s="61" t="str">
        <f>VLOOKUP(A33,Main!A:AB,23,0)</f>
        <v>noc25_cy61</v>
      </c>
      <c r="X33" s="63" t="str">
        <f>VLOOKUP(A33,Main!A:AB,24,0)</f>
        <v>https://nptel.ac.in/courses/104101116</v>
      </c>
      <c r="Y33" s="65" t="str">
        <f>VLOOKUP(A33,Main!A:AB,25,0)</f>
        <v>https://nptel.ac.in/courses/104101116</v>
      </c>
      <c r="Z33" s="66">
        <f>VLOOKUP(A33,Main!A:AB,26,0)</f>
        <v>104101116</v>
      </c>
    </row>
    <row r="34">
      <c r="A34" s="47" t="s">
        <v>2475</v>
      </c>
      <c r="B34" s="61" t="str">
        <f>VLOOKUP(A34,Main!A:AB,2,0)</f>
        <v>Chemistry</v>
      </c>
      <c r="C34" s="61" t="str">
        <f>VLOOKUP(A34,Main!A:AB,3,0)</f>
        <v>Quantum Mechanics and Molecular Spectroscopy</v>
      </c>
      <c r="D34" s="61" t="str">
        <f>VLOOKUP(A34,Main!A:AB,4,0)</f>
        <v>Prof. G Naresh Patwari</v>
      </c>
      <c r="E34" s="61" t="str">
        <f>VLOOKUP(A34,Main!A:AB,5,0)</f>
        <v>IIT Bombay</v>
      </c>
      <c r="F34" s="61" t="str">
        <f>VLOOKUP(A34,Main!A:AB,6,0)</f>
        <v>IIT Bombay</v>
      </c>
      <c r="G34" s="61" t="str">
        <f>VLOOKUP(A34,Main!A:AB,7,0)</f>
        <v>8 Weeks</v>
      </c>
      <c r="H34" s="61" t="str">
        <f>VLOOKUP(A34,Main!A:AB,8,0)</f>
        <v>Rerun</v>
      </c>
      <c r="I34" s="62">
        <f>VLOOKUP(A34,Main!A:AB,9,0)</f>
        <v>46223</v>
      </c>
      <c r="J34" s="62">
        <f>VLOOKUP(A34,Main!A:AB,10,0)</f>
        <v>46276</v>
      </c>
      <c r="K34" s="62">
        <f>VLOOKUP(A34,Main!A:AB,11,0)</f>
        <v>46285</v>
      </c>
      <c r="L34" s="62">
        <f>VLOOKUP(A34,Main!A:AB,12,0)</f>
        <v>46230</v>
      </c>
      <c r="M34" s="62">
        <f>VLOOKUP(A34,Main!A:AB,13,0)</f>
        <v>46248</v>
      </c>
      <c r="N34" s="61" t="str">
        <f>VLOOKUP(A34,Main!A:AB,14,0)</f>
        <v>PG</v>
      </c>
      <c r="O34" s="61" t="str">
        <f>VLOOKUP(A34,Main!A:AB,15,0)</f>
        <v>Core</v>
      </c>
      <c r="P34" s="61" t="str">
        <f>VLOOKUP(A34,Main!A:AB,16,0)</f>
        <v>Yes</v>
      </c>
      <c r="Q34" s="61" t="str">
        <f>VLOOKUP(A34,Main!A:AB,17,0)</f>
        <v/>
      </c>
      <c r="R34" s="63" t="str">
        <f>VLOOKUP(A34,Main!A:AB,18,0)</f>
        <v>https://onlinecourses.nptel.ac.in/e-learning/preview/noc26_cy44</v>
      </c>
      <c r="S34" s="63" t="str">
        <f>VLOOKUP(A34,Main!A:AB,19,0)</f>
        <v>https://onlinecourses.nptel.ac.in/e-learning/preview/noc26_cy44</v>
      </c>
      <c r="T34" s="61" t="str">
        <f>VLOOKUP(A34,Main!A:AB,20,0)</f>
        <v>noc26_cy44</v>
      </c>
      <c r="U34" s="63" t="str">
        <f>VLOOKUP(A34,Main!A:AB,21,0)</f>
        <v>https://onlinecourses.nptel.ac.in/noc25_cy49/preview</v>
      </c>
      <c r="V34" s="63" t="str">
        <f>VLOOKUP(A34,Main!A:AB,22,0)</f>
        <v>https://onlinecourses.nptel.ac.in/noc25_cy49/preview</v>
      </c>
      <c r="W34" s="61" t="str">
        <f>VLOOKUP(A34,Main!A:AB,23,0)</f>
        <v>noc25_cy49</v>
      </c>
      <c r="X34" s="63" t="str">
        <f>VLOOKUP(A34,Main!A:AB,24,0)</f>
        <v>https://nptel.ac.in/courses/104101126</v>
      </c>
      <c r="Y34" s="65" t="str">
        <f>VLOOKUP(A34,Main!A:AB,25,0)</f>
        <v>https://nptel.ac.in/courses/104101126</v>
      </c>
      <c r="Z34" s="66">
        <f>VLOOKUP(A34,Main!A:AB,26,0)</f>
        <v>104101126</v>
      </c>
    </row>
    <row r="35">
      <c r="A35" s="47" t="s">
        <v>2490</v>
      </c>
      <c r="B35" s="61" t="str">
        <f>VLOOKUP(A35,Main!A:AB,2,0)</f>
        <v>Chemistry</v>
      </c>
      <c r="C35" s="61" t="str">
        <f>VLOOKUP(A35,Main!A:AB,3,0)</f>
        <v>Chemistry and Physics of Surfaces and Interfaces</v>
      </c>
      <c r="D35" s="61" t="str">
        <f>VLOOKUP(A35,Main!A:AB,4,0)</f>
        <v>Prof. Thiruvancheril G. Gopakumar</v>
      </c>
      <c r="E35" s="61" t="str">
        <f>VLOOKUP(A35,Main!A:AB,5,0)</f>
        <v>IIT Kanpur</v>
      </c>
      <c r="F35" s="61" t="str">
        <f>VLOOKUP(A35,Main!A:AB,6,0)</f>
        <v>IIT Kanpur</v>
      </c>
      <c r="G35" s="61" t="str">
        <f>VLOOKUP(A35,Main!A:AB,7,0)</f>
        <v>8 Weeks</v>
      </c>
      <c r="H35" s="61" t="str">
        <f>VLOOKUP(A35,Main!A:AB,8,0)</f>
        <v>Rerun</v>
      </c>
      <c r="I35" s="62">
        <f>VLOOKUP(A35,Main!A:AB,9,0)</f>
        <v>46223</v>
      </c>
      <c r="J35" s="62">
        <f>VLOOKUP(A35,Main!A:AB,10,0)</f>
        <v>46276</v>
      </c>
      <c r="K35" s="62">
        <f>VLOOKUP(A35,Main!A:AB,11,0)</f>
        <v>46285</v>
      </c>
      <c r="L35" s="62">
        <f>VLOOKUP(A35,Main!A:AB,12,0)</f>
        <v>46230</v>
      </c>
      <c r="M35" s="62">
        <f>VLOOKUP(A35,Main!A:AB,13,0)</f>
        <v>46248</v>
      </c>
      <c r="N35" s="61" t="str">
        <f>VLOOKUP(A35,Main!A:AB,14,0)</f>
        <v>PG</v>
      </c>
      <c r="O35" s="61" t="str">
        <f>VLOOKUP(A35,Main!A:AB,15,0)</f>
        <v>Elective</v>
      </c>
      <c r="P35" s="61" t="str">
        <f>VLOOKUP(A35,Main!A:AB,16,0)</f>
        <v>Yes</v>
      </c>
      <c r="Q35" s="61" t="str">
        <f>VLOOKUP(A35,Main!A:AB,17,0)</f>
        <v/>
      </c>
      <c r="R35" s="63" t="str">
        <f>VLOOKUP(A35,Main!A:AB,18,0)</f>
        <v>https://onlinecourses.nptel.ac.in/e-learning/preview/noc26_cy46</v>
      </c>
      <c r="S35" s="63" t="str">
        <f>VLOOKUP(A35,Main!A:AB,19,0)</f>
        <v>https://onlinecourses.nptel.ac.in/e-learning/preview/noc26_cy46</v>
      </c>
      <c r="T35" s="61" t="str">
        <f>VLOOKUP(A35,Main!A:AB,20,0)</f>
        <v>noc26_cy46</v>
      </c>
      <c r="U35" s="63" t="str">
        <f>VLOOKUP(A35,Main!A:AB,21,0)</f>
        <v>https://onlinecourses.nptel.ac.in/noc25_cy47/preview</v>
      </c>
      <c r="V35" s="63" t="str">
        <f>VLOOKUP(A35,Main!A:AB,22,0)</f>
        <v>https://onlinecourses.nptel.ac.in/noc25_cy47/preview</v>
      </c>
      <c r="W35" s="61" t="str">
        <f>VLOOKUP(A35,Main!A:AB,23,0)</f>
        <v>noc25_cy47</v>
      </c>
      <c r="X35" s="63" t="str">
        <f>VLOOKUP(A35,Main!A:AB,24,0)</f>
        <v>https://nptel.ac.in/courses/104104130</v>
      </c>
      <c r="Y35" s="65" t="str">
        <f>VLOOKUP(A35,Main!A:AB,25,0)</f>
        <v>https://nptel.ac.in/courses/104104130</v>
      </c>
      <c r="Z35" s="66">
        <f>VLOOKUP(A35,Main!A:AB,26,0)</f>
        <v>104104130</v>
      </c>
    </row>
    <row r="36">
      <c r="A36" s="47" t="s">
        <v>2504</v>
      </c>
      <c r="B36" s="61" t="str">
        <f>VLOOKUP(A36,Main!A:AB,2,0)</f>
        <v>Chemistry</v>
      </c>
      <c r="C36" s="61" t="str">
        <f>VLOOKUP(A36,Main!A:AB,3,0)</f>
        <v>Application of Spectroscopic Methods In Molecular Structure Determination</v>
      </c>
      <c r="D36" s="61" t="str">
        <f>VLOOKUP(A36,Main!A:AB,4,0)</f>
        <v>Prof. S. Sankararaman</v>
      </c>
      <c r="E36" s="61" t="str">
        <f>VLOOKUP(A36,Main!A:AB,5,0)</f>
        <v>IIT Madras</v>
      </c>
      <c r="F36" s="61" t="str">
        <f>VLOOKUP(A36,Main!A:AB,6,0)</f>
        <v>IIT Madras</v>
      </c>
      <c r="G36" s="61" t="str">
        <f>VLOOKUP(A36,Main!A:AB,7,0)</f>
        <v>8 Weeks</v>
      </c>
      <c r="H36" s="61" t="str">
        <f>VLOOKUP(A36,Main!A:AB,8,0)</f>
        <v>Rerun</v>
      </c>
      <c r="I36" s="62">
        <f>VLOOKUP(A36,Main!A:AB,9,0)</f>
        <v>46223</v>
      </c>
      <c r="J36" s="62">
        <f>VLOOKUP(A36,Main!A:AB,10,0)</f>
        <v>46276</v>
      </c>
      <c r="K36" s="62">
        <f>VLOOKUP(A36,Main!A:AB,11,0)</f>
        <v>46285</v>
      </c>
      <c r="L36" s="62">
        <f>VLOOKUP(A36,Main!A:AB,12,0)</f>
        <v>46230</v>
      </c>
      <c r="M36" s="62">
        <f>VLOOKUP(A36,Main!A:AB,13,0)</f>
        <v>46248</v>
      </c>
      <c r="N36" s="61" t="str">
        <f>VLOOKUP(A36,Main!A:AB,14,0)</f>
        <v>UG/PG</v>
      </c>
      <c r="O36" s="61" t="str">
        <f>VLOOKUP(A36,Main!A:AB,15,0)</f>
        <v>Elective</v>
      </c>
      <c r="P36" s="61" t="str">
        <f>VLOOKUP(A36,Main!A:AB,16,0)</f>
        <v>Yes</v>
      </c>
      <c r="Q36" s="61" t="str">
        <f>VLOOKUP(A36,Main!A:AB,17,0)</f>
        <v/>
      </c>
      <c r="R36" s="63" t="str">
        <f>VLOOKUP(A36,Main!A:AB,18,0)</f>
        <v>https://onlinecourses.nptel.ac.in/e-learning/preview/noc26_cy48</v>
      </c>
      <c r="S36" s="63" t="str">
        <f>VLOOKUP(A36,Main!A:AB,19,0)</f>
        <v>https://onlinecourses.nptel.ac.in/e-learning/preview/noc26_cy48</v>
      </c>
      <c r="T36" s="61" t="str">
        <f>VLOOKUP(A36,Main!A:AB,20,0)</f>
        <v>noc26_cy48</v>
      </c>
      <c r="U36" s="63" t="str">
        <f>VLOOKUP(A36,Main!A:AB,21,0)</f>
        <v>https://onlinecourses.nptel.ac.in/noc25_cy39/preview</v>
      </c>
      <c r="V36" s="63" t="str">
        <f>VLOOKUP(A36,Main!A:AB,22,0)</f>
        <v>https://onlinecourses.nptel.ac.in/noc25_cy39/preview</v>
      </c>
      <c r="W36" s="61" t="str">
        <f>VLOOKUP(A36,Main!A:AB,23,0)</f>
        <v>noc25_cy39</v>
      </c>
      <c r="X36" s="63" t="str">
        <f>VLOOKUP(A36,Main!A:AB,24,0)</f>
        <v>https://nptel.ac.in/courses/104106075</v>
      </c>
      <c r="Y36" s="65" t="str">
        <f>VLOOKUP(A36,Main!A:AB,25,0)</f>
        <v>https://nptel.ac.in/courses/104106075</v>
      </c>
      <c r="Z36" s="66">
        <f>VLOOKUP(A36,Main!A:AB,26,0)</f>
        <v>104106075</v>
      </c>
    </row>
    <row r="37">
      <c r="A37" s="47" t="s">
        <v>2724</v>
      </c>
      <c r="B37" s="61" t="str">
        <f>VLOOKUP(A37,Main!A:AB,2,0)</f>
        <v>Design Engineering</v>
      </c>
      <c r="C37" s="61" t="str">
        <f>VLOOKUP(A37,Main!A:AB,3,0)</f>
        <v>Ergonomics Workplace Analysis</v>
      </c>
      <c r="D37" s="61" t="str">
        <f>VLOOKUP(A37,Main!A:AB,4,0)</f>
        <v>Prof. Urmi R. Salve</v>
      </c>
      <c r="E37" s="61" t="str">
        <f>VLOOKUP(A37,Main!A:AB,5,0)</f>
        <v>IIT Guwahati</v>
      </c>
      <c r="F37" s="61" t="str">
        <f>VLOOKUP(A37,Main!A:AB,6,0)</f>
        <v>IIT Guwahati</v>
      </c>
      <c r="G37" s="61" t="str">
        <f>VLOOKUP(A37,Main!A:AB,7,0)</f>
        <v>4 Weeks</v>
      </c>
      <c r="H37" s="61" t="str">
        <f>VLOOKUP(A37,Main!A:AB,8,0)</f>
        <v>Rerun</v>
      </c>
      <c r="I37" s="62">
        <f>VLOOKUP(A37,Main!A:AB,9,0)</f>
        <v>46223</v>
      </c>
      <c r="J37" s="62">
        <f>VLOOKUP(A37,Main!A:AB,10,0)</f>
        <v>46248</v>
      </c>
      <c r="K37" s="62">
        <f>VLOOKUP(A37,Main!A:AB,11,0)</f>
        <v>46285</v>
      </c>
      <c r="L37" s="62">
        <f>VLOOKUP(A37,Main!A:AB,12,0)</f>
        <v>46230</v>
      </c>
      <c r="M37" s="62">
        <f>VLOOKUP(A37,Main!A:AB,13,0)</f>
        <v>46248</v>
      </c>
      <c r="N37" s="61" t="str">
        <f>VLOOKUP(A37,Main!A:AB,14,0)</f>
        <v>PG</v>
      </c>
      <c r="O37" s="61" t="str">
        <f>VLOOKUP(A37,Main!A:AB,15,0)</f>
        <v>Elective</v>
      </c>
      <c r="P37" s="61" t="str">
        <f>VLOOKUP(A37,Main!A:AB,16,0)</f>
        <v>Yes</v>
      </c>
      <c r="Q37" s="61" t="str">
        <f>VLOOKUP(A37,Main!A:AB,17,0)</f>
        <v>Product Design</v>
      </c>
      <c r="R37" s="63" t="str">
        <f>VLOOKUP(A37,Main!A:AB,18,0)</f>
        <v>https://onlinecourses.nptel.ac.in/e-learning/preview/noc26_de22</v>
      </c>
      <c r="S37" s="63" t="str">
        <f>VLOOKUP(A37,Main!A:AB,19,0)</f>
        <v>https://onlinecourses.nptel.ac.in/e-learning/preview/noc26_de22</v>
      </c>
      <c r="T37" s="61" t="str">
        <f>VLOOKUP(A37,Main!A:AB,20,0)</f>
        <v>noc26_de22</v>
      </c>
      <c r="U37" s="63" t="str">
        <f>VLOOKUP(A37,Main!A:AB,21,0)</f>
        <v>https://onlinecourses.nptel.ac.in/noc25_de22/preview</v>
      </c>
      <c r="V37" s="63" t="str">
        <f>VLOOKUP(A37,Main!A:AB,22,0)</f>
        <v>https://onlinecourses.nptel.ac.in/noc25_de22/preview</v>
      </c>
      <c r="W37" s="61" t="str">
        <f>VLOOKUP(A37,Main!A:AB,23,0)</f>
        <v>noc25_de22</v>
      </c>
      <c r="X37" s="63" t="str">
        <f>VLOOKUP(A37,Main!A:AB,24,0)</f>
        <v>https://nptel.ac.in/courses/107103085</v>
      </c>
      <c r="Y37" s="65" t="str">
        <f>VLOOKUP(A37,Main!A:AB,25,0)</f>
        <v>https://nptel.ac.in/courses/107103085</v>
      </c>
      <c r="Z37" s="66">
        <f>VLOOKUP(A37,Main!A:AB,26,0)</f>
        <v>107103085</v>
      </c>
    </row>
    <row r="38">
      <c r="A38" s="47" t="s">
        <v>2732</v>
      </c>
      <c r="B38" s="61" t="str">
        <f>VLOOKUP(A38,Main!A:AB,2,0)</f>
        <v>Design Engineering</v>
      </c>
      <c r="C38" s="61" t="str">
        <f>VLOOKUP(A38,Main!A:AB,3,0)</f>
        <v>Design, Technology and Innovation</v>
      </c>
      <c r="D38" s="61" t="str">
        <f>VLOOKUP(A38,Main!A:AB,4,0)</f>
        <v>Prof. B.K. Chakravarthy</v>
      </c>
      <c r="E38" s="61" t="str">
        <f>VLOOKUP(A38,Main!A:AB,5,0)</f>
        <v>IIT Bombay</v>
      </c>
      <c r="F38" s="61" t="str">
        <f>VLOOKUP(A38,Main!A:AB,6,0)</f>
        <v>IIT Bombay</v>
      </c>
      <c r="G38" s="61" t="str">
        <f>VLOOKUP(A38,Main!A:AB,7,0)</f>
        <v>8 Weeks</v>
      </c>
      <c r="H38" s="61" t="str">
        <f>VLOOKUP(A38,Main!A:AB,8,0)</f>
        <v>Rerun</v>
      </c>
      <c r="I38" s="62">
        <f>VLOOKUP(A38,Main!A:AB,9,0)</f>
        <v>46223</v>
      </c>
      <c r="J38" s="62">
        <f>VLOOKUP(A38,Main!A:AB,10,0)</f>
        <v>46276</v>
      </c>
      <c r="K38" s="62">
        <f>VLOOKUP(A38,Main!A:AB,11,0)</f>
        <v>46285</v>
      </c>
      <c r="L38" s="62">
        <f>VLOOKUP(A38,Main!A:AB,12,0)</f>
        <v>46230</v>
      </c>
      <c r="M38" s="62">
        <f>VLOOKUP(A38,Main!A:AB,13,0)</f>
        <v>46248</v>
      </c>
      <c r="N38" s="61" t="str">
        <f>VLOOKUP(A38,Main!A:AB,14,0)</f>
        <v>UG</v>
      </c>
      <c r="O38" s="61" t="str">
        <f>VLOOKUP(A38,Main!A:AB,15,0)</f>
        <v>Elective</v>
      </c>
      <c r="P38" s="61" t="str">
        <f>VLOOKUP(A38,Main!A:AB,16,0)</f>
        <v>Yes</v>
      </c>
      <c r="Q38" s="61" t="str">
        <f>VLOOKUP(A38,Main!A:AB,17,0)</f>
        <v/>
      </c>
      <c r="R38" s="63" t="str">
        <f>VLOOKUP(A38,Main!A:AB,18,0)</f>
        <v>https://onlinecourses.nptel.ac.in/e-learning/preview/noc26_de23</v>
      </c>
      <c r="S38" s="63" t="str">
        <f>VLOOKUP(A38,Main!A:AB,19,0)</f>
        <v>https://onlinecourses.nptel.ac.in/e-learning/preview/noc26_de23</v>
      </c>
      <c r="T38" s="61" t="str">
        <f>VLOOKUP(A38,Main!A:AB,20,0)</f>
        <v>noc26_de23</v>
      </c>
      <c r="U38" s="63" t="str">
        <f>VLOOKUP(A38,Main!A:AB,21,0)</f>
        <v>https://onlinecourses.nptel.ac.in/noc26_de09/preview</v>
      </c>
      <c r="V38" s="63" t="str">
        <f>VLOOKUP(A38,Main!A:AB,22,0)</f>
        <v>https://onlinecourses.nptel.ac.in/noc26_de09/preview</v>
      </c>
      <c r="W38" s="61" t="str">
        <f>VLOOKUP(A38,Main!A:AB,23,0)</f>
        <v>noc26_de09</v>
      </c>
      <c r="X38" s="63" t="str">
        <f>VLOOKUP(A38,Main!A:AB,24,0)</f>
        <v>https://nptel.ac.in/courses/107101088</v>
      </c>
      <c r="Y38" s="65" t="str">
        <f>VLOOKUP(A38,Main!A:AB,25,0)</f>
        <v>https://nptel.ac.in/courses/107101088</v>
      </c>
      <c r="Z38" s="66">
        <f>VLOOKUP(A38,Main!A:AB,26,0)</f>
        <v>107101088</v>
      </c>
    </row>
    <row r="39">
      <c r="A39" s="47" t="s">
        <v>2906</v>
      </c>
      <c r="B39" s="61" t="str">
        <f>VLOOKUP(A39,Main!A:AB,2,0)</f>
        <v>Electronics and Communication Engineering</v>
      </c>
      <c r="C39" s="61" t="str">
        <f>VLOOKUP(A39,Main!A:AB,3,0)</f>
        <v>Design and Simulation of Power Conversion using Open Source Tools</v>
      </c>
      <c r="D39" s="61" t="str">
        <f>VLOOKUP(A39,Main!A:AB,4,0)</f>
        <v>Prof. L. Umanand</v>
      </c>
      <c r="E39" s="61" t="str">
        <f>VLOOKUP(A39,Main!A:AB,5,0)</f>
        <v>IISc Bangalore</v>
      </c>
      <c r="F39" s="61" t="str">
        <f>VLOOKUP(A39,Main!A:AB,6,0)</f>
        <v>IISc Bangalore</v>
      </c>
      <c r="G39" s="61" t="str">
        <f>VLOOKUP(A39,Main!A:AB,7,0)</f>
        <v>4 Weeks</v>
      </c>
      <c r="H39" s="61" t="str">
        <f>VLOOKUP(A39,Main!A:AB,8,0)</f>
        <v>Rerun</v>
      </c>
      <c r="I39" s="62">
        <f>VLOOKUP(A39,Main!A:AB,9,0)</f>
        <v>46223</v>
      </c>
      <c r="J39" s="62">
        <f>VLOOKUP(A39,Main!A:AB,10,0)</f>
        <v>46248</v>
      </c>
      <c r="K39" s="62">
        <f>VLOOKUP(A39,Main!A:AB,11,0)</f>
        <v>46285</v>
      </c>
      <c r="L39" s="62">
        <f>VLOOKUP(A39,Main!A:AB,12,0)</f>
        <v>46230</v>
      </c>
      <c r="M39" s="62">
        <f>VLOOKUP(A39,Main!A:AB,13,0)</f>
        <v>46248</v>
      </c>
      <c r="N39" s="61" t="str">
        <f>VLOOKUP(A39,Main!A:AB,14,0)</f>
        <v>UG/PG</v>
      </c>
      <c r="O39" s="61" t="str">
        <f>VLOOKUP(A39,Main!A:AB,15,0)</f>
        <v>Elective</v>
      </c>
      <c r="P39" s="61" t="str">
        <f>VLOOKUP(A39,Main!A:AB,16,0)</f>
        <v>Yes</v>
      </c>
      <c r="Q39" s="61" t="str">
        <f>VLOOKUP(A39,Main!A:AB,17,0)</f>
        <v/>
      </c>
      <c r="R39" s="63" t="str">
        <f>VLOOKUP(A39,Main!A:AB,18,0)</f>
        <v>https://onlinecourses.nptel.ac.in/e-learning/preview/noc26_ee105</v>
      </c>
      <c r="S39" s="63" t="str">
        <f>VLOOKUP(A39,Main!A:AB,19,0)</f>
        <v>https://onlinecourses.nptel.ac.in/e-learning/preview/noc26_ee105</v>
      </c>
      <c r="T39" s="61" t="str">
        <f>VLOOKUP(A39,Main!A:AB,20,0)</f>
        <v>noc26_ee105</v>
      </c>
      <c r="U39" s="63" t="str">
        <f>VLOOKUP(A39,Main!A:AB,21,0)</f>
        <v>https://onlinecourses.nptel.ac.in/noc25_ee167/preview</v>
      </c>
      <c r="V39" s="63" t="str">
        <f>VLOOKUP(A39,Main!A:AB,22,0)</f>
        <v>https://onlinecourses.nptel.ac.in/noc25_ee167/preview</v>
      </c>
      <c r="W39" s="61" t="str">
        <f>VLOOKUP(A39,Main!A:AB,23,0)</f>
        <v>noc25_ee167</v>
      </c>
      <c r="X39" s="63" t="str">
        <f>VLOOKUP(A39,Main!A:AB,24,0)</f>
        <v>https://nptel.ac.in/courses/108108166</v>
      </c>
      <c r="Y39" s="65" t="str">
        <f>VLOOKUP(A39,Main!A:AB,25,0)</f>
        <v>https://nptel.ac.in/courses/108108166</v>
      </c>
      <c r="Z39" s="66">
        <f>VLOOKUP(A39,Main!A:AB,26,0)</f>
        <v>108108166</v>
      </c>
    </row>
    <row r="40">
      <c r="A40" s="47" t="s">
        <v>2913</v>
      </c>
      <c r="B40" s="61" t="str">
        <f>VLOOKUP(A40,Main!A:AB,2,0)</f>
        <v>Electrical and Electronics Engineering</v>
      </c>
      <c r="C40" s="61" t="str">
        <f>VLOOKUP(A40,Main!A:AB,3,0)</f>
        <v>Advanced Linear Continuous Control Systems: Applications with MATLAB Programming and Simulink</v>
      </c>
      <c r="D40" s="61" t="str">
        <f>VLOOKUP(A40,Main!A:AB,4,0)</f>
        <v>Prof. Yogesh Vijay Hote</v>
      </c>
      <c r="E40" s="61" t="str">
        <f>VLOOKUP(A40,Main!A:AB,5,0)</f>
        <v>IIT Roorkee</v>
      </c>
      <c r="F40" s="61" t="str">
        <f>VLOOKUP(A40,Main!A:AB,6,0)</f>
        <v>IIT Roorkee</v>
      </c>
      <c r="G40" s="61" t="str">
        <f>VLOOKUP(A40,Main!A:AB,7,0)</f>
        <v>8 Weeks</v>
      </c>
      <c r="H40" s="61" t="str">
        <f>VLOOKUP(A40,Main!A:AB,8,0)</f>
        <v>Rerun</v>
      </c>
      <c r="I40" s="62">
        <f>VLOOKUP(A40,Main!A:AB,9,0)</f>
        <v>46223</v>
      </c>
      <c r="J40" s="62">
        <f>VLOOKUP(A40,Main!A:AB,10,0)</f>
        <v>46276</v>
      </c>
      <c r="K40" s="62">
        <f>VLOOKUP(A40,Main!A:AB,11,0)</f>
        <v>46285</v>
      </c>
      <c r="L40" s="62">
        <f>VLOOKUP(A40,Main!A:AB,12,0)</f>
        <v>46230</v>
      </c>
      <c r="M40" s="62">
        <f>VLOOKUP(A40,Main!A:AB,13,0)</f>
        <v>46248</v>
      </c>
      <c r="N40" s="61" t="str">
        <f>VLOOKUP(A40,Main!A:AB,14,0)</f>
        <v>UG/PG</v>
      </c>
      <c r="O40" s="61" t="str">
        <f>VLOOKUP(A40,Main!A:AB,15,0)</f>
        <v>Elective</v>
      </c>
      <c r="P40" s="61" t="str">
        <f>VLOOKUP(A40,Main!A:AB,16,0)</f>
        <v>Yes</v>
      </c>
      <c r="Q40" s="61" t="str">
        <f>VLOOKUP(A40,Main!A:AB,17,0)</f>
        <v/>
      </c>
      <c r="R40" s="63" t="str">
        <f>VLOOKUP(A40,Main!A:AB,18,0)</f>
        <v>https://onlinecourses.nptel.ac.in/e-learning/preview/noc26_ee106</v>
      </c>
      <c r="S40" s="63" t="str">
        <f>VLOOKUP(A40,Main!A:AB,19,0)</f>
        <v>https://onlinecourses.nptel.ac.in/e-learning/preview/noc26_ee106</v>
      </c>
      <c r="T40" s="61" t="str">
        <f>VLOOKUP(A40,Main!A:AB,20,0)</f>
        <v>noc26_ee106</v>
      </c>
      <c r="U40" s="63" t="str">
        <f>VLOOKUP(A40,Main!A:AB,21,0)</f>
        <v>https://onlinecourses.nptel.ac.in/noc25_ee98/preview</v>
      </c>
      <c r="V40" s="63" t="str">
        <f>VLOOKUP(A40,Main!A:AB,22,0)</f>
        <v>https://onlinecourses.nptel.ac.in/noc25_ee98/preview</v>
      </c>
      <c r="W40" s="61" t="str">
        <f>VLOOKUP(A40,Main!A:AB,23,0)</f>
        <v>noc25_ee98</v>
      </c>
      <c r="X40" s="63" t="str">
        <f>VLOOKUP(A40,Main!A:AB,24,0)</f>
        <v>https://nptel.ac.in/courses/108107115</v>
      </c>
      <c r="Y40" s="65" t="str">
        <f>VLOOKUP(A40,Main!A:AB,25,0)</f>
        <v>https://nptel.ac.in/courses/108107115</v>
      </c>
      <c r="Z40" s="66">
        <f>VLOOKUP(A40,Main!A:AB,26,0)</f>
        <v>108107115</v>
      </c>
    </row>
    <row r="41">
      <c r="A41" s="47" t="s">
        <v>2927</v>
      </c>
      <c r="B41" s="61" t="str">
        <f>VLOOKUP(A41,Main!A:AB,2,0)</f>
        <v>Electrical and Electronics Engineering</v>
      </c>
      <c r="C41" s="61" t="str">
        <f>VLOOKUP(A41,Main!A:AB,3,0)</f>
        <v>Advance Power Electronics and Control</v>
      </c>
      <c r="D41" s="61" t="str">
        <f>VLOOKUP(A41,Main!A:AB,4,0)</f>
        <v>Prof. Avik Bhattacharya</v>
      </c>
      <c r="E41" s="61" t="str">
        <f>VLOOKUP(A41,Main!A:AB,5,0)</f>
        <v>IIT Roorkee</v>
      </c>
      <c r="F41" s="61" t="str">
        <f>VLOOKUP(A41,Main!A:AB,6,0)</f>
        <v>IIT Roorkee</v>
      </c>
      <c r="G41" s="61" t="str">
        <f>VLOOKUP(A41,Main!A:AB,7,0)</f>
        <v>8 Weeks</v>
      </c>
      <c r="H41" s="61" t="str">
        <f>VLOOKUP(A41,Main!A:AB,8,0)</f>
        <v>Rerun</v>
      </c>
      <c r="I41" s="62">
        <f>VLOOKUP(A41,Main!A:AB,9,0)</f>
        <v>46223</v>
      </c>
      <c r="J41" s="62">
        <f>VLOOKUP(A41,Main!A:AB,10,0)</f>
        <v>46276</v>
      </c>
      <c r="K41" s="62">
        <f>VLOOKUP(A41,Main!A:AB,11,0)</f>
        <v>46285</v>
      </c>
      <c r="L41" s="62">
        <f>VLOOKUP(A41,Main!A:AB,12,0)</f>
        <v>46230</v>
      </c>
      <c r="M41" s="62">
        <f>VLOOKUP(A41,Main!A:AB,13,0)</f>
        <v>46248</v>
      </c>
      <c r="N41" s="61" t="str">
        <f>VLOOKUP(A41,Main!A:AB,14,0)</f>
        <v>UG/PG</v>
      </c>
      <c r="O41" s="61" t="str">
        <f>VLOOKUP(A41,Main!A:AB,15,0)</f>
        <v>Elective</v>
      </c>
      <c r="P41" s="61" t="str">
        <f>VLOOKUP(A41,Main!A:AB,16,0)</f>
        <v>Yes</v>
      </c>
      <c r="Q41" s="61" t="str">
        <f>VLOOKUP(A41,Main!A:AB,17,0)</f>
        <v/>
      </c>
      <c r="R41" s="63" t="str">
        <f>VLOOKUP(A41,Main!A:AB,18,0)</f>
        <v>https://onlinecourses.nptel.ac.in/e-learning/preview/noc26_ee108</v>
      </c>
      <c r="S41" s="63" t="str">
        <f>VLOOKUP(A41,Main!A:AB,19,0)</f>
        <v>https://onlinecourses.nptel.ac.in/e-learning/preview/noc26_ee108</v>
      </c>
      <c r="T41" s="61" t="str">
        <f>VLOOKUP(A41,Main!A:AB,20,0)</f>
        <v>noc26_ee108</v>
      </c>
      <c r="U41" s="63" t="str">
        <f>VLOOKUP(A41,Main!A:AB,21,0)</f>
        <v>https://onlinecourses.nptel.ac.in/noc25_ee100/preview</v>
      </c>
      <c r="V41" s="63" t="str">
        <f>VLOOKUP(A41,Main!A:AB,22,0)</f>
        <v>https://onlinecourses.nptel.ac.in/noc25_ee100/preview</v>
      </c>
      <c r="W41" s="61" t="str">
        <f>VLOOKUP(A41,Main!A:AB,23,0)</f>
        <v>noc25_ee100</v>
      </c>
      <c r="X41" s="63" t="str">
        <f>VLOOKUP(A41,Main!A:AB,24,0)</f>
        <v>https://nptel.ac.in/courses/108107128</v>
      </c>
      <c r="Y41" s="65" t="str">
        <f>VLOOKUP(A41,Main!A:AB,25,0)</f>
        <v>https://nptel.ac.in/courses/108107128</v>
      </c>
      <c r="Z41" s="66">
        <f>VLOOKUP(A41,Main!A:AB,26,0)</f>
        <v>108107128</v>
      </c>
    </row>
    <row r="42">
      <c r="A42" s="47" t="s">
        <v>2962</v>
      </c>
      <c r="B42" s="61" t="str">
        <f>VLOOKUP(A42,Main!A:AB,2,0)</f>
        <v>Electrical and Electronics Engineering</v>
      </c>
      <c r="C42" s="61" t="str">
        <f>VLOOKUP(A42,Main!A:AB,3,0)</f>
        <v>Sensor Technologies: Physics, Fabrication, and Circuits</v>
      </c>
      <c r="D42" s="61" t="str">
        <f>VLOOKUP(A42,Main!A:AB,4,0)</f>
        <v>Prof. Mitradip Bhattacharjee</v>
      </c>
      <c r="E42" s="61" t="str">
        <f>VLOOKUP(A42,Main!A:AB,5,0)</f>
        <v>IISER Bhopal</v>
      </c>
      <c r="F42" s="61" t="str">
        <f>VLOOKUP(A42,Main!A:AB,6,0)</f>
        <v>IIT Madras</v>
      </c>
      <c r="G42" s="61" t="str">
        <f>VLOOKUP(A42,Main!A:AB,7,0)</f>
        <v>8 Weeks</v>
      </c>
      <c r="H42" s="61" t="str">
        <f>VLOOKUP(A42,Main!A:AB,8,0)</f>
        <v>Rerun</v>
      </c>
      <c r="I42" s="62">
        <f>VLOOKUP(A42,Main!A:AB,9,0)</f>
        <v>46223</v>
      </c>
      <c r="J42" s="62">
        <f>VLOOKUP(A42,Main!A:AB,10,0)</f>
        <v>46276</v>
      </c>
      <c r="K42" s="62">
        <f>VLOOKUP(A42,Main!A:AB,11,0)</f>
        <v>46285</v>
      </c>
      <c r="L42" s="62">
        <f>VLOOKUP(A42,Main!A:AB,12,0)</f>
        <v>46230</v>
      </c>
      <c r="M42" s="62">
        <f>VLOOKUP(A42,Main!A:AB,13,0)</f>
        <v>46248</v>
      </c>
      <c r="N42" s="61" t="str">
        <f>VLOOKUP(A42,Main!A:AB,14,0)</f>
        <v>UG/PG</v>
      </c>
      <c r="O42" s="61" t="str">
        <f>VLOOKUP(A42,Main!A:AB,15,0)</f>
        <v>Elective</v>
      </c>
      <c r="P42" s="61" t="str">
        <f>VLOOKUP(A42,Main!A:AB,16,0)</f>
        <v>Yes</v>
      </c>
      <c r="Q42" s="61" t="str">
        <f>VLOOKUP(A42,Main!A:AB,17,0)</f>
        <v/>
      </c>
      <c r="R42" s="63" t="str">
        <f>VLOOKUP(A42,Main!A:AB,18,0)</f>
        <v>https://onlinecourses.nptel.ac.in/e-learning/preview/noc26_ee113</v>
      </c>
      <c r="S42" s="63" t="str">
        <f>VLOOKUP(A42,Main!A:AB,19,0)</f>
        <v>https://onlinecourses.nptel.ac.in/e-learning/preview/noc26_ee113</v>
      </c>
      <c r="T42" s="61" t="str">
        <f>VLOOKUP(A42,Main!A:AB,20,0)</f>
        <v>noc26_ee113</v>
      </c>
      <c r="U42" s="63" t="str">
        <f>VLOOKUP(A42,Main!A:AB,21,0)</f>
        <v>https://onlinecourses.nptel.ac.in/noc25_ee108/preview</v>
      </c>
      <c r="V42" s="63" t="str">
        <f>VLOOKUP(A42,Main!A:AB,22,0)</f>
        <v>https://onlinecourses.nptel.ac.in/noc25_ee108/preview</v>
      </c>
      <c r="W42" s="61" t="str">
        <f>VLOOKUP(A42,Main!A:AB,23,0)</f>
        <v>noc25_ee108</v>
      </c>
      <c r="X42" s="63" t="str">
        <f>VLOOKUP(A42,Main!A:AB,24,0)</f>
        <v>https://nptel.ac.in/courses/108106193</v>
      </c>
      <c r="Y42" s="65" t="str">
        <f>VLOOKUP(A42,Main!A:AB,25,0)</f>
        <v>https://nptel.ac.in/courses/108106193</v>
      </c>
      <c r="Z42" s="66">
        <f>VLOOKUP(A42,Main!A:AB,26,0)</f>
        <v>108106193</v>
      </c>
    </row>
    <row r="43">
      <c r="A43" s="47" t="s">
        <v>2975</v>
      </c>
      <c r="B43" s="61" t="str">
        <f>VLOOKUP(A43,Main!A:AB,2,0)</f>
        <v>Electrical and Electronics Engineering</v>
      </c>
      <c r="C43" s="61" t="str">
        <f>VLOOKUP(A43,Main!A:AB,3,0)</f>
        <v>Principles of Modern CDMA/ MIMO/ OFDM Wireless Communications</v>
      </c>
      <c r="D43" s="61" t="str">
        <f>VLOOKUP(A43,Main!A:AB,4,0)</f>
        <v>Prof. Aditya K. Jagannatham</v>
      </c>
      <c r="E43" s="61" t="str">
        <f>VLOOKUP(A43,Main!A:AB,5,0)</f>
        <v>IIT Kanpur</v>
      </c>
      <c r="F43" s="61" t="str">
        <f>VLOOKUP(A43,Main!A:AB,6,0)</f>
        <v>IIT Kanpur</v>
      </c>
      <c r="G43" s="61" t="str">
        <f>VLOOKUP(A43,Main!A:AB,7,0)</f>
        <v>8 Weeks</v>
      </c>
      <c r="H43" s="61" t="str">
        <f>VLOOKUP(A43,Main!A:AB,8,0)</f>
        <v>Rerun</v>
      </c>
      <c r="I43" s="62">
        <f>VLOOKUP(A43,Main!A:AB,9,0)</f>
        <v>46223</v>
      </c>
      <c r="J43" s="62">
        <f>VLOOKUP(A43,Main!A:AB,10,0)</f>
        <v>46276</v>
      </c>
      <c r="K43" s="62">
        <f>VLOOKUP(A43,Main!A:AB,11,0)</f>
        <v>46285</v>
      </c>
      <c r="L43" s="62">
        <f>VLOOKUP(A43,Main!A:AB,12,0)</f>
        <v>46230</v>
      </c>
      <c r="M43" s="62">
        <f>VLOOKUP(A43,Main!A:AB,13,0)</f>
        <v>46248</v>
      </c>
      <c r="N43" s="61" t="str">
        <f>VLOOKUP(A43,Main!A:AB,14,0)</f>
        <v>UG</v>
      </c>
      <c r="O43" s="61" t="str">
        <f>VLOOKUP(A43,Main!A:AB,15,0)</f>
        <v>Elective</v>
      </c>
      <c r="P43" s="61" t="str">
        <f>VLOOKUP(A43,Main!A:AB,16,0)</f>
        <v>Yes</v>
      </c>
      <c r="Q43" s="61" t="str">
        <f>VLOOKUP(A43,Main!A:AB,17,0)</f>
        <v/>
      </c>
      <c r="R43" s="63" t="str">
        <f>VLOOKUP(A43,Main!A:AB,18,0)</f>
        <v>https://onlinecourses.nptel.ac.in/e-learning/preview/noc26_ee115</v>
      </c>
      <c r="S43" s="63" t="str">
        <f>VLOOKUP(A43,Main!A:AB,19,0)</f>
        <v>https://onlinecourses.nptel.ac.in/e-learning/preview/noc26_ee115</v>
      </c>
      <c r="T43" s="61" t="str">
        <f>VLOOKUP(A43,Main!A:AB,20,0)</f>
        <v>noc26_ee115</v>
      </c>
      <c r="U43" s="63" t="str">
        <f>VLOOKUP(A43,Main!A:AB,21,0)</f>
        <v>https://onlinecourses.nptel.ac.in/noc25_ee112/preview</v>
      </c>
      <c r="V43" s="63" t="str">
        <f>VLOOKUP(A43,Main!A:AB,22,0)</f>
        <v>https://onlinecourses.nptel.ac.in/noc25_ee112/preview</v>
      </c>
      <c r="W43" s="61" t="str">
        <f>VLOOKUP(A43,Main!A:AB,23,0)</f>
        <v>noc25_ee112</v>
      </c>
      <c r="X43" s="63" t="str">
        <f>VLOOKUP(A43,Main!A:AB,24,0)</f>
        <v>https://nptel.ac.in/courses/117104115</v>
      </c>
      <c r="Y43" s="65" t="str">
        <f>VLOOKUP(A43,Main!A:AB,25,0)</f>
        <v>https://nptel.ac.in/courses/117104115</v>
      </c>
      <c r="Z43" s="66">
        <f>VLOOKUP(A43,Main!A:AB,26,0)</f>
        <v>117104115</v>
      </c>
    </row>
    <row r="44">
      <c r="A44" s="47" t="s">
        <v>2989</v>
      </c>
      <c r="B44" s="61" t="str">
        <f>VLOOKUP(A44,Main!A:AB,2,0)</f>
        <v>Electrical and Electronics Engineering</v>
      </c>
      <c r="C44" s="61" t="str">
        <f>VLOOKUP(A44,Main!A:AB,3,0)</f>
        <v>डिजिटल स्विचिंग (Digital Switching)</v>
      </c>
      <c r="D44" s="61" t="str">
        <f>VLOOKUP(A44,Main!A:AB,4,0)</f>
        <v>Prof. Yatindra N Singh</v>
      </c>
      <c r="E44" s="61" t="str">
        <f>VLOOKUP(A44,Main!A:AB,5,0)</f>
        <v>IIT Kanpur</v>
      </c>
      <c r="F44" s="61" t="str">
        <f>VLOOKUP(A44,Main!A:AB,6,0)</f>
        <v>IIT Kanpur</v>
      </c>
      <c r="G44" s="61" t="str">
        <f>VLOOKUP(A44,Main!A:AB,7,0)</f>
        <v>8 Weeks</v>
      </c>
      <c r="H44" s="61" t="str">
        <f>VLOOKUP(A44,Main!A:AB,8,0)</f>
        <v>Rerun</v>
      </c>
      <c r="I44" s="62">
        <f>VLOOKUP(A44,Main!A:AB,9,0)</f>
        <v>46223</v>
      </c>
      <c r="J44" s="62">
        <f>VLOOKUP(A44,Main!A:AB,10,0)</f>
        <v>46276</v>
      </c>
      <c r="K44" s="62">
        <f>VLOOKUP(A44,Main!A:AB,11,0)</f>
        <v>46285</v>
      </c>
      <c r="L44" s="62">
        <f>VLOOKUP(A44,Main!A:AB,12,0)</f>
        <v>46230</v>
      </c>
      <c r="M44" s="62">
        <f>VLOOKUP(A44,Main!A:AB,13,0)</f>
        <v>46248</v>
      </c>
      <c r="N44" s="61" t="str">
        <f>VLOOKUP(A44,Main!A:AB,14,0)</f>
        <v>UG/PG</v>
      </c>
      <c r="O44" s="61" t="str">
        <f>VLOOKUP(A44,Main!A:AB,15,0)</f>
        <v>Elective</v>
      </c>
      <c r="P44" s="61" t="str">
        <f>VLOOKUP(A44,Main!A:AB,16,0)</f>
        <v>Yes</v>
      </c>
      <c r="Q44" s="61" t="str">
        <f>VLOOKUP(A44,Main!A:AB,17,0)</f>
        <v>Communication and Signal Processing</v>
      </c>
      <c r="R44" s="63" t="str">
        <f>VLOOKUP(A44,Main!A:AB,18,0)</f>
        <v>https://onlinecourses.nptel.ac.in/e-learning/preview/noc26_ee117</v>
      </c>
      <c r="S44" s="63" t="str">
        <f>VLOOKUP(A44,Main!A:AB,19,0)</f>
        <v>https://onlinecourses.nptel.ac.in/e-learning/preview/noc26_ee117</v>
      </c>
      <c r="T44" s="61" t="str">
        <f>VLOOKUP(A44,Main!A:AB,20,0)</f>
        <v>noc26_ee117</v>
      </c>
      <c r="U44" s="63" t="str">
        <f>VLOOKUP(A44,Main!A:AB,21,0)</f>
        <v>https://onlinecourses.nptel.ac.in/noc25_ee117/preview</v>
      </c>
      <c r="V44" s="63" t="str">
        <f>VLOOKUP(A44,Main!A:AB,22,0)</f>
        <v>https://onlinecourses.nptel.ac.in/noc25_ee117/preview</v>
      </c>
      <c r="W44" s="61" t="str">
        <f>VLOOKUP(A44,Main!A:AB,23,0)</f>
        <v>noc25_ee117</v>
      </c>
      <c r="X44" s="63" t="str">
        <f>VLOOKUP(A44,Main!A:AB,24,0)</f>
        <v>https://nptel.ac.in/courses/108104192</v>
      </c>
      <c r="Y44" s="65" t="str">
        <f>VLOOKUP(A44,Main!A:AB,25,0)</f>
        <v>https://nptel.ac.in/courses/108104192</v>
      </c>
      <c r="Z44" s="66">
        <f>VLOOKUP(A44,Main!A:AB,26,0)</f>
        <v>108104192</v>
      </c>
    </row>
    <row r="45">
      <c r="A45" s="47" t="s">
        <v>2996</v>
      </c>
      <c r="B45" s="61" t="str">
        <f>VLOOKUP(A45,Main!A:AB,2,0)</f>
        <v>Electronics and Electrical Engineering</v>
      </c>
      <c r="C45" s="61" t="str">
        <f>VLOOKUP(A45,Main!A:AB,3,0)</f>
        <v>VLSI Interconnects</v>
      </c>
      <c r="D45" s="61" t="str">
        <f>VLOOKUP(A45,Main!A:AB,4,0)</f>
        <v>Prof. Sarang Pendharker</v>
      </c>
      <c r="E45" s="61" t="str">
        <f>VLOOKUP(A45,Main!A:AB,5,0)</f>
        <v>IIT Kharagpur</v>
      </c>
      <c r="F45" s="61" t="str">
        <f>VLOOKUP(A45,Main!A:AB,6,0)</f>
        <v>IIT Kharagpur</v>
      </c>
      <c r="G45" s="61" t="str">
        <f>VLOOKUP(A45,Main!A:AB,7,0)</f>
        <v>8 Weeks</v>
      </c>
      <c r="H45" s="61" t="str">
        <f>VLOOKUP(A45,Main!A:AB,8,0)</f>
        <v>Rerun</v>
      </c>
      <c r="I45" s="62">
        <f>VLOOKUP(A45,Main!A:AB,9,0)</f>
        <v>46223</v>
      </c>
      <c r="J45" s="62">
        <f>VLOOKUP(A45,Main!A:AB,10,0)</f>
        <v>46276</v>
      </c>
      <c r="K45" s="62">
        <f>VLOOKUP(A45,Main!A:AB,11,0)</f>
        <v>46285</v>
      </c>
      <c r="L45" s="62">
        <f>VLOOKUP(A45,Main!A:AB,12,0)</f>
        <v>46230</v>
      </c>
      <c r="M45" s="62">
        <f>VLOOKUP(A45,Main!A:AB,13,0)</f>
        <v>46248</v>
      </c>
      <c r="N45" s="61" t="str">
        <f>VLOOKUP(A45,Main!A:AB,14,0)</f>
        <v>UG/PG</v>
      </c>
      <c r="O45" s="61" t="str">
        <f>VLOOKUP(A45,Main!A:AB,15,0)</f>
        <v>Elective</v>
      </c>
      <c r="P45" s="61" t="str">
        <f>VLOOKUP(A45,Main!A:AB,16,0)</f>
        <v>Yes</v>
      </c>
      <c r="Q45" s="61" t="str">
        <f>VLOOKUP(A45,Main!A:AB,17,0)</f>
        <v>VLSI design</v>
      </c>
      <c r="R45" s="63" t="str">
        <f>VLOOKUP(A45,Main!A:AB,18,0)</f>
        <v>https://onlinecourses.nptel.ac.in/e-learning/preview/noc26_ee118</v>
      </c>
      <c r="S45" s="63" t="str">
        <f>VLOOKUP(A45,Main!A:AB,19,0)</f>
        <v>https://onlinecourses.nptel.ac.in/e-learning/preview/noc26_ee118</v>
      </c>
      <c r="T45" s="61" t="str">
        <f>VLOOKUP(A45,Main!A:AB,20,0)</f>
        <v>noc26_ee118</v>
      </c>
      <c r="U45" s="63" t="str">
        <f>VLOOKUP(A45,Main!A:AB,21,0)</f>
        <v>https://onlinecourses.nptel.ac.in/noc25_ee184/preview</v>
      </c>
      <c r="V45" s="63" t="str">
        <f>VLOOKUP(A45,Main!A:AB,22,0)</f>
        <v>https://onlinecourses.nptel.ac.in/noc25_ee184/preview</v>
      </c>
      <c r="W45" s="61" t="str">
        <f>VLOOKUP(A45,Main!A:AB,23,0)</f>
        <v>noc25_ee184</v>
      </c>
      <c r="X45" s="63" t="str">
        <f>VLOOKUP(A45,Main!A:AB,24,0)</f>
        <v>https://nptel.ac.in/courses/108105187</v>
      </c>
      <c r="Y45" s="65" t="str">
        <f>VLOOKUP(A45,Main!A:AB,25,0)</f>
        <v>https://nptel.ac.in/courses/108105187</v>
      </c>
      <c r="Z45" s="66">
        <f>VLOOKUP(A45,Main!A:AB,26,0)</f>
        <v>108105187</v>
      </c>
    </row>
    <row r="46">
      <c r="A46" s="47" t="s">
        <v>3004</v>
      </c>
      <c r="B46" s="61" t="str">
        <f>VLOOKUP(A46,Main!A:AB,2,0)</f>
        <v>Electronics and Communication Engineering</v>
      </c>
      <c r="C46" s="61" t="str">
        <f>VLOOKUP(A46,Main!A:AB,3,0)</f>
        <v>Digital Speech Processing</v>
      </c>
      <c r="D46" s="61" t="str">
        <f>VLOOKUP(A46,Main!A:AB,4,0)</f>
        <v>Prof. Shyamal Kumar Das Mandal</v>
      </c>
      <c r="E46" s="61" t="str">
        <f>VLOOKUP(A46,Main!A:AB,5,0)</f>
        <v>IIT Kharagpur</v>
      </c>
      <c r="F46" s="61" t="str">
        <f>VLOOKUP(A46,Main!A:AB,6,0)</f>
        <v>IIT Kharagpur</v>
      </c>
      <c r="G46" s="61" t="str">
        <f>VLOOKUP(A46,Main!A:AB,7,0)</f>
        <v>8 Weeks</v>
      </c>
      <c r="H46" s="61" t="str">
        <f>VLOOKUP(A46,Main!A:AB,8,0)</f>
        <v>Rerun</v>
      </c>
      <c r="I46" s="62">
        <f>VLOOKUP(A46,Main!A:AB,9,0)</f>
        <v>46223</v>
      </c>
      <c r="J46" s="62">
        <f>VLOOKUP(A46,Main!A:AB,10,0)</f>
        <v>46276</v>
      </c>
      <c r="K46" s="62">
        <f>VLOOKUP(A46,Main!A:AB,11,0)</f>
        <v>46285</v>
      </c>
      <c r="L46" s="62">
        <f>VLOOKUP(A46,Main!A:AB,12,0)</f>
        <v>46230</v>
      </c>
      <c r="M46" s="62">
        <f>VLOOKUP(A46,Main!A:AB,13,0)</f>
        <v>46248</v>
      </c>
      <c r="N46" s="61" t="str">
        <f>VLOOKUP(A46,Main!A:AB,14,0)</f>
        <v>UG</v>
      </c>
      <c r="O46" s="61" t="str">
        <f>VLOOKUP(A46,Main!A:AB,15,0)</f>
        <v>Elective</v>
      </c>
      <c r="P46" s="61" t="str">
        <f>VLOOKUP(A46,Main!A:AB,16,0)</f>
        <v>Yes</v>
      </c>
      <c r="Q46" s="61" t="str">
        <f>VLOOKUP(A46,Main!A:AB,17,0)</f>
        <v/>
      </c>
      <c r="R46" s="63" t="str">
        <f>VLOOKUP(A46,Main!A:AB,18,0)</f>
        <v>https://onlinecourses.nptel.ac.in/e-learning/preview/noc26_ee119</v>
      </c>
      <c r="S46" s="63" t="str">
        <f>VLOOKUP(A46,Main!A:AB,19,0)</f>
        <v>https://onlinecourses.nptel.ac.in/e-learning/preview/noc26_ee119</v>
      </c>
      <c r="T46" s="61" t="str">
        <f>VLOOKUP(A46,Main!A:AB,20,0)</f>
        <v>noc26_ee119</v>
      </c>
      <c r="U46" s="63" t="str">
        <f>VLOOKUP(A46,Main!A:AB,21,0)</f>
        <v>https://onlinecourses.nptel.ac.in/noc25_ee170/preview</v>
      </c>
      <c r="V46" s="63" t="str">
        <f>VLOOKUP(A46,Main!A:AB,22,0)</f>
        <v>https://onlinecourses.nptel.ac.in/noc25_ee170/preview</v>
      </c>
      <c r="W46" s="61" t="str">
        <f>VLOOKUP(A46,Main!A:AB,23,0)</f>
        <v>noc25_ee170</v>
      </c>
      <c r="X46" s="63" t="str">
        <f>VLOOKUP(A46,Main!A:AB,24,0)</f>
        <v>https://nptel.ac.in/courses/117105145</v>
      </c>
      <c r="Y46" s="65" t="str">
        <f>VLOOKUP(A46,Main!A:AB,25,0)</f>
        <v>https://nptel.ac.in/courses/117105145</v>
      </c>
      <c r="Z46" s="66">
        <f>VLOOKUP(A46,Main!A:AB,26,0)</f>
        <v>117105145</v>
      </c>
    </row>
    <row r="47">
      <c r="A47" s="47" t="s">
        <v>3011</v>
      </c>
      <c r="B47" s="61" t="str">
        <f>VLOOKUP(A47,Main!A:AB,2,0)</f>
        <v>Electrical and Electronics Engineering</v>
      </c>
      <c r="C47" s="61" t="str">
        <f>VLOOKUP(A47,Main!A:AB,3,0)</f>
        <v>System Design through Verilog</v>
      </c>
      <c r="D47" s="61" t="str">
        <f>VLOOKUP(A47,Main!A:AB,4,0)</f>
        <v>Prof. Shaik Rafi Ahamed</v>
      </c>
      <c r="E47" s="61" t="str">
        <f>VLOOKUP(A47,Main!A:AB,5,0)</f>
        <v>IIT Guwahati</v>
      </c>
      <c r="F47" s="61" t="str">
        <f>VLOOKUP(A47,Main!A:AB,6,0)</f>
        <v>IIT Guwahati</v>
      </c>
      <c r="G47" s="61" t="str">
        <f>VLOOKUP(A47,Main!A:AB,7,0)</f>
        <v>8 Weeks</v>
      </c>
      <c r="H47" s="61" t="str">
        <f>VLOOKUP(A47,Main!A:AB,8,0)</f>
        <v>Rerun</v>
      </c>
      <c r="I47" s="62">
        <f>VLOOKUP(A47,Main!A:AB,9,0)</f>
        <v>46223</v>
      </c>
      <c r="J47" s="62">
        <f>VLOOKUP(A47,Main!A:AB,10,0)</f>
        <v>46276</v>
      </c>
      <c r="K47" s="62">
        <f>VLOOKUP(A47,Main!A:AB,11,0)</f>
        <v>46285</v>
      </c>
      <c r="L47" s="62">
        <f>VLOOKUP(A47,Main!A:AB,12,0)</f>
        <v>46230</v>
      </c>
      <c r="M47" s="62">
        <f>VLOOKUP(A47,Main!A:AB,13,0)</f>
        <v>46248</v>
      </c>
      <c r="N47" s="61" t="str">
        <f>VLOOKUP(A47,Main!A:AB,14,0)</f>
        <v>UG/PG</v>
      </c>
      <c r="O47" s="61" t="str">
        <f>VLOOKUP(A47,Main!A:AB,15,0)</f>
        <v>Elective</v>
      </c>
      <c r="P47" s="61" t="str">
        <f>VLOOKUP(A47,Main!A:AB,16,0)</f>
        <v>Yes</v>
      </c>
      <c r="Q47" s="61" t="str">
        <f>VLOOKUP(A47,Main!A:AB,17,0)</f>
        <v>VLSI design</v>
      </c>
      <c r="R47" s="63" t="str">
        <f>VLOOKUP(A47,Main!A:AB,18,0)</f>
        <v>https://onlinecourses.nptel.ac.in/e-learning/preview/noc26_ee120</v>
      </c>
      <c r="S47" s="63" t="str">
        <f>VLOOKUP(A47,Main!A:AB,19,0)</f>
        <v>https://onlinecourses.nptel.ac.in/e-learning/preview/noc26_ee120</v>
      </c>
      <c r="T47" s="61" t="str">
        <f>VLOOKUP(A47,Main!A:AB,20,0)</f>
        <v>noc26_ee120</v>
      </c>
      <c r="U47" s="63" t="str">
        <f>VLOOKUP(A47,Main!A:AB,21,0)</f>
        <v>https://onlinecourses.nptel.ac.in/noc25_ee180/preview</v>
      </c>
      <c r="V47" s="63" t="str">
        <f>VLOOKUP(A47,Main!A:AB,22,0)</f>
        <v>https://onlinecourses.nptel.ac.in/noc25_ee180/preview</v>
      </c>
      <c r="W47" s="61" t="str">
        <f>VLOOKUP(A47,Main!A:AB,23,0)</f>
        <v>noc25_ee180</v>
      </c>
      <c r="X47" s="63" t="str">
        <f>VLOOKUP(A47,Main!A:AB,24,0)</f>
        <v>https://nptel.ac.in/courses/108103179</v>
      </c>
      <c r="Y47" s="65" t="str">
        <f>VLOOKUP(A47,Main!A:AB,25,0)</f>
        <v>https://nptel.ac.in/courses/108103179</v>
      </c>
      <c r="Z47" s="66">
        <f>VLOOKUP(A47,Main!A:AB,26,0)</f>
        <v>108103179</v>
      </c>
    </row>
    <row r="48">
      <c r="A48" s="47" t="s">
        <v>3694</v>
      </c>
      <c r="B48" s="61" t="str">
        <f>VLOOKUP(A48,Main!A:AB,2,0)</f>
        <v>Multidisciplinary</v>
      </c>
      <c r="C48" s="61" t="str">
        <f>VLOOKUP(A48,Main!A:AB,3,0)</f>
        <v>Technical Communication for Engineers</v>
      </c>
      <c r="D48" s="61" t="str">
        <f>VLOOKUP(A48,Main!A:AB,4,0)</f>
        <v>Prof. Arun K. Saraf</v>
      </c>
      <c r="E48" s="61" t="str">
        <f>VLOOKUP(A48,Main!A:AB,5,0)</f>
        <v>IIT Roorkee</v>
      </c>
      <c r="F48" s="61" t="str">
        <f>VLOOKUP(A48,Main!A:AB,6,0)</f>
        <v>IIT Roorkee</v>
      </c>
      <c r="G48" s="61" t="str">
        <f>VLOOKUP(A48,Main!A:AB,7,0)</f>
        <v>4 Weeks</v>
      </c>
      <c r="H48" s="61" t="str">
        <f>VLOOKUP(A48,Main!A:AB,8,0)</f>
        <v>Rerun</v>
      </c>
      <c r="I48" s="62">
        <f>VLOOKUP(A48,Main!A:AB,9,0)</f>
        <v>46223</v>
      </c>
      <c r="J48" s="62">
        <f>VLOOKUP(A48,Main!A:AB,10,0)</f>
        <v>46248</v>
      </c>
      <c r="K48" s="62">
        <f>VLOOKUP(A48,Main!A:AB,11,0)</f>
        <v>46285</v>
      </c>
      <c r="L48" s="62">
        <f>VLOOKUP(A48,Main!A:AB,12,0)</f>
        <v>46230</v>
      </c>
      <c r="M48" s="62">
        <f>VLOOKUP(A48,Main!A:AB,13,0)</f>
        <v>46248</v>
      </c>
      <c r="N48" s="61" t="str">
        <f>VLOOKUP(A48,Main!A:AB,14,0)</f>
        <v>UG/PG</v>
      </c>
      <c r="O48" s="61" t="str">
        <f>VLOOKUP(A48,Main!A:AB,15,0)</f>
        <v>Core</v>
      </c>
      <c r="P48" s="61" t="str">
        <f>VLOOKUP(A48,Main!A:AB,16,0)</f>
        <v>Yes</v>
      </c>
      <c r="Q48" s="61" t="str">
        <f>VLOOKUP(A48,Main!A:AB,17,0)</f>
        <v>Faculty Domain - Fundamental
Faculty Domain - Advanced</v>
      </c>
      <c r="R48" s="63" t="str">
        <f>VLOOKUP(A48,Main!A:AB,18,0)</f>
        <v>https://onlinecourses.nptel.ac.in/e-learning/preview/noc26_ge58</v>
      </c>
      <c r="S48" s="63" t="str">
        <f>VLOOKUP(A48,Main!A:AB,19,0)</f>
        <v>https://onlinecourses.nptel.ac.in/e-learning/preview/noc26_ge58</v>
      </c>
      <c r="T48" s="61" t="str">
        <f>VLOOKUP(A48,Main!A:AB,20,0)</f>
        <v>noc26_ge58</v>
      </c>
      <c r="U48" s="63" t="str">
        <f>VLOOKUP(A48,Main!A:AB,21,0)</f>
        <v>https://onlinecourses.nptel.ac.in/noc25_ge42/preview</v>
      </c>
      <c r="V48" s="63" t="str">
        <f>VLOOKUP(A48,Main!A:AB,22,0)</f>
        <v>https://onlinecourses.nptel.ac.in/noc25_ge42/preview</v>
      </c>
      <c r="W48" s="61" t="str">
        <f>VLOOKUP(A48,Main!A:AB,23,0)</f>
        <v>noc25_ge42</v>
      </c>
      <c r="X48" s="63" t="str">
        <f>VLOOKUP(A48,Main!A:AB,24,0)</f>
        <v>https://nptel.ac.in/courses/121107451</v>
      </c>
      <c r="Y48" s="65" t="str">
        <f>VLOOKUP(A48,Main!A:AB,25,0)</f>
        <v>https://nptel.ac.in/courses/121107451</v>
      </c>
      <c r="Z48" s="66">
        <f>VLOOKUP(A48,Main!A:AB,26,0)</f>
        <v>121107451</v>
      </c>
    </row>
    <row r="49">
      <c r="A49" s="47" t="s">
        <v>3709</v>
      </c>
      <c r="B49" s="61" t="str">
        <f>VLOOKUP(A49,Main!A:AB,2,0)</f>
        <v>Multidisciplinary</v>
      </c>
      <c r="C49" s="61" t="str">
        <f>VLOOKUP(A49,Main!A:AB,3,0)</f>
        <v>Making Learning Engaging Through Interactive Games</v>
      </c>
      <c r="D49" s="61" t="str">
        <f>VLOOKUP(A49,Main!A:AB,4,0)</f>
        <v>Prof. Kartic Vaidyanathan</v>
      </c>
      <c r="E49" s="61" t="str">
        <f>VLOOKUP(A49,Main!A:AB,5,0)</f>
        <v>IIT Madras</v>
      </c>
      <c r="F49" s="61" t="str">
        <f>VLOOKUP(A49,Main!A:AB,6,0)</f>
        <v>IIT Madras</v>
      </c>
      <c r="G49" s="61" t="str">
        <f>VLOOKUP(A49,Main!A:AB,7,0)</f>
        <v>4 Weeks</v>
      </c>
      <c r="H49" s="61" t="str">
        <f>VLOOKUP(A49,Main!A:AB,8,0)</f>
        <v>Rerun</v>
      </c>
      <c r="I49" s="62">
        <f>VLOOKUP(A49,Main!A:AB,9,0)</f>
        <v>46223</v>
      </c>
      <c r="J49" s="62">
        <f>VLOOKUP(A49,Main!A:AB,10,0)</f>
        <v>46248</v>
      </c>
      <c r="K49" s="62">
        <f>VLOOKUP(A49,Main!A:AB,11,0)</f>
        <v>46285</v>
      </c>
      <c r="L49" s="62">
        <f>VLOOKUP(A49,Main!A:AB,12,0)</f>
        <v>46230</v>
      </c>
      <c r="M49" s="62">
        <f>VLOOKUP(A49,Main!A:AB,13,0)</f>
        <v>46248</v>
      </c>
      <c r="N49" s="61" t="str">
        <f>VLOOKUP(A49,Main!A:AB,14,0)</f>
        <v>UG/PG</v>
      </c>
      <c r="O49" s="61" t="str">
        <f>VLOOKUP(A49,Main!A:AB,15,0)</f>
        <v>Elective</v>
      </c>
      <c r="P49" s="61" t="str">
        <f>VLOOKUP(A49,Main!A:AB,16,0)</f>
        <v>Yes</v>
      </c>
      <c r="Q49" s="61" t="str">
        <f>VLOOKUP(A49,Main!A:AB,17,0)</f>
        <v>Faculty Domain - Fundamental</v>
      </c>
      <c r="R49" s="63" t="str">
        <f>VLOOKUP(A49,Main!A:AB,18,0)</f>
        <v>https://onlinecourses.nptel.ac.in/e-learning/preview/noc26_ge60</v>
      </c>
      <c r="S49" s="63" t="str">
        <f>VLOOKUP(A49,Main!A:AB,19,0)</f>
        <v>https://onlinecourses.nptel.ac.in/e-learning/preview/noc26_ge60</v>
      </c>
      <c r="T49" s="61" t="str">
        <f>VLOOKUP(A49,Main!A:AB,20,0)</f>
        <v>noc26_ge60</v>
      </c>
      <c r="U49" s="63" t="str">
        <f>VLOOKUP(A49,Main!A:AB,21,0)</f>
        <v>https://onlinecourses.nptel.ac.in/noc25_ge67/preview</v>
      </c>
      <c r="V49" s="63" t="str">
        <f>VLOOKUP(A49,Main!A:AB,22,0)</f>
        <v>https://onlinecourses.nptel.ac.in/noc25_ge67/preview</v>
      </c>
      <c r="W49" s="61" t="str">
        <f>VLOOKUP(A49,Main!A:AB,23,0)</f>
        <v>noc25_ge67</v>
      </c>
      <c r="X49" s="63" t="str">
        <f>VLOOKUP(A49,Main!A:AB,24,0)</f>
        <v>https://nptel.ac.in/courses/127106533</v>
      </c>
      <c r="Y49" s="65" t="str">
        <f>VLOOKUP(A49,Main!A:AB,25,0)</f>
        <v>https://nptel.ac.in/courses/127106533</v>
      </c>
      <c r="Z49" s="66">
        <f>VLOOKUP(A49,Main!A:AB,26,0)</f>
        <v>127106533</v>
      </c>
    </row>
    <row r="50">
      <c r="A50" s="47" t="s">
        <v>3717</v>
      </c>
      <c r="B50" s="61" t="str">
        <f>VLOOKUP(A50,Main!A:AB,2,0)</f>
        <v>Multidisciplinary</v>
      </c>
      <c r="C50" s="61" t="str">
        <f>VLOOKUP(A50,Main!A:AB,3,0)</f>
        <v>Teaching and Learning in General Programs: TALG</v>
      </c>
      <c r="D50" s="61" t="str">
        <f>VLOOKUP(A50,Main!A:AB,4,0)</f>
        <v>Prof. N. J. Rao</v>
      </c>
      <c r="E50" s="61" t="str">
        <f>VLOOKUP(A50,Main!A:AB,5,0)</f>
        <v>IISc Bangalore</v>
      </c>
      <c r="F50" s="61" t="str">
        <f>VLOOKUP(A50,Main!A:AB,6,0)</f>
        <v>IISc Bangalore</v>
      </c>
      <c r="G50" s="61" t="str">
        <f>VLOOKUP(A50,Main!A:AB,7,0)</f>
        <v>4 Weeks</v>
      </c>
      <c r="H50" s="61" t="str">
        <f>VLOOKUP(A50,Main!A:AB,8,0)</f>
        <v>Rerun</v>
      </c>
      <c r="I50" s="62">
        <f>VLOOKUP(A50,Main!A:AB,9,0)</f>
        <v>46223</v>
      </c>
      <c r="J50" s="62">
        <f>VLOOKUP(A50,Main!A:AB,10,0)</f>
        <v>46248</v>
      </c>
      <c r="K50" s="62">
        <f>VLOOKUP(A50,Main!A:AB,11,0)</f>
        <v>46285</v>
      </c>
      <c r="L50" s="62">
        <f>VLOOKUP(A50,Main!A:AB,12,0)</f>
        <v>46230</v>
      </c>
      <c r="M50" s="62">
        <f>VLOOKUP(A50,Main!A:AB,13,0)</f>
        <v>46248</v>
      </c>
      <c r="N50" s="61" t="str">
        <f>VLOOKUP(A50,Main!A:AB,14,0)</f>
        <v>PG</v>
      </c>
      <c r="O50" s="61" t="str">
        <f>VLOOKUP(A50,Main!A:AB,15,0)</f>
        <v>Elective</v>
      </c>
      <c r="P50" s="61" t="str">
        <f>VLOOKUP(A50,Main!A:AB,16,0)</f>
        <v>Yes</v>
      </c>
      <c r="Q50" s="61" t="str">
        <f>VLOOKUP(A50,Main!A:AB,17,0)</f>
        <v>Faculty Domain - Fundamental
Faculty Domain - Advanced</v>
      </c>
      <c r="R50" s="63" t="str">
        <f>VLOOKUP(A50,Main!A:AB,18,0)</f>
        <v>https://onlinecourses.nptel.ac.in/e-learning/preview/noc26_ge61</v>
      </c>
      <c r="S50" s="63" t="str">
        <f>VLOOKUP(A50,Main!A:AB,19,0)</f>
        <v>https://onlinecourses.nptel.ac.in/e-learning/preview/noc26_ge61</v>
      </c>
      <c r="T50" s="61" t="str">
        <f>VLOOKUP(A50,Main!A:AB,20,0)</f>
        <v>noc26_ge61</v>
      </c>
      <c r="U50" s="63" t="str">
        <f>VLOOKUP(A50,Main!A:AB,21,0)</f>
        <v>https://onlinecourses.nptel.ac.in/noc25_ge71/preview</v>
      </c>
      <c r="V50" s="63" t="str">
        <f>VLOOKUP(A50,Main!A:AB,22,0)</f>
        <v>https://onlinecourses.nptel.ac.in/noc25_ge71/preview</v>
      </c>
      <c r="W50" s="61" t="str">
        <f>VLOOKUP(A50,Main!A:AB,23,0)</f>
        <v>noc25_ge71</v>
      </c>
      <c r="X50" s="63" t="str">
        <f>VLOOKUP(A50,Main!A:AB,24,0)</f>
        <v>https://nptel.ac.in/courses/127108015</v>
      </c>
      <c r="Y50" s="65" t="str">
        <f>VLOOKUP(A50,Main!A:AB,25,0)</f>
        <v>https://nptel.ac.in/courses/127108015</v>
      </c>
      <c r="Z50" s="66">
        <f>VLOOKUP(A50,Main!A:AB,26,0)</f>
        <v>127108015</v>
      </c>
    </row>
    <row r="51">
      <c r="A51" s="47" t="s">
        <v>3724</v>
      </c>
      <c r="B51" s="61" t="str">
        <f>VLOOKUP(A51,Main!A:AB,2,0)</f>
        <v>Multidisciplinary</v>
      </c>
      <c r="C51" s="61" t="str">
        <f>VLOOKUP(A51,Main!A:AB,3,0)</f>
        <v>Canning Technology, Value Addition of Seafood (Fish Processing)</v>
      </c>
      <c r="D51" s="61" t="str">
        <f>VLOOKUP(A51,Main!A:AB,4,0)</f>
        <v>Prof. Abhilash Sasidharan,
Prof. Maya Raman</v>
      </c>
      <c r="E51" s="61" t="str">
        <f>VLOOKUP(A51,Main!A:AB,5,0)</f>
        <v>KUFOS Panangad</v>
      </c>
      <c r="F51" s="61" t="str">
        <f>VLOOKUP(A51,Main!A:AB,6,0)</f>
        <v>IIT Madras</v>
      </c>
      <c r="G51" s="61" t="str">
        <f>VLOOKUP(A51,Main!A:AB,7,0)</f>
        <v>8 Weeks</v>
      </c>
      <c r="H51" s="61" t="str">
        <f>VLOOKUP(A51,Main!A:AB,8,0)</f>
        <v>Rerun</v>
      </c>
      <c r="I51" s="62">
        <f>VLOOKUP(A51,Main!A:AB,9,0)</f>
        <v>46223</v>
      </c>
      <c r="J51" s="62">
        <f>VLOOKUP(A51,Main!A:AB,10,0)</f>
        <v>46276</v>
      </c>
      <c r="K51" s="62">
        <f>VLOOKUP(A51,Main!A:AB,11,0)</f>
        <v>46285</v>
      </c>
      <c r="L51" s="62">
        <f>VLOOKUP(A51,Main!A:AB,12,0)</f>
        <v>46230</v>
      </c>
      <c r="M51" s="62">
        <f>VLOOKUP(A51,Main!A:AB,13,0)</f>
        <v>46248</v>
      </c>
      <c r="N51" s="61" t="str">
        <f>VLOOKUP(A51,Main!A:AB,14,0)</f>
        <v>UG/PG</v>
      </c>
      <c r="O51" s="61" t="str">
        <f>VLOOKUP(A51,Main!A:AB,15,0)</f>
        <v>Core</v>
      </c>
      <c r="P51" s="61" t="str">
        <f>VLOOKUP(A51,Main!A:AB,16,0)</f>
        <v>Yes</v>
      </c>
      <c r="Q51" s="61" t="str">
        <f>VLOOKUP(A51,Main!A:AB,17,0)</f>
        <v/>
      </c>
      <c r="R51" s="63" t="str">
        <f>VLOOKUP(A51,Main!A:AB,18,0)</f>
        <v>https://onlinecourses.nptel.ac.in/e-learning/preview/noc26_ge62</v>
      </c>
      <c r="S51" s="63" t="str">
        <f>VLOOKUP(A51,Main!A:AB,19,0)</f>
        <v>https://onlinecourses.nptel.ac.in/e-learning/preview/noc26_ge62</v>
      </c>
      <c r="T51" s="61" t="str">
        <f>VLOOKUP(A51,Main!A:AB,20,0)</f>
        <v>noc26_ge62</v>
      </c>
      <c r="U51" s="63" t="str">
        <f>VLOOKUP(A51,Main!A:AB,21,0)</f>
        <v>https://onlinecourses.nptel.ac.in/noc25_ge64/preview</v>
      </c>
      <c r="V51" s="63" t="str">
        <f>VLOOKUP(A51,Main!A:AB,22,0)</f>
        <v>https://onlinecourses.nptel.ac.in/noc25_ge64/preview</v>
      </c>
      <c r="W51" s="61" t="str">
        <f>VLOOKUP(A51,Main!A:AB,23,0)</f>
        <v>noc25_ge64</v>
      </c>
      <c r="X51" s="63" t="str">
        <f>VLOOKUP(A51,Main!A:AB,24,0)</f>
        <v>https://nptel.ac.in/courses/127106236</v>
      </c>
      <c r="Y51" s="65" t="str">
        <f>VLOOKUP(A51,Main!A:AB,25,0)</f>
        <v>https://nptel.ac.in/courses/127106236</v>
      </c>
      <c r="Z51" s="66">
        <f>VLOOKUP(A51,Main!A:AB,26,0)</f>
        <v>127106236</v>
      </c>
    </row>
    <row r="52">
      <c r="A52" s="47" t="s">
        <v>3739</v>
      </c>
      <c r="B52" s="61" t="str">
        <f>VLOOKUP(A52,Main!A:AB,2,0)</f>
        <v>Multidisciplinary</v>
      </c>
      <c r="C52" s="61" t="str">
        <f>VLOOKUP(A52,Main!A:AB,3,0)</f>
        <v>Introduction to Biomimicry</v>
      </c>
      <c r="D52" s="61" t="str">
        <f>VLOOKUP(A52,Main!A:AB,4,0)</f>
        <v>Prof. Shiva Subramaniam,
Prof. Sivakumar Srinivasan,
Prof. Satya Seshadri,
Prof. Mrinalini</v>
      </c>
      <c r="E52" s="61" t="str">
        <f>VLOOKUP(A52,Main!A:AB,5,0)</f>
        <v>IIT Madras</v>
      </c>
      <c r="F52" s="61" t="str">
        <f>VLOOKUP(A52,Main!A:AB,6,0)</f>
        <v>IIT Madras</v>
      </c>
      <c r="G52" s="61" t="str">
        <f>VLOOKUP(A52,Main!A:AB,7,0)</f>
        <v>8 Weeks</v>
      </c>
      <c r="H52" s="61" t="str">
        <f>VLOOKUP(A52,Main!A:AB,8,0)</f>
        <v>Rerun</v>
      </c>
      <c r="I52" s="62">
        <f>VLOOKUP(A52,Main!A:AB,9,0)</f>
        <v>46223</v>
      </c>
      <c r="J52" s="62">
        <f>VLOOKUP(A52,Main!A:AB,10,0)</f>
        <v>46276</v>
      </c>
      <c r="K52" s="62">
        <f>VLOOKUP(A52,Main!A:AB,11,0)</f>
        <v>46285</v>
      </c>
      <c r="L52" s="62">
        <f>VLOOKUP(A52,Main!A:AB,12,0)</f>
        <v>46230</v>
      </c>
      <c r="M52" s="62">
        <f>VLOOKUP(A52,Main!A:AB,13,0)</f>
        <v>46248</v>
      </c>
      <c r="N52" s="61" t="str">
        <f>VLOOKUP(A52,Main!A:AB,14,0)</f>
        <v>UG/PG</v>
      </c>
      <c r="O52" s="61" t="str">
        <f>VLOOKUP(A52,Main!A:AB,15,0)</f>
        <v>Elective</v>
      </c>
      <c r="P52" s="61" t="str">
        <f>VLOOKUP(A52,Main!A:AB,16,0)</f>
        <v>Yes</v>
      </c>
      <c r="Q52" s="61" t="str">
        <f>VLOOKUP(A52,Main!A:AB,17,0)</f>
        <v/>
      </c>
      <c r="R52" s="63" t="str">
        <f>VLOOKUP(A52,Main!A:AB,18,0)</f>
        <v>https://onlinecourses.nptel.ac.in/e-learning/preview/noc26_ge64</v>
      </c>
      <c r="S52" s="63" t="str">
        <f>VLOOKUP(A52,Main!A:AB,19,0)</f>
        <v>https://onlinecourses.nptel.ac.in/e-learning/preview/noc26_ge64</v>
      </c>
      <c r="T52" s="61" t="str">
        <f>VLOOKUP(A52,Main!A:AB,20,0)</f>
        <v>noc26_ge64</v>
      </c>
      <c r="U52" s="63" t="str">
        <f>VLOOKUP(A52,Main!A:AB,21,0)</f>
        <v>https://onlinecourses.nptel.ac.in/noc25_ge60/preview</v>
      </c>
      <c r="V52" s="63" t="str">
        <f>VLOOKUP(A52,Main!A:AB,22,0)</f>
        <v>https://onlinecourses.nptel.ac.in/noc25_ge60/preview</v>
      </c>
      <c r="W52" s="61" t="str">
        <f>VLOOKUP(A52,Main!A:AB,23,0)</f>
        <v>noc25_ge60</v>
      </c>
      <c r="X52" s="63" t="str">
        <f>VLOOKUP(A52,Main!A:AB,24,0)</f>
        <v>https://nptel.ac.in/courses/127106231</v>
      </c>
      <c r="Y52" s="65" t="str">
        <f>VLOOKUP(A52,Main!A:AB,25,0)</f>
        <v>https://nptel.ac.in/courses/127106231</v>
      </c>
      <c r="Z52" s="66">
        <f>VLOOKUP(A52,Main!A:AB,26,0)</f>
        <v>127106231</v>
      </c>
    </row>
    <row r="53">
      <c r="A53" s="47" t="s">
        <v>3753</v>
      </c>
      <c r="B53" s="61" t="str">
        <f>VLOOKUP(A53,Main!A:AB,2,0)</f>
        <v>Multidisciplinary</v>
      </c>
      <c r="C53" s="61" t="str">
        <f>VLOOKUP(A53,Main!A:AB,3,0)</f>
        <v>Manage TB</v>
      </c>
      <c r="D53" s="61" t="str">
        <f>VLOOKUP(A53,Main!A:AB,4,0)</f>
        <v>Prof. Manoj Murhekar,
Prof. Dina Nair</v>
      </c>
      <c r="E53" s="61" t="str">
        <f>VLOOKUP(A53,Main!A:AB,5,0)</f>
        <v>ICMR - National Institute for Research in Tuberculosis (NIRT)</v>
      </c>
      <c r="F53" s="61" t="str">
        <f>VLOOKUP(A53,Main!A:AB,6,0)</f>
        <v>IIT Madras</v>
      </c>
      <c r="G53" s="61" t="str">
        <f>VLOOKUP(A53,Main!A:AB,7,0)</f>
        <v>8 Weeks</v>
      </c>
      <c r="H53" s="61" t="str">
        <f>VLOOKUP(A53,Main!A:AB,8,0)</f>
        <v>Rerun</v>
      </c>
      <c r="I53" s="62">
        <f>VLOOKUP(A53,Main!A:AB,9,0)</f>
        <v>46223</v>
      </c>
      <c r="J53" s="62">
        <f>VLOOKUP(A53,Main!A:AB,10,0)</f>
        <v>46276</v>
      </c>
      <c r="K53" s="62">
        <f>VLOOKUP(A53,Main!A:AB,11,0)</f>
        <v>46285</v>
      </c>
      <c r="L53" s="62">
        <f>VLOOKUP(A53,Main!A:AB,12,0)</f>
        <v>46230</v>
      </c>
      <c r="M53" s="62">
        <f>VLOOKUP(A53,Main!A:AB,13,0)</f>
        <v>46248</v>
      </c>
      <c r="N53" s="61" t="str">
        <f>VLOOKUP(A53,Main!A:AB,14,0)</f>
        <v>PG</v>
      </c>
      <c r="O53" s="61" t="str">
        <f>VLOOKUP(A53,Main!A:AB,15,0)</f>
        <v>Elective</v>
      </c>
      <c r="P53" s="61" t="str">
        <f>VLOOKUP(A53,Main!A:AB,16,0)</f>
        <v>Yes</v>
      </c>
      <c r="Q53" s="61" t="str">
        <f>VLOOKUP(A53,Main!A:AB,17,0)</f>
        <v/>
      </c>
      <c r="R53" s="63" t="str">
        <f>VLOOKUP(A53,Main!A:AB,18,0)</f>
        <v>https://onlinecourses.nptel.ac.in/e-learning/preview/noc26_ge66</v>
      </c>
      <c r="S53" s="63" t="str">
        <f>VLOOKUP(A53,Main!A:AB,19,0)</f>
        <v>https://onlinecourses.nptel.ac.in/e-learning/preview/noc26_ge66</v>
      </c>
      <c r="T53" s="61" t="str">
        <f>VLOOKUP(A53,Main!A:AB,20,0)</f>
        <v>noc26_ge66</v>
      </c>
      <c r="U53" s="63" t="str">
        <f>VLOOKUP(A53,Main!A:AB,21,0)</f>
        <v>https://onlinecourses.nptel.ac.in/noc25_ge62/preview</v>
      </c>
      <c r="V53" s="63" t="str">
        <f>VLOOKUP(A53,Main!A:AB,22,0)</f>
        <v>https://onlinecourses.nptel.ac.in/noc25_ge62/preview</v>
      </c>
      <c r="W53" s="61" t="str">
        <f>VLOOKUP(A53,Main!A:AB,23,0)</f>
        <v>noc25_ge62</v>
      </c>
      <c r="X53" s="63" t="str">
        <f>VLOOKUP(A53,Main!A:AB,24,0)</f>
        <v>https://nptel.ac.in/courses/127106003</v>
      </c>
      <c r="Y53" s="65" t="str">
        <f>VLOOKUP(A53,Main!A:AB,25,0)</f>
        <v>https://nptel.ac.in/courses/127106003</v>
      </c>
      <c r="Z53" s="66">
        <f>VLOOKUP(A53,Main!A:AB,26,0)</f>
        <v>127106003</v>
      </c>
    </row>
    <row r="54">
      <c r="A54" s="47" t="s">
        <v>4046</v>
      </c>
      <c r="B54" s="61" t="str">
        <f>VLOOKUP(A54,Main!A:AB,2,0)</f>
        <v>Humanities and Social Sciences</v>
      </c>
      <c r="C54" s="61" t="str">
        <f>VLOOKUP(A54,Main!A:AB,3,0)</f>
        <v>Sociology of Science</v>
      </c>
      <c r="D54" s="61" t="str">
        <f>VLOOKUP(A54,Main!A:AB,4,0)</f>
        <v>Prof. Aninday Jayant Mishra</v>
      </c>
      <c r="E54" s="61" t="str">
        <f>VLOOKUP(A54,Main!A:AB,5,0)</f>
        <v>IIT Roorkee</v>
      </c>
      <c r="F54" s="61" t="str">
        <f>VLOOKUP(A54,Main!A:AB,6,0)</f>
        <v>IIT Roorkee</v>
      </c>
      <c r="G54" s="61" t="str">
        <f>VLOOKUP(A54,Main!A:AB,7,0)</f>
        <v>4 Weeks</v>
      </c>
      <c r="H54" s="61" t="str">
        <f>VLOOKUP(A54,Main!A:AB,8,0)</f>
        <v>Rerun</v>
      </c>
      <c r="I54" s="62">
        <f>VLOOKUP(A54,Main!A:AB,9,0)</f>
        <v>46223</v>
      </c>
      <c r="J54" s="62">
        <f>VLOOKUP(A54,Main!A:AB,10,0)</f>
        <v>46248</v>
      </c>
      <c r="K54" s="62">
        <f>VLOOKUP(A54,Main!A:AB,11,0)</f>
        <v>46285</v>
      </c>
      <c r="L54" s="62">
        <f>VLOOKUP(A54,Main!A:AB,12,0)</f>
        <v>46230</v>
      </c>
      <c r="M54" s="62">
        <f>VLOOKUP(A54,Main!A:AB,13,0)</f>
        <v>46248</v>
      </c>
      <c r="N54" s="61" t="str">
        <f>VLOOKUP(A54,Main!A:AB,14,0)</f>
        <v>PG</v>
      </c>
      <c r="O54" s="61" t="str">
        <f>VLOOKUP(A54,Main!A:AB,15,0)</f>
        <v>Elective</v>
      </c>
      <c r="P54" s="61" t="str">
        <f>VLOOKUP(A54,Main!A:AB,16,0)</f>
        <v>Yes</v>
      </c>
      <c r="Q54" s="61" t="str">
        <f>VLOOKUP(A54,Main!A:AB,17,0)</f>
        <v/>
      </c>
      <c r="R54" s="63" t="str">
        <f>VLOOKUP(A54,Main!A:AB,18,0)</f>
        <v>https://onlinecourses.nptel.ac.in/e-learning/preview/noc26_hs138</v>
      </c>
      <c r="S54" s="63" t="str">
        <f>VLOOKUP(A54,Main!A:AB,19,0)</f>
        <v>https://onlinecourses.nptel.ac.in/e-learning/preview/noc26_hs138</v>
      </c>
      <c r="T54" s="61" t="str">
        <f>VLOOKUP(A54,Main!A:AB,20,0)</f>
        <v>noc26_hs138</v>
      </c>
      <c r="U54" s="63" t="str">
        <f>VLOOKUP(A54,Main!A:AB,21,0)</f>
        <v>https://onlinecourses.nptel.ac.in/noc25_hs170/preview</v>
      </c>
      <c r="V54" s="63" t="str">
        <f>VLOOKUP(A54,Main!A:AB,22,0)</f>
        <v>https://onlinecourses.nptel.ac.in/noc25_hs170/preview</v>
      </c>
      <c r="W54" s="61" t="str">
        <f>VLOOKUP(A54,Main!A:AB,23,0)</f>
        <v>noc25_hs170</v>
      </c>
      <c r="X54" s="63" t="str">
        <f>VLOOKUP(A54,Main!A:AB,24,0)</f>
        <v>https://nptel.ac.in/courses/109107131</v>
      </c>
      <c r="Y54" s="65" t="str">
        <f>VLOOKUP(A54,Main!A:AB,25,0)</f>
        <v>https://nptel.ac.in/courses/109107131</v>
      </c>
      <c r="Z54" s="66">
        <f>VLOOKUP(A54,Main!A:AB,26,0)</f>
        <v>109107131</v>
      </c>
    </row>
    <row r="55">
      <c r="A55" s="47" t="s">
        <v>4060</v>
      </c>
      <c r="B55" s="61" t="str">
        <f>VLOOKUP(A55,Main!A:AB,2,0)</f>
        <v>Humanities and Social Sciences</v>
      </c>
      <c r="C55" s="61" t="str">
        <f>VLOOKUP(A55,Main!A:AB,3,0)</f>
        <v>Cognition, Transformation and Lives</v>
      </c>
      <c r="D55" s="61" t="str">
        <f>VLOOKUP(A55,Main!A:AB,4,0)</f>
        <v>Prof. Alok Bajpai</v>
      </c>
      <c r="E55" s="61" t="str">
        <f>VLOOKUP(A55,Main!A:AB,5,0)</f>
        <v>IIT Kanpur</v>
      </c>
      <c r="F55" s="61" t="str">
        <f>VLOOKUP(A55,Main!A:AB,6,0)</f>
        <v>IIT Kanpur</v>
      </c>
      <c r="G55" s="61" t="str">
        <f>VLOOKUP(A55,Main!A:AB,7,0)</f>
        <v>4 Weeks</v>
      </c>
      <c r="H55" s="61" t="str">
        <f>VLOOKUP(A55,Main!A:AB,8,0)</f>
        <v>Rerun</v>
      </c>
      <c r="I55" s="62">
        <f>VLOOKUP(A55,Main!A:AB,9,0)</f>
        <v>46223</v>
      </c>
      <c r="J55" s="62">
        <f>VLOOKUP(A55,Main!A:AB,10,0)</f>
        <v>46248</v>
      </c>
      <c r="K55" s="62">
        <f>VLOOKUP(A55,Main!A:AB,11,0)</f>
        <v>46285</v>
      </c>
      <c r="L55" s="62">
        <f>VLOOKUP(A55,Main!A:AB,12,0)</f>
        <v>46230</v>
      </c>
      <c r="M55" s="62">
        <f>VLOOKUP(A55,Main!A:AB,13,0)</f>
        <v>46248</v>
      </c>
      <c r="N55" s="61" t="str">
        <f>VLOOKUP(A55,Main!A:AB,14,0)</f>
        <v>UG</v>
      </c>
      <c r="O55" s="61" t="str">
        <f>VLOOKUP(A55,Main!A:AB,15,0)</f>
        <v>Elective</v>
      </c>
      <c r="P55" s="61" t="str">
        <f>VLOOKUP(A55,Main!A:AB,16,0)</f>
        <v>Yes</v>
      </c>
      <c r="Q55" s="61" t="str">
        <f>VLOOKUP(A55,Main!A:AB,17,0)</f>
        <v/>
      </c>
      <c r="R55" s="63" t="str">
        <f>VLOOKUP(A55,Main!A:AB,18,0)</f>
        <v>https://onlinecourses.nptel.ac.in/e-learning/preview/noc26_hs140</v>
      </c>
      <c r="S55" s="63" t="str">
        <f>VLOOKUP(A55,Main!A:AB,19,0)</f>
        <v>https://onlinecourses.nptel.ac.in/e-learning/preview/noc26_hs140</v>
      </c>
      <c r="T55" s="61" t="str">
        <f>VLOOKUP(A55,Main!A:AB,20,0)</f>
        <v>noc26_hs140</v>
      </c>
      <c r="U55" s="63" t="str">
        <f>VLOOKUP(A55,Main!A:AB,21,0)</f>
        <v>https://onlinecourses.nptel.ac.in/noc25_hs198/preview</v>
      </c>
      <c r="V55" s="63" t="str">
        <f>VLOOKUP(A55,Main!A:AB,22,0)</f>
        <v>https://onlinecourses.nptel.ac.in/noc25_hs198/preview</v>
      </c>
      <c r="W55" s="61" t="str">
        <f>VLOOKUP(A55,Main!A:AB,23,0)</f>
        <v>noc25_hs198</v>
      </c>
      <c r="X55" s="63" t="str">
        <f>VLOOKUP(A55,Main!A:AB,24,0)</f>
        <v>https://nptel.ac.in/courses/109104121</v>
      </c>
      <c r="Y55" s="65" t="str">
        <f>VLOOKUP(A55,Main!A:AB,25,0)</f>
        <v>https://nptel.ac.in/courses/109104121</v>
      </c>
      <c r="Z55" s="66">
        <f>VLOOKUP(A55,Main!A:AB,26,0)</f>
        <v>109104121</v>
      </c>
    </row>
    <row r="56">
      <c r="A56" s="47" t="s">
        <v>4074</v>
      </c>
      <c r="B56" s="61" t="str">
        <f>VLOOKUP(A56,Main!A:AB,2,0)</f>
        <v>Humanities and Social Sciences</v>
      </c>
      <c r="C56" s="61" t="str">
        <f>VLOOKUP(A56,Main!A:AB,3,0)</f>
        <v>Introduction to Indian Art - An Appreciation</v>
      </c>
      <c r="D56" s="61" t="str">
        <f>VLOOKUP(A56,Main!A:AB,4,0)</f>
        <v>Prof. Soumik Nandy Majumdar</v>
      </c>
      <c r="E56" s="61" t="str">
        <f>VLOOKUP(A56,Main!A:AB,5,0)</f>
        <v>Visva Bharati University, Santiniketan</v>
      </c>
      <c r="F56" s="61" t="str">
        <f>VLOOKUP(A56,Main!A:AB,6,0)</f>
        <v>IIT Kanpur</v>
      </c>
      <c r="G56" s="61" t="str">
        <f>VLOOKUP(A56,Main!A:AB,7,0)</f>
        <v>4 Weeks</v>
      </c>
      <c r="H56" s="61" t="str">
        <f>VLOOKUP(A56,Main!A:AB,8,0)</f>
        <v>Rerun</v>
      </c>
      <c r="I56" s="62">
        <f>VLOOKUP(A56,Main!A:AB,9,0)</f>
        <v>46223</v>
      </c>
      <c r="J56" s="62">
        <f>VLOOKUP(A56,Main!A:AB,10,0)</f>
        <v>46248</v>
      </c>
      <c r="K56" s="62">
        <f>VLOOKUP(A56,Main!A:AB,11,0)</f>
        <v>46285</v>
      </c>
      <c r="L56" s="62">
        <f>VLOOKUP(A56,Main!A:AB,12,0)</f>
        <v>46230</v>
      </c>
      <c r="M56" s="62">
        <f>VLOOKUP(A56,Main!A:AB,13,0)</f>
        <v>46248</v>
      </c>
      <c r="N56" s="61" t="str">
        <f>VLOOKUP(A56,Main!A:AB,14,0)</f>
        <v>UG/PG</v>
      </c>
      <c r="O56" s="61" t="str">
        <f>VLOOKUP(A56,Main!A:AB,15,0)</f>
        <v>Elective</v>
      </c>
      <c r="P56" s="61" t="str">
        <f>VLOOKUP(A56,Main!A:AB,16,0)</f>
        <v>Yes</v>
      </c>
      <c r="Q56" s="61" t="str">
        <f>VLOOKUP(A56,Main!A:AB,17,0)</f>
        <v/>
      </c>
      <c r="R56" s="63" t="str">
        <f>VLOOKUP(A56,Main!A:AB,18,0)</f>
        <v>https://onlinecourses.nptel.ac.in/e-learning/preview/noc26_hs142</v>
      </c>
      <c r="S56" s="63" t="str">
        <f>VLOOKUP(A56,Main!A:AB,19,0)</f>
        <v>https://onlinecourses.nptel.ac.in/e-learning/preview/noc26_hs142</v>
      </c>
      <c r="T56" s="61" t="str">
        <f>VLOOKUP(A56,Main!A:AB,20,0)</f>
        <v>noc26_hs142</v>
      </c>
      <c r="U56" s="63" t="str">
        <f>VLOOKUP(A56,Main!A:AB,21,0)</f>
        <v>https://onlinecourses.nptel.ac.in/noc25_hs200/preview</v>
      </c>
      <c r="V56" s="63" t="str">
        <f>VLOOKUP(A56,Main!A:AB,22,0)</f>
        <v>https://onlinecourses.nptel.ac.in/noc25_hs200/preview</v>
      </c>
      <c r="W56" s="61" t="str">
        <f>VLOOKUP(A56,Main!A:AB,23,0)</f>
        <v>noc25_hs200</v>
      </c>
      <c r="X56" s="63" t="str">
        <f>VLOOKUP(A56,Main!A:AB,24,0)</f>
        <v>https://nptel.ac.in/courses/109104102</v>
      </c>
      <c r="Y56" s="65" t="str">
        <f>VLOOKUP(A56,Main!A:AB,25,0)</f>
        <v>https://nptel.ac.in/courses/109104102</v>
      </c>
      <c r="Z56" s="66">
        <f>VLOOKUP(A56,Main!A:AB,26,0)</f>
        <v>109104102</v>
      </c>
    </row>
    <row r="57">
      <c r="A57" s="47" t="s">
        <v>4088</v>
      </c>
      <c r="B57" s="61" t="str">
        <f>VLOOKUP(A57,Main!A:AB,2,0)</f>
        <v>Humanities and Social Sciences</v>
      </c>
      <c r="C57" s="61" t="str">
        <f>VLOOKUP(A57,Main!A:AB,3,0)</f>
        <v>Business Japanese and Business Manner</v>
      </c>
      <c r="D57" s="61" t="str">
        <f>VLOOKUP(A57,Main!A:AB,4,0)</f>
        <v>Prof. Vatsala Misra,
Prof. Yumiko Furuichi</v>
      </c>
      <c r="E57" s="61" t="str">
        <f>VLOOKUP(A57,Main!A:AB,5,0)</f>
        <v>IIT Kanpur, University of Tokyo</v>
      </c>
      <c r="F57" s="61" t="str">
        <f>VLOOKUP(A57,Main!A:AB,6,0)</f>
        <v>IIT Kanpur</v>
      </c>
      <c r="G57" s="61" t="str">
        <f>VLOOKUP(A57,Main!A:AB,7,0)</f>
        <v>4 Weeks</v>
      </c>
      <c r="H57" s="61" t="str">
        <f>VLOOKUP(A57,Main!A:AB,8,0)</f>
        <v>Rerun</v>
      </c>
      <c r="I57" s="62">
        <f>VLOOKUP(A57,Main!A:AB,9,0)</f>
        <v>46223</v>
      </c>
      <c r="J57" s="62">
        <f>VLOOKUP(A57,Main!A:AB,10,0)</f>
        <v>46248</v>
      </c>
      <c r="K57" s="62">
        <f>VLOOKUP(A57,Main!A:AB,11,0)</f>
        <v>46285</v>
      </c>
      <c r="L57" s="62">
        <f>VLOOKUP(A57,Main!A:AB,12,0)</f>
        <v>46230</v>
      </c>
      <c r="M57" s="62">
        <f>VLOOKUP(A57,Main!A:AB,13,0)</f>
        <v>46248</v>
      </c>
      <c r="N57" s="61" t="str">
        <f>VLOOKUP(A57,Main!A:AB,14,0)</f>
        <v>UG/PG</v>
      </c>
      <c r="O57" s="61" t="str">
        <f>VLOOKUP(A57,Main!A:AB,15,0)</f>
        <v>Elective</v>
      </c>
      <c r="P57" s="61" t="str">
        <f>VLOOKUP(A57,Main!A:AB,16,0)</f>
        <v>Yes</v>
      </c>
      <c r="Q57" s="61" t="str">
        <f>VLOOKUP(A57,Main!A:AB,17,0)</f>
        <v/>
      </c>
      <c r="R57" s="63" t="str">
        <f>VLOOKUP(A57,Main!A:AB,18,0)</f>
        <v>https://onlinecourses.nptel.ac.in/e-learning/preview/noc26_hs144</v>
      </c>
      <c r="S57" s="63" t="str">
        <f>VLOOKUP(A57,Main!A:AB,19,0)</f>
        <v>https://onlinecourses.nptel.ac.in/e-learning/preview/noc26_hs144</v>
      </c>
      <c r="T57" s="61" t="str">
        <f>VLOOKUP(A57,Main!A:AB,20,0)</f>
        <v>noc26_hs144</v>
      </c>
      <c r="U57" s="63" t="str">
        <f>VLOOKUP(A57,Main!A:AB,21,0)</f>
        <v>https://onlinecourses.nptel.ac.in/noc25_hs183/preview</v>
      </c>
      <c r="V57" s="63" t="str">
        <f>VLOOKUP(A57,Main!A:AB,22,0)</f>
        <v>https://onlinecourses.nptel.ac.in/noc25_hs183/preview</v>
      </c>
      <c r="W57" s="61" t="str">
        <f>VLOOKUP(A57,Main!A:AB,23,0)</f>
        <v>noc25_hs183</v>
      </c>
      <c r="X57" s="63" t="str">
        <f>VLOOKUP(A57,Main!A:AB,24,0)</f>
        <v>https://nptel.ac.in/courses/109104496</v>
      </c>
      <c r="Y57" s="65" t="str">
        <f>VLOOKUP(A57,Main!A:AB,25,0)</f>
        <v>https://nptel.ac.in/courses/109104496</v>
      </c>
      <c r="Z57" s="66">
        <f>VLOOKUP(A57,Main!A:AB,26,0)</f>
        <v>109104496</v>
      </c>
    </row>
    <row r="58">
      <c r="A58" s="47" t="s">
        <v>4116</v>
      </c>
      <c r="B58" s="61" t="str">
        <f>VLOOKUP(A58,Main!A:AB,2,0)</f>
        <v>Humanities and Social Sciences</v>
      </c>
      <c r="C58" s="61" t="str">
        <f>VLOOKUP(A58,Main!A:AB,3,0)</f>
        <v>Managing Intellectual Property in Universities</v>
      </c>
      <c r="D58" s="61" t="str">
        <f>VLOOKUP(A58,Main!A:AB,4,0)</f>
        <v>Prof. Feroz Ali</v>
      </c>
      <c r="E58" s="61" t="str">
        <f>VLOOKUP(A58,Main!A:AB,5,0)</f>
        <v>IIT Madras</v>
      </c>
      <c r="F58" s="61" t="str">
        <f>VLOOKUP(A58,Main!A:AB,6,0)</f>
        <v>IIT Madras</v>
      </c>
      <c r="G58" s="61" t="str">
        <f>VLOOKUP(A58,Main!A:AB,7,0)</f>
        <v>4 Weeks</v>
      </c>
      <c r="H58" s="61" t="str">
        <f>VLOOKUP(A58,Main!A:AB,8,0)</f>
        <v>Rerun</v>
      </c>
      <c r="I58" s="62">
        <f>VLOOKUP(A58,Main!A:AB,9,0)</f>
        <v>46223</v>
      </c>
      <c r="J58" s="62">
        <f>VLOOKUP(A58,Main!A:AB,10,0)</f>
        <v>46248</v>
      </c>
      <c r="K58" s="62">
        <f>VLOOKUP(A58,Main!A:AB,11,0)</f>
        <v>46285</v>
      </c>
      <c r="L58" s="62">
        <f>VLOOKUP(A58,Main!A:AB,12,0)</f>
        <v>46230</v>
      </c>
      <c r="M58" s="62">
        <f>VLOOKUP(A58,Main!A:AB,13,0)</f>
        <v>46248</v>
      </c>
      <c r="N58" s="61" t="str">
        <f>VLOOKUP(A58,Main!A:AB,14,0)</f>
        <v>UG</v>
      </c>
      <c r="O58" s="61" t="str">
        <f>VLOOKUP(A58,Main!A:AB,15,0)</f>
        <v>Elective</v>
      </c>
      <c r="P58" s="61" t="str">
        <f>VLOOKUP(A58,Main!A:AB,16,0)</f>
        <v>Yes</v>
      </c>
      <c r="Q58" s="61" t="str">
        <f>VLOOKUP(A58,Main!A:AB,17,0)</f>
        <v>Patents and Intellectual Property Rights</v>
      </c>
      <c r="R58" s="63" t="str">
        <f>VLOOKUP(A58,Main!A:AB,18,0)</f>
        <v>https://onlinecourses.nptel.ac.in/e-learning/preview/noc26_hs148</v>
      </c>
      <c r="S58" s="63" t="str">
        <f>VLOOKUP(A58,Main!A:AB,19,0)</f>
        <v>https://onlinecourses.nptel.ac.in/e-learning/preview/noc26_hs148</v>
      </c>
      <c r="T58" s="61" t="str">
        <f>VLOOKUP(A58,Main!A:AB,20,0)</f>
        <v>noc26_hs148</v>
      </c>
      <c r="U58" s="63" t="str">
        <f>VLOOKUP(A58,Main!A:AB,21,0)</f>
        <v>https://onlinecourses.nptel.ac.in/noc25_hs131/preview</v>
      </c>
      <c r="V58" s="63" t="str">
        <f>VLOOKUP(A58,Main!A:AB,22,0)</f>
        <v>https://onlinecourses.nptel.ac.in/noc25_hs131/preview</v>
      </c>
      <c r="W58" s="61" t="str">
        <f>VLOOKUP(A58,Main!A:AB,23,0)</f>
        <v>noc25_hs131</v>
      </c>
      <c r="X58" s="63" t="str">
        <f>VLOOKUP(A58,Main!A:AB,24,0)</f>
        <v>https://nptel.ac.in/courses/109106148</v>
      </c>
      <c r="Y58" s="65" t="str">
        <f>VLOOKUP(A58,Main!A:AB,25,0)</f>
        <v>https://nptel.ac.in/courses/109106148</v>
      </c>
      <c r="Z58" s="66">
        <f>VLOOKUP(A58,Main!A:AB,26,0)</f>
        <v>109106148</v>
      </c>
    </row>
    <row r="59">
      <c r="A59" s="47" t="s">
        <v>4130</v>
      </c>
      <c r="B59" s="61" t="str">
        <f>VLOOKUP(A59,Main!A:AB,2,0)</f>
        <v>Humanities and Social Sciences</v>
      </c>
      <c r="C59" s="61" t="str">
        <f>VLOOKUP(A59,Main!A:AB,3,0)</f>
        <v>Health Research Fundamentals</v>
      </c>
      <c r="D59" s="61" t="str">
        <f>VLOOKUP(A59,Main!A:AB,4,0)</f>
        <v>Multifaculty</v>
      </c>
      <c r="E59" s="61" t="str">
        <f>VLOOKUP(A59,Main!A:AB,5,0)</f>
        <v>National Institute of Epidemiology</v>
      </c>
      <c r="F59" s="61" t="str">
        <f>VLOOKUP(A59,Main!A:AB,6,0)</f>
        <v>IIT Madras</v>
      </c>
      <c r="G59" s="61" t="str">
        <f>VLOOKUP(A59,Main!A:AB,7,0)</f>
        <v>8 Weeks</v>
      </c>
      <c r="H59" s="61" t="str">
        <f>VLOOKUP(A59,Main!A:AB,8,0)</f>
        <v>Rerun</v>
      </c>
      <c r="I59" s="62">
        <f>VLOOKUP(A59,Main!A:AB,9,0)</f>
        <v>46223</v>
      </c>
      <c r="J59" s="62">
        <f>VLOOKUP(A59,Main!A:AB,10,0)</f>
        <v>46276</v>
      </c>
      <c r="K59" s="62">
        <f>VLOOKUP(A59,Main!A:AB,11,0)</f>
        <v>46285</v>
      </c>
      <c r="L59" s="62">
        <f>VLOOKUP(A59,Main!A:AB,12,0)</f>
        <v>46230</v>
      </c>
      <c r="M59" s="62">
        <f>VLOOKUP(A59,Main!A:AB,13,0)</f>
        <v>46248</v>
      </c>
      <c r="N59" s="61" t="str">
        <f>VLOOKUP(A59,Main!A:AB,14,0)</f>
        <v>UG</v>
      </c>
      <c r="O59" s="61" t="str">
        <f>VLOOKUP(A59,Main!A:AB,15,0)</f>
        <v>Elective</v>
      </c>
      <c r="P59" s="61" t="str">
        <f>VLOOKUP(A59,Main!A:AB,16,0)</f>
        <v>Yes</v>
      </c>
      <c r="Q59" s="61" t="str">
        <f>VLOOKUP(A59,Main!A:AB,17,0)</f>
        <v>Psychology</v>
      </c>
      <c r="R59" s="63" t="str">
        <f>VLOOKUP(A59,Main!A:AB,18,0)</f>
        <v>https://onlinecourses.nptel.ac.in/e-learning/preview/noc26_hs150</v>
      </c>
      <c r="S59" s="63" t="str">
        <f>VLOOKUP(A59,Main!A:AB,19,0)</f>
        <v>https://onlinecourses.nptel.ac.in/e-learning/preview/noc26_hs150</v>
      </c>
      <c r="T59" s="61" t="str">
        <f>VLOOKUP(A59,Main!A:AB,20,0)</f>
        <v>noc26_hs150</v>
      </c>
      <c r="U59" s="63" t="str">
        <f>VLOOKUP(A59,Main!A:AB,21,0)</f>
        <v>https://onlinecourses.nptel.ac.in/noc26_hs82/preview</v>
      </c>
      <c r="V59" s="63" t="str">
        <f>VLOOKUP(A59,Main!A:AB,22,0)</f>
        <v>https://onlinecourses.nptel.ac.in/noc26_hs82/preview</v>
      </c>
      <c r="W59" s="61" t="str">
        <f>VLOOKUP(A59,Main!A:AB,23,0)</f>
        <v>noc26_hs82</v>
      </c>
      <c r="X59" s="63" t="str">
        <f>VLOOKUP(A59,Main!A:AB,24,0)</f>
        <v>https://nptel.ac.in/courses/109106095</v>
      </c>
      <c r="Y59" s="65" t="str">
        <f>VLOOKUP(A59,Main!A:AB,25,0)</f>
        <v>https://nptel.ac.in/courses/109106095</v>
      </c>
      <c r="Z59" s="66">
        <f>VLOOKUP(A59,Main!A:AB,26,0)</f>
        <v>109106095</v>
      </c>
    </row>
    <row r="60">
      <c r="A60" s="47" t="s">
        <v>4146</v>
      </c>
      <c r="B60" s="61" t="str">
        <f>VLOOKUP(A60,Main!A:AB,2,0)</f>
        <v>Humanities and Social Sciences</v>
      </c>
      <c r="C60" s="61" t="str">
        <f>VLOOKUP(A60,Main!A:AB,3,0)</f>
        <v>Postmodernism in Literature</v>
      </c>
      <c r="D60" s="61" t="str">
        <f>VLOOKUP(A60,Main!A:AB,4,0)</f>
        <v>Prof. Merin Simi Raj</v>
      </c>
      <c r="E60" s="61" t="str">
        <f>VLOOKUP(A60,Main!A:AB,5,0)</f>
        <v>IIT Madras</v>
      </c>
      <c r="F60" s="61" t="str">
        <f>VLOOKUP(A60,Main!A:AB,6,0)</f>
        <v>IIT Madras</v>
      </c>
      <c r="G60" s="61" t="str">
        <f>VLOOKUP(A60,Main!A:AB,7,0)</f>
        <v>8 Weeks</v>
      </c>
      <c r="H60" s="61" t="str">
        <f>VLOOKUP(A60,Main!A:AB,8,0)</f>
        <v>Rerun</v>
      </c>
      <c r="I60" s="62">
        <f>VLOOKUP(A60,Main!A:AB,9,0)</f>
        <v>46223</v>
      </c>
      <c r="J60" s="62">
        <f>VLOOKUP(A60,Main!A:AB,10,0)</f>
        <v>46276</v>
      </c>
      <c r="K60" s="62">
        <f>VLOOKUP(A60,Main!A:AB,11,0)</f>
        <v>46285</v>
      </c>
      <c r="L60" s="62">
        <f>VLOOKUP(A60,Main!A:AB,12,0)</f>
        <v>46230</v>
      </c>
      <c r="M60" s="62">
        <f>VLOOKUP(A60,Main!A:AB,13,0)</f>
        <v>46248</v>
      </c>
      <c r="N60" s="61" t="str">
        <f>VLOOKUP(A60,Main!A:AB,14,0)</f>
        <v>PG</v>
      </c>
      <c r="O60" s="61" t="str">
        <f>VLOOKUP(A60,Main!A:AB,15,0)</f>
        <v>Elective</v>
      </c>
      <c r="P60" s="61" t="str">
        <f>VLOOKUP(A60,Main!A:AB,16,0)</f>
        <v>Yes</v>
      </c>
      <c r="Q60" s="61" t="str">
        <f>VLOOKUP(A60,Main!A:AB,17,0)</f>
        <v/>
      </c>
      <c r="R60" s="63" t="str">
        <f>VLOOKUP(A60,Main!A:AB,18,0)</f>
        <v>https://onlinecourses.nptel.ac.in/e-learning/preview/noc26_hs152</v>
      </c>
      <c r="S60" s="63" t="str">
        <f>VLOOKUP(A60,Main!A:AB,19,0)</f>
        <v>https://onlinecourses.nptel.ac.in/e-learning/preview/noc26_hs152</v>
      </c>
      <c r="T60" s="61" t="str">
        <f>VLOOKUP(A60,Main!A:AB,20,0)</f>
        <v>noc26_hs152</v>
      </c>
      <c r="U60" s="63" t="str">
        <f>VLOOKUP(A60,Main!A:AB,21,0)</f>
        <v>https://onlinecourses.nptel.ac.in/noc25_hs130/preview</v>
      </c>
      <c r="V60" s="63" t="str">
        <f>VLOOKUP(A60,Main!A:AB,22,0)</f>
        <v>https://onlinecourses.nptel.ac.in/noc25_hs130/preview</v>
      </c>
      <c r="W60" s="61" t="str">
        <f>VLOOKUP(A60,Main!A:AB,23,0)</f>
        <v>noc25_hs130</v>
      </c>
      <c r="X60" s="63" t="str">
        <f>VLOOKUP(A60,Main!A:AB,24,0)</f>
        <v>https://nptel.ac.in/courses/109106130</v>
      </c>
      <c r="Y60" s="65" t="str">
        <f>VLOOKUP(A60,Main!A:AB,25,0)</f>
        <v>https://nptel.ac.in/courses/109106130</v>
      </c>
      <c r="Z60" s="66">
        <f>VLOOKUP(A60,Main!A:AB,26,0)</f>
        <v>109106130</v>
      </c>
    </row>
    <row r="61">
      <c r="A61" s="47" t="s">
        <v>4160</v>
      </c>
      <c r="B61" s="61" t="str">
        <f>VLOOKUP(A61,Main!A:AB,2,0)</f>
        <v>Humanities and Social Sciences</v>
      </c>
      <c r="C61" s="61" t="str">
        <f>VLOOKUP(A61,Main!A:AB,3,0)</f>
        <v>Film Appreciation</v>
      </c>
      <c r="D61" s="61" t="str">
        <f>VLOOKUP(A61,Main!A:AB,4,0)</f>
        <v>Prof. Aysha Viswamohan</v>
      </c>
      <c r="E61" s="61" t="str">
        <f>VLOOKUP(A61,Main!A:AB,5,0)</f>
        <v>IIT Madras</v>
      </c>
      <c r="F61" s="61" t="str">
        <f>VLOOKUP(A61,Main!A:AB,6,0)</f>
        <v>IIT Madras</v>
      </c>
      <c r="G61" s="61" t="str">
        <f>VLOOKUP(A61,Main!A:AB,7,0)</f>
        <v>8 Weeks</v>
      </c>
      <c r="H61" s="61" t="str">
        <f>VLOOKUP(A61,Main!A:AB,8,0)</f>
        <v>Rerun</v>
      </c>
      <c r="I61" s="62">
        <f>VLOOKUP(A61,Main!A:AB,9,0)</f>
        <v>46223</v>
      </c>
      <c r="J61" s="62">
        <f>VLOOKUP(A61,Main!A:AB,10,0)</f>
        <v>46276</v>
      </c>
      <c r="K61" s="62">
        <f>VLOOKUP(A61,Main!A:AB,11,0)</f>
        <v>46285</v>
      </c>
      <c r="L61" s="62">
        <f>VLOOKUP(A61,Main!A:AB,12,0)</f>
        <v>46230</v>
      </c>
      <c r="M61" s="62">
        <f>VLOOKUP(A61,Main!A:AB,13,0)</f>
        <v>46248</v>
      </c>
      <c r="N61" s="61" t="str">
        <f>VLOOKUP(A61,Main!A:AB,14,0)</f>
        <v>UG</v>
      </c>
      <c r="O61" s="61" t="str">
        <f>VLOOKUP(A61,Main!A:AB,15,0)</f>
        <v>Elective</v>
      </c>
      <c r="P61" s="61" t="str">
        <f>VLOOKUP(A61,Main!A:AB,16,0)</f>
        <v>Yes</v>
      </c>
      <c r="Q61" s="61" t="str">
        <f>VLOOKUP(A61,Main!A:AB,17,0)</f>
        <v/>
      </c>
      <c r="R61" s="63" t="str">
        <f>VLOOKUP(A61,Main!A:AB,18,0)</f>
        <v>https://onlinecourses.nptel.ac.in/e-learning/preview/noc26_hs154</v>
      </c>
      <c r="S61" s="63" t="str">
        <f>VLOOKUP(A61,Main!A:AB,19,0)</f>
        <v>https://onlinecourses.nptel.ac.in/e-learning/preview/noc26_hs154</v>
      </c>
      <c r="T61" s="61" t="str">
        <f>VLOOKUP(A61,Main!A:AB,20,0)</f>
        <v>noc26_hs154</v>
      </c>
      <c r="U61" s="63" t="str">
        <f>VLOOKUP(A61,Main!A:AB,21,0)</f>
        <v>https://onlinecourses.nptel.ac.in/noc24_hs109/preview</v>
      </c>
      <c r="V61" s="63" t="str">
        <f>VLOOKUP(A61,Main!A:AB,22,0)</f>
        <v>https://onlinecourses.nptel.ac.in/noc24_hs109/preview</v>
      </c>
      <c r="W61" s="61" t="str">
        <f>VLOOKUP(A61,Main!A:AB,23,0)</f>
        <v>noc24_hs109</v>
      </c>
      <c r="X61" s="63" t="str">
        <f>VLOOKUP(A61,Main!A:AB,24,0)</f>
        <v>https://nptel.ac.in/courses/109106086</v>
      </c>
      <c r="Y61" s="65" t="str">
        <f>VLOOKUP(A61,Main!A:AB,25,0)</f>
        <v>https://nptel.ac.in/courses/109106086</v>
      </c>
      <c r="Z61" s="66">
        <f>VLOOKUP(A61,Main!A:AB,26,0)</f>
        <v>109106086</v>
      </c>
    </row>
    <row r="62">
      <c r="A62" s="47" t="s">
        <v>4190</v>
      </c>
      <c r="B62" s="61" t="str">
        <f>VLOOKUP(A62,Main!A:AB,2,0)</f>
        <v>Humanities and Social Sciences</v>
      </c>
      <c r="C62" s="61" t="str">
        <f>VLOOKUP(A62,Main!A:AB,3,0)</f>
        <v>Introduction to Basic Cognitive Processes</v>
      </c>
      <c r="D62" s="61" t="str">
        <f>VLOOKUP(A62,Main!A:AB,4,0)</f>
        <v>Prof. Ark Verma</v>
      </c>
      <c r="E62" s="61" t="str">
        <f>VLOOKUP(A62,Main!A:AB,5,0)</f>
        <v>IIT Kanpur</v>
      </c>
      <c r="F62" s="61" t="str">
        <f>VLOOKUP(A62,Main!A:AB,6,0)</f>
        <v>IIT Kanpur</v>
      </c>
      <c r="G62" s="61" t="str">
        <f>VLOOKUP(A62,Main!A:AB,7,0)</f>
        <v>8 Weeks</v>
      </c>
      <c r="H62" s="61" t="str">
        <f>VLOOKUP(A62,Main!A:AB,8,0)</f>
        <v>Rerun</v>
      </c>
      <c r="I62" s="62">
        <f>VLOOKUP(A62,Main!A:AB,9,0)</f>
        <v>46223</v>
      </c>
      <c r="J62" s="62">
        <f>VLOOKUP(A62,Main!A:AB,10,0)</f>
        <v>46276</v>
      </c>
      <c r="K62" s="62">
        <f>VLOOKUP(A62,Main!A:AB,11,0)</f>
        <v>46285</v>
      </c>
      <c r="L62" s="62">
        <f>VLOOKUP(A62,Main!A:AB,12,0)</f>
        <v>46230</v>
      </c>
      <c r="M62" s="62">
        <f>VLOOKUP(A62,Main!A:AB,13,0)</f>
        <v>46248</v>
      </c>
      <c r="N62" s="61" t="str">
        <f>VLOOKUP(A62,Main!A:AB,14,0)</f>
        <v>UG/PG</v>
      </c>
      <c r="O62" s="61" t="str">
        <f>VLOOKUP(A62,Main!A:AB,15,0)</f>
        <v>Elective</v>
      </c>
      <c r="P62" s="61" t="str">
        <f>VLOOKUP(A62,Main!A:AB,16,0)</f>
        <v>Yes</v>
      </c>
      <c r="Q62" s="61" t="str">
        <f>VLOOKUP(A62,Main!A:AB,17,0)</f>
        <v>Faculty Domain - Fundamental</v>
      </c>
      <c r="R62" s="63" t="str">
        <f>VLOOKUP(A62,Main!A:AB,18,0)</f>
        <v>https://onlinecourses.nptel.ac.in/e-learning/preview/noc26_hs158</v>
      </c>
      <c r="S62" s="63" t="str">
        <f>VLOOKUP(A62,Main!A:AB,19,0)</f>
        <v>https://onlinecourses.nptel.ac.in/e-learning/preview/noc26_hs158</v>
      </c>
      <c r="T62" s="61" t="str">
        <f>VLOOKUP(A62,Main!A:AB,20,0)</f>
        <v>noc26_hs158</v>
      </c>
      <c r="U62" s="63" t="str">
        <f>VLOOKUP(A62,Main!A:AB,21,0)</f>
        <v>https://onlinecourses.nptel.ac.in/noc25_hs178/preview</v>
      </c>
      <c r="V62" s="63" t="str">
        <f>VLOOKUP(A62,Main!A:AB,22,0)</f>
        <v>https://onlinecourses.nptel.ac.in/noc25_hs178/preview</v>
      </c>
      <c r="W62" s="61" t="str">
        <f>VLOOKUP(A62,Main!A:AB,23,0)</f>
        <v>noc25_hs178</v>
      </c>
      <c r="X62" s="63" t="str">
        <f>VLOOKUP(A62,Main!A:AB,24,0)</f>
        <v>https://nptel.ac.in/courses/109104123</v>
      </c>
      <c r="Y62" s="65" t="str">
        <f>VLOOKUP(A62,Main!A:AB,25,0)</f>
        <v>https://nptel.ac.in/courses/109104123</v>
      </c>
      <c r="Z62" s="66">
        <f>VLOOKUP(A62,Main!A:AB,26,0)</f>
        <v>109104123</v>
      </c>
    </row>
    <row r="63">
      <c r="A63" s="47" t="s">
        <v>4204</v>
      </c>
      <c r="B63" s="61" t="str">
        <f>VLOOKUP(A63,Main!A:AB,2,0)</f>
        <v>Humanities and Social Sciences</v>
      </c>
      <c r="C63" s="61" t="str">
        <f>VLOOKUP(A63,Main!A:AB,3,0)</f>
        <v>Soft Skill Development</v>
      </c>
      <c r="D63" s="61" t="str">
        <f>VLOOKUP(A63,Main!A:AB,4,0)</f>
        <v>Prof. Priyadarshi Patnaik,
Prof. V. N. Giri,
Prof. D. Suar</v>
      </c>
      <c r="E63" s="61" t="str">
        <f>VLOOKUP(A63,Main!A:AB,5,0)</f>
        <v>IIT Kharagpur</v>
      </c>
      <c r="F63" s="61" t="str">
        <f>VLOOKUP(A63,Main!A:AB,6,0)</f>
        <v>IIT Kharagpur</v>
      </c>
      <c r="G63" s="61" t="str">
        <f>VLOOKUP(A63,Main!A:AB,7,0)</f>
        <v>8 Weeks</v>
      </c>
      <c r="H63" s="61" t="str">
        <f>VLOOKUP(A63,Main!A:AB,8,0)</f>
        <v>Rerun</v>
      </c>
      <c r="I63" s="62">
        <f>VLOOKUP(A63,Main!A:AB,9,0)</f>
        <v>46223</v>
      </c>
      <c r="J63" s="62">
        <f>VLOOKUP(A63,Main!A:AB,10,0)</f>
        <v>46276</v>
      </c>
      <c r="K63" s="62">
        <f>VLOOKUP(A63,Main!A:AB,11,0)</f>
        <v>46285</v>
      </c>
      <c r="L63" s="62">
        <f>VLOOKUP(A63,Main!A:AB,12,0)</f>
        <v>46230</v>
      </c>
      <c r="M63" s="62">
        <f>VLOOKUP(A63,Main!A:AB,13,0)</f>
        <v>46248</v>
      </c>
      <c r="N63" s="61" t="str">
        <f>VLOOKUP(A63,Main!A:AB,14,0)</f>
        <v>UG/PG</v>
      </c>
      <c r="O63" s="61" t="str">
        <f>VLOOKUP(A63,Main!A:AB,15,0)</f>
        <v>Elective</v>
      </c>
      <c r="P63" s="61" t="str">
        <f>VLOOKUP(A63,Main!A:AB,16,0)</f>
        <v>Yes</v>
      </c>
      <c r="Q63" s="61" t="str">
        <f>VLOOKUP(A63,Main!A:AB,17,0)</f>
        <v/>
      </c>
      <c r="R63" s="63" t="str">
        <f>VLOOKUP(A63,Main!A:AB,18,0)</f>
        <v>https://onlinecourses.nptel.ac.in/e-learning/preview/noc26_hs160</v>
      </c>
      <c r="S63" s="63" t="str">
        <f>VLOOKUP(A63,Main!A:AB,19,0)</f>
        <v>https://onlinecourses.nptel.ac.in/e-learning/preview/noc26_hs160</v>
      </c>
      <c r="T63" s="61" t="str">
        <f>VLOOKUP(A63,Main!A:AB,20,0)</f>
        <v>noc26_hs160</v>
      </c>
      <c r="U63" s="63" t="str">
        <f>VLOOKUP(A63,Main!A:AB,21,0)</f>
        <v>https://onlinecourses.nptel.ac.in/noc26_hs54/preview</v>
      </c>
      <c r="V63" s="63" t="str">
        <f>VLOOKUP(A63,Main!A:AB,22,0)</f>
        <v>https://onlinecourses.nptel.ac.in/noc26_hs54/preview</v>
      </c>
      <c r="W63" s="61" t="str">
        <f>VLOOKUP(A63,Main!A:AB,23,0)</f>
        <v>noc26_hs54</v>
      </c>
      <c r="X63" s="63" t="str">
        <f>VLOOKUP(A63,Main!A:AB,24,0)</f>
        <v>https://nptel.ac.in/courses/109105110</v>
      </c>
      <c r="Y63" s="65" t="str">
        <f>VLOOKUP(A63,Main!A:AB,25,0)</f>
        <v>https://nptel.ac.in/courses/109105110</v>
      </c>
      <c r="Z63" s="66">
        <f>VLOOKUP(A63,Main!A:AB,26,0)</f>
        <v>109105110</v>
      </c>
    </row>
    <row r="64">
      <c r="A64" s="47" t="s">
        <v>4211</v>
      </c>
      <c r="B64" s="61" t="str">
        <f>VLOOKUP(A64,Main!A:AB,2,0)</f>
        <v>Humanities and Social Sciences</v>
      </c>
      <c r="C64" s="61" t="str">
        <f>VLOOKUP(A64,Main!A:AB,3,0)</f>
        <v>Sustainable Happiness</v>
      </c>
      <c r="D64" s="61" t="str">
        <f>VLOOKUP(A64,Main!A:AB,4,0)</f>
        <v>Prof. Atasi Mohanty</v>
      </c>
      <c r="E64" s="61" t="str">
        <f>VLOOKUP(A64,Main!A:AB,5,0)</f>
        <v>IIT Kharagpur</v>
      </c>
      <c r="F64" s="61" t="str">
        <f>VLOOKUP(A64,Main!A:AB,6,0)</f>
        <v>IIT Kharagpur</v>
      </c>
      <c r="G64" s="61" t="str">
        <f>VLOOKUP(A64,Main!A:AB,7,0)</f>
        <v>8 Weeks</v>
      </c>
      <c r="H64" s="61" t="str">
        <f>VLOOKUP(A64,Main!A:AB,8,0)</f>
        <v>Rerun</v>
      </c>
      <c r="I64" s="62">
        <f>VLOOKUP(A64,Main!A:AB,9,0)</f>
        <v>46223</v>
      </c>
      <c r="J64" s="62">
        <f>VLOOKUP(A64,Main!A:AB,10,0)</f>
        <v>46276</v>
      </c>
      <c r="K64" s="62">
        <f>VLOOKUP(A64,Main!A:AB,11,0)</f>
        <v>46285</v>
      </c>
      <c r="L64" s="62">
        <f>VLOOKUP(A64,Main!A:AB,12,0)</f>
        <v>46230</v>
      </c>
      <c r="M64" s="62">
        <f>VLOOKUP(A64,Main!A:AB,13,0)</f>
        <v>46248</v>
      </c>
      <c r="N64" s="61" t="str">
        <f>VLOOKUP(A64,Main!A:AB,14,0)</f>
        <v>UG/PG</v>
      </c>
      <c r="O64" s="61" t="str">
        <f>VLOOKUP(A64,Main!A:AB,15,0)</f>
        <v>Elective</v>
      </c>
      <c r="P64" s="61" t="str">
        <f>VLOOKUP(A64,Main!A:AB,16,0)</f>
        <v>Yes</v>
      </c>
      <c r="Q64" s="61" t="str">
        <f>VLOOKUP(A64,Main!A:AB,17,0)</f>
        <v>Psychology</v>
      </c>
      <c r="R64" s="63" t="str">
        <f>VLOOKUP(A64,Main!A:AB,18,0)</f>
        <v>https://onlinecourses.nptel.ac.in/e-learning/preview/noc26_hs161</v>
      </c>
      <c r="S64" s="63" t="str">
        <f>VLOOKUP(A64,Main!A:AB,19,0)</f>
        <v>https://onlinecourses.nptel.ac.in/e-learning/preview/noc26_hs161</v>
      </c>
      <c r="T64" s="61" t="str">
        <f>VLOOKUP(A64,Main!A:AB,20,0)</f>
        <v>noc26_hs161</v>
      </c>
      <c r="U64" s="63" t="str">
        <f>VLOOKUP(A64,Main!A:AB,21,0)</f>
        <v>https://onlinecourses.nptel.ac.in/noc25_hs204/preview</v>
      </c>
      <c r="V64" s="63" t="str">
        <f>VLOOKUP(A64,Main!A:AB,22,0)</f>
        <v>https://onlinecourses.nptel.ac.in/noc25_hs204/preview</v>
      </c>
      <c r="W64" s="61" t="str">
        <f>VLOOKUP(A64,Main!A:AB,23,0)</f>
        <v>noc25_hs204</v>
      </c>
      <c r="X64" s="63" t="str">
        <f>VLOOKUP(A64,Main!A:AB,24,0)</f>
        <v>https://nptel.ac.in/courses/109105493</v>
      </c>
      <c r="Y64" s="65" t="str">
        <f>VLOOKUP(A64,Main!A:AB,25,0)</f>
        <v>https://nptel.ac.in/courses/109105493</v>
      </c>
      <c r="Z64" s="66">
        <f>VLOOKUP(A64,Main!A:AB,26,0)</f>
        <v>109105493</v>
      </c>
    </row>
    <row r="65">
      <c r="A65" s="47" t="s">
        <v>4218</v>
      </c>
      <c r="B65" s="61" t="str">
        <f>VLOOKUP(A65,Main!A:AB,2,0)</f>
        <v>Humanities and Social Sciences</v>
      </c>
      <c r="C65" s="61" t="str">
        <f>VLOOKUP(A65,Main!A:AB,3,0)</f>
        <v>Tools and Technologies of Language Documentation</v>
      </c>
      <c r="D65" s="61" t="str">
        <f>VLOOKUP(A65,Main!A:AB,4,0)</f>
        <v>Prof. Bornini Lahiri,
Prof. Dripta Piplai (Mondal)</v>
      </c>
      <c r="E65" s="61" t="str">
        <f>VLOOKUP(A65,Main!A:AB,5,0)</f>
        <v>IIT Kharagpur</v>
      </c>
      <c r="F65" s="61" t="str">
        <f>VLOOKUP(A65,Main!A:AB,6,0)</f>
        <v>IIT Kharagpur</v>
      </c>
      <c r="G65" s="61" t="str">
        <f>VLOOKUP(A65,Main!A:AB,7,0)</f>
        <v>8 Weeks</v>
      </c>
      <c r="H65" s="61" t="str">
        <f>VLOOKUP(A65,Main!A:AB,8,0)</f>
        <v>Rerun</v>
      </c>
      <c r="I65" s="62">
        <f>VLOOKUP(A65,Main!A:AB,9,0)</f>
        <v>46223</v>
      </c>
      <c r="J65" s="62">
        <f>VLOOKUP(A65,Main!A:AB,10,0)</f>
        <v>46276</v>
      </c>
      <c r="K65" s="62">
        <f>VLOOKUP(A65,Main!A:AB,11,0)</f>
        <v>46285</v>
      </c>
      <c r="L65" s="62">
        <f>VLOOKUP(A65,Main!A:AB,12,0)</f>
        <v>46230</v>
      </c>
      <c r="M65" s="62">
        <f>VLOOKUP(A65,Main!A:AB,13,0)</f>
        <v>46248</v>
      </c>
      <c r="N65" s="61" t="str">
        <f>VLOOKUP(A65,Main!A:AB,14,0)</f>
        <v>UG/PG</v>
      </c>
      <c r="O65" s="61" t="str">
        <f>VLOOKUP(A65,Main!A:AB,15,0)</f>
        <v>Elective</v>
      </c>
      <c r="P65" s="61" t="str">
        <f>VLOOKUP(A65,Main!A:AB,16,0)</f>
        <v>Yes</v>
      </c>
      <c r="Q65" s="61" t="str">
        <f>VLOOKUP(A65,Main!A:AB,17,0)</f>
        <v/>
      </c>
      <c r="R65" s="63" t="str">
        <f>VLOOKUP(A65,Main!A:AB,18,0)</f>
        <v>https://onlinecourses.nptel.ac.in/e-learning/preview/noc26_hs162</v>
      </c>
      <c r="S65" s="63" t="str">
        <f>VLOOKUP(A65,Main!A:AB,19,0)</f>
        <v>https://onlinecourses.nptel.ac.in/e-learning/preview/noc26_hs162</v>
      </c>
      <c r="T65" s="61" t="str">
        <f>VLOOKUP(A65,Main!A:AB,20,0)</f>
        <v>noc26_hs162</v>
      </c>
      <c r="U65" s="63" t="str">
        <f>VLOOKUP(A65,Main!A:AB,21,0)</f>
        <v>https://onlinecourses.nptel.ac.in/noc25_hs206/preview</v>
      </c>
      <c r="V65" s="63" t="str">
        <f>VLOOKUP(A65,Main!A:AB,22,0)</f>
        <v>https://onlinecourses.nptel.ac.in/noc25_hs206/preview</v>
      </c>
      <c r="W65" s="61" t="str">
        <f>VLOOKUP(A65,Main!A:AB,23,0)</f>
        <v>noc25_hs206</v>
      </c>
      <c r="X65" s="63" t="str">
        <f>VLOOKUP(A65,Main!A:AB,24,0)</f>
        <v>https://nptel.ac.in/courses/109105495</v>
      </c>
      <c r="Y65" s="65" t="str">
        <f>VLOOKUP(A65,Main!A:AB,25,0)</f>
        <v>https://nptel.ac.in/courses/109105495</v>
      </c>
      <c r="Z65" s="66">
        <f>VLOOKUP(A65,Main!A:AB,26,0)</f>
        <v>109105495</v>
      </c>
    </row>
    <row r="66">
      <c r="A66" s="47" t="s">
        <v>4232</v>
      </c>
      <c r="B66" s="61" t="str">
        <f>VLOOKUP(A66,Main!A:AB,2,0)</f>
        <v>Humanities and Social Sciences</v>
      </c>
      <c r="C66" s="61" t="str">
        <f>VLOOKUP(A66,Main!A:AB,3,0)</f>
        <v>Entrepreneurship and IP Strategy</v>
      </c>
      <c r="D66" s="61" t="str">
        <f>VLOOKUP(A66,Main!A:AB,4,0)</f>
        <v>Prof. Gouri Gargate</v>
      </c>
      <c r="E66" s="61" t="str">
        <f>VLOOKUP(A66,Main!A:AB,5,0)</f>
        <v>IIT Kharagpur</v>
      </c>
      <c r="F66" s="61" t="str">
        <f>VLOOKUP(A66,Main!A:AB,6,0)</f>
        <v>IIT Kharagpur</v>
      </c>
      <c r="G66" s="61" t="str">
        <f>VLOOKUP(A66,Main!A:AB,7,0)</f>
        <v>8 Weeks</v>
      </c>
      <c r="H66" s="61" t="str">
        <f>VLOOKUP(A66,Main!A:AB,8,0)</f>
        <v>Rerun</v>
      </c>
      <c r="I66" s="62">
        <f>VLOOKUP(A66,Main!A:AB,9,0)</f>
        <v>46223</v>
      </c>
      <c r="J66" s="62">
        <f>VLOOKUP(A66,Main!A:AB,10,0)</f>
        <v>46276</v>
      </c>
      <c r="K66" s="62">
        <f>VLOOKUP(A66,Main!A:AB,11,0)</f>
        <v>46285</v>
      </c>
      <c r="L66" s="62">
        <f>VLOOKUP(A66,Main!A:AB,12,0)</f>
        <v>46230</v>
      </c>
      <c r="M66" s="62">
        <f>VLOOKUP(A66,Main!A:AB,13,0)</f>
        <v>46248</v>
      </c>
      <c r="N66" s="61" t="str">
        <f>VLOOKUP(A66,Main!A:AB,14,0)</f>
        <v>UG/PG</v>
      </c>
      <c r="O66" s="61" t="str">
        <f>VLOOKUP(A66,Main!A:AB,15,0)</f>
        <v>Elective</v>
      </c>
      <c r="P66" s="61" t="str">
        <f>VLOOKUP(A66,Main!A:AB,16,0)</f>
        <v>Yes</v>
      </c>
      <c r="Q66" s="61" t="str">
        <f>VLOOKUP(A66,Main!A:AB,17,0)</f>
        <v>Faculty Domain - Advanced</v>
      </c>
      <c r="R66" s="63" t="str">
        <f>VLOOKUP(A66,Main!A:AB,18,0)</f>
        <v>https://onlinecourses.nptel.ac.in/e-learning/preview/noc26_hs164</v>
      </c>
      <c r="S66" s="63" t="str">
        <f>VLOOKUP(A66,Main!A:AB,19,0)</f>
        <v>https://onlinecourses.nptel.ac.in/e-learning/preview/noc26_hs164</v>
      </c>
      <c r="T66" s="61" t="str">
        <f>VLOOKUP(A66,Main!A:AB,20,0)</f>
        <v>noc26_hs164</v>
      </c>
      <c r="U66" s="63" t="str">
        <f>VLOOKUP(A66,Main!A:AB,21,0)</f>
        <v>https://onlinecourses.nptel.ac.in/noc25_hs213/preview</v>
      </c>
      <c r="V66" s="63" t="str">
        <f>VLOOKUP(A66,Main!A:AB,22,0)</f>
        <v>https://onlinecourses.nptel.ac.in/noc25_hs213/preview</v>
      </c>
      <c r="W66" s="61" t="str">
        <f>VLOOKUP(A66,Main!A:AB,23,0)</f>
        <v>noc25_hs213</v>
      </c>
      <c r="X66" s="63" t="str">
        <f>VLOOKUP(A66,Main!A:AB,24,0)</f>
        <v>https://nptel.ac.in/courses/109105176</v>
      </c>
      <c r="Y66" s="65" t="str">
        <f>VLOOKUP(A66,Main!A:AB,25,0)</f>
        <v>https://nptel.ac.in/courses/109105176</v>
      </c>
      <c r="Z66" s="66">
        <f>VLOOKUP(A66,Main!A:AB,26,0)</f>
        <v>109105176</v>
      </c>
    </row>
    <row r="67">
      <c r="A67" s="47" t="s">
        <v>4245</v>
      </c>
      <c r="B67" s="61" t="str">
        <f>VLOOKUP(A67,Main!A:AB,2,0)</f>
        <v>Humanities and Social Sciences</v>
      </c>
      <c r="C67" s="61" t="str">
        <f>VLOOKUP(A67,Main!A:AB,3,0)</f>
        <v>Consumer Psychology</v>
      </c>
      <c r="D67" s="61" t="str">
        <f>VLOOKUP(A67,Main!A:AB,4,0)</f>
        <v>Prof. Naveen Kashyap</v>
      </c>
      <c r="E67" s="61" t="str">
        <f>VLOOKUP(A67,Main!A:AB,5,0)</f>
        <v>IIT Guwahati</v>
      </c>
      <c r="F67" s="61" t="str">
        <f>VLOOKUP(A67,Main!A:AB,6,0)</f>
        <v>IIT Guwahati</v>
      </c>
      <c r="G67" s="61" t="str">
        <f>VLOOKUP(A67,Main!A:AB,7,0)</f>
        <v>8 Weeks</v>
      </c>
      <c r="H67" s="61" t="str">
        <f>VLOOKUP(A67,Main!A:AB,8,0)</f>
        <v>Rerun</v>
      </c>
      <c r="I67" s="62">
        <f>VLOOKUP(A67,Main!A:AB,9,0)</f>
        <v>46223</v>
      </c>
      <c r="J67" s="62">
        <f>VLOOKUP(A67,Main!A:AB,10,0)</f>
        <v>46276</v>
      </c>
      <c r="K67" s="62">
        <f>VLOOKUP(A67,Main!A:AB,11,0)</f>
        <v>46285</v>
      </c>
      <c r="L67" s="62">
        <f>VLOOKUP(A67,Main!A:AB,12,0)</f>
        <v>46230</v>
      </c>
      <c r="M67" s="62">
        <f>VLOOKUP(A67,Main!A:AB,13,0)</f>
        <v>46248</v>
      </c>
      <c r="N67" s="61" t="str">
        <f>VLOOKUP(A67,Main!A:AB,14,0)</f>
        <v>UG</v>
      </c>
      <c r="O67" s="61" t="str">
        <f>VLOOKUP(A67,Main!A:AB,15,0)</f>
        <v>Elective</v>
      </c>
      <c r="P67" s="61" t="str">
        <f>VLOOKUP(A67,Main!A:AB,16,0)</f>
        <v>Yes</v>
      </c>
      <c r="Q67" s="61" t="str">
        <f>VLOOKUP(A67,Main!A:AB,17,0)</f>
        <v>Psychology</v>
      </c>
      <c r="R67" s="63" t="str">
        <f>VLOOKUP(A67,Main!A:AB,18,0)</f>
        <v>https://onlinecourses.nptel.ac.in/e-learning/preview/noc26_hs166</v>
      </c>
      <c r="S67" s="63" t="str">
        <f>VLOOKUP(A67,Main!A:AB,19,0)</f>
        <v>https://onlinecourses.nptel.ac.in/e-learning/preview/noc26_hs166</v>
      </c>
      <c r="T67" s="61" t="str">
        <f>VLOOKUP(A67,Main!A:AB,20,0)</f>
        <v>noc26_hs166</v>
      </c>
      <c r="U67" s="63" t="str">
        <f>VLOOKUP(A67,Main!A:AB,21,0)</f>
        <v>https://onlinecourses.nptel.ac.in/noc25_hs194/preview</v>
      </c>
      <c r="V67" s="63" t="str">
        <f>VLOOKUP(A67,Main!A:AB,22,0)</f>
        <v>https://onlinecourses.nptel.ac.in/noc25_hs194/preview</v>
      </c>
      <c r="W67" s="61" t="str">
        <f>VLOOKUP(A67,Main!A:AB,23,0)</f>
        <v>noc25_hs194</v>
      </c>
      <c r="X67" s="63" t="str">
        <f>VLOOKUP(A67,Main!A:AB,24,0)</f>
        <v>https://nptel.ac.in/courses/109103136</v>
      </c>
      <c r="Y67" s="65" t="str">
        <f>VLOOKUP(A67,Main!A:AB,25,0)</f>
        <v>https://nptel.ac.in/courses/109103136</v>
      </c>
      <c r="Z67" s="66">
        <f>VLOOKUP(A67,Main!A:AB,26,0)</f>
        <v>109103136</v>
      </c>
    </row>
    <row r="68">
      <c r="A68" s="47" t="s">
        <v>4842</v>
      </c>
      <c r="B68" s="61" t="str">
        <f>VLOOKUP(A68,Main!A:AB,2,0)</f>
        <v>Law</v>
      </c>
      <c r="C68" s="61" t="str">
        <f>VLOOKUP(A68,Main!A:AB,3,0)</f>
        <v>Legal and Regulatory Issues in Biotechnology</v>
      </c>
      <c r="D68" s="61" t="str">
        <f>VLOOKUP(A68,Main!A:AB,4,0)</f>
        <v>Prof. Niharika Sahoo Bhattacharya</v>
      </c>
      <c r="E68" s="61" t="str">
        <f>VLOOKUP(A68,Main!A:AB,5,0)</f>
        <v>IIT Kharagpur</v>
      </c>
      <c r="F68" s="61" t="str">
        <f>VLOOKUP(A68,Main!A:AB,6,0)</f>
        <v>IIT Kharagpur</v>
      </c>
      <c r="G68" s="61" t="str">
        <f>VLOOKUP(A68,Main!A:AB,7,0)</f>
        <v>4 Weeks</v>
      </c>
      <c r="H68" s="61" t="str">
        <f>VLOOKUP(A68,Main!A:AB,8,0)</f>
        <v>Rerun</v>
      </c>
      <c r="I68" s="62">
        <f>VLOOKUP(A68,Main!A:AB,9,0)</f>
        <v>46223</v>
      </c>
      <c r="J68" s="62">
        <f>VLOOKUP(A68,Main!A:AB,10,0)</f>
        <v>46248</v>
      </c>
      <c r="K68" s="62">
        <f>VLOOKUP(A68,Main!A:AB,11,0)</f>
        <v>46285</v>
      </c>
      <c r="L68" s="62">
        <f>VLOOKUP(A68,Main!A:AB,12,0)</f>
        <v>46230</v>
      </c>
      <c r="M68" s="62">
        <f>VLOOKUP(A68,Main!A:AB,13,0)</f>
        <v>46248</v>
      </c>
      <c r="N68" s="61" t="str">
        <f>VLOOKUP(A68,Main!A:AB,14,0)</f>
        <v>UG/PG</v>
      </c>
      <c r="O68" s="61" t="str">
        <f>VLOOKUP(A68,Main!A:AB,15,0)</f>
        <v>Elective</v>
      </c>
      <c r="P68" s="61" t="str">
        <f>VLOOKUP(A68,Main!A:AB,16,0)</f>
        <v>Yes</v>
      </c>
      <c r="Q68" s="61" t="str">
        <f>VLOOKUP(A68,Main!A:AB,17,0)</f>
        <v/>
      </c>
      <c r="R68" s="63" t="str">
        <f>VLOOKUP(A68,Main!A:AB,18,0)</f>
        <v>https://onlinecourses.nptel.ac.in/e-learning/preview/noc26_lw13</v>
      </c>
      <c r="S68" s="63" t="str">
        <f>VLOOKUP(A68,Main!A:AB,19,0)</f>
        <v>https://onlinecourses.nptel.ac.in/e-learning/preview/noc26_lw13</v>
      </c>
      <c r="T68" s="61" t="str">
        <f>VLOOKUP(A68,Main!A:AB,20,0)</f>
        <v>noc26_lw13</v>
      </c>
      <c r="U68" s="63" t="str">
        <f>VLOOKUP(A68,Main!A:AB,21,0)</f>
        <v>https://onlinecourses.nptel.ac.in/noc25_lw18/preview</v>
      </c>
      <c r="V68" s="63" t="str">
        <f>VLOOKUP(A68,Main!A:AB,22,0)</f>
        <v>https://onlinecourses.nptel.ac.in/noc25_lw18/preview</v>
      </c>
      <c r="W68" s="61" t="str">
        <f>VLOOKUP(A68,Main!A:AB,23,0)</f>
        <v>noc25_lw18</v>
      </c>
      <c r="X68" s="63" t="str">
        <f>VLOOKUP(A68,Main!A:AB,24,0)</f>
        <v>https://nptel.ac.in/courses/129105005</v>
      </c>
      <c r="Y68" s="65" t="str">
        <f>VLOOKUP(A68,Main!A:AB,25,0)</f>
        <v>https://nptel.ac.in/courses/129105005</v>
      </c>
      <c r="Z68" s="66">
        <f>VLOOKUP(A68,Main!A:AB,26,0)</f>
        <v>129105005</v>
      </c>
    </row>
    <row r="69">
      <c r="A69" s="47" t="s">
        <v>4849</v>
      </c>
      <c r="B69" s="61" t="str">
        <f>VLOOKUP(A69,Main!A:AB,2,0)</f>
        <v>Law</v>
      </c>
      <c r="C69" s="61" t="str">
        <f>VLOOKUP(A69,Main!A:AB,3,0)</f>
        <v>Conflict Management through Mediation</v>
      </c>
      <c r="D69" s="61" t="str">
        <f>VLOOKUP(A69,Main!A:AB,4,0)</f>
        <v>Prof. Ashok R. Patil</v>
      </c>
      <c r="E69" s="61" t="str">
        <f>VLOOKUP(A69,Main!A:AB,5,0)</f>
        <v>National Law School of India University</v>
      </c>
      <c r="F69" s="61" t="str">
        <f>VLOOKUP(A69,Main!A:AB,6,0)</f>
        <v>IIT Madras</v>
      </c>
      <c r="G69" s="61" t="str">
        <f>VLOOKUP(A69,Main!A:AB,7,0)</f>
        <v>8 Weeks</v>
      </c>
      <c r="H69" s="61" t="str">
        <f>VLOOKUP(A69,Main!A:AB,8,0)</f>
        <v>Rerun</v>
      </c>
      <c r="I69" s="62">
        <f>VLOOKUP(A69,Main!A:AB,9,0)</f>
        <v>46223</v>
      </c>
      <c r="J69" s="62">
        <f>VLOOKUP(A69,Main!A:AB,10,0)</f>
        <v>46276</v>
      </c>
      <c r="K69" s="62">
        <f>VLOOKUP(A69,Main!A:AB,11,0)</f>
        <v>46285</v>
      </c>
      <c r="L69" s="62">
        <f>VLOOKUP(A69,Main!A:AB,12,0)</f>
        <v>46230</v>
      </c>
      <c r="M69" s="62">
        <f>VLOOKUP(A69,Main!A:AB,13,0)</f>
        <v>46248</v>
      </c>
      <c r="N69" s="61" t="str">
        <f>VLOOKUP(A69,Main!A:AB,14,0)</f>
        <v>UG/PG</v>
      </c>
      <c r="O69" s="61" t="str">
        <f>VLOOKUP(A69,Main!A:AB,15,0)</f>
        <v>Elective</v>
      </c>
      <c r="P69" s="61" t="str">
        <f>VLOOKUP(A69,Main!A:AB,16,0)</f>
        <v>Yes</v>
      </c>
      <c r="Q69" s="61" t="str">
        <f>VLOOKUP(A69,Main!A:AB,17,0)</f>
        <v/>
      </c>
      <c r="R69" s="63" t="str">
        <f>VLOOKUP(A69,Main!A:AB,18,0)</f>
        <v>https://onlinecourses.nptel.ac.in/e-learning/preview/noc26_lw14</v>
      </c>
      <c r="S69" s="63" t="str">
        <f>VLOOKUP(A69,Main!A:AB,19,0)</f>
        <v>https://onlinecourses.nptel.ac.in/e-learning/preview/noc26_lw14</v>
      </c>
      <c r="T69" s="61" t="str">
        <f>VLOOKUP(A69,Main!A:AB,20,0)</f>
        <v>noc26_lw14</v>
      </c>
      <c r="U69" s="63" t="str">
        <f>VLOOKUP(A69,Main!A:AB,21,0)</f>
        <v>https://onlinecourses.nptel.ac.in/noc25_lw20/preview</v>
      </c>
      <c r="V69" s="63" t="str">
        <f>VLOOKUP(A69,Main!A:AB,22,0)</f>
        <v>https://onlinecourses.nptel.ac.in/noc25_lw20/preview</v>
      </c>
      <c r="W69" s="61" t="str">
        <f>VLOOKUP(A69,Main!A:AB,23,0)</f>
        <v>noc25_lw20</v>
      </c>
      <c r="X69" s="63" t="str">
        <f>VLOOKUP(A69,Main!A:AB,24,0)</f>
        <v>https://nptel.ac.in/courses/129106008</v>
      </c>
      <c r="Y69" s="65" t="str">
        <f>VLOOKUP(A69,Main!A:AB,25,0)</f>
        <v>https://nptel.ac.in/courses/129106008</v>
      </c>
      <c r="Z69" s="66">
        <f>VLOOKUP(A69,Main!A:AB,26,0)</f>
        <v>129106008</v>
      </c>
    </row>
    <row r="70">
      <c r="A70" s="47" t="s">
        <v>4864</v>
      </c>
      <c r="B70" s="61" t="str">
        <f>VLOOKUP(A70,Main!A:AB,2,0)</f>
        <v>Law</v>
      </c>
      <c r="C70" s="61" t="str">
        <f>VLOOKUP(A70,Main!A:AB,3,0)</f>
        <v>Introduction to Law on Electricity</v>
      </c>
      <c r="D70" s="61" t="str">
        <f>VLOOKUP(A70,Main!A:AB,4,0)</f>
        <v>Prof. Uday Shankar</v>
      </c>
      <c r="E70" s="61" t="str">
        <f>VLOOKUP(A70,Main!A:AB,5,0)</f>
        <v>IIT Kharagpur</v>
      </c>
      <c r="F70" s="61" t="str">
        <f>VLOOKUP(A70,Main!A:AB,6,0)</f>
        <v>IIT Kharagpur</v>
      </c>
      <c r="G70" s="61" t="str">
        <f>VLOOKUP(A70,Main!A:AB,7,0)</f>
        <v>8 Weeks</v>
      </c>
      <c r="H70" s="61" t="str">
        <f>VLOOKUP(A70,Main!A:AB,8,0)</f>
        <v>Rerun</v>
      </c>
      <c r="I70" s="62">
        <f>VLOOKUP(A70,Main!A:AB,9,0)</f>
        <v>46223</v>
      </c>
      <c r="J70" s="62">
        <f>VLOOKUP(A70,Main!A:AB,10,0)</f>
        <v>46276</v>
      </c>
      <c r="K70" s="62">
        <f>VLOOKUP(A70,Main!A:AB,11,0)</f>
        <v>46285</v>
      </c>
      <c r="L70" s="62">
        <f>VLOOKUP(A70,Main!A:AB,12,0)</f>
        <v>46230</v>
      </c>
      <c r="M70" s="62">
        <f>VLOOKUP(A70,Main!A:AB,13,0)</f>
        <v>46248</v>
      </c>
      <c r="N70" s="61" t="str">
        <f>VLOOKUP(A70,Main!A:AB,14,0)</f>
        <v>UG/PG</v>
      </c>
      <c r="O70" s="61" t="str">
        <f>VLOOKUP(A70,Main!A:AB,15,0)</f>
        <v>Elective</v>
      </c>
      <c r="P70" s="61" t="str">
        <f>VLOOKUP(A70,Main!A:AB,16,0)</f>
        <v>Yes</v>
      </c>
      <c r="Q70" s="61" t="str">
        <f>VLOOKUP(A70,Main!A:AB,17,0)</f>
        <v/>
      </c>
      <c r="R70" s="63" t="str">
        <f>VLOOKUP(A70,Main!A:AB,18,0)</f>
        <v>https://onlinecourses.nptel.ac.in/e-learning/preview/noc26_lw16</v>
      </c>
      <c r="S70" s="63" t="str">
        <f>VLOOKUP(A70,Main!A:AB,19,0)</f>
        <v>https://onlinecourses.nptel.ac.in/e-learning/preview/noc26_lw16</v>
      </c>
      <c r="T70" s="61" t="str">
        <f>VLOOKUP(A70,Main!A:AB,20,0)</f>
        <v>noc26_lw16</v>
      </c>
      <c r="U70" s="63" t="str">
        <f>VLOOKUP(A70,Main!A:AB,21,0)</f>
        <v>https://onlinecourses.nptel.ac.in/noc25_lw16/preview</v>
      </c>
      <c r="V70" s="63" t="str">
        <f>VLOOKUP(A70,Main!A:AB,22,0)</f>
        <v>https://onlinecourses.nptel.ac.in/noc25_lw16/preview</v>
      </c>
      <c r="W70" s="61" t="str">
        <f>VLOOKUP(A70,Main!A:AB,23,0)</f>
        <v>noc25_lw16</v>
      </c>
      <c r="X70" s="63" t="str">
        <f>VLOOKUP(A70,Main!A:AB,24,0)</f>
        <v>https://nptel.ac.in/courses/129105004</v>
      </c>
      <c r="Y70" s="65" t="str">
        <f>VLOOKUP(A70,Main!A:AB,25,0)</f>
        <v>https://nptel.ac.in/courses/129105004</v>
      </c>
      <c r="Z70" s="66">
        <f>VLOOKUP(A70,Main!A:AB,26,0)</f>
        <v>129105004</v>
      </c>
    </row>
    <row r="71">
      <c r="A71" s="47" t="s">
        <v>5310</v>
      </c>
      <c r="B71" s="61" t="str">
        <f>VLOOKUP(A71,Main!A:AB,2,0)</f>
        <v>Mathematics</v>
      </c>
      <c r="C71" s="61" t="str">
        <f>VLOOKUP(A71,Main!A:AB,3,0)</f>
        <v>Matrix Analysis with Applications</v>
      </c>
      <c r="D71" s="61" t="str">
        <f>VLOOKUP(A71,Main!A:AB,4,0)</f>
        <v>Prof. S. K. Gupta,
Prof. Sanjeev Kumar</v>
      </c>
      <c r="E71" s="61" t="str">
        <f>VLOOKUP(A71,Main!A:AB,5,0)</f>
        <v>IIT Roorkee</v>
      </c>
      <c r="F71" s="61" t="str">
        <f>VLOOKUP(A71,Main!A:AB,6,0)</f>
        <v>IIT Roorkee</v>
      </c>
      <c r="G71" s="61" t="str">
        <f>VLOOKUP(A71,Main!A:AB,7,0)</f>
        <v>8 Weeks</v>
      </c>
      <c r="H71" s="61" t="str">
        <f>VLOOKUP(A71,Main!A:AB,8,0)</f>
        <v>Rerun</v>
      </c>
      <c r="I71" s="62">
        <f>VLOOKUP(A71,Main!A:AB,9,0)</f>
        <v>46223</v>
      </c>
      <c r="J71" s="62">
        <f>VLOOKUP(A71,Main!A:AB,10,0)</f>
        <v>46276</v>
      </c>
      <c r="K71" s="62">
        <f>VLOOKUP(A71,Main!A:AB,11,0)</f>
        <v>46285</v>
      </c>
      <c r="L71" s="62">
        <f>VLOOKUP(A71,Main!A:AB,12,0)</f>
        <v>46230</v>
      </c>
      <c r="M71" s="62">
        <f>VLOOKUP(A71,Main!A:AB,13,0)</f>
        <v>46248</v>
      </c>
      <c r="N71" s="61" t="str">
        <f>VLOOKUP(A71,Main!A:AB,14,0)</f>
        <v>UG/PG</v>
      </c>
      <c r="O71" s="61" t="str">
        <f>VLOOKUP(A71,Main!A:AB,15,0)</f>
        <v>Core</v>
      </c>
      <c r="P71" s="61" t="str">
        <f>VLOOKUP(A71,Main!A:AB,16,0)</f>
        <v>Yes</v>
      </c>
      <c r="Q71" s="61" t="str">
        <f>VLOOKUP(A71,Main!A:AB,17,0)</f>
        <v/>
      </c>
      <c r="R71" s="63" t="str">
        <f>VLOOKUP(A71,Main!A:AB,18,0)</f>
        <v>https://onlinecourses.nptel.ac.in/e-learning/preview/noc26_ma83</v>
      </c>
      <c r="S71" s="63" t="str">
        <f>VLOOKUP(A71,Main!A:AB,19,0)</f>
        <v>https://onlinecourses.nptel.ac.in/e-learning/preview/noc26_ma83</v>
      </c>
      <c r="T71" s="61" t="str">
        <f>VLOOKUP(A71,Main!A:AB,20,0)</f>
        <v>noc26_ma83</v>
      </c>
      <c r="U71" s="63" t="str">
        <f>VLOOKUP(A71,Main!A:AB,21,0)</f>
        <v>https://onlinecourses.nptel.ac.in/noc25_ma81/preview</v>
      </c>
      <c r="V71" s="63" t="str">
        <f>VLOOKUP(A71,Main!A:AB,22,0)</f>
        <v>https://onlinecourses.nptel.ac.in/noc25_ma81/preview</v>
      </c>
      <c r="W71" s="61" t="str">
        <f>VLOOKUP(A71,Main!A:AB,23,0)</f>
        <v>noc25_ma81</v>
      </c>
      <c r="X71" s="63" t="str">
        <f>VLOOKUP(A71,Main!A:AB,24,0)</f>
        <v>https://nptel.ac.in/courses/111107112</v>
      </c>
      <c r="Y71" s="65" t="str">
        <f>VLOOKUP(A71,Main!A:AB,25,0)</f>
        <v>https://nptel.ac.in/courses/111107112</v>
      </c>
      <c r="Z71" s="66">
        <f>VLOOKUP(A71,Main!A:AB,26,0)</f>
        <v>111107112</v>
      </c>
    </row>
    <row r="72">
      <c r="A72" s="47" t="s">
        <v>5324</v>
      </c>
      <c r="B72" s="61" t="str">
        <f>VLOOKUP(A72,Main!A:AB,2,0)</f>
        <v>Mathematics</v>
      </c>
      <c r="C72" s="61" t="str">
        <f>VLOOKUP(A72,Main!A:AB,3,0)</f>
        <v>Operations Research - IITR</v>
      </c>
      <c r="D72" s="61" t="str">
        <f>VLOOKUP(A72,Main!A:AB,4,0)</f>
        <v>Prof. Kusumdeep</v>
      </c>
      <c r="E72" s="61" t="str">
        <f>VLOOKUP(A72,Main!A:AB,5,0)</f>
        <v>IIT Roorkee</v>
      </c>
      <c r="F72" s="61" t="str">
        <f>VLOOKUP(A72,Main!A:AB,6,0)</f>
        <v>IIT Roorkee</v>
      </c>
      <c r="G72" s="61" t="str">
        <f>VLOOKUP(A72,Main!A:AB,7,0)</f>
        <v>8 Weeks</v>
      </c>
      <c r="H72" s="61" t="str">
        <f>VLOOKUP(A72,Main!A:AB,8,0)</f>
        <v>Rerun</v>
      </c>
      <c r="I72" s="62">
        <f>VLOOKUP(A72,Main!A:AB,9,0)</f>
        <v>46223</v>
      </c>
      <c r="J72" s="62">
        <f>VLOOKUP(A72,Main!A:AB,10,0)</f>
        <v>46276</v>
      </c>
      <c r="K72" s="62">
        <f>VLOOKUP(A72,Main!A:AB,11,0)</f>
        <v>46285</v>
      </c>
      <c r="L72" s="62">
        <f>VLOOKUP(A72,Main!A:AB,12,0)</f>
        <v>46230</v>
      </c>
      <c r="M72" s="62">
        <f>VLOOKUP(A72,Main!A:AB,13,0)</f>
        <v>46248</v>
      </c>
      <c r="N72" s="61" t="str">
        <f>VLOOKUP(A72,Main!A:AB,14,0)</f>
        <v>UG</v>
      </c>
      <c r="O72" s="61" t="str">
        <f>VLOOKUP(A72,Main!A:AB,15,0)</f>
        <v>Core</v>
      </c>
      <c r="P72" s="61" t="str">
        <f>VLOOKUP(A72,Main!A:AB,16,0)</f>
        <v>No</v>
      </c>
      <c r="Q72" s="61" t="str">
        <f>VLOOKUP(A72,Main!A:AB,17,0)</f>
        <v/>
      </c>
      <c r="R72" s="63" t="str">
        <f>VLOOKUP(A72,Main!A:AB,18,0)</f>
        <v>https://onlinecourses.nptel.ac.in/e-learning/preview/noc26_ma85</v>
      </c>
      <c r="S72" s="63" t="str">
        <f>VLOOKUP(A72,Main!A:AB,19,0)</f>
        <v>https://onlinecourses.nptel.ac.in/e-learning/preview/noc26_ma85</v>
      </c>
      <c r="T72" s="61" t="str">
        <f>VLOOKUP(A72,Main!A:AB,20,0)</f>
        <v>noc26_ma85</v>
      </c>
      <c r="U72" s="63" t="str">
        <f>VLOOKUP(A72,Main!A:AB,21,0)</f>
        <v>https://onlinecourses.nptel.ac.in/noc25_ma84/preview</v>
      </c>
      <c r="V72" s="63" t="str">
        <f>VLOOKUP(A72,Main!A:AB,22,0)</f>
        <v>https://onlinecourses.nptel.ac.in/noc25_ma84/preview</v>
      </c>
      <c r="W72" s="61" t="str">
        <f>VLOOKUP(A72,Main!A:AB,23,0)</f>
        <v>noc25_ma84</v>
      </c>
      <c r="X72" s="63" t="str">
        <f>VLOOKUP(A72,Main!A:AB,24,0)</f>
        <v>https://nptel.ac.in/courses/111107128</v>
      </c>
      <c r="Y72" s="65" t="str">
        <f>VLOOKUP(A72,Main!A:AB,25,0)</f>
        <v>https://nptel.ac.in/courses/111107128</v>
      </c>
      <c r="Z72" s="66">
        <f>VLOOKUP(A72,Main!A:AB,26,0)</f>
        <v>111107128</v>
      </c>
    </row>
    <row r="73">
      <c r="A73" s="47" t="s">
        <v>5350</v>
      </c>
      <c r="B73" s="61" t="str">
        <f>VLOOKUP(A73,Main!A:AB,2,0)</f>
        <v>Mathematics</v>
      </c>
      <c r="C73" s="61" t="str">
        <f>VLOOKUP(A73,Main!A:AB,3,0)</f>
        <v>Point Set Topology</v>
      </c>
      <c r="D73" s="61" t="str">
        <f>VLOOKUP(A73,Main!A:AB,4,0)</f>
        <v>Prof. Ronnie Sebastian</v>
      </c>
      <c r="E73" s="61" t="str">
        <f>VLOOKUP(A73,Main!A:AB,5,0)</f>
        <v>IIT Bombay</v>
      </c>
      <c r="F73" s="61" t="str">
        <f>VLOOKUP(A73,Main!A:AB,6,0)</f>
        <v>IIT Bombay</v>
      </c>
      <c r="G73" s="61" t="str">
        <f>VLOOKUP(A73,Main!A:AB,7,0)</f>
        <v>8 Weeks</v>
      </c>
      <c r="H73" s="61" t="str">
        <f>VLOOKUP(A73,Main!A:AB,8,0)</f>
        <v>Rerun</v>
      </c>
      <c r="I73" s="62">
        <f>VLOOKUP(A73,Main!A:AB,9,0)</f>
        <v>46223</v>
      </c>
      <c r="J73" s="62">
        <f>VLOOKUP(A73,Main!A:AB,10,0)</f>
        <v>46276</v>
      </c>
      <c r="K73" s="62">
        <f>VLOOKUP(A73,Main!A:AB,11,0)</f>
        <v>46285</v>
      </c>
      <c r="L73" s="62">
        <f>VLOOKUP(A73,Main!A:AB,12,0)</f>
        <v>46230</v>
      </c>
      <c r="M73" s="62">
        <f>VLOOKUP(A73,Main!A:AB,13,0)</f>
        <v>46248</v>
      </c>
      <c r="N73" s="61" t="str">
        <f>VLOOKUP(A73,Main!A:AB,14,0)</f>
        <v>UG/PG</v>
      </c>
      <c r="O73" s="61" t="str">
        <f>VLOOKUP(A73,Main!A:AB,15,0)</f>
        <v>Core</v>
      </c>
      <c r="P73" s="61" t="str">
        <f>VLOOKUP(A73,Main!A:AB,16,0)</f>
        <v>Yes</v>
      </c>
      <c r="Q73" s="61" t="str">
        <f>VLOOKUP(A73,Main!A:AB,17,0)</f>
        <v/>
      </c>
      <c r="R73" s="63" t="str">
        <f>VLOOKUP(A73,Main!A:AB,18,0)</f>
        <v>https://onlinecourses.nptel.ac.in/e-learning/preview/noc26_ma89</v>
      </c>
      <c r="S73" s="63" t="str">
        <f>VLOOKUP(A73,Main!A:AB,19,0)</f>
        <v>https://onlinecourses.nptel.ac.in/e-learning/preview/noc26_ma89</v>
      </c>
      <c r="T73" s="61" t="str">
        <f>VLOOKUP(A73,Main!A:AB,20,0)</f>
        <v>noc26_ma89</v>
      </c>
      <c r="U73" s="63" t="str">
        <f>VLOOKUP(A73,Main!A:AB,21,0)</f>
        <v>https://onlinecourses.nptel.ac.in/noc25_ma110/preview</v>
      </c>
      <c r="V73" s="63" t="str">
        <f>VLOOKUP(A73,Main!A:AB,22,0)</f>
        <v>https://onlinecourses.nptel.ac.in/noc25_ma110/preview</v>
      </c>
      <c r="W73" s="61" t="str">
        <f>VLOOKUP(A73,Main!A:AB,23,0)</f>
        <v>noc25_ma110</v>
      </c>
      <c r="X73" s="63" t="str">
        <f>VLOOKUP(A73,Main!A:AB,24,0)</f>
        <v>https://nptel.ac.in/courses/111101168</v>
      </c>
      <c r="Y73" s="65" t="str">
        <f>VLOOKUP(A73,Main!A:AB,25,0)</f>
        <v>https://nptel.ac.in/courses/111101168</v>
      </c>
      <c r="Z73" s="66">
        <f>VLOOKUP(A73,Main!A:AB,26,0)</f>
        <v>111101168</v>
      </c>
    </row>
    <row r="74">
      <c r="A74" s="47" t="s">
        <v>5365</v>
      </c>
      <c r="B74" s="61" t="str">
        <f>VLOOKUP(A74,Main!A:AB,2,0)</f>
        <v>Mathematics</v>
      </c>
      <c r="C74" s="61" t="str">
        <f>VLOOKUP(A74,Main!A:AB,3,0)</f>
        <v>Calculus of One Real Variable</v>
      </c>
      <c r="D74" s="61" t="str">
        <f>VLOOKUP(A74,Main!A:AB,4,0)</f>
        <v>Prof. Joydeep Dutta</v>
      </c>
      <c r="E74" s="61" t="str">
        <f>VLOOKUP(A74,Main!A:AB,5,0)</f>
        <v>IIT Kanpur</v>
      </c>
      <c r="F74" s="61" t="str">
        <f>VLOOKUP(A74,Main!A:AB,6,0)</f>
        <v>IIT Kanpur</v>
      </c>
      <c r="G74" s="61" t="str">
        <f>VLOOKUP(A74,Main!A:AB,7,0)</f>
        <v>8 Weeks</v>
      </c>
      <c r="H74" s="61" t="str">
        <f>VLOOKUP(A74,Main!A:AB,8,0)</f>
        <v>Rerun</v>
      </c>
      <c r="I74" s="62">
        <f>VLOOKUP(A74,Main!A:AB,9,0)</f>
        <v>46223</v>
      </c>
      <c r="J74" s="62">
        <f>VLOOKUP(A74,Main!A:AB,10,0)</f>
        <v>46276</v>
      </c>
      <c r="K74" s="62">
        <f>VLOOKUP(A74,Main!A:AB,11,0)</f>
        <v>46285</v>
      </c>
      <c r="L74" s="62">
        <f>VLOOKUP(A74,Main!A:AB,12,0)</f>
        <v>46230</v>
      </c>
      <c r="M74" s="62">
        <f>VLOOKUP(A74,Main!A:AB,13,0)</f>
        <v>46248</v>
      </c>
      <c r="N74" s="61" t="str">
        <f>VLOOKUP(A74,Main!A:AB,14,0)</f>
        <v>UG</v>
      </c>
      <c r="O74" s="61" t="str">
        <f>VLOOKUP(A74,Main!A:AB,15,0)</f>
        <v>Core</v>
      </c>
      <c r="P74" s="61" t="str">
        <f>VLOOKUP(A74,Main!A:AB,16,0)</f>
        <v>No</v>
      </c>
      <c r="Q74" s="61" t="str">
        <f>VLOOKUP(A74,Main!A:AB,17,0)</f>
        <v/>
      </c>
      <c r="R74" s="63" t="str">
        <f>VLOOKUP(A74,Main!A:AB,18,0)</f>
        <v>https://onlinecourses.nptel.ac.in/e-learning/preview/noc26_ma91</v>
      </c>
      <c r="S74" s="63" t="str">
        <f>VLOOKUP(A74,Main!A:AB,19,0)</f>
        <v>https://onlinecourses.nptel.ac.in/e-learning/preview/noc26_ma91</v>
      </c>
      <c r="T74" s="61" t="str">
        <f>VLOOKUP(A74,Main!A:AB,20,0)</f>
        <v>noc26_ma91</v>
      </c>
      <c r="U74" s="63" t="str">
        <f>VLOOKUP(A74,Main!A:AB,21,0)</f>
        <v>https://onlinecourses.nptel.ac.in/noc25_ma97/preview</v>
      </c>
      <c r="V74" s="63" t="str">
        <f>VLOOKUP(A74,Main!A:AB,22,0)</f>
        <v>https://onlinecourses.nptel.ac.in/noc25_ma97/preview</v>
      </c>
      <c r="W74" s="61" t="str">
        <f>VLOOKUP(A74,Main!A:AB,23,0)</f>
        <v>noc25_ma97</v>
      </c>
      <c r="X74" s="63" t="str">
        <f>VLOOKUP(A74,Main!A:AB,24,0)</f>
        <v>https://nptel.ac.in/courses/109104124</v>
      </c>
      <c r="Y74" s="65" t="str">
        <f>VLOOKUP(A74,Main!A:AB,25,0)</f>
        <v>https://nptel.ac.in/courses/109104124</v>
      </c>
      <c r="Z74" s="66">
        <f>VLOOKUP(A74,Main!A:AB,26,0)</f>
        <v>109104124</v>
      </c>
    </row>
    <row r="75">
      <c r="A75" s="47" t="s">
        <v>5378</v>
      </c>
      <c r="B75" s="61" t="str">
        <f>VLOOKUP(A75,Main!A:AB,2,0)</f>
        <v>Mathematics</v>
      </c>
      <c r="C75" s="61" t="str">
        <f>VLOOKUP(A75,Main!A:AB,3,0)</f>
        <v>Measure Theoretic Probability 1</v>
      </c>
      <c r="D75" s="61" t="str">
        <f>VLOOKUP(A75,Main!A:AB,4,0)</f>
        <v>Prof. Suprio Bhar</v>
      </c>
      <c r="E75" s="61" t="str">
        <f>VLOOKUP(A75,Main!A:AB,5,0)</f>
        <v>IIT Kanpur</v>
      </c>
      <c r="F75" s="61" t="str">
        <f>VLOOKUP(A75,Main!A:AB,6,0)</f>
        <v>IIT Kanpur</v>
      </c>
      <c r="G75" s="61" t="str">
        <f>VLOOKUP(A75,Main!A:AB,7,0)</f>
        <v>8 Weeks</v>
      </c>
      <c r="H75" s="61" t="str">
        <f>VLOOKUP(A75,Main!A:AB,8,0)</f>
        <v>Rerun</v>
      </c>
      <c r="I75" s="62">
        <f>VLOOKUP(A75,Main!A:AB,9,0)</f>
        <v>46223</v>
      </c>
      <c r="J75" s="62">
        <f>VLOOKUP(A75,Main!A:AB,10,0)</f>
        <v>46276</v>
      </c>
      <c r="K75" s="62">
        <f>VLOOKUP(A75,Main!A:AB,11,0)</f>
        <v>46285</v>
      </c>
      <c r="L75" s="62">
        <f>VLOOKUP(A75,Main!A:AB,12,0)</f>
        <v>46230</v>
      </c>
      <c r="M75" s="62">
        <f>VLOOKUP(A75,Main!A:AB,13,0)</f>
        <v>46248</v>
      </c>
      <c r="N75" s="61" t="str">
        <f>VLOOKUP(A75,Main!A:AB,14,0)</f>
        <v>PG</v>
      </c>
      <c r="O75" s="61" t="str">
        <f>VLOOKUP(A75,Main!A:AB,15,0)</f>
        <v>Elective</v>
      </c>
      <c r="P75" s="61" t="str">
        <f>VLOOKUP(A75,Main!A:AB,16,0)</f>
        <v>Yes</v>
      </c>
      <c r="Q75" s="61" t="str">
        <f>VLOOKUP(A75,Main!A:AB,17,0)</f>
        <v/>
      </c>
      <c r="R75" s="63" t="str">
        <f>VLOOKUP(A75,Main!A:AB,18,0)</f>
        <v>https://onlinecourses.nptel.ac.in/e-learning/preview/noc26_ma93</v>
      </c>
      <c r="S75" s="63" t="str">
        <f>VLOOKUP(A75,Main!A:AB,19,0)</f>
        <v>https://onlinecourses.nptel.ac.in/e-learning/preview/noc26_ma93</v>
      </c>
      <c r="T75" s="61" t="str">
        <f>VLOOKUP(A75,Main!A:AB,20,0)</f>
        <v>noc26_ma93</v>
      </c>
      <c r="U75" s="63" t="str">
        <f>VLOOKUP(A75,Main!A:AB,21,0)</f>
        <v>https://onlinecourses.nptel.ac.in/noc25_ma103/preview</v>
      </c>
      <c r="V75" s="63" t="str">
        <f>VLOOKUP(A75,Main!A:AB,22,0)</f>
        <v>https://onlinecourses.nptel.ac.in/noc25_ma103/preview</v>
      </c>
      <c r="W75" s="61" t="str">
        <f>VLOOKUP(A75,Main!A:AB,23,0)</f>
        <v>noc25_ma103</v>
      </c>
      <c r="X75" s="63" t="str">
        <f>VLOOKUP(A75,Main!A:AB,24,0)</f>
        <v>https://nptel.ac.in/courses/111104152</v>
      </c>
      <c r="Y75" s="65" t="str">
        <f>VLOOKUP(A75,Main!A:AB,25,0)</f>
        <v>https://nptel.ac.in/courses/111104152</v>
      </c>
      <c r="Z75" s="66">
        <f>VLOOKUP(A75,Main!A:AB,26,0)</f>
        <v>111104152</v>
      </c>
    </row>
    <row r="76">
      <c r="A76" s="47" t="s">
        <v>5392</v>
      </c>
      <c r="B76" s="61" t="str">
        <f>VLOOKUP(A76,Main!A:AB,2,0)</f>
        <v>Mathematics</v>
      </c>
      <c r="C76" s="61" t="str">
        <f>VLOOKUP(A76,Main!A:AB,3,0)</f>
        <v>Introduction to Abstract and Linear Algebra</v>
      </c>
      <c r="D76" s="61" t="str">
        <f>VLOOKUP(A76,Main!A:AB,4,0)</f>
        <v>Prof. Sourav Mukhopadhyay</v>
      </c>
      <c r="E76" s="61" t="str">
        <f>VLOOKUP(A76,Main!A:AB,5,0)</f>
        <v>IIT Kharagpur</v>
      </c>
      <c r="F76" s="61" t="str">
        <f>VLOOKUP(A76,Main!A:AB,6,0)</f>
        <v>IIT Kharagpur</v>
      </c>
      <c r="G76" s="61" t="str">
        <f>VLOOKUP(A76,Main!A:AB,7,0)</f>
        <v>8 Weeks</v>
      </c>
      <c r="H76" s="61" t="str">
        <f>VLOOKUP(A76,Main!A:AB,8,0)</f>
        <v>Rerun</v>
      </c>
      <c r="I76" s="62">
        <f>VLOOKUP(A76,Main!A:AB,9,0)</f>
        <v>46223</v>
      </c>
      <c r="J76" s="62">
        <f>VLOOKUP(A76,Main!A:AB,10,0)</f>
        <v>46276</v>
      </c>
      <c r="K76" s="62">
        <f>VLOOKUP(A76,Main!A:AB,11,0)</f>
        <v>46285</v>
      </c>
      <c r="L76" s="62">
        <f>VLOOKUP(A76,Main!A:AB,12,0)</f>
        <v>46230</v>
      </c>
      <c r="M76" s="62">
        <f>VLOOKUP(A76,Main!A:AB,13,0)</f>
        <v>46248</v>
      </c>
      <c r="N76" s="61" t="str">
        <f>VLOOKUP(A76,Main!A:AB,14,0)</f>
        <v>PG</v>
      </c>
      <c r="O76" s="61" t="str">
        <f>VLOOKUP(A76,Main!A:AB,15,0)</f>
        <v>Core</v>
      </c>
      <c r="P76" s="61" t="str">
        <f>VLOOKUP(A76,Main!A:AB,16,0)</f>
        <v>Yes</v>
      </c>
      <c r="Q76" s="61" t="str">
        <f>VLOOKUP(A76,Main!A:AB,17,0)</f>
        <v/>
      </c>
      <c r="R76" s="63" t="str">
        <f>VLOOKUP(A76,Main!A:AB,18,0)</f>
        <v>https://onlinecourses.nptel.ac.in/e-learning/preview/noc26_ma95</v>
      </c>
      <c r="S76" s="63" t="str">
        <f>VLOOKUP(A76,Main!A:AB,19,0)</f>
        <v>https://onlinecourses.nptel.ac.in/e-learning/preview/noc26_ma95</v>
      </c>
      <c r="T76" s="61" t="str">
        <f>VLOOKUP(A76,Main!A:AB,20,0)</f>
        <v>noc26_ma95</v>
      </c>
      <c r="U76" s="63" t="str">
        <f>VLOOKUP(A76,Main!A:AB,21,0)</f>
        <v>https://onlinecourses.nptel.ac.in/noc25_ma78/preview</v>
      </c>
      <c r="V76" s="63" t="str">
        <f>VLOOKUP(A76,Main!A:AB,22,0)</f>
        <v>https://onlinecourses.nptel.ac.in/noc25_ma78/preview</v>
      </c>
      <c r="W76" s="61" t="str">
        <f>VLOOKUP(A76,Main!A:AB,23,0)</f>
        <v>noc25_ma78</v>
      </c>
      <c r="X76" s="63" t="str">
        <f>VLOOKUP(A76,Main!A:AB,24,0)</f>
        <v>https://nptel.ac.in/courses/111105112</v>
      </c>
      <c r="Y76" s="65" t="str">
        <f>VLOOKUP(A76,Main!A:AB,25,0)</f>
        <v>https://nptel.ac.in/courses/111105112</v>
      </c>
      <c r="Z76" s="66">
        <f>VLOOKUP(A76,Main!A:AB,26,0)</f>
        <v>111105112</v>
      </c>
    </row>
    <row r="77">
      <c r="A77" s="47" t="s">
        <v>5480</v>
      </c>
      <c r="B77" s="61" t="str">
        <f>VLOOKUP(A77,Main!A:AB,2,0)</f>
        <v>Mechanical Engineering</v>
      </c>
      <c r="C77" s="61" t="str">
        <f>VLOOKUP(A77,Main!A:AB,3,0)</f>
        <v>Structural Analysis of Nanomaterials</v>
      </c>
      <c r="D77" s="61" t="str">
        <f>VLOOKUP(A77,Main!A:AB,4,0)</f>
        <v>Prof. Kaushik Pal</v>
      </c>
      <c r="E77" s="61" t="str">
        <f>VLOOKUP(A77,Main!A:AB,5,0)</f>
        <v>IIT Roorkee</v>
      </c>
      <c r="F77" s="61" t="str">
        <f>VLOOKUP(A77,Main!A:AB,6,0)</f>
        <v>IIT Roorkee</v>
      </c>
      <c r="G77" s="61" t="str">
        <f>VLOOKUP(A77,Main!A:AB,7,0)</f>
        <v>4 Weeks</v>
      </c>
      <c r="H77" s="61" t="str">
        <f>VLOOKUP(A77,Main!A:AB,8,0)</f>
        <v>Rerun</v>
      </c>
      <c r="I77" s="62">
        <f>VLOOKUP(A77,Main!A:AB,9,0)</f>
        <v>46223</v>
      </c>
      <c r="J77" s="62">
        <f>VLOOKUP(A77,Main!A:AB,10,0)</f>
        <v>46248</v>
      </c>
      <c r="K77" s="62">
        <f>VLOOKUP(A77,Main!A:AB,11,0)</f>
        <v>46285</v>
      </c>
      <c r="L77" s="62">
        <f>VLOOKUP(A77,Main!A:AB,12,0)</f>
        <v>46230</v>
      </c>
      <c r="M77" s="62">
        <f>VLOOKUP(A77,Main!A:AB,13,0)</f>
        <v>46248</v>
      </c>
      <c r="N77" s="61" t="str">
        <f>VLOOKUP(A77,Main!A:AB,14,0)</f>
        <v>UG/PG</v>
      </c>
      <c r="O77" s="61" t="str">
        <f>VLOOKUP(A77,Main!A:AB,15,0)</f>
        <v>Elective</v>
      </c>
      <c r="P77" s="61" t="str">
        <f>VLOOKUP(A77,Main!A:AB,16,0)</f>
        <v>Yes</v>
      </c>
      <c r="Q77" s="61" t="str">
        <f>VLOOKUP(A77,Main!A:AB,17,0)</f>
        <v/>
      </c>
      <c r="R77" s="63" t="str">
        <f>VLOOKUP(A77,Main!A:AB,18,0)</f>
        <v>https://onlinecourses.nptel.ac.in/e-learning/preview/noc26_me115</v>
      </c>
      <c r="S77" s="63" t="str">
        <f>VLOOKUP(A77,Main!A:AB,19,0)</f>
        <v>https://onlinecourses.nptel.ac.in/e-learning/preview/noc26_me115</v>
      </c>
      <c r="T77" s="61" t="str">
        <f>VLOOKUP(A77,Main!A:AB,20,0)</f>
        <v>noc26_me115</v>
      </c>
      <c r="U77" s="63" t="str">
        <f>VLOOKUP(A77,Main!A:AB,21,0)</f>
        <v>https://onlinecourses.nptel.ac.in/noc25_me116/preview</v>
      </c>
      <c r="V77" s="63" t="str">
        <f>VLOOKUP(A77,Main!A:AB,22,0)</f>
        <v>https://onlinecourses.nptel.ac.in/noc25_me116/preview</v>
      </c>
      <c r="W77" s="61" t="str">
        <f>VLOOKUP(A77,Main!A:AB,23,0)</f>
        <v>noc25_me116</v>
      </c>
      <c r="X77" s="63" t="str">
        <f>VLOOKUP(A77,Main!A:AB,24,0)</f>
        <v>https://nptel.ac.in/courses/113107081</v>
      </c>
      <c r="Y77" s="65" t="str">
        <f>VLOOKUP(A77,Main!A:AB,25,0)</f>
        <v>https://nptel.ac.in/courses/113107081</v>
      </c>
      <c r="Z77" s="66">
        <f>VLOOKUP(A77,Main!A:AB,26,0)</f>
        <v>113107081</v>
      </c>
    </row>
    <row r="78">
      <c r="A78" s="47" t="s">
        <v>5492</v>
      </c>
      <c r="B78" s="61" t="str">
        <f>VLOOKUP(A78,Main!A:AB,2,0)</f>
        <v>Mechanical Engineering</v>
      </c>
      <c r="C78" s="61" t="str">
        <f>VLOOKUP(A78,Main!A:AB,3,0)</f>
        <v>Principles of Vibration Control</v>
      </c>
      <c r="D78" s="61" t="str">
        <f>VLOOKUP(A78,Main!A:AB,4,0)</f>
        <v>Prof. Bishakh Bhattacharya</v>
      </c>
      <c r="E78" s="61" t="str">
        <f>VLOOKUP(A78,Main!A:AB,5,0)</f>
        <v>IIT Kanpur</v>
      </c>
      <c r="F78" s="61" t="str">
        <f>VLOOKUP(A78,Main!A:AB,6,0)</f>
        <v>IIT Kanpur</v>
      </c>
      <c r="G78" s="61" t="str">
        <f>VLOOKUP(A78,Main!A:AB,7,0)</f>
        <v>4 Weeks</v>
      </c>
      <c r="H78" s="61" t="str">
        <f>VLOOKUP(A78,Main!A:AB,8,0)</f>
        <v>Rerun</v>
      </c>
      <c r="I78" s="62">
        <f>VLOOKUP(A78,Main!A:AB,9,0)</f>
        <v>46223</v>
      </c>
      <c r="J78" s="62">
        <f>VLOOKUP(A78,Main!A:AB,10,0)</f>
        <v>46248</v>
      </c>
      <c r="K78" s="62">
        <f>VLOOKUP(A78,Main!A:AB,11,0)</f>
        <v>46285</v>
      </c>
      <c r="L78" s="62">
        <f>VLOOKUP(A78,Main!A:AB,12,0)</f>
        <v>46230</v>
      </c>
      <c r="M78" s="62">
        <f>VLOOKUP(A78,Main!A:AB,13,0)</f>
        <v>46248</v>
      </c>
      <c r="N78" s="61" t="str">
        <f>VLOOKUP(A78,Main!A:AB,14,0)</f>
        <v>UG/PG</v>
      </c>
      <c r="O78" s="61" t="str">
        <f>VLOOKUP(A78,Main!A:AB,15,0)</f>
        <v>Elective</v>
      </c>
      <c r="P78" s="61" t="str">
        <f>VLOOKUP(A78,Main!A:AB,16,0)</f>
        <v>Yes</v>
      </c>
      <c r="Q78" s="61" t="str">
        <f>VLOOKUP(A78,Main!A:AB,17,0)</f>
        <v/>
      </c>
      <c r="R78" s="63" t="str">
        <f>VLOOKUP(A78,Main!A:AB,18,0)</f>
        <v>https://onlinecourses.nptel.ac.in/e-learning/preview/noc26_me117</v>
      </c>
      <c r="S78" s="63" t="str">
        <f>VLOOKUP(A78,Main!A:AB,19,0)</f>
        <v>https://onlinecourses.nptel.ac.in/e-learning/preview/noc26_me117</v>
      </c>
      <c r="T78" s="61" t="str">
        <f>VLOOKUP(A78,Main!A:AB,20,0)</f>
        <v>noc26_me117</v>
      </c>
      <c r="U78" s="63" t="str">
        <f>VLOOKUP(A78,Main!A:AB,21,0)</f>
        <v>https://onlinecourses.nptel.ac.in/noc25_me127/preview</v>
      </c>
      <c r="V78" s="63" t="str">
        <f>VLOOKUP(A78,Main!A:AB,22,0)</f>
        <v>https://onlinecourses.nptel.ac.in/noc25_me127/preview</v>
      </c>
      <c r="W78" s="61" t="str">
        <f>VLOOKUP(A78,Main!A:AB,23,0)</f>
        <v>noc25_me127</v>
      </c>
      <c r="X78" s="63" t="str">
        <f>VLOOKUP(A78,Main!A:AB,24,0)</f>
        <v>https://nptel.ac.in/courses/112104211</v>
      </c>
      <c r="Y78" s="65" t="str">
        <f>VLOOKUP(A78,Main!A:AB,25,0)</f>
        <v>https://nptel.ac.in/courses/112104211</v>
      </c>
      <c r="Z78" s="66">
        <f>VLOOKUP(A78,Main!A:AB,26,0)</f>
        <v>112104211</v>
      </c>
    </row>
    <row r="79">
      <c r="A79" s="47" t="s">
        <v>5498</v>
      </c>
      <c r="B79" s="61" t="str">
        <f>VLOOKUP(A79,Main!A:AB,2,0)</f>
        <v>Mechanical Engineering</v>
      </c>
      <c r="C79" s="61" t="str">
        <f>VLOOKUP(A79,Main!A:AB,3,0)</f>
        <v>Manufacturing Processes - Casting and Joining</v>
      </c>
      <c r="D79" s="61" t="str">
        <f>VLOOKUP(A79,Main!A:AB,4,0)</f>
        <v>Prof. Sounak Kumar Choudhury</v>
      </c>
      <c r="E79" s="61" t="str">
        <f>VLOOKUP(A79,Main!A:AB,5,0)</f>
        <v>IIT Kanpur</v>
      </c>
      <c r="F79" s="61" t="str">
        <f>VLOOKUP(A79,Main!A:AB,6,0)</f>
        <v>IIT Kanpur</v>
      </c>
      <c r="G79" s="61" t="str">
        <f>VLOOKUP(A79,Main!A:AB,7,0)</f>
        <v>4 Weeks</v>
      </c>
      <c r="H79" s="61" t="str">
        <f>VLOOKUP(A79,Main!A:AB,8,0)</f>
        <v>Rerun</v>
      </c>
      <c r="I79" s="62">
        <f>VLOOKUP(A79,Main!A:AB,9,0)</f>
        <v>46223</v>
      </c>
      <c r="J79" s="62">
        <f>VLOOKUP(A79,Main!A:AB,10,0)</f>
        <v>46248</v>
      </c>
      <c r="K79" s="62">
        <f>VLOOKUP(A79,Main!A:AB,11,0)</f>
        <v>46285</v>
      </c>
      <c r="L79" s="62">
        <f>VLOOKUP(A79,Main!A:AB,12,0)</f>
        <v>46230</v>
      </c>
      <c r="M79" s="62">
        <f>VLOOKUP(A79,Main!A:AB,13,0)</f>
        <v>46248</v>
      </c>
      <c r="N79" s="61" t="str">
        <f>VLOOKUP(A79,Main!A:AB,14,0)</f>
        <v>UG</v>
      </c>
      <c r="O79" s="61" t="str">
        <f>VLOOKUP(A79,Main!A:AB,15,0)</f>
        <v>Core</v>
      </c>
      <c r="P79" s="61" t="str">
        <f>VLOOKUP(A79,Main!A:AB,16,0)</f>
        <v>No</v>
      </c>
      <c r="Q79" s="61" t="str">
        <f>VLOOKUP(A79,Main!A:AB,17,0)</f>
        <v>Manufacturing Processes and Technology
Product Design</v>
      </c>
      <c r="R79" s="63" t="str">
        <f>VLOOKUP(A79,Main!A:AB,18,0)</f>
        <v>https://onlinecourses.nptel.ac.in/e-learning/preview/noc26_me118</v>
      </c>
      <c r="S79" s="63" t="str">
        <f>VLOOKUP(A79,Main!A:AB,19,0)</f>
        <v>https://onlinecourses.nptel.ac.in/e-learning/preview/noc26_me118</v>
      </c>
      <c r="T79" s="61" t="str">
        <f>VLOOKUP(A79,Main!A:AB,20,0)</f>
        <v>noc26_me118</v>
      </c>
      <c r="U79" s="63" t="str">
        <f>VLOOKUP(A79,Main!A:AB,21,0)</f>
        <v>https://onlinecourses.nptel.ac.in/noc25_me128/preview</v>
      </c>
      <c r="V79" s="63" t="str">
        <f>VLOOKUP(A79,Main!A:AB,22,0)</f>
        <v>https://onlinecourses.nptel.ac.in/noc25_me128/preview</v>
      </c>
      <c r="W79" s="61" t="str">
        <f>VLOOKUP(A79,Main!A:AB,23,0)</f>
        <v>noc25_me128</v>
      </c>
      <c r="X79" s="63" t="str">
        <f>VLOOKUP(A79,Main!A:AB,24,0)</f>
        <v>https://nptel.ac.in/courses/112104301</v>
      </c>
      <c r="Y79" s="65" t="str">
        <f>VLOOKUP(A79,Main!A:AB,25,0)</f>
        <v>https://nptel.ac.in/courses/112104301</v>
      </c>
      <c r="Z79" s="66">
        <f>VLOOKUP(A79,Main!A:AB,26,0)</f>
        <v>112104301</v>
      </c>
    </row>
    <row r="80">
      <c r="A80" s="47" t="s">
        <v>5506</v>
      </c>
      <c r="B80" s="61" t="str">
        <f>VLOOKUP(A80,Main!A:AB,2,0)</f>
        <v>Mechanical Engineering</v>
      </c>
      <c r="C80" s="61" t="str">
        <f>VLOOKUP(A80,Main!A:AB,3,0)</f>
        <v>Foundation of Computational Fluid Dynamics</v>
      </c>
      <c r="D80" s="61" t="str">
        <f>VLOOKUP(A80,Main!A:AB,4,0)</f>
        <v>Prof. Vengadesan</v>
      </c>
      <c r="E80" s="61" t="str">
        <f>VLOOKUP(A80,Main!A:AB,5,0)</f>
        <v>IIT Madras</v>
      </c>
      <c r="F80" s="61" t="str">
        <f>VLOOKUP(A80,Main!A:AB,6,0)</f>
        <v>IIT Madras</v>
      </c>
      <c r="G80" s="61" t="str">
        <f>VLOOKUP(A80,Main!A:AB,7,0)</f>
        <v>8 Weeks</v>
      </c>
      <c r="H80" s="61" t="str">
        <f>VLOOKUP(A80,Main!A:AB,8,0)</f>
        <v>Rerun</v>
      </c>
      <c r="I80" s="62">
        <f>VLOOKUP(A80,Main!A:AB,9,0)</f>
        <v>46223</v>
      </c>
      <c r="J80" s="62">
        <f>VLOOKUP(A80,Main!A:AB,10,0)</f>
        <v>46276</v>
      </c>
      <c r="K80" s="62">
        <f>VLOOKUP(A80,Main!A:AB,11,0)</f>
        <v>46285</v>
      </c>
      <c r="L80" s="62">
        <f>VLOOKUP(A80,Main!A:AB,12,0)</f>
        <v>46230</v>
      </c>
      <c r="M80" s="62">
        <f>VLOOKUP(A80,Main!A:AB,13,0)</f>
        <v>46248</v>
      </c>
      <c r="N80" s="61" t="str">
        <f>VLOOKUP(A80,Main!A:AB,14,0)</f>
        <v>UG</v>
      </c>
      <c r="O80" s="61" t="str">
        <f>VLOOKUP(A80,Main!A:AB,15,0)</f>
        <v>Elective</v>
      </c>
      <c r="P80" s="61" t="str">
        <f>VLOOKUP(A80,Main!A:AB,16,0)</f>
        <v>Yes</v>
      </c>
      <c r="Q80" s="61" t="str">
        <f>VLOOKUP(A80,Main!A:AB,17,0)</f>
        <v>Computational Thermo Fluids</v>
      </c>
      <c r="R80" s="63" t="str">
        <f>VLOOKUP(A80,Main!A:AB,18,0)</f>
        <v>https://onlinecourses.nptel.ac.in/e-learning/preview/noc26_me119</v>
      </c>
      <c r="S80" s="63" t="str">
        <f>VLOOKUP(A80,Main!A:AB,19,0)</f>
        <v>https://onlinecourses.nptel.ac.in/e-learning/preview/noc26_me119</v>
      </c>
      <c r="T80" s="61" t="str">
        <f>VLOOKUP(A80,Main!A:AB,20,0)</f>
        <v>noc26_me119</v>
      </c>
      <c r="U80" s="63" t="str">
        <f>VLOOKUP(A80,Main!A:AB,21,0)</f>
        <v>https://onlinecourses.nptel.ac.in/noc25_me124/preview</v>
      </c>
      <c r="V80" s="63" t="str">
        <f>VLOOKUP(A80,Main!A:AB,22,0)</f>
        <v>https://onlinecourses.nptel.ac.in/noc25_me124/preview</v>
      </c>
      <c r="W80" s="61" t="str">
        <f>VLOOKUP(A80,Main!A:AB,23,0)</f>
        <v>noc25_me124</v>
      </c>
      <c r="X80" s="63" t="str">
        <f>VLOOKUP(A80,Main!A:AB,24,0)</f>
        <v>https://nptel.ac.in/courses/112106186</v>
      </c>
      <c r="Y80" s="65" t="str">
        <f>VLOOKUP(A80,Main!A:AB,25,0)</f>
        <v>https://nptel.ac.in/courses/112106186</v>
      </c>
      <c r="Z80" s="66">
        <f>VLOOKUP(A80,Main!A:AB,26,0)</f>
        <v>112106186</v>
      </c>
    </row>
    <row r="81">
      <c r="A81" s="47" t="s">
        <v>5513</v>
      </c>
      <c r="B81" s="61" t="str">
        <f>VLOOKUP(A81,Main!A:AB,2,0)</f>
        <v>Mechanical Engineering</v>
      </c>
      <c r="C81" s="61" t="str">
        <f>VLOOKUP(A81,Main!A:AB,3,0)</f>
        <v>Mechanics and Control of Robotic Manipulators</v>
      </c>
      <c r="D81" s="61" t="str">
        <f>VLOOKUP(A81,Main!A:AB,4,0)</f>
        <v>Prof. Santhakumar Mohan</v>
      </c>
      <c r="E81" s="61" t="str">
        <f>VLOOKUP(A81,Main!A:AB,5,0)</f>
        <v>IIT Palakkad</v>
      </c>
      <c r="F81" s="61" t="str">
        <f>VLOOKUP(A81,Main!A:AB,6,0)</f>
        <v>IIT Madras</v>
      </c>
      <c r="G81" s="61" t="str">
        <f>VLOOKUP(A81,Main!A:AB,7,0)</f>
        <v>8 Weeks</v>
      </c>
      <c r="H81" s="61" t="str">
        <f>VLOOKUP(A81,Main!A:AB,8,0)</f>
        <v>Rerun</v>
      </c>
      <c r="I81" s="62">
        <f>VLOOKUP(A81,Main!A:AB,9,0)</f>
        <v>46223</v>
      </c>
      <c r="J81" s="62">
        <f>VLOOKUP(A81,Main!A:AB,10,0)</f>
        <v>46276</v>
      </c>
      <c r="K81" s="62">
        <f>VLOOKUP(A81,Main!A:AB,11,0)</f>
        <v>46285</v>
      </c>
      <c r="L81" s="62">
        <f>VLOOKUP(A81,Main!A:AB,12,0)</f>
        <v>46230</v>
      </c>
      <c r="M81" s="62">
        <f>VLOOKUP(A81,Main!A:AB,13,0)</f>
        <v>46248</v>
      </c>
      <c r="N81" s="61" t="str">
        <f>VLOOKUP(A81,Main!A:AB,14,0)</f>
        <v>UG/PG</v>
      </c>
      <c r="O81" s="61" t="str">
        <f>VLOOKUP(A81,Main!A:AB,15,0)</f>
        <v>Elective</v>
      </c>
      <c r="P81" s="61" t="str">
        <f>VLOOKUP(A81,Main!A:AB,16,0)</f>
        <v>Yes</v>
      </c>
      <c r="Q81" s="61" t="str">
        <f>VLOOKUP(A81,Main!A:AB,17,0)</f>
        <v>Robotics
Advanced Mechanics
Advanced Dynamics and Vibration</v>
      </c>
      <c r="R81" s="63" t="str">
        <f>VLOOKUP(A81,Main!A:AB,18,0)</f>
        <v>https://onlinecourses.nptel.ac.in/e-learning/preview/noc26_me120</v>
      </c>
      <c r="S81" s="63" t="str">
        <f>VLOOKUP(A81,Main!A:AB,19,0)</f>
        <v>https://onlinecourses.nptel.ac.in/e-learning/preview/noc26_me120</v>
      </c>
      <c r="T81" s="61" t="str">
        <f>VLOOKUP(A81,Main!A:AB,20,0)</f>
        <v>noc26_me120</v>
      </c>
      <c r="U81" s="63" t="str">
        <f>VLOOKUP(A81,Main!A:AB,21,0)</f>
        <v>https://onlinecourses.nptel.ac.in/noc25_me105/preview</v>
      </c>
      <c r="V81" s="63" t="str">
        <f>VLOOKUP(A81,Main!A:AB,22,0)</f>
        <v>https://onlinecourses.nptel.ac.in/noc25_me105/preview</v>
      </c>
      <c r="W81" s="61" t="str">
        <f>VLOOKUP(A81,Main!A:AB,23,0)</f>
        <v>noc25_me105</v>
      </c>
      <c r="X81" s="63" t="str">
        <f>VLOOKUP(A81,Main!A:AB,24,0)</f>
        <v>https://nptel.ac.in/courses/112106304</v>
      </c>
      <c r="Y81" s="65" t="str">
        <f>VLOOKUP(A81,Main!A:AB,25,0)</f>
        <v>https://nptel.ac.in/courses/112106304</v>
      </c>
      <c r="Z81" s="66">
        <f>VLOOKUP(A81,Main!A:AB,26,0)</f>
        <v>112106304</v>
      </c>
    </row>
    <row r="82">
      <c r="A82" s="47" t="s">
        <v>5528</v>
      </c>
      <c r="B82" s="61" t="str">
        <f>VLOOKUP(A82,Main!A:AB,2,0)</f>
        <v>Mechanical Engineering</v>
      </c>
      <c r="C82" s="61" t="str">
        <f>VLOOKUP(A82,Main!A:AB,3,0)</f>
        <v>Principles of Metal Forming Technology</v>
      </c>
      <c r="D82" s="61" t="str">
        <f>VLOOKUP(A82,Main!A:AB,4,0)</f>
        <v>Prof. P. K. Jha</v>
      </c>
      <c r="E82" s="61" t="str">
        <f>VLOOKUP(A82,Main!A:AB,5,0)</f>
        <v>IIT Roorkee</v>
      </c>
      <c r="F82" s="61" t="str">
        <f>VLOOKUP(A82,Main!A:AB,6,0)</f>
        <v>IIT Roorkee</v>
      </c>
      <c r="G82" s="61" t="str">
        <f>VLOOKUP(A82,Main!A:AB,7,0)</f>
        <v>8 Weeks</v>
      </c>
      <c r="H82" s="61" t="str">
        <f>VLOOKUP(A82,Main!A:AB,8,0)</f>
        <v>Rerun</v>
      </c>
      <c r="I82" s="62">
        <f>VLOOKUP(A82,Main!A:AB,9,0)</f>
        <v>46223</v>
      </c>
      <c r="J82" s="62">
        <f>VLOOKUP(A82,Main!A:AB,10,0)</f>
        <v>46276</v>
      </c>
      <c r="K82" s="62">
        <f>VLOOKUP(A82,Main!A:AB,11,0)</f>
        <v>46285</v>
      </c>
      <c r="L82" s="62">
        <f>VLOOKUP(A82,Main!A:AB,12,0)</f>
        <v>46230</v>
      </c>
      <c r="M82" s="62">
        <f>VLOOKUP(A82,Main!A:AB,13,0)</f>
        <v>46248</v>
      </c>
      <c r="N82" s="61" t="str">
        <f>VLOOKUP(A82,Main!A:AB,14,0)</f>
        <v>UG/PG</v>
      </c>
      <c r="O82" s="61" t="str">
        <f>VLOOKUP(A82,Main!A:AB,15,0)</f>
        <v>Core</v>
      </c>
      <c r="P82" s="61" t="str">
        <f>VLOOKUP(A82,Main!A:AB,16,0)</f>
        <v>Yes</v>
      </c>
      <c r="Q82" s="61" t="str">
        <f>VLOOKUP(A82,Main!A:AB,17,0)</f>
        <v/>
      </c>
      <c r="R82" s="63" t="str">
        <f>VLOOKUP(A82,Main!A:AB,18,0)</f>
        <v>https://onlinecourses.nptel.ac.in/e-learning/preview/noc26_me122</v>
      </c>
      <c r="S82" s="63" t="str">
        <f>VLOOKUP(A82,Main!A:AB,19,0)</f>
        <v>https://onlinecourses.nptel.ac.in/e-learning/preview/noc26_me122</v>
      </c>
      <c r="T82" s="61" t="str">
        <f>VLOOKUP(A82,Main!A:AB,20,0)</f>
        <v>noc26_me122</v>
      </c>
      <c r="U82" s="63" t="str">
        <f>VLOOKUP(A82,Main!A:AB,21,0)</f>
        <v>https://onlinecourses.nptel.ac.in/noc25_me117/preview</v>
      </c>
      <c r="V82" s="63" t="str">
        <f>VLOOKUP(A82,Main!A:AB,22,0)</f>
        <v>https://onlinecourses.nptel.ac.in/noc25_me117/preview</v>
      </c>
      <c r="W82" s="61" t="str">
        <f>VLOOKUP(A82,Main!A:AB,23,0)</f>
        <v>noc25_me117</v>
      </c>
      <c r="X82" s="63" t="str">
        <f>VLOOKUP(A82,Main!A:AB,24,0)</f>
        <v>https://nptel.ac.in/courses/112107250</v>
      </c>
      <c r="Y82" s="65" t="str">
        <f>VLOOKUP(A82,Main!A:AB,25,0)</f>
        <v>https://nptel.ac.in/courses/112107250</v>
      </c>
      <c r="Z82" s="66">
        <f>VLOOKUP(A82,Main!A:AB,26,0)</f>
        <v>112107250</v>
      </c>
    </row>
    <row r="83">
      <c r="A83" s="47" t="s">
        <v>5535</v>
      </c>
      <c r="B83" s="61" t="str">
        <f>VLOOKUP(A83,Main!A:AB,2,0)</f>
        <v>Mechanical Engineering</v>
      </c>
      <c r="C83" s="61" t="str">
        <f>VLOOKUP(A83,Main!A:AB,3,0)</f>
        <v>Power Plant Engineering</v>
      </c>
      <c r="D83" s="61" t="str">
        <f>VLOOKUP(A83,Main!A:AB,4,0)</f>
        <v>Prof. Ravi Kumar</v>
      </c>
      <c r="E83" s="61" t="str">
        <f>VLOOKUP(A83,Main!A:AB,5,0)</f>
        <v>IIT Roorkee</v>
      </c>
      <c r="F83" s="61" t="str">
        <f>VLOOKUP(A83,Main!A:AB,6,0)</f>
        <v>IIT Roorkee</v>
      </c>
      <c r="G83" s="61" t="str">
        <f>VLOOKUP(A83,Main!A:AB,7,0)</f>
        <v>8 Weeks</v>
      </c>
      <c r="H83" s="61" t="str">
        <f>VLOOKUP(A83,Main!A:AB,8,0)</f>
        <v>Rerun</v>
      </c>
      <c r="I83" s="62">
        <f>VLOOKUP(A83,Main!A:AB,9,0)</f>
        <v>46223</v>
      </c>
      <c r="J83" s="62">
        <f>VLOOKUP(A83,Main!A:AB,10,0)</f>
        <v>46276</v>
      </c>
      <c r="K83" s="62">
        <f>VLOOKUP(A83,Main!A:AB,11,0)</f>
        <v>46285</v>
      </c>
      <c r="L83" s="62">
        <f>VLOOKUP(A83,Main!A:AB,12,0)</f>
        <v>46230</v>
      </c>
      <c r="M83" s="62">
        <f>VLOOKUP(A83,Main!A:AB,13,0)</f>
        <v>46248</v>
      </c>
      <c r="N83" s="61" t="str">
        <f>VLOOKUP(A83,Main!A:AB,14,0)</f>
        <v>UG</v>
      </c>
      <c r="O83" s="61" t="str">
        <f>VLOOKUP(A83,Main!A:AB,15,0)</f>
        <v>Core</v>
      </c>
      <c r="P83" s="61" t="str">
        <f>VLOOKUP(A83,Main!A:AB,16,0)</f>
        <v>No</v>
      </c>
      <c r="Q83" s="61" t="str">
        <f>VLOOKUP(A83,Main!A:AB,17,0)</f>
        <v>Energy Systems</v>
      </c>
      <c r="R83" s="63" t="str">
        <f>VLOOKUP(A83,Main!A:AB,18,0)</f>
        <v>https://onlinecourses.nptel.ac.in/e-learning/preview/noc26_me123</v>
      </c>
      <c r="S83" s="63" t="str">
        <f>VLOOKUP(A83,Main!A:AB,19,0)</f>
        <v>https://onlinecourses.nptel.ac.in/e-learning/preview/noc26_me123</v>
      </c>
      <c r="T83" s="61" t="str">
        <f>VLOOKUP(A83,Main!A:AB,20,0)</f>
        <v>noc26_me123</v>
      </c>
      <c r="U83" s="63" t="str">
        <f>VLOOKUP(A83,Main!A:AB,21,0)</f>
        <v>https://onlinecourses.nptel.ac.in/noc25_me113/preview</v>
      </c>
      <c r="V83" s="63" t="str">
        <f>VLOOKUP(A83,Main!A:AB,22,0)</f>
        <v>https://onlinecourses.nptel.ac.in/noc25_me113/preview</v>
      </c>
      <c r="W83" s="61" t="str">
        <f>VLOOKUP(A83,Main!A:AB,23,0)</f>
        <v>noc25_me113</v>
      </c>
      <c r="X83" s="63" t="str">
        <f>VLOOKUP(A83,Main!A:AB,24,0)</f>
        <v>https://nptel.ac.in/courses/112107291</v>
      </c>
      <c r="Y83" s="65" t="str">
        <f>VLOOKUP(A83,Main!A:AB,25,0)</f>
        <v>https://nptel.ac.in/courses/112107291</v>
      </c>
      <c r="Z83" s="66">
        <f>VLOOKUP(A83,Main!A:AB,26,0)</f>
        <v>112107291</v>
      </c>
    </row>
    <row r="84">
      <c r="A84" s="47" t="s">
        <v>5542</v>
      </c>
      <c r="B84" s="61" t="str">
        <f>VLOOKUP(A84,Main!A:AB,2,0)</f>
        <v>Mechanical Engineering</v>
      </c>
      <c r="C84" s="61" t="str">
        <f>VLOOKUP(A84,Main!A:AB,3,0)</f>
        <v>Refrigeration and Air-conditioning</v>
      </c>
      <c r="D84" s="61" t="str">
        <f>VLOOKUP(A84,Main!A:AB,4,0)</f>
        <v>Prof. Ravi Kumar</v>
      </c>
      <c r="E84" s="61" t="str">
        <f>VLOOKUP(A84,Main!A:AB,5,0)</f>
        <v>IIT Roorkee</v>
      </c>
      <c r="F84" s="61" t="str">
        <f>VLOOKUP(A84,Main!A:AB,6,0)</f>
        <v>IIT Roorkee</v>
      </c>
      <c r="G84" s="61" t="str">
        <f>VLOOKUP(A84,Main!A:AB,7,0)</f>
        <v>8 Weeks</v>
      </c>
      <c r="H84" s="61" t="str">
        <f>VLOOKUP(A84,Main!A:AB,8,0)</f>
        <v>Rerun</v>
      </c>
      <c r="I84" s="62">
        <f>VLOOKUP(A84,Main!A:AB,9,0)</f>
        <v>46223</v>
      </c>
      <c r="J84" s="62">
        <f>VLOOKUP(A84,Main!A:AB,10,0)</f>
        <v>46276</v>
      </c>
      <c r="K84" s="62">
        <f>VLOOKUP(A84,Main!A:AB,11,0)</f>
        <v>46285</v>
      </c>
      <c r="L84" s="62">
        <f>VLOOKUP(A84,Main!A:AB,12,0)</f>
        <v>46230</v>
      </c>
      <c r="M84" s="62">
        <f>VLOOKUP(A84,Main!A:AB,13,0)</f>
        <v>46248</v>
      </c>
      <c r="N84" s="61" t="str">
        <f>VLOOKUP(A84,Main!A:AB,14,0)</f>
        <v>UG</v>
      </c>
      <c r="O84" s="61" t="str">
        <f>VLOOKUP(A84,Main!A:AB,15,0)</f>
        <v>Core</v>
      </c>
      <c r="P84" s="61" t="str">
        <f>VLOOKUP(A84,Main!A:AB,16,0)</f>
        <v>No</v>
      </c>
      <c r="Q84" s="61" t="str">
        <f>VLOOKUP(A84,Main!A:AB,17,0)</f>
        <v/>
      </c>
      <c r="R84" s="63" t="str">
        <f>VLOOKUP(A84,Main!A:AB,18,0)</f>
        <v>https://onlinecourses.nptel.ac.in/e-learning/preview/noc26_me124</v>
      </c>
      <c r="S84" s="63" t="str">
        <f>VLOOKUP(A84,Main!A:AB,19,0)</f>
        <v>https://onlinecourses.nptel.ac.in/e-learning/preview/noc26_me124</v>
      </c>
      <c r="T84" s="61" t="str">
        <f>VLOOKUP(A84,Main!A:AB,20,0)</f>
        <v>noc26_me124</v>
      </c>
      <c r="U84" s="63" t="str">
        <f>VLOOKUP(A84,Main!A:AB,21,0)</f>
        <v>https://onlinecourses.nptel.ac.in/noc25_me114/preview</v>
      </c>
      <c r="V84" s="63" t="str">
        <f>VLOOKUP(A84,Main!A:AB,22,0)</f>
        <v>https://onlinecourses.nptel.ac.in/noc25_me114/preview</v>
      </c>
      <c r="W84" s="61" t="str">
        <f>VLOOKUP(A84,Main!A:AB,23,0)</f>
        <v>noc25_me114</v>
      </c>
      <c r="X84" s="63" t="str">
        <f>VLOOKUP(A84,Main!A:AB,24,0)</f>
        <v>https://nptel.ac.in/courses/112107208</v>
      </c>
      <c r="Y84" s="65" t="str">
        <f>VLOOKUP(A84,Main!A:AB,25,0)</f>
        <v>https://nptel.ac.in/courses/112107208</v>
      </c>
      <c r="Z84" s="66">
        <f>VLOOKUP(A84,Main!A:AB,26,0)</f>
        <v>112107208</v>
      </c>
    </row>
    <row r="85">
      <c r="A85" s="47" t="s">
        <v>5556</v>
      </c>
      <c r="B85" s="61" t="str">
        <f>VLOOKUP(A85,Main!A:AB,2,0)</f>
        <v>Mechanical Engineering</v>
      </c>
      <c r="C85" s="61" t="str">
        <f>VLOOKUP(A85,Main!A:AB,3,0)</f>
        <v>Basics of Finite Element Analysis - I</v>
      </c>
      <c r="D85" s="61" t="str">
        <f>VLOOKUP(A85,Main!A:AB,4,0)</f>
        <v>Prof. Nachiketa Tiwari</v>
      </c>
      <c r="E85" s="61" t="str">
        <f>VLOOKUP(A85,Main!A:AB,5,0)</f>
        <v>IIT Kanpur</v>
      </c>
      <c r="F85" s="61" t="str">
        <f>VLOOKUP(A85,Main!A:AB,6,0)</f>
        <v>IIT Kanpur</v>
      </c>
      <c r="G85" s="61" t="str">
        <f>VLOOKUP(A85,Main!A:AB,7,0)</f>
        <v>8 Weeks</v>
      </c>
      <c r="H85" s="61" t="str">
        <f>VLOOKUP(A85,Main!A:AB,8,0)</f>
        <v>Rerun</v>
      </c>
      <c r="I85" s="62">
        <f>VLOOKUP(A85,Main!A:AB,9,0)</f>
        <v>46223</v>
      </c>
      <c r="J85" s="62">
        <f>VLOOKUP(A85,Main!A:AB,10,0)</f>
        <v>46276</v>
      </c>
      <c r="K85" s="62">
        <f>VLOOKUP(A85,Main!A:AB,11,0)</f>
        <v>46285</v>
      </c>
      <c r="L85" s="62">
        <f>VLOOKUP(A85,Main!A:AB,12,0)</f>
        <v>46230</v>
      </c>
      <c r="M85" s="62">
        <f>VLOOKUP(A85,Main!A:AB,13,0)</f>
        <v>46248</v>
      </c>
      <c r="N85" s="61" t="str">
        <f>VLOOKUP(A85,Main!A:AB,14,0)</f>
        <v>UG/PG</v>
      </c>
      <c r="O85" s="61" t="str">
        <f>VLOOKUP(A85,Main!A:AB,15,0)</f>
        <v>Elective</v>
      </c>
      <c r="P85" s="61" t="str">
        <f>VLOOKUP(A85,Main!A:AB,16,0)</f>
        <v>Yes</v>
      </c>
      <c r="Q85" s="61" t="str">
        <f>VLOOKUP(A85,Main!A:AB,17,0)</f>
        <v>Computational Engineering
Advanced Mechanics
Computational Mechanics</v>
      </c>
      <c r="R85" s="63" t="str">
        <f>VLOOKUP(A85,Main!A:AB,18,0)</f>
        <v>https://onlinecourses.nptel.ac.in/e-learning/preview/noc26_me126</v>
      </c>
      <c r="S85" s="63" t="str">
        <f>VLOOKUP(A85,Main!A:AB,19,0)</f>
        <v>https://onlinecourses.nptel.ac.in/e-learning/preview/noc26_me126</v>
      </c>
      <c r="T85" s="61" t="str">
        <f>VLOOKUP(A85,Main!A:AB,20,0)</f>
        <v>noc26_me126</v>
      </c>
      <c r="U85" s="63" t="str">
        <f>VLOOKUP(A85,Main!A:AB,21,0)</f>
        <v>https://onlinecourses.nptel.ac.in/noc25_me158/preview</v>
      </c>
      <c r="V85" s="63" t="str">
        <f>VLOOKUP(A85,Main!A:AB,22,0)</f>
        <v>https://onlinecourses.nptel.ac.in/noc25_me158/preview</v>
      </c>
      <c r="W85" s="61" t="str">
        <f>VLOOKUP(A85,Main!A:AB,23,0)</f>
        <v>noc25_me158</v>
      </c>
      <c r="X85" s="63" t="str">
        <f>VLOOKUP(A85,Main!A:AB,24,0)</f>
        <v>https://nptel.ac.in/courses/112104193</v>
      </c>
      <c r="Y85" s="65" t="str">
        <f>VLOOKUP(A85,Main!A:AB,25,0)</f>
        <v>https://nptel.ac.in/courses/112104193</v>
      </c>
      <c r="Z85" s="66">
        <f>VLOOKUP(A85,Main!A:AB,26,0)</f>
        <v>112104193</v>
      </c>
    </row>
    <row r="86">
      <c r="A86" s="47" t="s">
        <v>5570</v>
      </c>
      <c r="B86" s="61" t="str">
        <f>VLOOKUP(A86,Main!A:AB,2,0)</f>
        <v>Mechanical Engineering</v>
      </c>
      <c r="C86" s="61" t="str">
        <f>VLOOKUP(A86,Main!A:AB,3,0)</f>
        <v>Welding Application Technology</v>
      </c>
      <c r="D86" s="61" t="str">
        <f>VLOOKUP(A86,Main!A:AB,4,0)</f>
        <v>Prof. Pankaj Biswas</v>
      </c>
      <c r="E86" s="61" t="str">
        <f>VLOOKUP(A86,Main!A:AB,5,0)</f>
        <v>IIT Guwahati</v>
      </c>
      <c r="F86" s="61" t="str">
        <f>VLOOKUP(A86,Main!A:AB,6,0)</f>
        <v>IIT Guwahati</v>
      </c>
      <c r="G86" s="61" t="str">
        <f>VLOOKUP(A86,Main!A:AB,7,0)</f>
        <v>8 Weeks</v>
      </c>
      <c r="H86" s="61" t="str">
        <f>VLOOKUP(A86,Main!A:AB,8,0)</f>
        <v>Rerun</v>
      </c>
      <c r="I86" s="62">
        <f>VLOOKUP(A86,Main!A:AB,9,0)</f>
        <v>46223</v>
      </c>
      <c r="J86" s="62">
        <f>VLOOKUP(A86,Main!A:AB,10,0)</f>
        <v>46276</v>
      </c>
      <c r="K86" s="62">
        <f>VLOOKUP(A86,Main!A:AB,11,0)</f>
        <v>46285</v>
      </c>
      <c r="L86" s="62">
        <f>VLOOKUP(A86,Main!A:AB,12,0)</f>
        <v>46230</v>
      </c>
      <c r="M86" s="62">
        <f>VLOOKUP(A86,Main!A:AB,13,0)</f>
        <v>46248</v>
      </c>
      <c r="N86" s="61" t="str">
        <f>VLOOKUP(A86,Main!A:AB,14,0)</f>
        <v>UG/PG</v>
      </c>
      <c r="O86" s="61" t="str">
        <f>VLOOKUP(A86,Main!A:AB,15,0)</f>
        <v>Core</v>
      </c>
      <c r="P86" s="61" t="str">
        <f>VLOOKUP(A86,Main!A:AB,16,0)</f>
        <v>Yes</v>
      </c>
      <c r="Q86" s="61" t="str">
        <f>VLOOKUP(A86,Main!A:AB,17,0)</f>
        <v>Manufacturing Processes and Technology
Product Design</v>
      </c>
      <c r="R86" s="63" t="str">
        <f>VLOOKUP(A86,Main!A:AB,18,0)</f>
        <v>https://onlinecourses.nptel.ac.in/e-learning/preview/noc26_me128</v>
      </c>
      <c r="S86" s="63" t="str">
        <f>VLOOKUP(A86,Main!A:AB,19,0)</f>
        <v>https://onlinecourses.nptel.ac.in/e-learning/preview/noc26_me128</v>
      </c>
      <c r="T86" s="61" t="str">
        <f>VLOOKUP(A86,Main!A:AB,20,0)</f>
        <v>noc26_me128</v>
      </c>
      <c r="U86" s="63" t="str">
        <f>VLOOKUP(A86,Main!A:AB,21,0)</f>
        <v>https://onlinecourses.nptel.ac.in/noc25_me150/preview</v>
      </c>
      <c r="V86" s="63" t="str">
        <f>VLOOKUP(A86,Main!A:AB,22,0)</f>
        <v>https://onlinecourses.nptel.ac.in/noc25_me150/preview</v>
      </c>
      <c r="W86" s="61" t="str">
        <f>VLOOKUP(A86,Main!A:AB,23,0)</f>
        <v>noc25_me150</v>
      </c>
      <c r="X86" s="63" t="str">
        <f>VLOOKUP(A86,Main!A:AB,24,0)</f>
        <v>https://nptel.ac.in/courses/112103305</v>
      </c>
      <c r="Y86" s="65" t="str">
        <f>VLOOKUP(A86,Main!A:AB,25,0)</f>
        <v>https://nptel.ac.in/courses/112103305</v>
      </c>
      <c r="Z86" s="66">
        <f>VLOOKUP(A86,Main!A:AB,26,0)</f>
        <v>112103305</v>
      </c>
    </row>
    <row r="87">
      <c r="A87" s="47" t="s">
        <v>5577</v>
      </c>
      <c r="B87" s="61" t="str">
        <f>VLOOKUP(A87,Main!A:AB,2,0)</f>
        <v>Mechanical Engineering</v>
      </c>
      <c r="C87" s="61" t="str">
        <f>VLOOKUP(A87,Main!A:AB,3,0)</f>
        <v>Steam Power Engineering</v>
      </c>
      <c r="D87" s="61" t="str">
        <f>VLOOKUP(A87,Main!A:AB,4,0)</f>
        <v>Prof. Vinayak N. Kulkarni</v>
      </c>
      <c r="E87" s="61" t="str">
        <f>VLOOKUP(A87,Main!A:AB,5,0)</f>
        <v>IIT Guwahati</v>
      </c>
      <c r="F87" s="61" t="str">
        <f>VLOOKUP(A87,Main!A:AB,6,0)</f>
        <v>IIT Guwahati</v>
      </c>
      <c r="G87" s="61" t="str">
        <f>VLOOKUP(A87,Main!A:AB,7,0)</f>
        <v>8 Weeks</v>
      </c>
      <c r="H87" s="61" t="str">
        <f>VLOOKUP(A87,Main!A:AB,8,0)</f>
        <v>Rerun</v>
      </c>
      <c r="I87" s="62">
        <f>VLOOKUP(A87,Main!A:AB,9,0)</f>
        <v>46223</v>
      </c>
      <c r="J87" s="62">
        <f>VLOOKUP(A87,Main!A:AB,10,0)</f>
        <v>46276</v>
      </c>
      <c r="K87" s="62">
        <f>VLOOKUP(A87,Main!A:AB,11,0)</f>
        <v>46285</v>
      </c>
      <c r="L87" s="62">
        <f>VLOOKUP(A87,Main!A:AB,12,0)</f>
        <v>46230</v>
      </c>
      <c r="M87" s="62">
        <f>VLOOKUP(A87,Main!A:AB,13,0)</f>
        <v>46248</v>
      </c>
      <c r="N87" s="61" t="str">
        <f>VLOOKUP(A87,Main!A:AB,14,0)</f>
        <v>UG</v>
      </c>
      <c r="O87" s="61" t="str">
        <f>VLOOKUP(A87,Main!A:AB,15,0)</f>
        <v>Core</v>
      </c>
      <c r="P87" s="61" t="str">
        <f>VLOOKUP(A87,Main!A:AB,16,0)</f>
        <v>No</v>
      </c>
      <c r="Q87" s="61" t="str">
        <f>VLOOKUP(A87,Main!A:AB,17,0)</f>
        <v>Energy Systems</v>
      </c>
      <c r="R87" s="63" t="str">
        <f>VLOOKUP(A87,Main!A:AB,18,0)</f>
        <v>https://onlinecourses.nptel.ac.in/e-learning/preview/noc26_me129</v>
      </c>
      <c r="S87" s="63" t="str">
        <f>VLOOKUP(A87,Main!A:AB,19,0)</f>
        <v>https://onlinecourses.nptel.ac.in/e-learning/preview/noc26_me129</v>
      </c>
      <c r="T87" s="61" t="str">
        <f>VLOOKUP(A87,Main!A:AB,20,0)</f>
        <v>noc26_me129</v>
      </c>
      <c r="U87" s="63" t="str">
        <f>VLOOKUP(A87,Main!A:AB,21,0)</f>
        <v>https://onlinecourses.nptel.ac.in/noc25_me146/preview</v>
      </c>
      <c r="V87" s="63" t="str">
        <f>VLOOKUP(A87,Main!A:AB,22,0)</f>
        <v>https://onlinecourses.nptel.ac.in/noc25_me146/preview</v>
      </c>
      <c r="W87" s="61" t="str">
        <f>VLOOKUP(A87,Main!A:AB,23,0)</f>
        <v>noc25_me146</v>
      </c>
      <c r="X87" s="63" t="str">
        <f>VLOOKUP(A87,Main!A:AB,24,0)</f>
        <v>https://nptel.ac.in/courses/112103277</v>
      </c>
      <c r="Y87" s="65" t="str">
        <f>VLOOKUP(A87,Main!A:AB,25,0)</f>
        <v>https://nptel.ac.in/courses/112103277</v>
      </c>
      <c r="Z87" s="66">
        <f>VLOOKUP(A87,Main!A:AB,26,0)</f>
        <v>112103277</v>
      </c>
    </row>
    <row r="88">
      <c r="A88" s="47" t="s">
        <v>6119</v>
      </c>
      <c r="B88" s="61" t="str">
        <f>VLOOKUP(A88,Main!A:AB,2,0)</f>
        <v>Management</v>
      </c>
      <c r="C88" s="61" t="str">
        <f>VLOOKUP(A88,Main!A:AB,3,0)</f>
        <v>Knowledge Management</v>
      </c>
      <c r="D88" s="61" t="str">
        <f>VLOOKUP(A88,Main!A:AB,4,0)</f>
        <v>Prof. K B L Srivastava</v>
      </c>
      <c r="E88" s="61" t="str">
        <f>VLOOKUP(A88,Main!A:AB,5,0)</f>
        <v>IIT Kharagpur</v>
      </c>
      <c r="F88" s="61" t="str">
        <f>VLOOKUP(A88,Main!A:AB,6,0)</f>
        <v>IIT Kharagpur</v>
      </c>
      <c r="G88" s="61" t="str">
        <f>VLOOKUP(A88,Main!A:AB,7,0)</f>
        <v>8 Weeks</v>
      </c>
      <c r="H88" s="61" t="str">
        <f>VLOOKUP(A88,Main!A:AB,8,0)</f>
        <v>Rerun</v>
      </c>
      <c r="I88" s="62">
        <f>VLOOKUP(A88,Main!A:AB,9,0)</f>
        <v>46223</v>
      </c>
      <c r="J88" s="62">
        <f>VLOOKUP(A88,Main!A:AB,10,0)</f>
        <v>46276</v>
      </c>
      <c r="K88" s="62">
        <f>VLOOKUP(A88,Main!A:AB,11,0)</f>
        <v>46285</v>
      </c>
      <c r="L88" s="62">
        <f>VLOOKUP(A88,Main!A:AB,12,0)</f>
        <v>46230</v>
      </c>
      <c r="M88" s="62">
        <f>VLOOKUP(A88,Main!A:AB,13,0)</f>
        <v>46248</v>
      </c>
      <c r="N88" s="61" t="str">
        <f>VLOOKUP(A88,Main!A:AB,14,0)</f>
        <v>UG</v>
      </c>
      <c r="O88" s="61" t="str">
        <f>VLOOKUP(A88,Main!A:AB,15,0)</f>
        <v>Elective</v>
      </c>
      <c r="P88" s="61" t="str">
        <f>VLOOKUP(A88,Main!A:AB,16,0)</f>
        <v>Yes</v>
      </c>
      <c r="Q88" s="61" t="str">
        <f>VLOOKUP(A88,Main!A:AB,17,0)</f>
        <v/>
      </c>
      <c r="R88" s="63" t="str">
        <f>VLOOKUP(A88,Main!A:AB,18,0)</f>
        <v>https://onlinecourses.nptel.ac.in/e-learning/preview/noc26_mg101</v>
      </c>
      <c r="S88" s="63" t="str">
        <f>VLOOKUP(A88,Main!A:AB,19,0)</f>
        <v>https://onlinecourses.nptel.ac.in/e-learning/preview/noc26_mg101</v>
      </c>
      <c r="T88" s="61" t="str">
        <f>VLOOKUP(A88,Main!A:AB,20,0)</f>
        <v>noc26_mg101</v>
      </c>
      <c r="U88" s="63" t="str">
        <f>VLOOKUP(A88,Main!A:AB,21,0)</f>
        <v>https://onlinecourses.nptel.ac.in/noc25_mg148/preview</v>
      </c>
      <c r="V88" s="63" t="str">
        <f>VLOOKUP(A88,Main!A:AB,22,0)</f>
        <v>https://onlinecourses.nptel.ac.in/noc25_mg148/preview</v>
      </c>
      <c r="W88" s="61" t="str">
        <f>VLOOKUP(A88,Main!A:AB,23,0)</f>
        <v>noc25_mg148</v>
      </c>
      <c r="X88" s="63" t="str">
        <f>VLOOKUP(A88,Main!A:AB,24,0)</f>
        <v>https://nptel.ac.in/courses/110105076</v>
      </c>
      <c r="Y88" s="65" t="str">
        <f>VLOOKUP(A88,Main!A:AB,25,0)</f>
        <v>https://nptel.ac.in/courses/110105076</v>
      </c>
      <c r="Z88" s="66">
        <f>VLOOKUP(A88,Main!A:AB,26,0)</f>
        <v>110105076</v>
      </c>
    </row>
    <row r="89">
      <c r="A89" s="47" t="s">
        <v>6559</v>
      </c>
      <c r="B89" s="61" t="str">
        <f>VLOOKUP(A89,Main!A:AB,2,0)</f>
        <v>Management</v>
      </c>
      <c r="C89" s="61" t="str">
        <f>VLOOKUP(A89,Main!A:AB,3,0)</f>
        <v>Strategic Communication for Sustainable Development</v>
      </c>
      <c r="D89" s="61" t="str">
        <f>VLOOKUP(A89,Main!A:AB,4,0)</f>
        <v>Prof. Aradhna Malik</v>
      </c>
      <c r="E89" s="61" t="str">
        <f>VLOOKUP(A89,Main!A:AB,5,0)</f>
        <v>IIT Kharagpur</v>
      </c>
      <c r="F89" s="61" t="str">
        <f>VLOOKUP(A89,Main!A:AB,6,0)</f>
        <v>IIT Kharagpur</v>
      </c>
      <c r="G89" s="61" t="str">
        <f>VLOOKUP(A89,Main!A:AB,7,0)</f>
        <v>4 Weeks</v>
      </c>
      <c r="H89" s="61" t="str">
        <f>VLOOKUP(A89,Main!A:AB,8,0)</f>
        <v>Rerun</v>
      </c>
      <c r="I89" s="62">
        <f>VLOOKUP(A89,Main!A:AB,9,0)</f>
        <v>46223</v>
      </c>
      <c r="J89" s="62">
        <f>VLOOKUP(A89,Main!A:AB,10,0)</f>
        <v>46248</v>
      </c>
      <c r="K89" s="62">
        <f>VLOOKUP(A89,Main!A:AB,11,0)</f>
        <v>46285</v>
      </c>
      <c r="L89" s="62">
        <f>VLOOKUP(A89,Main!A:AB,12,0)</f>
        <v>46230</v>
      </c>
      <c r="M89" s="62">
        <f>VLOOKUP(A89,Main!A:AB,13,0)</f>
        <v>46248</v>
      </c>
      <c r="N89" s="61" t="str">
        <f>VLOOKUP(A89,Main!A:AB,14,0)</f>
        <v>UG/PG</v>
      </c>
      <c r="O89" s="61" t="str">
        <f>VLOOKUP(A89,Main!A:AB,15,0)</f>
        <v>Elective</v>
      </c>
      <c r="P89" s="61" t="str">
        <f>VLOOKUP(A89,Main!A:AB,16,0)</f>
        <v>Yes</v>
      </c>
      <c r="Q89" s="61" t="str">
        <f>VLOOKUP(A89,Main!A:AB,17,0)</f>
        <v/>
      </c>
      <c r="R89" s="63" t="str">
        <f>VLOOKUP(A89,Main!A:AB,18,0)</f>
        <v>https://onlinecourses.nptel.ac.in/e-learning/preview/noc26_mg86</v>
      </c>
      <c r="S89" s="63" t="str">
        <f>VLOOKUP(A89,Main!A:AB,19,0)</f>
        <v>https://onlinecourses.nptel.ac.in/e-learning/preview/noc26_mg86</v>
      </c>
      <c r="T89" s="61" t="str">
        <f>VLOOKUP(A89,Main!A:AB,20,0)</f>
        <v>noc26_mg86</v>
      </c>
      <c r="U89" s="63" t="str">
        <f>VLOOKUP(A89,Main!A:AB,21,0)</f>
        <v>https://onlinecourses.nptel.ac.in/noc25_mg140/preview</v>
      </c>
      <c r="V89" s="63" t="str">
        <f>VLOOKUP(A89,Main!A:AB,22,0)</f>
        <v>https://onlinecourses.nptel.ac.in/noc25_mg140/preview</v>
      </c>
      <c r="W89" s="61" t="str">
        <f>VLOOKUP(A89,Main!A:AB,23,0)</f>
        <v>noc25_mg140</v>
      </c>
      <c r="X89" s="63" t="str">
        <f>VLOOKUP(A89,Main!A:AB,24,0)</f>
        <v>https://nptel.ac.in/courses/110105073</v>
      </c>
      <c r="Y89" s="65" t="str">
        <f>VLOOKUP(A89,Main!A:AB,25,0)</f>
        <v>https://nptel.ac.in/courses/110105073</v>
      </c>
      <c r="Z89" s="66">
        <f>VLOOKUP(A89,Main!A:AB,26,0)</f>
        <v>110105073</v>
      </c>
    </row>
    <row r="90">
      <c r="A90" s="47" t="s">
        <v>6565</v>
      </c>
      <c r="B90" s="61" t="str">
        <f>VLOOKUP(A90,Main!A:AB,2,0)</f>
        <v>Management</v>
      </c>
      <c r="C90" s="61" t="str">
        <f>VLOOKUP(A90,Main!A:AB,3,0)</f>
        <v>Business Analytics &amp; Text Mining Modeling Using Python</v>
      </c>
      <c r="D90" s="61" t="str">
        <f>VLOOKUP(A90,Main!A:AB,4,0)</f>
        <v>Prof. Gaurav Dixit</v>
      </c>
      <c r="E90" s="61" t="str">
        <f>VLOOKUP(A90,Main!A:AB,5,0)</f>
        <v>IIT Roorkee</v>
      </c>
      <c r="F90" s="61" t="str">
        <f>VLOOKUP(A90,Main!A:AB,6,0)</f>
        <v>IIT Roorkee</v>
      </c>
      <c r="G90" s="61" t="str">
        <f>VLOOKUP(A90,Main!A:AB,7,0)</f>
        <v>8 Weeks</v>
      </c>
      <c r="H90" s="61" t="str">
        <f>VLOOKUP(A90,Main!A:AB,8,0)</f>
        <v>Rerun</v>
      </c>
      <c r="I90" s="62">
        <f>VLOOKUP(A90,Main!A:AB,9,0)</f>
        <v>46223</v>
      </c>
      <c r="J90" s="62">
        <f>VLOOKUP(A90,Main!A:AB,10,0)</f>
        <v>46276</v>
      </c>
      <c r="K90" s="62">
        <f>VLOOKUP(A90,Main!A:AB,11,0)</f>
        <v>46285</v>
      </c>
      <c r="L90" s="62">
        <f>VLOOKUP(A90,Main!A:AB,12,0)</f>
        <v>46230</v>
      </c>
      <c r="M90" s="62">
        <f>VLOOKUP(A90,Main!A:AB,13,0)</f>
        <v>46248</v>
      </c>
      <c r="N90" s="61" t="str">
        <f>VLOOKUP(A90,Main!A:AB,14,0)</f>
        <v>UG</v>
      </c>
      <c r="O90" s="61" t="str">
        <f>VLOOKUP(A90,Main!A:AB,15,0)</f>
        <v>Elective</v>
      </c>
      <c r="P90" s="61" t="str">
        <f>VLOOKUP(A90,Main!A:AB,16,0)</f>
        <v>Yes</v>
      </c>
      <c r="Q90" s="61" t="str">
        <f>VLOOKUP(A90,Main!A:AB,17,0)</f>
        <v/>
      </c>
      <c r="R90" s="63" t="str">
        <f>VLOOKUP(A90,Main!A:AB,18,0)</f>
        <v>https://onlinecourses.nptel.ac.in/e-learning/preview/noc26_mg87</v>
      </c>
      <c r="S90" s="63" t="str">
        <f>VLOOKUP(A90,Main!A:AB,19,0)</f>
        <v>https://onlinecourses.nptel.ac.in/e-learning/preview/noc26_mg87</v>
      </c>
      <c r="T90" s="61" t="str">
        <f>VLOOKUP(A90,Main!A:AB,20,0)</f>
        <v>noc26_mg87</v>
      </c>
      <c r="U90" s="63" t="str">
        <f>VLOOKUP(A90,Main!A:AB,21,0)</f>
        <v>https://onlinecourses.nptel.ac.in/noc25_mg88/preview</v>
      </c>
      <c r="V90" s="63" t="str">
        <f>VLOOKUP(A90,Main!A:AB,22,0)</f>
        <v>https://onlinecourses.nptel.ac.in/noc25_mg88/preview</v>
      </c>
      <c r="W90" s="61" t="str">
        <f>VLOOKUP(A90,Main!A:AB,23,0)</f>
        <v>noc25_mg88</v>
      </c>
      <c r="X90" s="63" t="str">
        <f>VLOOKUP(A90,Main!A:AB,24,0)</f>
        <v>https://nptel.ac.in/courses/110107129</v>
      </c>
      <c r="Y90" s="65" t="str">
        <f>VLOOKUP(A90,Main!A:AB,25,0)</f>
        <v>https://nptel.ac.in/courses/110107129</v>
      </c>
      <c r="Z90" s="66">
        <f>VLOOKUP(A90,Main!A:AB,26,0)</f>
        <v>110107129</v>
      </c>
    </row>
    <row r="91">
      <c r="A91" s="47" t="s">
        <v>6571</v>
      </c>
      <c r="B91" s="61" t="str">
        <f>VLOOKUP(A91,Main!A:AB,2,0)</f>
        <v>Management</v>
      </c>
      <c r="C91" s="61" t="str">
        <f>VLOOKUP(A91,Main!A:AB,3,0)</f>
        <v>Manufacturing Strategy</v>
      </c>
      <c r="D91" s="61" t="str">
        <f>VLOOKUP(A91,Main!A:AB,4,0)</f>
        <v>Prof. Rajat Agrawal</v>
      </c>
      <c r="E91" s="61" t="str">
        <f>VLOOKUP(A91,Main!A:AB,5,0)</f>
        <v>IIT Roorkee</v>
      </c>
      <c r="F91" s="61" t="str">
        <f>VLOOKUP(A91,Main!A:AB,6,0)</f>
        <v>IIT Roorkee</v>
      </c>
      <c r="G91" s="61" t="str">
        <f>VLOOKUP(A91,Main!A:AB,7,0)</f>
        <v>8 Weeks</v>
      </c>
      <c r="H91" s="61" t="str">
        <f>VLOOKUP(A91,Main!A:AB,8,0)</f>
        <v>Rerun</v>
      </c>
      <c r="I91" s="62">
        <f>VLOOKUP(A91,Main!A:AB,9,0)</f>
        <v>46223</v>
      </c>
      <c r="J91" s="62">
        <f>VLOOKUP(A91,Main!A:AB,10,0)</f>
        <v>46276</v>
      </c>
      <c r="K91" s="62">
        <f>VLOOKUP(A91,Main!A:AB,11,0)</f>
        <v>46285</v>
      </c>
      <c r="L91" s="62">
        <f>VLOOKUP(A91,Main!A:AB,12,0)</f>
        <v>46230</v>
      </c>
      <c r="M91" s="62">
        <f>VLOOKUP(A91,Main!A:AB,13,0)</f>
        <v>46248</v>
      </c>
      <c r="N91" s="61" t="str">
        <f>VLOOKUP(A91,Main!A:AB,14,0)</f>
        <v>UG/PG</v>
      </c>
      <c r="O91" s="61" t="str">
        <f>VLOOKUP(A91,Main!A:AB,15,0)</f>
        <v>Elective</v>
      </c>
      <c r="P91" s="61" t="str">
        <f>VLOOKUP(A91,Main!A:AB,16,0)</f>
        <v>Yes</v>
      </c>
      <c r="Q91" s="61" t="str">
        <f>VLOOKUP(A91,Main!A:AB,17,0)</f>
        <v>Operations</v>
      </c>
      <c r="R91" s="63" t="str">
        <f>VLOOKUP(A91,Main!A:AB,18,0)</f>
        <v>https://onlinecourses.nptel.ac.in/e-learning/preview/noc26_mg88</v>
      </c>
      <c r="S91" s="63" t="str">
        <f>VLOOKUP(A91,Main!A:AB,19,0)</f>
        <v>https://onlinecourses.nptel.ac.in/e-learning/preview/noc26_mg88</v>
      </c>
      <c r="T91" s="61" t="str">
        <f>VLOOKUP(A91,Main!A:AB,20,0)</f>
        <v>noc26_mg88</v>
      </c>
      <c r="U91" s="63" t="str">
        <f>VLOOKUP(A91,Main!A:AB,21,0)</f>
        <v>https://onlinecourses.nptel.ac.in/noc25_mg94/preview</v>
      </c>
      <c r="V91" s="63" t="str">
        <f>VLOOKUP(A91,Main!A:AB,22,0)</f>
        <v>https://onlinecourses.nptel.ac.in/noc25_mg94/preview</v>
      </c>
      <c r="W91" s="61" t="str">
        <f>VLOOKUP(A91,Main!A:AB,23,0)</f>
        <v>noc25_mg94</v>
      </c>
      <c r="X91" s="63" t="str">
        <f>VLOOKUP(A91,Main!A:AB,24,0)</f>
        <v>https://nptel.ac.in/courses/110107116</v>
      </c>
      <c r="Y91" s="65" t="str">
        <f>VLOOKUP(A91,Main!A:AB,25,0)</f>
        <v>https://nptel.ac.in/courses/110107116</v>
      </c>
      <c r="Z91" s="66">
        <f>VLOOKUP(A91,Main!A:AB,26,0)</f>
        <v>110107116</v>
      </c>
    </row>
    <row r="92">
      <c r="A92" s="47" t="s">
        <v>6584</v>
      </c>
      <c r="B92" s="61" t="str">
        <f>VLOOKUP(A92,Main!A:AB,2,0)</f>
        <v>Management</v>
      </c>
      <c r="C92" s="61" t="str">
        <f>VLOOKUP(A92,Main!A:AB,3,0)</f>
        <v>Econometric Modelling</v>
      </c>
      <c r="D92" s="61" t="str">
        <f>VLOOKUP(A92,Main!A:AB,4,0)</f>
        <v>Prof. Sujata Kar</v>
      </c>
      <c r="E92" s="61" t="str">
        <f>VLOOKUP(A92,Main!A:AB,5,0)</f>
        <v>IIT Roorkee</v>
      </c>
      <c r="F92" s="61" t="str">
        <f>VLOOKUP(A92,Main!A:AB,6,0)</f>
        <v>IIT Roorkee</v>
      </c>
      <c r="G92" s="61" t="str">
        <f>VLOOKUP(A92,Main!A:AB,7,0)</f>
        <v>8 Weeks</v>
      </c>
      <c r="H92" s="61" t="str">
        <f>VLOOKUP(A92,Main!A:AB,8,0)</f>
        <v>Rerun</v>
      </c>
      <c r="I92" s="62">
        <f>VLOOKUP(A92,Main!A:AB,9,0)</f>
        <v>46223</v>
      </c>
      <c r="J92" s="62">
        <f>VLOOKUP(A92,Main!A:AB,10,0)</f>
        <v>46276</v>
      </c>
      <c r="K92" s="62">
        <f>VLOOKUP(A92,Main!A:AB,11,0)</f>
        <v>46285</v>
      </c>
      <c r="L92" s="62">
        <f>VLOOKUP(A92,Main!A:AB,12,0)</f>
        <v>46230</v>
      </c>
      <c r="M92" s="62">
        <f>VLOOKUP(A92,Main!A:AB,13,0)</f>
        <v>46248</v>
      </c>
      <c r="N92" s="61" t="str">
        <f>VLOOKUP(A92,Main!A:AB,14,0)</f>
        <v>PG</v>
      </c>
      <c r="O92" s="61" t="str">
        <f>VLOOKUP(A92,Main!A:AB,15,0)</f>
        <v>Elective</v>
      </c>
      <c r="P92" s="61" t="str">
        <f>VLOOKUP(A92,Main!A:AB,16,0)</f>
        <v>Yes</v>
      </c>
      <c r="Q92" s="61" t="str">
        <f>VLOOKUP(A92,Main!A:AB,17,0)</f>
        <v>Economics
Managerial Economics</v>
      </c>
      <c r="R92" s="63" t="str">
        <f>VLOOKUP(A92,Main!A:AB,18,0)</f>
        <v>https://onlinecourses.nptel.ac.in/e-learning/preview/noc26_mg90</v>
      </c>
      <c r="S92" s="63" t="str">
        <f>VLOOKUP(A92,Main!A:AB,19,0)</f>
        <v>https://onlinecourses.nptel.ac.in/e-learning/preview/noc26_mg90</v>
      </c>
      <c r="T92" s="61" t="str">
        <f>VLOOKUP(A92,Main!A:AB,20,0)</f>
        <v>noc26_mg90</v>
      </c>
      <c r="U92" s="63" t="str">
        <f>VLOOKUP(A92,Main!A:AB,21,0)</f>
        <v>https://onlinecourses.nptel.ac.in/noc25_mg100/preview</v>
      </c>
      <c r="V92" s="63" t="str">
        <f>VLOOKUP(A92,Main!A:AB,22,0)</f>
        <v>https://onlinecourses.nptel.ac.in/noc25_mg100/preview</v>
      </c>
      <c r="W92" s="61" t="str">
        <f>VLOOKUP(A92,Main!A:AB,23,0)</f>
        <v>noc25_mg100</v>
      </c>
      <c r="X92" s="63" t="str">
        <f>VLOOKUP(A92,Main!A:AB,24,0)</f>
        <v>https://nptel.ac.in/courses/110107153</v>
      </c>
      <c r="Y92" s="65" t="str">
        <f>VLOOKUP(A92,Main!A:AB,25,0)</f>
        <v>https://nptel.ac.in/courses/110107153</v>
      </c>
      <c r="Z92" s="66">
        <f>VLOOKUP(A92,Main!A:AB,26,0)</f>
        <v>110107153</v>
      </c>
    </row>
    <row r="93">
      <c r="A93" s="47" t="s">
        <v>6597</v>
      </c>
      <c r="B93" s="61" t="str">
        <f>VLOOKUP(A93,Main!A:AB,2,0)</f>
        <v>Management</v>
      </c>
      <c r="C93" s="61" t="str">
        <f>VLOOKUP(A93,Main!A:AB,3,0)</f>
        <v>Financial Accounting</v>
      </c>
      <c r="D93" s="61" t="str">
        <f>VLOOKUP(A93,Main!A:AB,4,0)</f>
        <v>Prof. Varadraj Bapat</v>
      </c>
      <c r="E93" s="61" t="str">
        <f>VLOOKUP(A93,Main!A:AB,5,0)</f>
        <v>IIT Bombay</v>
      </c>
      <c r="F93" s="61" t="str">
        <f>VLOOKUP(A93,Main!A:AB,6,0)</f>
        <v>IIT Bombay</v>
      </c>
      <c r="G93" s="61" t="str">
        <f>VLOOKUP(A93,Main!A:AB,7,0)</f>
        <v>8 Weeks</v>
      </c>
      <c r="H93" s="61" t="str">
        <f>VLOOKUP(A93,Main!A:AB,8,0)</f>
        <v>Rerun</v>
      </c>
      <c r="I93" s="62">
        <f>VLOOKUP(A93,Main!A:AB,9,0)</f>
        <v>46223</v>
      </c>
      <c r="J93" s="62">
        <f>VLOOKUP(A93,Main!A:AB,10,0)</f>
        <v>46276</v>
      </c>
      <c r="K93" s="62">
        <f>VLOOKUP(A93,Main!A:AB,11,0)</f>
        <v>46285</v>
      </c>
      <c r="L93" s="62">
        <f>VLOOKUP(A93,Main!A:AB,12,0)</f>
        <v>46230</v>
      </c>
      <c r="M93" s="62">
        <f>VLOOKUP(A93,Main!A:AB,13,0)</f>
        <v>46248</v>
      </c>
      <c r="N93" s="61" t="str">
        <f>VLOOKUP(A93,Main!A:AB,14,0)</f>
        <v>UG/PG</v>
      </c>
      <c r="O93" s="61" t="str">
        <f>VLOOKUP(A93,Main!A:AB,15,0)</f>
        <v>Elective</v>
      </c>
      <c r="P93" s="61" t="str">
        <f>VLOOKUP(A93,Main!A:AB,16,0)</f>
        <v>Yes</v>
      </c>
      <c r="Q93" s="61" t="str">
        <f>VLOOKUP(A93,Main!A:AB,17,0)</f>
        <v>Minor</v>
      </c>
      <c r="R93" s="63" t="str">
        <f>VLOOKUP(A93,Main!A:AB,18,0)</f>
        <v>https://onlinecourses.nptel.ac.in/e-learning/preview/noc26_mg92</v>
      </c>
      <c r="S93" s="63" t="str">
        <f>VLOOKUP(A93,Main!A:AB,19,0)</f>
        <v>https://onlinecourses.nptel.ac.in/e-learning/preview/noc26_mg92</v>
      </c>
      <c r="T93" s="61" t="str">
        <f>VLOOKUP(A93,Main!A:AB,20,0)</f>
        <v>noc26_mg92</v>
      </c>
      <c r="U93" s="63" t="str">
        <f>VLOOKUP(A93,Main!A:AB,21,0)</f>
        <v>https://onlinecourses.nptel.ac.in/noc25_mg121/preview</v>
      </c>
      <c r="V93" s="63" t="str">
        <f>VLOOKUP(A93,Main!A:AB,22,0)</f>
        <v>https://onlinecourses.nptel.ac.in/noc25_mg121/preview</v>
      </c>
      <c r="W93" s="61" t="str">
        <f>VLOOKUP(A93,Main!A:AB,23,0)</f>
        <v>noc25_mg121</v>
      </c>
      <c r="X93" s="63" t="str">
        <f>VLOOKUP(A93,Main!A:AB,24,0)</f>
        <v>https://nptel.ac.in/courses/110101131</v>
      </c>
      <c r="Y93" s="65" t="str">
        <f>VLOOKUP(A93,Main!A:AB,25,0)</f>
        <v>https://nptel.ac.in/courses/110101131</v>
      </c>
      <c r="Z93" s="66">
        <f>VLOOKUP(A93,Main!A:AB,26,0)</f>
        <v>110101131</v>
      </c>
    </row>
    <row r="94">
      <c r="A94" s="47" t="s">
        <v>6610</v>
      </c>
      <c r="B94" s="61" t="str">
        <f>VLOOKUP(A94,Main!A:AB,2,0)</f>
        <v>Industrial Management &amp; Engineering</v>
      </c>
      <c r="C94" s="61" t="str">
        <f>VLOOKUP(A94,Main!A:AB,3,0)</f>
        <v>Project Management</v>
      </c>
      <c r="D94" s="61" t="str">
        <f>VLOOKUP(A94,Main!A:AB,4,0)</f>
        <v>Prof. Raghu Nandan Sengupta</v>
      </c>
      <c r="E94" s="61" t="str">
        <f>VLOOKUP(A94,Main!A:AB,5,0)</f>
        <v>IIT Kanpur</v>
      </c>
      <c r="F94" s="61" t="str">
        <f>VLOOKUP(A94,Main!A:AB,6,0)</f>
        <v>IIT Kanpur</v>
      </c>
      <c r="G94" s="61" t="str">
        <f>VLOOKUP(A94,Main!A:AB,7,0)</f>
        <v>8 Weeks</v>
      </c>
      <c r="H94" s="61" t="str">
        <f>VLOOKUP(A94,Main!A:AB,8,0)</f>
        <v>Rerun</v>
      </c>
      <c r="I94" s="62">
        <f>VLOOKUP(A94,Main!A:AB,9,0)</f>
        <v>46223</v>
      </c>
      <c r="J94" s="62">
        <f>VLOOKUP(A94,Main!A:AB,10,0)</f>
        <v>46276</v>
      </c>
      <c r="K94" s="62">
        <f>VLOOKUP(A94,Main!A:AB,11,0)</f>
        <v>46285</v>
      </c>
      <c r="L94" s="62">
        <f>VLOOKUP(A94,Main!A:AB,12,0)</f>
        <v>46230</v>
      </c>
      <c r="M94" s="62">
        <f>VLOOKUP(A94,Main!A:AB,13,0)</f>
        <v>46248</v>
      </c>
      <c r="N94" s="61" t="str">
        <f>VLOOKUP(A94,Main!A:AB,14,0)</f>
        <v>UG</v>
      </c>
      <c r="O94" s="61" t="str">
        <f>VLOOKUP(A94,Main!A:AB,15,0)</f>
        <v>Elective</v>
      </c>
      <c r="P94" s="61" t="str">
        <f>VLOOKUP(A94,Main!A:AB,16,0)</f>
        <v>Yes</v>
      </c>
      <c r="Q94" s="61" t="str">
        <f>VLOOKUP(A94,Main!A:AB,17,0)</f>
        <v>Operations</v>
      </c>
      <c r="R94" s="63" t="str">
        <f>VLOOKUP(A94,Main!A:AB,18,0)</f>
        <v>https://onlinecourses.nptel.ac.in/e-learning/preview/noc26_mg94</v>
      </c>
      <c r="S94" s="63" t="str">
        <f>VLOOKUP(A94,Main!A:AB,19,0)</f>
        <v>https://onlinecourses.nptel.ac.in/e-learning/preview/noc26_mg94</v>
      </c>
      <c r="T94" s="61" t="str">
        <f>VLOOKUP(A94,Main!A:AB,20,0)</f>
        <v>noc26_mg94</v>
      </c>
      <c r="U94" s="63" t="str">
        <f>VLOOKUP(A94,Main!A:AB,21,0)</f>
        <v>https://onlinecourses.nptel.ac.in/noc25_mg78/preview</v>
      </c>
      <c r="V94" s="63" t="str">
        <f>VLOOKUP(A94,Main!A:AB,22,0)</f>
        <v>https://onlinecourses.nptel.ac.in/noc25_mg78/preview</v>
      </c>
      <c r="W94" s="61" t="str">
        <f>VLOOKUP(A94,Main!A:AB,23,0)</f>
        <v>noc25_mg78</v>
      </c>
      <c r="X94" s="63" t="str">
        <f>VLOOKUP(A94,Main!A:AB,24,0)</f>
        <v>https://nptel.ac.in/courses/110104073</v>
      </c>
      <c r="Y94" s="65" t="str">
        <f>VLOOKUP(A94,Main!A:AB,25,0)</f>
        <v>https://nptel.ac.in/courses/110104073</v>
      </c>
      <c r="Z94" s="66">
        <f>VLOOKUP(A94,Main!A:AB,26,0)</f>
        <v>110104073</v>
      </c>
    </row>
    <row r="95">
      <c r="A95" s="47" t="s">
        <v>6617</v>
      </c>
      <c r="B95" s="61" t="str">
        <f>VLOOKUP(A95,Main!A:AB,2,0)</f>
        <v>Management</v>
      </c>
      <c r="C95" s="61" t="str">
        <f>VLOOKUP(A95,Main!A:AB,3,0)</f>
        <v>Managing Services</v>
      </c>
      <c r="D95" s="61" t="str">
        <f>VLOOKUP(A95,Main!A:AB,4,0)</f>
        <v>Prof. Jayanta Chatterjee</v>
      </c>
      <c r="E95" s="61" t="str">
        <f>VLOOKUP(A95,Main!A:AB,5,0)</f>
        <v>IIT Kanpur</v>
      </c>
      <c r="F95" s="61" t="str">
        <f>VLOOKUP(A95,Main!A:AB,6,0)</f>
        <v>IIT Kanpur</v>
      </c>
      <c r="G95" s="61" t="str">
        <f>VLOOKUP(A95,Main!A:AB,7,0)</f>
        <v>8 Weeks</v>
      </c>
      <c r="H95" s="61" t="str">
        <f>VLOOKUP(A95,Main!A:AB,8,0)</f>
        <v>Rerun</v>
      </c>
      <c r="I95" s="62">
        <f>VLOOKUP(A95,Main!A:AB,9,0)</f>
        <v>46223</v>
      </c>
      <c r="J95" s="62">
        <f>VLOOKUP(A95,Main!A:AB,10,0)</f>
        <v>46276</v>
      </c>
      <c r="K95" s="62">
        <f>VLOOKUP(A95,Main!A:AB,11,0)</f>
        <v>46285</v>
      </c>
      <c r="L95" s="62">
        <f>VLOOKUP(A95,Main!A:AB,12,0)</f>
        <v>46230</v>
      </c>
      <c r="M95" s="62">
        <f>VLOOKUP(A95,Main!A:AB,13,0)</f>
        <v>46248</v>
      </c>
      <c r="N95" s="61" t="str">
        <f>VLOOKUP(A95,Main!A:AB,14,0)</f>
        <v>PG</v>
      </c>
      <c r="O95" s="61" t="str">
        <f>VLOOKUP(A95,Main!A:AB,15,0)</f>
        <v>Elective</v>
      </c>
      <c r="P95" s="61" t="str">
        <f>VLOOKUP(A95,Main!A:AB,16,0)</f>
        <v>Yes</v>
      </c>
      <c r="Q95" s="61" t="str">
        <f>VLOOKUP(A95,Main!A:AB,17,0)</f>
        <v>Marketing</v>
      </c>
      <c r="R95" s="63" t="str">
        <f>VLOOKUP(A95,Main!A:AB,18,0)</f>
        <v>https://onlinecourses.nptel.ac.in/e-learning/preview/noc26_mg95</v>
      </c>
      <c r="S95" s="63" t="str">
        <f>VLOOKUP(A95,Main!A:AB,19,0)</f>
        <v>https://onlinecourses.nptel.ac.in/e-learning/preview/noc26_mg95</v>
      </c>
      <c r="T95" s="61" t="str">
        <f>VLOOKUP(A95,Main!A:AB,20,0)</f>
        <v>noc26_mg95</v>
      </c>
      <c r="U95" s="63" t="str">
        <f>VLOOKUP(A95,Main!A:AB,21,0)</f>
        <v>https://onlinecourses.nptel.ac.in/noc25_mg116/preview</v>
      </c>
      <c r="V95" s="63" t="str">
        <f>VLOOKUP(A95,Main!A:AB,22,0)</f>
        <v>https://onlinecourses.nptel.ac.in/noc25_mg116/preview</v>
      </c>
      <c r="W95" s="61" t="str">
        <f>VLOOKUP(A95,Main!A:AB,23,0)</f>
        <v>noc25_mg116</v>
      </c>
      <c r="X95" s="63" t="str">
        <f>VLOOKUP(A95,Main!A:AB,24,0)</f>
        <v>https://nptel.ac.in/courses/110104065</v>
      </c>
      <c r="Y95" s="65" t="str">
        <f>VLOOKUP(A95,Main!A:AB,25,0)</f>
        <v>https://nptel.ac.in/courses/110104065</v>
      </c>
      <c r="Z95" s="66">
        <f>VLOOKUP(A95,Main!A:AB,26,0)</f>
        <v>110104065</v>
      </c>
    </row>
    <row r="96">
      <c r="A96" s="47" t="s">
        <v>6629</v>
      </c>
      <c r="B96" s="61" t="str">
        <f>VLOOKUP(A96,Main!A:AB,2,0)</f>
        <v>Management</v>
      </c>
      <c r="C96" s="61" t="str">
        <f>VLOOKUP(A96,Main!A:AB,3,0)</f>
        <v>Brand Management</v>
      </c>
      <c r="D96" s="61" t="str">
        <f>VLOOKUP(A96,Main!A:AB,4,0)</f>
        <v>Prof. Abhishek Kumar</v>
      </c>
      <c r="E96" s="61" t="str">
        <f>VLOOKUP(A96,Main!A:AB,5,0)</f>
        <v>Army Institute of Management, Kolkata</v>
      </c>
      <c r="F96" s="61" t="str">
        <f>VLOOKUP(A96,Main!A:AB,6,0)</f>
        <v>IIT Kanpur</v>
      </c>
      <c r="G96" s="61" t="str">
        <f>VLOOKUP(A96,Main!A:AB,7,0)</f>
        <v>8 Weeks</v>
      </c>
      <c r="H96" s="61" t="str">
        <f>VLOOKUP(A96,Main!A:AB,8,0)</f>
        <v>Rerun</v>
      </c>
      <c r="I96" s="62">
        <f>VLOOKUP(A96,Main!A:AB,9,0)</f>
        <v>46223</v>
      </c>
      <c r="J96" s="62">
        <f>VLOOKUP(A96,Main!A:AB,10,0)</f>
        <v>46276</v>
      </c>
      <c r="K96" s="62">
        <f>VLOOKUP(A96,Main!A:AB,11,0)</f>
        <v>46285</v>
      </c>
      <c r="L96" s="62">
        <f>VLOOKUP(A96,Main!A:AB,12,0)</f>
        <v>46230</v>
      </c>
      <c r="M96" s="62">
        <f>VLOOKUP(A96,Main!A:AB,13,0)</f>
        <v>46248</v>
      </c>
      <c r="N96" s="61" t="str">
        <f>VLOOKUP(A96,Main!A:AB,14,0)</f>
        <v>PG</v>
      </c>
      <c r="O96" s="61" t="str">
        <f>VLOOKUP(A96,Main!A:AB,15,0)</f>
        <v>Elective</v>
      </c>
      <c r="P96" s="61" t="str">
        <f>VLOOKUP(A96,Main!A:AB,16,0)</f>
        <v>Yes</v>
      </c>
      <c r="Q96" s="61" t="str">
        <f>VLOOKUP(A96,Main!A:AB,17,0)</f>
        <v/>
      </c>
      <c r="R96" s="63" t="str">
        <f>VLOOKUP(A96,Main!A:AB,18,0)</f>
        <v>https://onlinecourses.nptel.ac.in/e-learning/preview/noc26_mg97</v>
      </c>
      <c r="S96" s="63" t="str">
        <f>VLOOKUP(A96,Main!A:AB,19,0)</f>
        <v>https://onlinecourses.nptel.ac.in/e-learning/preview/noc26_mg97</v>
      </c>
      <c r="T96" s="61" t="str">
        <f>VLOOKUP(A96,Main!A:AB,20,0)</f>
        <v>noc26_mg97</v>
      </c>
      <c r="U96" s="63" t="str">
        <f>VLOOKUP(A96,Main!A:AB,21,0)</f>
        <v>https://onlinecourses.nptel.ac.in/noc25_mg119/preview</v>
      </c>
      <c r="V96" s="63" t="str">
        <f>VLOOKUP(A96,Main!A:AB,22,0)</f>
        <v>https://onlinecourses.nptel.ac.in/noc25_mg119/preview</v>
      </c>
      <c r="W96" s="61" t="str">
        <f>VLOOKUP(A96,Main!A:AB,23,0)</f>
        <v>noc25_mg119</v>
      </c>
      <c r="X96" s="63" t="str">
        <f>VLOOKUP(A96,Main!A:AB,24,0)</f>
        <v>https://nptel.ac.in/courses/110104167</v>
      </c>
      <c r="Y96" s="65" t="str">
        <f>VLOOKUP(A96,Main!A:AB,25,0)</f>
        <v>https://nptel.ac.in/courses/110104167</v>
      </c>
      <c r="Z96" s="66">
        <f>VLOOKUP(A96,Main!A:AB,26,0)</f>
        <v>110104167</v>
      </c>
    </row>
    <row r="97">
      <c r="A97" s="47" t="s">
        <v>6636</v>
      </c>
      <c r="B97" s="61" t="str">
        <f>VLOOKUP(A97,Main!A:AB,2,0)</f>
        <v>Management</v>
      </c>
      <c r="C97" s="61" t="str">
        <f>VLOOKUP(A97,Main!A:AB,3,0)</f>
        <v>Project Management: Planning, Execution, Evaluation and Control</v>
      </c>
      <c r="D97" s="61" t="str">
        <f>VLOOKUP(A97,Main!A:AB,4,0)</f>
        <v>Prof. Sanjib Chowdhury</v>
      </c>
      <c r="E97" s="61" t="str">
        <f>VLOOKUP(A97,Main!A:AB,5,0)</f>
        <v>IIT Kharagpur</v>
      </c>
      <c r="F97" s="61" t="str">
        <f>VLOOKUP(A97,Main!A:AB,6,0)</f>
        <v>IIT Kharagpur</v>
      </c>
      <c r="G97" s="61" t="str">
        <f>VLOOKUP(A97,Main!A:AB,7,0)</f>
        <v>8 Weeks</v>
      </c>
      <c r="H97" s="61" t="str">
        <f>VLOOKUP(A97,Main!A:AB,8,0)</f>
        <v>Rerun</v>
      </c>
      <c r="I97" s="62">
        <f>VLOOKUP(A97,Main!A:AB,9,0)</f>
        <v>46223</v>
      </c>
      <c r="J97" s="62">
        <f>VLOOKUP(A97,Main!A:AB,10,0)</f>
        <v>46276</v>
      </c>
      <c r="K97" s="62">
        <f>VLOOKUP(A97,Main!A:AB,11,0)</f>
        <v>46285</v>
      </c>
      <c r="L97" s="62">
        <f>VLOOKUP(A97,Main!A:AB,12,0)</f>
        <v>46230</v>
      </c>
      <c r="M97" s="62">
        <f>VLOOKUP(A97,Main!A:AB,13,0)</f>
        <v>46248</v>
      </c>
      <c r="N97" s="61" t="str">
        <f>VLOOKUP(A97,Main!A:AB,14,0)</f>
        <v>UG/PG</v>
      </c>
      <c r="O97" s="61" t="str">
        <f>VLOOKUP(A97,Main!A:AB,15,0)</f>
        <v>Elective</v>
      </c>
      <c r="P97" s="61" t="str">
        <f>VLOOKUP(A97,Main!A:AB,16,0)</f>
        <v>Yes</v>
      </c>
      <c r="Q97" s="61" t="str">
        <f>VLOOKUP(A97,Main!A:AB,17,0)</f>
        <v/>
      </c>
      <c r="R97" s="63" t="str">
        <f>VLOOKUP(A97,Main!A:AB,18,0)</f>
        <v>https://onlinecourses.nptel.ac.in/e-learning/preview/noc26_mg98</v>
      </c>
      <c r="S97" s="63" t="str">
        <f>VLOOKUP(A97,Main!A:AB,19,0)</f>
        <v>https://onlinecourses.nptel.ac.in/e-learning/preview/noc26_mg98</v>
      </c>
      <c r="T97" s="61" t="str">
        <f>VLOOKUP(A97,Main!A:AB,20,0)</f>
        <v>noc26_mg98</v>
      </c>
      <c r="U97" s="63" t="str">
        <f>VLOOKUP(A97,Main!A:AB,21,0)</f>
        <v>https://onlinecourses.nptel.ac.in/noc25_mg127/preview</v>
      </c>
      <c r="V97" s="63" t="str">
        <f>VLOOKUP(A97,Main!A:AB,22,0)</f>
        <v>https://onlinecourses.nptel.ac.in/noc25_mg127/preview</v>
      </c>
      <c r="W97" s="61" t="str">
        <f>VLOOKUP(A97,Main!A:AB,23,0)</f>
        <v>noc25_mg127</v>
      </c>
      <c r="X97" s="63" t="str">
        <f>VLOOKUP(A97,Main!A:AB,24,0)</f>
        <v>https://nptel.ac.in/courses/110105167</v>
      </c>
      <c r="Y97" s="65" t="str">
        <f>VLOOKUP(A97,Main!A:AB,25,0)</f>
        <v>https://nptel.ac.in/courses/110105167</v>
      </c>
      <c r="Z97" s="66">
        <f>VLOOKUP(A97,Main!A:AB,26,0)</f>
        <v>110105167</v>
      </c>
    </row>
    <row r="98">
      <c r="A98" s="47" t="s">
        <v>6642</v>
      </c>
      <c r="B98" s="61" t="str">
        <f>VLOOKUP(A98,Main!A:AB,2,0)</f>
        <v>Management</v>
      </c>
      <c r="C98" s="61" t="str">
        <f>VLOOKUP(A98,Main!A:AB,3,0)</f>
        <v>Corporate Finance</v>
      </c>
      <c r="D98" s="61" t="str">
        <f>VLOOKUP(A98,Main!A:AB,4,0)</f>
        <v>Prof. Abhijeet Chandra</v>
      </c>
      <c r="E98" s="61" t="str">
        <f>VLOOKUP(A98,Main!A:AB,5,0)</f>
        <v>IIT Kharagpur</v>
      </c>
      <c r="F98" s="61" t="str">
        <f>VLOOKUP(A98,Main!A:AB,6,0)</f>
        <v>IIT Kharagpur</v>
      </c>
      <c r="G98" s="61" t="str">
        <f>VLOOKUP(A98,Main!A:AB,7,0)</f>
        <v>8 Weeks</v>
      </c>
      <c r="H98" s="61" t="str">
        <f>VLOOKUP(A98,Main!A:AB,8,0)</f>
        <v>Rerun</v>
      </c>
      <c r="I98" s="62">
        <f>VLOOKUP(A98,Main!A:AB,9,0)</f>
        <v>46223</v>
      </c>
      <c r="J98" s="62">
        <f>VLOOKUP(A98,Main!A:AB,10,0)</f>
        <v>46276</v>
      </c>
      <c r="K98" s="62">
        <f>VLOOKUP(A98,Main!A:AB,11,0)</f>
        <v>46285</v>
      </c>
      <c r="L98" s="62">
        <f>VLOOKUP(A98,Main!A:AB,12,0)</f>
        <v>46230</v>
      </c>
      <c r="M98" s="62">
        <f>VLOOKUP(A98,Main!A:AB,13,0)</f>
        <v>46248</v>
      </c>
      <c r="N98" s="61" t="str">
        <f>VLOOKUP(A98,Main!A:AB,14,0)</f>
        <v>UG/PG</v>
      </c>
      <c r="O98" s="61" t="str">
        <f>VLOOKUP(A98,Main!A:AB,15,0)</f>
        <v>Elective</v>
      </c>
      <c r="P98" s="61" t="str">
        <f>VLOOKUP(A98,Main!A:AB,16,0)</f>
        <v>Yes</v>
      </c>
      <c r="Q98" s="61" t="str">
        <f>VLOOKUP(A98,Main!A:AB,17,0)</f>
        <v>Economics &amp; Finance</v>
      </c>
      <c r="R98" s="63" t="str">
        <f>VLOOKUP(A98,Main!A:AB,18,0)</f>
        <v>https://onlinecourses.nptel.ac.in/e-learning/preview/noc26_mg99</v>
      </c>
      <c r="S98" s="63" t="str">
        <f>VLOOKUP(A98,Main!A:AB,19,0)</f>
        <v>https://onlinecourses.nptel.ac.in/e-learning/preview/noc26_mg99</v>
      </c>
      <c r="T98" s="61" t="str">
        <f>VLOOKUP(A98,Main!A:AB,20,0)</f>
        <v>noc26_mg99</v>
      </c>
      <c r="U98" s="63" t="str">
        <f>VLOOKUP(A98,Main!A:AB,21,0)</f>
        <v>https://onlinecourses.nptel.ac.in/noc25_mg138/preview</v>
      </c>
      <c r="V98" s="63" t="str">
        <f>VLOOKUP(A98,Main!A:AB,22,0)</f>
        <v>https://onlinecourses.nptel.ac.in/noc25_mg138/preview</v>
      </c>
      <c r="W98" s="61" t="str">
        <f>VLOOKUP(A98,Main!A:AB,23,0)</f>
        <v>noc25_mg138</v>
      </c>
      <c r="X98" s="63" t="str">
        <f>VLOOKUP(A98,Main!A:AB,24,0)</f>
        <v>https://nptel.ac.in/courses/110105156</v>
      </c>
      <c r="Y98" s="65" t="str">
        <f>VLOOKUP(A98,Main!A:AB,25,0)</f>
        <v>https://nptel.ac.in/courses/110105156</v>
      </c>
      <c r="Z98" s="66">
        <f>VLOOKUP(A98,Main!A:AB,26,0)</f>
        <v>110105156</v>
      </c>
    </row>
    <row r="99">
      <c r="A99" s="47" t="s">
        <v>6691</v>
      </c>
      <c r="B99" s="61" t="str">
        <f>VLOOKUP(A99,Main!A:AB,2,0)</f>
        <v>Metallurgical and Materials Engineering</v>
      </c>
      <c r="C99" s="61" t="str">
        <f>VLOOKUP(A99,Main!A:AB,3,0)</f>
        <v>Thermo-Mechanical and Thermo-Chemical Processes</v>
      </c>
      <c r="D99" s="61" t="str">
        <f>VLOOKUP(A99,Main!A:AB,4,0)</f>
        <v>Prof. Vivek Pancholi,
Prof. S. R. Meka</v>
      </c>
      <c r="E99" s="61" t="str">
        <f>VLOOKUP(A99,Main!A:AB,5,0)</f>
        <v>IIT Roorkee</v>
      </c>
      <c r="F99" s="61" t="str">
        <f>VLOOKUP(A99,Main!A:AB,6,0)</f>
        <v>IIT Roorkee</v>
      </c>
      <c r="G99" s="61" t="str">
        <f>VLOOKUP(A99,Main!A:AB,7,0)</f>
        <v>8 Weeks</v>
      </c>
      <c r="H99" s="61" t="str">
        <f>VLOOKUP(A99,Main!A:AB,8,0)</f>
        <v>Rerun</v>
      </c>
      <c r="I99" s="62">
        <f>VLOOKUP(A99,Main!A:AB,9,0)</f>
        <v>46223</v>
      </c>
      <c r="J99" s="62">
        <f>VLOOKUP(A99,Main!A:AB,10,0)</f>
        <v>46276</v>
      </c>
      <c r="K99" s="62">
        <f>VLOOKUP(A99,Main!A:AB,11,0)</f>
        <v>46285</v>
      </c>
      <c r="L99" s="62">
        <f>VLOOKUP(A99,Main!A:AB,12,0)</f>
        <v>46230</v>
      </c>
      <c r="M99" s="62">
        <f>VLOOKUP(A99,Main!A:AB,13,0)</f>
        <v>46248</v>
      </c>
      <c r="N99" s="61" t="str">
        <f>VLOOKUP(A99,Main!A:AB,14,0)</f>
        <v>UG/PG</v>
      </c>
      <c r="O99" s="61" t="str">
        <f>VLOOKUP(A99,Main!A:AB,15,0)</f>
        <v>Elective</v>
      </c>
      <c r="P99" s="61" t="str">
        <f>VLOOKUP(A99,Main!A:AB,16,0)</f>
        <v>Yes</v>
      </c>
      <c r="Q99" s="61" t="str">
        <f>VLOOKUP(A99,Main!A:AB,17,0)</f>
        <v>Materials Joining
Minor in Metallurgy</v>
      </c>
      <c r="R99" s="63" t="str">
        <f>VLOOKUP(A99,Main!A:AB,18,0)</f>
        <v>https://onlinecourses.nptel.ac.in/e-learning/preview/noc26_mm57</v>
      </c>
      <c r="S99" s="63" t="str">
        <f>VLOOKUP(A99,Main!A:AB,19,0)</f>
        <v>https://onlinecourses.nptel.ac.in/e-learning/preview/noc26_mm57</v>
      </c>
      <c r="T99" s="61" t="str">
        <f>VLOOKUP(A99,Main!A:AB,20,0)</f>
        <v>noc26_mm57</v>
      </c>
      <c r="U99" s="63" t="str">
        <f>VLOOKUP(A99,Main!A:AB,21,0)</f>
        <v>https://onlinecourses.nptel.ac.in/noc25_mm48/preview</v>
      </c>
      <c r="V99" s="63" t="str">
        <f>VLOOKUP(A99,Main!A:AB,22,0)</f>
        <v>https://onlinecourses.nptel.ac.in/noc25_mm48/preview</v>
      </c>
      <c r="W99" s="61" t="str">
        <f>VLOOKUP(A99,Main!A:AB,23,0)</f>
        <v>noc25_mm48</v>
      </c>
      <c r="X99" s="63" t="str">
        <f>VLOOKUP(A99,Main!A:AB,24,0)</f>
        <v>https://nptel.ac.in/courses/113107091</v>
      </c>
      <c r="Y99" s="65" t="str">
        <f>VLOOKUP(A99,Main!A:AB,25,0)</f>
        <v>https://nptel.ac.in/courses/113107091</v>
      </c>
      <c r="Z99" s="66">
        <f>VLOOKUP(A99,Main!A:AB,26,0)</f>
        <v>113107091</v>
      </c>
    </row>
    <row r="100">
      <c r="A100" s="47" t="s">
        <v>6699</v>
      </c>
      <c r="B100" s="61" t="str">
        <f>VLOOKUP(A100,Main!A:AB,2,0)</f>
        <v>Metallurgical and Materials Engineering</v>
      </c>
      <c r="C100" s="61" t="str">
        <f>VLOOKUP(A100,Main!A:AB,3,0)</f>
        <v>Defects in Crystalline Solids (Part - I)</v>
      </c>
      <c r="D100" s="61" t="str">
        <f>VLOOKUP(A100,Main!A:AB,4,0)</f>
        <v>Prof. Shashank Shekhar</v>
      </c>
      <c r="E100" s="61" t="str">
        <f>VLOOKUP(A100,Main!A:AB,5,0)</f>
        <v>IIT Kanpur</v>
      </c>
      <c r="F100" s="61" t="str">
        <f>VLOOKUP(A100,Main!A:AB,6,0)</f>
        <v>IIT Kanpur</v>
      </c>
      <c r="G100" s="61" t="str">
        <f>VLOOKUP(A100,Main!A:AB,7,0)</f>
        <v>8 Weeks</v>
      </c>
      <c r="H100" s="61" t="str">
        <f>VLOOKUP(A100,Main!A:AB,8,0)</f>
        <v>Rerun</v>
      </c>
      <c r="I100" s="62">
        <f>VLOOKUP(A100,Main!A:AB,9,0)</f>
        <v>46223</v>
      </c>
      <c r="J100" s="62">
        <f>VLOOKUP(A100,Main!A:AB,10,0)</f>
        <v>46276</v>
      </c>
      <c r="K100" s="62">
        <f>VLOOKUP(A100,Main!A:AB,11,0)</f>
        <v>46285</v>
      </c>
      <c r="L100" s="62">
        <f>VLOOKUP(A100,Main!A:AB,12,0)</f>
        <v>46230</v>
      </c>
      <c r="M100" s="62">
        <f>VLOOKUP(A100,Main!A:AB,13,0)</f>
        <v>46248</v>
      </c>
      <c r="N100" s="61" t="str">
        <f>VLOOKUP(A100,Main!A:AB,14,0)</f>
        <v>UG</v>
      </c>
      <c r="O100" s="61" t="str">
        <f>VLOOKUP(A100,Main!A:AB,15,0)</f>
        <v>Core</v>
      </c>
      <c r="P100" s="61" t="str">
        <f>VLOOKUP(A100,Main!A:AB,16,0)</f>
        <v>No</v>
      </c>
      <c r="Q100" s="61" t="str">
        <f>VLOOKUP(A100,Main!A:AB,17,0)</f>
        <v/>
      </c>
      <c r="R100" s="63" t="str">
        <f>VLOOKUP(A100,Main!A:AB,18,0)</f>
        <v>https://onlinecourses.nptel.ac.in/e-learning/preview/noc26_mm58</v>
      </c>
      <c r="S100" s="63" t="str">
        <f>VLOOKUP(A100,Main!A:AB,19,0)</f>
        <v>https://onlinecourses.nptel.ac.in/e-learning/preview/noc26_mm58</v>
      </c>
      <c r="T100" s="61" t="str">
        <f>VLOOKUP(A100,Main!A:AB,20,0)</f>
        <v>noc26_mm58</v>
      </c>
      <c r="U100" s="63" t="str">
        <f>VLOOKUP(A100,Main!A:AB,21,0)</f>
        <v>https://onlinecourses.nptel.ac.in/noc25_mm40/preview</v>
      </c>
      <c r="V100" s="63" t="str">
        <f>VLOOKUP(A100,Main!A:AB,22,0)</f>
        <v>https://onlinecourses.nptel.ac.in/noc25_mm40/preview</v>
      </c>
      <c r="W100" s="61" t="str">
        <f>VLOOKUP(A100,Main!A:AB,23,0)</f>
        <v>noc25_mm40</v>
      </c>
      <c r="X100" s="63" t="str">
        <f>VLOOKUP(A100,Main!A:AB,24,0)</f>
        <v>https://nptel.ac.in/courses/113104081</v>
      </c>
      <c r="Y100" s="65" t="str">
        <f>VLOOKUP(A100,Main!A:AB,25,0)</f>
        <v>https://nptel.ac.in/courses/113104081</v>
      </c>
      <c r="Z100" s="66">
        <f>VLOOKUP(A100,Main!A:AB,26,0)</f>
        <v>113104081</v>
      </c>
    </row>
    <row r="101">
      <c r="A101" s="47" t="s">
        <v>6706</v>
      </c>
      <c r="B101" s="61" t="str">
        <f>VLOOKUP(A101,Main!A:AB,2,0)</f>
        <v>Metallurgical Engineering and Materials Sciences</v>
      </c>
      <c r="C101" s="61" t="str">
        <f>VLOOKUP(A101,Main!A:AB,3,0)</f>
        <v>Fundamentals and Applications of Dielectric Ceramics</v>
      </c>
      <c r="D101" s="61" t="str">
        <f>VLOOKUP(A101,Main!A:AB,4,0)</f>
        <v>Prof. Ashish Garg</v>
      </c>
      <c r="E101" s="61" t="str">
        <f>VLOOKUP(A101,Main!A:AB,5,0)</f>
        <v>IIT Kanpur</v>
      </c>
      <c r="F101" s="61" t="str">
        <f>VLOOKUP(A101,Main!A:AB,6,0)</f>
        <v>IIT Kanpur</v>
      </c>
      <c r="G101" s="61" t="str">
        <f>VLOOKUP(A101,Main!A:AB,7,0)</f>
        <v>8 Weeks</v>
      </c>
      <c r="H101" s="61" t="str">
        <f>VLOOKUP(A101,Main!A:AB,8,0)</f>
        <v>Rerun</v>
      </c>
      <c r="I101" s="62">
        <f>VLOOKUP(A101,Main!A:AB,9,0)</f>
        <v>46223</v>
      </c>
      <c r="J101" s="62">
        <f>VLOOKUP(A101,Main!A:AB,10,0)</f>
        <v>46276</v>
      </c>
      <c r="K101" s="62">
        <f>VLOOKUP(A101,Main!A:AB,11,0)</f>
        <v>46285</v>
      </c>
      <c r="L101" s="62">
        <f>VLOOKUP(A101,Main!A:AB,12,0)</f>
        <v>46230</v>
      </c>
      <c r="M101" s="62">
        <f>VLOOKUP(A101,Main!A:AB,13,0)</f>
        <v>46248</v>
      </c>
      <c r="N101" s="61" t="str">
        <f>VLOOKUP(A101,Main!A:AB,14,0)</f>
        <v>UG</v>
      </c>
      <c r="O101" s="61" t="str">
        <f>VLOOKUP(A101,Main!A:AB,15,0)</f>
        <v>Elective</v>
      </c>
      <c r="P101" s="61" t="str">
        <f>VLOOKUP(A101,Main!A:AB,16,0)</f>
        <v>Yes</v>
      </c>
      <c r="Q101" s="61" t="str">
        <f>VLOOKUP(A101,Main!A:AB,17,0)</f>
        <v/>
      </c>
      <c r="R101" s="63" t="str">
        <f>VLOOKUP(A101,Main!A:AB,18,0)</f>
        <v>https://onlinecourses.nptel.ac.in/e-learning/preview/noc26_mm59</v>
      </c>
      <c r="S101" s="63" t="str">
        <f>VLOOKUP(A101,Main!A:AB,19,0)</f>
        <v>https://onlinecourses.nptel.ac.in/e-learning/preview/noc26_mm59</v>
      </c>
      <c r="T101" s="61" t="str">
        <f>VLOOKUP(A101,Main!A:AB,20,0)</f>
        <v>noc26_mm59</v>
      </c>
      <c r="U101" s="63" t="str">
        <f>VLOOKUP(A101,Main!A:AB,21,0)</f>
        <v>https://onlinecourses.nptel.ac.in/noc25_mm59/preview</v>
      </c>
      <c r="V101" s="63" t="str">
        <f>VLOOKUP(A101,Main!A:AB,22,0)</f>
        <v>https://onlinecourses.nptel.ac.in/noc25_mm59/preview</v>
      </c>
      <c r="W101" s="61" t="str">
        <f>VLOOKUP(A101,Main!A:AB,23,0)</f>
        <v>noc25_mm59</v>
      </c>
      <c r="X101" s="63" t="str">
        <f>VLOOKUP(A101,Main!A:AB,24,0)</f>
        <v>https://nptel.ac.in/courses/113104090</v>
      </c>
      <c r="Y101" s="65" t="str">
        <f>VLOOKUP(A101,Main!A:AB,25,0)</f>
        <v>https://nptel.ac.in/courses/113104090</v>
      </c>
      <c r="Z101" s="66">
        <f>VLOOKUP(A101,Main!A:AB,26,0)</f>
        <v>113104090</v>
      </c>
    </row>
    <row r="102">
      <c r="A102" s="47" t="s">
        <v>6713</v>
      </c>
      <c r="B102" s="61" t="str">
        <f>VLOOKUP(A102,Main!A:AB,2,0)</f>
        <v>Metallurgical Engineering and Materials Sciences</v>
      </c>
      <c r="C102" s="61" t="str">
        <f>VLOOKUP(A102,Main!A:AB,3,0)</f>
        <v>Nature and Properties of Materials - An Introductory Course</v>
      </c>
      <c r="D102" s="61" t="str">
        <f>VLOOKUP(A102,Main!A:AB,4,0)</f>
        <v>Prof. Ashish Garg</v>
      </c>
      <c r="E102" s="61" t="str">
        <f>VLOOKUP(A102,Main!A:AB,5,0)</f>
        <v>IIT Kanpur</v>
      </c>
      <c r="F102" s="61" t="str">
        <f>VLOOKUP(A102,Main!A:AB,6,0)</f>
        <v>IIT Kanpur</v>
      </c>
      <c r="G102" s="61" t="str">
        <f>VLOOKUP(A102,Main!A:AB,7,0)</f>
        <v>8 Weeks</v>
      </c>
      <c r="H102" s="61" t="str">
        <f>VLOOKUP(A102,Main!A:AB,8,0)</f>
        <v>Rerun</v>
      </c>
      <c r="I102" s="62">
        <f>VLOOKUP(A102,Main!A:AB,9,0)</f>
        <v>46223</v>
      </c>
      <c r="J102" s="62">
        <f>VLOOKUP(A102,Main!A:AB,10,0)</f>
        <v>46276</v>
      </c>
      <c r="K102" s="62">
        <f>VLOOKUP(A102,Main!A:AB,11,0)</f>
        <v>46285</v>
      </c>
      <c r="L102" s="62">
        <f>VLOOKUP(A102,Main!A:AB,12,0)</f>
        <v>46230</v>
      </c>
      <c r="M102" s="62">
        <f>VLOOKUP(A102,Main!A:AB,13,0)</f>
        <v>46248</v>
      </c>
      <c r="N102" s="61" t="str">
        <f>VLOOKUP(A102,Main!A:AB,14,0)</f>
        <v>UG/PG</v>
      </c>
      <c r="O102" s="61" t="str">
        <f>VLOOKUP(A102,Main!A:AB,15,0)</f>
        <v>Core</v>
      </c>
      <c r="P102" s="61" t="str">
        <f>VLOOKUP(A102,Main!A:AB,16,0)</f>
        <v>Yes</v>
      </c>
      <c r="Q102" s="61" t="str">
        <f>VLOOKUP(A102,Main!A:AB,17,0)</f>
        <v>Minor in Materials Science</v>
      </c>
      <c r="R102" s="63" t="str">
        <f>VLOOKUP(A102,Main!A:AB,18,0)</f>
        <v>https://onlinecourses.nptel.ac.in/e-learning/preview/noc26_mm60</v>
      </c>
      <c r="S102" s="63" t="str">
        <f>VLOOKUP(A102,Main!A:AB,19,0)</f>
        <v>https://onlinecourses.nptel.ac.in/e-learning/preview/noc26_mm60</v>
      </c>
      <c r="T102" s="61" t="str">
        <f>VLOOKUP(A102,Main!A:AB,20,0)</f>
        <v>noc26_mm60</v>
      </c>
      <c r="U102" s="63" t="str">
        <f>VLOOKUP(A102,Main!A:AB,21,0)</f>
        <v>https://onlinecourses.nptel.ac.in/noc25_mm58/preview</v>
      </c>
      <c r="V102" s="63" t="str">
        <f>VLOOKUP(A102,Main!A:AB,22,0)</f>
        <v>https://onlinecourses.nptel.ac.in/noc25_mm58/preview</v>
      </c>
      <c r="W102" s="61" t="str">
        <f>VLOOKUP(A102,Main!A:AB,23,0)</f>
        <v>noc25_mm58</v>
      </c>
      <c r="X102" s="63" t="str">
        <f>VLOOKUP(A102,Main!A:AB,24,0)</f>
        <v>https://nptel.ac.in/courses/113104076</v>
      </c>
      <c r="Y102" s="65" t="str">
        <f>VLOOKUP(A102,Main!A:AB,25,0)</f>
        <v>https://nptel.ac.in/courses/113104076</v>
      </c>
      <c r="Z102" s="66">
        <f>VLOOKUP(A102,Main!A:AB,26,0)</f>
        <v>113104076</v>
      </c>
    </row>
    <row r="103">
      <c r="A103" s="47" t="s">
        <v>6733</v>
      </c>
      <c r="B103" s="61" t="str">
        <f>VLOOKUP(A103,Main!A:AB,2,0)</f>
        <v>Metallurgical Engineering and Materials Sciences</v>
      </c>
      <c r="C103" s="61" t="str">
        <f>VLOOKUP(A103,Main!A:AB,3,0)</f>
        <v>Electronic Properties of the Materials: Computational Approach</v>
      </c>
      <c r="D103" s="61" t="str">
        <f>VLOOKUP(A103,Main!A:AB,4,0)</f>
        <v>Prof. Somnath Bhowmick</v>
      </c>
      <c r="E103" s="61" t="str">
        <f>VLOOKUP(A103,Main!A:AB,5,0)</f>
        <v>IIT Kanpur</v>
      </c>
      <c r="F103" s="61" t="str">
        <f>VLOOKUP(A103,Main!A:AB,6,0)</f>
        <v>IIT Kanpur</v>
      </c>
      <c r="G103" s="61" t="str">
        <f>VLOOKUP(A103,Main!A:AB,7,0)</f>
        <v>8 Weeks</v>
      </c>
      <c r="H103" s="61" t="str">
        <f>VLOOKUP(A103,Main!A:AB,8,0)</f>
        <v>Rerun</v>
      </c>
      <c r="I103" s="62">
        <f>VLOOKUP(A103,Main!A:AB,9,0)</f>
        <v>46223</v>
      </c>
      <c r="J103" s="62">
        <f>VLOOKUP(A103,Main!A:AB,10,0)</f>
        <v>46276</v>
      </c>
      <c r="K103" s="62">
        <f>VLOOKUP(A103,Main!A:AB,11,0)</f>
        <v>46285</v>
      </c>
      <c r="L103" s="62">
        <f>VLOOKUP(A103,Main!A:AB,12,0)</f>
        <v>46230</v>
      </c>
      <c r="M103" s="62">
        <f>VLOOKUP(A103,Main!A:AB,13,0)</f>
        <v>46248</v>
      </c>
      <c r="N103" s="61" t="str">
        <f>VLOOKUP(A103,Main!A:AB,14,0)</f>
        <v>UG/PG</v>
      </c>
      <c r="O103" s="61" t="str">
        <f>VLOOKUP(A103,Main!A:AB,15,0)</f>
        <v>Core</v>
      </c>
      <c r="P103" s="61" t="str">
        <f>VLOOKUP(A103,Main!A:AB,16,0)</f>
        <v>Yes</v>
      </c>
      <c r="Q103" s="61" t="str">
        <f>VLOOKUP(A103,Main!A:AB,17,0)</f>
        <v/>
      </c>
      <c r="R103" s="63" t="str">
        <f>VLOOKUP(A103,Main!A:AB,18,0)</f>
        <v>https://onlinecourses.nptel.ac.in/e-learning/preview/noc26_mm63</v>
      </c>
      <c r="S103" s="63" t="str">
        <f>VLOOKUP(A103,Main!A:AB,19,0)</f>
        <v>https://onlinecourses.nptel.ac.in/e-learning/preview/noc26_mm63</v>
      </c>
      <c r="T103" s="61" t="str">
        <f>VLOOKUP(A103,Main!A:AB,20,0)</f>
        <v>noc26_mm63</v>
      </c>
      <c r="U103" s="63" t="str">
        <f>VLOOKUP(A103,Main!A:AB,21,0)</f>
        <v>https://onlinecourses.nptel.ac.in/noc25_mm51/preview</v>
      </c>
      <c r="V103" s="63" t="str">
        <f>VLOOKUP(A103,Main!A:AB,22,0)</f>
        <v>https://onlinecourses.nptel.ac.in/noc25_mm51/preview</v>
      </c>
      <c r="W103" s="61" t="str">
        <f>VLOOKUP(A103,Main!A:AB,23,0)</f>
        <v>noc25_mm51</v>
      </c>
      <c r="X103" s="63" t="str">
        <f>VLOOKUP(A103,Main!A:AB,24,0)</f>
        <v>https://nptel.ac.in/courses/113104106</v>
      </c>
      <c r="Y103" s="65" t="str">
        <f>VLOOKUP(A103,Main!A:AB,25,0)</f>
        <v>https://nptel.ac.in/courses/113104106</v>
      </c>
      <c r="Z103" s="66">
        <f>VLOOKUP(A103,Main!A:AB,26,0)</f>
        <v>113104106</v>
      </c>
    </row>
    <row r="104">
      <c r="A104" s="47" t="s">
        <v>6747</v>
      </c>
      <c r="B104" s="61" t="str">
        <f>VLOOKUP(A104,Main!A:AB,2,0)</f>
        <v>Metallurgical and Materials Engineering</v>
      </c>
      <c r="C104" s="61" t="str">
        <f>VLOOKUP(A104,Main!A:AB,3,0)</f>
        <v>Welding science and technology (In Tamil) இணைப்பியலின் தொழில்நுட்பமும் அதன் அறிவியலும்</v>
      </c>
      <c r="D104" s="61" t="str">
        <f>VLOOKUP(A104,Main!A:AB,4,0)</f>
        <v>Prof. Murugaiyan Amirthalingam</v>
      </c>
      <c r="E104" s="61" t="str">
        <f>VLOOKUP(A104,Main!A:AB,5,0)</f>
        <v>IIT Madras</v>
      </c>
      <c r="F104" s="61" t="str">
        <f>VLOOKUP(A104,Main!A:AB,6,0)</f>
        <v>IIT Madras</v>
      </c>
      <c r="G104" s="61" t="str">
        <f>VLOOKUP(A104,Main!A:AB,7,0)</f>
        <v>8 Weeks</v>
      </c>
      <c r="H104" s="61" t="str">
        <f>VLOOKUP(A104,Main!A:AB,8,0)</f>
        <v>Rerun</v>
      </c>
      <c r="I104" s="62">
        <f>VLOOKUP(A104,Main!A:AB,9,0)</f>
        <v>46223</v>
      </c>
      <c r="J104" s="62">
        <f>VLOOKUP(A104,Main!A:AB,10,0)</f>
        <v>46276</v>
      </c>
      <c r="K104" s="62">
        <f>VLOOKUP(A104,Main!A:AB,11,0)</f>
        <v>46285</v>
      </c>
      <c r="L104" s="62">
        <f>VLOOKUP(A104,Main!A:AB,12,0)</f>
        <v>46230</v>
      </c>
      <c r="M104" s="62">
        <f>VLOOKUP(A104,Main!A:AB,13,0)</f>
        <v>46248</v>
      </c>
      <c r="N104" s="61" t="str">
        <f>VLOOKUP(A104,Main!A:AB,14,0)</f>
        <v>UG</v>
      </c>
      <c r="O104" s="61" t="str">
        <f>VLOOKUP(A104,Main!A:AB,15,0)</f>
        <v>Elective</v>
      </c>
      <c r="P104" s="61" t="str">
        <f>VLOOKUP(A104,Main!A:AB,16,0)</f>
        <v>Yes</v>
      </c>
      <c r="Q104" s="61" t="str">
        <f>VLOOKUP(A104,Main!A:AB,17,0)</f>
        <v/>
      </c>
      <c r="R104" s="63" t="str">
        <f>VLOOKUP(A104,Main!A:AB,18,0)</f>
        <v>https://onlinecourses.nptel.ac.in/e-learning/preview/noc26_mm65</v>
      </c>
      <c r="S104" s="63" t="str">
        <f>VLOOKUP(A104,Main!A:AB,19,0)</f>
        <v>https://onlinecourses.nptel.ac.in/e-learning/preview/noc26_mm65</v>
      </c>
      <c r="T104" s="61" t="str">
        <f>VLOOKUP(A104,Main!A:AB,20,0)</f>
        <v>noc26_mm65</v>
      </c>
      <c r="U104" s="63" t="str">
        <f>VLOOKUP(A104,Main!A:AB,21,0)</f>
        <v>https://onlinecourses.nptel.ac.in/noc25_mm46/preview</v>
      </c>
      <c r="V104" s="63" t="str">
        <f>VLOOKUP(A104,Main!A:AB,22,0)</f>
        <v>https://onlinecourses.nptel.ac.in/noc25_mm46/preview</v>
      </c>
      <c r="W104" s="61" t="str">
        <f>VLOOKUP(A104,Main!A:AB,23,0)</f>
        <v>noc25_mm46</v>
      </c>
      <c r="X104" s="63" t="str">
        <f>VLOOKUP(A104,Main!A:AB,24,0)</f>
        <v>https://nptel.ac.in/courses/113106106</v>
      </c>
      <c r="Y104" s="65" t="str">
        <f>VLOOKUP(A104,Main!A:AB,25,0)</f>
        <v>https://nptel.ac.in/courses/113106106</v>
      </c>
      <c r="Z104" s="66">
        <f>VLOOKUP(A104,Main!A:AB,26,0)</f>
        <v>113106106</v>
      </c>
    </row>
    <row r="105">
      <c r="A105" s="47" t="s">
        <v>6992</v>
      </c>
      <c r="B105" s="61" t="str">
        <f>VLOOKUP(A105,Main!A:AB,2,0)</f>
        <v>Physics</v>
      </c>
      <c r="C105" s="61" t="str">
        <f>VLOOKUP(A105,Main!A:AB,3,0)</f>
        <v>Solar Photovoltaics Fundamentals, Technology and Applications</v>
      </c>
      <c r="D105" s="61" t="str">
        <f>VLOOKUP(A105,Main!A:AB,4,0)</f>
        <v>Prof. Soumitra Satapathi</v>
      </c>
      <c r="E105" s="61" t="str">
        <f>VLOOKUP(A105,Main!A:AB,5,0)</f>
        <v>IIT Roorkee</v>
      </c>
      <c r="F105" s="61" t="str">
        <f>VLOOKUP(A105,Main!A:AB,6,0)</f>
        <v>IIT Roorkee</v>
      </c>
      <c r="G105" s="61" t="str">
        <f>VLOOKUP(A105,Main!A:AB,7,0)</f>
        <v>8 Weeks</v>
      </c>
      <c r="H105" s="61" t="str">
        <f>VLOOKUP(A105,Main!A:AB,8,0)</f>
        <v>Rerun</v>
      </c>
      <c r="I105" s="62">
        <f>VLOOKUP(A105,Main!A:AB,9,0)</f>
        <v>46223</v>
      </c>
      <c r="J105" s="62">
        <f>VLOOKUP(A105,Main!A:AB,10,0)</f>
        <v>46276</v>
      </c>
      <c r="K105" s="62">
        <f>VLOOKUP(A105,Main!A:AB,11,0)</f>
        <v>46285</v>
      </c>
      <c r="L105" s="62">
        <f>VLOOKUP(A105,Main!A:AB,12,0)</f>
        <v>46230</v>
      </c>
      <c r="M105" s="62">
        <f>VLOOKUP(A105,Main!A:AB,13,0)</f>
        <v>46248</v>
      </c>
      <c r="N105" s="61" t="str">
        <f>VLOOKUP(A105,Main!A:AB,14,0)</f>
        <v>UG/PG</v>
      </c>
      <c r="O105" s="61" t="str">
        <f>VLOOKUP(A105,Main!A:AB,15,0)</f>
        <v>Elective</v>
      </c>
      <c r="P105" s="61" t="str">
        <f>VLOOKUP(A105,Main!A:AB,16,0)</f>
        <v>Yes</v>
      </c>
      <c r="Q105" s="61" t="str">
        <f>VLOOKUP(A105,Main!A:AB,17,0)</f>
        <v/>
      </c>
      <c r="R105" s="63" t="str">
        <f>VLOOKUP(A105,Main!A:AB,18,0)</f>
        <v>https://onlinecourses.nptel.ac.in/e-learning/preview/noc26_ph40</v>
      </c>
      <c r="S105" s="63" t="str">
        <f>VLOOKUP(A105,Main!A:AB,19,0)</f>
        <v>https://onlinecourses.nptel.ac.in/e-learning/preview/noc26_ph40</v>
      </c>
      <c r="T105" s="61" t="str">
        <f>VLOOKUP(A105,Main!A:AB,20,0)</f>
        <v>noc26_ph40</v>
      </c>
      <c r="U105" s="63" t="str">
        <f>VLOOKUP(A105,Main!A:AB,21,0)</f>
        <v>https://onlinecourses.nptel.ac.in/noc25_ph34/preview</v>
      </c>
      <c r="V105" s="63" t="str">
        <f>VLOOKUP(A105,Main!A:AB,22,0)</f>
        <v>https://onlinecourses.nptel.ac.in/noc25_ph34/preview</v>
      </c>
      <c r="W105" s="61" t="str">
        <f>VLOOKUP(A105,Main!A:AB,23,0)</f>
        <v>noc25_ph34</v>
      </c>
      <c r="X105" s="63" t="str">
        <f>VLOOKUP(A105,Main!A:AB,24,0)</f>
        <v>https://nptel.ac.in/courses/115107116</v>
      </c>
      <c r="Y105" s="65" t="str">
        <f>VLOOKUP(A105,Main!A:AB,25,0)</f>
        <v>https://nptel.ac.in/courses/115107116</v>
      </c>
      <c r="Z105" s="66">
        <f>VLOOKUP(A105,Main!A:AB,26,0)</f>
        <v>115107116</v>
      </c>
    </row>
    <row r="106">
      <c r="A106" s="47" t="s">
        <v>7006</v>
      </c>
      <c r="B106" s="61" t="str">
        <f>VLOOKUP(A106,Main!A:AB,2,0)</f>
        <v>Physics</v>
      </c>
      <c r="C106" s="61" t="str">
        <f>VLOOKUP(A106,Main!A:AB,3,0)</f>
        <v>Concepts in Magnetism and Superconductivity</v>
      </c>
      <c r="D106" s="61" t="str">
        <f>VLOOKUP(A106,Main!A:AB,4,0)</f>
        <v>Prof. A Taraphder</v>
      </c>
      <c r="E106" s="61" t="str">
        <f>VLOOKUP(A106,Main!A:AB,5,0)</f>
        <v>IIT Kharagpur</v>
      </c>
      <c r="F106" s="61" t="str">
        <f>VLOOKUP(A106,Main!A:AB,6,0)</f>
        <v>IIT Kharagpur</v>
      </c>
      <c r="G106" s="61" t="str">
        <f>VLOOKUP(A106,Main!A:AB,7,0)</f>
        <v>8 Weeks</v>
      </c>
      <c r="H106" s="61" t="str">
        <f>VLOOKUP(A106,Main!A:AB,8,0)</f>
        <v>Rerun</v>
      </c>
      <c r="I106" s="62">
        <f>VLOOKUP(A106,Main!A:AB,9,0)</f>
        <v>46223</v>
      </c>
      <c r="J106" s="62">
        <f>VLOOKUP(A106,Main!A:AB,10,0)</f>
        <v>46276</v>
      </c>
      <c r="K106" s="62">
        <f>VLOOKUP(A106,Main!A:AB,11,0)</f>
        <v>46285</v>
      </c>
      <c r="L106" s="62">
        <f>VLOOKUP(A106,Main!A:AB,12,0)</f>
        <v>46230</v>
      </c>
      <c r="M106" s="62">
        <f>VLOOKUP(A106,Main!A:AB,13,0)</f>
        <v>46248</v>
      </c>
      <c r="N106" s="61" t="str">
        <f>VLOOKUP(A106,Main!A:AB,14,0)</f>
        <v>UG/PG</v>
      </c>
      <c r="O106" s="61" t="str">
        <f>VLOOKUP(A106,Main!A:AB,15,0)</f>
        <v>Elective</v>
      </c>
      <c r="P106" s="61" t="str">
        <f>VLOOKUP(A106,Main!A:AB,16,0)</f>
        <v>Yes</v>
      </c>
      <c r="Q106" s="61" t="str">
        <f>VLOOKUP(A106,Main!A:AB,17,0)</f>
        <v/>
      </c>
      <c r="R106" s="63" t="str">
        <f>VLOOKUP(A106,Main!A:AB,18,0)</f>
        <v>https://onlinecourses.nptel.ac.in/e-learning/preview/noc26_ph42</v>
      </c>
      <c r="S106" s="63" t="str">
        <f>VLOOKUP(A106,Main!A:AB,19,0)</f>
        <v>https://onlinecourses.nptel.ac.in/e-learning/preview/noc26_ph42</v>
      </c>
      <c r="T106" s="61" t="str">
        <f>VLOOKUP(A106,Main!A:AB,20,0)</f>
        <v>noc26_ph42</v>
      </c>
      <c r="U106" s="63" t="str">
        <f>VLOOKUP(A106,Main!A:AB,21,0)</f>
        <v>https://onlinecourses.nptel.ac.in/noc25_ph49/preview</v>
      </c>
      <c r="V106" s="63" t="str">
        <f>VLOOKUP(A106,Main!A:AB,22,0)</f>
        <v>https://onlinecourses.nptel.ac.in/noc25_ph49/preview</v>
      </c>
      <c r="W106" s="61" t="str">
        <f>VLOOKUP(A106,Main!A:AB,23,0)</f>
        <v>noc25_ph49</v>
      </c>
      <c r="X106" s="63" t="str">
        <f>VLOOKUP(A106,Main!A:AB,24,0)</f>
        <v>https://nptel.ac.in/courses/115105131</v>
      </c>
      <c r="Y106" s="65" t="str">
        <f>VLOOKUP(A106,Main!A:AB,25,0)</f>
        <v>https://nptel.ac.in/courses/115105131</v>
      </c>
      <c r="Z106" s="66">
        <f>VLOOKUP(A106,Main!A:AB,26,0)</f>
        <v>115105131</v>
      </c>
    </row>
    <row r="107">
      <c r="A107" s="47" t="s">
        <v>7020</v>
      </c>
      <c r="B107" s="61" t="str">
        <f>VLOOKUP(A107,Main!A:AB,2,0)</f>
        <v>Physics</v>
      </c>
      <c r="C107" s="61" t="str">
        <f>VLOOKUP(A107,Main!A:AB,3,0)</f>
        <v>Advanced Quantum Mechanics With Applications</v>
      </c>
      <c r="D107" s="61" t="str">
        <f>VLOOKUP(A107,Main!A:AB,4,0)</f>
        <v>Prof. Saurabh Basu</v>
      </c>
      <c r="E107" s="61" t="str">
        <f>VLOOKUP(A107,Main!A:AB,5,0)</f>
        <v>IIT Guwahati</v>
      </c>
      <c r="F107" s="61" t="str">
        <f>VLOOKUP(A107,Main!A:AB,6,0)</f>
        <v>IIT Guwahati</v>
      </c>
      <c r="G107" s="61" t="str">
        <f>VLOOKUP(A107,Main!A:AB,7,0)</f>
        <v>8 Weeks</v>
      </c>
      <c r="H107" s="61" t="str">
        <f>VLOOKUP(A107,Main!A:AB,8,0)</f>
        <v>Rerun</v>
      </c>
      <c r="I107" s="62">
        <f>VLOOKUP(A107,Main!A:AB,9,0)</f>
        <v>46223</v>
      </c>
      <c r="J107" s="62">
        <f>VLOOKUP(A107,Main!A:AB,10,0)</f>
        <v>46276</v>
      </c>
      <c r="K107" s="62">
        <f>VLOOKUP(A107,Main!A:AB,11,0)</f>
        <v>46285</v>
      </c>
      <c r="L107" s="62">
        <f>VLOOKUP(A107,Main!A:AB,12,0)</f>
        <v>46230</v>
      </c>
      <c r="M107" s="62">
        <f>VLOOKUP(A107,Main!A:AB,13,0)</f>
        <v>46248</v>
      </c>
      <c r="N107" s="61" t="str">
        <f>VLOOKUP(A107,Main!A:AB,14,0)</f>
        <v>UG/PG</v>
      </c>
      <c r="O107" s="61" t="str">
        <f>VLOOKUP(A107,Main!A:AB,15,0)</f>
        <v>Core</v>
      </c>
      <c r="P107" s="61" t="str">
        <f>VLOOKUP(A107,Main!A:AB,16,0)</f>
        <v>Yes</v>
      </c>
      <c r="Q107" s="61" t="str">
        <f>VLOOKUP(A107,Main!A:AB,17,0)</f>
        <v/>
      </c>
      <c r="R107" s="63" t="str">
        <f>VLOOKUP(A107,Main!A:AB,18,0)</f>
        <v>https://onlinecourses.nptel.ac.in/e-learning/preview/noc26_ph44</v>
      </c>
      <c r="S107" s="63" t="str">
        <f>VLOOKUP(A107,Main!A:AB,19,0)</f>
        <v>https://onlinecourses.nptel.ac.in/e-learning/preview/noc26_ph44</v>
      </c>
      <c r="T107" s="61" t="str">
        <f>VLOOKUP(A107,Main!A:AB,20,0)</f>
        <v>noc26_ph44</v>
      </c>
      <c r="U107" s="63" t="str">
        <f>VLOOKUP(A107,Main!A:AB,21,0)</f>
        <v>https://onlinecourses.nptel.ac.in/noc25_ph44/preview</v>
      </c>
      <c r="V107" s="63" t="str">
        <f>VLOOKUP(A107,Main!A:AB,22,0)</f>
        <v>https://onlinecourses.nptel.ac.in/noc25_ph44/preview</v>
      </c>
      <c r="W107" s="61" t="str">
        <f>VLOOKUP(A107,Main!A:AB,23,0)</f>
        <v>noc25_ph44</v>
      </c>
      <c r="X107" s="63" t="str">
        <f>VLOOKUP(A107,Main!A:AB,24,0)</f>
        <v>https://nptel.ac.in/courses/115103104</v>
      </c>
      <c r="Y107" s="65" t="str">
        <f>VLOOKUP(A107,Main!A:AB,25,0)</f>
        <v>https://nptel.ac.in/courses/115103104</v>
      </c>
      <c r="Z107" s="66">
        <f>VLOOKUP(A107,Main!A:AB,26,0)</f>
        <v>115103104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4" width="25.88"/>
    <col customWidth="1" min="17" max="17" width="31.88"/>
    <col customWidth="1" min="18" max="18" width="49.5"/>
    <col customWidth="1" hidden="1" min="19" max="19" width="49.5"/>
    <col customWidth="1" hidden="1" min="20" max="20" width="11.5"/>
    <col customWidth="1" min="21" max="21" width="41.63"/>
    <col customWidth="1" hidden="1" min="22" max="22" width="41.63"/>
    <col customWidth="1" hidden="1" min="23" max="23" width="11.5"/>
    <col customWidth="1" min="24" max="24" width="28.75"/>
    <col customWidth="1" hidden="1" min="25" max="25" width="28.75"/>
    <col customWidth="1" hidden="1" min="26" max="26" width="10.13"/>
  </cols>
  <sheetData>
    <row r="1">
      <c r="A1" s="19" t="s">
        <v>24</v>
      </c>
      <c r="B1" s="20" t="s">
        <v>25</v>
      </c>
      <c r="C1" s="20" t="s">
        <v>26</v>
      </c>
      <c r="D1" s="20" t="s">
        <v>27</v>
      </c>
      <c r="E1" s="21" t="s">
        <v>28</v>
      </c>
      <c r="F1" s="21" t="s">
        <v>29</v>
      </c>
      <c r="G1" s="21" t="s">
        <v>30</v>
      </c>
      <c r="H1" s="21" t="s">
        <v>31</v>
      </c>
      <c r="I1" s="21" t="s">
        <v>32</v>
      </c>
      <c r="J1" s="21" t="s">
        <v>33</v>
      </c>
      <c r="K1" s="21" t="s">
        <v>34</v>
      </c>
      <c r="L1" s="21" t="s">
        <v>35</v>
      </c>
      <c r="M1" s="21" t="s">
        <v>36</v>
      </c>
      <c r="N1" s="21" t="s">
        <v>37</v>
      </c>
      <c r="O1" s="21" t="s">
        <v>38</v>
      </c>
      <c r="P1" s="21" t="s">
        <v>39</v>
      </c>
      <c r="Q1" s="21" t="s">
        <v>40</v>
      </c>
      <c r="R1" s="21" t="s">
        <v>41</v>
      </c>
      <c r="S1" s="60" t="s">
        <v>42</v>
      </c>
      <c r="T1" s="60" t="s">
        <v>42</v>
      </c>
      <c r="U1" s="21" t="s">
        <v>43</v>
      </c>
      <c r="V1" s="25" t="s">
        <v>43</v>
      </c>
      <c r="W1" s="25" t="s">
        <v>44</v>
      </c>
      <c r="X1" s="21" t="s">
        <v>45</v>
      </c>
      <c r="Y1" s="25" t="s">
        <v>46</v>
      </c>
      <c r="Z1" s="25" t="s">
        <v>46</v>
      </c>
      <c r="AA1" s="8"/>
      <c r="AB1" s="8"/>
    </row>
    <row r="2">
      <c r="A2" s="47" t="s">
        <v>135</v>
      </c>
      <c r="B2" s="61" t="str">
        <f>VLOOKUP(A2,Main!A:AB,2,0)</f>
        <v>Aerospace Engineering</v>
      </c>
      <c r="C2" s="61" t="str">
        <f>VLOOKUP(A2,Main!A:AB,3,0)</f>
        <v>Introduction to Airbreathing Propulsion</v>
      </c>
      <c r="D2" s="61" t="str">
        <f>VLOOKUP(A2,Main!A:AB,4,0)</f>
        <v>Prof. Ashoke De</v>
      </c>
      <c r="E2" s="61" t="str">
        <f>VLOOKUP(A2,Main!A:AB,5,0)</f>
        <v>IIT Kanpur</v>
      </c>
      <c r="F2" s="61" t="str">
        <f>VLOOKUP(A2,Main!A:AB,6,0)</f>
        <v>IIT Kanpur</v>
      </c>
      <c r="G2" s="61" t="str">
        <f>VLOOKUP(A2,Main!A:AB,7,0)</f>
        <v>12 Weeks</v>
      </c>
      <c r="H2" s="61" t="str">
        <f>VLOOKUP(A2,Main!A:AB,8,0)</f>
        <v>Rerun</v>
      </c>
      <c r="I2" s="62">
        <f>VLOOKUP(A2,Main!A:AB,9,0)</f>
        <v>46223</v>
      </c>
      <c r="J2" s="62">
        <f>VLOOKUP(A2,Main!A:AB,10,0)</f>
        <v>46304</v>
      </c>
      <c r="K2" s="62">
        <f>VLOOKUP(A2,Main!A:AB,11,0)</f>
        <v>46311</v>
      </c>
      <c r="L2" s="62">
        <f>VLOOKUP(A2,Main!A:AB,12,0)</f>
        <v>46230</v>
      </c>
      <c r="M2" s="62">
        <f>VLOOKUP(A2,Main!A:AB,13,0)</f>
        <v>46248</v>
      </c>
      <c r="N2" s="61" t="str">
        <f>VLOOKUP(A2,Main!A:AB,14,0)</f>
        <v>UG/PG</v>
      </c>
      <c r="O2" s="61" t="str">
        <f>VLOOKUP(A2,Main!A:AB,15,0)</f>
        <v>Elective</v>
      </c>
      <c r="P2" s="61" t="str">
        <f>VLOOKUP(A2,Main!A:AB,16,0)</f>
        <v>Yes</v>
      </c>
      <c r="Q2" s="61" t="str">
        <f>VLOOKUP(A2,Main!A:AB,17,0)</f>
        <v>Flight Mechanics</v>
      </c>
      <c r="R2" s="63" t="str">
        <f>VLOOKUP(A2,Main!A:AB,18,0)</f>
        <v>https://onlinecourses.nptel.ac.in/e-learning/preview/noc26_ae32</v>
      </c>
      <c r="S2" s="63" t="str">
        <f>VLOOKUP(A2,Main!A:AB,19,0)</f>
        <v>https://onlinecourses.nptel.ac.in/e-learning/preview/noc26_ae32</v>
      </c>
      <c r="T2" s="61" t="str">
        <f>VLOOKUP(A2,Main!A:AB,20,0)</f>
        <v>noc26_ae32</v>
      </c>
      <c r="U2" s="63" t="str">
        <f>VLOOKUP(A2,Main!A:AB,21,0)</f>
        <v>https://onlinecourses.nptel.ac.in/noc25_ae21/preview</v>
      </c>
      <c r="V2" s="63" t="str">
        <f>VLOOKUP(A2,Main!A:AB,22,0)</f>
        <v>https://onlinecourses.nptel.ac.in/noc25_ae21/preview</v>
      </c>
      <c r="W2" s="61" t="str">
        <f>VLOOKUP(A2,Main!A:AB,23,0)</f>
        <v>noc25_ae21</v>
      </c>
      <c r="X2" s="63" t="str">
        <f>VLOOKUP(A2,Main!A:AB,24,0)</f>
        <v>https://nptel.ac.in/courses/101104084</v>
      </c>
      <c r="Y2" s="65" t="str">
        <f>VLOOKUP(A2,Main!A:AB,25,0)</f>
        <v>https://nptel.ac.in/courses/101104084</v>
      </c>
      <c r="Z2" s="66">
        <f>VLOOKUP(A2,Main!A:AB,26,0)</f>
        <v>101104084</v>
      </c>
    </row>
    <row r="3">
      <c r="A3" s="47" t="s">
        <v>178</v>
      </c>
      <c r="B3" s="61" t="str">
        <f>VLOOKUP(A3,Main!A:AB,2,0)</f>
        <v>Aerospace Engineering</v>
      </c>
      <c r="C3" s="61" t="str">
        <f>VLOOKUP(A3,Main!A:AB,3,0)</f>
        <v>Space Flight Mechanics</v>
      </c>
      <c r="D3" s="61" t="str">
        <f>VLOOKUP(A3,Main!A:AB,4,0)</f>
        <v>Prof. Manoranjan Sinha</v>
      </c>
      <c r="E3" s="61" t="str">
        <f>VLOOKUP(A3,Main!A:AB,5,0)</f>
        <v>IIT Kharagpur</v>
      </c>
      <c r="F3" s="61" t="str">
        <f>VLOOKUP(A3,Main!A:AB,6,0)</f>
        <v>IIT Kharagpur</v>
      </c>
      <c r="G3" s="61" t="str">
        <f>VLOOKUP(A3,Main!A:AB,7,0)</f>
        <v>12 Weeks</v>
      </c>
      <c r="H3" s="61" t="str">
        <f>VLOOKUP(A3,Main!A:AB,8,0)</f>
        <v>Rerun</v>
      </c>
      <c r="I3" s="62">
        <f>VLOOKUP(A3,Main!A:AB,9,0)</f>
        <v>46223</v>
      </c>
      <c r="J3" s="62">
        <f>VLOOKUP(A3,Main!A:AB,10,0)</f>
        <v>46304</v>
      </c>
      <c r="K3" s="62">
        <f>VLOOKUP(A3,Main!A:AB,11,0)</f>
        <v>46311</v>
      </c>
      <c r="L3" s="62">
        <f>VLOOKUP(A3,Main!A:AB,12,0)</f>
        <v>46230</v>
      </c>
      <c r="M3" s="62">
        <f>VLOOKUP(A3,Main!A:AB,13,0)</f>
        <v>46248</v>
      </c>
      <c r="N3" s="61" t="str">
        <f>VLOOKUP(A3,Main!A:AB,14,0)</f>
        <v>UG/PG</v>
      </c>
      <c r="O3" s="61" t="str">
        <f>VLOOKUP(A3,Main!A:AB,15,0)</f>
        <v>Elective</v>
      </c>
      <c r="P3" s="61" t="str">
        <f>VLOOKUP(A3,Main!A:AB,16,0)</f>
        <v>Yes</v>
      </c>
      <c r="Q3" s="61" t="str">
        <f>VLOOKUP(A3,Main!A:AB,17,0)</f>
        <v>Flight Mechanics</v>
      </c>
      <c r="R3" s="63" t="str">
        <f>VLOOKUP(A3,Main!A:AB,18,0)</f>
        <v>https://onlinecourses.nptel.ac.in/e-learning/preview/noc26_ae38</v>
      </c>
      <c r="S3" s="63" t="str">
        <f>VLOOKUP(A3,Main!A:AB,19,0)</f>
        <v>https://onlinecourses.nptel.ac.in/e-learning/preview/noc26_ae38</v>
      </c>
      <c r="T3" s="61" t="str">
        <f>VLOOKUP(A3,Main!A:AB,20,0)</f>
        <v>noc26_ae38</v>
      </c>
      <c r="U3" s="63" t="str">
        <f>VLOOKUP(A3,Main!A:AB,21,0)</f>
        <v>https://onlinecourses.nptel.ac.in/noc25_ae29/preview</v>
      </c>
      <c r="V3" s="63" t="str">
        <f>VLOOKUP(A3,Main!A:AB,22,0)</f>
        <v>https://onlinecourses.nptel.ac.in/noc25_ae29/preview</v>
      </c>
      <c r="W3" s="61" t="str">
        <f>VLOOKUP(A3,Main!A:AB,23,0)</f>
        <v>noc25_ae29</v>
      </c>
      <c r="X3" s="63" t="str">
        <f>VLOOKUP(A3,Main!A:AB,24,0)</f>
        <v>https://nptel.ac.in/courses/101105083</v>
      </c>
      <c r="Y3" s="65" t="str">
        <f>VLOOKUP(A3,Main!A:AB,25,0)</f>
        <v>https://nptel.ac.in/courses/101105083</v>
      </c>
      <c r="Z3" s="66">
        <f>VLOOKUP(A3,Main!A:AB,26,0)</f>
        <v>101105083</v>
      </c>
    </row>
    <row r="4">
      <c r="A4" s="47" t="s">
        <v>253</v>
      </c>
      <c r="B4" s="61" t="str">
        <f>VLOOKUP(A4,Main!A:AB,2,0)</f>
        <v>Agricultural Engineering</v>
      </c>
      <c r="C4" s="61" t="str">
        <f>VLOOKUP(A4,Main!A:AB,3,0)</f>
        <v>Micro Irrigation Engineering</v>
      </c>
      <c r="D4" s="61" t="str">
        <f>VLOOKUP(A4,Main!A:AB,4,0)</f>
        <v>Prof. Kamlesh Narayan Tiwari</v>
      </c>
      <c r="E4" s="61" t="str">
        <f>VLOOKUP(A4,Main!A:AB,5,0)</f>
        <v>IIT Kharagpur</v>
      </c>
      <c r="F4" s="61" t="str">
        <f>VLOOKUP(A4,Main!A:AB,6,0)</f>
        <v>IIT Kharagpur</v>
      </c>
      <c r="G4" s="61" t="str">
        <f>VLOOKUP(A4,Main!A:AB,7,0)</f>
        <v>12 Weeks</v>
      </c>
      <c r="H4" s="61" t="str">
        <f>VLOOKUP(A4,Main!A:AB,8,0)</f>
        <v>Rerun</v>
      </c>
      <c r="I4" s="62">
        <f>VLOOKUP(A4,Main!A:AB,9,0)</f>
        <v>46223</v>
      </c>
      <c r="J4" s="62">
        <f>VLOOKUP(A4,Main!A:AB,10,0)</f>
        <v>46304</v>
      </c>
      <c r="K4" s="62">
        <f>VLOOKUP(A4,Main!A:AB,11,0)</f>
        <v>46311</v>
      </c>
      <c r="L4" s="62">
        <f>VLOOKUP(A4,Main!A:AB,12,0)</f>
        <v>46230</v>
      </c>
      <c r="M4" s="62">
        <f>VLOOKUP(A4,Main!A:AB,13,0)</f>
        <v>46248</v>
      </c>
      <c r="N4" s="61" t="str">
        <f>VLOOKUP(A4,Main!A:AB,14,0)</f>
        <v>UG/PG</v>
      </c>
      <c r="O4" s="61" t="str">
        <f>VLOOKUP(A4,Main!A:AB,15,0)</f>
        <v>Elective</v>
      </c>
      <c r="P4" s="61" t="str">
        <f>VLOOKUP(A4,Main!A:AB,16,0)</f>
        <v>Yes</v>
      </c>
      <c r="Q4" s="61" t="str">
        <f>VLOOKUP(A4,Main!A:AB,17,0)</f>
        <v>Integrated Soil and Water Management</v>
      </c>
      <c r="R4" s="63" t="str">
        <f>VLOOKUP(A4,Main!A:AB,18,0)</f>
        <v>https://onlinecourses.nptel.ac.in/e-learning/preview/noc26_ag22</v>
      </c>
      <c r="S4" s="63" t="str">
        <f>VLOOKUP(A4,Main!A:AB,19,0)</f>
        <v>https://onlinecourses.nptel.ac.in/e-learning/preview/noc26_ag22</v>
      </c>
      <c r="T4" s="61" t="str">
        <f>VLOOKUP(A4,Main!A:AB,20,0)</f>
        <v>noc26_ag22</v>
      </c>
      <c r="U4" s="63" t="str">
        <f>VLOOKUP(A4,Main!A:AB,21,0)</f>
        <v>https://onlinecourses.nptel.ac.in/noc25_ag20/preview</v>
      </c>
      <c r="V4" s="63" t="str">
        <f>VLOOKUP(A4,Main!A:AB,22,0)</f>
        <v>https://onlinecourses.nptel.ac.in/noc25_ag20/preview</v>
      </c>
      <c r="W4" s="61" t="str">
        <f>VLOOKUP(A4,Main!A:AB,23,0)</f>
        <v>noc25_ag20</v>
      </c>
      <c r="X4" s="63" t="str">
        <f>VLOOKUP(A4,Main!A:AB,24,0)</f>
        <v>https://nptel.ac.in/courses/126105019</v>
      </c>
      <c r="Y4" s="65" t="str">
        <f>VLOOKUP(A4,Main!A:AB,25,0)</f>
        <v>https://nptel.ac.in/courses/126105019</v>
      </c>
      <c r="Z4" s="66">
        <f>VLOOKUP(A4,Main!A:AB,26,0)</f>
        <v>126105019</v>
      </c>
    </row>
    <row r="5">
      <c r="A5" s="47" t="s">
        <v>308</v>
      </c>
      <c r="B5" s="61" t="str">
        <f>VLOOKUP(A5,Main!A:AB,2,0)</f>
        <v>Architecture and Planning</v>
      </c>
      <c r="C5" s="61" t="str">
        <f>VLOOKUP(A5,Main!A:AB,3,0)</f>
        <v>Tall Building Architecture</v>
      </c>
      <c r="D5" s="61" t="str">
        <f>VLOOKUP(A5,Main!A:AB,4,0)</f>
        <v>Prof. Sumana Gupta,
Prof. Shankha Pratim Bhattacharya</v>
      </c>
      <c r="E5" s="61" t="str">
        <f>VLOOKUP(A5,Main!A:AB,5,0)</f>
        <v>IIT Kharagpur</v>
      </c>
      <c r="F5" s="61" t="str">
        <f>VLOOKUP(A5,Main!A:AB,6,0)</f>
        <v>IIT Kharagpur</v>
      </c>
      <c r="G5" s="61" t="str">
        <f>VLOOKUP(A5,Main!A:AB,7,0)</f>
        <v>12 Weeks</v>
      </c>
      <c r="H5" s="61" t="str">
        <f>VLOOKUP(A5,Main!A:AB,8,0)</f>
        <v>New</v>
      </c>
      <c r="I5" s="62">
        <f>VLOOKUP(A5,Main!A:AB,9,0)</f>
        <v>46223</v>
      </c>
      <c r="J5" s="62">
        <f>VLOOKUP(A5,Main!A:AB,10,0)</f>
        <v>46304</v>
      </c>
      <c r="K5" s="62">
        <f>VLOOKUP(A5,Main!A:AB,11,0)</f>
        <v>46311</v>
      </c>
      <c r="L5" s="62">
        <f>VLOOKUP(A5,Main!A:AB,12,0)</f>
        <v>46230</v>
      </c>
      <c r="M5" s="62">
        <f>VLOOKUP(A5,Main!A:AB,13,0)</f>
        <v>46248</v>
      </c>
      <c r="N5" s="61" t="str">
        <f>VLOOKUP(A5,Main!A:AB,14,0)</f>
        <v>UG/PG</v>
      </c>
      <c r="O5" s="61" t="str">
        <f>VLOOKUP(A5,Main!A:AB,15,0)</f>
        <v>Elective</v>
      </c>
      <c r="P5" s="61" t="str">
        <f>VLOOKUP(A5,Main!A:AB,16,0)</f>
        <v>Yes</v>
      </c>
      <c r="Q5" s="61" t="str">
        <f>VLOOKUP(A5,Main!A:AB,17,0)</f>
        <v/>
      </c>
      <c r="R5" s="63" t="str">
        <f>VLOOKUP(A5,Main!A:AB,18,0)</f>
        <v>https://onlinecourses.nptel.ac.in/e-learning/preview/noc26_ar19</v>
      </c>
      <c r="S5" s="63" t="str">
        <f>VLOOKUP(A5,Main!A:AB,19,0)</f>
        <v>https://onlinecourses.nptel.ac.in/e-learning/preview/noc26_ar19</v>
      </c>
      <c r="T5" s="61" t="str">
        <f>VLOOKUP(A5,Main!A:AB,20,0)</f>
        <v>noc26_ar19</v>
      </c>
      <c r="U5" s="61" t="str">
        <f>VLOOKUP(A5,Main!A:AB,21,0)</f>
        <v/>
      </c>
      <c r="V5" s="61" t="str">
        <f>VLOOKUP(A5,Main!A:AB,22,0)</f>
        <v/>
      </c>
      <c r="W5" s="61" t="str">
        <f>VLOOKUP(A5,Main!A:AB,23,0)</f>
        <v/>
      </c>
      <c r="X5" s="63" t="str">
        <f>VLOOKUP(A5,Main!A:AB,24,0)</f>
        <v>https://nptel.ac.in/courses/124105002</v>
      </c>
      <c r="Y5" s="65" t="str">
        <f>VLOOKUP(A5,Main!A:AB,25,0)</f>
        <v>https://nptel.ac.in/courses/124105002</v>
      </c>
      <c r="Z5" s="66">
        <f>VLOOKUP(A5,Main!A:AB,26,0)</f>
        <v>124105002</v>
      </c>
    </row>
    <row r="6">
      <c r="A6" s="47" t="s">
        <v>429</v>
      </c>
      <c r="B6" s="61" t="str">
        <f>VLOOKUP(A6,Main!A:AB,2,0)</f>
        <v>Architecture and Planning</v>
      </c>
      <c r="C6" s="61" t="str">
        <f>VLOOKUP(A6,Main!A:AB,3,0)</f>
        <v>Urban Landuse and Transportation Planning</v>
      </c>
      <c r="D6" s="61" t="str">
        <f>VLOOKUP(A6,Main!A:AB,4,0)</f>
        <v>Prof. Debapratim Pandit</v>
      </c>
      <c r="E6" s="61" t="str">
        <f>VLOOKUP(A6,Main!A:AB,5,0)</f>
        <v>IIT Kharagpur</v>
      </c>
      <c r="F6" s="61" t="str">
        <f>VLOOKUP(A6,Main!A:AB,6,0)</f>
        <v>IIT Kharagpur</v>
      </c>
      <c r="G6" s="61" t="str">
        <f>VLOOKUP(A6,Main!A:AB,7,0)</f>
        <v>12 Weeks</v>
      </c>
      <c r="H6" s="61" t="str">
        <f>VLOOKUP(A6,Main!A:AB,8,0)</f>
        <v>Rerun</v>
      </c>
      <c r="I6" s="62">
        <f>VLOOKUP(A6,Main!A:AB,9,0)</f>
        <v>46223</v>
      </c>
      <c r="J6" s="62">
        <f>VLOOKUP(A6,Main!A:AB,10,0)</f>
        <v>46304</v>
      </c>
      <c r="K6" s="62">
        <f>VLOOKUP(A6,Main!A:AB,11,0)</f>
        <v>46311</v>
      </c>
      <c r="L6" s="62">
        <f>VLOOKUP(A6,Main!A:AB,12,0)</f>
        <v>46230</v>
      </c>
      <c r="M6" s="62">
        <f>VLOOKUP(A6,Main!A:AB,13,0)</f>
        <v>46248</v>
      </c>
      <c r="N6" s="61" t="str">
        <f>VLOOKUP(A6,Main!A:AB,14,0)</f>
        <v>UG/PG</v>
      </c>
      <c r="O6" s="61" t="str">
        <f>VLOOKUP(A6,Main!A:AB,15,0)</f>
        <v>Core</v>
      </c>
      <c r="P6" s="61" t="str">
        <f>VLOOKUP(A6,Main!A:AB,16,0)</f>
        <v>Yes</v>
      </c>
      <c r="Q6" s="61" t="str">
        <f>VLOOKUP(A6,Main!A:AB,17,0)</f>
        <v>Urban Planning Building Services</v>
      </c>
      <c r="R6" s="63" t="str">
        <f>VLOOKUP(A6,Main!A:AB,18,0)</f>
        <v>https://onlinecourses.nptel.ac.in/e-learning/preview/noc26_ar36</v>
      </c>
      <c r="S6" s="63" t="str">
        <f>VLOOKUP(A6,Main!A:AB,19,0)</f>
        <v>https://onlinecourses.nptel.ac.in/e-learning/preview/noc26_ar36</v>
      </c>
      <c r="T6" s="61" t="str">
        <f>VLOOKUP(A6,Main!A:AB,20,0)</f>
        <v>noc26_ar36</v>
      </c>
      <c r="U6" s="63" t="str">
        <f>VLOOKUP(A6,Main!A:AB,21,0)</f>
        <v>https://onlinecourses.nptel.ac.in/noc25_ar27/preview</v>
      </c>
      <c r="V6" s="63" t="str">
        <f>VLOOKUP(A6,Main!A:AB,22,0)</f>
        <v>https://onlinecourses.nptel.ac.in/noc25_ar27/preview</v>
      </c>
      <c r="W6" s="61" t="str">
        <f>VLOOKUP(A6,Main!A:AB,23,0)</f>
        <v>noc25_ar27</v>
      </c>
      <c r="X6" s="63" t="str">
        <f>VLOOKUP(A6,Main!A:AB,24,0)</f>
        <v>https://nptel.ac.in/courses/124105016</v>
      </c>
      <c r="Y6" s="65" t="str">
        <f>VLOOKUP(A6,Main!A:AB,25,0)</f>
        <v>https://nptel.ac.in/courses/124105016</v>
      </c>
      <c r="Z6" s="66">
        <f>VLOOKUP(A6,Main!A:AB,26,0)</f>
        <v>124105016</v>
      </c>
    </row>
    <row r="7">
      <c r="A7" s="47" t="s">
        <v>616</v>
      </c>
      <c r="B7" s="61" t="str">
        <f>VLOOKUP(A7,Main!A:AB,2,0)</f>
        <v>Biotechnology and Bioengineering</v>
      </c>
      <c r="C7" s="61" t="str">
        <f>VLOOKUP(A7,Main!A:AB,3,0)</f>
        <v>Medical Image Analysis</v>
      </c>
      <c r="D7" s="61" t="str">
        <f>VLOOKUP(A7,Main!A:AB,4,0)</f>
        <v>Prof. Ganapathy krishnamurthi</v>
      </c>
      <c r="E7" s="61" t="str">
        <f>VLOOKUP(A7,Main!A:AB,5,0)</f>
        <v>IIT Madras</v>
      </c>
      <c r="F7" s="61" t="str">
        <f>VLOOKUP(A7,Main!A:AB,6,0)</f>
        <v>IIT Madras</v>
      </c>
      <c r="G7" s="61" t="str">
        <f>VLOOKUP(A7,Main!A:AB,7,0)</f>
        <v>12 Weeks</v>
      </c>
      <c r="H7" s="61" t="str">
        <f>VLOOKUP(A7,Main!A:AB,8,0)</f>
        <v>Rerun</v>
      </c>
      <c r="I7" s="62">
        <f>VLOOKUP(A7,Main!A:AB,9,0)</f>
        <v>46223</v>
      </c>
      <c r="J7" s="62">
        <f>VLOOKUP(A7,Main!A:AB,10,0)</f>
        <v>46304</v>
      </c>
      <c r="K7" s="62">
        <f>VLOOKUP(A7,Main!A:AB,11,0)</f>
        <v>46311</v>
      </c>
      <c r="L7" s="62">
        <f>VLOOKUP(A7,Main!A:AB,12,0)</f>
        <v>46230</v>
      </c>
      <c r="M7" s="62">
        <f>VLOOKUP(A7,Main!A:AB,13,0)</f>
        <v>46248</v>
      </c>
      <c r="N7" s="61" t="str">
        <f>VLOOKUP(A7,Main!A:AB,14,0)</f>
        <v>UG/PG</v>
      </c>
      <c r="O7" s="61" t="str">
        <f>VLOOKUP(A7,Main!A:AB,15,0)</f>
        <v>Core</v>
      </c>
      <c r="P7" s="61" t="str">
        <f>VLOOKUP(A7,Main!A:AB,16,0)</f>
        <v>Yes</v>
      </c>
      <c r="Q7" s="61" t="str">
        <f>VLOOKUP(A7,Main!A:AB,17,0)</f>
        <v/>
      </c>
      <c r="R7" s="63" t="str">
        <f>VLOOKUP(A7,Main!A:AB,18,0)</f>
        <v>https://onlinecourses.nptel.ac.in/e-learning/preview/noc26_bt73</v>
      </c>
      <c r="S7" s="63" t="str">
        <f>VLOOKUP(A7,Main!A:AB,19,0)</f>
        <v>https://onlinecourses.nptel.ac.in/e-learning/preview/noc26_bt73</v>
      </c>
      <c r="T7" s="61" t="str">
        <f>VLOOKUP(A7,Main!A:AB,20,0)</f>
        <v>noc26_bt73</v>
      </c>
      <c r="U7" s="63" t="str">
        <f>VLOOKUP(A7,Main!A:AB,21,0)</f>
        <v>https://onlinecourses.nptel.ac.in/noc25_bt61/preview</v>
      </c>
      <c r="V7" s="63" t="str">
        <f>VLOOKUP(A7,Main!A:AB,22,0)</f>
        <v>https://onlinecourses.nptel.ac.in/noc25_bt61/preview</v>
      </c>
      <c r="W7" s="61" t="str">
        <f>VLOOKUP(A7,Main!A:AB,23,0)</f>
        <v>noc25_bt61</v>
      </c>
      <c r="X7" s="63" t="str">
        <f>VLOOKUP(A7,Main!A:AB,24,0)</f>
        <v>https://nptel.ac.in/courses/102106094</v>
      </c>
      <c r="Y7" s="65" t="str">
        <f>VLOOKUP(A7,Main!A:AB,25,0)</f>
        <v>https://nptel.ac.in/courses/102106094</v>
      </c>
      <c r="Z7" s="66">
        <f>VLOOKUP(A7,Main!A:AB,26,0)</f>
        <v>102106094</v>
      </c>
    </row>
    <row r="8">
      <c r="A8" s="47" t="s">
        <v>653</v>
      </c>
      <c r="B8" s="61" t="str">
        <f>VLOOKUP(A8,Main!A:AB,2,0)</f>
        <v>Biomedical Engineering, Pharmaceutical Engineering</v>
      </c>
      <c r="C8" s="61" t="str">
        <f>VLOOKUP(A8,Main!A:AB,3,0)</f>
        <v>Human Physiology</v>
      </c>
      <c r="D8" s="61" t="str">
        <f>VLOOKUP(A8,Main!A:AB,4,0)</f>
        <v>Prof. Sudip Mukherjee</v>
      </c>
      <c r="E8" s="61" t="str">
        <f>VLOOKUP(A8,Main!A:AB,5,0)</f>
        <v>IIT (BHU) Varanasi</v>
      </c>
      <c r="F8" s="61" t="str">
        <f>VLOOKUP(A8,Main!A:AB,6,0)</f>
        <v>IIT Madras</v>
      </c>
      <c r="G8" s="61" t="str">
        <f>VLOOKUP(A8,Main!A:AB,7,0)</f>
        <v>12 Weeks</v>
      </c>
      <c r="H8" s="61" t="str">
        <f>VLOOKUP(A8,Main!A:AB,8,0)</f>
        <v>Rerun</v>
      </c>
      <c r="I8" s="62">
        <f>VLOOKUP(A8,Main!A:AB,9,0)</f>
        <v>46223</v>
      </c>
      <c r="J8" s="62">
        <f>VLOOKUP(A8,Main!A:AB,10,0)</f>
        <v>46304</v>
      </c>
      <c r="K8" s="62">
        <f>VLOOKUP(A8,Main!A:AB,11,0)</f>
        <v>46311</v>
      </c>
      <c r="L8" s="62">
        <f>VLOOKUP(A8,Main!A:AB,12,0)</f>
        <v>46230</v>
      </c>
      <c r="M8" s="62">
        <f>VLOOKUP(A8,Main!A:AB,13,0)</f>
        <v>46248</v>
      </c>
      <c r="N8" s="61" t="str">
        <f>VLOOKUP(A8,Main!A:AB,14,0)</f>
        <v>UG/PG</v>
      </c>
      <c r="O8" s="61" t="str">
        <f>VLOOKUP(A8,Main!A:AB,15,0)</f>
        <v>Core</v>
      </c>
      <c r="P8" s="61" t="str">
        <f>VLOOKUP(A8,Main!A:AB,16,0)</f>
        <v>Yes</v>
      </c>
      <c r="Q8" s="61" t="str">
        <f>VLOOKUP(A8,Main!A:AB,17,0)</f>
        <v>Bioengineering</v>
      </c>
      <c r="R8" s="63" t="str">
        <f>VLOOKUP(A8,Main!A:AB,18,0)</f>
        <v>https://onlinecourses.nptel.ac.in/e-learning/preview/noc26_bt79</v>
      </c>
      <c r="S8" s="63" t="str">
        <f>VLOOKUP(A8,Main!A:AB,19,0)</f>
        <v>https://onlinecourses.nptel.ac.in/e-learning/preview/noc26_bt79</v>
      </c>
      <c r="T8" s="61" t="str">
        <f>VLOOKUP(A8,Main!A:AB,20,0)</f>
        <v>noc26_bt79</v>
      </c>
      <c r="U8" s="63" t="str">
        <f>VLOOKUP(A8,Main!A:AB,21,0)</f>
        <v>https://onlinecourses.nptel.ac.in/noc25_bt50/preview</v>
      </c>
      <c r="V8" s="63" t="str">
        <f>VLOOKUP(A8,Main!A:AB,22,0)</f>
        <v>https://onlinecourses.nptel.ac.in/noc25_bt50/preview</v>
      </c>
      <c r="W8" s="61" t="str">
        <f>VLOOKUP(A8,Main!A:AB,23,0)</f>
        <v>noc25_bt50</v>
      </c>
      <c r="X8" s="63" t="str">
        <f>VLOOKUP(A8,Main!A:AB,24,0)</f>
        <v>https://nptel.ac.in/courses/102106670</v>
      </c>
      <c r="Y8" s="65" t="str">
        <f>VLOOKUP(A8,Main!A:AB,25,0)</f>
        <v>https://nptel.ac.in/courses/102106670</v>
      </c>
      <c r="Z8" s="66">
        <f>VLOOKUP(A8,Main!A:AB,26,0)</f>
        <v>102106670</v>
      </c>
    </row>
    <row r="9">
      <c r="A9" s="47" t="s">
        <v>700</v>
      </c>
      <c r="B9" s="61" t="str">
        <f>VLOOKUP(A9,Main!A:AB,2,0)</f>
        <v>Biotechnology and Bioengineering</v>
      </c>
      <c r="C9" s="61" t="str">
        <f>VLOOKUP(A9,Main!A:AB,3,0)</f>
        <v>Immunology</v>
      </c>
      <c r="D9" s="61" t="str">
        <f>VLOOKUP(A9,Main!A:AB,4,0)</f>
        <v>Prof. Sudip Kumar Ghosh,
Prof. Agneyo Ganguly</v>
      </c>
      <c r="E9" s="61" t="str">
        <f>VLOOKUP(A9,Main!A:AB,5,0)</f>
        <v>IIT Kharagpur</v>
      </c>
      <c r="F9" s="61" t="str">
        <f>VLOOKUP(A9,Main!A:AB,6,0)</f>
        <v>IIT Kharagpur</v>
      </c>
      <c r="G9" s="61" t="str">
        <f>VLOOKUP(A9,Main!A:AB,7,0)</f>
        <v>12 Weeks</v>
      </c>
      <c r="H9" s="61" t="str">
        <f>VLOOKUP(A9,Main!A:AB,8,0)</f>
        <v>Rerun</v>
      </c>
      <c r="I9" s="62">
        <f>VLOOKUP(A9,Main!A:AB,9,0)</f>
        <v>46223</v>
      </c>
      <c r="J9" s="62">
        <f>VLOOKUP(A9,Main!A:AB,10,0)</f>
        <v>46304</v>
      </c>
      <c r="K9" s="62">
        <f>VLOOKUP(A9,Main!A:AB,11,0)</f>
        <v>46311</v>
      </c>
      <c r="L9" s="62">
        <f>VLOOKUP(A9,Main!A:AB,12,0)</f>
        <v>46230</v>
      </c>
      <c r="M9" s="62">
        <f>VLOOKUP(A9,Main!A:AB,13,0)</f>
        <v>46248</v>
      </c>
      <c r="N9" s="61" t="str">
        <f>VLOOKUP(A9,Main!A:AB,14,0)</f>
        <v>UG</v>
      </c>
      <c r="O9" s="61" t="str">
        <f>VLOOKUP(A9,Main!A:AB,15,0)</f>
        <v>Core</v>
      </c>
      <c r="P9" s="61" t="str">
        <f>VLOOKUP(A9,Main!A:AB,16,0)</f>
        <v>No</v>
      </c>
      <c r="Q9" s="61" t="str">
        <f>VLOOKUP(A9,Main!A:AB,17,0)</f>
        <v>Biosciences</v>
      </c>
      <c r="R9" s="63" t="str">
        <f>VLOOKUP(A9,Main!A:AB,18,0)</f>
        <v>https://onlinecourses.nptel.ac.in/e-learning/preview/noc26_bt85</v>
      </c>
      <c r="S9" s="63" t="str">
        <f>VLOOKUP(A9,Main!A:AB,19,0)</f>
        <v>https://onlinecourses.nptel.ac.in/e-learning/preview/noc26_bt85</v>
      </c>
      <c r="T9" s="61" t="str">
        <f>VLOOKUP(A9,Main!A:AB,20,0)</f>
        <v>noc26_bt85</v>
      </c>
      <c r="U9" s="63" t="str">
        <f>VLOOKUP(A9,Main!A:AB,21,0)</f>
        <v>https://onlinecourses.nptel.ac.in/noc25_bt58/preview</v>
      </c>
      <c r="V9" s="63" t="str">
        <f>VLOOKUP(A9,Main!A:AB,22,0)</f>
        <v>https://onlinecourses.nptel.ac.in/noc25_bt58/preview</v>
      </c>
      <c r="W9" s="61" t="str">
        <f>VLOOKUP(A9,Main!A:AB,23,0)</f>
        <v>noc25_bt58</v>
      </c>
      <c r="X9" s="63" t="str">
        <f>VLOOKUP(A9,Main!A:AB,24,0)</f>
        <v>https://nptel.ac.in/courses/102105083</v>
      </c>
      <c r="Y9" s="65" t="str">
        <f>VLOOKUP(A9,Main!A:AB,25,0)</f>
        <v>https://nptel.ac.in/courses/102105083</v>
      </c>
      <c r="Z9" s="66">
        <f>VLOOKUP(A9,Main!A:AB,26,0)</f>
        <v>102105083</v>
      </c>
    </row>
    <row r="10">
      <c r="A10" s="47" t="s">
        <v>742</v>
      </c>
      <c r="B10" s="61" t="str">
        <f>VLOOKUP(A10,Main!A:AB,2,0)</f>
        <v>Biotechnology and Bioengineering</v>
      </c>
      <c r="C10" s="61" t="str">
        <f>VLOOKUP(A10,Main!A:AB,3,0)</f>
        <v>Cell and Molecular Biology</v>
      </c>
      <c r="D10" s="61" t="str">
        <f>VLOOKUP(A10,Main!A:AB,4,0)</f>
        <v>Prof. Vishal Trivedi</v>
      </c>
      <c r="E10" s="61" t="str">
        <f>VLOOKUP(A10,Main!A:AB,5,0)</f>
        <v>IIT Guwahati</v>
      </c>
      <c r="F10" s="61" t="str">
        <f>VLOOKUP(A10,Main!A:AB,6,0)</f>
        <v>IIT Guwahati</v>
      </c>
      <c r="G10" s="61" t="str">
        <f>VLOOKUP(A10,Main!A:AB,7,0)</f>
        <v>12 Weeks</v>
      </c>
      <c r="H10" s="61" t="str">
        <f>VLOOKUP(A10,Main!A:AB,8,0)</f>
        <v>Rerun</v>
      </c>
      <c r="I10" s="62">
        <f>VLOOKUP(A10,Main!A:AB,9,0)</f>
        <v>46223</v>
      </c>
      <c r="J10" s="62">
        <f>VLOOKUP(A10,Main!A:AB,10,0)</f>
        <v>46304</v>
      </c>
      <c r="K10" s="62">
        <f>VLOOKUP(A10,Main!A:AB,11,0)</f>
        <v>46311</v>
      </c>
      <c r="L10" s="62">
        <f>VLOOKUP(A10,Main!A:AB,12,0)</f>
        <v>46230</v>
      </c>
      <c r="M10" s="62">
        <f>VLOOKUP(A10,Main!A:AB,13,0)</f>
        <v>46248</v>
      </c>
      <c r="N10" s="61" t="str">
        <f>VLOOKUP(A10,Main!A:AB,14,0)</f>
        <v>UG/PG</v>
      </c>
      <c r="O10" s="61" t="str">
        <f>VLOOKUP(A10,Main!A:AB,15,0)</f>
        <v>Core</v>
      </c>
      <c r="P10" s="61" t="str">
        <f>VLOOKUP(A10,Main!A:AB,16,0)</f>
        <v>Yes</v>
      </c>
      <c r="Q10" s="61" t="str">
        <f>VLOOKUP(A10,Main!A:AB,17,0)</f>
        <v/>
      </c>
      <c r="R10" s="63" t="str">
        <f>VLOOKUP(A10,Main!A:AB,18,0)</f>
        <v>https://onlinecourses.nptel.ac.in/e-learning/preview/noc26_bt91</v>
      </c>
      <c r="S10" s="63" t="str">
        <f>VLOOKUP(A10,Main!A:AB,19,0)</f>
        <v>https://onlinecourses.nptel.ac.in/e-learning/preview/noc26_bt91</v>
      </c>
      <c r="T10" s="61" t="str">
        <f>VLOOKUP(A10,Main!A:AB,20,0)</f>
        <v>noc26_bt91</v>
      </c>
      <c r="U10" s="63" t="str">
        <f>VLOOKUP(A10,Main!A:AB,21,0)</f>
        <v>https://onlinecourses.nptel.ac.in/noc25_bt57/preview</v>
      </c>
      <c r="V10" s="63" t="str">
        <f>VLOOKUP(A10,Main!A:AB,22,0)</f>
        <v>https://onlinecourses.nptel.ac.in/noc25_bt57/preview</v>
      </c>
      <c r="W10" s="61" t="str">
        <f>VLOOKUP(A10,Main!A:AB,23,0)</f>
        <v>noc25_bt57</v>
      </c>
      <c r="X10" s="63" t="str">
        <f>VLOOKUP(A10,Main!A:AB,24,0)</f>
        <v>https://nptel.ac.in/courses/102103671</v>
      </c>
      <c r="Y10" s="65" t="str">
        <f>VLOOKUP(A10,Main!A:AB,25,0)</f>
        <v>https://nptel.ac.in/courses/102103671</v>
      </c>
      <c r="Z10" s="66">
        <f>VLOOKUP(A10,Main!A:AB,26,0)</f>
        <v>102103671</v>
      </c>
    </row>
    <row r="11">
      <c r="A11" s="47" t="s">
        <v>756</v>
      </c>
      <c r="B11" s="61" t="str">
        <f>VLOOKUP(A11,Main!A:AB,2,0)</f>
        <v>Biotechnology and Bioengineering</v>
      </c>
      <c r="C11" s="61" t="str">
        <f>VLOOKUP(A11,Main!A:AB,3,0)</f>
        <v>Genetic Engineering: Theory And Application</v>
      </c>
      <c r="D11" s="61" t="str">
        <f>VLOOKUP(A11,Main!A:AB,4,0)</f>
        <v>Prof. Vishal Trivedi</v>
      </c>
      <c r="E11" s="61" t="str">
        <f>VLOOKUP(A11,Main!A:AB,5,0)</f>
        <v>IIT Guwahati</v>
      </c>
      <c r="F11" s="61" t="str">
        <f>VLOOKUP(A11,Main!A:AB,6,0)</f>
        <v>IIT Guwahati</v>
      </c>
      <c r="G11" s="61" t="str">
        <f>VLOOKUP(A11,Main!A:AB,7,0)</f>
        <v>12 Weeks</v>
      </c>
      <c r="H11" s="61" t="str">
        <f>VLOOKUP(A11,Main!A:AB,8,0)</f>
        <v>Rerun</v>
      </c>
      <c r="I11" s="62">
        <f>VLOOKUP(A11,Main!A:AB,9,0)</f>
        <v>46223</v>
      </c>
      <c r="J11" s="62">
        <f>VLOOKUP(A11,Main!A:AB,10,0)</f>
        <v>46304</v>
      </c>
      <c r="K11" s="62">
        <f>VLOOKUP(A11,Main!A:AB,11,0)</f>
        <v>46311</v>
      </c>
      <c r="L11" s="62">
        <f>VLOOKUP(A11,Main!A:AB,12,0)</f>
        <v>46230</v>
      </c>
      <c r="M11" s="62">
        <f>VLOOKUP(A11,Main!A:AB,13,0)</f>
        <v>46248</v>
      </c>
      <c r="N11" s="61" t="str">
        <f>VLOOKUP(A11,Main!A:AB,14,0)</f>
        <v>UG/PG</v>
      </c>
      <c r="O11" s="61" t="str">
        <f>VLOOKUP(A11,Main!A:AB,15,0)</f>
        <v>Elective</v>
      </c>
      <c r="P11" s="61" t="str">
        <f>VLOOKUP(A11,Main!A:AB,16,0)</f>
        <v>Yes</v>
      </c>
      <c r="Q11" s="61" t="str">
        <f>VLOOKUP(A11,Main!A:AB,17,0)</f>
        <v>Bioprocesses
Biosciences</v>
      </c>
      <c r="R11" s="63" t="str">
        <f>VLOOKUP(A11,Main!A:AB,18,0)</f>
        <v>https://onlinecourses.nptel.ac.in/e-learning/preview/noc26_bt93</v>
      </c>
      <c r="S11" s="63" t="str">
        <f>VLOOKUP(A11,Main!A:AB,19,0)</f>
        <v>https://onlinecourses.nptel.ac.in/e-learning/preview/noc26_bt93</v>
      </c>
      <c r="T11" s="61" t="str">
        <f>VLOOKUP(A11,Main!A:AB,20,0)</f>
        <v>noc26_bt93</v>
      </c>
      <c r="U11" s="63" t="str">
        <f>VLOOKUP(A11,Main!A:AB,21,0)</f>
        <v>https://onlinecourses.nptel.ac.in/noc25_bt53/preview</v>
      </c>
      <c r="V11" s="63" t="str">
        <f>VLOOKUP(A11,Main!A:AB,22,0)</f>
        <v>https://onlinecourses.nptel.ac.in/noc25_bt53/preview</v>
      </c>
      <c r="W11" s="61" t="str">
        <f>VLOOKUP(A11,Main!A:AB,23,0)</f>
        <v>noc25_bt53</v>
      </c>
      <c r="X11" s="63" t="str">
        <f>VLOOKUP(A11,Main!A:AB,24,0)</f>
        <v>https://nptel.ac.in/courses/102103074</v>
      </c>
      <c r="Y11" s="65" t="str">
        <f>VLOOKUP(A11,Main!A:AB,25,0)</f>
        <v>https://nptel.ac.in/courses/102103074</v>
      </c>
      <c r="Z11" s="66">
        <f>VLOOKUP(A11,Main!A:AB,26,0)</f>
        <v>102103074</v>
      </c>
    </row>
    <row r="12">
      <c r="A12" s="47" t="s">
        <v>780</v>
      </c>
      <c r="B12" s="61" t="str">
        <f>VLOOKUP(A12,Main!A:AB,2,0)</f>
        <v>Biosciences and Bioengineering</v>
      </c>
      <c r="C12" s="61" t="str">
        <f>VLOOKUP(A12,Main!A:AB,3,0)</f>
        <v>Biomedical Nanotechnology</v>
      </c>
      <c r="D12" s="61" t="str">
        <f>VLOOKUP(A12,Main!A:AB,4,0)</f>
        <v>Prof. P. Gopinath</v>
      </c>
      <c r="E12" s="61" t="str">
        <f>VLOOKUP(A12,Main!A:AB,5,0)</f>
        <v>IIT Roorkee</v>
      </c>
      <c r="F12" s="61" t="str">
        <f>VLOOKUP(A12,Main!A:AB,6,0)</f>
        <v>IIT Roorkee</v>
      </c>
      <c r="G12" s="61" t="str">
        <f>VLOOKUP(A12,Main!A:AB,7,0)</f>
        <v>4 Weeks</v>
      </c>
      <c r="H12" s="61" t="str">
        <f>VLOOKUP(A12,Main!A:AB,8,0)</f>
        <v>Rerun</v>
      </c>
      <c r="I12" s="62">
        <f>VLOOKUP(A12,Main!A:AB,9,0)</f>
        <v>46251</v>
      </c>
      <c r="J12" s="62">
        <f>VLOOKUP(A12,Main!A:AB,10,0)</f>
        <v>46276</v>
      </c>
      <c r="K12" s="62">
        <f>VLOOKUP(A12,Main!A:AB,11,0)</f>
        <v>46311</v>
      </c>
      <c r="L12" s="62">
        <f>VLOOKUP(A12,Main!A:AB,12,0)</f>
        <v>46251</v>
      </c>
      <c r="M12" s="62">
        <f>VLOOKUP(A12,Main!A:AB,13,0)</f>
        <v>46262</v>
      </c>
      <c r="N12" s="61" t="str">
        <f>VLOOKUP(A12,Main!A:AB,14,0)</f>
        <v>UG/PG</v>
      </c>
      <c r="O12" s="61" t="str">
        <f>VLOOKUP(A12,Main!A:AB,15,0)</f>
        <v>Elective</v>
      </c>
      <c r="P12" s="61" t="str">
        <f>VLOOKUP(A12,Main!A:AB,16,0)</f>
        <v>Yes</v>
      </c>
      <c r="Q12" s="61" t="str">
        <f>VLOOKUP(A12,Main!A:AB,17,0)</f>
        <v>Bioengineering</v>
      </c>
      <c r="R12" s="63" t="str">
        <f>VLOOKUP(A12,Main!A:AB,18,0)</f>
        <v>https://onlinecourses.nptel.ac.in/e-learning/preview/noc26_bt97</v>
      </c>
      <c r="S12" s="63" t="str">
        <f>VLOOKUP(A12,Main!A:AB,19,0)</f>
        <v>https://onlinecourses.nptel.ac.in/e-learning/preview/noc26_bt97</v>
      </c>
      <c r="T12" s="61" t="str">
        <f>VLOOKUP(A12,Main!A:AB,20,0)</f>
        <v>noc26_bt97</v>
      </c>
      <c r="U12" s="63" t="str">
        <f>VLOOKUP(A12,Main!A:AB,21,0)</f>
        <v>https://onlinecourses.nptel.ac.in/noc25_bt70/preview</v>
      </c>
      <c r="V12" s="63" t="str">
        <f>VLOOKUP(A12,Main!A:AB,22,0)</f>
        <v>https://onlinecourses.nptel.ac.in/noc25_bt70/preview</v>
      </c>
      <c r="W12" s="61" t="str">
        <f>VLOOKUP(A12,Main!A:AB,23,0)</f>
        <v>noc25_bt70</v>
      </c>
      <c r="X12" s="63" t="str">
        <f>VLOOKUP(A12,Main!A:AB,24,0)</f>
        <v>https://nptel.ac.in/courses/102107058</v>
      </c>
      <c r="Y12" s="65" t="str">
        <f>VLOOKUP(A12,Main!A:AB,25,0)</f>
        <v>https://nptel.ac.in/courses/102107058</v>
      </c>
      <c r="Z12" s="66">
        <f>VLOOKUP(A12,Main!A:AB,26,0)</f>
        <v>102107058</v>
      </c>
    </row>
    <row r="13">
      <c r="A13" s="47" t="s">
        <v>817</v>
      </c>
      <c r="B13" s="61" t="str">
        <f>VLOOKUP(A13,Main!A:AB,2,0)</f>
        <v>Civil Engineering</v>
      </c>
      <c r="C13" s="61" t="str">
        <f>VLOOKUP(A13,Main!A:AB,3,0)</f>
        <v>Finite Element Method and Computational Structural Dynamics</v>
      </c>
      <c r="D13" s="61" t="str">
        <f>VLOOKUP(A13,Main!A:AB,4,0)</f>
        <v>Prof. Manish Shrikhande</v>
      </c>
      <c r="E13" s="61" t="str">
        <f>VLOOKUP(A13,Main!A:AB,5,0)</f>
        <v>IIT Roorkee</v>
      </c>
      <c r="F13" s="61" t="str">
        <f>VLOOKUP(A13,Main!A:AB,6,0)</f>
        <v>IIT Roorkee</v>
      </c>
      <c r="G13" s="61" t="str">
        <f>VLOOKUP(A13,Main!A:AB,7,0)</f>
        <v>12 Weeks</v>
      </c>
      <c r="H13" s="61" t="str">
        <f>VLOOKUP(A13,Main!A:AB,8,0)</f>
        <v>Rerun</v>
      </c>
      <c r="I13" s="62">
        <f>VLOOKUP(A13,Main!A:AB,9,0)</f>
        <v>46223</v>
      </c>
      <c r="J13" s="62">
        <f>VLOOKUP(A13,Main!A:AB,10,0)</f>
        <v>46304</v>
      </c>
      <c r="K13" s="62">
        <f>VLOOKUP(A13,Main!A:AB,11,0)</f>
        <v>46311</v>
      </c>
      <c r="L13" s="62">
        <f>VLOOKUP(A13,Main!A:AB,12,0)</f>
        <v>46230</v>
      </c>
      <c r="M13" s="62">
        <f>VLOOKUP(A13,Main!A:AB,13,0)</f>
        <v>46248</v>
      </c>
      <c r="N13" s="61" t="str">
        <f>VLOOKUP(A13,Main!A:AB,14,0)</f>
        <v>PG</v>
      </c>
      <c r="O13" s="61" t="str">
        <f>VLOOKUP(A13,Main!A:AB,15,0)</f>
        <v>Core</v>
      </c>
      <c r="P13" s="61" t="str">
        <f>VLOOKUP(A13,Main!A:AB,16,0)</f>
        <v>Yes</v>
      </c>
      <c r="Q13" s="61" t="str">
        <f>VLOOKUP(A13,Main!A:AB,17,0)</f>
        <v>Structural Analysis</v>
      </c>
      <c r="R13" s="63" t="str">
        <f>VLOOKUP(A13,Main!A:AB,18,0)</f>
        <v>https://onlinecourses.nptel.ac.in/e-learning/preview/noc26_ce102</v>
      </c>
      <c r="S13" s="63" t="str">
        <f>VLOOKUP(A13,Main!A:AB,19,0)</f>
        <v>https://onlinecourses.nptel.ac.in/e-learning/preview/noc26_ce102</v>
      </c>
      <c r="T13" s="61" t="str">
        <f>VLOOKUP(A13,Main!A:AB,20,0)</f>
        <v>noc26_ce102</v>
      </c>
      <c r="U13" s="63" t="str">
        <f>VLOOKUP(A13,Main!A:AB,21,0)</f>
        <v>https://onlinecourses.nptel.ac.in/noc25_ce76/preview</v>
      </c>
      <c r="V13" s="63" t="str">
        <f>VLOOKUP(A13,Main!A:AB,22,0)</f>
        <v>https://onlinecourses.nptel.ac.in/noc25_ce76/preview</v>
      </c>
      <c r="W13" s="61" t="str">
        <f>VLOOKUP(A13,Main!A:AB,23,0)</f>
        <v>noc25_ce76</v>
      </c>
      <c r="X13" s="63" t="str">
        <f>VLOOKUP(A13,Main!A:AB,24,0)</f>
        <v>https://nptel.ac.in/courses/105107209</v>
      </c>
      <c r="Y13" s="65" t="str">
        <f>VLOOKUP(A13,Main!A:AB,25,0)</f>
        <v>https://nptel.ac.in/courses/105107209</v>
      </c>
      <c r="Z13" s="66">
        <f>VLOOKUP(A13,Main!A:AB,26,0)</f>
        <v>105107209</v>
      </c>
    </row>
    <row r="14">
      <c r="A14" s="47" t="s">
        <v>865</v>
      </c>
      <c r="B14" s="61" t="str">
        <f>VLOOKUP(A14,Main!A:AB,2,0)</f>
        <v>Civil Engineering</v>
      </c>
      <c r="C14" s="61" t="str">
        <f>VLOOKUP(A14,Main!A:AB,3,0)</f>
        <v>Environmental Modeling and Simulation</v>
      </c>
      <c r="D14" s="61" t="str">
        <f>VLOOKUP(A14,Main!A:AB,4,0)</f>
        <v>Prof. Gargi Singh</v>
      </c>
      <c r="E14" s="61" t="str">
        <f>VLOOKUP(A14,Main!A:AB,5,0)</f>
        <v>IIT Roorkee</v>
      </c>
      <c r="F14" s="61" t="str">
        <f>VLOOKUP(A14,Main!A:AB,6,0)</f>
        <v>IIT Roorkee</v>
      </c>
      <c r="G14" s="61" t="str">
        <f>VLOOKUP(A14,Main!A:AB,7,0)</f>
        <v>12 Weeks</v>
      </c>
      <c r="H14" s="61" t="str">
        <f>VLOOKUP(A14,Main!A:AB,8,0)</f>
        <v>Rerun</v>
      </c>
      <c r="I14" s="62">
        <f>VLOOKUP(A14,Main!A:AB,9,0)</f>
        <v>46223</v>
      </c>
      <c r="J14" s="62">
        <f>VLOOKUP(A14,Main!A:AB,10,0)</f>
        <v>46304</v>
      </c>
      <c r="K14" s="62">
        <f>VLOOKUP(A14,Main!A:AB,11,0)</f>
        <v>46311</v>
      </c>
      <c r="L14" s="62">
        <f>VLOOKUP(A14,Main!A:AB,12,0)</f>
        <v>46230</v>
      </c>
      <c r="M14" s="62">
        <f>VLOOKUP(A14,Main!A:AB,13,0)</f>
        <v>46248</v>
      </c>
      <c r="N14" s="61" t="str">
        <f>VLOOKUP(A14,Main!A:AB,14,0)</f>
        <v>PG</v>
      </c>
      <c r="O14" s="61" t="str">
        <f>VLOOKUP(A14,Main!A:AB,15,0)</f>
        <v>Elective</v>
      </c>
      <c r="P14" s="61" t="str">
        <f>VLOOKUP(A14,Main!A:AB,16,0)</f>
        <v>Yes</v>
      </c>
      <c r="Q14" s="61" t="str">
        <f>VLOOKUP(A14,Main!A:AB,17,0)</f>
        <v/>
      </c>
      <c r="R14" s="63" t="str">
        <f>VLOOKUP(A14,Main!A:AB,18,0)</f>
        <v>https://onlinecourses.nptel.ac.in/e-learning/preview/noc26_ce108</v>
      </c>
      <c r="S14" s="63" t="str">
        <f>VLOOKUP(A14,Main!A:AB,19,0)</f>
        <v>https://onlinecourses.nptel.ac.in/e-learning/preview/noc26_ce108</v>
      </c>
      <c r="T14" s="61" t="str">
        <f>VLOOKUP(A14,Main!A:AB,20,0)</f>
        <v>noc26_ce108</v>
      </c>
      <c r="U14" s="63" t="str">
        <f>VLOOKUP(A14,Main!A:AB,21,0)</f>
        <v>https://onlinecourses.nptel.ac.in/noc25_ce80/preview</v>
      </c>
      <c r="V14" s="63" t="str">
        <f>VLOOKUP(A14,Main!A:AB,22,0)</f>
        <v>https://onlinecourses.nptel.ac.in/noc25_ce80/preview</v>
      </c>
      <c r="W14" s="61" t="str">
        <f>VLOOKUP(A14,Main!A:AB,23,0)</f>
        <v>noc25_ce80</v>
      </c>
      <c r="X14" s="63" t="str">
        <f>VLOOKUP(A14,Main!A:AB,24,0)</f>
        <v>https://nptel.ac.in/courses/105107217</v>
      </c>
      <c r="Y14" s="65" t="str">
        <f>VLOOKUP(A14,Main!A:AB,25,0)</f>
        <v>https://nptel.ac.in/courses/105107217</v>
      </c>
      <c r="Z14" s="66">
        <f>VLOOKUP(A14,Main!A:AB,26,0)</f>
        <v>105107217</v>
      </c>
    </row>
    <row r="15">
      <c r="A15" s="47" t="s">
        <v>907</v>
      </c>
      <c r="B15" s="61" t="str">
        <f>VLOOKUP(A15,Main!A:AB,2,0)</f>
        <v>Geoscience/Earth Sciences</v>
      </c>
      <c r="C15" s="61" t="str">
        <f>VLOOKUP(A15,Main!A:AB,3,0)</f>
        <v>Principles of Stratigraphy</v>
      </c>
      <c r="D15" s="61" t="str">
        <f>VLOOKUP(A15,Main!A:AB,4,0)</f>
        <v>Prof. Soumyajit Mukherjee</v>
      </c>
      <c r="E15" s="61" t="str">
        <f>VLOOKUP(A15,Main!A:AB,5,0)</f>
        <v>IIT Bombay</v>
      </c>
      <c r="F15" s="61" t="str">
        <f>VLOOKUP(A15,Main!A:AB,6,0)</f>
        <v>IIT Bombay</v>
      </c>
      <c r="G15" s="61" t="str">
        <f>VLOOKUP(A15,Main!A:AB,7,0)</f>
        <v>12 Weeks</v>
      </c>
      <c r="H15" s="61" t="str">
        <f>VLOOKUP(A15,Main!A:AB,8,0)</f>
        <v>Rerun</v>
      </c>
      <c r="I15" s="62">
        <f>VLOOKUP(A15,Main!A:AB,9,0)</f>
        <v>46223</v>
      </c>
      <c r="J15" s="62">
        <f>VLOOKUP(A15,Main!A:AB,10,0)</f>
        <v>46304</v>
      </c>
      <c r="K15" s="62">
        <f>VLOOKUP(A15,Main!A:AB,11,0)</f>
        <v>46311</v>
      </c>
      <c r="L15" s="62">
        <f>VLOOKUP(A15,Main!A:AB,12,0)</f>
        <v>46230</v>
      </c>
      <c r="M15" s="62">
        <f>VLOOKUP(A15,Main!A:AB,13,0)</f>
        <v>46248</v>
      </c>
      <c r="N15" s="61" t="str">
        <f>VLOOKUP(A15,Main!A:AB,14,0)</f>
        <v>UG/PG</v>
      </c>
      <c r="O15" s="61" t="str">
        <f>VLOOKUP(A15,Main!A:AB,15,0)</f>
        <v>Core</v>
      </c>
      <c r="P15" s="61" t="str">
        <f>VLOOKUP(A15,Main!A:AB,16,0)</f>
        <v>Yes</v>
      </c>
      <c r="Q15" s="61" t="str">
        <f>VLOOKUP(A15,Main!A:AB,17,0)</f>
        <v/>
      </c>
      <c r="R15" s="63" t="str">
        <f>VLOOKUP(A15,Main!A:AB,18,0)</f>
        <v>https://onlinecourses.nptel.ac.in/e-learning/preview/noc26_ce114</v>
      </c>
      <c r="S15" s="63" t="str">
        <f>VLOOKUP(A15,Main!A:AB,19,0)</f>
        <v>https://onlinecourses.nptel.ac.in/e-learning/preview/noc26_ce114</v>
      </c>
      <c r="T15" s="61" t="str">
        <f>VLOOKUP(A15,Main!A:AB,20,0)</f>
        <v>noc26_ce114</v>
      </c>
      <c r="U15" s="63" t="str">
        <f>VLOOKUP(A15,Main!A:AB,21,0)</f>
        <v>https://onlinecourses.nptel.ac.in/noc25_ce144/preview</v>
      </c>
      <c r="V15" s="63" t="str">
        <f>VLOOKUP(A15,Main!A:AB,22,0)</f>
        <v>https://onlinecourses.nptel.ac.in/noc25_ce144/preview</v>
      </c>
      <c r="W15" s="61" t="str">
        <f>VLOOKUP(A15,Main!A:AB,23,0)</f>
        <v>noc25_ce144</v>
      </c>
      <c r="X15" s="63" t="str">
        <f>VLOOKUP(A15,Main!A:AB,24,0)</f>
        <v>https://nptel.ac.in/courses/105101732</v>
      </c>
      <c r="Y15" s="65" t="str">
        <f>VLOOKUP(A15,Main!A:AB,25,0)</f>
        <v>https://nptel.ac.in/courses/105101732</v>
      </c>
      <c r="Z15" s="66">
        <f>VLOOKUP(A15,Main!A:AB,26,0)</f>
        <v>105101732</v>
      </c>
    </row>
    <row r="16">
      <c r="A16" s="47" t="s">
        <v>948</v>
      </c>
      <c r="B16" s="61" t="str">
        <f>VLOOKUP(A16,Main!A:AB,2,0)</f>
        <v>Civil Engineering</v>
      </c>
      <c r="C16" s="61" t="str">
        <f>VLOOKUP(A16,Main!A:AB,3,0)</f>
        <v>Geosynthetics and Reinforced Soil Structures</v>
      </c>
      <c r="D16" s="61" t="str">
        <f>VLOOKUP(A16,Main!A:AB,4,0)</f>
        <v>Prof. K. Rajagopal
Prof. Dali Naidu Arnepalli</v>
      </c>
      <c r="E16" s="61" t="str">
        <f>VLOOKUP(A16,Main!A:AB,5,0)</f>
        <v>Andhra University
 IIT Madras</v>
      </c>
      <c r="F16" s="61" t="str">
        <f>VLOOKUP(A16,Main!A:AB,6,0)</f>
        <v>IIT Madras</v>
      </c>
      <c r="G16" s="61" t="str">
        <f>VLOOKUP(A16,Main!A:AB,7,0)</f>
        <v>12 Weeks</v>
      </c>
      <c r="H16" s="61" t="str">
        <f>VLOOKUP(A16,Main!A:AB,8,0)</f>
        <v>Rerun</v>
      </c>
      <c r="I16" s="62">
        <f>VLOOKUP(A16,Main!A:AB,9,0)</f>
        <v>46223</v>
      </c>
      <c r="J16" s="62">
        <f>VLOOKUP(A16,Main!A:AB,10,0)</f>
        <v>46304</v>
      </c>
      <c r="K16" s="62">
        <f>VLOOKUP(A16,Main!A:AB,11,0)</f>
        <v>46311</v>
      </c>
      <c r="L16" s="62">
        <f>VLOOKUP(A16,Main!A:AB,12,0)</f>
        <v>46230</v>
      </c>
      <c r="M16" s="62">
        <f>VLOOKUP(A16,Main!A:AB,13,0)</f>
        <v>46248</v>
      </c>
      <c r="N16" s="61" t="str">
        <f>VLOOKUP(A16,Main!A:AB,14,0)</f>
        <v>PG</v>
      </c>
      <c r="O16" s="61" t="str">
        <f>VLOOKUP(A16,Main!A:AB,15,0)</f>
        <v>Elective</v>
      </c>
      <c r="P16" s="61" t="str">
        <f>VLOOKUP(A16,Main!A:AB,16,0)</f>
        <v>Yes</v>
      </c>
      <c r="Q16" s="61" t="str">
        <f>VLOOKUP(A16,Main!A:AB,17,0)</f>
        <v/>
      </c>
      <c r="R16" s="63" t="str">
        <f>VLOOKUP(A16,Main!A:AB,18,0)</f>
        <v>https://onlinecourses.nptel.ac.in/e-learning/preview/noc26_ce120</v>
      </c>
      <c r="S16" s="63" t="str">
        <f>VLOOKUP(A16,Main!A:AB,19,0)</f>
        <v>https://onlinecourses.nptel.ac.in/e-learning/preview/noc26_ce120</v>
      </c>
      <c r="T16" s="61" t="str">
        <f>VLOOKUP(A16,Main!A:AB,20,0)</f>
        <v>noc26_ce120</v>
      </c>
      <c r="U16" s="63" t="str">
        <f>VLOOKUP(A16,Main!A:AB,21,0)</f>
        <v>https://onlinecourses.nptel.ac.in/noc26_ce60/preview</v>
      </c>
      <c r="V16" s="63" t="str">
        <f>VLOOKUP(A16,Main!A:AB,22,0)</f>
        <v>https://onlinecourses.nptel.ac.in/noc26_ce60/preview</v>
      </c>
      <c r="W16" s="61" t="str">
        <f>VLOOKUP(A16,Main!A:AB,23,0)</f>
        <v>noc26_ce60</v>
      </c>
      <c r="X16" s="63" t="str">
        <f>VLOOKUP(A16,Main!A:AB,24,0)</f>
        <v>https://nptel.ac.in/courses/105106052</v>
      </c>
      <c r="Y16" s="65" t="str">
        <f>VLOOKUP(A16,Main!A:AB,25,0)</f>
        <v>https://nptel.ac.in/courses/105106052</v>
      </c>
      <c r="Z16" s="66">
        <f>VLOOKUP(A16,Main!A:AB,26,0)</f>
        <v>105106052</v>
      </c>
    </row>
    <row r="17">
      <c r="A17" s="47" t="s">
        <v>997</v>
      </c>
      <c r="B17" s="61" t="str">
        <f>VLOOKUP(A17,Main!A:AB,2,0)</f>
        <v>Environmental Engineering, Civil Engineering</v>
      </c>
      <c r="C17" s="61" t="str">
        <f>VLOOKUP(A17,Main!A:AB,3,0)</f>
        <v>Indoor Air Pollution: Sources, Effects, Monitoring, Control and Modeling</v>
      </c>
      <c r="D17" s="61" t="str">
        <f>VLOOKUP(A17,Main!A:AB,4,0)</f>
        <v>Prof. Asif Qureshi</v>
      </c>
      <c r="E17" s="61" t="str">
        <f>VLOOKUP(A17,Main!A:AB,5,0)</f>
        <v>IIT Hyderabad</v>
      </c>
      <c r="F17" s="61" t="str">
        <f>VLOOKUP(A17,Main!A:AB,6,0)</f>
        <v>IIT Madras</v>
      </c>
      <c r="G17" s="61" t="str">
        <f>VLOOKUP(A17,Main!A:AB,7,0)</f>
        <v>12 Weeks</v>
      </c>
      <c r="H17" s="61" t="str">
        <f>VLOOKUP(A17,Main!A:AB,8,0)</f>
        <v>Rerun</v>
      </c>
      <c r="I17" s="62">
        <f>VLOOKUP(A17,Main!A:AB,9,0)</f>
        <v>46223</v>
      </c>
      <c r="J17" s="62">
        <f>VLOOKUP(A17,Main!A:AB,10,0)</f>
        <v>46304</v>
      </c>
      <c r="K17" s="62">
        <f>VLOOKUP(A17,Main!A:AB,11,0)</f>
        <v>46311</v>
      </c>
      <c r="L17" s="62">
        <f>VLOOKUP(A17,Main!A:AB,12,0)</f>
        <v>46230</v>
      </c>
      <c r="M17" s="62">
        <f>VLOOKUP(A17,Main!A:AB,13,0)</f>
        <v>46248</v>
      </c>
      <c r="N17" s="61" t="str">
        <f>VLOOKUP(A17,Main!A:AB,14,0)</f>
        <v>PG</v>
      </c>
      <c r="O17" s="61" t="str">
        <f>VLOOKUP(A17,Main!A:AB,15,0)</f>
        <v>Core</v>
      </c>
      <c r="P17" s="61" t="str">
        <f>VLOOKUP(A17,Main!A:AB,16,0)</f>
        <v>Yes</v>
      </c>
      <c r="Q17" s="61" t="str">
        <f>VLOOKUP(A17,Main!A:AB,17,0)</f>
        <v>Building Services</v>
      </c>
      <c r="R17" s="63" t="str">
        <f>VLOOKUP(A17,Main!A:AB,18,0)</f>
        <v>https://onlinecourses.nptel.ac.in/e-learning/preview/noc26_ce126</v>
      </c>
      <c r="S17" s="63" t="str">
        <f>VLOOKUP(A17,Main!A:AB,19,0)</f>
        <v>https://onlinecourses.nptel.ac.in/e-learning/preview/noc26_ce126</v>
      </c>
      <c r="T17" s="61" t="str">
        <f>VLOOKUP(A17,Main!A:AB,20,0)</f>
        <v>noc26_ce126</v>
      </c>
      <c r="U17" s="63" t="str">
        <f>VLOOKUP(A17,Main!A:AB,21,0)</f>
        <v>https://onlinecourses.nptel.ac.in/noc25_ce142/preview</v>
      </c>
      <c r="V17" s="63" t="str">
        <f>VLOOKUP(A17,Main!A:AB,22,0)</f>
        <v>https://onlinecourses.nptel.ac.in/noc25_ce142/preview</v>
      </c>
      <c r="W17" s="61" t="str">
        <f>VLOOKUP(A17,Main!A:AB,23,0)</f>
        <v>noc25_ce142</v>
      </c>
      <c r="X17" s="63" t="str">
        <f>VLOOKUP(A17,Main!A:AB,24,0)</f>
        <v>https://nptel.ac.in/courses/105106491</v>
      </c>
      <c r="Y17" s="65" t="str">
        <f>VLOOKUP(A17,Main!A:AB,25,0)</f>
        <v>https://nptel.ac.in/courses/105106491</v>
      </c>
      <c r="Z17" s="66">
        <f>VLOOKUP(A17,Main!A:AB,26,0)</f>
        <v>105106491</v>
      </c>
    </row>
    <row r="18">
      <c r="A18" s="47" t="s">
        <v>1043</v>
      </c>
      <c r="B18" s="61" t="str">
        <f>VLOOKUP(A18,Main!A:AB,2,0)</f>
        <v>Civil Engineering</v>
      </c>
      <c r="C18" s="61" t="str">
        <f>VLOOKUP(A18,Main!A:AB,3,0)</f>
        <v>Advanced Structural Analysis</v>
      </c>
      <c r="D18" s="61" t="str">
        <f>VLOOKUP(A18,Main!A:AB,4,0)</f>
        <v>Prof. Devesh Punera</v>
      </c>
      <c r="E18" s="61" t="str">
        <f>VLOOKUP(A18,Main!A:AB,5,0)</f>
        <v>IIT Bhubaneswar</v>
      </c>
      <c r="F18" s="61" t="str">
        <f>VLOOKUP(A18,Main!A:AB,6,0)</f>
        <v>IIT Kharagpur</v>
      </c>
      <c r="G18" s="61" t="str">
        <f>VLOOKUP(A18,Main!A:AB,7,0)</f>
        <v>12 Weeks</v>
      </c>
      <c r="H18" s="61" t="str">
        <f>VLOOKUP(A18,Main!A:AB,8,0)</f>
        <v>Rerun</v>
      </c>
      <c r="I18" s="62">
        <f>VLOOKUP(A18,Main!A:AB,9,0)</f>
        <v>46223</v>
      </c>
      <c r="J18" s="62">
        <f>VLOOKUP(A18,Main!A:AB,10,0)</f>
        <v>46304</v>
      </c>
      <c r="K18" s="62">
        <f>VLOOKUP(A18,Main!A:AB,11,0)</f>
        <v>46311</v>
      </c>
      <c r="L18" s="62">
        <f>VLOOKUP(A18,Main!A:AB,12,0)</f>
        <v>46230</v>
      </c>
      <c r="M18" s="62">
        <f>VLOOKUP(A18,Main!A:AB,13,0)</f>
        <v>46248</v>
      </c>
      <c r="N18" s="61" t="str">
        <f>VLOOKUP(A18,Main!A:AB,14,0)</f>
        <v>UG/PG</v>
      </c>
      <c r="O18" s="61" t="str">
        <f>VLOOKUP(A18,Main!A:AB,15,0)</f>
        <v>Elective</v>
      </c>
      <c r="P18" s="61" t="str">
        <f>VLOOKUP(A18,Main!A:AB,16,0)</f>
        <v>Yes</v>
      </c>
      <c r="Q18" s="61" t="str">
        <f>VLOOKUP(A18,Main!A:AB,17,0)</f>
        <v>Structural Analysis</v>
      </c>
      <c r="R18" s="63" t="str">
        <f>VLOOKUP(A18,Main!A:AB,18,0)</f>
        <v>https://onlinecourses.nptel.ac.in/e-learning/preview/noc26_ce132</v>
      </c>
      <c r="S18" s="63" t="str">
        <f>VLOOKUP(A18,Main!A:AB,19,0)</f>
        <v>https://onlinecourses.nptel.ac.in/e-learning/preview/noc26_ce132</v>
      </c>
      <c r="T18" s="61" t="str">
        <f>VLOOKUP(A18,Main!A:AB,20,0)</f>
        <v>noc26_ce132</v>
      </c>
      <c r="U18" s="63" t="str">
        <f>VLOOKUP(A18,Main!A:AB,21,0)</f>
        <v>https://onlinecourses.nptel.ac.in/noc25_ce110/preview</v>
      </c>
      <c r="V18" s="63" t="str">
        <f>VLOOKUP(A18,Main!A:AB,22,0)</f>
        <v>https://onlinecourses.nptel.ac.in/noc25_ce110/preview</v>
      </c>
      <c r="W18" s="61" t="str">
        <f>VLOOKUP(A18,Main!A:AB,23,0)</f>
        <v>noc25_ce110</v>
      </c>
      <c r="X18" s="63" t="str">
        <f>VLOOKUP(A18,Main!A:AB,24,0)</f>
        <v>https://nptel.ac.in/courses/105105690</v>
      </c>
      <c r="Y18" s="65" t="str">
        <f>VLOOKUP(A18,Main!A:AB,25,0)</f>
        <v>https://nptel.ac.in/courses/105105690</v>
      </c>
      <c r="Z18" s="66">
        <f>VLOOKUP(A18,Main!A:AB,26,0)</f>
        <v>105105690</v>
      </c>
    </row>
    <row r="19">
      <c r="A19" s="47" t="s">
        <v>1089</v>
      </c>
      <c r="B19" s="61" t="str">
        <f>VLOOKUP(A19,Main!A:AB,2,0)</f>
        <v>Civil Engineering</v>
      </c>
      <c r="C19" s="61" t="str">
        <f>VLOOKUP(A19,Main!A:AB,3,0)</f>
        <v>Rock Mechanics and Tunneling</v>
      </c>
      <c r="D19" s="61" t="str">
        <f>VLOOKUP(A19,Main!A:AB,4,0)</f>
        <v>Prof. Debarghya Chakraborty</v>
      </c>
      <c r="E19" s="61" t="str">
        <f>VLOOKUP(A19,Main!A:AB,5,0)</f>
        <v>IIT Kharagpur</v>
      </c>
      <c r="F19" s="61" t="str">
        <f>VLOOKUP(A19,Main!A:AB,6,0)</f>
        <v>IIT Kharagpur</v>
      </c>
      <c r="G19" s="61" t="str">
        <f>VLOOKUP(A19,Main!A:AB,7,0)</f>
        <v>12 Weeks</v>
      </c>
      <c r="H19" s="61" t="str">
        <f>VLOOKUP(A19,Main!A:AB,8,0)</f>
        <v>Rerun</v>
      </c>
      <c r="I19" s="62">
        <f>VLOOKUP(A19,Main!A:AB,9,0)</f>
        <v>46223</v>
      </c>
      <c r="J19" s="62">
        <f>VLOOKUP(A19,Main!A:AB,10,0)</f>
        <v>46304</v>
      </c>
      <c r="K19" s="62">
        <f>VLOOKUP(A19,Main!A:AB,11,0)</f>
        <v>46311</v>
      </c>
      <c r="L19" s="62">
        <f>VLOOKUP(A19,Main!A:AB,12,0)</f>
        <v>46230</v>
      </c>
      <c r="M19" s="62">
        <f>VLOOKUP(A19,Main!A:AB,13,0)</f>
        <v>46248</v>
      </c>
      <c r="N19" s="61" t="str">
        <f>VLOOKUP(A19,Main!A:AB,14,0)</f>
        <v>UG/PG</v>
      </c>
      <c r="O19" s="61" t="str">
        <f>VLOOKUP(A19,Main!A:AB,15,0)</f>
        <v>Elective</v>
      </c>
      <c r="P19" s="61" t="str">
        <f>VLOOKUP(A19,Main!A:AB,16,0)</f>
        <v>Yes</v>
      </c>
      <c r="Q19" s="61" t="str">
        <f>VLOOKUP(A19,Main!A:AB,17,0)</f>
        <v/>
      </c>
      <c r="R19" s="63" t="str">
        <f>VLOOKUP(A19,Main!A:AB,18,0)</f>
        <v>https://onlinecourses.nptel.ac.in/e-learning/preview/noc26_ce138</v>
      </c>
      <c r="S19" s="63" t="str">
        <f>VLOOKUP(A19,Main!A:AB,19,0)</f>
        <v>https://onlinecourses.nptel.ac.in/e-learning/preview/noc26_ce138</v>
      </c>
      <c r="T19" s="61" t="str">
        <f>VLOOKUP(A19,Main!A:AB,20,0)</f>
        <v>noc26_ce138</v>
      </c>
      <c r="U19" s="63" t="str">
        <f>VLOOKUP(A19,Main!A:AB,21,0)</f>
        <v>https://onlinecourses.nptel.ac.in/noc25_ce114/preview</v>
      </c>
      <c r="V19" s="63" t="str">
        <f>VLOOKUP(A19,Main!A:AB,22,0)</f>
        <v>https://onlinecourses.nptel.ac.in/noc25_ce114/preview</v>
      </c>
      <c r="W19" s="61" t="str">
        <f>VLOOKUP(A19,Main!A:AB,23,0)</f>
        <v>noc25_ce114</v>
      </c>
      <c r="X19" s="63" t="str">
        <f>VLOOKUP(A19,Main!A:AB,24,0)</f>
        <v>https://nptel.ac.in/courses/105105212</v>
      </c>
      <c r="Y19" s="65" t="str">
        <f>VLOOKUP(A19,Main!A:AB,25,0)</f>
        <v>https://nptel.ac.in/courses/105105212</v>
      </c>
      <c r="Z19" s="66">
        <f>VLOOKUP(A19,Main!A:AB,26,0)</f>
        <v>105105212</v>
      </c>
    </row>
    <row r="20">
      <c r="A20" s="47" t="s">
        <v>1132</v>
      </c>
      <c r="B20" s="61" t="str">
        <f>VLOOKUP(A20,Main!A:AB,2,0)</f>
        <v>Civil Engineering/Earth Sciences</v>
      </c>
      <c r="C20" s="61" t="str">
        <f>VLOOKUP(A20,Main!A:AB,3,0)</f>
        <v>Engineering Geology</v>
      </c>
      <c r="D20" s="61" t="str">
        <f>VLOOKUP(A20,Main!A:AB,4,0)</f>
        <v>Prof. R. K. Dubey</v>
      </c>
      <c r="E20" s="61" t="str">
        <f>VLOOKUP(A20,Main!A:AB,5,0)</f>
        <v>IIT-ISM Dhanbad</v>
      </c>
      <c r="F20" s="61" t="str">
        <f>VLOOKUP(A20,Main!A:AB,6,0)</f>
        <v>IIT Kharagpur</v>
      </c>
      <c r="G20" s="61" t="str">
        <f>VLOOKUP(A20,Main!A:AB,7,0)</f>
        <v>12 Weeks</v>
      </c>
      <c r="H20" s="61" t="str">
        <f>VLOOKUP(A20,Main!A:AB,8,0)</f>
        <v>Rerun</v>
      </c>
      <c r="I20" s="62">
        <f>VLOOKUP(A20,Main!A:AB,9,0)</f>
        <v>46223</v>
      </c>
      <c r="J20" s="62">
        <f>VLOOKUP(A20,Main!A:AB,10,0)</f>
        <v>46304</v>
      </c>
      <c r="K20" s="62">
        <f>VLOOKUP(A20,Main!A:AB,11,0)</f>
        <v>46311</v>
      </c>
      <c r="L20" s="62">
        <f>VLOOKUP(A20,Main!A:AB,12,0)</f>
        <v>46230</v>
      </c>
      <c r="M20" s="62">
        <f>VLOOKUP(A20,Main!A:AB,13,0)</f>
        <v>46248</v>
      </c>
      <c r="N20" s="61" t="str">
        <f>VLOOKUP(A20,Main!A:AB,14,0)</f>
        <v>UG/PG</v>
      </c>
      <c r="O20" s="61" t="str">
        <f>VLOOKUP(A20,Main!A:AB,15,0)</f>
        <v>Core</v>
      </c>
      <c r="P20" s="61" t="str">
        <f>VLOOKUP(A20,Main!A:AB,16,0)</f>
        <v>Yes</v>
      </c>
      <c r="Q20" s="61" t="str">
        <f>VLOOKUP(A20,Main!A:AB,17,0)</f>
        <v/>
      </c>
      <c r="R20" s="63" t="str">
        <f>VLOOKUP(A20,Main!A:AB,18,0)</f>
        <v>https://onlinecourses.nptel.ac.in/e-learning/preview/noc26_ce144</v>
      </c>
      <c r="S20" s="63" t="str">
        <f>VLOOKUP(A20,Main!A:AB,19,0)</f>
        <v>https://onlinecourses.nptel.ac.in/e-learning/preview/noc26_ce144</v>
      </c>
      <c r="T20" s="61" t="str">
        <f>VLOOKUP(A20,Main!A:AB,20,0)</f>
        <v>noc26_ce144</v>
      </c>
      <c r="U20" s="63" t="str">
        <f>VLOOKUP(A20,Main!A:AB,21,0)</f>
        <v>https://onlinecourses.nptel.ac.in/noc25_ce129/preview</v>
      </c>
      <c r="V20" s="63" t="str">
        <f>VLOOKUP(A20,Main!A:AB,22,0)</f>
        <v>https://onlinecourses.nptel.ac.in/noc25_ce129/preview</v>
      </c>
      <c r="W20" s="61" t="str">
        <f>VLOOKUP(A20,Main!A:AB,23,0)</f>
        <v>noc25_ce129</v>
      </c>
      <c r="X20" s="63" t="str">
        <f>VLOOKUP(A20,Main!A:AB,24,0)</f>
        <v>https://nptel.ac.in/courses/105105226</v>
      </c>
      <c r="Y20" s="65" t="str">
        <f>VLOOKUP(A20,Main!A:AB,25,0)</f>
        <v>https://nptel.ac.in/courses/105105226</v>
      </c>
      <c r="Z20" s="66">
        <f>VLOOKUP(A20,Main!A:AB,26,0)</f>
        <v>105105226</v>
      </c>
    </row>
    <row r="21">
      <c r="A21" s="47" t="s">
        <v>1173</v>
      </c>
      <c r="B21" s="61" t="str">
        <f>VLOOKUP(A21,Main!A:AB,2,0)</f>
        <v>Civil Engineering</v>
      </c>
      <c r="C21" s="61" t="str">
        <f>VLOOKUP(A21,Main!A:AB,3,0)</f>
        <v>Geotechnical Earthquake Engineering</v>
      </c>
      <c r="D21" s="61" t="str">
        <f>VLOOKUP(A21,Main!A:AB,4,0)</f>
        <v>Prof. Kousik Deb</v>
      </c>
      <c r="E21" s="61" t="str">
        <f>VLOOKUP(A21,Main!A:AB,5,0)</f>
        <v>IIT Kharagpur</v>
      </c>
      <c r="F21" s="61" t="str">
        <f>VLOOKUP(A21,Main!A:AB,6,0)</f>
        <v>IIT Kharagpur</v>
      </c>
      <c r="G21" s="61" t="str">
        <f>VLOOKUP(A21,Main!A:AB,7,0)</f>
        <v>12 Weeks</v>
      </c>
      <c r="H21" s="61" t="str">
        <f>VLOOKUP(A21,Main!A:AB,8,0)</f>
        <v>Rerun</v>
      </c>
      <c r="I21" s="62">
        <f>VLOOKUP(A21,Main!A:AB,9,0)</f>
        <v>46223</v>
      </c>
      <c r="J21" s="62">
        <f>VLOOKUP(A21,Main!A:AB,10,0)</f>
        <v>46304</v>
      </c>
      <c r="K21" s="62">
        <f>VLOOKUP(A21,Main!A:AB,11,0)</f>
        <v>46311</v>
      </c>
      <c r="L21" s="62">
        <f>VLOOKUP(A21,Main!A:AB,12,0)</f>
        <v>46230</v>
      </c>
      <c r="M21" s="62">
        <f>VLOOKUP(A21,Main!A:AB,13,0)</f>
        <v>46248</v>
      </c>
      <c r="N21" s="61" t="str">
        <f>VLOOKUP(A21,Main!A:AB,14,0)</f>
        <v>UG/PG</v>
      </c>
      <c r="O21" s="61" t="str">
        <f>VLOOKUP(A21,Main!A:AB,15,0)</f>
        <v>Elective</v>
      </c>
      <c r="P21" s="61" t="str">
        <f>VLOOKUP(A21,Main!A:AB,16,0)</f>
        <v>Yes</v>
      </c>
      <c r="Q21" s="61" t="str">
        <f>VLOOKUP(A21,Main!A:AB,17,0)</f>
        <v>Structural Analysis
Structural Design</v>
      </c>
      <c r="R21" s="63" t="str">
        <f>VLOOKUP(A21,Main!A:AB,18,0)</f>
        <v>https://onlinecourses.nptel.ac.in/e-learning/preview/noc26_ce150</v>
      </c>
      <c r="S21" s="63" t="str">
        <f>VLOOKUP(A21,Main!A:AB,19,0)</f>
        <v>https://onlinecourses.nptel.ac.in/e-learning/preview/noc26_ce150</v>
      </c>
      <c r="T21" s="61" t="str">
        <f>VLOOKUP(A21,Main!A:AB,20,0)</f>
        <v>noc26_ce150</v>
      </c>
      <c r="U21" s="63" t="str">
        <f>VLOOKUP(A21,Main!A:AB,21,0)</f>
        <v>https://onlinecourses.nptel.ac.in/noc25_ce111/preview</v>
      </c>
      <c r="V21" s="63" t="str">
        <f>VLOOKUP(A21,Main!A:AB,22,0)</f>
        <v>https://onlinecourses.nptel.ac.in/noc25_ce111/preview</v>
      </c>
      <c r="W21" s="61" t="str">
        <f>VLOOKUP(A21,Main!A:AB,23,0)</f>
        <v>noc25_ce111</v>
      </c>
      <c r="X21" s="63" t="str">
        <f>VLOOKUP(A21,Main!A:AB,24,0)</f>
        <v>https://nptel.ac.in/courses/105105224</v>
      </c>
      <c r="Y21" s="65" t="str">
        <f>VLOOKUP(A21,Main!A:AB,25,0)</f>
        <v>https://nptel.ac.in/courses/105105224</v>
      </c>
      <c r="Z21" s="66">
        <f>VLOOKUP(A21,Main!A:AB,26,0)</f>
        <v>105105224</v>
      </c>
    </row>
    <row r="22">
      <c r="A22" s="47" t="s">
        <v>1222</v>
      </c>
      <c r="B22" s="61" t="str">
        <f>VLOOKUP(A22,Main!A:AB,2,0)</f>
        <v>Civil Engineering</v>
      </c>
      <c r="C22" s="61" t="str">
        <f>VLOOKUP(A22,Main!A:AB,3,0)</f>
        <v>Pavement Construction Technology</v>
      </c>
      <c r="D22" s="61" t="str">
        <f>VLOOKUP(A22,Main!A:AB,4,0)</f>
        <v>Prof. Rajan Choudhary</v>
      </c>
      <c r="E22" s="61" t="str">
        <f>VLOOKUP(A22,Main!A:AB,5,0)</f>
        <v>IIT Guwahati</v>
      </c>
      <c r="F22" s="61" t="str">
        <f>VLOOKUP(A22,Main!A:AB,6,0)</f>
        <v>IIT Guwahati</v>
      </c>
      <c r="G22" s="61" t="str">
        <f>VLOOKUP(A22,Main!A:AB,7,0)</f>
        <v>12 Weeks</v>
      </c>
      <c r="H22" s="61" t="str">
        <f>VLOOKUP(A22,Main!A:AB,8,0)</f>
        <v>Rerun</v>
      </c>
      <c r="I22" s="62">
        <f>VLOOKUP(A22,Main!A:AB,9,0)</f>
        <v>46223</v>
      </c>
      <c r="J22" s="62">
        <f>VLOOKUP(A22,Main!A:AB,10,0)</f>
        <v>46304</v>
      </c>
      <c r="K22" s="62">
        <f>VLOOKUP(A22,Main!A:AB,11,0)</f>
        <v>46311</v>
      </c>
      <c r="L22" s="62">
        <f>VLOOKUP(A22,Main!A:AB,12,0)</f>
        <v>46230</v>
      </c>
      <c r="M22" s="62">
        <f>VLOOKUP(A22,Main!A:AB,13,0)</f>
        <v>46248</v>
      </c>
      <c r="N22" s="61" t="str">
        <f>VLOOKUP(A22,Main!A:AB,14,0)</f>
        <v>UG/PG</v>
      </c>
      <c r="O22" s="61" t="str">
        <f>VLOOKUP(A22,Main!A:AB,15,0)</f>
        <v>Elective</v>
      </c>
      <c r="P22" s="61" t="str">
        <f>VLOOKUP(A22,Main!A:AB,16,0)</f>
        <v>Yes</v>
      </c>
      <c r="Q22" s="61" t="str">
        <f>VLOOKUP(A22,Main!A:AB,17,0)</f>
        <v>Construction Materials Technology</v>
      </c>
      <c r="R22" s="63" t="str">
        <f>VLOOKUP(A22,Main!A:AB,18,0)</f>
        <v>https://onlinecourses.nptel.ac.in/e-learning/preview/noc26_ce157</v>
      </c>
      <c r="S22" s="63" t="str">
        <f>VLOOKUP(A22,Main!A:AB,19,0)</f>
        <v>https://onlinecourses.nptel.ac.in/e-learning/preview/noc26_ce157</v>
      </c>
      <c r="T22" s="61" t="str">
        <f>VLOOKUP(A22,Main!A:AB,20,0)</f>
        <v>noc26_ce157</v>
      </c>
      <c r="U22" s="63" t="str">
        <f>VLOOKUP(A22,Main!A:AB,21,0)</f>
        <v>https://onlinecourses.nptel.ac.in/noc25_ce75/preview</v>
      </c>
      <c r="V22" s="63" t="str">
        <f>VLOOKUP(A22,Main!A:AB,22,0)</f>
        <v>https://onlinecourses.nptel.ac.in/noc25_ce75/preview</v>
      </c>
      <c r="W22" s="61" t="str">
        <f>VLOOKUP(A22,Main!A:AB,23,0)</f>
        <v>noc25_ce75</v>
      </c>
      <c r="X22" s="63" t="str">
        <f>VLOOKUP(A22,Main!A:AB,24,0)</f>
        <v>https://nptel.ac.in/courses/105103685</v>
      </c>
      <c r="Y22" s="65" t="str">
        <f>VLOOKUP(A22,Main!A:AB,25,0)</f>
        <v>https://nptel.ac.in/courses/105103685</v>
      </c>
      <c r="Z22" s="66">
        <f>VLOOKUP(A22,Main!A:AB,26,0)</f>
        <v>105103685</v>
      </c>
    </row>
    <row r="23">
      <c r="A23" s="47" t="s">
        <v>1391</v>
      </c>
      <c r="B23" s="61" t="str">
        <f>VLOOKUP(A23,Main!A:AB,2,0)</f>
        <v>Chemical Engineering</v>
      </c>
      <c r="C23" s="61" t="str">
        <f>VLOOKUP(A23,Main!A:AB,3,0)</f>
        <v>Aspen Plus® Simulation Software - A Basic Course for Beginners</v>
      </c>
      <c r="D23" s="61" t="str">
        <f>VLOOKUP(A23,Main!A:AB,4,0)</f>
        <v>Prof. Prabirkumar Saha</v>
      </c>
      <c r="E23" s="61" t="str">
        <f>VLOOKUP(A23,Main!A:AB,5,0)</f>
        <v>IIT Guwahati</v>
      </c>
      <c r="F23" s="61" t="str">
        <f>VLOOKUP(A23,Main!A:AB,6,0)</f>
        <v>IIT Guwahati</v>
      </c>
      <c r="G23" s="61" t="str">
        <f>VLOOKUP(A23,Main!A:AB,7,0)</f>
        <v>12 Weeks</v>
      </c>
      <c r="H23" s="61" t="str">
        <f>VLOOKUP(A23,Main!A:AB,8,0)</f>
        <v>Rerun</v>
      </c>
      <c r="I23" s="62">
        <f>VLOOKUP(A23,Main!A:AB,9,0)</f>
        <v>46223</v>
      </c>
      <c r="J23" s="62">
        <f>VLOOKUP(A23,Main!A:AB,10,0)</f>
        <v>46304</v>
      </c>
      <c r="K23" s="62">
        <f>VLOOKUP(A23,Main!A:AB,11,0)</f>
        <v>46311</v>
      </c>
      <c r="L23" s="62">
        <f>VLOOKUP(A23,Main!A:AB,12,0)</f>
        <v>46230</v>
      </c>
      <c r="M23" s="62">
        <f>VLOOKUP(A23,Main!A:AB,13,0)</f>
        <v>46248</v>
      </c>
      <c r="N23" s="61" t="str">
        <f>VLOOKUP(A23,Main!A:AB,14,0)</f>
        <v>UG/PG</v>
      </c>
      <c r="O23" s="61" t="str">
        <f>VLOOKUP(A23,Main!A:AB,15,0)</f>
        <v>Elective</v>
      </c>
      <c r="P23" s="61" t="str">
        <f>VLOOKUP(A23,Main!A:AB,16,0)</f>
        <v>Yes</v>
      </c>
      <c r="Q23" s="61" t="str">
        <f>VLOOKUP(A23,Main!A:AB,17,0)</f>
        <v>Computational Chemical Engineering</v>
      </c>
      <c r="R23" s="63" t="str">
        <f>VLOOKUP(A23,Main!A:AB,18,0)</f>
        <v>https://onlinecourses.nptel.ac.in/e-learning/preview/noc26_ch103</v>
      </c>
      <c r="S23" s="63" t="str">
        <f>VLOOKUP(A23,Main!A:AB,19,0)</f>
        <v>https://onlinecourses.nptel.ac.in/e-learning/preview/noc26_ch103</v>
      </c>
      <c r="T23" s="61" t="str">
        <f>VLOOKUP(A23,Main!A:AB,20,0)</f>
        <v>noc26_ch103</v>
      </c>
      <c r="U23" s="63" t="str">
        <f>VLOOKUP(A23,Main!A:AB,21,0)</f>
        <v>https://onlinecourses.nptel.ac.in/noc26_ch16/preview</v>
      </c>
      <c r="V23" s="63" t="str">
        <f>VLOOKUP(A23,Main!A:AB,22,0)</f>
        <v>https://onlinecourses.nptel.ac.in/noc26_ch16/preview</v>
      </c>
      <c r="W23" s="61" t="str">
        <f>VLOOKUP(A23,Main!A:AB,23,0)</f>
        <v>noc26_ch16</v>
      </c>
      <c r="X23" s="63" t="str">
        <f>VLOOKUP(A23,Main!A:AB,24,0)</f>
        <v>https://nptel.ac.in/courses/103103209</v>
      </c>
      <c r="Y23" s="65" t="str">
        <f>VLOOKUP(A23,Main!A:AB,25,0)</f>
        <v>https://nptel.ac.in/courses/103103209</v>
      </c>
      <c r="Z23" s="66">
        <f>VLOOKUP(A23,Main!A:AB,26,0)</f>
        <v>103103209</v>
      </c>
    </row>
    <row r="24">
      <c r="A24" s="47" t="s">
        <v>1443</v>
      </c>
      <c r="B24" s="61" t="str">
        <f>VLOOKUP(A24,Main!A:AB,2,0)</f>
        <v>Chemical Engineering</v>
      </c>
      <c r="C24" s="61" t="str">
        <f>VLOOKUP(A24,Main!A:AB,3,0)</f>
        <v>Nanotechnology in Chemical Engineering</v>
      </c>
      <c r="D24" s="61" t="str">
        <f>VLOOKUP(A24,Main!A:AB,4,0)</f>
        <v>Prof. Taraknath Das</v>
      </c>
      <c r="E24" s="61" t="str">
        <f>VLOOKUP(A24,Main!A:AB,5,0)</f>
        <v>IIT Roorkee</v>
      </c>
      <c r="F24" s="61" t="str">
        <f>VLOOKUP(A24,Main!A:AB,6,0)</f>
        <v>IIT Roorkee</v>
      </c>
      <c r="G24" s="61" t="str">
        <f>VLOOKUP(A24,Main!A:AB,7,0)</f>
        <v>8 Weeks</v>
      </c>
      <c r="H24" s="61" t="str">
        <f>VLOOKUP(A24,Main!A:AB,8,0)</f>
        <v>Rerun</v>
      </c>
      <c r="I24" s="62">
        <f>VLOOKUP(A24,Main!A:AB,9,0)</f>
        <v>46251</v>
      </c>
      <c r="J24" s="62">
        <f>VLOOKUP(A24,Main!A:AB,10,0)</f>
        <v>46304</v>
      </c>
      <c r="K24" s="62">
        <f>VLOOKUP(A24,Main!A:AB,11,0)</f>
        <v>46311</v>
      </c>
      <c r="L24" s="62">
        <f>VLOOKUP(A24,Main!A:AB,12,0)</f>
        <v>46251</v>
      </c>
      <c r="M24" s="62">
        <f>VLOOKUP(A24,Main!A:AB,13,0)</f>
        <v>46262</v>
      </c>
      <c r="N24" s="61" t="str">
        <f>VLOOKUP(A24,Main!A:AB,14,0)</f>
        <v>UG/PG</v>
      </c>
      <c r="O24" s="61" t="str">
        <f>VLOOKUP(A24,Main!A:AB,15,0)</f>
        <v>Elective</v>
      </c>
      <c r="P24" s="61" t="str">
        <f>VLOOKUP(A24,Main!A:AB,16,0)</f>
        <v>Yes</v>
      </c>
      <c r="Q24" s="61" t="str">
        <f>VLOOKUP(A24,Main!A:AB,17,0)</f>
        <v>Minor 1
Polymers and Colloidal Materials</v>
      </c>
      <c r="R24" s="63" t="str">
        <f>VLOOKUP(A24,Main!A:AB,18,0)</f>
        <v>https://onlinecourses.nptel.ac.in/e-learning/preview/noc26_ch111</v>
      </c>
      <c r="S24" s="63" t="str">
        <f>VLOOKUP(A24,Main!A:AB,19,0)</f>
        <v>https://onlinecourses.nptel.ac.in/e-learning/preview/noc26_ch111</v>
      </c>
      <c r="T24" s="61" t="str">
        <f>VLOOKUP(A24,Main!A:AB,20,0)</f>
        <v>noc26_ch111</v>
      </c>
      <c r="U24" s="63" t="str">
        <f>VLOOKUP(A24,Main!A:AB,21,0)</f>
        <v>https://onlinecourses.nptel.ac.in/noc25_ch62/preview</v>
      </c>
      <c r="V24" s="63" t="str">
        <f>VLOOKUP(A24,Main!A:AB,22,0)</f>
        <v>https://onlinecourses.nptel.ac.in/noc25_ch62/preview</v>
      </c>
      <c r="W24" s="61" t="str">
        <f>VLOOKUP(A24,Main!A:AB,23,0)</f>
        <v>noc25_ch62</v>
      </c>
      <c r="X24" s="63" t="str">
        <f>VLOOKUP(A24,Main!A:AB,24,0)</f>
        <v>https://nptel.ac.in/courses/103107676</v>
      </c>
      <c r="Y24" s="65" t="str">
        <f>VLOOKUP(A24,Main!A:AB,25,0)</f>
        <v>https://nptel.ac.in/courses/103107676</v>
      </c>
      <c r="Z24" s="66">
        <f>VLOOKUP(A24,Main!A:AB,26,0)</f>
        <v>103107676</v>
      </c>
    </row>
    <row r="25">
      <c r="A25" s="47" t="s">
        <v>1461</v>
      </c>
      <c r="B25" s="61" t="str">
        <f>VLOOKUP(A25,Main!A:AB,2,0)</f>
        <v>Chemical Engineering</v>
      </c>
      <c r="C25" s="61" t="str">
        <f>VLOOKUP(A25,Main!A:AB,3,0)</f>
        <v>Introduction to Scaling Analysis and Perturbation Methods for Chemical Engineers</v>
      </c>
      <c r="D25" s="61" t="str">
        <f>VLOOKUP(A25,Main!A:AB,4,0)</f>
        <v>Prof. Sourav Sengupta</v>
      </c>
      <c r="E25" s="61" t="str">
        <f>VLOOKUP(A25,Main!A:AB,5,0)</f>
        <v>IIT-ISM Dhanbad</v>
      </c>
      <c r="F25" s="61" t="str">
        <f>VLOOKUP(A25,Main!A:AB,6,0)</f>
        <v>IIT Kharagpur</v>
      </c>
      <c r="G25" s="61" t="str">
        <f>VLOOKUP(A25,Main!A:AB,7,0)</f>
        <v>12 Weeks</v>
      </c>
      <c r="H25" s="61" t="str">
        <f>VLOOKUP(A25,Main!A:AB,8,0)</f>
        <v>New</v>
      </c>
      <c r="I25" s="62">
        <f>VLOOKUP(A25,Main!A:AB,9,0)</f>
        <v>46223</v>
      </c>
      <c r="J25" s="62">
        <f>VLOOKUP(A25,Main!A:AB,10,0)</f>
        <v>46304</v>
      </c>
      <c r="K25" s="62">
        <f>VLOOKUP(A25,Main!A:AB,11,0)</f>
        <v>46311</v>
      </c>
      <c r="L25" s="62">
        <f>VLOOKUP(A25,Main!A:AB,12,0)</f>
        <v>46230</v>
      </c>
      <c r="M25" s="62">
        <f>VLOOKUP(A25,Main!A:AB,13,0)</f>
        <v>46248</v>
      </c>
      <c r="N25" s="61" t="str">
        <f>VLOOKUP(A25,Main!A:AB,14,0)</f>
        <v>UG/PG</v>
      </c>
      <c r="O25" s="61" t="str">
        <f>VLOOKUP(A25,Main!A:AB,15,0)</f>
        <v>Elective</v>
      </c>
      <c r="P25" s="61" t="str">
        <f>VLOOKUP(A25,Main!A:AB,16,0)</f>
        <v>Yes</v>
      </c>
      <c r="Q25" s="61" t="str">
        <f>VLOOKUP(A25,Main!A:AB,17,0)</f>
        <v>Computational Chemical Engineering</v>
      </c>
      <c r="R25" s="63" t="str">
        <f>VLOOKUP(A25,Main!A:AB,18,0)</f>
        <v>https://onlinecourses.nptel.ac.in/e-learning/preview/noc26_ch54</v>
      </c>
      <c r="S25" s="63" t="str">
        <f>VLOOKUP(A25,Main!A:AB,19,0)</f>
        <v>https://onlinecourses.nptel.ac.in/e-learning/preview/noc26_ch54</v>
      </c>
      <c r="T25" s="61" t="str">
        <f>VLOOKUP(A25,Main!A:AB,20,0)</f>
        <v>noc26_ch54</v>
      </c>
      <c r="U25" s="61" t="str">
        <f>VLOOKUP(A25,Main!A:AB,21,0)</f>
        <v/>
      </c>
      <c r="V25" s="61" t="str">
        <f>VLOOKUP(A25,Main!A:AB,22,0)</f>
        <v/>
      </c>
      <c r="W25" s="61" t="str">
        <f>VLOOKUP(A25,Main!A:AB,23,0)</f>
        <v/>
      </c>
      <c r="X25" s="63" t="str">
        <f>VLOOKUP(A25,Main!A:AB,24,0)</f>
        <v>https://nptel.ac.in/courses/103105002</v>
      </c>
      <c r="Y25" s="65" t="str">
        <f>VLOOKUP(A25,Main!A:AB,25,0)</f>
        <v>https://nptel.ac.in/courses/103105002</v>
      </c>
      <c r="Z25" s="66">
        <f>VLOOKUP(A25,Main!A:AB,26,0)</f>
        <v>103105002</v>
      </c>
    </row>
    <row r="26">
      <c r="A26" s="47" t="s">
        <v>1586</v>
      </c>
      <c r="B26" s="61" t="str">
        <f>VLOOKUP(A26,Main!A:AB,2,0)</f>
        <v>Chemical Engineering</v>
      </c>
      <c r="C26" s="61" t="str">
        <f>VLOOKUP(A26,Main!A:AB,3,0)</f>
        <v>Basic Environmental Engineering and Pollution Abatement</v>
      </c>
      <c r="D26" s="61" t="str">
        <f>VLOOKUP(A26,Main!A:AB,4,0)</f>
        <v>Prof. P. Mondal</v>
      </c>
      <c r="E26" s="61" t="str">
        <f>VLOOKUP(A26,Main!A:AB,5,0)</f>
        <v>IIT Roorkee</v>
      </c>
      <c r="F26" s="61" t="str">
        <f>VLOOKUP(A26,Main!A:AB,6,0)</f>
        <v>IIT Roorkee</v>
      </c>
      <c r="G26" s="61" t="str">
        <f>VLOOKUP(A26,Main!A:AB,7,0)</f>
        <v>12 Weeks</v>
      </c>
      <c r="H26" s="61" t="str">
        <f>VLOOKUP(A26,Main!A:AB,8,0)</f>
        <v>Rerun</v>
      </c>
      <c r="I26" s="62">
        <f>VLOOKUP(A26,Main!A:AB,9,0)</f>
        <v>46223</v>
      </c>
      <c r="J26" s="62">
        <f>VLOOKUP(A26,Main!A:AB,10,0)</f>
        <v>46304</v>
      </c>
      <c r="K26" s="62">
        <f>VLOOKUP(A26,Main!A:AB,11,0)</f>
        <v>46311</v>
      </c>
      <c r="L26" s="62">
        <f>VLOOKUP(A26,Main!A:AB,12,0)</f>
        <v>46230</v>
      </c>
      <c r="M26" s="62">
        <f>VLOOKUP(A26,Main!A:AB,13,0)</f>
        <v>46248</v>
      </c>
      <c r="N26" s="61" t="str">
        <f>VLOOKUP(A26,Main!A:AB,14,0)</f>
        <v>UG/PG</v>
      </c>
      <c r="O26" s="61" t="str">
        <f>VLOOKUP(A26,Main!A:AB,15,0)</f>
        <v>Elective</v>
      </c>
      <c r="P26" s="61" t="str">
        <f>VLOOKUP(A26,Main!A:AB,16,0)</f>
        <v>Yes</v>
      </c>
      <c r="Q26" s="61" t="str">
        <f>VLOOKUP(A26,Main!A:AB,17,0)</f>
        <v>Energy and Environment</v>
      </c>
      <c r="R26" s="63" t="str">
        <f>VLOOKUP(A26,Main!A:AB,18,0)</f>
        <v>https://onlinecourses.nptel.ac.in/e-learning/preview/noc26_ch73</v>
      </c>
      <c r="S26" s="63" t="str">
        <f>VLOOKUP(A26,Main!A:AB,19,0)</f>
        <v>https://onlinecourses.nptel.ac.in/e-learning/preview/noc26_ch73</v>
      </c>
      <c r="T26" s="61" t="str">
        <f>VLOOKUP(A26,Main!A:AB,20,0)</f>
        <v>noc26_ch73</v>
      </c>
      <c r="U26" s="63" t="str">
        <f>VLOOKUP(A26,Main!A:AB,21,0)</f>
        <v>https://onlinecourses.nptel.ac.in/noc25_ch58/preview</v>
      </c>
      <c r="V26" s="63" t="str">
        <f>VLOOKUP(A26,Main!A:AB,22,0)</f>
        <v>https://onlinecourses.nptel.ac.in/noc25_ch58/preview</v>
      </c>
      <c r="W26" s="61" t="str">
        <f>VLOOKUP(A26,Main!A:AB,23,0)</f>
        <v>noc25_ch58</v>
      </c>
      <c r="X26" s="63" t="str">
        <f>VLOOKUP(A26,Main!A:AB,24,0)</f>
        <v>https://nptel.ac.in/courses/103107215</v>
      </c>
      <c r="Y26" s="65" t="str">
        <f>VLOOKUP(A26,Main!A:AB,25,0)</f>
        <v>https://nptel.ac.in/courses/103107215</v>
      </c>
      <c r="Z26" s="66">
        <f>VLOOKUP(A26,Main!A:AB,26,0)</f>
        <v>103107215</v>
      </c>
    </row>
    <row r="27">
      <c r="A27" s="47" t="s">
        <v>1630</v>
      </c>
      <c r="B27" s="61" t="str">
        <f>VLOOKUP(A27,Main!A:AB,2,0)</f>
        <v>Pharmaceutical Engineering</v>
      </c>
      <c r="C27" s="61" t="str">
        <f>VLOOKUP(A27,Main!A:AB,3,0)</f>
        <v>Pharmaceutical Dosage Forms</v>
      </c>
      <c r="D27" s="61" t="str">
        <f>VLOOKUP(A27,Main!A:AB,4,0)</f>
        <v>Prof. Ruchi Chawla</v>
      </c>
      <c r="E27" s="61" t="str">
        <f>VLOOKUP(A27,Main!A:AB,5,0)</f>
        <v>IIT (BHU) Varanasi</v>
      </c>
      <c r="F27" s="61" t="str">
        <f>VLOOKUP(A27,Main!A:AB,6,0)</f>
        <v>IIT Madras</v>
      </c>
      <c r="G27" s="61" t="str">
        <f>VLOOKUP(A27,Main!A:AB,7,0)</f>
        <v>12 Weeks</v>
      </c>
      <c r="H27" s="61" t="str">
        <f>VLOOKUP(A27,Main!A:AB,8,0)</f>
        <v>Rerun</v>
      </c>
      <c r="I27" s="62">
        <f>VLOOKUP(A27,Main!A:AB,9,0)</f>
        <v>46223</v>
      </c>
      <c r="J27" s="62">
        <f>VLOOKUP(A27,Main!A:AB,10,0)</f>
        <v>46304</v>
      </c>
      <c r="K27" s="62">
        <f>VLOOKUP(A27,Main!A:AB,11,0)</f>
        <v>46311</v>
      </c>
      <c r="L27" s="62">
        <f>VLOOKUP(A27,Main!A:AB,12,0)</f>
        <v>46230</v>
      </c>
      <c r="M27" s="62">
        <f>VLOOKUP(A27,Main!A:AB,13,0)</f>
        <v>46248</v>
      </c>
      <c r="N27" s="61" t="str">
        <f>VLOOKUP(A27,Main!A:AB,14,0)</f>
        <v>UG/PG</v>
      </c>
      <c r="O27" s="61" t="str">
        <f>VLOOKUP(A27,Main!A:AB,15,0)</f>
        <v>Core</v>
      </c>
      <c r="P27" s="61" t="str">
        <f>VLOOKUP(A27,Main!A:AB,16,0)</f>
        <v>Yes</v>
      </c>
      <c r="Q27" s="61" t="str">
        <f>VLOOKUP(A27,Main!A:AB,17,0)</f>
        <v/>
      </c>
      <c r="R27" s="63" t="str">
        <f>VLOOKUP(A27,Main!A:AB,18,0)</f>
        <v>https://onlinecourses.nptel.ac.in/e-learning/preview/noc26_ch79</v>
      </c>
      <c r="S27" s="63" t="str">
        <f>VLOOKUP(A27,Main!A:AB,19,0)</f>
        <v>https://onlinecourses.nptel.ac.in/e-learning/preview/noc26_ch79</v>
      </c>
      <c r="T27" s="61" t="str">
        <f>VLOOKUP(A27,Main!A:AB,20,0)</f>
        <v>noc26_ch79</v>
      </c>
      <c r="U27" s="63" t="str">
        <f>VLOOKUP(A27,Main!A:AB,21,0)</f>
        <v>https://onlinecourses.nptel.ac.in/noc25_ch98/preview</v>
      </c>
      <c r="V27" s="63" t="str">
        <f>VLOOKUP(A27,Main!A:AB,22,0)</f>
        <v>https://onlinecourses.nptel.ac.in/noc25_ch98/preview</v>
      </c>
      <c r="W27" s="61" t="str">
        <f>VLOOKUP(A27,Main!A:AB,23,0)</f>
        <v>noc25_ch98</v>
      </c>
      <c r="X27" s="63" t="str">
        <f>VLOOKUP(A27,Main!A:AB,24,0)</f>
        <v>https://nptel.ac.in/courses/103106783</v>
      </c>
      <c r="Y27" s="65" t="str">
        <f>VLOOKUP(A27,Main!A:AB,25,0)</f>
        <v>https://nptel.ac.in/courses/103106783</v>
      </c>
      <c r="Z27" s="66">
        <f>VLOOKUP(A27,Main!A:AB,26,0)</f>
        <v>103106783</v>
      </c>
    </row>
    <row r="28">
      <c r="A28" s="47" t="s">
        <v>1670</v>
      </c>
      <c r="B28" s="61" t="str">
        <f>VLOOKUP(A28,Main!A:AB,2,0)</f>
        <v>Chemical Engineering</v>
      </c>
      <c r="C28" s="61" t="str">
        <f>VLOOKUP(A28,Main!A:AB,3,0)</f>
        <v>Chemical Engineering Thermodynamics</v>
      </c>
      <c r="D28" s="61" t="str">
        <f>VLOOKUP(A28,Main!A:AB,4,0)</f>
        <v>Prof. Jayant K. Singh</v>
      </c>
      <c r="E28" s="61" t="str">
        <f>VLOOKUP(A28,Main!A:AB,5,0)</f>
        <v>IIT Kanpur</v>
      </c>
      <c r="F28" s="61" t="str">
        <f>VLOOKUP(A28,Main!A:AB,6,0)</f>
        <v>IIT Kanpur</v>
      </c>
      <c r="G28" s="61" t="str">
        <f>VLOOKUP(A28,Main!A:AB,7,0)</f>
        <v>12 Weeks</v>
      </c>
      <c r="H28" s="61" t="str">
        <f>VLOOKUP(A28,Main!A:AB,8,0)</f>
        <v>Rerun</v>
      </c>
      <c r="I28" s="62">
        <f>VLOOKUP(A28,Main!A:AB,9,0)</f>
        <v>46223</v>
      </c>
      <c r="J28" s="62">
        <f>VLOOKUP(A28,Main!A:AB,10,0)</f>
        <v>46304</v>
      </c>
      <c r="K28" s="62">
        <f>VLOOKUP(A28,Main!A:AB,11,0)</f>
        <v>46311</v>
      </c>
      <c r="L28" s="62">
        <f>VLOOKUP(A28,Main!A:AB,12,0)</f>
        <v>46230</v>
      </c>
      <c r="M28" s="62">
        <f>VLOOKUP(A28,Main!A:AB,13,0)</f>
        <v>46248</v>
      </c>
      <c r="N28" s="61" t="str">
        <f>VLOOKUP(A28,Main!A:AB,14,0)</f>
        <v>UG</v>
      </c>
      <c r="O28" s="61" t="str">
        <f>VLOOKUP(A28,Main!A:AB,15,0)</f>
        <v>Core</v>
      </c>
      <c r="P28" s="61" t="str">
        <f>VLOOKUP(A28,Main!A:AB,16,0)</f>
        <v>No</v>
      </c>
      <c r="Q28" s="61" t="str">
        <f>VLOOKUP(A28,Main!A:AB,17,0)</f>
        <v>Minor 1
Minor 2
Minor 3</v>
      </c>
      <c r="R28" s="63" t="str">
        <f>VLOOKUP(A28,Main!A:AB,18,0)</f>
        <v>https://onlinecourses.nptel.ac.in/e-learning/preview/noc26_ch85</v>
      </c>
      <c r="S28" s="63" t="str">
        <f>VLOOKUP(A28,Main!A:AB,19,0)</f>
        <v>https://onlinecourses.nptel.ac.in/e-learning/preview/noc26_ch85</v>
      </c>
      <c r="T28" s="61" t="str">
        <f>VLOOKUP(A28,Main!A:AB,20,0)</f>
        <v>noc26_ch85</v>
      </c>
      <c r="U28" s="63" t="str">
        <f>VLOOKUP(A28,Main!A:AB,21,0)</f>
        <v>https://onlinecourses.nptel.ac.in/noc25_ch61/preview</v>
      </c>
      <c r="V28" s="63" t="str">
        <f>VLOOKUP(A28,Main!A:AB,22,0)</f>
        <v>https://onlinecourses.nptel.ac.in/noc25_ch61/preview</v>
      </c>
      <c r="W28" s="61" t="str">
        <f>VLOOKUP(A28,Main!A:AB,23,0)</f>
        <v>noc25_ch61</v>
      </c>
      <c r="X28" s="63" t="str">
        <f>VLOOKUP(A28,Main!A:AB,24,0)</f>
        <v>https://nptel.ac.in/courses/103104151</v>
      </c>
      <c r="Y28" s="65" t="str">
        <f>VLOOKUP(A28,Main!A:AB,25,0)</f>
        <v>https://nptel.ac.in/courses/103104151</v>
      </c>
      <c r="Z28" s="66">
        <f>VLOOKUP(A28,Main!A:AB,26,0)</f>
        <v>103104151</v>
      </c>
    </row>
    <row r="29">
      <c r="A29" s="47" t="s">
        <v>1717</v>
      </c>
      <c r="B29" s="61" t="str">
        <f>VLOOKUP(A29,Main!A:AB,2,0)</f>
        <v>Chemical Engineering</v>
      </c>
      <c r="C29" s="61" t="str">
        <f>VLOOKUP(A29,Main!A:AB,3,0)</f>
        <v>Fluid and Particle Mechanics</v>
      </c>
      <c r="D29" s="61" t="str">
        <f>VLOOKUP(A29,Main!A:AB,4,0)</f>
        <v>Prof. Sumesh,
Prof. Basavaraju</v>
      </c>
      <c r="E29" s="61" t="str">
        <f>VLOOKUP(A29,Main!A:AB,5,0)</f>
        <v>IIT Madras</v>
      </c>
      <c r="F29" s="61" t="str">
        <f>VLOOKUP(A29,Main!A:AB,6,0)</f>
        <v>IIT Madras</v>
      </c>
      <c r="G29" s="61" t="str">
        <f>VLOOKUP(A29,Main!A:AB,7,0)</f>
        <v>12 Weeks</v>
      </c>
      <c r="H29" s="61" t="str">
        <f>VLOOKUP(A29,Main!A:AB,8,0)</f>
        <v>Rerun</v>
      </c>
      <c r="I29" s="62">
        <f>VLOOKUP(A29,Main!A:AB,9,0)</f>
        <v>46223</v>
      </c>
      <c r="J29" s="62">
        <f>VLOOKUP(A29,Main!A:AB,10,0)</f>
        <v>46304</v>
      </c>
      <c r="K29" s="62">
        <f>VLOOKUP(A29,Main!A:AB,11,0)</f>
        <v>46311</v>
      </c>
      <c r="L29" s="62">
        <f>VLOOKUP(A29,Main!A:AB,12,0)</f>
        <v>46230</v>
      </c>
      <c r="M29" s="62">
        <f>VLOOKUP(A29,Main!A:AB,13,0)</f>
        <v>46248</v>
      </c>
      <c r="N29" s="61" t="str">
        <f>VLOOKUP(A29,Main!A:AB,14,0)</f>
        <v>UG</v>
      </c>
      <c r="O29" s="61" t="str">
        <f>VLOOKUP(A29,Main!A:AB,15,0)</f>
        <v>Core</v>
      </c>
      <c r="P29" s="61" t="str">
        <f>VLOOKUP(A29,Main!A:AB,16,0)</f>
        <v>No</v>
      </c>
      <c r="Q29" s="61" t="str">
        <f>VLOOKUP(A29,Main!A:AB,17,0)</f>
        <v>Minor 3</v>
      </c>
      <c r="R29" s="63" t="str">
        <f>VLOOKUP(A29,Main!A:AB,18,0)</f>
        <v>https://onlinecourses.nptel.ac.in/e-learning/preview/noc26_ch91</v>
      </c>
      <c r="S29" s="63" t="str">
        <f>VLOOKUP(A29,Main!A:AB,19,0)</f>
        <v>https://onlinecourses.nptel.ac.in/e-learning/preview/noc26_ch91</v>
      </c>
      <c r="T29" s="61" t="str">
        <f>VLOOKUP(A29,Main!A:AB,20,0)</f>
        <v>noc26_ch91</v>
      </c>
      <c r="U29" s="63" t="str">
        <f>VLOOKUP(A29,Main!A:AB,21,0)</f>
        <v>https://onlinecourses.nptel.ac.in/noc25_ch49/preview</v>
      </c>
      <c r="V29" s="63" t="str">
        <f>VLOOKUP(A29,Main!A:AB,22,0)</f>
        <v>https://onlinecourses.nptel.ac.in/noc25_ch49/preview</v>
      </c>
      <c r="W29" s="61" t="str">
        <f>VLOOKUP(A29,Main!A:AB,23,0)</f>
        <v>noc25_ch49</v>
      </c>
      <c r="X29" s="63" t="str">
        <f>VLOOKUP(A29,Main!A:AB,24,0)</f>
        <v>https://nptel.ac.in/courses/103106158</v>
      </c>
      <c r="Y29" s="65" t="str">
        <f>VLOOKUP(A29,Main!A:AB,25,0)</f>
        <v>https://nptel.ac.in/courses/103106158</v>
      </c>
      <c r="Z29" s="66">
        <f>VLOOKUP(A29,Main!A:AB,26,0)</f>
        <v>103106158</v>
      </c>
    </row>
    <row r="30">
      <c r="A30" s="47" t="s">
        <v>1759</v>
      </c>
      <c r="B30" s="61" t="str">
        <f>VLOOKUP(A30,Main!A:AB,2,0)</f>
        <v>Chemical Engineering/Petroleum Engineering/Reservoir Engineering</v>
      </c>
      <c r="C30" s="61" t="str">
        <f>VLOOKUP(A30,Main!A:AB,3,0)</f>
        <v>Petroleum Formation Evaluation</v>
      </c>
      <c r="D30" s="61" t="str">
        <f>VLOOKUP(A30,Main!A:AB,4,0)</f>
        <v>Prof. Neetish Kumar Maurya,
Prof. Sayantan Ghosh</v>
      </c>
      <c r="E30" s="61" t="str">
        <f>VLOOKUP(A30,Main!A:AB,5,0)</f>
        <v>IIT-ISM Dhanbad</v>
      </c>
      <c r="F30" s="61" t="str">
        <f>VLOOKUP(A30,Main!A:AB,6,0)</f>
        <v>IIT Kharagpur</v>
      </c>
      <c r="G30" s="61" t="str">
        <f>VLOOKUP(A30,Main!A:AB,7,0)</f>
        <v>12 Weeks</v>
      </c>
      <c r="H30" s="61" t="str">
        <f>VLOOKUP(A30,Main!A:AB,8,0)</f>
        <v>Rerun</v>
      </c>
      <c r="I30" s="62">
        <f>VLOOKUP(A30,Main!A:AB,9,0)</f>
        <v>46223</v>
      </c>
      <c r="J30" s="62">
        <f>VLOOKUP(A30,Main!A:AB,10,0)</f>
        <v>46304</v>
      </c>
      <c r="K30" s="62">
        <f>VLOOKUP(A30,Main!A:AB,11,0)</f>
        <v>46311</v>
      </c>
      <c r="L30" s="62">
        <f>VLOOKUP(A30,Main!A:AB,12,0)</f>
        <v>46230</v>
      </c>
      <c r="M30" s="62">
        <f>VLOOKUP(A30,Main!A:AB,13,0)</f>
        <v>46248</v>
      </c>
      <c r="N30" s="61" t="str">
        <f>VLOOKUP(A30,Main!A:AB,14,0)</f>
        <v>UG</v>
      </c>
      <c r="O30" s="61" t="str">
        <f>VLOOKUP(A30,Main!A:AB,15,0)</f>
        <v>Core</v>
      </c>
      <c r="P30" s="61" t="str">
        <f>VLOOKUP(A30,Main!A:AB,16,0)</f>
        <v>No</v>
      </c>
      <c r="Q30" s="61" t="str">
        <f>VLOOKUP(A30,Main!A:AB,17,0)</f>
        <v/>
      </c>
      <c r="R30" s="63" t="str">
        <f>VLOOKUP(A30,Main!A:AB,18,0)</f>
        <v>https://onlinecourses.nptel.ac.in/e-learning/preview/noc26_ch97</v>
      </c>
      <c r="S30" s="63" t="str">
        <f>VLOOKUP(A30,Main!A:AB,19,0)</f>
        <v>https://onlinecourses.nptel.ac.in/e-learning/preview/noc26_ch97</v>
      </c>
      <c r="T30" s="61" t="str">
        <f>VLOOKUP(A30,Main!A:AB,20,0)</f>
        <v>noc26_ch97</v>
      </c>
      <c r="U30" s="63" t="str">
        <f>VLOOKUP(A30,Main!A:AB,21,0)</f>
        <v>https://onlinecourses.nptel.ac.in/noc25_ch95/preview</v>
      </c>
      <c r="V30" s="63" t="str">
        <f>VLOOKUP(A30,Main!A:AB,22,0)</f>
        <v>https://onlinecourses.nptel.ac.in/noc25_ch95/preview</v>
      </c>
      <c r="W30" s="61" t="str">
        <f>VLOOKUP(A30,Main!A:AB,23,0)</f>
        <v>noc25_ch95</v>
      </c>
      <c r="X30" s="63" t="str">
        <f>VLOOKUP(A30,Main!A:AB,24,0)</f>
        <v>https://nptel.ac.in/courses/103105223</v>
      </c>
      <c r="Y30" s="65" t="str">
        <f>VLOOKUP(A30,Main!A:AB,25,0)</f>
        <v>https://nptel.ac.in/courses/103105223</v>
      </c>
      <c r="Z30" s="66">
        <f>VLOOKUP(A30,Main!A:AB,26,0)</f>
        <v>103105223</v>
      </c>
    </row>
    <row r="31">
      <c r="A31" s="47" t="s">
        <v>1779</v>
      </c>
      <c r="B31" s="61" t="str">
        <f>VLOOKUP(A31,Main!A:AB,2,0)</f>
        <v>Computer Science and Engineering</v>
      </c>
      <c r="C31" s="61" t="str">
        <f>VLOOKUP(A31,Main!A:AB,3,0)</f>
        <v>Privacy Enabling Techniques (PETS)</v>
      </c>
      <c r="D31" s="61" t="str">
        <f>VLOOKUP(A31,Main!A:AB,4,0)</f>
        <v>Prof. Debdeep Mukhopadhyay</v>
      </c>
      <c r="E31" s="61" t="str">
        <f>VLOOKUP(A31,Main!A:AB,5,0)</f>
        <v>IIT Kharagpur</v>
      </c>
      <c r="F31" s="61" t="str">
        <f>VLOOKUP(A31,Main!A:AB,6,0)</f>
        <v>IIT Kharagpur</v>
      </c>
      <c r="G31" s="61" t="str">
        <f>VLOOKUP(A31,Main!A:AB,7,0)</f>
        <v>12 Weeks</v>
      </c>
      <c r="H31" s="61" t="str">
        <f>VLOOKUP(A31,Main!A:AB,8,0)</f>
        <v>New</v>
      </c>
      <c r="I31" s="62">
        <f>VLOOKUP(A31,Main!A:AB,9,0)</f>
        <v>46223</v>
      </c>
      <c r="J31" s="62">
        <f>VLOOKUP(A31,Main!A:AB,10,0)</f>
        <v>46304</v>
      </c>
      <c r="K31" s="62">
        <f>VLOOKUP(A31,Main!A:AB,11,0)</f>
        <v>46311</v>
      </c>
      <c r="L31" s="62">
        <f>VLOOKUP(A31,Main!A:AB,12,0)</f>
        <v>46230</v>
      </c>
      <c r="M31" s="62">
        <f>VLOOKUP(A31,Main!A:AB,13,0)</f>
        <v>46248</v>
      </c>
      <c r="N31" s="61" t="str">
        <f>VLOOKUP(A31,Main!A:AB,14,0)</f>
        <v>UG/PG</v>
      </c>
      <c r="O31" s="61" t="str">
        <f>VLOOKUP(A31,Main!A:AB,15,0)</f>
        <v>Elective</v>
      </c>
      <c r="P31" s="61" t="str">
        <f>VLOOKUP(A31,Main!A:AB,16,0)</f>
        <v>Yes</v>
      </c>
      <c r="Q31" s="61" t="str">
        <f>VLOOKUP(A31,Main!A:AB,17,0)</f>
        <v/>
      </c>
      <c r="R31" s="63" t="str">
        <f>VLOOKUP(A31,Main!A:AB,18,0)</f>
        <v>https://onlinecourses.nptel.ac.in/e-learning/preview/noc26_cs100</v>
      </c>
      <c r="S31" s="63" t="str">
        <f>VLOOKUP(A31,Main!A:AB,19,0)</f>
        <v>https://onlinecourses.nptel.ac.in/e-learning/preview/noc26_cs100</v>
      </c>
      <c r="T31" s="61" t="str">
        <f>VLOOKUP(A31,Main!A:AB,20,0)</f>
        <v>noc26_cs100</v>
      </c>
      <c r="U31" s="61" t="str">
        <f>VLOOKUP(A31,Main!A:AB,21,0)</f>
        <v/>
      </c>
      <c r="V31" s="61" t="str">
        <f>VLOOKUP(A31,Main!A:AB,22,0)</f>
        <v/>
      </c>
      <c r="W31" s="61" t="str">
        <f>VLOOKUP(A31,Main!A:AB,23,0)</f>
        <v/>
      </c>
      <c r="X31" s="63" t="str">
        <f>VLOOKUP(A31,Main!A:AB,24,0)</f>
        <v>https://nptel.ac.in/courses/106105001</v>
      </c>
      <c r="Y31" s="65" t="str">
        <f>VLOOKUP(A31,Main!A:AB,25,0)</f>
        <v>https://nptel.ac.in/courses/106105001</v>
      </c>
      <c r="Z31" s="66">
        <f>VLOOKUP(A31,Main!A:AB,26,0)</f>
        <v>106105001</v>
      </c>
    </row>
    <row r="32">
      <c r="A32" s="47" t="s">
        <v>1952</v>
      </c>
      <c r="B32" s="61" t="str">
        <f>VLOOKUP(A32,Main!A:AB,2,0)</f>
        <v>Computer Science and Engineering</v>
      </c>
      <c r="C32" s="61" t="str">
        <f>VLOOKUP(A32,Main!A:AB,3,0)</f>
        <v>Discrete Mathematics - IIITB</v>
      </c>
      <c r="D32" s="61" t="str">
        <f>VLOOKUP(A32,Main!A:AB,4,0)</f>
        <v>Prof. Ashish Choudhury</v>
      </c>
      <c r="E32" s="61" t="str">
        <f>VLOOKUP(A32,Main!A:AB,5,0)</f>
        <v>IIIT Bangalore</v>
      </c>
      <c r="F32" s="61" t="str">
        <f>VLOOKUP(A32,Main!A:AB,6,0)</f>
        <v>IISc Bangalore</v>
      </c>
      <c r="G32" s="61" t="str">
        <f>VLOOKUP(A32,Main!A:AB,7,0)</f>
        <v>12 Weeks</v>
      </c>
      <c r="H32" s="61" t="str">
        <f>VLOOKUP(A32,Main!A:AB,8,0)</f>
        <v>Rerun</v>
      </c>
      <c r="I32" s="62">
        <f>VLOOKUP(A32,Main!A:AB,9,0)</f>
        <v>46223</v>
      </c>
      <c r="J32" s="62">
        <f>VLOOKUP(A32,Main!A:AB,10,0)</f>
        <v>46304</v>
      </c>
      <c r="K32" s="62">
        <f>VLOOKUP(A32,Main!A:AB,11,0)</f>
        <v>46311</v>
      </c>
      <c r="L32" s="62">
        <f>VLOOKUP(A32,Main!A:AB,12,0)</f>
        <v>46230</v>
      </c>
      <c r="M32" s="62">
        <f>VLOOKUP(A32,Main!A:AB,13,0)</f>
        <v>46248</v>
      </c>
      <c r="N32" s="61" t="str">
        <f>VLOOKUP(A32,Main!A:AB,14,0)</f>
        <v>UG/PG</v>
      </c>
      <c r="O32" s="61" t="str">
        <f>VLOOKUP(A32,Main!A:AB,15,0)</f>
        <v>Core</v>
      </c>
      <c r="P32" s="61" t="str">
        <f>VLOOKUP(A32,Main!A:AB,16,0)</f>
        <v>Yes</v>
      </c>
      <c r="Q32" s="61" t="str">
        <f>VLOOKUP(A32,Main!A:AB,17,0)</f>
        <v>Foundations of Computing</v>
      </c>
      <c r="R32" s="63" t="str">
        <f>VLOOKUP(A32,Main!A:AB,18,0)</f>
        <v>https://onlinecourses.nptel.ac.in/e-learning/preview/noc26_cs125</v>
      </c>
      <c r="S32" s="63" t="str">
        <f>VLOOKUP(A32,Main!A:AB,19,0)</f>
        <v>https://onlinecourses.nptel.ac.in/e-learning/preview/noc26_cs125</v>
      </c>
      <c r="T32" s="61" t="str">
        <f>VLOOKUP(A32,Main!A:AB,20,0)</f>
        <v>noc26_cs125</v>
      </c>
      <c r="U32" s="63" t="str">
        <f>VLOOKUP(A32,Main!A:AB,21,0)</f>
        <v>https://onlinecourses.nptel.ac.in/noc25_cs127/preview</v>
      </c>
      <c r="V32" s="63" t="str">
        <f>VLOOKUP(A32,Main!A:AB,22,0)</f>
        <v>https://onlinecourses.nptel.ac.in/noc25_cs127/preview</v>
      </c>
      <c r="W32" s="61" t="str">
        <f>VLOOKUP(A32,Main!A:AB,23,0)</f>
        <v>noc25_cs127</v>
      </c>
      <c r="X32" s="63" t="str">
        <f>VLOOKUP(A32,Main!A:AB,24,0)</f>
        <v>https://nptel.ac.in/courses/106108227</v>
      </c>
      <c r="Y32" s="65" t="str">
        <f>VLOOKUP(A32,Main!A:AB,25,0)</f>
        <v>https://nptel.ac.in/courses/106108227</v>
      </c>
      <c r="Z32" s="66">
        <f>VLOOKUP(A32,Main!A:AB,26,0)</f>
        <v>106108227</v>
      </c>
    </row>
    <row r="33">
      <c r="A33" s="47" t="s">
        <v>2000</v>
      </c>
      <c r="B33" s="61" t="str">
        <f>VLOOKUP(A33,Main!A:AB,2,0)</f>
        <v>Computer Science and Engineering</v>
      </c>
      <c r="C33" s="61" t="str">
        <f>VLOOKUP(A33,Main!A:AB,3,0)</f>
        <v>Software Testing</v>
      </c>
      <c r="D33" s="61" t="str">
        <f>VLOOKUP(A33,Main!A:AB,4,0)</f>
        <v>Prof. Meenakshi D'souza</v>
      </c>
      <c r="E33" s="61" t="str">
        <f>VLOOKUP(A33,Main!A:AB,5,0)</f>
        <v>IIIT Bangalore</v>
      </c>
      <c r="F33" s="61" t="str">
        <f>VLOOKUP(A33,Main!A:AB,6,0)</f>
        <v>IIT Madras</v>
      </c>
      <c r="G33" s="61" t="str">
        <f>VLOOKUP(A33,Main!A:AB,7,0)</f>
        <v>12 Weeks</v>
      </c>
      <c r="H33" s="61" t="str">
        <f>VLOOKUP(A33,Main!A:AB,8,0)</f>
        <v>Rerun</v>
      </c>
      <c r="I33" s="62">
        <f>VLOOKUP(A33,Main!A:AB,9,0)</f>
        <v>46223</v>
      </c>
      <c r="J33" s="62">
        <f>VLOOKUP(A33,Main!A:AB,10,0)</f>
        <v>46304</v>
      </c>
      <c r="K33" s="62">
        <f>VLOOKUP(A33,Main!A:AB,11,0)</f>
        <v>46311</v>
      </c>
      <c r="L33" s="62">
        <f>VLOOKUP(A33,Main!A:AB,12,0)</f>
        <v>46230</v>
      </c>
      <c r="M33" s="62">
        <f>VLOOKUP(A33,Main!A:AB,13,0)</f>
        <v>46248</v>
      </c>
      <c r="N33" s="61" t="str">
        <f>VLOOKUP(A33,Main!A:AB,14,0)</f>
        <v>UG/PG</v>
      </c>
      <c r="O33" s="61" t="str">
        <f>VLOOKUP(A33,Main!A:AB,15,0)</f>
        <v>Elective</v>
      </c>
      <c r="P33" s="61" t="str">
        <f>VLOOKUP(A33,Main!A:AB,16,0)</f>
        <v>Yes</v>
      </c>
      <c r="Q33" s="61" t="str">
        <f>VLOOKUP(A33,Main!A:AB,17,0)</f>
        <v/>
      </c>
      <c r="R33" s="63" t="str">
        <f>VLOOKUP(A33,Main!A:AB,18,0)</f>
        <v>https://onlinecourses.nptel.ac.in/e-learning/preview/noc26_cs131</v>
      </c>
      <c r="S33" s="63" t="str">
        <f>VLOOKUP(A33,Main!A:AB,19,0)</f>
        <v>https://onlinecourses.nptel.ac.in/e-learning/preview/noc26_cs131</v>
      </c>
      <c r="T33" s="61" t="str">
        <f>VLOOKUP(A33,Main!A:AB,20,0)</f>
        <v>noc26_cs131</v>
      </c>
      <c r="U33" s="63" t="str">
        <f>VLOOKUP(A33,Main!A:AB,21,0)</f>
        <v>https://onlinecourses.nptel.ac.in/noc25_cs113/preview</v>
      </c>
      <c r="V33" s="63" t="str">
        <f>VLOOKUP(A33,Main!A:AB,22,0)</f>
        <v>https://onlinecourses.nptel.ac.in/noc25_cs113/preview</v>
      </c>
      <c r="W33" s="61" t="str">
        <f>VLOOKUP(A33,Main!A:AB,23,0)</f>
        <v>noc25_cs113</v>
      </c>
      <c r="X33" s="63" t="str">
        <f>VLOOKUP(A33,Main!A:AB,24,0)</f>
        <v>https://nptel.ac.in/courses/106101163</v>
      </c>
      <c r="Y33" s="65" t="str">
        <f>VLOOKUP(A33,Main!A:AB,25,0)</f>
        <v>https://nptel.ac.in/courses/106101163</v>
      </c>
      <c r="Z33" s="66">
        <f>VLOOKUP(A33,Main!A:AB,26,0)</f>
        <v>106101163</v>
      </c>
    </row>
    <row r="34">
      <c r="A34" s="47" t="s">
        <v>2042</v>
      </c>
      <c r="B34" s="61" t="str">
        <f>VLOOKUP(A34,Main!A:AB,2,0)</f>
        <v>Computer Science and Engineering</v>
      </c>
      <c r="C34" s="61" t="str">
        <f>VLOOKUP(A34,Main!A:AB,3,0)</f>
        <v>Discrete Mathematics</v>
      </c>
      <c r="D34" s="61" t="str">
        <f>VLOOKUP(A34,Main!A:AB,4,0)</f>
        <v>Prof. Sudarshan Iyengar</v>
      </c>
      <c r="E34" s="61" t="str">
        <f>VLOOKUP(A34,Main!A:AB,5,0)</f>
        <v>IIT Ropar</v>
      </c>
      <c r="F34" s="61" t="str">
        <f>VLOOKUP(A34,Main!A:AB,6,0)</f>
        <v>IIT Madras</v>
      </c>
      <c r="G34" s="61" t="str">
        <f>VLOOKUP(A34,Main!A:AB,7,0)</f>
        <v>12 Weeks</v>
      </c>
      <c r="H34" s="61" t="str">
        <f>VLOOKUP(A34,Main!A:AB,8,0)</f>
        <v>Rerun</v>
      </c>
      <c r="I34" s="62">
        <f>VLOOKUP(A34,Main!A:AB,9,0)</f>
        <v>46223</v>
      </c>
      <c r="J34" s="62">
        <f>VLOOKUP(A34,Main!A:AB,10,0)</f>
        <v>46304</v>
      </c>
      <c r="K34" s="62">
        <f>VLOOKUP(A34,Main!A:AB,11,0)</f>
        <v>46311</v>
      </c>
      <c r="L34" s="62">
        <f>VLOOKUP(A34,Main!A:AB,12,0)</f>
        <v>46230</v>
      </c>
      <c r="M34" s="62">
        <f>VLOOKUP(A34,Main!A:AB,13,0)</f>
        <v>46248</v>
      </c>
      <c r="N34" s="61" t="str">
        <f>VLOOKUP(A34,Main!A:AB,14,0)</f>
        <v>UG</v>
      </c>
      <c r="O34" s="61" t="str">
        <f>VLOOKUP(A34,Main!A:AB,15,0)</f>
        <v>Core</v>
      </c>
      <c r="P34" s="61" t="str">
        <f>VLOOKUP(A34,Main!A:AB,16,0)</f>
        <v>No</v>
      </c>
      <c r="Q34" s="61" t="str">
        <f>VLOOKUP(A34,Main!A:AB,17,0)</f>
        <v>Foundations of Computing
Foundations of Mathematics</v>
      </c>
      <c r="R34" s="63" t="str">
        <f>VLOOKUP(A34,Main!A:AB,18,0)</f>
        <v>https://onlinecourses.nptel.ac.in/e-learning/preview/noc26_cs137</v>
      </c>
      <c r="S34" s="63" t="str">
        <f>VLOOKUP(A34,Main!A:AB,19,0)</f>
        <v>https://onlinecourses.nptel.ac.in/e-learning/preview/noc26_cs137</v>
      </c>
      <c r="T34" s="61" t="str">
        <f>VLOOKUP(A34,Main!A:AB,20,0)</f>
        <v>noc26_cs137</v>
      </c>
      <c r="U34" s="63" t="str">
        <f>VLOOKUP(A34,Main!A:AB,21,0)</f>
        <v>https://onlinecourses.nptel.ac.in/noc26_cs68/preview</v>
      </c>
      <c r="V34" s="63" t="str">
        <f>VLOOKUP(A34,Main!A:AB,22,0)</f>
        <v>https://onlinecourses.nptel.ac.in/noc26_cs68/preview</v>
      </c>
      <c r="W34" s="61" t="str">
        <f>VLOOKUP(A34,Main!A:AB,23,0)</f>
        <v>noc26_cs68</v>
      </c>
      <c r="X34" s="63" t="str">
        <f>VLOOKUP(A34,Main!A:AB,24,0)</f>
        <v>https://nptel.ac.in/courses/106106183</v>
      </c>
      <c r="Y34" s="65" t="str">
        <f>VLOOKUP(A34,Main!A:AB,25,0)</f>
        <v>https://nptel.ac.in/courses/106106183</v>
      </c>
      <c r="Z34" s="66">
        <f>VLOOKUP(A34,Main!A:AB,26,0)</f>
        <v>106106183</v>
      </c>
    </row>
    <row r="35">
      <c r="A35" s="47" t="s">
        <v>2087</v>
      </c>
      <c r="B35" s="61" t="str">
        <f>VLOOKUP(A35,Main!A:AB,2,0)</f>
        <v>Computer Science and Engineering/Electronics and Communication Engineering</v>
      </c>
      <c r="C35" s="61" t="str">
        <f>VLOOKUP(A35,Main!A:AB,3,0)</f>
        <v>Machine Learning (Ml) In Hindi</v>
      </c>
      <c r="D35" s="61" t="str">
        <f>VLOOKUP(A35,Main!A:AB,4,0)</f>
        <v>Prof. Anubha Gupta</v>
      </c>
      <c r="E35" s="61" t="str">
        <f>VLOOKUP(A35,Main!A:AB,5,0)</f>
        <v>IIIT Delhi</v>
      </c>
      <c r="F35" s="61" t="str">
        <f>VLOOKUP(A35,Main!A:AB,6,0)</f>
        <v>IIT Madras</v>
      </c>
      <c r="G35" s="61" t="str">
        <f>VLOOKUP(A35,Main!A:AB,7,0)</f>
        <v>12 Weeks</v>
      </c>
      <c r="H35" s="61" t="str">
        <f>VLOOKUP(A35,Main!A:AB,8,0)</f>
        <v>Rerun</v>
      </c>
      <c r="I35" s="62">
        <f>VLOOKUP(A35,Main!A:AB,9,0)</f>
        <v>46223</v>
      </c>
      <c r="J35" s="62">
        <f>VLOOKUP(A35,Main!A:AB,10,0)</f>
        <v>46304</v>
      </c>
      <c r="K35" s="62">
        <f>VLOOKUP(A35,Main!A:AB,11,0)</f>
        <v>46311</v>
      </c>
      <c r="L35" s="62">
        <f>VLOOKUP(A35,Main!A:AB,12,0)</f>
        <v>46230</v>
      </c>
      <c r="M35" s="62">
        <f>VLOOKUP(A35,Main!A:AB,13,0)</f>
        <v>46248</v>
      </c>
      <c r="N35" s="61" t="str">
        <f>VLOOKUP(A35,Main!A:AB,14,0)</f>
        <v>UG/PG</v>
      </c>
      <c r="O35" s="61" t="str">
        <f>VLOOKUP(A35,Main!A:AB,15,0)</f>
        <v>Elective</v>
      </c>
      <c r="P35" s="61" t="str">
        <f>VLOOKUP(A35,Main!A:AB,16,0)</f>
        <v>Yes</v>
      </c>
      <c r="Q35" s="61" t="str">
        <f>VLOOKUP(A35,Main!A:AB,17,0)</f>
        <v/>
      </c>
      <c r="R35" s="63" t="str">
        <f>VLOOKUP(A35,Main!A:AB,18,0)</f>
        <v>https://onlinecourses.nptel.ac.in/e-learning/preview/noc26_cs143</v>
      </c>
      <c r="S35" s="63" t="str">
        <f>VLOOKUP(A35,Main!A:AB,19,0)</f>
        <v>https://onlinecourses.nptel.ac.in/e-learning/preview/noc26_cs143</v>
      </c>
      <c r="T35" s="61" t="str">
        <f>VLOOKUP(A35,Main!A:AB,20,0)</f>
        <v>noc26_cs143</v>
      </c>
      <c r="U35" s="63" t="str">
        <f>VLOOKUP(A35,Main!A:AB,21,0)</f>
        <v>https://onlinecourses.nptel.ac.in/noc25_cs162/preview</v>
      </c>
      <c r="V35" s="63" t="str">
        <f>VLOOKUP(A35,Main!A:AB,22,0)</f>
        <v>https://onlinecourses.nptel.ac.in/noc25_cs162/preview</v>
      </c>
      <c r="W35" s="61" t="str">
        <f>VLOOKUP(A35,Main!A:AB,23,0)</f>
        <v>noc25_cs162</v>
      </c>
      <c r="X35" s="63" t="str">
        <f>VLOOKUP(A35,Main!A:AB,24,0)</f>
        <v>https://nptel.ac.in/courses/106106247</v>
      </c>
      <c r="Y35" s="65" t="str">
        <f>VLOOKUP(A35,Main!A:AB,25,0)</f>
        <v>https://nptel.ac.in/courses/106106247</v>
      </c>
      <c r="Z35" s="66">
        <f>VLOOKUP(A35,Main!A:AB,26,0)</f>
        <v>106106247</v>
      </c>
    </row>
    <row r="36">
      <c r="A36" s="47" t="s">
        <v>2165</v>
      </c>
      <c r="B36" s="61" t="str">
        <f>VLOOKUP(A36,Main!A:AB,2,0)</f>
        <v>Computer Science and Engineering</v>
      </c>
      <c r="C36" s="61" t="str">
        <f>VLOOKUP(A36,Main!A:AB,3,0)</f>
        <v>Statistical Learning for Reliability Analysis</v>
      </c>
      <c r="D36" s="61" t="str">
        <f>VLOOKUP(A36,Main!A:AB,4,0)</f>
        <v>Prof. Monalisa Sarma</v>
      </c>
      <c r="E36" s="61" t="str">
        <f>VLOOKUP(A36,Main!A:AB,5,0)</f>
        <v>IIT Kharagpur</v>
      </c>
      <c r="F36" s="61" t="str">
        <f>VLOOKUP(A36,Main!A:AB,6,0)</f>
        <v>IIT Kharagpur</v>
      </c>
      <c r="G36" s="61" t="str">
        <f>VLOOKUP(A36,Main!A:AB,7,0)</f>
        <v>12 Weeks</v>
      </c>
      <c r="H36" s="61" t="str">
        <f>VLOOKUP(A36,Main!A:AB,8,0)</f>
        <v>Rerun</v>
      </c>
      <c r="I36" s="62">
        <f>VLOOKUP(A36,Main!A:AB,9,0)</f>
        <v>46223</v>
      </c>
      <c r="J36" s="62">
        <f>VLOOKUP(A36,Main!A:AB,10,0)</f>
        <v>46304</v>
      </c>
      <c r="K36" s="62">
        <f>VLOOKUP(A36,Main!A:AB,11,0)</f>
        <v>46311</v>
      </c>
      <c r="L36" s="62">
        <f>VLOOKUP(A36,Main!A:AB,12,0)</f>
        <v>46230</v>
      </c>
      <c r="M36" s="62">
        <f>VLOOKUP(A36,Main!A:AB,13,0)</f>
        <v>46248</v>
      </c>
      <c r="N36" s="61" t="str">
        <f>VLOOKUP(A36,Main!A:AB,14,0)</f>
        <v>UG/PG</v>
      </c>
      <c r="O36" s="61" t="str">
        <f>VLOOKUP(A36,Main!A:AB,15,0)</f>
        <v>Elective</v>
      </c>
      <c r="P36" s="61" t="str">
        <f>VLOOKUP(A36,Main!A:AB,16,0)</f>
        <v>Yes</v>
      </c>
      <c r="Q36" s="61" t="str">
        <f>VLOOKUP(A36,Main!A:AB,17,0)</f>
        <v/>
      </c>
      <c r="R36" s="63" t="str">
        <f>VLOOKUP(A36,Main!A:AB,18,0)</f>
        <v>https://onlinecourses.nptel.ac.in/e-learning/preview/noc26_cs154</v>
      </c>
      <c r="S36" s="63" t="str">
        <f>VLOOKUP(A36,Main!A:AB,19,0)</f>
        <v>https://onlinecourses.nptel.ac.in/e-learning/preview/noc26_cs154</v>
      </c>
      <c r="T36" s="61" t="str">
        <f>VLOOKUP(A36,Main!A:AB,20,0)</f>
        <v>noc26_cs154</v>
      </c>
      <c r="U36" s="63" t="str">
        <f>VLOOKUP(A36,Main!A:AB,21,0)</f>
        <v>https://onlinecourses.nptel.ac.in/noc25_cs139/preview</v>
      </c>
      <c r="V36" s="63" t="str">
        <f>VLOOKUP(A36,Main!A:AB,22,0)</f>
        <v>https://onlinecourses.nptel.ac.in/noc25_cs139/preview</v>
      </c>
      <c r="W36" s="61" t="str">
        <f>VLOOKUP(A36,Main!A:AB,23,0)</f>
        <v>noc25_cs139</v>
      </c>
      <c r="X36" s="63" t="str">
        <f>VLOOKUP(A36,Main!A:AB,24,0)</f>
        <v>https://nptel.ac.in/courses/106105239</v>
      </c>
      <c r="Y36" s="65" t="str">
        <f>VLOOKUP(A36,Main!A:AB,25,0)</f>
        <v>https://nptel.ac.in/courses/106105239</v>
      </c>
      <c r="Z36" s="66">
        <f>VLOOKUP(A36,Main!A:AB,26,0)</f>
        <v>106105239</v>
      </c>
    </row>
    <row r="37">
      <c r="A37" s="47" t="s">
        <v>2205</v>
      </c>
      <c r="B37" s="61" t="str">
        <f>VLOOKUP(A37,Main!A:AB,2,0)</f>
        <v>Computer Science and Engineering</v>
      </c>
      <c r="C37" s="61" t="str">
        <f>VLOOKUP(A37,Main!A:AB,3,0)</f>
        <v>Introduction to Industry 4.0 and Industrial Internet of Things</v>
      </c>
      <c r="D37" s="61" t="str">
        <f>VLOOKUP(A37,Main!A:AB,4,0)</f>
        <v>Prof. Sudip Misra</v>
      </c>
      <c r="E37" s="61" t="str">
        <f>VLOOKUP(A37,Main!A:AB,5,0)</f>
        <v>IIT Kharagpur</v>
      </c>
      <c r="F37" s="61" t="str">
        <f>VLOOKUP(A37,Main!A:AB,6,0)</f>
        <v>IIT Kharagpur</v>
      </c>
      <c r="G37" s="61" t="str">
        <f>VLOOKUP(A37,Main!A:AB,7,0)</f>
        <v>12 Weeks</v>
      </c>
      <c r="H37" s="61" t="str">
        <f>VLOOKUP(A37,Main!A:AB,8,0)</f>
        <v>Rerun</v>
      </c>
      <c r="I37" s="62">
        <f>VLOOKUP(A37,Main!A:AB,9,0)</f>
        <v>46223</v>
      </c>
      <c r="J37" s="62">
        <f>VLOOKUP(A37,Main!A:AB,10,0)</f>
        <v>46304</v>
      </c>
      <c r="K37" s="62">
        <f>VLOOKUP(A37,Main!A:AB,11,0)</f>
        <v>46311</v>
      </c>
      <c r="L37" s="62">
        <f>VLOOKUP(A37,Main!A:AB,12,0)</f>
        <v>46230</v>
      </c>
      <c r="M37" s="62">
        <f>VLOOKUP(A37,Main!A:AB,13,0)</f>
        <v>46248</v>
      </c>
      <c r="N37" s="61" t="str">
        <f>VLOOKUP(A37,Main!A:AB,14,0)</f>
        <v>UG/PG</v>
      </c>
      <c r="O37" s="61" t="str">
        <f>VLOOKUP(A37,Main!A:AB,15,0)</f>
        <v>Core</v>
      </c>
      <c r="P37" s="61" t="str">
        <f>VLOOKUP(A37,Main!A:AB,16,0)</f>
        <v>Yes</v>
      </c>
      <c r="Q37" s="61" t="str">
        <f>VLOOKUP(A37,Main!A:AB,17,0)</f>
        <v/>
      </c>
      <c r="R37" s="63" t="str">
        <f>VLOOKUP(A37,Main!A:AB,18,0)</f>
        <v>https://onlinecourses.nptel.ac.in/e-learning/preview/noc26_cs160</v>
      </c>
      <c r="S37" s="63" t="str">
        <f>VLOOKUP(A37,Main!A:AB,19,0)</f>
        <v>https://onlinecourses.nptel.ac.in/e-learning/preview/noc26_cs160</v>
      </c>
      <c r="T37" s="61" t="str">
        <f>VLOOKUP(A37,Main!A:AB,20,0)</f>
        <v>noc26_cs160</v>
      </c>
      <c r="U37" s="63" t="str">
        <f>VLOOKUP(A37,Main!A:AB,21,0)</f>
        <v>https://onlinecourses.nptel.ac.in/noc26_cs38/preview</v>
      </c>
      <c r="V37" s="63" t="str">
        <f>VLOOKUP(A37,Main!A:AB,22,0)</f>
        <v>https://onlinecourses.nptel.ac.in/noc26_cs38/preview</v>
      </c>
      <c r="W37" s="61" t="str">
        <f>VLOOKUP(A37,Main!A:AB,23,0)</f>
        <v>noc26_cs38</v>
      </c>
      <c r="X37" s="63" t="str">
        <f>VLOOKUP(A37,Main!A:AB,24,0)</f>
        <v>https://nptel.ac.in/courses/106105195</v>
      </c>
      <c r="Y37" s="65" t="str">
        <f>VLOOKUP(A37,Main!A:AB,25,0)</f>
        <v>https://nptel.ac.in/courses/106105195</v>
      </c>
      <c r="Z37" s="66">
        <f>VLOOKUP(A37,Main!A:AB,26,0)</f>
        <v>106105195</v>
      </c>
    </row>
    <row r="38">
      <c r="A38" s="47" t="s">
        <v>2242</v>
      </c>
      <c r="B38" s="61" t="str">
        <f>VLOOKUP(A38,Main!A:AB,2,0)</f>
        <v>Computer Science and Engineering</v>
      </c>
      <c r="C38" s="61" t="str">
        <f>VLOOKUP(A38,Main!A:AB,3,0)</f>
        <v>Computer Architecture and Organization</v>
      </c>
      <c r="D38" s="61" t="str">
        <f>VLOOKUP(A38,Main!A:AB,4,0)</f>
        <v>Prof. Indranil Sengupta,
Prof. Kamalika Datta</v>
      </c>
      <c r="E38" s="61" t="str">
        <f>VLOOKUP(A38,Main!A:AB,5,0)</f>
        <v>IIT Kharagpur</v>
      </c>
      <c r="F38" s="61" t="str">
        <f>VLOOKUP(A38,Main!A:AB,6,0)</f>
        <v>IIT Kharagpur</v>
      </c>
      <c r="G38" s="61" t="str">
        <f>VLOOKUP(A38,Main!A:AB,7,0)</f>
        <v>12 Weeks</v>
      </c>
      <c r="H38" s="61" t="str">
        <f>VLOOKUP(A38,Main!A:AB,8,0)</f>
        <v>Rerun</v>
      </c>
      <c r="I38" s="62">
        <f>VLOOKUP(A38,Main!A:AB,9,0)</f>
        <v>46223</v>
      </c>
      <c r="J38" s="62">
        <f>VLOOKUP(A38,Main!A:AB,10,0)</f>
        <v>46304</v>
      </c>
      <c r="K38" s="62">
        <f>VLOOKUP(A38,Main!A:AB,11,0)</f>
        <v>46311</v>
      </c>
      <c r="L38" s="62">
        <f>VLOOKUP(A38,Main!A:AB,12,0)</f>
        <v>46230</v>
      </c>
      <c r="M38" s="62">
        <f>VLOOKUP(A38,Main!A:AB,13,0)</f>
        <v>46248</v>
      </c>
      <c r="N38" s="61" t="str">
        <f>VLOOKUP(A38,Main!A:AB,14,0)</f>
        <v>UG</v>
      </c>
      <c r="O38" s="61" t="str">
        <f>VLOOKUP(A38,Main!A:AB,15,0)</f>
        <v>Core</v>
      </c>
      <c r="P38" s="61" t="str">
        <f>VLOOKUP(A38,Main!A:AB,16,0)</f>
        <v>No</v>
      </c>
      <c r="Q38" s="61" t="str">
        <f>VLOOKUP(A38,Main!A:AB,17,0)</f>
        <v/>
      </c>
      <c r="R38" s="63" t="str">
        <f>VLOOKUP(A38,Main!A:AB,18,0)</f>
        <v>https://onlinecourses.nptel.ac.in/e-learning/preview/noc26_cs166</v>
      </c>
      <c r="S38" s="63" t="str">
        <f>VLOOKUP(A38,Main!A:AB,19,0)</f>
        <v>https://onlinecourses.nptel.ac.in/e-learning/preview/noc26_cs166</v>
      </c>
      <c r="T38" s="61" t="str">
        <f>VLOOKUP(A38,Main!A:AB,20,0)</f>
        <v>noc26_cs166</v>
      </c>
      <c r="U38" s="63" t="str">
        <f>VLOOKUP(A38,Main!A:AB,21,0)</f>
        <v>https://onlinecourses.nptel.ac.in/noc25_cs154/preview</v>
      </c>
      <c r="V38" s="63" t="str">
        <f>VLOOKUP(A38,Main!A:AB,22,0)</f>
        <v>https://onlinecourses.nptel.ac.in/noc25_cs154/preview</v>
      </c>
      <c r="W38" s="61" t="str">
        <f>VLOOKUP(A38,Main!A:AB,23,0)</f>
        <v>noc25_cs154</v>
      </c>
      <c r="X38" s="63" t="str">
        <f>VLOOKUP(A38,Main!A:AB,24,0)</f>
        <v>https://nptel.ac.in/courses/106105163</v>
      </c>
      <c r="Y38" s="65" t="str">
        <f>VLOOKUP(A38,Main!A:AB,25,0)</f>
        <v>https://nptel.ac.in/courses/106105163</v>
      </c>
      <c r="Z38" s="66">
        <f>VLOOKUP(A38,Main!A:AB,26,0)</f>
        <v>106105163</v>
      </c>
    </row>
    <row r="39">
      <c r="A39" s="47" t="s">
        <v>2268</v>
      </c>
      <c r="B39" s="61" t="str">
        <f>VLOOKUP(A39,Main!A:AB,2,0)</f>
        <v>Computer Science and Engineering</v>
      </c>
      <c r="C39" s="61" t="str">
        <f>VLOOKUP(A39,Main!A:AB,3,0)</f>
        <v>Social Network Analysis</v>
      </c>
      <c r="D39" s="61" t="str">
        <f>VLOOKUP(A39,Main!A:AB,4,0)</f>
        <v>Prof. Tanmoy Chakraborty</v>
      </c>
      <c r="E39" s="61" t="str">
        <f>VLOOKUP(A39,Main!A:AB,5,0)</f>
        <v>IIT Delhi</v>
      </c>
      <c r="F39" s="61" t="str">
        <f>VLOOKUP(A39,Main!A:AB,6,0)</f>
        <v>IIT Delhi</v>
      </c>
      <c r="G39" s="61" t="str">
        <f>VLOOKUP(A39,Main!A:AB,7,0)</f>
        <v>12 Weeks</v>
      </c>
      <c r="H39" s="61" t="str">
        <f>VLOOKUP(A39,Main!A:AB,8,0)</f>
        <v>Rerun</v>
      </c>
      <c r="I39" s="62">
        <f>VLOOKUP(A39,Main!A:AB,9,0)</f>
        <v>46223</v>
      </c>
      <c r="J39" s="62">
        <f>VLOOKUP(A39,Main!A:AB,10,0)</f>
        <v>46304</v>
      </c>
      <c r="K39" s="62">
        <f>VLOOKUP(A39,Main!A:AB,11,0)</f>
        <v>46311</v>
      </c>
      <c r="L39" s="62">
        <f>VLOOKUP(A39,Main!A:AB,12,0)</f>
        <v>46230</v>
      </c>
      <c r="M39" s="62">
        <f>VLOOKUP(A39,Main!A:AB,13,0)</f>
        <v>46248</v>
      </c>
      <c r="N39" s="61" t="str">
        <f>VLOOKUP(A39,Main!A:AB,14,0)</f>
        <v>UG/PG</v>
      </c>
      <c r="O39" s="61" t="str">
        <f>VLOOKUP(A39,Main!A:AB,15,0)</f>
        <v>Elective</v>
      </c>
      <c r="P39" s="61" t="str">
        <f>VLOOKUP(A39,Main!A:AB,16,0)</f>
        <v>Yes</v>
      </c>
      <c r="Q39" s="61" t="str">
        <f>VLOOKUP(A39,Main!A:AB,17,0)</f>
        <v/>
      </c>
      <c r="R39" s="63" t="str">
        <f>VLOOKUP(A39,Main!A:AB,18,0)</f>
        <v>https://onlinecourses.nptel.ac.in/e-learning/preview/noc26_cs170</v>
      </c>
      <c r="S39" s="63" t="str">
        <f>VLOOKUP(A39,Main!A:AB,19,0)</f>
        <v>https://onlinecourses.nptel.ac.in/e-learning/preview/noc26_cs170</v>
      </c>
      <c r="T39" s="61" t="str">
        <f>VLOOKUP(A39,Main!A:AB,20,0)</f>
        <v>noc26_cs170</v>
      </c>
      <c r="U39" s="63" t="str">
        <f>VLOOKUP(A39,Main!A:AB,21,0)</f>
        <v>https://onlinecourses.nptel.ac.in/noc25_cs100/preview</v>
      </c>
      <c r="V39" s="63" t="str">
        <f>VLOOKUP(A39,Main!A:AB,22,0)</f>
        <v>https://onlinecourses.nptel.ac.in/noc25_cs100/preview</v>
      </c>
      <c r="W39" s="61" t="str">
        <f>VLOOKUP(A39,Main!A:AB,23,0)</f>
        <v>noc25_cs100</v>
      </c>
      <c r="X39" s="63" t="str">
        <f>VLOOKUP(A39,Main!A:AB,24,0)</f>
        <v>https://nptel.ac.in/courses/106106239</v>
      </c>
      <c r="Y39" s="65" t="str">
        <f>VLOOKUP(A39,Main!A:AB,25,0)</f>
        <v>https://nptel.ac.in/courses/106106239</v>
      </c>
      <c r="Z39" s="66">
        <f>VLOOKUP(A39,Main!A:AB,26,0)</f>
        <v>106106239</v>
      </c>
    </row>
    <row r="40">
      <c r="A40" s="47" t="s">
        <v>2328</v>
      </c>
      <c r="B40" s="61" t="str">
        <f>VLOOKUP(A40,Main!A:AB,2,0)</f>
        <v>Computer Science and Engineering</v>
      </c>
      <c r="C40" s="61" t="str">
        <f>VLOOKUP(A40,Main!A:AB,3,0)</f>
        <v>Computer Graphics</v>
      </c>
      <c r="D40" s="61" t="str">
        <f>VLOOKUP(A40,Main!A:AB,4,0)</f>
        <v>Prof. Samit Bhattacharya</v>
      </c>
      <c r="E40" s="61" t="str">
        <f>VLOOKUP(A40,Main!A:AB,5,0)</f>
        <v>IIT Guwahati</v>
      </c>
      <c r="F40" s="61" t="str">
        <f>VLOOKUP(A40,Main!A:AB,6,0)</f>
        <v>IIT Guwahati</v>
      </c>
      <c r="G40" s="61" t="str">
        <f>VLOOKUP(A40,Main!A:AB,7,0)</f>
        <v>8 Weeks (Rerun) + 4 Weeks (New)</v>
      </c>
      <c r="H40" s="61" t="str">
        <f>VLOOKUP(A40,Main!A:AB,8,0)</f>
        <v>Rerun (Upgraded)</v>
      </c>
      <c r="I40" s="62">
        <f>VLOOKUP(A40,Main!A:AB,9,0)</f>
        <v>46223</v>
      </c>
      <c r="J40" s="62">
        <f>VLOOKUP(A40,Main!A:AB,10,0)</f>
        <v>46304</v>
      </c>
      <c r="K40" s="62">
        <f>VLOOKUP(A40,Main!A:AB,11,0)</f>
        <v>46311</v>
      </c>
      <c r="L40" s="62">
        <f>VLOOKUP(A40,Main!A:AB,12,0)</f>
        <v>46230</v>
      </c>
      <c r="M40" s="62">
        <f>VLOOKUP(A40,Main!A:AB,13,0)</f>
        <v>46248</v>
      </c>
      <c r="N40" s="61" t="str">
        <f>VLOOKUP(A40,Main!A:AB,14,0)</f>
        <v>UG</v>
      </c>
      <c r="O40" s="61" t="str">
        <f>VLOOKUP(A40,Main!A:AB,15,0)</f>
        <v>Elective</v>
      </c>
      <c r="P40" s="61" t="str">
        <f>VLOOKUP(A40,Main!A:AB,16,0)</f>
        <v>Yes</v>
      </c>
      <c r="Q40" s="61" t="str">
        <f>VLOOKUP(A40,Main!A:AB,17,0)</f>
        <v>Foundations of Computing</v>
      </c>
      <c r="R40" s="63" t="str">
        <f>VLOOKUP(A40,Main!A:AB,18,0)</f>
        <v>https://onlinecourses.nptel.ac.in/e-learning/preview/noc26_cs178</v>
      </c>
      <c r="S40" s="63" t="str">
        <f>VLOOKUP(A40,Main!A:AB,19,0)</f>
        <v>https://onlinecourses.nptel.ac.in/e-learning/preview/noc26_cs178</v>
      </c>
      <c r="T40" s="61" t="str">
        <f>VLOOKUP(A40,Main!A:AB,20,0)</f>
        <v>noc26_cs178</v>
      </c>
      <c r="U40" s="63" t="str">
        <f>VLOOKUP(A40,Main!A:AB,21,0)</f>
        <v>https://onlinecourses.nptel.ac.in/noc25_cs133/preview</v>
      </c>
      <c r="V40" s="63" t="str">
        <f>VLOOKUP(A40,Main!A:AB,22,0)</f>
        <v>https://onlinecourses.nptel.ac.in/noc25_cs133/preview</v>
      </c>
      <c r="W40" s="61" t="str">
        <f>VLOOKUP(A40,Main!A:AB,23,0)</f>
        <v>noc25_cs133</v>
      </c>
      <c r="X40" s="63" t="str">
        <f>VLOOKUP(A40,Main!A:AB,24,0)</f>
        <v>https://nptel.ac.in/courses/106103224</v>
      </c>
      <c r="Y40" s="65" t="str">
        <f>VLOOKUP(A40,Main!A:AB,25,0)</f>
        <v>https://nptel.ac.in/courses/106103224</v>
      </c>
      <c r="Z40" s="66">
        <f>VLOOKUP(A40,Main!A:AB,26,0)</f>
        <v>106103224</v>
      </c>
    </row>
    <row r="41">
      <c r="A41" s="47" t="s">
        <v>2397</v>
      </c>
      <c r="B41" s="61" t="str">
        <f>VLOOKUP(A41,Main!A:AB,2,0)</f>
        <v>Computer Science and Engineering</v>
      </c>
      <c r="C41" s="61" t="str">
        <f>VLOOKUP(A41,Main!A:AB,3,0)</f>
        <v>Programming with Generative AI</v>
      </c>
      <c r="D41" s="61" t="str">
        <f>VLOOKUP(A41,Main!A:AB,4,0)</f>
        <v>Prof. Viraj Kumar</v>
      </c>
      <c r="E41" s="61" t="str">
        <f>VLOOKUP(A41,Main!A:AB,5,0)</f>
        <v>IISc Bangalore</v>
      </c>
      <c r="F41" s="61" t="str">
        <f>VLOOKUP(A41,Main!A:AB,6,0)</f>
        <v>IISc Bangalore</v>
      </c>
      <c r="G41" s="61" t="str">
        <f>VLOOKUP(A41,Main!A:AB,7,0)</f>
        <v>8 Weeks</v>
      </c>
      <c r="H41" s="61" t="str">
        <f>VLOOKUP(A41,Main!A:AB,8,0)</f>
        <v>Rerun</v>
      </c>
      <c r="I41" s="62">
        <f>VLOOKUP(A41,Main!A:AB,9,0)</f>
        <v>46251</v>
      </c>
      <c r="J41" s="62">
        <f>VLOOKUP(A41,Main!A:AB,10,0)</f>
        <v>46304</v>
      </c>
      <c r="K41" s="62">
        <f>VLOOKUP(A41,Main!A:AB,11,0)</f>
        <v>46311</v>
      </c>
      <c r="L41" s="62">
        <f>VLOOKUP(A41,Main!A:AB,12,0)</f>
        <v>46251</v>
      </c>
      <c r="M41" s="62">
        <f>VLOOKUP(A41,Main!A:AB,13,0)</f>
        <v>46262</v>
      </c>
      <c r="N41" s="61" t="str">
        <f>VLOOKUP(A41,Main!A:AB,14,0)</f>
        <v>UG</v>
      </c>
      <c r="O41" s="61" t="str">
        <f>VLOOKUP(A41,Main!A:AB,15,0)</f>
        <v>Core</v>
      </c>
      <c r="P41" s="61" t="str">
        <f>VLOOKUP(A41,Main!A:AB,16,0)</f>
        <v>No</v>
      </c>
      <c r="Q41" s="61" t="str">
        <f>VLOOKUP(A41,Main!A:AB,17,0)</f>
        <v>Programming</v>
      </c>
      <c r="R41" s="63" t="str">
        <f>VLOOKUP(A41,Main!A:AB,18,0)</f>
        <v>https://onlinecourses.nptel.ac.in/e-learning/preview/noc26_cs188</v>
      </c>
      <c r="S41" s="63" t="str">
        <f>VLOOKUP(A41,Main!A:AB,19,0)</f>
        <v>https://onlinecourses.nptel.ac.in/e-learning/preview/noc26_cs188</v>
      </c>
      <c r="T41" s="61" t="str">
        <f>VLOOKUP(A41,Main!A:AB,20,0)</f>
        <v>noc26_cs188</v>
      </c>
      <c r="U41" s="63" t="str">
        <f>VLOOKUP(A41,Main!A:AB,21,0)</f>
        <v>https://onlinecourses.nptel.ac.in/noc25_cs137/preview</v>
      </c>
      <c r="V41" s="63" t="str">
        <f>VLOOKUP(A41,Main!A:AB,22,0)</f>
        <v>https://onlinecourses.nptel.ac.in/noc25_cs137/preview</v>
      </c>
      <c r="W41" s="61" t="str">
        <f>VLOOKUP(A41,Main!A:AB,23,0)</f>
        <v>noc25_cs137</v>
      </c>
      <c r="X41" s="63" t="str">
        <f>VLOOKUP(A41,Main!A:AB,24,0)</f>
        <v>https://nptel.ac.in/courses/106108703</v>
      </c>
      <c r="Y41" s="65" t="str">
        <f>VLOOKUP(A41,Main!A:AB,25,0)</f>
        <v>https://nptel.ac.in/courses/106108703</v>
      </c>
      <c r="Z41" s="66">
        <f>VLOOKUP(A41,Main!A:AB,26,0)</f>
        <v>106108703</v>
      </c>
    </row>
    <row r="42">
      <c r="A42" s="47" t="s">
        <v>2422</v>
      </c>
      <c r="B42" s="61" t="str">
        <f>VLOOKUP(A42,Main!A:AB,2,0)</f>
        <v>Information Systems</v>
      </c>
      <c r="C42" s="61" t="str">
        <f>VLOOKUP(A42,Main!A:AB,3,0)</f>
        <v>Digital Transformation and Technological Innovation</v>
      </c>
      <c r="D42" s="61" t="str">
        <f>VLOOKUP(A42,Main!A:AB,4,0)</f>
        <v>Prof. Gaurav Dixit</v>
      </c>
      <c r="E42" s="61" t="str">
        <f>VLOOKUP(A42,Main!A:AB,5,0)</f>
        <v>IIT Roorkee</v>
      </c>
      <c r="F42" s="61" t="str">
        <f>VLOOKUP(A42,Main!A:AB,6,0)</f>
        <v>IIT Roorkee</v>
      </c>
      <c r="G42" s="61" t="str">
        <f>VLOOKUP(A42,Main!A:AB,7,0)</f>
        <v>12 Weeks</v>
      </c>
      <c r="H42" s="61" t="str">
        <f>VLOOKUP(A42,Main!A:AB,8,0)</f>
        <v>New</v>
      </c>
      <c r="I42" s="62">
        <f>VLOOKUP(A42,Main!A:AB,9,0)</f>
        <v>46223</v>
      </c>
      <c r="J42" s="62">
        <f>VLOOKUP(A42,Main!A:AB,10,0)</f>
        <v>46304</v>
      </c>
      <c r="K42" s="62">
        <f>VLOOKUP(A42,Main!A:AB,11,0)</f>
        <v>46311</v>
      </c>
      <c r="L42" s="62">
        <f>VLOOKUP(A42,Main!A:AB,12,0)</f>
        <v>46230</v>
      </c>
      <c r="M42" s="62">
        <f>VLOOKUP(A42,Main!A:AB,13,0)</f>
        <v>46248</v>
      </c>
      <c r="N42" s="61" t="str">
        <f>VLOOKUP(A42,Main!A:AB,14,0)</f>
        <v>PG</v>
      </c>
      <c r="O42" s="61" t="str">
        <f>VLOOKUP(A42,Main!A:AB,15,0)</f>
        <v>Core</v>
      </c>
      <c r="P42" s="61" t="str">
        <f>VLOOKUP(A42,Main!A:AB,16,0)</f>
        <v>Yes</v>
      </c>
      <c r="Q42" s="61" t="str">
        <f>VLOOKUP(A42,Main!A:AB,17,0)</f>
        <v/>
      </c>
      <c r="R42" s="63" t="str">
        <f>VLOOKUP(A42,Main!A:AB,18,0)</f>
        <v>https://onlinecourses.nptel.ac.in/e-learning/preview/noc26_cs93</v>
      </c>
      <c r="S42" s="63" t="str">
        <f>VLOOKUP(A42,Main!A:AB,19,0)</f>
        <v>https://onlinecourses.nptel.ac.in/e-learning/preview/noc26_cs93</v>
      </c>
      <c r="T42" s="61" t="str">
        <f>VLOOKUP(A42,Main!A:AB,20,0)</f>
        <v>noc26_cs93</v>
      </c>
      <c r="U42" s="61" t="str">
        <f>VLOOKUP(A42,Main!A:AB,21,0)</f>
        <v/>
      </c>
      <c r="V42" s="61" t="str">
        <f>VLOOKUP(A42,Main!A:AB,22,0)</f>
        <v/>
      </c>
      <c r="W42" s="61" t="str">
        <f>VLOOKUP(A42,Main!A:AB,23,0)</f>
        <v/>
      </c>
      <c r="X42" s="63" t="str">
        <f>VLOOKUP(A42,Main!A:AB,24,0)</f>
        <v>https://nptel.ac.in/courses/106107002</v>
      </c>
      <c r="Y42" s="65" t="str">
        <f>VLOOKUP(A42,Main!A:AB,25,0)</f>
        <v>https://nptel.ac.in/courses/106107002</v>
      </c>
      <c r="Z42" s="66">
        <f>VLOOKUP(A42,Main!A:AB,26,0)</f>
        <v>106107002</v>
      </c>
    </row>
    <row r="43">
      <c r="A43" s="47" t="s">
        <v>2444</v>
      </c>
      <c r="B43" s="61" t="str">
        <f>VLOOKUP(A43,Main!A:AB,2,0)</f>
        <v>Computer Science and Engineering
Civil Engineering
Environmental Science</v>
      </c>
      <c r="C43" s="61" t="str">
        <f>VLOOKUP(A43,Main!A:AB,3,0)</f>
        <v>AI for Earth Observation</v>
      </c>
      <c r="D43" s="61" t="str">
        <f>VLOOKUP(A43,Main!A:AB,4,0)</f>
        <v>Prof. Sudipan Saha</v>
      </c>
      <c r="E43" s="61" t="str">
        <f>VLOOKUP(A43,Main!A:AB,5,0)</f>
        <v>IIT Delhi</v>
      </c>
      <c r="F43" s="61" t="str">
        <f>VLOOKUP(A43,Main!A:AB,6,0)</f>
        <v>IIT Delhi</v>
      </c>
      <c r="G43" s="61" t="str">
        <f>VLOOKUP(A43,Main!A:AB,7,0)</f>
        <v>12 Weeks</v>
      </c>
      <c r="H43" s="61" t="str">
        <f>VLOOKUP(A43,Main!A:AB,8,0)</f>
        <v>New</v>
      </c>
      <c r="I43" s="62">
        <f>VLOOKUP(A43,Main!A:AB,9,0)</f>
        <v>46223</v>
      </c>
      <c r="J43" s="62">
        <f>VLOOKUP(A43,Main!A:AB,10,0)</f>
        <v>46304</v>
      </c>
      <c r="K43" s="62">
        <f>VLOOKUP(A43,Main!A:AB,11,0)</f>
        <v>46311</v>
      </c>
      <c r="L43" s="62">
        <f>VLOOKUP(A43,Main!A:AB,12,0)</f>
        <v>46230</v>
      </c>
      <c r="M43" s="62">
        <f>VLOOKUP(A43,Main!A:AB,13,0)</f>
        <v>46248</v>
      </c>
      <c r="N43" s="61" t="str">
        <f>VLOOKUP(A43,Main!A:AB,14,0)</f>
        <v>UG/PG</v>
      </c>
      <c r="O43" s="61" t="str">
        <f>VLOOKUP(A43,Main!A:AB,15,0)</f>
        <v>Elective</v>
      </c>
      <c r="P43" s="61" t="str">
        <f>VLOOKUP(A43,Main!A:AB,16,0)</f>
        <v>Yes</v>
      </c>
      <c r="Q43" s="61" t="str">
        <f>VLOOKUP(A43,Main!A:AB,17,0)</f>
        <v>Data Science</v>
      </c>
      <c r="R43" s="63" t="str">
        <f>VLOOKUP(A43,Main!A:AB,18,0)</f>
        <v>https://onlinecourses.nptel.ac.in/e-learning/preview/noc26_cs98</v>
      </c>
      <c r="S43" s="63" t="str">
        <f>VLOOKUP(A43,Main!A:AB,19,0)</f>
        <v>https://onlinecourses.nptel.ac.in/e-learning/preview/noc26_cs98</v>
      </c>
      <c r="T43" s="61" t="str">
        <f>VLOOKUP(A43,Main!A:AB,20,0)</f>
        <v>noc26_cs98</v>
      </c>
      <c r="U43" s="61" t="str">
        <f>VLOOKUP(A43,Main!A:AB,21,0)</f>
        <v/>
      </c>
      <c r="V43" s="61" t="str">
        <f>VLOOKUP(A43,Main!A:AB,22,0)</f>
        <v/>
      </c>
      <c r="W43" s="61" t="str">
        <f>VLOOKUP(A43,Main!A:AB,23,0)</f>
        <v/>
      </c>
      <c r="X43" s="63" t="str">
        <f>VLOOKUP(A43,Main!A:AB,24,0)</f>
        <v>https://nptel.ac.in/courses/106102001</v>
      </c>
      <c r="Y43" s="65" t="str">
        <f>VLOOKUP(A43,Main!A:AB,25,0)</f>
        <v>https://nptel.ac.in/courses/106102001</v>
      </c>
      <c r="Z43" s="66">
        <f>VLOOKUP(A43,Main!A:AB,26,0)</f>
        <v>106102001</v>
      </c>
    </row>
    <row r="44">
      <c r="A44" s="47" t="s">
        <v>2511</v>
      </c>
      <c r="B44" s="61" t="str">
        <f>VLOOKUP(A44,Main!A:AB,2,0)</f>
        <v>Chemistry and Biochemistry</v>
      </c>
      <c r="C44" s="61" t="str">
        <f>VLOOKUP(A44,Main!A:AB,3,0)</f>
        <v>One and Two Dimensional NMR Spectroscopy for Chemists</v>
      </c>
      <c r="D44" s="61" t="str">
        <f>VLOOKUP(A44,Main!A:AB,4,0)</f>
        <v>Prof. N. Suryaprakash</v>
      </c>
      <c r="E44" s="61" t="str">
        <f>VLOOKUP(A44,Main!A:AB,5,0)</f>
        <v>IISc Bangalore</v>
      </c>
      <c r="F44" s="61" t="str">
        <f>VLOOKUP(A44,Main!A:AB,6,0)</f>
        <v>IISc Bangalore</v>
      </c>
      <c r="G44" s="61" t="str">
        <f>VLOOKUP(A44,Main!A:AB,7,0)</f>
        <v>12 Weeks</v>
      </c>
      <c r="H44" s="61" t="str">
        <f>VLOOKUP(A44,Main!A:AB,8,0)</f>
        <v>Rerun</v>
      </c>
      <c r="I44" s="62">
        <f>VLOOKUP(A44,Main!A:AB,9,0)</f>
        <v>46223</v>
      </c>
      <c r="J44" s="62">
        <f>VLOOKUP(A44,Main!A:AB,10,0)</f>
        <v>46304</v>
      </c>
      <c r="K44" s="62">
        <f>VLOOKUP(A44,Main!A:AB,11,0)</f>
        <v>46311</v>
      </c>
      <c r="L44" s="62">
        <f>VLOOKUP(A44,Main!A:AB,12,0)</f>
        <v>46230</v>
      </c>
      <c r="M44" s="62">
        <f>VLOOKUP(A44,Main!A:AB,13,0)</f>
        <v>46248</v>
      </c>
      <c r="N44" s="61" t="str">
        <f>VLOOKUP(A44,Main!A:AB,14,0)</f>
        <v>PG</v>
      </c>
      <c r="O44" s="61" t="str">
        <f>VLOOKUP(A44,Main!A:AB,15,0)</f>
        <v>Core</v>
      </c>
      <c r="P44" s="61" t="str">
        <f>VLOOKUP(A44,Main!A:AB,16,0)</f>
        <v>Yes</v>
      </c>
      <c r="Q44" s="61" t="str">
        <f>VLOOKUP(A44,Main!A:AB,17,0)</f>
        <v/>
      </c>
      <c r="R44" s="63" t="str">
        <f>VLOOKUP(A44,Main!A:AB,18,0)</f>
        <v>https://onlinecourses.nptel.ac.in/e-learning/preview/noc26_cy49</v>
      </c>
      <c r="S44" s="63" t="str">
        <f>VLOOKUP(A44,Main!A:AB,19,0)</f>
        <v>https://onlinecourses.nptel.ac.in/e-learning/preview/noc26_cy49</v>
      </c>
      <c r="T44" s="61" t="str">
        <f>VLOOKUP(A44,Main!A:AB,20,0)</f>
        <v>noc26_cy49</v>
      </c>
      <c r="U44" s="63" t="str">
        <f>VLOOKUP(A44,Main!A:AB,21,0)</f>
        <v>https://onlinecourses.nptel.ac.in/noc25_cy67/preview</v>
      </c>
      <c r="V44" s="63" t="str">
        <f>VLOOKUP(A44,Main!A:AB,22,0)</f>
        <v>https://onlinecourses.nptel.ac.in/noc25_cy67/preview</v>
      </c>
      <c r="W44" s="61" t="str">
        <f>VLOOKUP(A44,Main!A:AB,23,0)</f>
        <v>noc25_cy67</v>
      </c>
      <c r="X44" s="63" t="str">
        <f>VLOOKUP(A44,Main!A:AB,24,0)</f>
        <v>https://nptel.ac.in/courses/104108124</v>
      </c>
      <c r="Y44" s="65" t="str">
        <f>VLOOKUP(A44,Main!A:AB,25,0)</f>
        <v>https://nptel.ac.in/courses/104108124</v>
      </c>
      <c r="Z44" s="66">
        <f>VLOOKUP(A44,Main!A:AB,26,0)</f>
        <v>104108124</v>
      </c>
    </row>
    <row r="45">
      <c r="A45" s="47" t="s">
        <v>2554</v>
      </c>
      <c r="B45" s="61" t="str">
        <f>VLOOKUP(A45,Main!A:AB,2,0)</f>
        <v>Chemistry</v>
      </c>
      <c r="C45" s="61" t="str">
        <f>VLOOKUP(A45,Main!A:AB,3,0)</f>
        <v>Concepts of Chemistry for Engineering</v>
      </c>
      <c r="D45" s="61" t="str">
        <f>VLOOKUP(A45,Main!A:AB,4,0)</f>
        <v>Prof. Anindya Datta,
Prof. Debabrata Maiti,
Prof. Chidambar Kulkarni,
Prof. Arnab Dutta</v>
      </c>
      <c r="E45" s="61" t="str">
        <f>VLOOKUP(A45,Main!A:AB,5,0)</f>
        <v>IIT Bombay</v>
      </c>
      <c r="F45" s="61" t="str">
        <f>VLOOKUP(A45,Main!A:AB,6,0)</f>
        <v>IIT Bombay</v>
      </c>
      <c r="G45" s="61" t="str">
        <f>VLOOKUP(A45,Main!A:AB,7,0)</f>
        <v>12 Weeks</v>
      </c>
      <c r="H45" s="61" t="str">
        <f>VLOOKUP(A45,Main!A:AB,8,0)</f>
        <v>Rerun</v>
      </c>
      <c r="I45" s="62">
        <f>VLOOKUP(A45,Main!A:AB,9,0)</f>
        <v>46223</v>
      </c>
      <c r="J45" s="62">
        <f>VLOOKUP(A45,Main!A:AB,10,0)</f>
        <v>46304</v>
      </c>
      <c r="K45" s="62">
        <f>VLOOKUP(A45,Main!A:AB,11,0)</f>
        <v>46311</v>
      </c>
      <c r="L45" s="62">
        <f>VLOOKUP(A45,Main!A:AB,12,0)</f>
        <v>46230</v>
      </c>
      <c r="M45" s="62">
        <f>VLOOKUP(A45,Main!A:AB,13,0)</f>
        <v>46248</v>
      </c>
      <c r="N45" s="61" t="str">
        <f>VLOOKUP(A45,Main!A:AB,14,0)</f>
        <v>UG</v>
      </c>
      <c r="O45" s="61" t="str">
        <f>VLOOKUP(A45,Main!A:AB,15,0)</f>
        <v>Core</v>
      </c>
      <c r="P45" s="61" t="str">
        <f>VLOOKUP(A45,Main!A:AB,16,0)</f>
        <v>No</v>
      </c>
      <c r="Q45" s="61" t="str">
        <f>VLOOKUP(A45,Main!A:AB,17,0)</f>
        <v/>
      </c>
      <c r="R45" s="63" t="str">
        <f>VLOOKUP(A45,Main!A:AB,18,0)</f>
        <v>https://onlinecourses.nptel.ac.in/e-learning/preview/noc26_cy55</v>
      </c>
      <c r="S45" s="63" t="str">
        <f>VLOOKUP(A45,Main!A:AB,19,0)</f>
        <v>https://onlinecourses.nptel.ac.in/e-learning/preview/noc26_cy55</v>
      </c>
      <c r="T45" s="61" t="str">
        <f>VLOOKUP(A45,Main!A:AB,20,0)</f>
        <v>noc26_cy55</v>
      </c>
      <c r="U45" s="63" t="str">
        <f>VLOOKUP(A45,Main!A:AB,21,0)</f>
        <v>https://onlinecourses.nptel.ac.in/noc25_cy48/preview</v>
      </c>
      <c r="V45" s="63" t="str">
        <f>VLOOKUP(A45,Main!A:AB,22,0)</f>
        <v>https://onlinecourses.nptel.ac.in/noc25_cy48/preview</v>
      </c>
      <c r="W45" s="61" t="str">
        <f>VLOOKUP(A45,Main!A:AB,23,0)</f>
        <v>noc25_cy48</v>
      </c>
      <c r="X45" s="63" t="str">
        <f>VLOOKUP(A45,Main!A:AB,24,0)</f>
        <v>https://nptel.ac.in/courses/104101130</v>
      </c>
      <c r="Y45" s="65" t="str">
        <f>VLOOKUP(A45,Main!A:AB,25,0)</f>
        <v>https://nptel.ac.in/courses/104101130</v>
      </c>
      <c r="Z45" s="66">
        <f>VLOOKUP(A45,Main!A:AB,26,0)</f>
        <v>104101130</v>
      </c>
    </row>
    <row r="46">
      <c r="A46" s="47" t="s">
        <v>2595</v>
      </c>
      <c r="B46" s="61" t="str">
        <f>VLOOKUP(A46,Main!A:AB,2,0)</f>
        <v>Chemistry and Biochemistry</v>
      </c>
      <c r="C46" s="61" t="str">
        <f>VLOOKUP(A46,Main!A:AB,3,0)</f>
        <v>NMR Spectroscopy for Chemists and Biologists</v>
      </c>
      <c r="D46" s="61" t="str">
        <f>VLOOKUP(A46,Main!A:AB,4,0)</f>
        <v>Prof. Ashutosh Kumar,
Prof. R. V Hosur</v>
      </c>
      <c r="E46" s="61" t="str">
        <f>VLOOKUP(A46,Main!A:AB,5,0)</f>
        <v>IIT Bombay</v>
      </c>
      <c r="F46" s="61" t="str">
        <f>VLOOKUP(A46,Main!A:AB,6,0)</f>
        <v>IIT Bombay</v>
      </c>
      <c r="G46" s="61" t="str">
        <f>VLOOKUP(A46,Main!A:AB,7,0)</f>
        <v>12 Weeks</v>
      </c>
      <c r="H46" s="61" t="str">
        <f>VLOOKUP(A46,Main!A:AB,8,0)</f>
        <v>Rerun</v>
      </c>
      <c r="I46" s="62">
        <f>VLOOKUP(A46,Main!A:AB,9,0)</f>
        <v>46223</v>
      </c>
      <c r="J46" s="62">
        <f>VLOOKUP(A46,Main!A:AB,10,0)</f>
        <v>46304</v>
      </c>
      <c r="K46" s="62">
        <f>VLOOKUP(A46,Main!A:AB,11,0)</f>
        <v>46311</v>
      </c>
      <c r="L46" s="62">
        <f>VLOOKUP(A46,Main!A:AB,12,0)</f>
        <v>46230</v>
      </c>
      <c r="M46" s="62">
        <f>VLOOKUP(A46,Main!A:AB,13,0)</f>
        <v>46248</v>
      </c>
      <c r="N46" s="61" t="str">
        <f>VLOOKUP(A46,Main!A:AB,14,0)</f>
        <v>PG</v>
      </c>
      <c r="O46" s="61" t="str">
        <f>VLOOKUP(A46,Main!A:AB,15,0)</f>
        <v>Elective</v>
      </c>
      <c r="P46" s="61" t="str">
        <f>VLOOKUP(A46,Main!A:AB,16,0)</f>
        <v>Yes</v>
      </c>
      <c r="Q46" s="61" t="str">
        <f>VLOOKUP(A46,Main!A:AB,17,0)</f>
        <v/>
      </c>
      <c r="R46" s="63" t="str">
        <f>VLOOKUP(A46,Main!A:AB,18,0)</f>
        <v>https://onlinecourses.nptel.ac.in/e-learning/preview/noc26_cy61</v>
      </c>
      <c r="S46" s="63" t="str">
        <f>VLOOKUP(A46,Main!A:AB,19,0)</f>
        <v>https://onlinecourses.nptel.ac.in/e-learning/preview/noc26_cy61</v>
      </c>
      <c r="T46" s="61" t="str">
        <f>VLOOKUP(A46,Main!A:AB,20,0)</f>
        <v>noc26_cy61</v>
      </c>
      <c r="U46" s="63" t="str">
        <f>VLOOKUP(A46,Main!A:AB,21,0)</f>
        <v>https://onlinecourses.nptel.ac.in/noc25_cy66/preview</v>
      </c>
      <c r="V46" s="63" t="str">
        <f>VLOOKUP(A46,Main!A:AB,22,0)</f>
        <v>https://onlinecourses.nptel.ac.in/noc25_cy66/preview</v>
      </c>
      <c r="W46" s="61" t="str">
        <f>VLOOKUP(A46,Main!A:AB,23,0)</f>
        <v>noc25_cy66</v>
      </c>
      <c r="X46" s="63" t="str">
        <f>VLOOKUP(A46,Main!A:AB,24,0)</f>
        <v>https://nptel.ac.in/courses/104101117</v>
      </c>
      <c r="Y46" s="65" t="str">
        <f>VLOOKUP(A46,Main!A:AB,25,0)</f>
        <v>https://nptel.ac.in/courses/104101117</v>
      </c>
      <c r="Z46" s="66">
        <f>VLOOKUP(A46,Main!A:AB,26,0)</f>
        <v>104101117</v>
      </c>
    </row>
    <row r="47">
      <c r="A47" s="47" t="s">
        <v>2635</v>
      </c>
      <c r="B47" s="61" t="str">
        <f>VLOOKUP(A47,Main!A:AB,2,0)</f>
        <v>Chemistry</v>
      </c>
      <c r="C47" s="61" t="str">
        <f>VLOOKUP(A47,Main!A:AB,3,0)</f>
        <v>Chemical Crystallography</v>
      </c>
      <c r="D47" s="61" t="str">
        <f>VLOOKUP(A47,Main!A:AB,4,0)</f>
        <v>Prof. Angshuman Roy Choudhury</v>
      </c>
      <c r="E47" s="61" t="str">
        <f>VLOOKUP(A47,Main!A:AB,5,0)</f>
        <v>IISER Mohali</v>
      </c>
      <c r="F47" s="61" t="str">
        <f>VLOOKUP(A47,Main!A:AB,6,0)</f>
        <v>IIT Madras</v>
      </c>
      <c r="G47" s="61" t="str">
        <f>VLOOKUP(A47,Main!A:AB,7,0)</f>
        <v>12 Weeks</v>
      </c>
      <c r="H47" s="61" t="str">
        <f>VLOOKUP(A47,Main!A:AB,8,0)</f>
        <v>Rerun</v>
      </c>
      <c r="I47" s="62">
        <f>VLOOKUP(A47,Main!A:AB,9,0)</f>
        <v>46223</v>
      </c>
      <c r="J47" s="62">
        <f>VLOOKUP(A47,Main!A:AB,10,0)</f>
        <v>46304</v>
      </c>
      <c r="K47" s="62">
        <f>VLOOKUP(A47,Main!A:AB,11,0)</f>
        <v>46311</v>
      </c>
      <c r="L47" s="62">
        <f>VLOOKUP(A47,Main!A:AB,12,0)</f>
        <v>46230</v>
      </c>
      <c r="M47" s="62">
        <f>VLOOKUP(A47,Main!A:AB,13,0)</f>
        <v>46248</v>
      </c>
      <c r="N47" s="61" t="str">
        <f>VLOOKUP(A47,Main!A:AB,14,0)</f>
        <v>UG/PG</v>
      </c>
      <c r="O47" s="61" t="str">
        <f>VLOOKUP(A47,Main!A:AB,15,0)</f>
        <v>Elective</v>
      </c>
      <c r="P47" s="61" t="str">
        <f>VLOOKUP(A47,Main!A:AB,16,0)</f>
        <v>Yes</v>
      </c>
      <c r="Q47" s="61" t="str">
        <f>VLOOKUP(A47,Main!A:AB,17,0)</f>
        <v/>
      </c>
      <c r="R47" s="63" t="str">
        <f>VLOOKUP(A47,Main!A:AB,18,0)</f>
        <v>https://onlinecourses.nptel.ac.in/e-learning/preview/noc26_cy67</v>
      </c>
      <c r="S47" s="63" t="str">
        <f>VLOOKUP(A47,Main!A:AB,19,0)</f>
        <v>https://onlinecourses.nptel.ac.in/e-learning/preview/noc26_cy67</v>
      </c>
      <c r="T47" s="61" t="str">
        <f>VLOOKUP(A47,Main!A:AB,20,0)</f>
        <v>noc26_cy67</v>
      </c>
      <c r="U47" s="63" t="str">
        <f>VLOOKUP(A47,Main!A:AB,21,0)</f>
        <v>https://onlinecourses.nptel.ac.in/noc25_cy40/preview</v>
      </c>
      <c r="V47" s="63" t="str">
        <f>VLOOKUP(A47,Main!A:AB,22,0)</f>
        <v>https://onlinecourses.nptel.ac.in/noc25_cy40/preview</v>
      </c>
      <c r="W47" s="61" t="str">
        <f>VLOOKUP(A47,Main!A:AB,23,0)</f>
        <v>noc25_cy40</v>
      </c>
      <c r="X47" s="63" t="str">
        <f>VLOOKUP(A47,Main!A:AB,24,0)</f>
        <v>https://nptel.ac.in/courses/104106093</v>
      </c>
      <c r="Y47" s="65" t="str">
        <f>VLOOKUP(A47,Main!A:AB,25,0)</f>
        <v>https://nptel.ac.in/courses/104106093</v>
      </c>
      <c r="Z47" s="66">
        <f>VLOOKUP(A47,Main!A:AB,26,0)</f>
        <v>104106093</v>
      </c>
    </row>
    <row r="48">
      <c r="A48" s="47" t="s">
        <v>2677</v>
      </c>
      <c r="B48" s="61" t="str">
        <f>VLOOKUP(A48,Main!A:AB,2,0)</f>
        <v>Chemistry and Biochemistry</v>
      </c>
      <c r="C48" s="61" t="str">
        <f>VLOOKUP(A48,Main!A:AB,3,0)</f>
        <v>Analytical Chemistry</v>
      </c>
      <c r="D48" s="61" t="str">
        <f>VLOOKUP(A48,Main!A:AB,4,0)</f>
        <v>Prof. Debashis Ray</v>
      </c>
      <c r="E48" s="61" t="str">
        <f>VLOOKUP(A48,Main!A:AB,5,0)</f>
        <v>IIT Kharagpur</v>
      </c>
      <c r="F48" s="61" t="str">
        <f>VLOOKUP(A48,Main!A:AB,6,0)</f>
        <v>IIT Kharagpur</v>
      </c>
      <c r="G48" s="61" t="str">
        <f>VLOOKUP(A48,Main!A:AB,7,0)</f>
        <v>12 Weeks</v>
      </c>
      <c r="H48" s="61" t="str">
        <f>VLOOKUP(A48,Main!A:AB,8,0)</f>
        <v>Rerun</v>
      </c>
      <c r="I48" s="62">
        <f>VLOOKUP(A48,Main!A:AB,9,0)</f>
        <v>46223</v>
      </c>
      <c r="J48" s="62">
        <f>VLOOKUP(A48,Main!A:AB,10,0)</f>
        <v>46304</v>
      </c>
      <c r="K48" s="62">
        <f>VLOOKUP(A48,Main!A:AB,11,0)</f>
        <v>46311</v>
      </c>
      <c r="L48" s="62">
        <f>VLOOKUP(A48,Main!A:AB,12,0)</f>
        <v>46230</v>
      </c>
      <c r="M48" s="62">
        <f>VLOOKUP(A48,Main!A:AB,13,0)</f>
        <v>46248</v>
      </c>
      <c r="N48" s="61" t="str">
        <f>VLOOKUP(A48,Main!A:AB,14,0)</f>
        <v>UG</v>
      </c>
      <c r="O48" s="61" t="str">
        <f>VLOOKUP(A48,Main!A:AB,15,0)</f>
        <v>Elective</v>
      </c>
      <c r="P48" s="61" t="str">
        <f>VLOOKUP(A48,Main!A:AB,16,0)</f>
        <v>Yes</v>
      </c>
      <c r="Q48" s="61" t="str">
        <f>VLOOKUP(A48,Main!A:AB,17,0)</f>
        <v>Materials Characterization</v>
      </c>
      <c r="R48" s="63" t="str">
        <f>VLOOKUP(A48,Main!A:AB,18,0)</f>
        <v>https://onlinecourses.nptel.ac.in/e-learning/preview/noc26_cy73</v>
      </c>
      <c r="S48" s="63" t="str">
        <f>VLOOKUP(A48,Main!A:AB,19,0)</f>
        <v>https://onlinecourses.nptel.ac.in/e-learning/preview/noc26_cy73</v>
      </c>
      <c r="T48" s="61" t="str">
        <f>VLOOKUP(A48,Main!A:AB,20,0)</f>
        <v>noc26_cy73</v>
      </c>
      <c r="U48" s="63" t="str">
        <f>VLOOKUP(A48,Main!A:AB,21,0)</f>
        <v>https://onlinecourses.nptel.ac.in/noc25_cy71/preview</v>
      </c>
      <c r="V48" s="63" t="str">
        <f>VLOOKUP(A48,Main!A:AB,22,0)</f>
        <v>https://onlinecourses.nptel.ac.in/noc25_cy71/preview</v>
      </c>
      <c r="W48" s="61" t="str">
        <f>VLOOKUP(A48,Main!A:AB,23,0)</f>
        <v>noc25_cy71</v>
      </c>
      <c r="X48" s="63" t="str">
        <f>VLOOKUP(A48,Main!A:AB,24,0)</f>
        <v>https://nptel.ac.in/courses/104105084</v>
      </c>
      <c r="Y48" s="65" t="str">
        <f>VLOOKUP(A48,Main!A:AB,25,0)</f>
        <v>https://nptel.ac.in/courses/104105084</v>
      </c>
      <c r="Z48" s="66">
        <f>VLOOKUP(A48,Main!A:AB,26,0)</f>
        <v>104105084</v>
      </c>
    </row>
    <row r="49">
      <c r="A49" s="47" t="s">
        <v>2704</v>
      </c>
      <c r="B49" s="61" t="str">
        <f>VLOOKUP(A49,Main!A:AB,2,0)</f>
        <v>Design Engineering</v>
      </c>
      <c r="C49" s="61" t="str">
        <f>VLOOKUP(A49,Main!A:AB,3,0)</f>
        <v>User Research Methods</v>
      </c>
      <c r="D49" s="61" t="str">
        <f>VLOOKUP(A49,Main!A:AB,4,0)</f>
        <v>Prof. Sharmistha Banerjee</v>
      </c>
      <c r="E49" s="61" t="str">
        <f>VLOOKUP(A49,Main!A:AB,5,0)</f>
        <v>IIT Guwahati</v>
      </c>
      <c r="F49" s="61" t="str">
        <f>VLOOKUP(A49,Main!A:AB,6,0)</f>
        <v>IIT Guwahati</v>
      </c>
      <c r="G49" s="61" t="str">
        <f>VLOOKUP(A49,Main!A:AB,7,0)</f>
        <v>12 Weeks</v>
      </c>
      <c r="H49" s="61" t="str">
        <f>VLOOKUP(A49,Main!A:AB,8,0)</f>
        <v>New</v>
      </c>
      <c r="I49" s="62">
        <f>VLOOKUP(A49,Main!A:AB,9,0)</f>
        <v>46223</v>
      </c>
      <c r="J49" s="62">
        <f>VLOOKUP(A49,Main!A:AB,10,0)</f>
        <v>46304</v>
      </c>
      <c r="K49" s="62">
        <f>VLOOKUP(A49,Main!A:AB,11,0)</f>
        <v>46311</v>
      </c>
      <c r="L49" s="62">
        <f>VLOOKUP(A49,Main!A:AB,12,0)</f>
        <v>46230</v>
      </c>
      <c r="M49" s="62">
        <f>VLOOKUP(A49,Main!A:AB,13,0)</f>
        <v>46248</v>
      </c>
      <c r="N49" s="61" t="str">
        <f>VLOOKUP(A49,Main!A:AB,14,0)</f>
        <v>UG/PG</v>
      </c>
      <c r="O49" s="61" t="str">
        <f>VLOOKUP(A49,Main!A:AB,15,0)</f>
        <v>Core</v>
      </c>
      <c r="P49" s="61" t="str">
        <f>VLOOKUP(A49,Main!A:AB,16,0)</f>
        <v>Yes</v>
      </c>
      <c r="Q49" s="61" t="str">
        <f>VLOOKUP(A49,Main!A:AB,17,0)</f>
        <v/>
      </c>
      <c r="R49" s="63" t="str">
        <f>VLOOKUP(A49,Main!A:AB,18,0)</f>
        <v>https://onlinecourses.nptel.ac.in/e-learning/preview/noc26_de19</v>
      </c>
      <c r="S49" s="63" t="str">
        <f>VLOOKUP(A49,Main!A:AB,19,0)</f>
        <v>https://onlinecourses.nptel.ac.in/e-learning/preview/noc26_de19</v>
      </c>
      <c r="T49" s="61" t="str">
        <f>VLOOKUP(A49,Main!A:AB,20,0)</f>
        <v>noc26_de19</v>
      </c>
      <c r="U49" s="61" t="str">
        <f>VLOOKUP(A49,Main!A:AB,21,0)</f>
        <v/>
      </c>
      <c r="V49" s="61" t="str">
        <f>VLOOKUP(A49,Main!A:AB,22,0)</f>
        <v/>
      </c>
      <c r="W49" s="61" t="str">
        <f>VLOOKUP(A49,Main!A:AB,23,0)</f>
        <v/>
      </c>
      <c r="X49" s="63" t="str">
        <f>VLOOKUP(A49,Main!A:AB,24,0)</f>
        <v>https://nptel.ac.in/courses/107103001</v>
      </c>
      <c r="Y49" s="65" t="str">
        <f>VLOOKUP(A49,Main!A:AB,25,0)</f>
        <v>https://nptel.ac.in/courses/107103001</v>
      </c>
      <c r="Z49" s="66">
        <f>VLOOKUP(A49,Main!A:AB,26,0)</f>
        <v>107103001</v>
      </c>
    </row>
    <row r="50">
      <c r="A50" s="47" t="s">
        <v>2778</v>
      </c>
      <c r="B50" s="61" t="str">
        <f>VLOOKUP(A50,Main!A:AB,2,0)</f>
        <v>Design Engineering</v>
      </c>
      <c r="C50" s="61" t="str">
        <f>VLOOKUP(A50,Main!A:AB,3,0)</f>
        <v>System Design For Sustainability</v>
      </c>
      <c r="D50" s="61" t="str">
        <f>VLOOKUP(A50,Main!A:AB,4,0)</f>
        <v>Prof. Sharmistha Banerjee</v>
      </c>
      <c r="E50" s="61" t="str">
        <f>VLOOKUP(A50,Main!A:AB,5,0)</f>
        <v>IIT Guwahati</v>
      </c>
      <c r="F50" s="61" t="str">
        <f>VLOOKUP(A50,Main!A:AB,6,0)</f>
        <v>IIT Guwahati</v>
      </c>
      <c r="G50" s="61" t="str">
        <f>VLOOKUP(A50,Main!A:AB,7,0)</f>
        <v>12 Weeks</v>
      </c>
      <c r="H50" s="61" t="str">
        <f>VLOOKUP(A50,Main!A:AB,8,0)</f>
        <v>Rerun</v>
      </c>
      <c r="I50" s="62">
        <f>VLOOKUP(A50,Main!A:AB,9,0)</f>
        <v>46223</v>
      </c>
      <c r="J50" s="62">
        <f>VLOOKUP(A50,Main!A:AB,10,0)</f>
        <v>46304</v>
      </c>
      <c r="K50" s="62">
        <f>VLOOKUP(A50,Main!A:AB,11,0)</f>
        <v>46311</v>
      </c>
      <c r="L50" s="62">
        <f>VLOOKUP(A50,Main!A:AB,12,0)</f>
        <v>46230</v>
      </c>
      <c r="M50" s="62">
        <f>VLOOKUP(A50,Main!A:AB,13,0)</f>
        <v>46248</v>
      </c>
      <c r="N50" s="61" t="str">
        <f>VLOOKUP(A50,Main!A:AB,14,0)</f>
        <v>PG</v>
      </c>
      <c r="O50" s="61" t="str">
        <f>VLOOKUP(A50,Main!A:AB,15,0)</f>
        <v>Core</v>
      </c>
      <c r="P50" s="61" t="str">
        <f>VLOOKUP(A50,Main!A:AB,16,0)</f>
        <v>Yes</v>
      </c>
      <c r="Q50" s="61" t="str">
        <f>VLOOKUP(A50,Main!A:AB,17,0)</f>
        <v>Product Design</v>
      </c>
      <c r="R50" s="63" t="str">
        <f>VLOOKUP(A50,Main!A:AB,18,0)</f>
        <v>https://onlinecourses.nptel.ac.in/e-learning/preview/noc26_de30</v>
      </c>
      <c r="S50" s="63" t="str">
        <f>VLOOKUP(A50,Main!A:AB,19,0)</f>
        <v>https://onlinecourses.nptel.ac.in/e-learning/preview/noc26_de30</v>
      </c>
      <c r="T50" s="61" t="str">
        <f>VLOOKUP(A50,Main!A:AB,20,0)</f>
        <v>noc26_de30</v>
      </c>
      <c r="U50" s="63" t="str">
        <f>VLOOKUP(A50,Main!A:AB,21,0)</f>
        <v>https://onlinecourses.nptel.ac.in/noc25_de21/preview</v>
      </c>
      <c r="V50" s="63" t="str">
        <f>VLOOKUP(A50,Main!A:AB,22,0)</f>
        <v>https://onlinecourses.nptel.ac.in/noc25_de21/preview</v>
      </c>
      <c r="W50" s="61" t="str">
        <f>VLOOKUP(A50,Main!A:AB,23,0)</f>
        <v>noc25_de21</v>
      </c>
      <c r="X50" s="63" t="str">
        <f>VLOOKUP(A50,Main!A:AB,24,0)</f>
        <v>https://nptel.ac.in/courses/107103081</v>
      </c>
      <c r="Y50" s="65" t="str">
        <f>VLOOKUP(A50,Main!A:AB,25,0)</f>
        <v>https://nptel.ac.in/courses/107103081</v>
      </c>
      <c r="Z50" s="66">
        <f>VLOOKUP(A50,Main!A:AB,26,0)</f>
        <v>107103081</v>
      </c>
    </row>
    <row r="51">
      <c r="A51" s="47" t="s">
        <v>2790</v>
      </c>
      <c r="B51" s="61" t="str">
        <f>VLOOKUP(A51,Main!A:AB,2,0)</f>
        <v>Economic Sciences</v>
      </c>
      <c r="C51" s="61" t="str">
        <f>VLOOKUP(A51,Main!A:AB,3,0)</f>
        <v>International Financial Management</v>
      </c>
      <c r="D51" s="61" t="str">
        <f>VLOOKUP(A51,Main!A:AB,4,0)</f>
        <v>Prof. Ashu Khanna</v>
      </c>
      <c r="E51" s="61" t="str">
        <f>VLOOKUP(A51,Main!A:AB,5,0)</f>
        <v>IIT Roorkee</v>
      </c>
      <c r="F51" s="61" t="str">
        <f>VLOOKUP(A51,Main!A:AB,6,0)</f>
        <v>IIT Roorkee</v>
      </c>
      <c r="G51" s="61" t="str">
        <f>VLOOKUP(A51,Main!A:AB,7,0)</f>
        <v>12 Weeks</v>
      </c>
      <c r="H51" s="61" t="str">
        <f>VLOOKUP(A51,Main!A:AB,8,0)</f>
        <v>New</v>
      </c>
      <c r="I51" s="62">
        <f>VLOOKUP(A51,Main!A:AB,9,0)</f>
        <v>46223</v>
      </c>
      <c r="J51" s="62">
        <f>VLOOKUP(A51,Main!A:AB,10,0)</f>
        <v>46304</v>
      </c>
      <c r="K51" s="62">
        <f>VLOOKUP(A51,Main!A:AB,11,0)</f>
        <v>46311</v>
      </c>
      <c r="L51" s="62">
        <f>VLOOKUP(A51,Main!A:AB,12,0)</f>
        <v>46230</v>
      </c>
      <c r="M51" s="62">
        <f>VLOOKUP(A51,Main!A:AB,13,0)</f>
        <v>46248</v>
      </c>
      <c r="N51" s="61" t="str">
        <f>VLOOKUP(A51,Main!A:AB,14,0)</f>
        <v>UG/PG</v>
      </c>
      <c r="O51" s="61" t="str">
        <f>VLOOKUP(A51,Main!A:AB,15,0)</f>
        <v>Core</v>
      </c>
      <c r="P51" s="61" t="str">
        <f>VLOOKUP(A51,Main!A:AB,16,0)</f>
        <v>Yes</v>
      </c>
      <c r="Q51" s="61" t="str">
        <f>VLOOKUP(A51,Main!A:AB,17,0)</f>
        <v>Economics &amp; Finance, 
Managerial Economics</v>
      </c>
      <c r="R51" s="63" t="str">
        <f>VLOOKUP(A51,Main!A:AB,18,0)</f>
        <v>https://onlinecourses.nptel.ac.in/e-learning/preview/noc26_ec11</v>
      </c>
      <c r="S51" s="63" t="str">
        <f>VLOOKUP(A51,Main!A:AB,19,0)</f>
        <v>https://onlinecourses.nptel.ac.in/e-learning/preview/noc26_ec11</v>
      </c>
      <c r="T51" s="61" t="str">
        <f>VLOOKUP(A51,Main!A:AB,20,0)</f>
        <v>noc26_ec11</v>
      </c>
      <c r="U51" s="61" t="str">
        <f>VLOOKUP(A51,Main!A:AB,21,0)</f>
        <v/>
      </c>
      <c r="V51" s="61" t="str">
        <f>VLOOKUP(A51,Main!A:AB,22,0)</f>
        <v/>
      </c>
      <c r="W51" s="61" t="str">
        <f>VLOOKUP(A51,Main!A:AB,23,0)</f>
        <v/>
      </c>
      <c r="X51" s="63" t="str">
        <f>VLOOKUP(A51,Main!A:AB,24,0)</f>
        <v>https://nptel.ac.in/courses/130107001</v>
      </c>
      <c r="Y51" s="65" t="str">
        <f>VLOOKUP(A51,Main!A:AB,25,0)</f>
        <v>https://nptel.ac.in/courses/130107001</v>
      </c>
      <c r="Z51" s="66">
        <f>VLOOKUP(A51,Main!A:AB,26,0)</f>
        <v>130107001</v>
      </c>
    </row>
    <row r="52">
      <c r="A52" s="47" t="s">
        <v>2839</v>
      </c>
      <c r="B52" s="61" t="str">
        <f>VLOOKUP(A52,Main!A:AB,2,0)</f>
        <v>Economic Sciences</v>
      </c>
      <c r="C52" s="61" t="str">
        <f>VLOOKUP(A52,Main!A:AB,3,0)</f>
        <v>Principles Of Economics</v>
      </c>
      <c r="D52" s="61" t="str">
        <f>VLOOKUP(A52,Main!A:AB,4,0)</f>
        <v>Prof. Sabuj Kumar Mandal</v>
      </c>
      <c r="E52" s="61" t="str">
        <f>VLOOKUP(A52,Main!A:AB,5,0)</f>
        <v>IIT Madras</v>
      </c>
      <c r="F52" s="61" t="str">
        <f>VLOOKUP(A52,Main!A:AB,6,0)</f>
        <v>IIT Madras</v>
      </c>
      <c r="G52" s="61" t="str">
        <f>VLOOKUP(A52,Main!A:AB,7,0)</f>
        <v>12 Weeks</v>
      </c>
      <c r="H52" s="61" t="str">
        <f>VLOOKUP(A52,Main!A:AB,8,0)</f>
        <v>Rerun</v>
      </c>
      <c r="I52" s="62">
        <f>VLOOKUP(A52,Main!A:AB,9,0)</f>
        <v>46223</v>
      </c>
      <c r="J52" s="62">
        <f>VLOOKUP(A52,Main!A:AB,10,0)</f>
        <v>46304</v>
      </c>
      <c r="K52" s="62">
        <f>VLOOKUP(A52,Main!A:AB,11,0)</f>
        <v>46311</v>
      </c>
      <c r="L52" s="62">
        <f>VLOOKUP(A52,Main!A:AB,12,0)</f>
        <v>46230</v>
      </c>
      <c r="M52" s="62">
        <f>VLOOKUP(A52,Main!A:AB,13,0)</f>
        <v>46248</v>
      </c>
      <c r="N52" s="61" t="str">
        <f>VLOOKUP(A52,Main!A:AB,14,0)</f>
        <v>UG</v>
      </c>
      <c r="O52" s="61" t="str">
        <f>VLOOKUP(A52,Main!A:AB,15,0)</f>
        <v>Elective</v>
      </c>
      <c r="P52" s="61" t="str">
        <f>VLOOKUP(A52,Main!A:AB,16,0)</f>
        <v>Yes</v>
      </c>
      <c r="Q52" s="61" t="str">
        <f>VLOOKUP(A52,Main!A:AB,17,0)</f>
        <v/>
      </c>
      <c r="R52" s="63" t="str">
        <f>VLOOKUP(A52,Main!A:AB,18,0)</f>
        <v>https://onlinecourses.nptel.ac.in/e-learning/preview/noc26_ec18</v>
      </c>
      <c r="S52" s="63" t="str">
        <f>VLOOKUP(A52,Main!A:AB,19,0)</f>
        <v>https://onlinecourses.nptel.ac.in/e-learning/preview/noc26_ec18</v>
      </c>
      <c r="T52" s="61" t="str">
        <f>VLOOKUP(A52,Main!A:AB,20,0)</f>
        <v>noc26_ec18</v>
      </c>
      <c r="U52" s="63" t="str">
        <f>VLOOKUP(A52,Main!A:AB,21,0)</f>
        <v>https://onlinecourses.nptel.ac.in/noc25_ec15/preview</v>
      </c>
      <c r="V52" s="63" t="str">
        <f>VLOOKUP(A52,Main!A:AB,22,0)</f>
        <v>https://onlinecourses.nptel.ac.in/noc25_ec15/preview</v>
      </c>
      <c r="W52" s="61" t="str">
        <f>VLOOKUP(A52,Main!A:AB,23,0)</f>
        <v>noc25_ec15</v>
      </c>
      <c r="X52" s="63" t="str">
        <f>VLOOKUP(A52,Main!A:AB,24,0)</f>
        <v>https://nptel.ac.in/courses/130106118</v>
      </c>
      <c r="Y52" s="65" t="str">
        <f>VLOOKUP(A52,Main!A:AB,25,0)</f>
        <v>https://nptel.ac.in/courses/130106118</v>
      </c>
      <c r="Z52" s="66">
        <f>VLOOKUP(A52,Main!A:AB,26,0)</f>
        <v>130106118</v>
      </c>
    </row>
    <row r="53">
      <c r="A53" s="47" t="s">
        <v>2888</v>
      </c>
      <c r="B53" s="61" t="str">
        <f>VLOOKUP(A53,Main!A:AB,2,0)</f>
        <v>Electrical and Electronics Engineering</v>
      </c>
      <c r="C53" s="61" t="str">
        <f>VLOOKUP(A53,Main!A:AB,3,0)</f>
        <v>Two-Dimensional Signal Processing: Principles and Practices</v>
      </c>
      <c r="D53" s="61" t="str">
        <f>VLOOKUP(A53,Main!A:AB,4,0)</f>
        <v>Prof. P. Sumathi</v>
      </c>
      <c r="E53" s="61" t="str">
        <f>VLOOKUP(A53,Main!A:AB,5,0)</f>
        <v>IIT Roorkee</v>
      </c>
      <c r="F53" s="61" t="str">
        <f>VLOOKUP(A53,Main!A:AB,6,0)</f>
        <v>IIT Roorkee</v>
      </c>
      <c r="G53" s="61" t="str">
        <f>VLOOKUP(A53,Main!A:AB,7,0)</f>
        <v>12 Weeks</v>
      </c>
      <c r="H53" s="61" t="str">
        <f>VLOOKUP(A53,Main!A:AB,8,0)</f>
        <v>New</v>
      </c>
      <c r="I53" s="62">
        <f>VLOOKUP(A53,Main!A:AB,9,0)</f>
        <v>46223</v>
      </c>
      <c r="J53" s="62">
        <f>VLOOKUP(A53,Main!A:AB,10,0)</f>
        <v>46304</v>
      </c>
      <c r="K53" s="62">
        <f>VLOOKUP(A53,Main!A:AB,11,0)</f>
        <v>46311</v>
      </c>
      <c r="L53" s="62">
        <f>VLOOKUP(A53,Main!A:AB,12,0)</f>
        <v>46230</v>
      </c>
      <c r="M53" s="62">
        <f>VLOOKUP(A53,Main!A:AB,13,0)</f>
        <v>46248</v>
      </c>
      <c r="N53" s="61" t="str">
        <f>VLOOKUP(A53,Main!A:AB,14,0)</f>
        <v>PG</v>
      </c>
      <c r="O53" s="61" t="str">
        <f>VLOOKUP(A53,Main!A:AB,15,0)</f>
        <v>Elective</v>
      </c>
      <c r="P53" s="61" t="str">
        <f>VLOOKUP(A53,Main!A:AB,16,0)</f>
        <v>Yes</v>
      </c>
      <c r="Q53" s="61" t="str">
        <f>VLOOKUP(A53,Main!A:AB,17,0)</f>
        <v>Communication and Signal Processing</v>
      </c>
      <c r="R53" s="63" t="str">
        <f>VLOOKUP(A53,Main!A:AB,18,0)</f>
        <v>https://onlinecourses.nptel.ac.in/e-learning/preview/noc26_ee102</v>
      </c>
      <c r="S53" s="63" t="str">
        <f>VLOOKUP(A53,Main!A:AB,19,0)</f>
        <v>https://onlinecourses.nptel.ac.in/e-learning/preview/noc26_ee102</v>
      </c>
      <c r="T53" s="61" t="str">
        <f>VLOOKUP(A53,Main!A:AB,20,0)</f>
        <v>noc26_ee102</v>
      </c>
      <c r="U53" s="61" t="str">
        <f>VLOOKUP(A53,Main!A:AB,21,0)</f>
        <v/>
      </c>
      <c r="V53" s="61" t="str">
        <f>VLOOKUP(A53,Main!A:AB,22,0)</f>
        <v/>
      </c>
      <c r="W53" s="61" t="str">
        <f>VLOOKUP(A53,Main!A:AB,23,0)</f>
        <v/>
      </c>
      <c r="X53" s="63" t="str">
        <f>VLOOKUP(A53,Main!A:AB,24,0)</f>
        <v>https://nptel.ac.in/courses/108107001</v>
      </c>
      <c r="Y53" s="65" t="str">
        <f>VLOOKUP(A53,Main!A:AB,25,0)</f>
        <v>https://nptel.ac.in/courses/108107001</v>
      </c>
      <c r="Z53" s="66">
        <f>VLOOKUP(A53,Main!A:AB,26,0)</f>
        <v>108107001</v>
      </c>
    </row>
    <row r="54">
      <c r="A54" s="47" t="s">
        <v>2893</v>
      </c>
      <c r="B54" s="61" t="str">
        <f>VLOOKUP(A54,Main!A:AB,2,0)</f>
        <v>Electrical and Electronics Engineering</v>
      </c>
      <c r="C54" s="61" t="str">
        <f>VLOOKUP(A54,Main!A:AB,3,0)</f>
        <v>Electric Vehicle: Its Components, Charging Infrastructure and Grid Integration Solution</v>
      </c>
      <c r="D54" s="61" t="str">
        <f>VLOOKUP(A54,Main!A:AB,4,0)</f>
        <v>Prof. Siba Kumar Patro
Prof. Narayana Prasad Padhy
Prof. Ramkrishna Pasumarthy</v>
      </c>
      <c r="E54" s="61" t="str">
        <f>VLOOKUP(A54,Main!A:AB,5,0)</f>
        <v>IIT Roorkee</v>
      </c>
      <c r="F54" s="61" t="str">
        <f>VLOOKUP(A54,Main!A:AB,6,0)</f>
        <v>IIT Roorkee</v>
      </c>
      <c r="G54" s="61" t="str">
        <f>VLOOKUP(A54,Main!A:AB,7,0)</f>
        <v>12 Weeks</v>
      </c>
      <c r="H54" s="61" t="str">
        <f>VLOOKUP(A54,Main!A:AB,8,0)</f>
        <v>New</v>
      </c>
      <c r="I54" s="62">
        <f>VLOOKUP(A54,Main!A:AB,9,0)</f>
        <v>46223</v>
      </c>
      <c r="J54" s="62">
        <f>VLOOKUP(A54,Main!A:AB,10,0)</f>
        <v>46304</v>
      </c>
      <c r="K54" s="62">
        <f>VLOOKUP(A54,Main!A:AB,11,0)</f>
        <v>46311</v>
      </c>
      <c r="L54" s="62">
        <f>VLOOKUP(A54,Main!A:AB,12,0)</f>
        <v>46230</v>
      </c>
      <c r="M54" s="62">
        <f>VLOOKUP(A54,Main!A:AB,13,0)</f>
        <v>46248</v>
      </c>
      <c r="N54" s="61" t="str">
        <f>VLOOKUP(A54,Main!A:AB,14,0)</f>
        <v>UG</v>
      </c>
      <c r="O54" s="61" t="str">
        <f>VLOOKUP(A54,Main!A:AB,15,0)</f>
        <v>Elective</v>
      </c>
      <c r="P54" s="61" t="str">
        <f>VLOOKUP(A54,Main!A:AB,16,0)</f>
        <v>Yes</v>
      </c>
      <c r="Q54" s="61" t="str">
        <f>VLOOKUP(A54,Main!A:AB,17,0)</f>
        <v>Power Systems and Power Electronics</v>
      </c>
      <c r="R54" s="63" t="str">
        <f>VLOOKUP(A54,Main!A:AB,18,0)</f>
        <v>https://onlinecourses.nptel.ac.in/e-learning/preview/noc26_ee103</v>
      </c>
      <c r="S54" s="63" t="str">
        <f>VLOOKUP(A54,Main!A:AB,19,0)</f>
        <v>https://onlinecourses.nptel.ac.in/e-learning/preview/noc26_ee103</v>
      </c>
      <c r="T54" s="61" t="str">
        <f>VLOOKUP(A54,Main!A:AB,20,0)</f>
        <v>noc26_ee103</v>
      </c>
      <c r="U54" s="61" t="str">
        <f>VLOOKUP(A54,Main!A:AB,21,0)</f>
        <v/>
      </c>
      <c r="V54" s="61" t="str">
        <f>VLOOKUP(A54,Main!A:AB,22,0)</f>
        <v/>
      </c>
      <c r="W54" s="61" t="str">
        <f>VLOOKUP(A54,Main!A:AB,23,0)</f>
        <v/>
      </c>
      <c r="X54" s="63" t="str">
        <f>VLOOKUP(A54,Main!A:AB,24,0)</f>
        <v>https://nptel.ac.in/courses/108107002</v>
      </c>
      <c r="Y54" s="65" t="str">
        <f>VLOOKUP(A54,Main!A:AB,25,0)</f>
        <v>https://nptel.ac.in/courses/108107002</v>
      </c>
      <c r="Z54" s="66">
        <f>VLOOKUP(A54,Main!A:AB,26,0)</f>
        <v>108107002</v>
      </c>
    </row>
    <row r="55">
      <c r="A55" s="47" t="s">
        <v>3060</v>
      </c>
      <c r="B55" s="61" t="str">
        <f>VLOOKUP(A55,Main!A:AB,2,0)</f>
        <v>Electrical and Electronics Engineering</v>
      </c>
      <c r="C55" s="61" t="str">
        <f>VLOOKUP(A55,Main!A:AB,3,0)</f>
        <v>Design of Electric Motor</v>
      </c>
      <c r="D55" s="61" t="str">
        <f>VLOOKUP(A55,Main!A:AB,4,0)</f>
        <v>Prof. Prathap Reddy</v>
      </c>
      <c r="E55" s="61" t="str">
        <f>VLOOKUP(A55,Main!A:AB,5,0)</f>
        <v>IISc Bangalore</v>
      </c>
      <c r="F55" s="61" t="str">
        <f>VLOOKUP(A55,Main!A:AB,6,0)</f>
        <v>IISc Bangalore</v>
      </c>
      <c r="G55" s="61" t="str">
        <f>VLOOKUP(A55,Main!A:AB,7,0)</f>
        <v>12 Weeks</v>
      </c>
      <c r="H55" s="61" t="str">
        <f>VLOOKUP(A55,Main!A:AB,8,0)</f>
        <v>Rerun</v>
      </c>
      <c r="I55" s="62">
        <f>VLOOKUP(A55,Main!A:AB,9,0)</f>
        <v>46223</v>
      </c>
      <c r="J55" s="62">
        <f>VLOOKUP(A55,Main!A:AB,10,0)</f>
        <v>46304</v>
      </c>
      <c r="K55" s="62">
        <f>VLOOKUP(A55,Main!A:AB,11,0)</f>
        <v>46311</v>
      </c>
      <c r="L55" s="62">
        <f>VLOOKUP(A55,Main!A:AB,12,0)</f>
        <v>46230</v>
      </c>
      <c r="M55" s="62">
        <f>VLOOKUP(A55,Main!A:AB,13,0)</f>
        <v>46248</v>
      </c>
      <c r="N55" s="61" t="str">
        <f>VLOOKUP(A55,Main!A:AB,14,0)</f>
        <v>UG/PG</v>
      </c>
      <c r="O55" s="61" t="str">
        <f>VLOOKUP(A55,Main!A:AB,15,0)</f>
        <v>Elective</v>
      </c>
      <c r="P55" s="61" t="str">
        <f>VLOOKUP(A55,Main!A:AB,16,0)</f>
        <v>Yes</v>
      </c>
      <c r="Q55" s="61" t="str">
        <f>VLOOKUP(A55,Main!A:AB,17,0)</f>
        <v>Power Systems and Power Electronics</v>
      </c>
      <c r="R55" s="63" t="str">
        <f>VLOOKUP(A55,Main!A:AB,18,0)</f>
        <v>https://onlinecourses.nptel.ac.in/e-learning/preview/noc26_ee127</v>
      </c>
      <c r="S55" s="63" t="str">
        <f>VLOOKUP(A55,Main!A:AB,19,0)</f>
        <v>https://onlinecourses.nptel.ac.in/e-learning/preview/noc26_ee127</v>
      </c>
      <c r="T55" s="61" t="str">
        <f>VLOOKUP(A55,Main!A:AB,20,0)</f>
        <v>noc26_ee127</v>
      </c>
      <c r="U55" s="63" t="str">
        <f>VLOOKUP(A55,Main!A:AB,21,0)</f>
        <v>https://onlinecourses.nptel.ac.in/noc25_ee145/preview</v>
      </c>
      <c r="V55" s="63" t="str">
        <f>VLOOKUP(A55,Main!A:AB,22,0)</f>
        <v>https://onlinecourses.nptel.ac.in/noc25_ee145/preview</v>
      </c>
      <c r="W55" s="61" t="str">
        <f>VLOOKUP(A55,Main!A:AB,23,0)</f>
        <v>noc25_ee145</v>
      </c>
      <c r="X55" s="63" t="str">
        <f>VLOOKUP(A55,Main!A:AB,24,0)</f>
        <v>https://nptel.ac.in/courses/108108191</v>
      </c>
      <c r="Y55" s="65" t="str">
        <f>VLOOKUP(A55,Main!A:AB,25,0)</f>
        <v>https://nptel.ac.in/courses/108108191</v>
      </c>
      <c r="Z55" s="66">
        <f>VLOOKUP(A55,Main!A:AB,26,0)</f>
        <v>108108191</v>
      </c>
    </row>
    <row r="56">
      <c r="A56" s="47" t="s">
        <v>3137</v>
      </c>
      <c r="B56" s="61" t="str">
        <f>VLOOKUP(A56,Main!A:AB,2,0)</f>
        <v>Electrical and Electronics Engineering</v>
      </c>
      <c r="C56" s="61" t="str">
        <f>VLOOKUP(A56,Main!A:AB,3,0)</f>
        <v>Introduction to Semiconductor Devices</v>
      </c>
      <c r="D56" s="61" t="str">
        <f>VLOOKUP(A56,Main!A:AB,4,0)</f>
        <v>Prof. Naresh Kumar Emani</v>
      </c>
      <c r="E56" s="61" t="str">
        <f>VLOOKUP(A56,Main!A:AB,5,0)</f>
        <v>IIT Hyderabad</v>
      </c>
      <c r="F56" s="61" t="str">
        <f>VLOOKUP(A56,Main!A:AB,6,0)</f>
        <v>IIT Madras</v>
      </c>
      <c r="G56" s="61" t="str">
        <f>VLOOKUP(A56,Main!A:AB,7,0)</f>
        <v>12 Weeks</v>
      </c>
      <c r="H56" s="61" t="str">
        <f>VLOOKUP(A56,Main!A:AB,8,0)</f>
        <v>Rerun</v>
      </c>
      <c r="I56" s="62">
        <f>VLOOKUP(A56,Main!A:AB,9,0)</f>
        <v>46223</v>
      </c>
      <c r="J56" s="62">
        <f>VLOOKUP(A56,Main!A:AB,10,0)</f>
        <v>46304</v>
      </c>
      <c r="K56" s="62">
        <f>VLOOKUP(A56,Main!A:AB,11,0)</f>
        <v>46311</v>
      </c>
      <c r="L56" s="62">
        <f>VLOOKUP(A56,Main!A:AB,12,0)</f>
        <v>46230</v>
      </c>
      <c r="M56" s="62">
        <f>VLOOKUP(A56,Main!A:AB,13,0)</f>
        <v>46248</v>
      </c>
      <c r="N56" s="61" t="str">
        <f>VLOOKUP(A56,Main!A:AB,14,0)</f>
        <v>UG</v>
      </c>
      <c r="O56" s="61" t="str">
        <f>VLOOKUP(A56,Main!A:AB,15,0)</f>
        <v>Core</v>
      </c>
      <c r="P56" s="61" t="str">
        <f>VLOOKUP(A56,Main!A:AB,16,0)</f>
        <v>No</v>
      </c>
      <c r="Q56" s="61" t="str">
        <f>VLOOKUP(A56,Main!A:AB,17,0)</f>
        <v>VLSI design</v>
      </c>
      <c r="R56" s="63" t="str">
        <f>VLOOKUP(A56,Main!A:AB,18,0)</f>
        <v>https://onlinecourses.nptel.ac.in/e-learning/preview/noc26_ee139</v>
      </c>
      <c r="S56" s="63" t="str">
        <f>VLOOKUP(A56,Main!A:AB,19,0)</f>
        <v>https://onlinecourses.nptel.ac.in/e-learning/preview/noc26_ee139</v>
      </c>
      <c r="T56" s="61" t="str">
        <f>VLOOKUP(A56,Main!A:AB,20,0)</f>
        <v>noc26_ee139</v>
      </c>
      <c r="U56" s="63" t="str">
        <f>VLOOKUP(A56,Main!A:AB,21,0)</f>
        <v>https://onlinecourses.nptel.ac.in/noc25_ee92/preview</v>
      </c>
      <c r="V56" s="63" t="str">
        <f>VLOOKUP(A56,Main!A:AB,22,0)</f>
        <v>https://onlinecourses.nptel.ac.in/noc25_ee92/preview</v>
      </c>
      <c r="W56" s="61" t="str">
        <f>VLOOKUP(A56,Main!A:AB,23,0)</f>
        <v>noc25_ee92</v>
      </c>
      <c r="X56" s="63" t="str">
        <f>VLOOKUP(A56,Main!A:AB,24,0)</f>
        <v>https://nptel.ac.in/courses/108106181</v>
      </c>
      <c r="Y56" s="65" t="str">
        <f>VLOOKUP(A56,Main!A:AB,25,0)</f>
        <v>https://nptel.ac.in/courses/108106181</v>
      </c>
      <c r="Z56" s="66">
        <f>VLOOKUP(A56,Main!A:AB,26,0)</f>
        <v>108106181</v>
      </c>
    </row>
    <row r="57">
      <c r="A57" s="47" t="s">
        <v>3182</v>
      </c>
      <c r="B57" s="61" t="str">
        <f>VLOOKUP(A57,Main!A:AB,2,0)</f>
        <v>Electrical and Electronics Engineering</v>
      </c>
      <c r="C57" s="61" t="str">
        <f>VLOOKUP(A57,Main!A:AB,3,0)</f>
        <v>Linear Systems Theory</v>
      </c>
      <c r="D57" s="61" t="str">
        <f>VLOOKUP(A57,Main!A:AB,4,0)</f>
        <v>Prof. Ramkrishna Pasumarthy</v>
      </c>
      <c r="E57" s="61" t="str">
        <f>VLOOKUP(A57,Main!A:AB,5,0)</f>
        <v>IIT Madras</v>
      </c>
      <c r="F57" s="61" t="str">
        <f>VLOOKUP(A57,Main!A:AB,6,0)</f>
        <v>IIT Madras</v>
      </c>
      <c r="G57" s="61" t="str">
        <f>VLOOKUP(A57,Main!A:AB,7,0)</f>
        <v>12 Weeks</v>
      </c>
      <c r="H57" s="61" t="str">
        <f>VLOOKUP(A57,Main!A:AB,8,0)</f>
        <v>Rerun</v>
      </c>
      <c r="I57" s="62">
        <f>VLOOKUP(A57,Main!A:AB,9,0)</f>
        <v>46223</v>
      </c>
      <c r="J57" s="62">
        <f>VLOOKUP(A57,Main!A:AB,10,0)</f>
        <v>46304</v>
      </c>
      <c r="K57" s="62">
        <f>VLOOKUP(A57,Main!A:AB,11,0)</f>
        <v>46311</v>
      </c>
      <c r="L57" s="62">
        <f>VLOOKUP(A57,Main!A:AB,12,0)</f>
        <v>46230</v>
      </c>
      <c r="M57" s="62">
        <f>VLOOKUP(A57,Main!A:AB,13,0)</f>
        <v>46248</v>
      </c>
      <c r="N57" s="61" t="str">
        <f>VLOOKUP(A57,Main!A:AB,14,0)</f>
        <v>UG/PG</v>
      </c>
      <c r="O57" s="61" t="str">
        <f>VLOOKUP(A57,Main!A:AB,15,0)</f>
        <v>Elective</v>
      </c>
      <c r="P57" s="61" t="str">
        <f>VLOOKUP(A57,Main!A:AB,16,0)</f>
        <v>Yes</v>
      </c>
      <c r="Q57" s="61" t="str">
        <f>VLOOKUP(A57,Main!A:AB,17,0)</f>
        <v>Control and Instrumentation</v>
      </c>
      <c r="R57" s="63" t="str">
        <f>VLOOKUP(A57,Main!A:AB,18,0)</f>
        <v>https://onlinecourses.nptel.ac.in/e-learning/preview/noc26_ee145</v>
      </c>
      <c r="S57" s="63" t="str">
        <f>VLOOKUP(A57,Main!A:AB,19,0)</f>
        <v>https://onlinecourses.nptel.ac.in/e-learning/preview/noc26_ee145</v>
      </c>
      <c r="T57" s="61" t="str">
        <f>VLOOKUP(A57,Main!A:AB,20,0)</f>
        <v>noc26_ee145</v>
      </c>
      <c r="U57" s="63" t="str">
        <f>VLOOKUP(A57,Main!A:AB,21,0)</f>
        <v>https://onlinecourses.nptel.ac.in/noc25_ee105/preview</v>
      </c>
      <c r="V57" s="63" t="str">
        <f>VLOOKUP(A57,Main!A:AB,22,0)</f>
        <v>https://onlinecourses.nptel.ac.in/noc25_ee105/preview</v>
      </c>
      <c r="W57" s="61" t="str">
        <f>VLOOKUP(A57,Main!A:AB,23,0)</f>
        <v>noc25_ee105</v>
      </c>
      <c r="X57" s="63" t="str">
        <f>VLOOKUP(A57,Main!A:AB,24,0)</f>
        <v>https://nptel.ac.in/courses/108106150</v>
      </c>
      <c r="Y57" s="65" t="str">
        <f>VLOOKUP(A57,Main!A:AB,25,0)</f>
        <v>https://nptel.ac.in/courses/108106150</v>
      </c>
      <c r="Z57" s="66">
        <f>VLOOKUP(A57,Main!A:AB,26,0)</f>
        <v>108106150</v>
      </c>
    </row>
    <row r="58">
      <c r="A58" s="47" t="s">
        <v>3225</v>
      </c>
      <c r="B58" s="61" t="str">
        <f>VLOOKUP(A58,Main!A:AB,2,0)</f>
        <v>Electrical and Electronics Engineering</v>
      </c>
      <c r="C58" s="61" t="str">
        <f>VLOOKUP(A58,Main!A:AB,3,0)</f>
        <v>Advanced Distribution System Analysis and Operation</v>
      </c>
      <c r="D58" s="61" t="str">
        <f>VLOOKUP(A58,Main!A:AB,4,0)</f>
        <v>Prof. N. P. Padhy,
Prof. Subho Paul</v>
      </c>
      <c r="E58" s="61" t="str">
        <f>VLOOKUP(A58,Main!A:AB,5,0)</f>
        <v>IIT Roorkee</v>
      </c>
      <c r="F58" s="61" t="str">
        <f>VLOOKUP(A58,Main!A:AB,6,0)</f>
        <v>IIT Roorkee</v>
      </c>
      <c r="G58" s="61" t="str">
        <f>VLOOKUP(A58,Main!A:AB,7,0)</f>
        <v>12 Weeks</v>
      </c>
      <c r="H58" s="61" t="str">
        <f>VLOOKUP(A58,Main!A:AB,8,0)</f>
        <v>Rerun</v>
      </c>
      <c r="I58" s="62">
        <f>VLOOKUP(A58,Main!A:AB,9,0)</f>
        <v>46223</v>
      </c>
      <c r="J58" s="62">
        <f>VLOOKUP(A58,Main!A:AB,10,0)</f>
        <v>46304</v>
      </c>
      <c r="K58" s="62">
        <f>VLOOKUP(A58,Main!A:AB,11,0)</f>
        <v>46311</v>
      </c>
      <c r="L58" s="62">
        <f>VLOOKUP(A58,Main!A:AB,12,0)</f>
        <v>46230</v>
      </c>
      <c r="M58" s="62">
        <f>VLOOKUP(A58,Main!A:AB,13,0)</f>
        <v>46248</v>
      </c>
      <c r="N58" s="61" t="str">
        <f>VLOOKUP(A58,Main!A:AB,14,0)</f>
        <v>UG/PG</v>
      </c>
      <c r="O58" s="61" t="str">
        <f>VLOOKUP(A58,Main!A:AB,15,0)</f>
        <v>Elective</v>
      </c>
      <c r="P58" s="61" t="str">
        <f>VLOOKUP(A58,Main!A:AB,16,0)</f>
        <v>Yes</v>
      </c>
      <c r="Q58" s="61" t="str">
        <f>VLOOKUP(A58,Main!A:AB,17,0)</f>
        <v>Power Systems and Power Electronics</v>
      </c>
      <c r="R58" s="63" t="str">
        <f>VLOOKUP(A58,Main!A:AB,18,0)</f>
        <v>https://onlinecourses.nptel.ac.in/e-learning/preview/noc26_ee151</v>
      </c>
      <c r="S58" s="63" t="str">
        <f>VLOOKUP(A58,Main!A:AB,19,0)</f>
        <v>https://onlinecourses.nptel.ac.in/e-learning/preview/noc26_ee151</v>
      </c>
      <c r="T58" s="61" t="str">
        <f>VLOOKUP(A58,Main!A:AB,20,0)</f>
        <v>noc26_ee151</v>
      </c>
      <c r="U58" s="63" t="str">
        <f>VLOOKUP(A58,Main!A:AB,21,0)</f>
        <v>https://onlinecourses.nptel.ac.in/noc25_ee150/preview</v>
      </c>
      <c r="V58" s="63" t="str">
        <f>VLOOKUP(A58,Main!A:AB,22,0)</f>
        <v>https://onlinecourses.nptel.ac.in/noc25_ee150/preview</v>
      </c>
      <c r="W58" s="61" t="str">
        <f>VLOOKUP(A58,Main!A:AB,23,0)</f>
        <v>noc25_ee150</v>
      </c>
      <c r="X58" s="63" t="str">
        <f>VLOOKUP(A58,Main!A:AB,24,0)</f>
        <v>https://nptel.ac.in/courses/108107716</v>
      </c>
      <c r="Y58" s="65" t="str">
        <f>VLOOKUP(A58,Main!A:AB,25,0)</f>
        <v>https://nptel.ac.in/courses/108107716</v>
      </c>
      <c r="Z58" s="66">
        <f>VLOOKUP(A58,Main!A:AB,26,0)</f>
        <v>108107716</v>
      </c>
    </row>
    <row r="59">
      <c r="A59" s="47" t="s">
        <v>3265</v>
      </c>
      <c r="B59" s="61" t="str">
        <f>VLOOKUP(A59,Main!A:AB,2,0)</f>
        <v>Electrical and Electronics Engineering</v>
      </c>
      <c r="C59" s="61" t="str">
        <f>VLOOKUP(A59,Main!A:AB,3,0)</f>
        <v>Applied Linear Algebra for Signal Processing, Data Analytics and Machine Learning</v>
      </c>
      <c r="D59" s="61" t="str">
        <f>VLOOKUP(A59,Main!A:AB,4,0)</f>
        <v>Prof. Aditya K. Jagannatham</v>
      </c>
      <c r="E59" s="61" t="str">
        <f>VLOOKUP(A59,Main!A:AB,5,0)</f>
        <v>IIT Kanpur</v>
      </c>
      <c r="F59" s="61" t="str">
        <f>VLOOKUP(A59,Main!A:AB,6,0)</f>
        <v>IIT Kanpur</v>
      </c>
      <c r="G59" s="61" t="str">
        <f>VLOOKUP(A59,Main!A:AB,7,0)</f>
        <v>12 Weeks</v>
      </c>
      <c r="H59" s="61" t="str">
        <f>VLOOKUP(A59,Main!A:AB,8,0)</f>
        <v>Rerun</v>
      </c>
      <c r="I59" s="62">
        <f>VLOOKUP(A59,Main!A:AB,9,0)</f>
        <v>46223</v>
      </c>
      <c r="J59" s="62">
        <f>VLOOKUP(A59,Main!A:AB,10,0)</f>
        <v>46304</v>
      </c>
      <c r="K59" s="62">
        <f>VLOOKUP(A59,Main!A:AB,11,0)</f>
        <v>46311</v>
      </c>
      <c r="L59" s="62">
        <f>VLOOKUP(A59,Main!A:AB,12,0)</f>
        <v>46230</v>
      </c>
      <c r="M59" s="62">
        <f>VLOOKUP(A59,Main!A:AB,13,0)</f>
        <v>46248</v>
      </c>
      <c r="N59" s="61" t="str">
        <f>VLOOKUP(A59,Main!A:AB,14,0)</f>
        <v>UG/PG</v>
      </c>
      <c r="O59" s="61" t="str">
        <f>VLOOKUP(A59,Main!A:AB,15,0)</f>
        <v>Elective</v>
      </c>
      <c r="P59" s="61" t="str">
        <f>VLOOKUP(A59,Main!A:AB,16,0)</f>
        <v>Yes</v>
      </c>
      <c r="Q59" s="61" t="str">
        <f>VLOOKUP(A59,Main!A:AB,17,0)</f>
        <v/>
      </c>
      <c r="R59" s="63" t="str">
        <f>VLOOKUP(A59,Main!A:AB,18,0)</f>
        <v>https://onlinecourses.nptel.ac.in/e-learning/preview/noc26_ee157</v>
      </c>
      <c r="S59" s="63" t="str">
        <f>VLOOKUP(A59,Main!A:AB,19,0)</f>
        <v>https://onlinecourses.nptel.ac.in/e-learning/preview/noc26_ee157</v>
      </c>
      <c r="T59" s="61" t="str">
        <f>VLOOKUP(A59,Main!A:AB,20,0)</f>
        <v>noc26_ee157</v>
      </c>
      <c r="U59" s="63" t="str">
        <f>VLOOKUP(A59,Main!A:AB,21,0)</f>
        <v>https://onlinecourses.nptel.ac.in/noc25_ee113/preview</v>
      </c>
      <c r="V59" s="63" t="str">
        <f>VLOOKUP(A59,Main!A:AB,22,0)</f>
        <v>https://onlinecourses.nptel.ac.in/noc25_ee113/preview</v>
      </c>
      <c r="W59" s="61" t="str">
        <f>VLOOKUP(A59,Main!A:AB,23,0)</f>
        <v>noc25_ee113</v>
      </c>
      <c r="X59" s="63" t="str">
        <f>VLOOKUP(A59,Main!A:AB,24,0)</f>
        <v>https://nptel.ac.in/courses/108104174</v>
      </c>
      <c r="Y59" s="65" t="str">
        <f>VLOOKUP(A59,Main!A:AB,25,0)</f>
        <v>https://nptel.ac.in/courses/108104174</v>
      </c>
      <c r="Z59" s="66">
        <f>VLOOKUP(A59,Main!A:AB,26,0)</f>
        <v>108104174</v>
      </c>
    </row>
    <row r="60">
      <c r="A60" s="47" t="s">
        <v>3320</v>
      </c>
      <c r="B60" s="61" t="str">
        <f>VLOOKUP(A60,Main!A:AB,2,0)</f>
        <v>Electrical Engineering / Electronics and Communication Engineering</v>
      </c>
      <c r="C60" s="61" t="str">
        <f>VLOOKUP(A60,Main!A:AB,3,0)</f>
        <v>Passive Microwave Circuits, Devices, and Measurements</v>
      </c>
      <c r="D60" s="61" t="str">
        <f>VLOOKUP(A60,Main!A:AB,4,0)</f>
        <v>Prof. Debapratim Ghosh</v>
      </c>
      <c r="E60" s="61" t="str">
        <f>VLOOKUP(A60,Main!A:AB,5,0)</f>
        <v>IIT Bhubaneswar</v>
      </c>
      <c r="F60" s="61" t="str">
        <f>VLOOKUP(A60,Main!A:AB,6,0)</f>
        <v>IIT Kharagpur</v>
      </c>
      <c r="G60" s="61" t="str">
        <f>VLOOKUP(A60,Main!A:AB,7,0)</f>
        <v>12 Weeks</v>
      </c>
      <c r="H60" s="61" t="str">
        <f>VLOOKUP(A60,Main!A:AB,8,0)</f>
        <v>Rerun</v>
      </c>
      <c r="I60" s="62">
        <f>VLOOKUP(A60,Main!A:AB,9,0)</f>
        <v>46223</v>
      </c>
      <c r="J60" s="62">
        <f>VLOOKUP(A60,Main!A:AB,10,0)</f>
        <v>46304</v>
      </c>
      <c r="K60" s="62">
        <f>VLOOKUP(A60,Main!A:AB,11,0)</f>
        <v>46311</v>
      </c>
      <c r="L60" s="62">
        <f>VLOOKUP(A60,Main!A:AB,12,0)</f>
        <v>46230</v>
      </c>
      <c r="M60" s="62">
        <f>VLOOKUP(A60,Main!A:AB,13,0)</f>
        <v>46248</v>
      </c>
      <c r="N60" s="61" t="str">
        <f>VLOOKUP(A60,Main!A:AB,14,0)</f>
        <v>PG</v>
      </c>
      <c r="O60" s="61" t="str">
        <f>VLOOKUP(A60,Main!A:AB,15,0)</f>
        <v>Elective</v>
      </c>
      <c r="P60" s="61" t="str">
        <f>VLOOKUP(A60,Main!A:AB,16,0)</f>
        <v>Yes</v>
      </c>
      <c r="Q60" s="61" t="str">
        <f>VLOOKUP(A60,Main!A:AB,17,0)</f>
        <v>Photonics</v>
      </c>
      <c r="R60" s="63" t="str">
        <f>VLOOKUP(A60,Main!A:AB,18,0)</f>
        <v>https://onlinecourses.nptel.ac.in/e-learning/preview/noc26_ee165</v>
      </c>
      <c r="S60" s="63" t="str">
        <f>VLOOKUP(A60,Main!A:AB,19,0)</f>
        <v>https://onlinecourses.nptel.ac.in/e-learning/preview/noc26_ee165</v>
      </c>
      <c r="T60" s="61" t="str">
        <f>VLOOKUP(A60,Main!A:AB,20,0)</f>
        <v>noc26_ee165</v>
      </c>
      <c r="U60" s="63" t="str">
        <f>VLOOKUP(A60,Main!A:AB,21,0)</f>
        <v>https://onlinecourses.nptel.ac.in/noc25_ee164/preview</v>
      </c>
      <c r="V60" s="63" t="str">
        <f>VLOOKUP(A60,Main!A:AB,22,0)</f>
        <v>https://onlinecourses.nptel.ac.in/noc25_ee164/preview</v>
      </c>
      <c r="W60" s="61" t="str">
        <f>VLOOKUP(A60,Main!A:AB,23,0)</f>
        <v>noc25_ee164</v>
      </c>
      <c r="X60" s="63" t="str">
        <f>VLOOKUP(A60,Main!A:AB,24,0)</f>
        <v>https://nptel.ac.in/courses/108105721</v>
      </c>
      <c r="Y60" s="65" t="str">
        <f>VLOOKUP(A60,Main!A:AB,25,0)</f>
        <v>https://nptel.ac.in/courses/108105721</v>
      </c>
      <c r="Z60" s="66">
        <f>VLOOKUP(A60,Main!A:AB,26,0)</f>
        <v>108105721</v>
      </c>
    </row>
    <row r="61">
      <c r="A61" s="47" t="s">
        <v>3348</v>
      </c>
      <c r="B61" s="61" t="str">
        <f>VLOOKUP(A61,Main!A:AB,2,0)</f>
        <v>Electrical and Electronics Engineering</v>
      </c>
      <c r="C61" s="61" t="str">
        <f>VLOOKUP(A61,Main!A:AB,3,0)</f>
        <v>Introduction to Photonics</v>
      </c>
      <c r="D61" s="61" t="str">
        <f>VLOOKUP(A61,Main!A:AB,4,0)</f>
        <v>Prof. Balaji Srinivasan</v>
      </c>
      <c r="E61" s="61" t="str">
        <f>VLOOKUP(A61,Main!A:AB,5,0)</f>
        <v>IIT Madras</v>
      </c>
      <c r="F61" s="61" t="str">
        <f>VLOOKUP(A61,Main!A:AB,6,0)</f>
        <v>IIT Madras</v>
      </c>
      <c r="G61" s="61" t="str">
        <f>VLOOKUP(A61,Main!A:AB,7,0)</f>
        <v>12 Weeks</v>
      </c>
      <c r="H61" s="61" t="str">
        <f>VLOOKUP(A61,Main!A:AB,8,0)</f>
        <v>Rerun</v>
      </c>
      <c r="I61" s="62">
        <f>VLOOKUP(A61,Main!A:AB,9,0)</f>
        <v>46223</v>
      </c>
      <c r="J61" s="62">
        <f>VLOOKUP(A61,Main!A:AB,10,0)</f>
        <v>46304</v>
      </c>
      <c r="K61" s="62">
        <f>VLOOKUP(A61,Main!A:AB,11,0)</f>
        <v>46311</v>
      </c>
      <c r="L61" s="62">
        <f>VLOOKUP(A61,Main!A:AB,12,0)</f>
        <v>46230</v>
      </c>
      <c r="M61" s="62">
        <f>VLOOKUP(A61,Main!A:AB,13,0)</f>
        <v>46248</v>
      </c>
      <c r="N61" s="61" t="str">
        <f>VLOOKUP(A61,Main!A:AB,14,0)</f>
        <v>UG/PG</v>
      </c>
      <c r="O61" s="61" t="str">
        <f>VLOOKUP(A61,Main!A:AB,15,0)</f>
        <v>Elective</v>
      </c>
      <c r="P61" s="61" t="str">
        <f>VLOOKUP(A61,Main!A:AB,16,0)</f>
        <v>Yes</v>
      </c>
      <c r="Q61" s="61" t="str">
        <f>VLOOKUP(A61,Main!A:AB,17,0)</f>
        <v>Photonics</v>
      </c>
      <c r="R61" s="63" t="str">
        <f>VLOOKUP(A61,Main!A:AB,18,0)</f>
        <v>https://onlinecourses.nptel.ac.in/e-learning/preview/noc26_ee169</v>
      </c>
      <c r="S61" s="63" t="str">
        <f>VLOOKUP(A61,Main!A:AB,19,0)</f>
        <v>https://onlinecourses.nptel.ac.in/e-learning/preview/noc26_ee169</v>
      </c>
      <c r="T61" s="61" t="str">
        <f>VLOOKUP(A61,Main!A:AB,20,0)</f>
        <v>noc26_ee169</v>
      </c>
      <c r="U61" s="63" t="str">
        <f>VLOOKUP(A61,Main!A:AB,21,0)</f>
        <v>https://onlinecourses.nptel.ac.in/noc25_ee94/preview</v>
      </c>
      <c r="V61" s="63" t="str">
        <f>VLOOKUP(A61,Main!A:AB,22,0)</f>
        <v>https://onlinecourses.nptel.ac.in/noc25_ee94/preview</v>
      </c>
      <c r="W61" s="61" t="str">
        <f>VLOOKUP(A61,Main!A:AB,23,0)</f>
        <v>noc25_ee94</v>
      </c>
      <c r="X61" s="63" t="str">
        <f>VLOOKUP(A61,Main!A:AB,24,0)</f>
        <v>https://nptel.ac.in/courses/108106135</v>
      </c>
      <c r="Y61" s="65" t="str">
        <f>VLOOKUP(A61,Main!A:AB,25,0)</f>
        <v>https://nptel.ac.in/courses/108106135</v>
      </c>
      <c r="Z61" s="66">
        <f>VLOOKUP(A61,Main!A:AB,26,0)</f>
        <v>108106135</v>
      </c>
    </row>
    <row r="62">
      <c r="A62" s="47" t="s">
        <v>3390</v>
      </c>
      <c r="B62" s="61" t="str">
        <f>VLOOKUP(A62,Main!A:AB,2,0)</f>
        <v>Electrical and Electronics Engineering</v>
      </c>
      <c r="C62" s="61" t="str">
        <f>VLOOKUP(A62,Main!A:AB,3,0)</f>
        <v>A Basic Course on Electric and Magnetic Circuits</v>
      </c>
      <c r="D62" s="61" t="str">
        <f>VLOOKUP(A62,Main!A:AB,4,0)</f>
        <v>Prof. Ashok Kumar Pradhan</v>
      </c>
      <c r="E62" s="61" t="str">
        <f>VLOOKUP(A62,Main!A:AB,5,0)</f>
        <v>IIT Kharagpur</v>
      </c>
      <c r="F62" s="61" t="str">
        <f>VLOOKUP(A62,Main!A:AB,6,0)</f>
        <v>IIT Kharagpur</v>
      </c>
      <c r="G62" s="61" t="str">
        <f>VLOOKUP(A62,Main!A:AB,7,0)</f>
        <v>12 Weeks</v>
      </c>
      <c r="H62" s="61" t="str">
        <f>VLOOKUP(A62,Main!A:AB,8,0)</f>
        <v>Rerun</v>
      </c>
      <c r="I62" s="62">
        <f>VLOOKUP(A62,Main!A:AB,9,0)</f>
        <v>46223</v>
      </c>
      <c r="J62" s="62">
        <f>VLOOKUP(A62,Main!A:AB,10,0)</f>
        <v>46304</v>
      </c>
      <c r="K62" s="62">
        <f>VLOOKUP(A62,Main!A:AB,11,0)</f>
        <v>46311</v>
      </c>
      <c r="L62" s="62">
        <f>VLOOKUP(A62,Main!A:AB,12,0)</f>
        <v>46230</v>
      </c>
      <c r="M62" s="62">
        <f>VLOOKUP(A62,Main!A:AB,13,0)</f>
        <v>46248</v>
      </c>
      <c r="N62" s="61" t="str">
        <f>VLOOKUP(A62,Main!A:AB,14,0)</f>
        <v>UG</v>
      </c>
      <c r="O62" s="61" t="str">
        <f>VLOOKUP(A62,Main!A:AB,15,0)</f>
        <v>Core</v>
      </c>
      <c r="P62" s="61" t="str">
        <f>VLOOKUP(A62,Main!A:AB,16,0)</f>
        <v>No</v>
      </c>
      <c r="Q62" s="61" t="str">
        <f>VLOOKUP(A62,Main!A:AB,17,0)</f>
        <v>Power Systems and Power Electronics</v>
      </c>
      <c r="R62" s="63" t="str">
        <f>VLOOKUP(A62,Main!A:AB,18,0)</f>
        <v>https://onlinecourses.nptel.ac.in/e-learning/preview/noc26_ee175</v>
      </c>
      <c r="S62" s="63" t="str">
        <f>VLOOKUP(A62,Main!A:AB,19,0)</f>
        <v>https://onlinecourses.nptel.ac.in/e-learning/preview/noc26_ee175</v>
      </c>
      <c r="T62" s="61" t="str">
        <f>VLOOKUP(A62,Main!A:AB,20,0)</f>
        <v>noc26_ee175</v>
      </c>
      <c r="U62" s="63" t="str">
        <f>VLOOKUP(A62,Main!A:AB,21,0)</f>
        <v>https://onlinecourses.nptel.ac.in/noc25_ee158/preview</v>
      </c>
      <c r="V62" s="63" t="str">
        <f>VLOOKUP(A62,Main!A:AB,22,0)</f>
        <v>https://onlinecourses.nptel.ac.in/noc25_ee158/preview</v>
      </c>
      <c r="W62" s="61" t="str">
        <f>VLOOKUP(A62,Main!A:AB,23,0)</f>
        <v>noc25_ee158</v>
      </c>
      <c r="X62" s="63" t="str">
        <f>VLOOKUP(A62,Main!A:AB,24,0)</f>
        <v>https://nptel.ac.in/courses/108105479</v>
      </c>
      <c r="Y62" s="65" t="str">
        <f>VLOOKUP(A62,Main!A:AB,25,0)</f>
        <v>https://nptel.ac.in/courses/108105479</v>
      </c>
      <c r="Z62" s="66">
        <f>VLOOKUP(A62,Main!A:AB,26,0)</f>
        <v>108105479</v>
      </c>
    </row>
    <row r="63">
      <c r="A63" s="47" t="s">
        <v>3430</v>
      </c>
      <c r="B63" s="61" t="str">
        <f>VLOOKUP(A63,Main!A:AB,2,0)</f>
        <v>Electrical and Electronics Engineering</v>
      </c>
      <c r="C63" s="61" t="str">
        <f>VLOOKUP(A63,Main!A:AB,3,0)</f>
        <v>Fundamentals of Electrical Engineering</v>
      </c>
      <c r="D63" s="61" t="str">
        <f>VLOOKUP(A63,Main!A:AB,4,0)</f>
        <v>Prof. Debapriya Das</v>
      </c>
      <c r="E63" s="61" t="str">
        <f>VLOOKUP(A63,Main!A:AB,5,0)</f>
        <v>IIT Kharagpur</v>
      </c>
      <c r="F63" s="61" t="str">
        <f>VLOOKUP(A63,Main!A:AB,6,0)</f>
        <v>IIT Kharagpur</v>
      </c>
      <c r="G63" s="61" t="str">
        <f>VLOOKUP(A63,Main!A:AB,7,0)</f>
        <v>12 Weeks</v>
      </c>
      <c r="H63" s="61" t="str">
        <f>VLOOKUP(A63,Main!A:AB,8,0)</f>
        <v>Rerun</v>
      </c>
      <c r="I63" s="62">
        <f>VLOOKUP(A63,Main!A:AB,9,0)</f>
        <v>46223</v>
      </c>
      <c r="J63" s="62">
        <f>VLOOKUP(A63,Main!A:AB,10,0)</f>
        <v>46304</v>
      </c>
      <c r="K63" s="62">
        <f>VLOOKUP(A63,Main!A:AB,11,0)</f>
        <v>46311</v>
      </c>
      <c r="L63" s="62">
        <f>VLOOKUP(A63,Main!A:AB,12,0)</f>
        <v>46230</v>
      </c>
      <c r="M63" s="62">
        <f>VLOOKUP(A63,Main!A:AB,13,0)</f>
        <v>46248</v>
      </c>
      <c r="N63" s="61" t="str">
        <f>VLOOKUP(A63,Main!A:AB,14,0)</f>
        <v>UG</v>
      </c>
      <c r="O63" s="61" t="str">
        <f>VLOOKUP(A63,Main!A:AB,15,0)</f>
        <v>Core</v>
      </c>
      <c r="P63" s="61" t="str">
        <f>VLOOKUP(A63,Main!A:AB,16,0)</f>
        <v>No</v>
      </c>
      <c r="Q63" s="61" t="str">
        <f>VLOOKUP(A63,Main!A:AB,17,0)</f>
        <v/>
      </c>
      <c r="R63" s="63" t="str">
        <f>VLOOKUP(A63,Main!A:AB,18,0)</f>
        <v>https://onlinecourses.nptel.ac.in/e-learning/preview/noc26_ee181</v>
      </c>
      <c r="S63" s="63" t="str">
        <f>VLOOKUP(A63,Main!A:AB,19,0)</f>
        <v>https://onlinecourses.nptel.ac.in/e-learning/preview/noc26_ee181</v>
      </c>
      <c r="T63" s="61" t="str">
        <f>VLOOKUP(A63,Main!A:AB,20,0)</f>
        <v>noc26_ee181</v>
      </c>
      <c r="U63" s="63" t="str">
        <f>VLOOKUP(A63,Main!A:AB,21,0)</f>
        <v>https://onlinecourses.nptel.ac.in/noc25_ee160/preview</v>
      </c>
      <c r="V63" s="63" t="str">
        <f>VLOOKUP(A63,Main!A:AB,22,0)</f>
        <v>https://onlinecourses.nptel.ac.in/noc25_ee160/preview</v>
      </c>
      <c r="W63" s="61" t="str">
        <f>VLOOKUP(A63,Main!A:AB,23,0)</f>
        <v>noc25_ee160</v>
      </c>
      <c r="X63" s="63" t="str">
        <f>VLOOKUP(A63,Main!A:AB,24,0)</f>
        <v>https://nptel.ac.in/courses/108105112</v>
      </c>
      <c r="Y63" s="65" t="str">
        <f>VLOOKUP(A63,Main!A:AB,25,0)</f>
        <v>https://nptel.ac.in/courses/108105112</v>
      </c>
      <c r="Z63" s="66">
        <f>VLOOKUP(A63,Main!A:AB,26,0)</f>
        <v>108105112</v>
      </c>
    </row>
    <row r="64">
      <c r="A64" s="47" t="s">
        <v>3471</v>
      </c>
      <c r="B64" s="61" t="str">
        <f>VLOOKUP(A64,Main!A:AB,2,0)</f>
        <v>Electrical and Electronics Engineering</v>
      </c>
      <c r="C64" s="61" t="str">
        <f>VLOOKUP(A64,Main!A:AB,3,0)</f>
        <v>Electronic Systems Design: Hands-on Circuits and PCB Design with CAD software</v>
      </c>
      <c r="D64" s="61" t="str">
        <f>VLOOKUP(A64,Main!A:AB,4,0)</f>
        <v>Prof. Ankur Gupta</v>
      </c>
      <c r="E64" s="61" t="str">
        <f>VLOOKUP(A64,Main!A:AB,5,0)</f>
        <v>IIT Delhi</v>
      </c>
      <c r="F64" s="61" t="str">
        <f>VLOOKUP(A64,Main!A:AB,6,0)</f>
        <v>IIT Delhi</v>
      </c>
      <c r="G64" s="61" t="str">
        <f>VLOOKUP(A64,Main!A:AB,7,0)</f>
        <v>12 Weeks</v>
      </c>
      <c r="H64" s="61" t="str">
        <f>VLOOKUP(A64,Main!A:AB,8,0)</f>
        <v>Rerun</v>
      </c>
      <c r="I64" s="62">
        <f>VLOOKUP(A64,Main!A:AB,9,0)</f>
        <v>46223</v>
      </c>
      <c r="J64" s="62">
        <f>VLOOKUP(A64,Main!A:AB,10,0)</f>
        <v>46304</v>
      </c>
      <c r="K64" s="62">
        <f>VLOOKUP(A64,Main!A:AB,11,0)</f>
        <v>46311</v>
      </c>
      <c r="L64" s="62">
        <f>VLOOKUP(A64,Main!A:AB,12,0)</f>
        <v>46230</v>
      </c>
      <c r="M64" s="62">
        <f>VLOOKUP(A64,Main!A:AB,13,0)</f>
        <v>46248</v>
      </c>
      <c r="N64" s="61" t="str">
        <f>VLOOKUP(A64,Main!A:AB,14,0)</f>
        <v>UG/PG</v>
      </c>
      <c r="O64" s="61" t="str">
        <f>VLOOKUP(A64,Main!A:AB,15,0)</f>
        <v>Elective</v>
      </c>
      <c r="P64" s="61" t="str">
        <f>VLOOKUP(A64,Main!A:AB,16,0)</f>
        <v>Yes</v>
      </c>
      <c r="Q64" s="61" t="str">
        <f>VLOOKUP(A64,Main!A:AB,17,0)</f>
        <v>VLSI design
Communication and Signal Processing
Control and Instrumentation</v>
      </c>
      <c r="R64" s="63" t="str">
        <f>VLOOKUP(A64,Main!A:AB,18,0)</f>
        <v>https://onlinecourses.nptel.ac.in/e-learning/preview/noc26_ee187</v>
      </c>
      <c r="S64" s="63" t="str">
        <f>VLOOKUP(A64,Main!A:AB,19,0)</f>
        <v>https://onlinecourses.nptel.ac.in/e-learning/preview/noc26_ee187</v>
      </c>
      <c r="T64" s="61" t="str">
        <f>VLOOKUP(A64,Main!A:AB,20,0)</f>
        <v>noc26_ee187</v>
      </c>
      <c r="U64" s="63" t="str">
        <f>VLOOKUP(A64,Main!A:AB,21,0)</f>
        <v>https://onlinecourses.nptel.ac.in/noc25_ee163/preview</v>
      </c>
      <c r="V64" s="63" t="str">
        <f>VLOOKUP(A64,Main!A:AB,22,0)</f>
        <v>https://onlinecourses.nptel.ac.in/noc25_ee163/preview</v>
      </c>
      <c r="W64" s="61" t="str">
        <f>VLOOKUP(A64,Main!A:AB,23,0)</f>
        <v>noc25_ee163</v>
      </c>
      <c r="X64" s="63" t="str">
        <f>VLOOKUP(A64,Main!A:AB,24,0)</f>
        <v>https://nptel.ac.in/courses/108102481</v>
      </c>
      <c r="Y64" s="65" t="str">
        <f>VLOOKUP(A64,Main!A:AB,25,0)</f>
        <v>https://nptel.ac.in/courses/108102481</v>
      </c>
      <c r="Z64" s="66">
        <f>VLOOKUP(A64,Main!A:AB,26,0)</f>
        <v>108102481</v>
      </c>
    </row>
    <row r="65">
      <c r="A65" s="47" t="s">
        <v>3514</v>
      </c>
      <c r="B65" s="61" t="str">
        <f>VLOOKUP(A65,Main!A:AB,2,0)</f>
        <v>Electronics and Electrical Engineering</v>
      </c>
      <c r="C65" s="61" t="str">
        <f>VLOOKUP(A65,Main!A:AB,3,0)</f>
        <v>Microsensors and Nanosensors</v>
      </c>
      <c r="D65" s="61" t="str">
        <f>VLOOKUP(A65,Main!A:AB,4,0)</f>
        <v>Prof. Ravindra Kumar Jha</v>
      </c>
      <c r="E65" s="61" t="str">
        <f>VLOOKUP(A65,Main!A:AB,5,0)</f>
        <v>IIT Guwahati</v>
      </c>
      <c r="F65" s="61" t="str">
        <f>VLOOKUP(A65,Main!A:AB,6,0)</f>
        <v>IIT Guwahati</v>
      </c>
      <c r="G65" s="61" t="str">
        <f>VLOOKUP(A65,Main!A:AB,7,0)</f>
        <v>12 Weeks</v>
      </c>
      <c r="H65" s="61" t="str">
        <f>VLOOKUP(A65,Main!A:AB,8,0)</f>
        <v>Rerun</v>
      </c>
      <c r="I65" s="62">
        <f>VLOOKUP(A65,Main!A:AB,9,0)</f>
        <v>46223</v>
      </c>
      <c r="J65" s="62">
        <f>VLOOKUP(A65,Main!A:AB,10,0)</f>
        <v>46304</v>
      </c>
      <c r="K65" s="62">
        <f>VLOOKUP(A65,Main!A:AB,11,0)</f>
        <v>46311</v>
      </c>
      <c r="L65" s="62">
        <f>VLOOKUP(A65,Main!A:AB,12,0)</f>
        <v>46230</v>
      </c>
      <c r="M65" s="62">
        <f>VLOOKUP(A65,Main!A:AB,13,0)</f>
        <v>46248</v>
      </c>
      <c r="N65" s="61" t="str">
        <f>VLOOKUP(A65,Main!A:AB,14,0)</f>
        <v>UG</v>
      </c>
      <c r="O65" s="61" t="str">
        <f>VLOOKUP(A65,Main!A:AB,15,0)</f>
        <v>Elective</v>
      </c>
      <c r="P65" s="61" t="str">
        <f>VLOOKUP(A65,Main!A:AB,16,0)</f>
        <v>Yes</v>
      </c>
      <c r="Q65" s="61" t="str">
        <f>VLOOKUP(A65,Main!A:AB,17,0)</f>
        <v>VLSI design</v>
      </c>
      <c r="R65" s="63" t="str">
        <f>VLOOKUP(A65,Main!A:AB,18,0)</f>
        <v>https://onlinecourses.nptel.ac.in/e-learning/preview/noc26_ee193</v>
      </c>
      <c r="S65" s="63" t="str">
        <f>VLOOKUP(A65,Main!A:AB,19,0)</f>
        <v>https://onlinecourses.nptel.ac.in/e-learning/preview/noc26_ee193</v>
      </c>
      <c r="T65" s="61" t="str">
        <f>VLOOKUP(A65,Main!A:AB,20,0)</f>
        <v>noc26_ee193</v>
      </c>
      <c r="U65" s="63" t="str">
        <f>VLOOKUP(A65,Main!A:AB,21,0)</f>
        <v>https://onlinecourses.nptel.ac.in/noc25_ee177/preview</v>
      </c>
      <c r="V65" s="63" t="str">
        <f>VLOOKUP(A65,Main!A:AB,22,0)</f>
        <v>https://onlinecourses.nptel.ac.in/noc25_ee177/preview</v>
      </c>
      <c r="W65" s="61" t="str">
        <f>VLOOKUP(A65,Main!A:AB,23,0)</f>
        <v>noc25_ee177</v>
      </c>
      <c r="X65" s="63" t="str">
        <f>VLOOKUP(A65,Main!A:AB,24,0)</f>
        <v>https://nptel.ac.in/courses/117103726</v>
      </c>
      <c r="Y65" s="65" t="str">
        <f>VLOOKUP(A65,Main!A:AB,25,0)</f>
        <v>https://nptel.ac.in/courses/117103726</v>
      </c>
      <c r="Z65" s="66">
        <f>VLOOKUP(A65,Main!A:AB,26,0)</f>
        <v>117103726</v>
      </c>
    </row>
    <row r="66">
      <c r="A66" s="47" t="s">
        <v>3560</v>
      </c>
      <c r="B66" s="61" t="str">
        <f>VLOOKUP(A66,Main!A:AB,2,0)</f>
        <v>Electrical and Electronics Engineering</v>
      </c>
      <c r="C66" s="61" t="str">
        <f>VLOOKUP(A66,Main!A:AB,3,0)</f>
        <v>Introduction to Adaptive Signal Processing</v>
      </c>
      <c r="D66" s="61" t="str">
        <f>VLOOKUP(A66,Main!A:AB,4,0)</f>
        <v>Prof. Mrityunjoy Chakraborty</v>
      </c>
      <c r="E66" s="61" t="str">
        <f>VLOOKUP(A66,Main!A:AB,5,0)</f>
        <v>IIT Kharagpur</v>
      </c>
      <c r="F66" s="61" t="str">
        <f>VLOOKUP(A66,Main!A:AB,6,0)</f>
        <v>IIT Kharagpur</v>
      </c>
      <c r="G66" s="61" t="str">
        <f>VLOOKUP(A66,Main!A:AB,7,0)</f>
        <v>8 Weeks</v>
      </c>
      <c r="H66" s="61" t="str">
        <f>VLOOKUP(A66,Main!A:AB,8,0)</f>
        <v>Rerun</v>
      </c>
      <c r="I66" s="62">
        <f>VLOOKUP(A66,Main!A:AB,9,0)</f>
        <v>46251</v>
      </c>
      <c r="J66" s="62">
        <f>VLOOKUP(A66,Main!A:AB,10,0)</f>
        <v>46304</v>
      </c>
      <c r="K66" s="62">
        <f>VLOOKUP(A66,Main!A:AB,11,0)</f>
        <v>46311</v>
      </c>
      <c r="L66" s="62">
        <f>VLOOKUP(A66,Main!A:AB,12,0)</f>
        <v>46251</v>
      </c>
      <c r="M66" s="62">
        <f>VLOOKUP(A66,Main!A:AB,13,0)</f>
        <v>46262</v>
      </c>
      <c r="N66" s="61" t="str">
        <f>VLOOKUP(A66,Main!A:AB,14,0)</f>
        <v>UG/PG</v>
      </c>
      <c r="O66" s="61" t="str">
        <f>VLOOKUP(A66,Main!A:AB,15,0)</f>
        <v>Elective</v>
      </c>
      <c r="P66" s="61" t="str">
        <f>VLOOKUP(A66,Main!A:AB,16,0)</f>
        <v>Yes</v>
      </c>
      <c r="Q66" s="61" t="str">
        <f>VLOOKUP(A66,Main!A:AB,17,0)</f>
        <v>Communication and Signal Processing</v>
      </c>
      <c r="R66" s="63" t="str">
        <f>VLOOKUP(A66,Main!A:AB,18,0)</f>
        <v>https://onlinecourses.nptel.ac.in/e-learning/preview/noc26_ee201</v>
      </c>
      <c r="S66" s="63" t="str">
        <f>VLOOKUP(A66,Main!A:AB,19,0)</f>
        <v>https://onlinecourses.nptel.ac.in/e-learning/preview/noc26_ee201</v>
      </c>
      <c r="T66" s="61" t="str">
        <f>VLOOKUP(A66,Main!A:AB,20,0)</f>
        <v>noc26_ee201</v>
      </c>
      <c r="U66" s="63" t="str">
        <f>VLOOKUP(A66,Main!A:AB,21,0)</f>
        <v>https://onlinecourses.nptel.ac.in/noc25_ee120/preview</v>
      </c>
      <c r="V66" s="63" t="str">
        <f>VLOOKUP(A66,Main!A:AB,22,0)</f>
        <v>https://onlinecourses.nptel.ac.in/noc25_ee120/preview</v>
      </c>
      <c r="W66" s="61" t="str">
        <f>VLOOKUP(A66,Main!A:AB,23,0)</f>
        <v>noc25_ee120</v>
      </c>
      <c r="X66" s="63" t="str">
        <f>VLOOKUP(A66,Main!A:AB,24,0)</f>
        <v>https://nptel.ac.in/courses/108105191</v>
      </c>
      <c r="Y66" s="65" t="str">
        <f>VLOOKUP(A66,Main!A:AB,25,0)</f>
        <v>https://nptel.ac.in/courses/108105191</v>
      </c>
      <c r="Z66" s="66">
        <f>VLOOKUP(A66,Main!A:AB,26,0)</f>
        <v>108105191</v>
      </c>
    </row>
    <row r="67">
      <c r="A67" s="47" t="s">
        <v>3589</v>
      </c>
      <c r="B67" s="61" t="str">
        <f>VLOOKUP(A67,Main!A:AB,2,0)</f>
        <v>Electronics and Communication Engineering</v>
      </c>
      <c r="C67" s="61" t="str">
        <f>VLOOKUP(A67,Main!A:AB,3,0)</f>
        <v>Network Theory</v>
      </c>
      <c r="D67" s="61" t="str">
        <f>VLOOKUP(A67,Main!A:AB,4,0)</f>
        <v>Prof. Shouri Chatterjee</v>
      </c>
      <c r="E67" s="61" t="str">
        <f>VLOOKUP(A67,Main!A:AB,5,0)</f>
        <v>IIT Delhi</v>
      </c>
      <c r="F67" s="61" t="str">
        <f>VLOOKUP(A67,Main!A:AB,6,0)</f>
        <v>IIT Delhi</v>
      </c>
      <c r="G67" s="61" t="str">
        <f>VLOOKUP(A67,Main!A:AB,7,0)</f>
        <v>12 Weeks</v>
      </c>
      <c r="H67" s="61" t="str">
        <f>VLOOKUP(A67,Main!A:AB,8,0)</f>
        <v>New</v>
      </c>
      <c r="I67" s="62">
        <f>VLOOKUP(A67,Main!A:AB,9,0)</f>
        <v>46223</v>
      </c>
      <c r="J67" s="62">
        <f>VLOOKUP(A67,Main!A:AB,10,0)</f>
        <v>46304</v>
      </c>
      <c r="K67" s="62">
        <f>VLOOKUP(A67,Main!A:AB,11,0)</f>
        <v>46311</v>
      </c>
      <c r="L67" s="62">
        <f>VLOOKUP(A67,Main!A:AB,12,0)</f>
        <v>46230</v>
      </c>
      <c r="M67" s="62">
        <f>VLOOKUP(A67,Main!A:AB,13,0)</f>
        <v>46248</v>
      </c>
      <c r="N67" s="61" t="str">
        <f>VLOOKUP(A67,Main!A:AB,14,0)</f>
        <v>UG</v>
      </c>
      <c r="O67" s="61" t="str">
        <f>VLOOKUP(A67,Main!A:AB,15,0)</f>
        <v>Core</v>
      </c>
      <c r="P67" s="61" t="str">
        <f>VLOOKUP(A67,Main!A:AB,16,0)</f>
        <v>No</v>
      </c>
      <c r="Q67" s="61" t="str">
        <f>VLOOKUP(A67,Main!A:AB,17,0)</f>
        <v>VLSI Design
Communication and Signal Processing
Power Systems and Power Electronics
Control and Instrumentation
Photonics</v>
      </c>
      <c r="R67" s="63" t="str">
        <f>VLOOKUP(A67,Main!A:AB,18,0)</f>
        <v>https://onlinecourses.nptel.ac.in/e-learning/preview/noc26_ee97</v>
      </c>
      <c r="S67" s="63" t="str">
        <f>VLOOKUP(A67,Main!A:AB,19,0)</f>
        <v>https://onlinecourses.nptel.ac.in/e-learning/preview/noc26_ee97</v>
      </c>
      <c r="T67" s="61" t="str">
        <f>VLOOKUP(A67,Main!A:AB,20,0)</f>
        <v>noc26_ee97</v>
      </c>
      <c r="U67" s="61" t="str">
        <f>VLOOKUP(A67,Main!A:AB,21,0)</f>
        <v/>
      </c>
      <c r="V67" s="61" t="str">
        <f>VLOOKUP(A67,Main!A:AB,22,0)</f>
        <v/>
      </c>
      <c r="W67" s="61" t="str">
        <f>VLOOKUP(A67,Main!A:AB,23,0)</f>
        <v/>
      </c>
      <c r="X67" s="63" t="str">
        <f>VLOOKUP(A67,Main!A:AB,24,0)</f>
        <v>https://nptel.ac.in/courses/108102001</v>
      </c>
      <c r="Y67" s="65" t="str">
        <f>VLOOKUP(A67,Main!A:AB,25,0)</f>
        <v>https://nptel.ac.in/courses/108102001</v>
      </c>
      <c r="Z67" s="66">
        <f>VLOOKUP(A67,Main!A:AB,26,0)</f>
        <v>108102001</v>
      </c>
    </row>
    <row r="68">
      <c r="A68" s="47" t="s">
        <v>3628</v>
      </c>
      <c r="B68" s="61" t="str">
        <f>VLOOKUP(A68,Main!A:AB,2,0)</f>
        <v>Interdisciplinary</v>
      </c>
      <c r="C68" s="61" t="str">
        <f>VLOOKUP(A68,Main!A:AB,3,0)</f>
        <v>Intellectual Property Portfolio Management</v>
      </c>
      <c r="D68" s="61" t="str">
        <f>VLOOKUP(A68,Main!A:AB,4,0)</f>
        <v>Prof. Rajat Agrawal</v>
      </c>
      <c r="E68" s="61" t="str">
        <f>VLOOKUP(A68,Main!A:AB,5,0)</f>
        <v>IIT Roorkee</v>
      </c>
      <c r="F68" s="61" t="str">
        <f>VLOOKUP(A68,Main!A:AB,6,0)</f>
        <v>IIT Roorkee</v>
      </c>
      <c r="G68" s="61" t="str">
        <f>VLOOKUP(A68,Main!A:AB,7,0)</f>
        <v>8 Weeks</v>
      </c>
      <c r="H68" s="61" t="str">
        <f>VLOOKUP(A68,Main!A:AB,8,0)</f>
        <v>Rerun</v>
      </c>
      <c r="I68" s="62">
        <f>VLOOKUP(A68,Main!A:AB,9,0)</f>
        <v>46251</v>
      </c>
      <c r="J68" s="62">
        <f>VLOOKUP(A68,Main!A:AB,10,0)</f>
        <v>46304</v>
      </c>
      <c r="K68" s="62">
        <f>VLOOKUP(A68,Main!A:AB,11,0)</f>
        <v>46311</v>
      </c>
      <c r="L68" s="62">
        <f>VLOOKUP(A68,Main!A:AB,12,0)</f>
        <v>46251</v>
      </c>
      <c r="M68" s="62">
        <f>VLOOKUP(A68,Main!A:AB,13,0)</f>
        <v>46262</v>
      </c>
      <c r="N68" s="61" t="str">
        <f>VLOOKUP(A68,Main!A:AB,14,0)</f>
        <v>UG/PG</v>
      </c>
      <c r="O68" s="61" t="str">
        <f>VLOOKUP(A68,Main!A:AB,15,0)</f>
        <v>Elective</v>
      </c>
      <c r="P68" s="61" t="str">
        <f>VLOOKUP(A68,Main!A:AB,16,0)</f>
        <v>Yes</v>
      </c>
      <c r="Q68" s="61" t="str">
        <f>VLOOKUP(A68,Main!A:AB,17,0)</f>
        <v>Faculty Domain - Advanced</v>
      </c>
      <c r="R68" s="63" t="str">
        <f>VLOOKUP(A68,Main!A:AB,18,0)</f>
        <v>https://onlinecourses.nptel.ac.in/e-learning/preview/noc26_ge103</v>
      </c>
      <c r="S68" s="63" t="str">
        <f>VLOOKUP(A68,Main!A:AB,19,0)</f>
        <v>https://onlinecourses.nptel.ac.in/e-learning/preview/noc26_ge103</v>
      </c>
      <c r="T68" s="61" t="str">
        <f>VLOOKUP(A68,Main!A:AB,20,0)</f>
        <v>noc26_ge103</v>
      </c>
      <c r="U68" s="63" t="str">
        <f>VLOOKUP(A68,Main!A:AB,21,0)</f>
        <v>https://onlinecourses.nptel.ac.in/noc25_ge51/preview</v>
      </c>
      <c r="V68" s="63" t="str">
        <f>VLOOKUP(A68,Main!A:AB,22,0)</f>
        <v>https://onlinecourses.nptel.ac.in/noc25_ge51/preview</v>
      </c>
      <c r="W68" s="61" t="str">
        <f>VLOOKUP(A68,Main!A:AB,23,0)</f>
        <v>noc25_ge51</v>
      </c>
      <c r="X68" s="63" t="str">
        <f>VLOOKUP(A68,Main!A:AB,24,0)</f>
        <v>https://nptel.ac.in/courses/127107502</v>
      </c>
      <c r="Y68" s="65" t="str">
        <f>VLOOKUP(A68,Main!A:AB,25,0)</f>
        <v>https://nptel.ac.in/courses/127107502</v>
      </c>
      <c r="Z68" s="66">
        <f>VLOOKUP(A68,Main!A:AB,26,0)</f>
        <v>127107502</v>
      </c>
    </row>
    <row r="69">
      <c r="A69" s="47" t="s">
        <v>3683</v>
      </c>
      <c r="B69" s="61" t="str">
        <f>VLOOKUP(A69,Main!A:AB,2,0)</f>
        <v>Centre for Educational Technology</v>
      </c>
      <c r="C69" s="61" t="str">
        <f>VLOOKUP(A69,Main!A:AB,3,0)</f>
        <v>Designing AI-driven Personalised Learning Environments</v>
      </c>
      <c r="D69" s="61" t="str">
        <f>VLOOKUP(A69,Main!A:AB,4,0)</f>
        <v>Prof. Ramkumar Rajendran</v>
      </c>
      <c r="E69" s="61" t="str">
        <f>VLOOKUP(A69,Main!A:AB,5,0)</f>
        <v>IIT Bombay</v>
      </c>
      <c r="F69" s="61" t="str">
        <f>VLOOKUP(A69,Main!A:AB,6,0)</f>
        <v>IIT Bombay</v>
      </c>
      <c r="G69" s="61" t="str">
        <f>VLOOKUP(A69,Main!A:AB,7,0)</f>
        <v>12 Weeks</v>
      </c>
      <c r="H69" s="61" t="str">
        <f>VLOOKUP(A69,Main!A:AB,8,0)</f>
        <v>New</v>
      </c>
      <c r="I69" s="62">
        <f>VLOOKUP(A69,Main!A:AB,9,0)</f>
        <v>46223</v>
      </c>
      <c r="J69" s="62">
        <f>VLOOKUP(A69,Main!A:AB,10,0)</f>
        <v>46304</v>
      </c>
      <c r="K69" s="62">
        <f>VLOOKUP(A69,Main!A:AB,11,0)</f>
        <v>46311</v>
      </c>
      <c r="L69" s="62">
        <f>VLOOKUP(A69,Main!A:AB,12,0)</f>
        <v>46230</v>
      </c>
      <c r="M69" s="62">
        <f>VLOOKUP(A69,Main!A:AB,13,0)</f>
        <v>46248</v>
      </c>
      <c r="N69" s="61" t="str">
        <f>VLOOKUP(A69,Main!A:AB,14,0)</f>
        <v>UG/PG</v>
      </c>
      <c r="O69" s="61" t="str">
        <f>VLOOKUP(A69,Main!A:AB,15,0)</f>
        <v>Elective</v>
      </c>
      <c r="P69" s="61" t="str">
        <f>VLOOKUP(A69,Main!A:AB,16,0)</f>
        <v>Yes</v>
      </c>
      <c r="Q69" s="61" t="str">
        <f>VLOOKUP(A69,Main!A:AB,17,0)</f>
        <v>Fundamental and Advanced</v>
      </c>
      <c r="R69" s="63" t="str">
        <f>VLOOKUP(A69,Main!A:AB,18,0)</f>
        <v>https://onlinecourses.nptel.ac.in/e-learning/preview/noc26_ge55</v>
      </c>
      <c r="S69" s="63" t="str">
        <f>VLOOKUP(A69,Main!A:AB,19,0)</f>
        <v>https://onlinecourses.nptel.ac.in/e-learning/preview/noc26_ge55</v>
      </c>
      <c r="T69" s="61" t="str">
        <f>VLOOKUP(A69,Main!A:AB,20,0)</f>
        <v>noc26_ge55</v>
      </c>
      <c r="U69" s="61" t="str">
        <f>VLOOKUP(A69,Main!A:AB,21,0)</f>
        <v/>
      </c>
      <c r="V69" s="61" t="str">
        <f>VLOOKUP(A69,Main!A:AB,22,0)</f>
        <v/>
      </c>
      <c r="W69" s="61" t="str">
        <f>VLOOKUP(A69,Main!A:AB,23,0)</f>
        <v/>
      </c>
      <c r="X69" s="63" t="str">
        <f>VLOOKUP(A69,Main!A:AB,24,0)</f>
        <v>https://nptel.ac.in/courses/127101003</v>
      </c>
      <c r="Y69" s="65" t="str">
        <f>VLOOKUP(A69,Main!A:AB,25,0)</f>
        <v>https://nptel.ac.in/courses/127101003</v>
      </c>
      <c r="Z69" s="66">
        <f>VLOOKUP(A69,Main!A:AB,26,0)</f>
        <v>127101003</v>
      </c>
    </row>
    <row r="70">
      <c r="A70" s="47" t="s">
        <v>3844</v>
      </c>
      <c r="B70" s="61" t="str">
        <f>VLOOKUP(A70,Main!A:AB,2,0)</f>
        <v>Multidisciplinary</v>
      </c>
      <c r="C70" s="61" t="str">
        <f>VLOOKUP(A70,Main!A:AB,3,0)</f>
        <v>One Health</v>
      </c>
      <c r="D70" s="61" t="str">
        <f>VLOOKUP(A70,Main!A:AB,4,0)</f>
        <v>Multi Faculty</v>
      </c>
      <c r="E70" s="61" t="str">
        <f>VLOOKUP(A70,Main!A:AB,5,0)</f>
        <v>ICMR - Regional Medical Research Centre, Bhubaneswar</v>
      </c>
      <c r="F70" s="61" t="str">
        <f>VLOOKUP(A70,Main!A:AB,6,0)</f>
        <v>IIT Madras</v>
      </c>
      <c r="G70" s="61" t="str">
        <f>VLOOKUP(A70,Main!A:AB,7,0)</f>
        <v>12 Weeks</v>
      </c>
      <c r="H70" s="61" t="str">
        <f>VLOOKUP(A70,Main!A:AB,8,0)</f>
        <v>Rerun</v>
      </c>
      <c r="I70" s="62">
        <f>VLOOKUP(A70,Main!A:AB,9,0)</f>
        <v>46223</v>
      </c>
      <c r="J70" s="62">
        <f>VLOOKUP(A70,Main!A:AB,10,0)</f>
        <v>46304</v>
      </c>
      <c r="K70" s="62">
        <f>VLOOKUP(A70,Main!A:AB,11,0)</f>
        <v>46311</v>
      </c>
      <c r="L70" s="62">
        <f>VLOOKUP(A70,Main!A:AB,12,0)</f>
        <v>46230</v>
      </c>
      <c r="M70" s="62">
        <f>VLOOKUP(A70,Main!A:AB,13,0)</f>
        <v>46248</v>
      </c>
      <c r="N70" s="61" t="str">
        <f>VLOOKUP(A70,Main!A:AB,14,0)</f>
        <v>PG</v>
      </c>
      <c r="O70" s="61" t="str">
        <f>VLOOKUP(A70,Main!A:AB,15,0)</f>
        <v>Elective</v>
      </c>
      <c r="P70" s="61" t="str">
        <f>VLOOKUP(A70,Main!A:AB,16,0)</f>
        <v>Yes</v>
      </c>
      <c r="Q70" s="61" t="str">
        <f>VLOOKUP(A70,Main!A:AB,17,0)</f>
        <v/>
      </c>
      <c r="R70" s="63" t="str">
        <f>VLOOKUP(A70,Main!A:AB,18,0)</f>
        <v>https://onlinecourses.nptel.ac.in/e-learning/preview/noc26_ge78</v>
      </c>
      <c r="S70" s="63" t="str">
        <f>VLOOKUP(A70,Main!A:AB,19,0)</f>
        <v>https://onlinecourses.nptel.ac.in/e-learning/preview/noc26_ge78</v>
      </c>
      <c r="T70" s="61" t="str">
        <f>VLOOKUP(A70,Main!A:AB,20,0)</f>
        <v>noc26_ge78</v>
      </c>
      <c r="U70" s="63" t="str">
        <f>VLOOKUP(A70,Main!A:AB,21,0)</f>
        <v>https://onlinecourses.nptel.ac.in/noc26_ge39/preview</v>
      </c>
      <c r="V70" s="63" t="str">
        <f>VLOOKUP(A70,Main!A:AB,22,0)</f>
        <v>https://onlinecourses.nptel.ac.in/noc26_ge39/preview</v>
      </c>
      <c r="W70" s="61" t="str">
        <f>VLOOKUP(A70,Main!A:AB,23,0)</f>
        <v>noc26_ge39</v>
      </c>
      <c r="X70" s="63" t="str">
        <f>VLOOKUP(A70,Main!A:AB,24,0)</f>
        <v>https://nptel.ac.in/courses/127106233</v>
      </c>
      <c r="Y70" s="65" t="str">
        <f>VLOOKUP(A70,Main!A:AB,25,0)</f>
        <v>https://nptel.ac.in/courses/127106233</v>
      </c>
      <c r="Z70" s="66">
        <f>VLOOKUP(A70,Main!A:AB,26,0)</f>
        <v>127106233</v>
      </c>
    </row>
    <row r="71">
      <c r="A71" s="47" t="s">
        <v>3887</v>
      </c>
      <c r="B71" s="61" t="str">
        <f>VLOOKUP(A71,Main!A:AB,2,0)</f>
        <v>Multidisciplinary</v>
      </c>
      <c r="C71" s="61" t="str">
        <f>VLOOKUP(A71,Main!A:AB,3,0)</f>
        <v>Essential Neuroscience: A Beginners Guide</v>
      </c>
      <c r="D71" s="61" t="str">
        <f>VLOOKUP(A71,Main!A:AB,4,0)</f>
        <v>Prof. Basudev Lahiri</v>
      </c>
      <c r="E71" s="61" t="str">
        <f>VLOOKUP(A71,Main!A:AB,5,0)</f>
        <v>IIT Kharagpur</v>
      </c>
      <c r="F71" s="61" t="str">
        <f>VLOOKUP(A71,Main!A:AB,6,0)</f>
        <v>IIT Kharagpur</v>
      </c>
      <c r="G71" s="61" t="str">
        <f>VLOOKUP(A71,Main!A:AB,7,0)</f>
        <v>12 Weeks</v>
      </c>
      <c r="H71" s="61" t="str">
        <f>VLOOKUP(A71,Main!A:AB,8,0)</f>
        <v>Rerun</v>
      </c>
      <c r="I71" s="62">
        <f>VLOOKUP(A71,Main!A:AB,9,0)</f>
        <v>46223</v>
      </c>
      <c r="J71" s="62">
        <f>VLOOKUP(A71,Main!A:AB,10,0)</f>
        <v>46304</v>
      </c>
      <c r="K71" s="62">
        <f>VLOOKUP(A71,Main!A:AB,11,0)</f>
        <v>46311</v>
      </c>
      <c r="L71" s="62">
        <f>VLOOKUP(A71,Main!A:AB,12,0)</f>
        <v>46230</v>
      </c>
      <c r="M71" s="62">
        <f>VLOOKUP(A71,Main!A:AB,13,0)</f>
        <v>46248</v>
      </c>
      <c r="N71" s="61" t="str">
        <f>VLOOKUP(A71,Main!A:AB,14,0)</f>
        <v>PG</v>
      </c>
      <c r="O71" s="61" t="str">
        <f>VLOOKUP(A71,Main!A:AB,15,0)</f>
        <v>Elective</v>
      </c>
      <c r="P71" s="61" t="str">
        <f>VLOOKUP(A71,Main!A:AB,16,0)</f>
        <v>Yes</v>
      </c>
      <c r="Q71" s="61" t="str">
        <f>VLOOKUP(A71,Main!A:AB,17,0)</f>
        <v/>
      </c>
      <c r="R71" s="63" t="str">
        <f>VLOOKUP(A71,Main!A:AB,18,0)</f>
        <v>https://onlinecourses.nptel.ac.in/e-learning/preview/noc26_ge84</v>
      </c>
      <c r="S71" s="63" t="str">
        <f>VLOOKUP(A71,Main!A:AB,19,0)</f>
        <v>https://onlinecourses.nptel.ac.in/e-learning/preview/noc26_ge84</v>
      </c>
      <c r="T71" s="61" t="str">
        <f>VLOOKUP(A71,Main!A:AB,20,0)</f>
        <v>noc26_ge84</v>
      </c>
      <c r="U71" s="63" t="str">
        <f>VLOOKUP(A71,Main!A:AB,21,0)</f>
        <v>https://onlinecourses.nptel.ac.in/noc25_ge78/preview</v>
      </c>
      <c r="V71" s="63" t="str">
        <f>VLOOKUP(A71,Main!A:AB,22,0)</f>
        <v>https://onlinecourses.nptel.ac.in/noc25_ge78/preview</v>
      </c>
      <c r="W71" s="61" t="str">
        <f>VLOOKUP(A71,Main!A:AB,23,0)</f>
        <v>noc25_ge78</v>
      </c>
      <c r="X71" s="63" t="str">
        <f>VLOOKUP(A71,Main!A:AB,24,0)</f>
        <v>https://nptel.ac.in/courses/127105779</v>
      </c>
      <c r="Y71" s="65" t="str">
        <f>VLOOKUP(A71,Main!A:AB,25,0)</f>
        <v>https://nptel.ac.in/courses/127105779</v>
      </c>
      <c r="Z71" s="66">
        <f>VLOOKUP(A71,Main!A:AB,26,0)</f>
        <v>127105779</v>
      </c>
    </row>
    <row r="72">
      <c r="A72" s="47" t="s">
        <v>3932</v>
      </c>
      <c r="B72" s="61" t="str">
        <f>VLOOKUP(A72,Main!A:AB,2,0)</f>
        <v>Multidisciplinary, Mechanical Engineering</v>
      </c>
      <c r="C72" s="61" t="str">
        <f>VLOOKUP(A72,Main!A:AB,3,0)</f>
        <v>Sustainable Power Generation Systems</v>
      </c>
      <c r="D72" s="61" t="str">
        <f>VLOOKUP(A72,Main!A:AB,4,0)</f>
        <v>Prof. Pankaj Kalita</v>
      </c>
      <c r="E72" s="61" t="str">
        <f>VLOOKUP(A72,Main!A:AB,5,0)</f>
        <v>IIT Guwahati</v>
      </c>
      <c r="F72" s="61" t="str">
        <f>VLOOKUP(A72,Main!A:AB,6,0)</f>
        <v>IIT Guwahati</v>
      </c>
      <c r="G72" s="61" t="str">
        <f>VLOOKUP(A72,Main!A:AB,7,0)</f>
        <v>12 Weeks</v>
      </c>
      <c r="H72" s="61" t="str">
        <f>VLOOKUP(A72,Main!A:AB,8,0)</f>
        <v>Rerun</v>
      </c>
      <c r="I72" s="62">
        <f>VLOOKUP(A72,Main!A:AB,9,0)</f>
        <v>46223</v>
      </c>
      <c r="J72" s="62">
        <f>VLOOKUP(A72,Main!A:AB,10,0)</f>
        <v>46304</v>
      </c>
      <c r="K72" s="62">
        <f>VLOOKUP(A72,Main!A:AB,11,0)</f>
        <v>46311</v>
      </c>
      <c r="L72" s="62">
        <f>VLOOKUP(A72,Main!A:AB,12,0)</f>
        <v>46230</v>
      </c>
      <c r="M72" s="62">
        <f>VLOOKUP(A72,Main!A:AB,13,0)</f>
        <v>46248</v>
      </c>
      <c r="N72" s="61" t="str">
        <f>VLOOKUP(A72,Main!A:AB,14,0)</f>
        <v>UG/PG</v>
      </c>
      <c r="O72" s="61" t="str">
        <f>VLOOKUP(A72,Main!A:AB,15,0)</f>
        <v>Elective</v>
      </c>
      <c r="P72" s="61" t="str">
        <f>VLOOKUP(A72,Main!A:AB,16,0)</f>
        <v>Yes</v>
      </c>
      <c r="Q72" s="61" t="str">
        <f>VLOOKUP(A72,Main!A:AB,17,0)</f>
        <v>Energy and Environment
Power Systems and Power Electronics</v>
      </c>
      <c r="R72" s="63" t="str">
        <f>VLOOKUP(A72,Main!A:AB,18,0)</f>
        <v>https://onlinecourses.nptel.ac.in/e-learning/preview/noc26_ge90</v>
      </c>
      <c r="S72" s="63" t="str">
        <f>VLOOKUP(A72,Main!A:AB,19,0)</f>
        <v>https://onlinecourses.nptel.ac.in/e-learning/preview/noc26_ge90</v>
      </c>
      <c r="T72" s="61" t="str">
        <f>VLOOKUP(A72,Main!A:AB,20,0)</f>
        <v>noc26_ge90</v>
      </c>
      <c r="U72" s="63" t="str">
        <f>VLOOKUP(A72,Main!A:AB,21,0)</f>
        <v>https://onlinecourses.nptel.ac.in/noc25_ge54/preview</v>
      </c>
      <c r="V72" s="63" t="str">
        <f>VLOOKUP(A72,Main!A:AB,22,0)</f>
        <v>https://onlinecourses.nptel.ac.in/noc25_ge54/preview</v>
      </c>
      <c r="W72" s="61" t="str">
        <f>VLOOKUP(A72,Main!A:AB,23,0)</f>
        <v>noc25_ge54</v>
      </c>
      <c r="X72" s="63" t="str">
        <f>VLOOKUP(A72,Main!A:AB,24,0)</f>
        <v>https://nptel.ac.in/courses/127103236</v>
      </c>
      <c r="Y72" s="65" t="str">
        <f>VLOOKUP(A72,Main!A:AB,25,0)</f>
        <v>https://nptel.ac.in/courses/127103236</v>
      </c>
      <c r="Z72" s="66">
        <f>VLOOKUP(A72,Main!A:AB,26,0)</f>
        <v>127103236</v>
      </c>
    </row>
    <row r="73">
      <c r="A73" s="47" t="s">
        <v>3941</v>
      </c>
      <c r="B73" s="61" t="str">
        <f>VLOOKUP(A73,Main!A:AB,2,0)</f>
        <v>Multidisciplinary</v>
      </c>
      <c r="C73" s="61" t="str">
        <f>VLOOKUP(A73,Main!A:AB,3,0)</f>
        <v>Solar Energy Engineering and Technology</v>
      </c>
      <c r="D73" s="61" t="str">
        <f>VLOOKUP(A73,Main!A:AB,4,0)</f>
        <v>Prof. Pankaj Kalita</v>
      </c>
      <c r="E73" s="61" t="str">
        <f>VLOOKUP(A73,Main!A:AB,5,0)</f>
        <v>IIT Guwahati</v>
      </c>
      <c r="F73" s="61" t="str">
        <f>VLOOKUP(A73,Main!A:AB,6,0)</f>
        <v>IIT Guwahati</v>
      </c>
      <c r="G73" s="61" t="str">
        <f>VLOOKUP(A73,Main!A:AB,7,0)</f>
        <v>12 Weeks</v>
      </c>
      <c r="H73" s="61" t="str">
        <f>VLOOKUP(A73,Main!A:AB,8,0)</f>
        <v>Rerun</v>
      </c>
      <c r="I73" s="62">
        <f>VLOOKUP(A73,Main!A:AB,9,0)</f>
        <v>46223</v>
      </c>
      <c r="J73" s="62">
        <f>VLOOKUP(A73,Main!A:AB,10,0)</f>
        <v>46304</v>
      </c>
      <c r="K73" s="62">
        <f>VLOOKUP(A73,Main!A:AB,11,0)</f>
        <v>46311</v>
      </c>
      <c r="L73" s="62">
        <f>VLOOKUP(A73,Main!A:AB,12,0)</f>
        <v>46230</v>
      </c>
      <c r="M73" s="62">
        <f>VLOOKUP(A73,Main!A:AB,13,0)</f>
        <v>46248</v>
      </c>
      <c r="N73" s="61" t="str">
        <f>VLOOKUP(A73,Main!A:AB,14,0)</f>
        <v>UG/PG</v>
      </c>
      <c r="O73" s="61" t="str">
        <f>VLOOKUP(A73,Main!A:AB,15,0)</f>
        <v>Elective</v>
      </c>
      <c r="P73" s="61" t="str">
        <f>VLOOKUP(A73,Main!A:AB,16,0)</f>
        <v>Yes</v>
      </c>
      <c r="Q73" s="61" t="str">
        <f>VLOOKUP(A73,Main!A:AB,17,0)</f>
        <v/>
      </c>
      <c r="R73" s="63" t="str">
        <f>VLOOKUP(A73,Main!A:AB,18,0)</f>
        <v>https://onlinecourses.nptel.ac.in/e-learning/preview/noc26_ge91</v>
      </c>
      <c r="S73" s="63" t="str">
        <f>VLOOKUP(A73,Main!A:AB,19,0)</f>
        <v>https://onlinecourses.nptel.ac.in/e-learning/preview/noc26_ge91</v>
      </c>
      <c r="T73" s="61" t="str">
        <f>VLOOKUP(A73,Main!A:AB,20,0)</f>
        <v>noc26_ge91</v>
      </c>
      <c r="U73" s="63" t="str">
        <f>VLOOKUP(A73,Main!A:AB,21,0)</f>
        <v>https://onlinecourses.nptel.ac.in/noc25_ge53/preview</v>
      </c>
      <c r="V73" s="63" t="str">
        <f>VLOOKUP(A73,Main!A:AB,22,0)</f>
        <v>https://onlinecourses.nptel.ac.in/noc25_ge53/preview</v>
      </c>
      <c r="W73" s="61" t="str">
        <f>VLOOKUP(A73,Main!A:AB,23,0)</f>
        <v>noc25_ge53</v>
      </c>
      <c r="X73" s="63" t="str">
        <f>VLOOKUP(A73,Main!A:AB,24,0)</f>
        <v>https://nptel.ac.in/courses/115103123</v>
      </c>
      <c r="Y73" s="65" t="str">
        <f>VLOOKUP(A73,Main!A:AB,25,0)</f>
        <v>https://nptel.ac.in/courses/115103123</v>
      </c>
      <c r="Z73" s="66">
        <f>VLOOKUP(A73,Main!A:AB,26,0)</f>
        <v>115103123</v>
      </c>
    </row>
    <row r="74">
      <c r="A74" s="47" t="s">
        <v>3973</v>
      </c>
      <c r="B74" s="61" t="str">
        <f>VLOOKUP(A74,Main!A:AB,2,0)</f>
        <v>Multidisciplinary</v>
      </c>
      <c r="C74" s="61" t="str">
        <f>VLOOKUP(A74,Main!A:AB,3,0)</f>
        <v>AI for Clinicians</v>
      </c>
      <c r="D74" s="61" t="str">
        <f>VLOOKUP(A74,Main!A:AB,4,0)</f>
        <v>Prof. Balaji Srinivasan and 
Prof. Ganapathy Krishnamurthi</v>
      </c>
      <c r="E74" s="61" t="str">
        <f>VLOOKUP(A74,Main!A:AB,5,0)</f>
        <v>IIT Madras</v>
      </c>
      <c r="F74" s="61" t="str">
        <f>VLOOKUP(A74,Main!A:AB,6,0)</f>
        <v>IIT Madras</v>
      </c>
      <c r="G74" s="61" t="str">
        <f>VLOOKUP(A74,Main!A:AB,7,0)</f>
        <v>8 Weeks</v>
      </c>
      <c r="H74" s="61" t="str">
        <f>VLOOKUP(A74,Main!A:AB,8,0)</f>
        <v>New</v>
      </c>
      <c r="I74" s="62">
        <f>VLOOKUP(A74,Main!A:AB,9,0)</f>
        <v>46251</v>
      </c>
      <c r="J74" s="62">
        <f>VLOOKUP(A74,Main!A:AB,10,0)</f>
        <v>46304</v>
      </c>
      <c r="K74" s="62">
        <f>VLOOKUP(A74,Main!A:AB,11,0)</f>
        <v>46311</v>
      </c>
      <c r="L74" s="62">
        <f>VLOOKUP(A74,Main!A:AB,12,0)</f>
        <v>46251</v>
      </c>
      <c r="M74" s="62">
        <f>VLOOKUP(A74,Main!A:AB,13,0)</f>
        <v>46262</v>
      </c>
      <c r="N74" s="61" t="str">
        <f>VLOOKUP(A74,Main!A:AB,14,0)</f>
        <v>PG</v>
      </c>
      <c r="O74" s="61" t="str">
        <f>VLOOKUP(A74,Main!A:AB,15,0)</f>
        <v>Elective</v>
      </c>
      <c r="P74" s="61" t="str">
        <f>VLOOKUP(A74,Main!A:AB,16,0)</f>
        <v>Yes</v>
      </c>
      <c r="Q74" s="61" t="str">
        <f>VLOOKUP(A74,Main!A:AB,17,0)</f>
        <v/>
      </c>
      <c r="R74" s="63" t="str">
        <f>VLOOKUP(A74,Main!A:AB,18,0)</f>
        <v>https://onlinecourses.nptel.ac.in/e-learning/preview/noc26_ge96</v>
      </c>
      <c r="S74" s="63" t="str">
        <f>VLOOKUP(A74,Main!A:AB,19,0)</f>
        <v>https://onlinecourses.nptel.ac.in/e-learning/preview/noc26_ge96</v>
      </c>
      <c r="T74" s="61" t="str">
        <f>VLOOKUP(A74,Main!A:AB,20,0)</f>
        <v>noc26_ge96</v>
      </c>
      <c r="U74" s="61" t="str">
        <f>VLOOKUP(A74,Main!A:AB,21,0)</f>
        <v/>
      </c>
      <c r="V74" s="61" t="str">
        <f>VLOOKUP(A74,Main!A:AB,22,0)</f>
        <v/>
      </c>
      <c r="W74" s="61" t="str">
        <f>VLOOKUP(A74,Main!A:AB,23,0)</f>
        <v/>
      </c>
      <c r="X74" s="63" t="str">
        <f>VLOOKUP(A74,Main!A:AB,24,0)</f>
        <v>https://nptel.ac.in/courses/127106006</v>
      </c>
      <c r="Y74" s="65" t="str">
        <f>VLOOKUP(A74,Main!A:AB,25,0)</f>
        <v>https://nptel.ac.in/courses/127106006</v>
      </c>
      <c r="Z74" s="66">
        <f>VLOOKUP(A74,Main!A:AB,26,0)</f>
        <v>127106006</v>
      </c>
    </row>
    <row r="75">
      <c r="A75" s="47" t="s">
        <v>3983</v>
      </c>
      <c r="B75" s="61" t="str">
        <f>VLOOKUP(A75,Main!A:AB,2,0)</f>
        <v>Energy, Climate, and Sustainability
Multidisciplinary</v>
      </c>
      <c r="C75" s="61" t="str">
        <f>VLOOKUP(A75,Main!A:AB,3,0)</f>
        <v>Renewable Energy Sources: Fundamentals and Technologies</v>
      </c>
      <c r="D75" s="61" t="str">
        <f>VLOOKUP(A75,Main!A:AB,4,0)</f>
        <v>Prof. Sonal K Thengane</v>
      </c>
      <c r="E75" s="61" t="str">
        <f>VLOOKUP(A75,Main!A:AB,5,0)</f>
        <v>IIT Roorkee</v>
      </c>
      <c r="F75" s="61" t="str">
        <f>VLOOKUP(A75,Main!A:AB,6,0)</f>
        <v>IIT Roorkee</v>
      </c>
      <c r="G75" s="61" t="str">
        <f>VLOOKUP(A75,Main!A:AB,7,0)</f>
        <v>8 Weeks</v>
      </c>
      <c r="H75" s="61" t="str">
        <f>VLOOKUP(A75,Main!A:AB,8,0)</f>
        <v>New</v>
      </c>
      <c r="I75" s="62">
        <f>VLOOKUP(A75,Main!A:AB,9,0)</f>
        <v>46251</v>
      </c>
      <c r="J75" s="62">
        <f>VLOOKUP(A75,Main!A:AB,10,0)</f>
        <v>46304</v>
      </c>
      <c r="K75" s="62">
        <f>VLOOKUP(A75,Main!A:AB,11,0)</f>
        <v>46311</v>
      </c>
      <c r="L75" s="62">
        <f>VLOOKUP(A75,Main!A:AB,12,0)</f>
        <v>46251</v>
      </c>
      <c r="M75" s="62">
        <f>VLOOKUP(A75,Main!A:AB,13,0)</f>
        <v>46262</v>
      </c>
      <c r="N75" s="61" t="str">
        <f>VLOOKUP(A75,Main!A:AB,14,0)</f>
        <v>UG/PG</v>
      </c>
      <c r="O75" s="61" t="str">
        <f>VLOOKUP(A75,Main!A:AB,15,0)</f>
        <v>Elective</v>
      </c>
      <c r="P75" s="61" t="str">
        <f>VLOOKUP(A75,Main!A:AB,16,0)</f>
        <v>Yes</v>
      </c>
      <c r="Q75" s="61" t="str">
        <f>VLOOKUP(A75,Main!A:AB,17,0)</f>
        <v>Energy Systems</v>
      </c>
      <c r="R75" s="63" t="str">
        <f>VLOOKUP(A75,Main!A:AB,18,0)</f>
        <v>https://onlinecourses.nptel.ac.in/e-learning/preview/noc26_ge98</v>
      </c>
      <c r="S75" s="63" t="str">
        <f>VLOOKUP(A75,Main!A:AB,19,0)</f>
        <v>https://onlinecourses.nptel.ac.in/e-learning/preview/noc26_ge98</v>
      </c>
      <c r="T75" s="61" t="str">
        <f>VLOOKUP(A75,Main!A:AB,20,0)</f>
        <v>noc26_ge98</v>
      </c>
      <c r="U75" s="61" t="str">
        <f>VLOOKUP(A75,Main!A:AB,21,0)</f>
        <v/>
      </c>
      <c r="V75" s="61" t="str">
        <f>VLOOKUP(A75,Main!A:AB,22,0)</f>
        <v/>
      </c>
      <c r="W75" s="61" t="str">
        <f>VLOOKUP(A75,Main!A:AB,23,0)</f>
        <v/>
      </c>
      <c r="X75" s="63" t="str">
        <f>VLOOKUP(A75,Main!A:AB,24,0)</f>
        <v>https://nptel.ac.in/courses/127107001</v>
      </c>
      <c r="Y75" s="65" t="str">
        <f>VLOOKUP(A75,Main!A:AB,25,0)</f>
        <v>https://nptel.ac.in/courses/127107001</v>
      </c>
      <c r="Z75" s="66">
        <f>VLOOKUP(A75,Main!A:AB,26,0)</f>
        <v>127107001</v>
      </c>
    </row>
    <row r="76">
      <c r="A76" s="47" t="s">
        <v>3988</v>
      </c>
      <c r="B76" s="61" t="str">
        <f>VLOOKUP(A76,Main!A:AB,2,0)</f>
        <v>Humanities and Social Sciences</v>
      </c>
      <c r="C76" s="61" t="str">
        <f>VLOOKUP(A76,Main!A:AB,3,0)</f>
        <v>Mind Body and Wellness</v>
      </c>
      <c r="D76" s="61" t="str">
        <f>VLOOKUP(A76,Main!A:AB,4,0)</f>
        <v>Dr. D. C. Mathangi</v>
      </c>
      <c r="E76" s="61" t="str">
        <f>VLOOKUP(A76,Main!A:AB,5,0)</f>
        <v>Sri Ramachandra Institute of Higher Education and Research</v>
      </c>
      <c r="F76" s="61" t="str">
        <f>VLOOKUP(A76,Main!A:AB,6,0)</f>
        <v>IIT Madras</v>
      </c>
      <c r="G76" s="61" t="str">
        <f>VLOOKUP(A76,Main!A:AB,7,0)</f>
        <v>8 Weeks</v>
      </c>
      <c r="H76" s="61" t="str">
        <f>VLOOKUP(A76,Main!A:AB,8,0)</f>
        <v>New</v>
      </c>
      <c r="I76" s="62">
        <f>VLOOKUP(A76,Main!A:AB,9,0)</f>
        <v>46251</v>
      </c>
      <c r="J76" s="62">
        <f>VLOOKUP(A76,Main!A:AB,10,0)</f>
        <v>46304</v>
      </c>
      <c r="K76" s="62">
        <f>VLOOKUP(A76,Main!A:AB,11,0)</f>
        <v>46311</v>
      </c>
      <c r="L76" s="62">
        <f>VLOOKUP(A76,Main!A:AB,12,0)</f>
        <v>46251</v>
      </c>
      <c r="M76" s="62">
        <f>VLOOKUP(A76,Main!A:AB,13,0)</f>
        <v>46262</v>
      </c>
      <c r="N76" s="61" t="str">
        <f>VLOOKUP(A76,Main!A:AB,14,0)</f>
        <v>UG</v>
      </c>
      <c r="O76" s="61" t="str">
        <f>VLOOKUP(A76,Main!A:AB,15,0)</f>
        <v>Elective</v>
      </c>
      <c r="P76" s="61" t="str">
        <f>VLOOKUP(A76,Main!A:AB,16,0)</f>
        <v>Yes</v>
      </c>
      <c r="Q76" s="61" t="str">
        <f>VLOOKUP(A76,Main!A:AB,17,0)</f>
        <v/>
      </c>
      <c r="R76" s="63" t="str">
        <f>VLOOKUP(A76,Main!A:AB,18,0)</f>
        <v>https://onlinecourses.nptel.ac.in/e-learning/preview/noc26_ge99</v>
      </c>
      <c r="S76" s="63" t="str">
        <f>VLOOKUP(A76,Main!A:AB,19,0)</f>
        <v>https://onlinecourses.nptel.ac.in/e-learning/preview/noc26_ge99</v>
      </c>
      <c r="T76" s="61" t="str">
        <f>VLOOKUP(A76,Main!A:AB,20,0)</f>
        <v>noc26_ge99</v>
      </c>
      <c r="U76" s="61" t="str">
        <f>VLOOKUP(A76,Main!A:AB,21,0)</f>
        <v/>
      </c>
      <c r="V76" s="61" t="str">
        <f>VLOOKUP(A76,Main!A:AB,22,0)</f>
        <v/>
      </c>
      <c r="W76" s="61" t="str">
        <f>VLOOKUP(A76,Main!A:AB,23,0)</f>
        <v/>
      </c>
      <c r="X76" s="63" t="str">
        <f>VLOOKUP(A76,Main!A:AB,24,0)</f>
        <v>https://nptel.ac.in/courses/127106008</v>
      </c>
      <c r="Y76" s="65" t="str">
        <f>VLOOKUP(A76,Main!A:AB,25,0)</f>
        <v>https://nptel.ac.in/courses/127106008</v>
      </c>
      <c r="Z76" s="66">
        <f>VLOOKUP(A76,Main!A:AB,26,0)</f>
        <v>127106008</v>
      </c>
    </row>
    <row r="77">
      <c r="A77" s="47" t="s">
        <v>3997</v>
      </c>
      <c r="B77" s="61" t="str">
        <f>VLOOKUP(A77,Main!A:AB,2,0)</f>
        <v>Humanities and Social Sciences</v>
      </c>
      <c r="C77" s="61" t="str">
        <f>VLOOKUP(A77,Main!A:AB,3,0)</f>
        <v>Food Narratives and Cultural Studies</v>
      </c>
      <c r="D77" s="61" t="str">
        <f>VLOOKUP(A77,Main!A:AB,4,0)</f>
        <v>Prof. Gigy J Alex</v>
      </c>
      <c r="E77" s="61" t="str">
        <f>VLOOKUP(A77,Main!A:AB,5,0)</f>
        <v>Indian Institute of Space Science and Technology</v>
      </c>
      <c r="F77" s="61" t="str">
        <f>VLOOKUP(A77,Main!A:AB,6,0)</f>
        <v>IIT Madras</v>
      </c>
      <c r="G77" s="61" t="str">
        <f>VLOOKUP(A77,Main!A:AB,7,0)</f>
        <v>12 Weeks</v>
      </c>
      <c r="H77" s="61" t="str">
        <f>VLOOKUP(A77,Main!A:AB,8,0)</f>
        <v>New</v>
      </c>
      <c r="I77" s="62">
        <f>VLOOKUP(A77,Main!A:AB,9,0)</f>
        <v>46223</v>
      </c>
      <c r="J77" s="62">
        <f>VLOOKUP(A77,Main!A:AB,10,0)</f>
        <v>46304</v>
      </c>
      <c r="K77" s="62">
        <f>VLOOKUP(A77,Main!A:AB,11,0)</f>
        <v>46311</v>
      </c>
      <c r="L77" s="62">
        <f>VLOOKUP(A77,Main!A:AB,12,0)</f>
        <v>46230</v>
      </c>
      <c r="M77" s="62">
        <f>VLOOKUP(A77,Main!A:AB,13,0)</f>
        <v>46248</v>
      </c>
      <c r="N77" s="61" t="str">
        <f>VLOOKUP(A77,Main!A:AB,14,0)</f>
        <v>UG/PG</v>
      </c>
      <c r="O77" s="61" t="str">
        <f>VLOOKUP(A77,Main!A:AB,15,0)</f>
        <v>Core</v>
      </c>
      <c r="P77" s="61" t="str">
        <f>VLOOKUP(A77,Main!A:AB,16,0)</f>
        <v>Yes</v>
      </c>
      <c r="Q77" s="61" t="str">
        <f>VLOOKUP(A77,Main!A:AB,17,0)</f>
        <v>English Studies</v>
      </c>
      <c r="R77" s="63" t="str">
        <f>VLOOKUP(A77,Main!A:AB,18,0)</f>
        <v>https://onlinecourses.nptel.ac.in/e-learning/preview/noc26_hs124</v>
      </c>
      <c r="S77" s="63" t="str">
        <f>VLOOKUP(A77,Main!A:AB,19,0)</f>
        <v>https://onlinecourses.nptel.ac.in/e-learning/preview/noc26_hs124</v>
      </c>
      <c r="T77" s="61" t="str">
        <f>VLOOKUP(A77,Main!A:AB,20,0)</f>
        <v>noc26_hs124</v>
      </c>
      <c r="U77" s="61" t="str">
        <f>VLOOKUP(A77,Main!A:AB,21,0)</f>
        <v/>
      </c>
      <c r="V77" s="61" t="str">
        <f>VLOOKUP(A77,Main!A:AB,22,0)</f>
        <v/>
      </c>
      <c r="W77" s="61" t="str">
        <f>VLOOKUP(A77,Main!A:AB,23,0)</f>
        <v/>
      </c>
      <c r="X77" s="63" t="str">
        <f>VLOOKUP(A77,Main!A:AB,24,0)</f>
        <v>https://nptel.ac.in/courses/109106004</v>
      </c>
      <c r="Y77" s="65" t="str">
        <f>VLOOKUP(A77,Main!A:AB,25,0)</f>
        <v>https://nptel.ac.in/courses/109106004</v>
      </c>
      <c r="Z77" s="66">
        <f>VLOOKUP(A77,Main!A:AB,26,0)</f>
        <v>109106004</v>
      </c>
    </row>
    <row r="78">
      <c r="A78" s="47" t="s">
        <v>4264</v>
      </c>
      <c r="B78" s="61" t="str">
        <f>VLOOKUP(A78,Main!A:AB,2,0)</f>
        <v>Humanities And Social Sciences</v>
      </c>
      <c r="C78" s="61" t="str">
        <f>VLOOKUP(A78,Main!A:AB,3,0)</f>
        <v>Psychology Of Stress, Health And Well-Being</v>
      </c>
      <c r="D78" s="61" t="str">
        <f>VLOOKUP(A78,Main!A:AB,4,0)</f>
        <v>Prof. Dilwar Hussain</v>
      </c>
      <c r="E78" s="61" t="str">
        <f>VLOOKUP(A78,Main!A:AB,5,0)</f>
        <v>IIT Guwahati</v>
      </c>
      <c r="F78" s="61" t="str">
        <f>VLOOKUP(A78,Main!A:AB,6,0)</f>
        <v>IIT Guwahati</v>
      </c>
      <c r="G78" s="61" t="str">
        <f>VLOOKUP(A78,Main!A:AB,7,0)</f>
        <v>12 Weeks</v>
      </c>
      <c r="H78" s="61" t="str">
        <f>VLOOKUP(A78,Main!A:AB,8,0)</f>
        <v>Rerun</v>
      </c>
      <c r="I78" s="62">
        <f>VLOOKUP(A78,Main!A:AB,9,0)</f>
        <v>46223</v>
      </c>
      <c r="J78" s="62">
        <f>VLOOKUP(A78,Main!A:AB,10,0)</f>
        <v>46304</v>
      </c>
      <c r="K78" s="62">
        <f>VLOOKUP(A78,Main!A:AB,11,0)</f>
        <v>46311</v>
      </c>
      <c r="L78" s="62">
        <f>VLOOKUP(A78,Main!A:AB,12,0)</f>
        <v>46230</v>
      </c>
      <c r="M78" s="62">
        <f>VLOOKUP(A78,Main!A:AB,13,0)</f>
        <v>46248</v>
      </c>
      <c r="N78" s="61" t="str">
        <f>VLOOKUP(A78,Main!A:AB,14,0)</f>
        <v>UG/PG</v>
      </c>
      <c r="O78" s="61" t="str">
        <f>VLOOKUP(A78,Main!A:AB,15,0)</f>
        <v>Elective</v>
      </c>
      <c r="P78" s="61" t="str">
        <f>VLOOKUP(A78,Main!A:AB,16,0)</f>
        <v>Yes</v>
      </c>
      <c r="Q78" s="61" t="str">
        <f>VLOOKUP(A78,Main!A:AB,17,0)</f>
        <v/>
      </c>
      <c r="R78" s="63" t="str">
        <f>VLOOKUP(A78,Main!A:AB,18,0)</f>
        <v>https://onlinecourses.nptel.ac.in/e-learning/preview/noc26_hs169</v>
      </c>
      <c r="S78" s="63" t="str">
        <f>VLOOKUP(A78,Main!A:AB,19,0)</f>
        <v>https://onlinecourses.nptel.ac.in/e-learning/preview/noc26_hs169</v>
      </c>
      <c r="T78" s="61" t="str">
        <f>VLOOKUP(A78,Main!A:AB,20,0)</f>
        <v>noc26_hs169</v>
      </c>
      <c r="U78" s="63" t="str">
        <f>VLOOKUP(A78,Main!A:AB,21,0)</f>
        <v>https://onlinecourses.nptel.ac.in/noc25_hs68/preview</v>
      </c>
      <c r="V78" s="63" t="str">
        <f>VLOOKUP(A78,Main!A:AB,22,0)</f>
        <v>https://onlinecourses.nptel.ac.in/noc25_hs68/preview</v>
      </c>
      <c r="W78" s="61" t="str">
        <f>VLOOKUP(A78,Main!A:AB,23,0)</f>
        <v>noc25_hs68</v>
      </c>
      <c r="X78" s="63" t="str">
        <f>VLOOKUP(A78,Main!A:AB,24,0)</f>
        <v>https://nptel.ac.in/courses/109103182</v>
      </c>
      <c r="Y78" s="65" t="str">
        <f>VLOOKUP(A78,Main!A:AB,25,0)</f>
        <v>https://nptel.ac.in/courses/109103182</v>
      </c>
      <c r="Z78" s="66">
        <f>VLOOKUP(A78,Main!A:AB,26,0)</f>
        <v>109103182</v>
      </c>
    </row>
    <row r="79">
      <c r="A79" s="47" t="s">
        <v>4305</v>
      </c>
      <c r="B79" s="61" t="str">
        <f>VLOOKUP(A79,Main!A:AB,2,0)</f>
        <v>Humanities and Social Sciences</v>
      </c>
      <c r="C79" s="61" t="str">
        <f>VLOOKUP(A79,Main!A:AB,3,0)</f>
        <v>German - II</v>
      </c>
      <c r="D79" s="61" t="str">
        <f>VLOOKUP(A79,Main!A:AB,4,0)</f>
        <v>Prof. Milind Brahme</v>
      </c>
      <c r="E79" s="61" t="str">
        <f>VLOOKUP(A79,Main!A:AB,5,0)</f>
        <v>IIT Madras</v>
      </c>
      <c r="F79" s="61" t="str">
        <f>VLOOKUP(A79,Main!A:AB,6,0)</f>
        <v>IIT Madras</v>
      </c>
      <c r="G79" s="61" t="str">
        <f>VLOOKUP(A79,Main!A:AB,7,0)</f>
        <v>12 Weeks</v>
      </c>
      <c r="H79" s="61" t="str">
        <f>VLOOKUP(A79,Main!A:AB,8,0)</f>
        <v>Rerun</v>
      </c>
      <c r="I79" s="62">
        <f>VLOOKUP(A79,Main!A:AB,9,0)</f>
        <v>46223</v>
      </c>
      <c r="J79" s="62">
        <f>VLOOKUP(A79,Main!A:AB,10,0)</f>
        <v>46304</v>
      </c>
      <c r="K79" s="62">
        <f>VLOOKUP(A79,Main!A:AB,11,0)</f>
        <v>46311</v>
      </c>
      <c r="L79" s="62">
        <f>VLOOKUP(A79,Main!A:AB,12,0)</f>
        <v>46230</v>
      </c>
      <c r="M79" s="62">
        <f>VLOOKUP(A79,Main!A:AB,13,0)</f>
        <v>46248</v>
      </c>
      <c r="N79" s="61" t="str">
        <f>VLOOKUP(A79,Main!A:AB,14,0)</f>
        <v>UG</v>
      </c>
      <c r="O79" s="61" t="str">
        <f>VLOOKUP(A79,Main!A:AB,15,0)</f>
        <v>Elective</v>
      </c>
      <c r="P79" s="61" t="str">
        <f>VLOOKUP(A79,Main!A:AB,16,0)</f>
        <v>Yes</v>
      </c>
      <c r="Q79" s="61" t="str">
        <f>VLOOKUP(A79,Main!A:AB,17,0)</f>
        <v/>
      </c>
      <c r="R79" s="63" t="str">
        <f>VLOOKUP(A79,Main!A:AB,18,0)</f>
        <v>https://onlinecourses.nptel.ac.in/e-learning/preview/noc26_hs175</v>
      </c>
      <c r="S79" s="63" t="str">
        <f>VLOOKUP(A79,Main!A:AB,19,0)</f>
        <v>https://onlinecourses.nptel.ac.in/e-learning/preview/noc26_hs175</v>
      </c>
      <c r="T79" s="61" t="str">
        <f>VLOOKUP(A79,Main!A:AB,20,0)</f>
        <v>noc26_hs175</v>
      </c>
      <c r="U79" s="63" t="str">
        <f>VLOOKUP(A79,Main!A:AB,21,0)</f>
        <v>https://onlinecourses.nptel.ac.in/noc26_hs79/preview</v>
      </c>
      <c r="V79" s="63" t="str">
        <f>VLOOKUP(A79,Main!A:AB,22,0)</f>
        <v>https://onlinecourses.nptel.ac.in/noc26_hs79/preview</v>
      </c>
      <c r="W79" s="61" t="str">
        <f>VLOOKUP(A79,Main!A:AB,23,0)</f>
        <v>noc26_hs79</v>
      </c>
      <c r="X79" s="63" t="str">
        <f>VLOOKUP(A79,Main!A:AB,24,0)</f>
        <v>https://nptel.ac.in/courses/109106165</v>
      </c>
      <c r="Y79" s="65" t="str">
        <f>VLOOKUP(A79,Main!A:AB,25,0)</f>
        <v>https://nptel.ac.in/courses/109106165</v>
      </c>
      <c r="Z79" s="66">
        <f>VLOOKUP(A79,Main!A:AB,26,0)</f>
        <v>109106165</v>
      </c>
    </row>
    <row r="80">
      <c r="A80" s="47" t="s">
        <v>4385</v>
      </c>
      <c r="B80" s="61" t="str">
        <f>VLOOKUP(A80,Main!A:AB,2,0)</f>
        <v>Humanities and Social Sciences</v>
      </c>
      <c r="C80" s="61" t="str">
        <f>VLOOKUP(A80,Main!A:AB,3,0)</f>
        <v>Performance Traditions of the Mahabharata in Tamil Nadu</v>
      </c>
      <c r="D80" s="61" t="str">
        <f>VLOOKUP(A80,Main!A:AB,4,0)</f>
        <v>Prof. Sashikanth Ananthachari,
Prof. Rajesh Kumar</v>
      </c>
      <c r="E80" s="61" t="str">
        <f>VLOOKUP(A80,Main!A:AB,5,0)</f>
        <v>IIT Madras</v>
      </c>
      <c r="F80" s="61" t="str">
        <f>VLOOKUP(A80,Main!A:AB,6,0)</f>
        <v>IIT Madras</v>
      </c>
      <c r="G80" s="61" t="str">
        <f>VLOOKUP(A80,Main!A:AB,7,0)</f>
        <v>12 Weeks</v>
      </c>
      <c r="H80" s="61" t="str">
        <f>VLOOKUP(A80,Main!A:AB,8,0)</f>
        <v>Rerun</v>
      </c>
      <c r="I80" s="62">
        <f>VLOOKUP(A80,Main!A:AB,9,0)</f>
        <v>46223</v>
      </c>
      <c r="J80" s="62">
        <f>VLOOKUP(A80,Main!A:AB,10,0)</f>
        <v>46304</v>
      </c>
      <c r="K80" s="62">
        <f>VLOOKUP(A80,Main!A:AB,11,0)</f>
        <v>46311</v>
      </c>
      <c r="L80" s="62">
        <f>VLOOKUP(A80,Main!A:AB,12,0)</f>
        <v>46230</v>
      </c>
      <c r="M80" s="62">
        <f>VLOOKUP(A80,Main!A:AB,13,0)</f>
        <v>46248</v>
      </c>
      <c r="N80" s="61" t="str">
        <f>VLOOKUP(A80,Main!A:AB,14,0)</f>
        <v>UG/PG</v>
      </c>
      <c r="O80" s="61" t="str">
        <f>VLOOKUP(A80,Main!A:AB,15,0)</f>
        <v>Elective</v>
      </c>
      <c r="P80" s="61" t="str">
        <f>VLOOKUP(A80,Main!A:AB,16,0)</f>
        <v>Yes</v>
      </c>
      <c r="Q80" s="61" t="str">
        <f>VLOOKUP(A80,Main!A:AB,17,0)</f>
        <v>English Studies</v>
      </c>
      <c r="R80" s="63" t="str">
        <f>VLOOKUP(A80,Main!A:AB,18,0)</f>
        <v>https://onlinecourses.nptel.ac.in/e-learning/preview/noc26_hs187</v>
      </c>
      <c r="S80" s="63" t="str">
        <f>VLOOKUP(A80,Main!A:AB,19,0)</f>
        <v>https://onlinecourses.nptel.ac.in/e-learning/preview/noc26_hs187</v>
      </c>
      <c r="T80" s="61" t="str">
        <f>VLOOKUP(A80,Main!A:AB,20,0)</f>
        <v>noc26_hs187</v>
      </c>
      <c r="U80" s="63" t="str">
        <f>VLOOKUP(A80,Main!A:AB,21,0)</f>
        <v>https://onlinecourses.nptel.ac.in/noc25_hs158/preview</v>
      </c>
      <c r="V80" s="63" t="str">
        <f>VLOOKUP(A80,Main!A:AB,22,0)</f>
        <v>https://onlinecourses.nptel.ac.in/noc25_hs158/preview</v>
      </c>
      <c r="W80" s="61" t="str">
        <f>VLOOKUP(A80,Main!A:AB,23,0)</f>
        <v>noc25_hs158</v>
      </c>
      <c r="X80" s="63" t="str">
        <f>VLOOKUP(A80,Main!A:AB,24,0)</f>
        <v>https://nptel.ac.in/courses/109106500</v>
      </c>
      <c r="Y80" s="65" t="str">
        <f>VLOOKUP(A80,Main!A:AB,25,0)</f>
        <v>https://nptel.ac.in/courses/109106500</v>
      </c>
      <c r="Z80" s="66">
        <f>VLOOKUP(A80,Main!A:AB,26,0)</f>
        <v>109106500</v>
      </c>
    </row>
    <row r="81">
      <c r="A81" s="47" t="s">
        <v>4428</v>
      </c>
      <c r="B81" s="61" t="str">
        <f>VLOOKUP(A81,Main!A:AB,2,0)</f>
        <v>Humanities and Social Sciences</v>
      </c>
      <c r="C81" s="61" t="str">
        <f>VLOOKUP(A81,Main!A:AB,3,0)</f>
        <v>Soft Skills</v>
      </c>
      <c r="D81" s="61" t="str">
        <f>VLOOKUP(A81,Main!A:AB,4,0)</f>
        <v>Prof. Binod Mishra</v>
      </c>
      <c r="E81" s="61" t="str">
        <f>VLOOKUP(A81,Main!A:AB,5,0)</f>
        <v>IIT Roorkee</v>
      </c>
      <c r="F81" s="61" t="str">
        <f>VLOOKUP(A81,Main!A:AB,6,0)</f>
        <v>IIT Roorkee</v>
      </c>
      <c r="G81" s="61" t="str">
        <f>VLOOKUP(A81,Main!A:AB,7,0)</f>
        <v>12 Weeks</v>
      </c>
      <c r="H81" s="61" t="str">
        <f>VLOOKUP(A81,Main!A:AB,8,0)</f>
        <v>Rerun</v>
      </c>
      <c r="I81" s="62">
        <f>VLOOKUP(A81,Main!A:AB,9,0)</f>
        <v>46223</v>
      </c>
      <c r="J81" s="62">
        <f>VLOOKUP(A81,Main!A:AB,10,0)</f>
        <v>46304</v>
      </c>
      <c r="K81" s="62">
        <f>VLOOKUP(A81,Main!A:AB,11,0)</f>
        <v>46311</v>
      </c>
      <c r="L81" s="62">
        <f>VLOOKUP(A81,Main!A:AB,12,0)</f>
        <v>46230</v>
      </c>
      <c r="M81" s="62">
        <f>VLOOKUP(A81,Main!A:AB,13,0)</f>
        <v>46248</v>
      </c>
      <c r="N81" s="61" t="str">
        <f>VLOOKUP(A81,Main!A:AB,14,0)</f>
        <v>UG/PG</v>
      </c>
      <c r="O81" s="61" t="str">
        <f>VLOOKUP(A81,Main!A:AB,15,0)</f>
        <v>Elective</v>
      </c>
      <c r="P81" s="61" t="str">
        <f>VLOOKUP(A81,Main!A:AB,16,0)</f>
        <v>Yes</v>
      </c>
      <c r="Q81" s="61" t="str">
        <f>VLOOKUP(A81,Main!A:AB,17,0)</f>
        <v/>
      </c>
      <c r="R81" s="63" t="str">
        <f>VLOOKUP(A81,Main!A:AB,18,0)</f>
        <v>https://onlinecourses.nptel.ac.in/e-learning/preview/noc26_hs193</v>
      </c>
      <c r="S81" s="63" t="str">
        <f>VLOOKUP(A81,Main!A:AB,19,0)</f>
        <v>https://onlinecourses.nptel.ac.in/e-learning/preview/noc26_hs193</v>
      </c>
      <c r="T81" s="61" t="str">
        <f>VLOOKUP(A81,Main!A:AB,20,0)</f>
        <v>noc26_hs193</v>
      </c>
      <c r="U81" s="63" t="str">
        <f>VLOOKUP(A81,Main!A:AB,21,0)</f>
        <v>https://onlinecourses.nptel.ac.in/noc25_hs159/preview</v>
      </c>
      <c r="V81" s="63" t="str">
        <f>VLOOKUP(A81,Main!A:AB,22,0)</f>
        <v>https://onlinecourses.nptel.ac.in/noc25_hs159/preview</v>
      </c>
      <c r="W81" s="61" t="str">
        <f>VLOOKUP(A81,Main!A:AB,23,0)</f>
        <v>noc25_hs159</v>
      </c>
      <c r="X81" s="63" t="str">
        <f>VLOOKUP(A81,Main!A:AB,24,0)</f>
        <v>https://nptel.ac.in/courses/109107121</v>
      </c>
      <c r="Y81" s="65" t="str">
        <f>VLOOKUP(A81,Main!A:AB,25,0)</f>
        <v>https://nptel.ac.in/courses/109107121</v>
      </c>
      <c r="Z81" s="66">
        <f>VLOOKUP(A81,Main!A:AB,26,0)</f>
        <v>109107121</v>
      </c>
    </row>
    <row r="82">
      <c r="A82" s="47" t="s">
        <v>4468</v>
      </c>
      <c r="B82" s="61" t="str">
        <f>VLOOKUP(A82,Main!A:AB,2,0)</f>
        <v>Humanities and Social Sciences</v>
      </c>
      <c r="C82" s="61" t="str">
        <f>VLOOKUP(A82,Main!A:AB,3,0)</f>
        <v>Advance Course in Organizational Behavior</v>
      </c>
      <c r="D82" s="61" t="str">
        <f>VLOOKUP(A82,Main!A:AB,4,0)</f>
        <v>Prof. Pooja Garg</v>
      </c>
      <c r="E82" s="61" t="str">
        <f>VLOOKUP(A82,Main!A:AB,5,0)</f>
        <v>IIT Roorkee</v>
      </c>
      <c r="F82" s="61" t="str">
        <f>VLOOKUP(A82,Main!A:AB,6,0)</f>
        <v>IIT Roorkee</v>
      </c>
      <c r="G82" s="61" t="str">
        <f>VLOOKUP(A82,Main!A:AB,7,0)</f>
        <v>12 Weeks</v>
      </c>
      <c r="H82" s="61" t="str">
        <f>VLOOKUP(A82,Main!A:AB,8,0)</f>
        <v>Rerun</v>
      </c>
      <c r="I82" s="62">
        <f>VLOOKUP(A82,Main!A:AB,9,0)</f>
        <v>46223</v>
      </c>
      <c r="J82" s="62">
        <f>VLOOKUP(A82,Main!A:AB,10,0)</f>
        <v>46304</v>
      </c>
      <c r="K82" s="62">
        <f>VLOOKUP(A82,Main!A:AB,11,0)</f>
        <v>46311</v>
      </c>
      <c r="L82" s="62">
        <f>VLOOKUP(A82,Main!A:AB,12,0)</f>
        <v>46230</v>
      </c>
      <c r="M82" s="62">
        <f>VLOOKUP(A82,Main!A:AB,13,0)</f>
        <v>46248</v>
      </c>
      <c r="N82" s="61" t="str">
        <f>VLOOKUP(A82,Main!A:AB,14,0)</f>
        <v>PG</v>
      </c>
      <c r="O82" s="61" t="str">
        <f>VLOOKUP(A82,Main!A:AB,15,0)</f>
        <v>Core</v>
      </c>
      <c r="P82" s="61" t="str">
        <f>VLOOKUP(A82,Main!A:AB,16,0)</f>
        <v>Yes</v>
      </c>
      <c r="Q82" s="61" t="str">
        <f>VLOOKUP(A82,Main!A:AB,17,0)</f>
        <v>Psychology</v>
      </c>
      <c r="R82" s="63" t="str">
        <f>VLOOKUP(A82,Main!A:AB,18,0)</f>
        <v>https://onlinecourses.nptel.ac.in/e-learning/preview/noc26_hs199</v>
      </c>
      <c r="S82" s="63" t="str">
        <f>VLOOKUP(A82,Main!A:AB,19,0)</f>
        <v>https://onlinecourses.nptel.ac.in/e-learning/preview/noc26_hs199</v>
      </c>
      <c r="T82" s="61" t="str">
        <f>VLOOKUP(A82,Main!A:AB,20,0)</f>
        <v>noc26_hs199</v>
      </c>
      <c r="U82" s="63" t="str">
        <f>VLOOKUP(A82,Main!A:AB,21,0)</f>
        <v>https://onlinecourses.nptel.ac.in/noc25_hs150/preview</v>
      </c>
      <c r="V82" s="63" t="str">
        <f>VLOOKUP(A82,Main!A:AB,22,0)</f>
        <v>https://onlinecourses.nptel.ac.in/noc25_hs150/preview</v>
      </c>
      <c r="W82" s="61" t="str">
        <f>VLOOKUP(A82,Main!A:AB,23,0)</f>
        <v>noc25_hs150</v>
      </c>
      <c r="X82" s="63" t="str">
        <f>VLOOKUP(A82,Main!A:AB,24,0)</f>
        <v>https://nptel.ac.in/courses/109107740</v>
      </c>
      <c r="Y82" s="65" t="str">
        <f>VLOOKUP(A82,Main!A:AB,25,0)</f>
        <v>https://nptel.ac.in/courses/109107740</v>
      </c>
      <c r="Z82" s="66">
        <f>VLOOKUP(A82,Main!A:AB,26,0)</f>
        <v>109107740</v>
      </c>
    </row>
    <row r="83">
      <c r="A83" s="47" t="s">
        <v>4549</v>
      </c>
      <c r="B83" s="61" t="str">
        <f>VLOOKUP(A83,Main!A:AB,2,0)</f>
        <v>Humanities and Social Sciences</v>
      </c>
      <c r="C83" s="61" t="str">
        <f>VLOOKUP(A83,Main!A:AB,3,0)</f>
        <v>Human Resource Development</v>
      </c>
      <c r="D83" s="61" t="str">
        <f>VLOOKUP(A83,Main!A:AB,4,0)</f>
        <v>Prof. Kbl Srivastava</v>
      </c>
      <c r="E83" s="61" t="str">
        <f>VLOOKUP(A83,Main!A:AB,5,0)</f>
        <v>IIT Kharagpur</v>
      </c>
      <c r="F83" s="61" t="str">
        <f>VLOOKUP(A83,Main!A:AB,6,0)</f>
        <v>IIT Kharagpur</v>
      </c>
      <c r="G83" s="61" t="str">
        <f>VLOOKUP(A83,Main!A:AB,7,0)</f>
        <v>12 Weeks</v>
      </c>
      <c r="H83" s="61" t="str">
        <f>VLOOKUP(A83,Main!A:AB,8,0)</f>
        <v>Rerun</v>
      </c>
      <c r="I83" s="62">
        <f>VLOOKUP(A83,Main!A:AB,9,0)</f>
        <v>46223</v>
      </c>
      <c r="J83" s="62">
        <f>VLOOKUP(A83,Main!A:AB,10,0)</f>
        <v>46304</v>
      </c>
      <c r="K83" s="62">
        <f>VLOOKUP(A83,Main!A:AB,11,0)</f>
        <v>46311</v>
      </c>
      <c r="L83" s="62">
        <f>VLOOKUP(A83,Main!A:AB,12,0)</f>
        <v>46230</v>
      </c>
      <c r="M83" s="62">
        <f>VLOOKUP(A83,Main!A:AB,13,0)</f>
        <v>46248</v>
      </c>
      <c r="N83" s="61" t="str">
        <f>VLOOKUP(A83,Main!A:AB,14,0)</f>
        <v>PG</v>
      </c>
      <c r="O83" s="61" t="str">
        <f>VLOOKUP(A83,Main!A:AB,15,0)</f>
        <v>Elective</v>
      </c>
      <c r="P83" s="61" t="str">
        <f>VLOOKUP(A83,Main!A:AB,16,0)</f>
        <v>Yes</v>
      </c>
      <c r="Q83" s="61" t="str">
        <f>VLOOKUP(A83,Main!A:AB,17,0)</f>
        <v>Human Resource Management</v>
      </c>
      <c r="R83" s="63" t="str">
        <f>VLOOKUP(A83,Main!A:AB,18,0)</f>
        <v>https://onlinecourses.nptel.ac.in/e-learning/preview/noc26_hs211</v>
      </c>
      <c r="S83" s="63" t="str">
        <f>VLOOKUP(A83,Main!A:AB,19,0)</f>
        <v>https://onlinecourses.nptel.ac.in/e-learning/preview/noc26_hs211</v>
      </c>
      <c r="T83" s="61" t="str">
        <f>VLOOKUP(A83,Main!A:AB,20,0)</f>
        <v>noc26_hs211</v>
      </c>
      <c r="U83" s="63" t="str">
        <f>VLOOKUP(A83,Main!A:AB,21,0)</f>
        <v>https://onlinecourses.nptel.ac.in/noc25_hs210/preview</v>
      </c>
      <c r="V83" s="63" t="str">
        <f>VLOOKUP(A83,Main!A:AB,22,0)</f>
        <v>https://onlinecourses.nptel.ac.in/noc25_hs210/preview</v>
      </c>
      <c r="W83" s="61" t="str">
        <f>VLOOKUP(A83,Main!A:AB,23,0)</f>
        <v>noc25_hs210</v>
      </c>
      <c r="X83" s="63" t="str">
        <f>VLOOKUP(A83,Main!A:AB,24,0)</f>
        <v>https://nptel.ac.in/courses/109105121</v>
      </c>
      <c r="Y83" s="65" t="str">
        <f>VLOOKUP(A83,Main!A:AB,25,0)</f>
        <v>https://nptel.ac.in/courses/109105121</v>
      </c>
      <c r="Z83" s="66">
        <f>VLOOKUP(A83,Main!A:AB,26,0)</f>
        <v>109105121</v>
      </c>
    </row>
    <row r="84">
      <c r="A84" s="47" t="s">
        <v>4584</v>
      </c>
      <c r="B84" s="61" t="str">
        <f>VLOOKUP(A84,Main!A:AB,2,0)</f>
        <v>Humanities and Social Sciences</v>
      </c>
      <c r="C84" s="61" t="str">
        <f>VLOOKUP(A84,Main!A:AB,3,0)</f>
        <v>Environment and Development</v>
      </c>
      <c r="D84" s="61" t="str">
        <f>VLOOKUP(A84,Main!A:AB,4,0)</f>
        <v>Prof. Ngamjahao Kipgen</v>
      </c>
      <c r="E84" s="61" t="str">
        <f>VLOOKUP(A84,Main!A:AB,5,0)</f>
        <v>IIT Guwahati</v>
      </c>
      <c r="F84" s="61" t="str">
        <f>VLOOKUP(A84,Main!A:AB,6,0)</f>
        <v>IIT Guwahati</v>
      </c>
      <c r="G84" s="61" t="str">
        <f>VLOOKUP(A84,Main!A:AB,7,0)</f>
        <v>12 Weeks</v>
      </c>
      <c r="H84" s="61" t="str">
        <f>VLOOKUP(A84,Main!A:AB,8,0)</f>
        <v>Rerun</v>
      </c>
      <c r="I84" s="62">
        <f>VLOOKUP(A84,Main!A:AB,9,0)</f>
        <v>46223</v>
      </c>
      <c r="J84" s="62">
        <f>VLOOKUP(A84,Main!A:AB,10,0)</f>
        <v>46304</v>
      </c>
      <c r="K84" s="62">
        <f>VLOOKUP(A84,Main!A:AB,11,0)</f>
        <v>46311</v>
      </c>
      <c r="L84" s="62">
        <f>VLOOKUP(A84,Main!A:AB,12,0)</f>
        <v>46230</v>
      </c>
      <c r="M84" s="62">
        <f>VLOOKUP(A84,Main!A:AB,13,0)</f>
        <v>46248</v>
      </c>
      <c r="N84" s="61" t="str">
        <f>VLOOKUP(A84,Main!A:AB,14,0)</f>
        <v>UG/PG</v>
      </c>
      <c r="O84" s="61" t="str">
        <f>VLOOKUP(A84,Main!A:AB,15,0)</f>
        <v>Elective</v>
      </c>
      <c r="P84" s="61" t="str">
        <f>VLOOKUP(A84,Main!A:AB,16,0)</f>
        <v>Yes</v>
      </c>
      <c r="Q84" s="61" t="str">
        <f>VLOOKUP(A84,Main!A:AB,17,0)</f>
        <v/>
      </c>
      <c r="R84" s="63" t="str">
        <f>VLOOKUP(A84,Main!A:AB,18,0)</f>
        <v>https://onlinecourses.nptel.ac.in/e-learning/preview/noc26_hs216</v>
      </c>
      <c r="S84" s="63" t="str">
        <f>VLOOKUP(A84,Main!A:AB,19,0)</f>
        <v>https://onlinecourses.nptel.ac.in/e-learning/preview/noc26_hs216</v>
      </c>
      <c r="T84" s="61" t="str">
        <f>VLOOKUP(A84,Main!A:AB,20,0)</f>
        <v>noc26_hs216</v>
      </c>
      <c r="U84" s="63" t="str">
        <f>VLOOKUP(A84,Main!A:AB,21,0)</f>
        <v>https://onlinecourses.nptel.ac.in/noc25_hs195/preview</v>
      </c>
      <c r="V84" s="63" t="str">
        <f>VLOOKUP(A84,Main!A:AB,22,0)</f>
        <v>https://onlinecourses.nptel.ac.in/noc25_hs195/preview</v>
      </c>
      <c r="W84" s="61" t="str">
        <f>VLOOKUP(A84,Main!A:AB,23,0)</f>
        <v>noc25_hs195</v>
      </c>
      <c r="X84" s="63" t="str">
        <f>VLOOKUP(A84,Main!A:AB,24,0)</f>
        <v>https://nptel.ac.in/courses/109103186</v>
      </c>
      <c r="Y84" s="65" t="str">
        <f>VLOOKUP(A84,Main!A:AB,25,0)</f>
        <v>https://nptel.ac.in/courses/109103186</v>
      </c>
      <c r="Z84" s="66">
        <f>VLOOKUP(A84,Main!A:AB,26,0)</f>
        <v>109103186</v>
      </c>
    </row>
    <row r="85">
      <c r="A85" s="47" t="s">
        <v>4627</v>
      </c>
      <c r="B85" s="61" t="str">
        <f>VLOOKUP(A85,Main!A:AB,2,0)</f>
        <v>Humanities and Social Sciences</v>
      </c>
      <c r="C85" s="61" t="str">
        <f>VLOOKUP(A85,Main!A:AB,3,0)</f>
        <v>Patent Law for Engineers And Scientists</v>
      </c>
      <c r="D85" s="61" t="str">
        <f>VLOOKUP(A85,Main!A:AB,4,0)</f>
        <v>Prof. Feroz Ali</v>
      </c>
      <c r="E85" s="61" t="str">
        <f>VLOOKUP(A85,Main!A:AB,5,0)</f>
        <v>IIT Madras</v>
      </c>
      <c r="F85" s="61" t="str">
        <f>VLOOKUP(A85,Main!A:AB,6,0)</f>
        <v>IIT Madras</v>
      </c>
      <c r="G85" s="61" t="str">
        <f>VLOOKUP(A85,Main!A:AB,7,0)</f>
        <v>12 Weeks</v>
      </c>
      <c r="H85" s="61" t="str">
        <f>VLOOKUP(A85,Main!A:AB,8,0)</f>
        <v>Rerun</v>
      </c>
      <c r="I85" s="62">
        <f>VLOOKUP(A85,Main!A:AB,9,0)</f>
        <v>46223</v>
      </c>
      <c r="J85" s="62">
        <f>VLOOKUP(A85,Main!A:AB,10,0)</f>
        <v>46304</v>
      </c>
      <c r="K85" s="62">
        <f>VLOOKUP(A85,Main!A:AB,11,0)</f>
        <v>46311</v>
      </c>
      <c r="L85" s="62">
        <f>VLOOKUP(A85,Main!A:AB,12,0)</f>
        <v>46230</v>
      </c>
      <c r="M85" s="62">
        <f>VLOOKUP(A85,Main!A:AB,13,0)</f>
        <v>46248</v>
      </c>
      <c r="N85" s="61" t="str">
        <f>VLOOKUP(A85,Main!A:AB,14,0)</f>
        <v>UG/PG</v>
      </c>
      <c r="O85" s="61" t="str">
        <f>VLOOKUP(A85,Main!A:AB,15,0)</f>
        <v>Elective</v>
      </c>
      <c r="P85" s="61" t="str">
        <f>VLOOKUP(A85,Main!A:AB,16,0)</f>
        <v>Yes</v>
      </c>
      <c r="Q85" s="61" t="str">
        <f>VLOOKUP(A85,Main!A:AB,17,0)</f>
        <v>Patents and Intellectual Property Rights
Faculty Domain - Advanced</v>
      </c>
      <c r="R85" s="63" t="str">
        <f>VLOOKUP(A85,Main!A:AB,18,0)</f>
        <v>https://onlinecourses.nptel.ac.in/e-learning/preview/noc26_hs222</v>
      </c>
      <c r="S85" s="63" t="str">
        <f>VLOOKUP(A85,Main!A:AB,19,0)</f>
        <v>https://onlinecourses.nptel.ac.in/e-learning/preview/noc26_hs222</v>
      </c>
      <c r="T85" s="61" t="str">
        <f>VLOOKUP(A85,Main!A:AB,20,0)</f>
        <v>noc26_hs222</v>
      </c>
      <c r="U85" s="63" t="str">
        <f>VLOOKUP(A85,Main!A:AB,21,0)</f>
        <v>https://onlinecourses.nptel.ac.in/noc26_hs95/preview</v>
      </c>
      <c r="V85" s="63" t="str">
        <f>VLOOKUP(A85,Main!A:AB,22,0)</f>
        <v>https://onlinecourses.nptel.ac.in/noc26_hs95/preview</v>
      </c>
      <c r="W85" s="61" t="str">
        <f>VLOOKUP(A85,Main!A:AB,23,0)</f>
        <v>noc26_hs95</v>
      </c>
      <c r="X85" s="63" t="str">
        <f>VLOOKUP(A85,Main!A:AB,24,0)</f>
        <v>https://nptel.ac.in/courses/110106081</v>
      </c>
      <c r="Y85" s="65" t="str">
        <f>VLOOKUP(A85,Main!A:AB,25,0)</f>
        <v>https://nptel.ac.in/courses/110106081</v>
      </c>
      <c r="Z85" s="66">
        <f>VLOOKUP(A85,Main!A:AB,26,0)</f>
        <v>110106081</v>
      </c>
    </row>
    <row r="86">
      <c r="A86" s="47" t="s">
        <v>4637</v>
      </c>
      <c r="B86" s="61" t="str">
        <f>VLOOKUP(A86,Main!A:AB,2,0)</f>
        <v>Humanities and Social Sciences</v>
      </c>
      <c r="C86" s="61" t="str">
        <f>VLOOKUP(A86,Main!A:AB,3,0)</f>
        <v>Research Writing</v>
      </c>
      <c r="D86" s="61" t="str">
        <f>VLOOKUP(A86,Main!A:AB,4,0)</f>
        <v>Prof. Rajeshwari Dutt</v>
      </c>
      <c r="E86" s="61" t="str">
        <f>VLOOKUP(A86,Main!A:AB,5,0)</f>
        <v>IIT Mandi</v>
      </c>
      <c r="F86" s="61" t="str">
        <f>VLOOKUP(A86,Main!A:AB,6,0)</f>
        <v>IIT Madras</v>
      </c>
      <c r="G86" s="61" t="str">
        <f>VLOOKUP(A86,Main!A:AB,7,0)</f>
        <v>4 Weeks</v>
      </c>
      <c r="H86" s="61" t="str">
        <f>VLOOKUP(A86,Main!A:AB,8,0)</f>
        <v>New</v>
      </c>
      <c r="I86" s="62">
        <f>VLOOKUP(A86,Main!A:AB,9,0)</f>
        <v>46251</v>
      </c>
      <c r="J86" s="62">
        <f>VLOOKUP(A86,Main!A:AB,10,0)</f>
        <v>46276</v>
      </c>
      <c r="K86" s="62">
        <f>VLOOKUP(A86,Main!A:AB,11,0)</f>
        <v>46311</v>
      </c>
      <c r="L86" s="62">
        <f>VLOOKUP(A86,Main!A:AB,12,0)</f>
        <v>46251</v>
      </c>
      <c r="M86" s="62">
        <f>VLOOKUP(A86,Main!A:AB,13,0)</f>
        <v>46262</v>
      </c>
      <c r="N86" s="61" t="str">
        <f>VLOOKUP(A86,Main!A:AB,14,0)</f>
        <v>UG/PG</v>
      </c>
      <c r="O86" s="61" t="str">
        <f>VLOOKUP(A86,Main!A:AB,15,0)</f>
        <v>Elective</v>
      </c>
      <c r="P86" s="61" t="str">
        <f>VLOOKUP(A86,Main!A:AB,16,0)</f>
        <v>Yes</v>
      </c>
      <c r="Q86" s="61" t="str">
        <f>VLOOKUP(A86,Main!A:AB,17,0)</f>
        <v/>
      </c>
      <c r="R86" s="63" t="str">
        <f>VLOOKUP(A86,Main!A:AB,18,0)</f>
        <v>https://onlinecourses.nptel.ac.in/e-learning/preview/noc26_hs224</v>
      </c>
      <c r="S86" s="63" t="str">
        <f>VLOOKUP(A86,Main!A:AB,19,0)</f>
        <v>https://onlinecourses.nptel.ac.in/e-learning/preview/noc26_hs224</v>
      </c>
      <c r="T86" s="61" t="str">
        <f>VLOOKUP(A86,Main!A:AB,20,0)</f>
        <v>noc26_hs224</v>
      </c>
      <c r="U86" s="61" t="str">
        <f>VLOOKUP(A86,Main!A:AB,21,0)</f>
        <v/>
      </c>
      <c r="V86" s="61" t="str">
        <f>VLOOKUP(A86,Main!A:AB,22,0)</f>
        <v/>
      </c>
      <c r="W86" s="61" t="str">
        <f>VLOOKUP(A86,Main!A:AB,23,0)</f>
        <v/>
      </c>
      <c r="X86" s="63" t="str">
        <f>VLOOKUP(A86,Main!A:AB,24,0)</f>
        <v>https://nptel.ac.in/courses/109106006</v>
      </c>
      <c r="Y86" s="65" t="str">
        <f>VLOOKUP(A86,Main!A:AB,25,0)</f>
        <v>https://nptel.ac.in/courses/109106006</v>
      </c>
      <c r="Z86" s="66">
        <f>VLOOKUP(A86,Main!A:AB,26,0)</f>
        <v>109106006</v>
      </c>
    </row>
    <row r="87">
      <c r="A87" s="47" t="s">
        <v>4656</v>
      </c>
      <c r="B87" s="61" t="str">
        <f>VLOOKUP(A87,Main!A:AB,2,0)</f>
        <v>Humanities and Social Sciences</v>
      </c>
      <c r="C87" s="61" t="str">
        <f>VLOOKUP(A87,Main!A:AB,3,0)</f>
        <v>Linguistic Typology Through Indian Languages</v>
      </c>
      <c r="D87" s="61" t="str">
        <f>VLOOKUP(A87,Main!A:AB,4,0)</f>
        <v>Prof. Bornini Lahiri
Prof. Dripta Piplai (Mondal)</v>
      </c>
      <c r="E87" s="61" t="str">
        <f>VLOOKUP(A87,Main!A:AB,5,0)</f>
        <v>IIT Kharagpur</v>
      </c>
      <c r="F87" s="61" t="str">
        <f>VLOOKUP(A87,Main!A:AB,6,0)</f>
        <v>IIT Kharagpur</v>
      </c>
      <c r="G87" s="61" t="str">
        <f>VLOOKUP(A87,Main!A:AB,7,0)</f>
        <v>8 Weeks</v>
      </c>
      <c r="H87" s="61" t="str">
        <f>VLOOKUP(A87,Main!A:AB,8,0)</f>
        <v>New</v>
      </c>
      <c r="I87" s="62">
        <f>VLOOKUP(A87,Main!A:AB,9,0)</f>
        <v>46251</v>
      </c>
      <c r="J87" s="62">
        <f>VLOOKUP(A87,Main!A:AB,10,0)</f>
        <v>46304</v>
      </c>
      <c r="K87" s="62">
        <f>VLOOKUP(A87,Main!A:AB,11,0)</f>
        <v>46311</v>
      </c>
      <c r="L87" s="62">
        <f>VLOOKUP(A87,Main!A:AB,12,0)</f>
        <v>46251</v>
      </c>
      <c r="M87" s="62">
        <f>VLOOKUP(A87,Main!A:AB,13,0)</f>
        <v>46262</v>
      </c>
      <c r="N87" s="61" t="str">
        <f>VLOOKUP(A87,Main!A:AB,14,0)</f>
        <v>UG/PG</v>
      </c>
      <c r="O87" s="61" t="str">
        <f>VLOOKUP(A87,Main!A:AB,15,0)</f>
        <v>Elective</v>
      </c>
      <c r="P87" s="61" t="str">
        <f>VLOOKUP(A87,Main!A:AB,16,0)</f>
        <v>Yes</v>
      </c>
      <c r="Q87" s="61" t="str">
        <f>VLOOKUP(A87,Main!A:AB,17,0)</f>
        <v/>
      </c>
      <c r="R87" s="63" t="str">
        <f>VLOOKUP(A87,Main!A:AB,18,0)</f>
        <v>https://onlinecourses.nptel.ac.in/e-learning/preview/noc26_hs229</v>
      </c>
      <c r="S87" s="63" t="str">
        <f>VLOOKUP(A87,Main!A:AB,19,0)</f>
        <v>https://onlinecourses.nptel.ac.in/e-learning/preview/noc26_hs229</v>
      </c>
      <c r="T87" s="61" t="str">
        <f>VLOOKUP(A87,Main!A:AB,20,0)</f>
        <v>noc26_hs229</v>
      </c>
      <c r="U87" s="61" t="str">
        <f>VLOOKUP(A87,Main!A:AB,21,0)</f>
        <v/>
      </c>
      <c r="V87" s="61" t="str">
        <f>VLOOKUP(A87,Main!A:AB,22,0)</f>
        <v/>
      </c>
      <c r="W87" s="61" t="str">
        <f>VLOOKUP(A87,Main!A:AB,23,0)</f>
        <v/>
      </c>
      <c r="X87" s="63" t="str">
        <f>VLOOKUP(A87,Main!A:AB,24,0)</f>
        <v>https://nptel.ac.in/courses/109105006</v>
      </c>
      <c r="Y87" s="65" t="str">
        <f>VLOOKUP(A87,Main!A:AB,25,0)</f>
        <v>https://nptel.ac.in/courses/109105006</v>
      </c>
      <c r="Z87" s="66">
        <f>VLOOKUP(A87,Main!A:AB,26,0)</f>
        <v>109105006</v>
      </c>
    </row>
    <row r="88">
      <c r="A88" s="47" t="s">
        <v>4731</v>
      </c>
      <c r="B88" s="61" t="str">
        <f>VLOOKUP(A88,Main!A:AB,2,0)</f>
        <v>Sports Sciences</v>
      </c>
      <c r="C88" s="61" t="str">
        <f>VLOOKUP(A88,Main!A:AB,3,0)</f>
        <v>Introduction to Physical Medicine and Rehabilitation in Sports</v>
      </c>
      <c r="D88" s="61" t="str">
        <f>VLOOKUP(A88,Main!A:AB,4,0)</f>
        <v>Col (Dr) Anup Krishnan,
Wg Cdr (Dr) CS Guru</v>
      </c>
      <c r="E88" s="61" t="str">
        <f>VLOOKUP(A88,Main!A:AB,5,0)</f>
        <v>IIT Madras</v>
      </c>
      <c r="F88" s="61" t="str">
        <f>VLOOKUP(A88,Main!A:AB,6,0)</f>
        <v>IIT Madras</v>
      </c>
      <c r="G88" s="61" t="str">
        <f>VLOOKUP(A88,Main!A:AB,7,0)</f>
        <v>8 Weeks</v>
      </c>
      <c r="H88" s="61" t="str">
        <f>VLOOKUP(A88,Main!A:AB,8,0)</f>
        <v>Rerun</v>
      </c>
      <c r="I88" s="62">
        <f>VLOOKUP(A88,Main!A:AB,9,0)</f>
        <v>46251</v>
      </c>
      <c r="J88" s="62">
        <f>VLOOKUP(A88,Main!A:AB,10,0)</f>
        <v>46304</v>
      </c>
      <c r="K88" s="62">
        <f>VLOOKUP(A88,Main!A:AB,11,0)</f>
        <v>46311</v>
      </c>
      <c r="L88" s="62">
        <f>VLOOKUP(A88,Main!A:AB,12,0)</f>
        <v>46251</v>
      </c>
      <c r="M88" s="62">
        <f>VLOOKUP(A88,Main!A:AB,13,0)</f>
        <v>46262</v>
      </c>
      <c r="N88" s="61" t="str">
        <f>VLOOKUP(A88,Main!A:AB,14,0)</f>
        <v>UG</v>
      </c>
      <c r="O88" s="61" t="str">
        <f>VLOOKUP(A88,Main!A:AB,15,0)</f>
        <v>Elective</v>
      </c>
      <c r="P88" s="61" t="str">
        <f>VLOOKUP(A88,Main!A:AB,16,0)</f>
        <v>Yes</v>
      </c>
      <c r="Q88" s="61" t="str">
        <f>VLOOKUP(A88,Main!A:AB,17,0)</f>
        <v>Sports Science</v>
      </c>
      <c r="R88" s="63" t="str">
        <f>VLOOKUP(A88,Main!A:AB,18,0)</f>
        <v>https://onlinecourses.nptel.ac.in/e-learning/preview/noc26_hs240</v>
      </c>
      <c r="S88" s="63" t="str">
        <f>VLOOKUP(A88,Main!A:AB,19,0)</f>
        <v>https://onlinecourses.nptel.ac.in/e-learning/preview/noc26_hs240</v>
      </c>
      <c r="T88" s="61" t="str">
        <f>VLOOKUP(A88,Main!A:AB,20,0)</f>
        <v>noc26_hs240</v>
      </c>
      <c r="U88" s="63" t="str">
        <f>VLOOKUP(A88,Main!A:AB,21,0)</f>
        <v>https://onlinecourses.nptel.ac.in/noc25_hs223/preview</v>
      </c>
      <c r="V88" s="63" t="str">
        <f>VLOOKUP(A88,Main!A:AB,22,0)</f>
        <v>https://onlinecourses.nptel.ac.in/noc25_hs223/preview</v>
      </c>
      <c r="W88" s="61" t="str">
        <f>VLOOKUP(A88,Main!A:AB,23,0)</f>
        <v>noc25_hs223</v>
      </c>
      <c r="X88" s="63" t="str">
        <f>VLOOKUP(A88,Main!A:AB,24,0)</f>
        <v>https://nptel.ac.in/courses/109106797</v>
      </c>
      <c r="Y88" s="65" t="str">
        <f>VLOOKUP(A88,Main!A:AB,25,0)</f>
        <v>https://nptel.ac.in/courses/109106797</v>
      </c>
      <c r="Z88" s="66">
        <f>VLOOKUP(A88,Main!A:AB,26,0)</f>
        <v>109106797</v>
      </c>
    </row>
    <row r="89">
      <c r="A89" s="47" t="s">
        <v>4739</v>
      </c>
      <c r="B89" s="61" t="str">
        <f>VLOOKUP(A89,Main!A:AB,2,0)</f>
        <v>Humanities and Social Sciences</v>
      </c>
      <c r="C89" s="61" t="str">
        <f>VLOOKUP(A89,Main!A:AB,3,0)</f>
        <v>Technical English for Engineers</v>
      </c>
      <c r="D89" s="61" t="str">
        <f>VLOOKUP(A89,Main!A:AB,4,0)</f>
        <v>Prof. Aysha Viswamohan</v>
      </c>
      <c r="E89" s="61" t="str">
        <f>VLOOKUP(A89,Main!A:AB,5,0)</f>
        <v>IIT Madras</v>
      </c>
      <c r="F89" s="61" t="str">
        <f>VLOOKUP(A89,Main!A:AB,6,0)</f>
        <v>IIT Madras</v>
      </c>
      <c r="G89" s="61" t="str">
        <f>VLOOKUP(A89,Main!A:AB,7,0)</f>
        <v>8 Weeks</v>
      </c>
      <c r="H89" s="61" t="str">
        <f>VLOOKUP(A89,Main!A:AB,8,0)</f>
        <v>Rerun</v>
      </c>
      <c r="I89" s="62">
        <f>VLOOKUP(A89,Main!A:AB,9,0)</f>
        <v>46251</v>
      </c>
      <c r="J89" s="62">
        <f>VLOOKUP(A89,Main!A:AB,10,0)</f>
        <v>46304</v>
      </c>
      <c r="K89" s="62">
        <f>VLOOKUP(A89,Main!A:AB,11,0)</f>
        <v>46311</v>
      </c>
      <c r="L89" s="62">
        <f>VLOOKUP(A89,Main!A:AB,12,0)</f>
        <v>46251</v>
      </c>
      <c r="M89" s="62">
        <f>VLOOKUP(A89,Main!A:AB,13,0)</f>
        <v>46262</v>
      </c>
      <c r="N89" s="61" t="str">
        <f>VLOOKUP(A89,Main!A:AB,14,0)</f>
        <v>UG</v>
      </c>
      <c r="O89" s="61" t="str">
        <f>VLOOKUP(A89,Main!A:AB,15,0)</f>
        <v>Elective</v>
      </c>
      <c r="P89" s="61" t="str">
        <f>VLOOKUP(A89,Main!A:AB,16,0)</f>
        <v>Yes</v>
      </c>
      <c r="Q89" s="61" t="str">
        <f>VLOOKUP(A89,Main!A:AB,17,0)</f>
        <v/>
      </c>
      <c r="R89" s="63" t="str">
        <f>VLOOKUP(A89,Main!A:AB,18,0)</f>
        <v>https://onlinecourses.nptel.ac.in/e-learning/preview/noc26_hs241</v>
      </c>
      <c r="S89" s="63" t="str">
        <f>VLOOKUP(A89,Main!A:AB,19,0)</f>
        <v>https://onlinecourses.nptel.ac.in/e-learning/preview/noc26_hs241</v>
      </c>
      <c r="T89" s="61" t="str">
        <f>VLOOKUP(A89,Main!A:AB,20,0)</f>
        <v>noc26_hs241</v>
      </c>
      <c r="U89" s="63" t="str">
        <f>VLOOKUP(A89,Main!A:AB,21,0)</f>
        <v>https://onlinecourses.nptel.ac.in/noc24_hs175/preview</v>
      </c>
      <c r="V89" s="63" t="str">
        <f>VLOOKUP(A89,Main!A:AB,22,0)</f>
        <v>https://onlinecourses.nptel.ac.in/noc24_hs175/preview</v>
      </c>
      <c r="W89" s="61" t="str">
        <f>VLOOKUP(A89,Main!A:AB,23,0)</f>
        <v>noc24_hs175</v>
      </c>
      <c r="X89" s="63" t="str">
        <f>VLOOKUP(A89,Main!A:AB,24,0)</f>
        <v>https://nptel.ac.in/courses/109106094</v>
      </c>
      <c r="Y89" s="65" t="str">
        <f>VLOOKUP(A89,Main!A:AB,25,0)</f>
        <v>https://nptel.ac.in/courses/109106094</v>
      </c>
      <c r="Z89" s="66">
        <f>VLOOKUP(A89,Main!A:AB,26,0)</f>
        <v>109106094</v>
      </c>
    </row>
    <row r="90">
      <c r="A90" s="47" t="s">
        <v>4773</v>
      </c>
      <c r="B90" s="61" t="str">
        <f>VLOOKUP(A90,Main!A:AB,2,0)</f>
        <v>Interdisciplinary/English</v>
      </c>
      <c r="C90" s="61" t="str">
        <f>VLOOKUP(A90,Main!A:AB,3,0)</f>
        <v>Posthumanism: An Introduction</v>
      </c>
      <c r="D90" s="61" t="str">
        <f>VLOOKUP(A90,Main!A:AB,4,0)</f>
        <v>Prof. Pramod K Nayar</v>
      </c>
      <c r="E90" s="61" t="str">
        <f>VLOOKUP(A90,Main!A:AB,5,0)</f>
        <v>University of Hyderabad</v>
      </c>
      <c r="F90" s="61" t="str">
        <f>VLOOKUP(A90,Main!A:AB,6,0)</f>
        <v>IIT Madras</v>
      </c>
      <c r="G90" s="61" t="str">
        <f>VLOOKUP(A90,Main!A:AB,7,0)</f>
        <v>8 Weeks</v>
      </c>
      <c r="H90" s="61" t="str">
        <f>VLOOKUP(A90,Main!A:AB,8,0)</f>
        <v>Rerun</v>
      </c>
      <c r="I90" s="62">
        <f>VLOOKUP(A90,Main!A:AB,9,0)</f>
        <v>46251</v>
      </c>
      <c r="J90" s="62">
        <f>VLOOKUP(A90,Main!A:AB,10,0)</f>
        <v>46304</v>
      </c>
      <c r="K90" s="62">
        <f>VLOOKUP(A90,Main!A:AB,11,0)</f>
        <v>46311</v>
      </c>
      <c r="L90" s="62">
        <f>VLOOKUP(A90,Main!A:AB,12,0)</f>
        <v>46251</v>
      </c>
      <c r="M90" s="62">
        <f>VLOOKUP(A90,Main!A:AB,13,0)</f>
        <v>46262</v>
      </c>
      <c r="N90" s="61" t="str">
        <f>VLOOKUP(A90,Main!A:AB,14,0)</f>
        <v>PG</v>
      </c>
      <c r="O90" s="61" t="str">
        <f>VLOOKUP(A90,Main!A:AB,15,0)</f>
        <v>Elective</v>
      </c>
      <c r="P90" s="61" t="str">
        <f>VLOOKUP(A90,Main!A:AB,16,0)</f>
        <v>Yes</v>
      </c>
      <c r="Q90" s="61" t="str">
        <f>VLOOKUP(A90,Main!A:AB,17,0)</f>
        <v>English Studies</v>
      </c>
      <c r="R90" s="63" t="str">
        <f>VLOOKUP(A90,Main!A:AB,18,0)</f>
        <v>https://onlinecourses.nptel.ac.in/e-learning/preview/noc26_hs246</v>
      </c>
      <c r="S90" s="63" t="str">
        <f>VLOOKUP(A90,Main!A:AB,19,0)</f>
        <v>https://onlinecourses.nptel.ac.in/e-learning/preview/noc26_hs246</v>
      </c>
      <c r="T90" s="61" t="str">
        <f>VLOOKUP(A90,Main!A:AB,20,0)</f>
        <v>noc26_hs246</v>
      </c>
      <c r="U90" s="63" t="str">
        <f>VLOOKUP(A90,Main!A:AB,21,0)</f>
        <v>https://onlinecourses.nptel.ac.in/noc25_hs215/preview</v>
      </c>
      <c r="V90" s="63" t="str">
        <f>VLOOKUP(A90,Main!A:AB,22,0)</f>
        <v>https://onlinecourses.nptel.ac.in/noc25_hs215/preview</v>
      </c>
      <c r="W90" s="61" t="str">
        <f>VLOOKUP(A90,Main!A:AB,23,0)</f>
        <v>noc25_hs215</v>
      </c>
      <c r="X90" s="63" t="str">
        <f>VLOOKUP(A90,Main!A:AB,24,0)</f>
        <v>https://nptel.ac.in/courses/109106503</v>
      </c>
      <c r="Y90" s="65" t="str">
        <f>VLOOKUP(A90,Main!A:AB,25,0)</f>
        <v>https://nptel.ac.in/courses/109106503</v>
      </c>
      <c r="Z90" s="66">
        <f>VLOOKUP(A90,Main!A:AB,26,0)</f>
        <v>109106503</v>
      </c>
    </row>
    <row r="91">
      <c r="A91" s="47" t="s">
        <v>4780</v>
      </c>
      <c r="B91" s="61" t="str">
        <f>VLOOKUP(A91,Main!A:AB,2,0)</f>
        <v>Humanities and Social Sciences</v>
      </c>
      <c r="C91" s="61" t="str">
        <f>VLOOKUP(A91,Main!A:AB,3,0)</f>
        <v>Research Methodology in Humanities and Social Sciences</v>
      </c>
      <c r="D91" s="61" t="str">
        <f>VLOOKUP(A91,Main!A:AB,4,0)</f>
        <v>Prof. Smita Jha</v>
      </c>
      <c r="E91" s="61" t="str">
        <f>VLOOKUP(A91,Main!A:AB,5,0)</f>
        <v>IIT Roorkee</v>
      </c>
      <c r="F91" s="61" t="str">
        <f>VLOOKUP(A91,Main!A:AB,6,0)</f>
        <v>IIT Roorkee</v>
      </c>
      <c r="G91" s="61" t="str">
        <f>VLOOKUP(A91,Main!A:AB,7,0)</f>
        <v>8 Weeks</v>
      </c>
      <c r="H91" s="61" t="str">
        <f>VLOOKUP(A91,Main!A:AB,8,0)</f>
        <v>Rerun</v>
      </c>
      <c r="I91" s="62">
        <f>VLOOKUP(A91,Main!A:AB,9,0)</f>
        <v>46251</v>
      </c>
      <c r="J91" s="62">
        <f>VLOOKUP(A91,Main!A:AB,10,0)</f>
        <v>46304</v>
      </c>
      <c r="K91" s="62">
        <f>VLOOKUP(A91,Main!A:AB,11,0)</f>
        <v>46311</v>
      </c>
      <c r="L91" s="62">
        <f>VLOOKUP(A91,Main!A:AB,12,0)</f>
        <v>46251</v>
      </c>
      <c r="M91" s="62">
        <f>VLOOKUP(A91,Main!A:AB,13,0)</f>
        <v>46262</v>
      </c>
      <c r="N91" s="61" t="str">
        <f>VLOOKUP(A91,Main!A:AB,14,0)</f>
        <v>UG/PG</v>
      </c>
      <c r="O91" s="61" t="str">
        <f>VLOOKUP(A91,Main!A:AB,15,0)</f>
        <v>Core</v>
      </c>
      <c r="P91" s="61" t="str">
        <f>VLOOKUP(A91,Main!A:AB,16,0)</f>
        <v>Yes</v>
      </c>
      <c r="Q91" s="61" t="str">
        <f>VLOOKUP(A91,Main!A:AB,17,0)</f>
        <v/>
      </c>
      <c r="R91" s="63" t="str">
        <f>VLOOKUP(A91,Main!A:AB,18,0)</f>
        <v>https://onlinecourses.nptel.ac.in/e-learning/preview/noc26_hs247</v>
      </c>
      <c r="S91" s="63" t="str">
        <f>VLOOKUP(A91,Main!A:AB,19,0)</f>
        <v>https://onlinecourses.nptel.ac.in/e-learning/preview/noc26_hs247</v>
      </c>
      <c r="T91" s="61" t="str">
        <f>VLOOKUP(A91,Main!A:AB,20,0)</f>
        <v>noc26_hs247</v>
      </c>
      <c r="U91" s="63" t="str">
        <f>VLOOKUP(A91,Main!A:AB,21,0)</f>
        <v>https://onlinecourses.nptel.ac.in/noc25_hs184/preview</v>
      </c>
      <c r="V91" s="63" t="str">
        <f>VLOOKUP(A91,Main!A:AB,22,0)</f>
        <v>https://onlinecourses.nptel.ac.in/noc25_hs184/preview</v>
      </c>
      <c r="W91" s="61" t="str">
        <f>VLOOKUP(A91,Main!A:AB,23,0)</f>
        <v>noc25_hs184</v>
      </c>
      <c r="X91" s="63" t="str">
        <f>VLOOKUP(A91,Main!A:AB,24,0)</f>
        <v>https://nptel.ac.in/courses/109107741</v>
      </c>
      <c r="Y91" s="65" t="str">
        <f>VLOOKUP(A91,Main!A:AB,25,0)</f>
        <v>https://nptel.ac.in/courses/109107741</v>
      </c>
      <c r="Z91" s="66">
        <f>VLOOKUP(A91,Main!A:AB,26,0)</f>
        <v>109107741</v>
      </c>
    </row>
    <row r="92">
      <c r="A92" s="47" t="s">
        <v>4814</v>
      </c>
      <c r="B92" s="61" t="str">
        <f>VLOOKUP(A92,Main!A:AB,2,0)</f>
        <v>Humanities and Social Sciences</v>
      </c>
      <c r="C92" s="61" t="str">
        <f>VLOOKUP(A92,Main!A:AB,3,0)</f>
        <v>The Science of Happiness and Wellbeing</v>
      </c>
      <c r="D92" s="61" t="str">
        <f>VLOOKUP(A92,Main!A:AB,4,0)</f>
        <v>Prof. Priyadarshi Patnaik,
Prof. Manas K Mandal</v>
      </c>
      <c r="E92" s="61" t="str">
        <f>VLOOKUP(A92,Main!A:AB,5,0)</f>
        <v>IIT Kharagpur</v>
      </c>
      <c r="F92" s="61" t="str">
        <f>VLOOKUP(A92,Main!A:AB,6,0)</f>
        <v>IIT Kharagpur</v>
      </c>
      <c r="G92" s="61" t="str">
        <f>VLOOKUP(A92,Main!A:AB,7,0)</f>
        <v>8 Weeks</v>
      </c>
      <c r="H92" s="61" t="str">
        <f>VLOOKUP(A92,Main!A:AB,8,0)</f>
        <v>Rerun</v>
      </c>
      <c r="I92" s="62">
        <f>VLOOKUP(A92,Main!A:AB,9,0)</f>
        <v>46251</v>
      </c>
      <c r="J92" s="62">
        <f>VLOOKUP(A92,Main!A:AB,10,0)</f>
        <v>46304</v>
      </c>
      <c r="K92" s="62">
        <f>VLOOKUP(A92,Main!A:AB,11,0)</f>
        <v>46311</v>
      </c>
      <c r="L92" s="62">
        <f>VLOOKUP(A92,Main!A:AB,12,0)</f>
        <v>46251</v>
      </c>
      <c r="M92" s="62">
        <f>VLOOKUP(A92,Main!A:AB,13,0)</f>
        <v>46262</v>
      </c>
      <c r="N92" s="61" t="str">
        <f>VLOOKUP(A92,Main!A:AB,14,0)</f>
        <v>UG/PG</v>
      </c>
      <c r="O92" s="61" t="str">
        <f>VLOOKUP(A92,Main!A:AB,15,0)</f>
        <v>Elective</v>
      </c>
      <c r="P92" s="61" t="str">
        <f>VLOOKUP(A92,Main!A:AB,16,0)</f>
        <v>Yes</v>
      </c>
      <c r="Q92" s="61" t="str">
        <f>VLOOKUP(A92,Main!A:AB,17,0)</f>
        <v>Psychology</v>
      </c>
      <c r="R92" s="63" t="str">
        <f>VLOOKUP(A92,Main!A:AB,18,0)</f>
        <v>https://onlinecourses.nptel.ac.in/e-learning/preview/noc26_hs252</v>
      </c>
      <c r="S92" s="63" t="str">
        <f>VLOOKUP(A92,Main!A:AB,19,0)</f>
        <v>https://onlinecourses.nptel.ac.in/e-learning/preview/noc26_hs252</v>
      </c>
      <c r="T92" s="61" t="str">
        <f>VLOOKUP(A92,Main!A:AB,20,0)</f>
        <v>noc26_hs252</v>
      </c>
      <c r="U92" s="63" t="str">
        <f>VLOOKUP(A92,Main!A:AB,21,0)</f>
        <v>https://onlinecourses.nptel.ac.in/noc26_hs64/preview</v>
      </c>
      <c r="V92" s="63" t="str">
        <f>VLOOKUP(A92,Main!A:AB,22,0)</f>
        <v>https://onlinecourses.nptel.ac.in/noc26_hs64/preview</v>
      </c>
      <c r="W92" s="61" t="str">
        <f>VLOOKUP(A92,Main!A:AB,23,0)</f>
        <v>noc26_hs64</v>
      </c>
      <c r="X92" s="63" t="str">
        <f>VLOOKUP(A92,Main!A:AB,24,0)</f>
        <v>https://nptel.ac.in/courses/109105199</v>
      </c>
      <c r="Y92" s="65" t="str">
        <f>VLOOKUP(A92,Main!A:AB,25,0)</f>
        <v>https://nptel.ac.in/courses/109105199</v>
      </c>
      <c r="Z92" s="66">
        <f>VLOOKUP(A92,Main!A:AB,26,0)</f>
        <v>109105199</v>
      </c>
    </row>
    <row r="93">
      <c r="A93" s="47" t="s">
        <v>4871</v>
      </c>
      <c r="B93" s="61" t="str">
        <f>VLOOKUP(A93,Main!A:AB,2,0)</f>
        <v>Law</v>
      </c>
      <c r="C93" s="61" t="str">
        <f>VLOOKUP(A93,Main!A:AB,3,0)</f>
        <v>Insolvency and Bankruptcy Law in India</v>
      </c>
      <c r="D93" s="61" t="str">
        <f>VLOOKUP(A93,Main!A:AB,4,0)</f>
        <v>Prof. A Sridhar</v>
      </c>
      <c r="E93" s="61" t="str">
        <f>VLOOKUP(A93,Main!A:AB,5,0)</f>
        <v>NALSAR University of Law</v>
      </c>
      <c r="F93" s="61" t="str">
        <f>VLOOKUP(A93,Main!A:AB,6,0)</f>
        <v>IIT Madras</v>
      </c>
      <c r="G93" s="61" t="str">
        <f>VLOOKUP(A93,Main!A:AB,7,0)</f>
        <v>12 Weeks</v>
      </c>
      <c r="H93" s="61" t="str">
        <f>VLOOKUP(A93,Main!A:AB,8,0)</f>
        <v>Rerun</v>
      </c>
      <c r="I93" s="62">
        <f>VLOOKUP(A93,Main!A:AB,9,0)</f>
        <v>46223</v>
      </c>
      <c r="J93" s="62">
        <f>VLOOKUP(A93,Main!A:AB,10,0)</f>
        <v>46304</v>
      </c>
      <c r="K93" s="62">
        <f>VLOOKUP(A93,Main!A:AB,11,0)</f>
        <v>46311</v>
      </c>
      <c r="L93" s="62">
        <f>VLOOKUP(A93,Main!A:AB,12,0)</f>
        <v>46230</v>
      </c>
      <c r="M93" s="62">
        <f>VLOOKUP(A93,Main!A:AB,13,0)</f>
        <v>46248</v>
      </c>
      <c r="N93" s="61" t="str">
        <f>VLOOKUP(A93,Main!A:AB,14,0)</f>
        <v>UG/PG</v>
      </c>
      <c r="O93" s="61" t="str">
        <f>VLOOKUP(A93,Main!A:AB,15,0)</f>
        <v>Elective</v>
      </c>
      <c r="P93" s="61" t="str">
        <f>VLOOKUP(A93,Main!A:AB,16,0)</f>
        <v>Yes</v>
      </c>
      <c r="Q93" s="61" t="str">
        <f>VLOOKUP(A93,Main!A:AB,17,0)</f>
        <v/>
      </c>
      <c r="R93" s="63" t="str">
        <f>VLOOKUP(A93,Main!A:AB,18,0)</f>
        <v>https://onlinecourses.nptel.ac.in/e-learning/preview/noc26_lw17</v>
      </c>
      <c r="S93" s="63" t="str">
        <f>VLOOKUP(A93,Main!A:AB,19,0)</f>
        <v>https://onlinecourses.nptel.ac.in/e-learning/preview/noc26_lw17</v>
      </c>
      <c r="T93" s="61" t="str">
        <f>VLOOKUP(A93,Main!A:AB,20,0)</f>
        <v>noc26_lw17</v>
      </c>
      <c r="U93" s="63" t="str">
        <f>VLOOKUP(A93,Main!A:AB,21,0)</f>
        <v>https://onlinecourses.nptel.ac.in/noc25_lw10/preview</v>
      </c>
      <c r="V93" s="63" t="str">
        <f>VLOOKUP(A93,Main!A:AB,22,0)</f>
        <v>https://onlinecourses.nptel.ac.in/noc25_lw10/preview</v>
      </c>
      <c r="W93" s="61" t="str">
        <f>VLOOKUP(A93,Main!A:AB,23,0)</f>
        <v>noc25_lw10</v>
      </c>
      <c r="X93" s="63" t="str">
        <f>VLOOKUP(A93,Main!A:AB,24,0)</f>
        <v>https://nptel.ac.in/courses/129106746</v>
      </c>
      <c r="Y93" s="65" t="str">
        <f>VLOOKUP(A93,Main!A:AB,25,0)</f>
        <v>https://nptel.ac.in/courses/129106746</v>
      </c>
      <c r="Z93" s="66">
        <f>VLOOKUP(A93,Main!A:AB,26,0)</f>
        <v>129106746</v>
      </c>
    </row>
    <row r="94">
      <c r="A94" s="47" t="s">
        <v>4914</v>
      </c>
      <c r="B94" s="61" t="str">
        <f>VLOOKUP(A94,Main!A:AB,2,0)</f>
        <v>Law</v>
      </c>
      <c r="C94" s="61" t="str">
        <f>VLOOKUP(A94,Main!A:AB,3,0)</f>
        <v>Music and Entertainment Industry Law</v>
      </c>
      <c r="D94" s="61" t="str">
        <f>VLOOKUP(A94,Main!A:AB,4,0)</f>
        <v>Prof. Narendran Thiruthy</v>
      </c>
      <c r="E94" s="61" t="str">
        <f>VLOOKUP(A94,Main!A:AB,5,0)</f>
        <v>IIT Kharagpur</v>
      </c>
      <c r="F94" s="61" t="str">
        <f>VLOOKUP(A94,Main!A:AB,6,0)</f>
        <v>IIT Kharagpur</v>
      </c>
      <c r="G94" s="61" t="str">
        <f>VLOOKUP(A94,Main!A:AB,7,0)</f>
        <v>4 Weeks</v>
      </c>
      <c r="H94" s="61" t="str">
        <f>VLOOKUP(A94,Main!A:AB,8,0)</f>
        <v>New</v>
      </c>
      <c r="I94" s="62">
        <f>VLOOKUP(A94,Main!A:AB,9,0)</f>
        <v>46251</v>
      </c>
      <c r="J94" s="62">
        <f>VLOOKUP(A94,Main!A:AB,10,0)</f>
        <v>46276</v>
      </c>
      <c r="K94" s="62">
        <f>VLOOKUP(A94,Main!A:AB,11,0)</f>
        <v>46311</v>
      </c>
      <c r="L94" s="62">
        <f>VLOOKUP(A94,Main!A:AB,12,0)</f>
        <v>46251</v>
      </c>
      <c r="M94" s="62">
        <f>VLOOKUP(A94,Main!A:AB,13,0)</f>
        <v>46262</v>
      </c>
      <c r="N94" s="61" t="str">
        <f>VLOOKUP(A94,Main!A:AB,14,0)</f>
        <v>UG/PG</v>
      </c>
      <c r="O94" s="61" t="str">
        <f>VLOOKUP(A94,Main!A:AB,15,0)</f>
        <v>Elective</v>
      </c>
      <c r="P94" s="61" t="str">
        <f>VLOOKUP(A94,Main!A:AB,16,0)</f>
        <v>Yes</v>
      </c>
      <c r="Q94" s="61" t="str">
        <f>VLOOKUP(A94,Main!A:AB,17,0)</f>
        <v/>
      </c>
      <c r="R94" s="63" t="str">
        <f>VLOOKUP(A94,Main!A:AB,18,0)</f>
        <v>https://onlinecourses.nptel.ac.in/e-learning/preview/noc26_lw23</v>
      </c>
      <c r="S94" s="63" t="str">
        <f>VLOOKUP(A94,Main!A:AB,19,0)</f>
        <v>https://onlinecourses.nptel.ac.in/e-learning/preview/noc26_lw23</v>
      </c>
      <c r="T94" s="61" t="str">
        <f>VLOOKUP(A94,Main!A:AB,20,0)</f>
        <v>noc26_lw23</v>
      </c>
      <c r="U94" s="61" t="str">
        <f>VLOOKUP(A94,Main!A:AB,21,0)</f>
        <v/>
      </c>
      <c r="V94" s="61" t="str">
        <f>VLOOKUP(A94,Main!A:AB,22,0)</f>
        <v/>
      </c>
      <c r="W94" s="61" t="str">
        <f>VLOOKUP(A94,Main!A:AB,23,0)</f>
        <v/>
      </c>
      <c r="X94" s="63" t="str">
        <f>VLOOKUP(A94,Main!A:AB,24,0)</f>
        <v>https://nptel.ac.in/courses/129105001</v>
      </c>
      <c r="Y94" s="65" t="str">
        <f>VLOOKUP(A94,Main!A:AB,25,0)</f>
        <v>https://nptel.ac.in/courses/129105001</v>
      </c>
      <c r="Z94" s="66">
        <f>VLOOKUP(A94,Main!A:AB,26,0)</f>
        <v>129105001</v>
      </c>
    </row>
    <row r="95">
      <c r="A95" s="47" t="s">
        <v>4929</v>
      </c>
      <c r="B95" s="61" t="str">
        <f>VLOOKUP(A95,Main!A:AB,2,0)</f>
        <v>Law</v>
      </c>
      <c r="C95" s="61" t="str">
        <f>VLOOKUP(A95,Main!A:AB,3,0)</f>
        <v>Artificial Intelligence, Law and Justice</v>
      </c>
      <c r="D95" s="61" t="str">
        <f>VLOOKUP(A95,Main!A:AB,4,0)</f>
        <v>Prof. Krishna Ravi Srinivas</v>
      </c>
      <c r="E95" s="61" t="str">
        <f>VLOOKUP(A95,Main!A:AB,5,0)</f>
        <v>NALSAR University of Law</v>
      </c>
      <c r="F95" s="61" t="str">
        <f>VLOOKUP(A95,Main!A:AB,6,0)</f>
        <v>IIT Madras</v>
      </c>
      <c r="G95" s="61" t="str">
        <f>VLOOKUP(A95,Main!A:AB,7,0)</f>
        <v>8 Weeks</v>
      </c>
      <c r="H95" s="61" t="str">
        <f>VLOOKUP(A95,Main!A:AB,8,0)</f>
        <v>Rerun</v>
      </c>
      <c r="I95" s="62">
        <f>VLOOKUP(A95,Main!A:AB,9,0)</f>
        <v>46251</v>
      </c>
      <c r="J95" s="62">
        <f>VLOOKUP(A95,Main!A:AB,10,0)</f>
        <v>46304</v>
      </c>
      <c r="K95" s="62">
        <f>VLOOKUP(A95,Main!A:AB,11,0)</f>
        <v>46311</v>
      </c>
      <c r="L95" s="62">
        <f>VLOOKUP(A95,Main!A:AB,12,0)</f>
        <v>46251</v>
      </c>
      <c r="M95" s="62">
        <f>VLOOKUP(A95,Main!A:AB,13,0)</f>
        <v>46262</v>
      </c>
      <c r="N95" s="61" t="str">
        <f>VLOOKUP(A95,Main!A:AB,14,0)</f>
        <v>UG/PG</v>
      </c>
      <c r="O95" s="61" t="str">
        <f>VLOOKUP(A95,Main!A:AB,15,0)</f>
        <v>Elective</v>
      </c>
      <c r="P95" s="61" t="str">
        <f>VLOOKUP(A95,Main!A:AB,16,0)</f>
        <v>Yes</v>
      </c>
      <c r="Q95" s="61" t="str">
        <f>VLOOKUP(A95,Main!A:AB,17,0)</f>
        <v/>
      </c>
      <c r="R95" s="63" t="str">
        <f>VLOOKUP(A95,Main!A:AB,18,0)</f>
        <v>https://onlinecourses.nptel.ac.in/e-learning/preview/noc26_lw26</v>
      </c>
      <c r="S95" s="63" t="str">
        <f>VLOOKUP(A95,Main!A:AB,19,0)</f>
        <v>https://onlinecourses.nptel.ac.in/e-learning/preview/noc26_lw26</v>
      </c>
      <c r="T95" s="61" t="str">
        <f>VLOOKUP(A95,Main!A:AB,20,0)</f>
        <v>noc26_lw26</v>
      </c>
      <c r="U95" s="63" t="str">
        <f>VLOOKUP(A95,Main!A:AB,21,0)</f>
        <v>https://onlinecourses.nptel.ac.in/noc25_lw12/preview</v>
      </c>
      <c r="V95" s="63" t="str">
        <f>VLOOKUP(A95,Main!A:AB,22,0)</f>
        <v>https://onlinecourses.nptel.ac.in/noc25_lw12/preview</v>
      </c>
      <c r="W95" s="61" t="str">
        <f>VLOOKUP(A95,Main!A:AB,23,0)</f>
        <v>noc25_lw12</v>
      </c>
      <c r="X95" s="63" t="str">
        <f>VLOOKUP(A95,Main!A:AB,24,0)</f>
        <v>https://nptel.ac.in/courses/129106748</v>
      </c>
      <c r="Y95" s="65" t="str">
        <f>VLOOKUP(A95,Main!A:AB,25,0)</f>
        <v>https://nptel.ac.in/courses/129106748</v>
      </c>
      <c r="Z95" s="66">
        <f>VLOOKUP(A95,Main!A:AB,26,0)</f>
        <v>129106748</v>
      </c>
    </row>
    <row r="96">
      <c r="A96" s="47" t="s">
        <v>4947</v>
      </c>
      <c r="B96" s="61" t="str">
        <f>VLOOKUP(A96,Main!A:AB,2,0)</f>
        <v>Mathematics</v>
      </c>
      <c r="C96" s="61" t="str">
        <f>VLOOKUP(A96,Main!A:AB,3,0)</f>
        <v>Linear Algebra</v>
      </c>
      <c r="D96" s="61" t="str">
        <f>VLOOKUP(A96,Main!A:AB,4,0)</f>
        <v>Prof. Dilip P. Patil</v>
      </c>
      <c r="E96" s="61" t="str">
        <f>VLOOKUP(A96,Main!A:AB,5,0)</f>
        <v>IISc Bangalore</v>
      </c>
      <c r="F96" s="61" t="str">
        <f>VLOOKUP(A96,Main!A:AB,6,0)</f>
        <v>IISc Bangalore</v>
      </c>
      <c r="G96" s="61" t="str">
        <f>VLOOKUP(A96,Main!A:AB,7,0)</f>
        <v>12 Weeks</v>
      </c>
      <c r="H96" s="61" t="str">
        <f>VLOOKUP(A96,Main!A:AB,8,0)</f>
        <v>Rerun</v>
      </c>
      <c r="I96" s="62">
        <f>VLOOKUP(A96,Main!A:AB,9,0)</f>
        <v>46223</v>
      </c>
      <c r="J96" s="62">
        <f>VLOOKUP(A96,Main!A:AB,10,0)</f>
        <v>46304</v>
      </c>
      <c r="K96" s="62">
        <f>VLOOKUP(A96,Main!A:AB,11,0)</f>
        <v>46311</v>
      </c>
      <c r="L96" s="62">
        <f>VLOOKUP(A96,Main!A:AB,12,0)</f>
        <v>46230</v>
      </c>
      <c r="M96" s="62">
        <f>VLOOKUP(A96,Main!A:AB,13,0)</f>
        <v>46248</v>
      </c>
      <c r="N96" s="61" t="str">
        <f>VLOOKUP(A96,Main!A:AB,14,0)</f>
        <v>UG/PG</v>
      </c>
      <c r="O96" s="61" t="str">
        <f>VLOOKUP(A96,Main!A:AB,15,0)</f>
        <v>Core</v>
      </c>
      <c r="P96" s="61" t="str">
        <f>VLOOKUP(A96,Main!A:AB,16,0)</f>
        <v>Yes</v>
      </c>
      <c r="Q96" s="61" t="str">
        <f>VLOOKUP(A96,Main!A:AB,17,0)</f>
        <v/>
      </c>
      <c r="R96" s="63" t="str">
        <f>VLOOKUP(A96,Main!A:AB,18,0)</f>
        <v>https://onlinecourses.nptel.ac.in/e-learning/preview/noc26_ma100</v>
      </c>
      <c r="S96" s="63" t="str">
        <f>VLOOKUP(A96,Main!A:AB,19,0)</f>
        <v>https://onlinecourses.nptel.ac.in/e-learning/preview/noc26_ma100</v>
      </c>
      <c r="T96" s="61" t="str">
        <f>VLOOKUP(A96,Main!A:AB,20,0)</f>
        <v>noc26_ma100</v>
      </c>
      <c r="U96" s="63" t="str">
        <f>VLOOKUP(A96,Main!A:AB,21,0)</f>
        <v>https://onlinecourses.nptel.ac.in/noc25_ma114/preview</v>
      </c>
      <c r="V96" s="63" t="str">
        <f>VLOOKUP(A96,Main!A:AB,22,0)</f>
        <v>https://onlinecourses.nptel.ac.in/noc25_ma114/preview</v>
      </c>
      <c r="W96" s="61" t="str">
        <f>VLOOKUP(A96,Main!A:AB,23,0)</f>
        <v>noc25_ma114</v>
      </c>
      <c r="X96" s="63" t="str">
        <f>VLOOKUP(A96,Main!A:AB,24,0)</f>
        <v>https://nptel.ac.in/courses/111108098</v>
      </c>
      <c r="Y96" s="65" t="str">
        <f>VLOOKUP(A96,Main!A:AB,25,0)</f>
        <v>https://nptel.ac.in/courses/111108098</v>
      </c>
      <c r="Z96" s="66">
        <f>VLOOKUP(A96,Main!A:AB,26,0)</f>
        <v>111108098</v>
      </c>
    </row>
    <row r="97">
      <c r="A97" s="47" t="s">
        <v>4991</v>
      </c>
      <c r="B97" s="61" t="str">
        <f>VLOOKUP(A97,Main!A:AB,2,0)</f>
        <v>Mathematics</v>
      </c>
      <c r="C97" s="61" t="str">
        <f>VLOOKUP(A97,Main!A:AB,3,0)</f>
        <v>Galois Theory</v>
      </c>
      <c r="D97" s="61" t="str">
        <f>VLOOKUP(A97,Main!A:AB,4,0)</f>
        <v>Prof. Dilip Patil</v>
      </c>
      <c r="E97" s="61" t="str">
        <f>VLOOKUP(A97,Main!A:AB,5,0)</f>
        <v>IIT Bombay</v>
      </c>
      <c r="F97" s="61" t="str">
        <f>VLOOKUP(A97,Main!A:AB,6,0)</f>
        <v>IIT Bombay</v>
      </c>
      <c r="G97" s="61" t="str">
        <f>VLOOKUP(A97,Main!A:AB,7,0)</f>
        <v>12 Weeks</v>
      </c>
      <c r="H97" s="61" t="str">
        <f>VLOOKUP(A97,Main!A:AB,8,0)</f>
        <v>Rerun</v>
      </c>
      <c r="I97" s="62">
        <f>VLOOKUP(A97,Main!A:AB,9,0)</f>
        <v>46223</v>
      </c>
      <c r="J97" s="62">
        <f>VLOOKUP(A97,Main!A:AB,10,0)</f>
        <v>46304</v>
      </c>
      <c r="K97" s="62">
        <f>VLOOKUP(A97,Main!A:AB,11,0)</f>
        <v>46311</v>
      </c>
      <c r="L97" s="62">
        <f>VLOOKUP(A97,Main!A:AB,12,0)</f>
        <v>46230</v>
      </c>
      <c r="M97" s="62">
        <f>VLOOKUP(A97,Main!A:AB,13,0)</f>
        <v>46248</v>
      </c>
      <c r="N97" s="61" t="str">
        <f>VLOOKUP(A97,Main!A:AB,14,0)</f>
        <v>UG/PG</v>
      </c>
      <c r="O97" s="61" t="str">
        <f>VLOOKUP(A97,Main!A:AB,15,0)</f>
        <v>Core</v>
      </c>
      <c r="P97" s="61" t="str">
        <f>VLOOKUP(A97,Main!A:AB,16,0)</f>
        <v>Yes</v>
      </c>
      <c r="Q97" s="61" t="str">
        <f>VLOOKUP(A97,Main!A:AB,17,0)</f>
        <v/>
      </c>
      <c r="R97" s="63" t="str">
        <f>VLOOKUP(A97,Main!A:AB,18,0)</f>
        <v>https://onlinecourses.nptel.ac.in/e-learning/preview/noc26_ma106</v>
      </c>
      <c r="S97" s="63" t="str">
        <f>VLOOKUP(A97,Main!A:AB,19,0)</f>
        <v>https://onlinecourses.nptel.ac.in/e-learning/preview/noc26_ma106</v>
      </c>
      <c r="T97" s="61" t="str">
        <f>VLOOKUP(A97,Main!A:AB,20,0)</f>
        <v>noc26_ma106</v>
      </c>
      <c r="U97" s="63" t="str">
        <f>VLOOKUP(A97,Main!A:AB,21,0)</f>
        <v>https://onlinecourses.nptel.ac.in/noc25_ma113/preview</v>
      </c>
      <c r="V97" s="63" t="str">
        <f>VLOOKUP(A97,Main!A:AB,22,0)</f>
        <v>https://onlinecourses.nptel.ac.in/noc25_ma113/preview</v>
      </c>
      <c r="W97" s="61" t="str">
        <f>VLOOKUP(A97,Main!A:AB,23,0)</f>
        <v>noc25_ma113</v>
      </c>
      <c r="X97" s="63" t="str">
        <f>VLOOKUP(A97,Main!A:AB,24,0)</f>
        <v>https://nptel.ac.in/courses/111101117</v>
      </c>
      <c r="Y97" s="65" t="str">
        <f>VLOOKUP(A97,Main!A:AB,25,0)</f>
        <v>https://nptel.ac.in/courses/111101117</v>
      </c>
      <c r="Z97" s="66">
        <f>VLOOKUP(A97,Main!A:AB,26,0)</f>
        <v>111101117</v>
      </c>
    </row>
    <row r="98">
      <c r="A98" s="47" t="s">
        <v>5025</v>
      </c>
      <c r="B98" s="61" t="str">
        <f>VLOOKUP(A98,Main!A:AB,2,0)</f>
        <v>Mathematics</v>
      </c>
      <c r="C98" s="61" t="str">
        <f>VLOOKUP(A98,Main!A:AB,3,0)</f>
        <v>Measure and Integration</v>
      </c>
      <c r="D98" s="61" t="str">
        <f>VLOOKUP(A98,Main!A:AB,4,0)</f>
        <v>Prof. S. Kesavan</v>
      </c>
      <c r="E98" s="61" t="str">
        <f>VLOOKUP(A98,Main!A:AB,5,0)</f>
        <v>The Institute of Mathematical Sciences</v>
      </c>
      <c r="F98" s="61" t="str">
        <f>VLOOKUP(A98,Main!A:AB,6,0)</f>
        <v>IIT Madras</v>
      </c>
      <c r="G98" s="61" t="str">
        <f>VLOOKUP(A98,Main!A:AB,7,0)</f>
        <v>12 Weeks</v>
      </c>
      <c r="H98" s="61" t="str">
        <f>VLOOKUP(A98,Main!A:AB,8,0)</f>
        <v>Rerun</v>
      </c>
      <c r="I98" s="62">
        <f>VLOOKUP(A98,Main!A:AB,9,0)</f>
        <v>46223</v>
      </c>
      <c r="J98" s="62">
        <f>VLOOKUP(A98,Main!A:AB,10,0)</f>
        <v>46304</v>
      </c>
      <c r="K98" s="62">
        <f>VLOOKUP(A98,Main!A:AB,11,0)</f>
        <v>46311</v>
      </c>
      <c r="L98" s="62">
        <f>VLOOKUP(A98,Main!A:AB,12,0)</f>
        <v>46230</v>
      </c>
      <c r="M98" s="62">
        <f>VLOOKUP(A98,Main!A:AB,13,0)</f>
        <v>46248</v>
      </c>
      <c r="N98" s="61" t="str">
        <f>VLOOKUP(A98,Main!A:AB,14,0)</f>
        <v>PG</v>
      </c>
      <c r="O98" s="61" t="str">
        <f>VLOOKUP(A98,Main!A:AB,15,0)</f>
        <v>Core</v>
      </c>
      <c r="P98" s="61" t="str">
        <f>VLOOKUP(A98,Main!A:AB,16,0)</f>
        <v>Yes</v>
      </c>
      <c r="Q98" s="61" t="str">
        <f>VLOOKUP(A98,Main!A:AB,17,0)</f>
        <v/>
      </c>
      <c r="R98" s="63" t="str">
        <f>VLOOKUP(A98,Main!A:AB,18,0)</f>
        <v>https://onlinecourses.nptel.ac.in/e-learning/preview/noc26_ma111</v>
      </c>
      <c r="S98" s="63" t="str">
        <f>VLOOKUP(A98,Main!A:AB,19,0)</f>
        <v>https://onlinecourses.nptel.ac.in/e-learning/preview/noc26_ma111</v>
      </c>
      <c r="T98" s="61" t="str">
        <f>VLOOKUP(A98,Main!A:AB,20,0)</f>
        <v>noc26_ma111</v>
      </c>
      <c r="U98" s="63" t="str">
        <f>VLOOKUP(A98,Main!A:AB,21,0)</f>
        <v>https://onlinecourses.nptel.ac.in/noc25_ma68/preview</v>
      </c>
      <c r="V98" s="63" t="str">
        <f>VLOOKUP(A98,Main!A:AB,22,0)</f>
        <v>https://onlinecourses.nptel.ac.in/noc25_ma68/preview</v>
      </c>
      <c r="W98" s="61" t="str">
        <f>VLOOKUP(A98,Main!A:AB,23,0)</f>
        <v>noc25_ma68</v>
      </c>
      <c r="X98" s="63" t="str">
        <f>VLOOKUP(A98,Main!A:AB,24,0)</f>
        <v>https://nptel.ac.in/courses/111106161</v>
      </c>
      <c r="Y98" s="65" t="str">
        <f>VLOOKUP(A98,Main!A:AB,25,0)</f>
        <v>https://nptel.ac.in/courses/111106161</v>
      </c>
      <c r="Z98" s="66">
        <f>VLOOKUP(A98,Main!A:AB,26,0)</f>
        <v>111106161</v>
      </c>
    </row>
    <row r="99">
      <c r="A99" s="47" t="s">
        <v>5068</v>
      </c>
      <c r="B99" s="61" t="str">
        <f>VLOOKUP(A99,Main!A:AB,2,0)</f>
        <v>Mathematics</v>
      </c>
      <c r="C99" s="61" t="str">
        <f>VLOOKUP(A99,Main!A:AB,3,0)</f>
        <v>Computational Commutative Algebra</v>
      </c>
      <c r="D99" s="61" t="str">
        <f>VLOOKUP(A99,Main!A:AB,4,0)</f>
        <v>Prof. Manoj Kummini</v>
      </c>
      <c r="E99" s="61" t="str">
        <f>VLOOKUP(A99,Main!A:AB,5,0)</f>
        <v>Chennai Mathematical Institute</v>
      </c>
      <c r="F99" s="61" t="str">
        <f>VLOOKUP(A99,Main!A:AB,6,0)</f>
        <v>IIT Madras</v>
      </c>
      <c r="G99" s="61" t="str">
        <f>VLOOKUP(A99,Main!A:AB,7,0)</f>
        <v>12 Weeks</v>
      </c>
      <c r="H99" s="61" t="str">
        <f>VLOOKUP(A99,Main!A:AB,8,0)</f>
        <v>Rerun</v>
      </c>
      <c r="I99" s="62">
        <f>VLOOKUP(A99,Main!A:AB,9,0)</f>
        <v>46223</v>
      </c>
      <c r="J99" s="62">
        <f>VLOOKUP(A99,Main!A:AB,10,0)</f>
        <v>46304</v>
      </c>
      <c r="K99" s="62">
        <f>VLOOKUP(A99,Main!A:AB,11,0)</f>
        <v>46311</v>
      </c>
      <c r="L99" s="62">
        <f>VLOOKUP(A99,Main!A:AB,12,0)</f>
        <v>46230</v>
      </c>
      <c r="M99" s="62">
        <f>VLOOKUP(A99,Main!A:AB,13,0)</f>
        <v>46248</v>
      </c>
      <c r="N99" s="61" t="str">
        <f>VLOOKUP(A99,Main!A:AB,14,0)</f>
        <v>UG/PG</v>
      </c>
      <c r="O99" s="61" t="str">
        <f>VLOOKUP(A99,Main!A:AB,15,0)</f>
        <v>Elective</v>
      </c>
      <c r="P99" s="61" t="str">
        <f>VLOOKUP(A99,Main!A:AB,16,0)</f>
        <v>Yes</v>
      </c>
      <c r="Q99" s="61" t="str">
        <f>VLOOKUP(A99,Main!A:AB,17,0)</f>
        <v>Algebra</v>
      </c>
      <c r="R99" s="63" t="str">
        <f>VLOOKUP(A99,Main!A:AB,18,0)</f>
        <v>https://onlinecourses.nptel.ac.in/e-learning/preview/noc26_ma117</v>
      </c>
      <c r="S99" s="63" t="str">
        <f>VLOOKUP(A99,Main!A:AB,19,0)</f>
        <v>https://onlinecourses.nptel.ac.in/e-learning/preview/noc26_ma117</v>
      </c>
      <c r="T99" s="61" t="str">
        <f>VLOOKUP(A99,Main!A:AB,20,0)</f>
        <v>noc26_ma117</v>
      </c>
      <c r="U99" s="63" t="str">
        <f>VLOOKUP(A99,Main!A:AB,21,0)</f>
        <v>https://onlinecourses.nptel.ac.in/noc25_ma94/preview</v>
      </c>
      <c r="V99" s="63" t="str">
        <f>VLOOKUP(A99,Main!A:AB,22,0)</f>
        <v>https://onlinecourses.nptel.ac.in/noc25_ma94/preview</v>
      </c>
      <c r="W99" s="61" t="str">
        <f>VLOOKUP(A99,Main!A:AB,23,0)</f>
        <v>noc25_ma94</v>
      </c>
      <c r="X99" s="63" t="str">
        <f>VLOOKUP(A99,Main!A:AB,24,0)</f>
        <v>https://nptel.ac.in/courses/111106138</v>
      </c>
      <c r="Y99" s="65" t="str">
        <f>VLOOKUP(A99,Main!A:AB,25,0)</f>
        <v>https://nptel.ac.in/courses/111106138</v>
      </c>
      <c r="Z99" s="66">
        <f>VLOOKUP(A99,Main!A:AB,26,0)</f>
        <v>111106138</v>
      </c>
    </row>
    <row r="100">
      <c r="A100" s="47" t="s">
        <v>5111</v>
      </c>
      <c r="B100" s="61" t="str">
        <f>VLOOKUP(A100,Main!A:AB,2,0)</f>
        <v>Mathematics</v>
      </c>
      <c r="C100" s="61" t="str">
        <f>VLOOKUP(A100,Main!A:AB,3,0)</f>
        <v>Foundations of R Software</v>
      </c>
      <c r="D100" s="61" t="str">
        <f>VLOOKUP(A100,Main!A:AB,4,0)</f>
        <v>Prof. Shalabh</v>
      </c>
      <c r="E100" s="61" t="str">
        <f>VLOOKUP(A100,Main!A:AB,5,0)</f>
        <v>IIT Kanpur</v>
      </c>
      <c r="F100" s="61" t="str">
        <f>VLOOKUP(A100,Main!A:AB,6,0)</f>
        <v>IIT Kanpur</v>
      </c>
      <c r="G100" s="61" t="str">
        <f>VLOOKUP(A100,Main!A:AB,7,0)</f>
        <v>12 Weeks</v>
      </c>
      <c r="H100" s="61" t="str">
        <f>VLOOKUP(A100,Main!A:AB,8,0)</f>
        <v>Rerun</v>
      </c>
      <c r="I100" s="62">
        <f>VLOOKUP(A100,Main!A:AB,9,0)</f>
        <v>46223</v>
      </c>
      <c r="J100" s="62">
        <f>VLOOKUP(A100,Main!A:AB,10,0)</f>
        <v>46304</v>
      </c>
      <c r="K100" s="62">
        <f>VLOOKUP(A100,Main!A:AB,11,0)</f>
        <v>46311</v>
      </c>
      <c r="L100" s="62">
        <f>VLOOKUP(A100,Main!A:AB,12,0)</f>
        <v>46230</v>
      </c>
      <c r="M100" s="62">
        <f>VLOOKUP(A100,Main!A:AB,13,0)</f>
        <v>46248</v>
      </c>
      <c r="N100" s="61" t="str">
        <f>VLOOKUP(A100,Main!A:AB,14,0)</f>
        <v>UG/PG</v>
      </c>
      <c r="O100" s="61" t="str">
        <f>VLOOKUP(A100,Main!A:AB,15,0)</f>
        <v>Elective</v>
      </c>
      <c r="P100" s="61" t="str">
        <f>VLOOKUP(A100,Main!A:AB,16,0)</f>
        <v>Yes</v>
      </c>
      <c r="Q100" s="61" t="str">
        <f>VLOOKUP(A100,Main!A:AB,17,0)</f>
        <v/>
      </c>
      <c r="R100" s="63" t="str">
        <f>VLOOKUP(A100,Main!A:AB,18,0)</f>
        <v>https://onlinecourses.nptel.ac.in/e-learning/preview/noc26_ma123</v>
      </c>
      <c r="S100" s="63" t="str">
        <f>VLOOKUP(A100,Main!A:AB,19,0)</f>
        <v>https://onlinecourses.nptel.ac.in/e-learning/preview/noc26_ma123</v>
      </c>
      <c r="T100" s="61" t="str">
        <f>VLOOKUP(A100,Main!A:AB,20,0)</f>
        <v>noc26_ma123</v>
      </c>
      <c r="U100" s="63" t="str">
        <f>VLOOKUP(A100,Main!A:AB,21,0)</f>
        <v>https://onlinecourses.nptel.ac.in/noc25_ma99/preview</v>
      </c>
      <c r="V100" s="63" t="str">
        <f>VLOOKUP(A100,Main!A:AB,22,0)</f>
        <v>https://onlinecourses.nptel.ac.in/noc25_ma99/preview</v>
      </c>
      <c r="W100" s="61" t="str">
        <f>VLOOKUP(A100,Main!A:AB,23,0)</f>
        <v>noc25_ma99</v>
      </c>
      <c r="X100" s="63" t="str">
        <f>VLOOKUP(A100,Main!A:AB,24,0)</f>
        <v>https://nptel.ac.in/courses/111104160</v>
      </c>
      <c r="Y100" s="65" t="str">
        <f>VLOOKUP(A100,Main!A:AB,25,0)</f>
        <v>https://nptel.ac.in/courses/111104160</v>
      </c>
      <c r="Z100" s="66">
        <f>VLOOKUP(A100,Main!A:AB,26,0)</f>
        <v>111104160</v>
      </c>
    </row>
    <row r="101">
      <c r="A101" s="47" t="s">
        <v>5151</v>
      </c>
      <c r="B101" s="61" t="str">
        <f>VLOOKUP(A101,Main!A:AB,2,0)</f>
        <v>Engineering &amp; Science</v>
      </c>
      <c r="C101" s="61" t="str">
        <f>VLOOKUP(A101,Main!A:AB,3,0)</f>
        <v>Mathematics for Machine Learning</v>
      </c>
      <c r="D101" s="61" t="str">
        <f>VLOOKUP(A101,Main!A:AB,4,0)</f>
        <v>Prof. Debjani Chakraborty,
Prof. Debashree Guha Adhya</v>
      </c>
      <c r="E101" s="61" t="str">
        <f>VLOOKUP(A101,Main!A:AB,5,0)</f>
        <v>IIT Kharagpur</v>
      </c>
      <c r="F101" s="61" t="str">
        <f>VLOOKUP(A101,Main!A:AB,6,0)</f>
        <v>IIT Kharagpur</v>
      </c>
      <c r="G101" s="61" t="str">
        <f>VLOOKUP(A101,Main!A:AB,7,0)</f>
        <v>12 Weeks</v>
      </c>
      <c r="H101" s="61" t="str">
        <f>VLOOKUP(A101,Main!A:AB,8,0)</f>
        <v>Rerun</v>
      </c>
      <c r="I101" s="62">
        <f>VLOOKUP(A101,Main!A:AB,9,0)</f>
        <v>46223</v>
      </c>
      <c r="J101" s="62">
        <f>VLOOKUP(A101,Main!A:AB,10,0)</f>
        <v>46304</v>
      </c>
      <c r="K101" s="62">
        <f>VLOOKUP(A101,Main!A:AB,11,0)</f>
        <v>46311</v>
      </c>
      <c r="L101" s="62">
        <f>VLOOKUP(A101,Main!A:AB,12,0)</f>
        <v>46230</v>
      </c>
      <c r="M101" s="62">
        <f>VLOOKUP(A101,Main!A:AB,13,0)</f>
        <v>46248</v>
      </c>
      <c r="N101" s="61" t="str">
        <f>VLOOKUP(A101,Main!A:AB,14,0)</f>
        <v>UG</v>
      </c>
      <c r="O101" s="61" t="str">
        <f>VLOOKUP(A101,Main!A:AB,15,0)</f>
        <v>Elective</v>
      </c>
      <c r="P101" s="61" t="str">
        <f>VLOOKUP(A101,Main!A:AB,16,0)</f>
        <v>Yes</v>
      </c>
      <c r="Q101" s="61" t="str">
        <f>VLOOKUP(A101,Main!A:AB,17,0)</f>
        <v/>
      </c>
      <c r="R101" s="63" t="str">
        <f>VLOOKUP(A101,Main!A:AB,18,0)</f>
        <v>https://onlinecourses.nptel.ac.in/e-learning/preview/noc26_ma129</v>
      </c>
      <c r="S101" s="63" t="str">
        <f>VLOOKUP(A101,Main!A:AB,19,0)</f>
        <v>https://onlinecourses.nptel.ac.in/e-learning/preview/noc26_ma129</v>
      </c>
      <c r="T101" s="61" t="str">
        <f>VLOOKUP(A101,Main!A:AB,20,0)</f>
        <v>noc26_ma129</v>
      </c>
      <c r="U101" s="63" t="str">
        <f>VLOOKUP(A101,Main!A:AB,21,0)</f>
        <v>https://onlinecourses.nptel.ac.in/noc25_ma61/preview</v>
      </c>
      <c r="V101" s="63" t="str">
        <f>VLOOKUP(A101,Main!A:AB,22,0)</f>
        <v>https://onlinecourses.nptel.ac.in/noc25_ma61/preview</v>
      </c>
      <c r="W101" s="61" t="str">
        <f>VLOOKUP(A101,Main!A:AB,23,0)</f>
        <v>noc25_ma61</v>
      </c>
      <c r="X101" s="63" t="str">
        <f>VLOOKUP(A101,Main!A:AB,24,0)</f>
        <v>https://nptel.ac.in/courses/111105489</v>
      </c>
      <c r="Y101" s="65" t="str">
        <f>VLOOKUP(A101,Main!A:AB,25,0)</f>
        <v>https://nptel.ac.in/courses/111105489</v>
      </c>
      <c r="Z101" s="66">
        <f>VLOOKUP(A101,Main!A:AB,26,0)</f>
        <v>111105489</v>
      </c>
    </row>
    <row r="102">
      <c r="A102" s="47" t="s">
        <v>5195</v>
      </c>
      <c r="B102" s="61" t="str">
        <f>VLOOKUP(A102,Main!A:AB,2,0)</f>
        <v>Mathematics, Management</v>
      </c>
      <c r="C102" s="61" t="str">
        <f>VLOOKUP(A102,Main!A:AB,3,0)</f>
        <v>Matrix Solver</v>
      </c>
      <c r="D102" s="61" t="str">
        <f>VLOOKUP(A102,Main!A:AB,4,0)</f>
        <v>Prof. Somnath Roy</v>
      </c>
      <c r="E102" s="61" t="str">
        <f>VLOOKUP(A102,Main!A:AB,5,0)</f>
        <v>IIT Kharagpur</v>
      </c>
      <c r="F102" s="61" t="str">
        <f>VLOOKUP(A102,Main!A:AB,6,0)</f>
        <v>IIT Kharagpur</v>
      </c>
      <c r="G102" s="61" t="str">
        <f>VLOOKUP(A102,Main!A:AB,7,0)</f>
        <v>12 Weeks</v>
      </c>
      <c r="H102" s="61" t="str">
        <f>VLOOKUP(A102,Main!A:AB,8,0)</f>
        <v>Rerun</v>
      </c>
      <c r="I102" s="62">
        <f>VLOOKUP(A102,Main!A:AB,9,0)</f>
        <v>46223</v>
      </c>
      <c r="J102" s="62">
        <f>VLOOKUP(A102,Main!A:AB,10,0)</f>
        <v>46304</v>
      </c>
      <c r="K102" s="62">
        <f>VLOOKUP(A102,Main!A:AB,11,0)</f>
        <v>46311</v>
      </c>
      <c r="L102" s="62">
        <f>VLOOKUP(A102,Main!A:AB,12,0)</f>
        <v>46230</v>
      </c>
      <c r="M102" s="62">
        <f>VLOOKUP(A102,Main!A:AB,13,0)</f>
        <v>46248</v>
      </c>
      <c r="N102" s="61" t="str">
        <f>VLOOKUP(A102,Main!A:AB,14,0)</f>
        <v>PG</v>
      </c>
      <c r="O102" s="61" t="str">
        <f>VLOOKUP(A102,Main!A:AB,15,0)</f>
        <v>Elective</v>
      </c>
      <c r="P102" s="61" t="str">
        <f>VLOOKUP(A102,Main!A:AB,16,0)</f>
        <v>Yes</v>
      </c>
      <c r="Q102" s="61" t="str">
        <f>VLOOKUP(A102,Main!A:AB,17,0)</f>
        <v/>
      </c>
      <c r="R102" s="63" t="str">
        <f>VLOOKUP(A102,Main!A:AB,18,0)</f>
        <v>https://onlinecourses.nptel.ac.in/e-learning/preview/noc26_ma135</v>
      </c>
      <c r="S102" s="63" t="str">
        <f>VLOOKUP(A102,Main!A:AB,19,0)</f>
        <v>https://onlinecourses.nptel.ac.in/e-learning/preview/noc26_ma135</v>
      </c>
      <c r="T102" s="61" t="str">
        <f>VLOOKUP(A102,Main!A:AB,20,0)</f>
        <v>noc26_ma135</v>
      </c>
      <c r="U102" s="63" t="str">
        <f>VLOOKUP(A102,Main!A:AB,21,0)</f>
        <v>https://onlinecourses.nptel.ac.in/noc25_ma62/preview</v>
      </c>
      <c r="V102" s="63" t="str">
        <f>VLOOKUP(A102,Main!A:AB,22,0)</f>
        <v>https://onlinecourses.nptel.ac.in/noc25_ma62/preview</v>
      </c>
      <c r="W102" s="61" t="str">
        <f>VLOOKUP(A102,Main!A:AB,23,0)</f>
        <v>noc25_ma62</v>
      </c>
      <c r="X102" s="63" t="str">
        <f>VLOOKUP(A102,Main!A:AB,24,0)</f>
        <v>https://nptel.ac.in/courses/111105111</v>
      </c>
      <c r="Y102" s="65" t="str">
        <f>VLOOKUP(A102,Main!A:AB,25,0)</f>
        <v>https://nptel.ac.in/courses/111105111</v>
      </c>
      <c r="Z102" s="66">
        <f>VLOOKUP(A102,Main!A:AB,26,0)</f>
        <v>111105111</v>
      </c>
    </row>
    <row r="103">
      <c r="A103" s="47" t="s">
        <v>5276</v>
      </c>
      <c r="B103" s="61" t="str">
        <f>VLOOKUP(A103,Main!A:AB,2,0)</f>
        <v>Mathematics</v>
      </c>
      <c r="C103" s="61" t="str">
        <f>VLOOKUP(A103,Main!A:AB,3,0)</f>
        <v>Multivariable Differential Calculus and Ordinary Differential Equations</v>
      </c>
      <c r="D103" s="61" t="str">
        <f>VLOOKUP(A103,Main!A:AB,4,0)</f>
        <v>Prof. Vamsi Pritham Pingali</v>
      </c>
      <c r="E103" s="61" t="str">
        <f>VLOOKUP(A103,Main!A:AB,5,0)</f>
        <v>IISc Bangalore</v>
      </c>
      <c r="F103" s="61" t="str">
        <f>VLOOKUP(A103,Main!A:AB,6,0)</f>
        <v>IISc Bangalore</v>
      </c>
      <c r="G103" s="61" t="str">
        <f>VLOOKUP(A103,Main!A:AB,7,0)</f>
        <v>12 Weeks</v>
      </c>
      <c r="H103" s="61" t="str">
        <f>VLOOKUP(A103,Main!A:AB,8,0)</f>
        <v>New</v>
      </c>
      <c r="I103" s="62">
        <f>VLOOKUP(A103,Main!A:AB,9,0)</f>
        <v>46223</v>
      </c>
      <c r="J103" s="62">
        <f>VLOOKUP(A103,Main!A:AB,10,0)</f>
        <v>46304</v>
      </c>
      <c r="K103" s="62">
        <f>VLOOKUP(A103,Main!A:AB,11,0)</f>
        <v>46311</v>
      </c>
      <c r="L103" s="62">
        <f>VLOOKUP(A103,Main!A:AB,12,0)</f>
        <v>46230</v>
      </c>
      <c r="M103" s="62">
        <f>VLOOKUP(A103,Main!A:AB,13,0)</f>
        <v>46248</v>
      </c>
      <c r="N103" s="61" t="str">
        <f>VLOOKUP(A103,Main!A:AB,14,0)</f>
        <v>PG</v>
      </c>
      <c r="O103" s="61" t="str">
        <f>VLOOKUP(A103,Main!A:AB,15,0)</f>
        <v>Core</v>
      </c>
      <c r="P103" s="61" t="str">
        <f>VLOOKUP(A103,Main!A:AB,16,0)</f>
        <v>Yes</v>
      </c>
      <c r="Q103" s="61" t="str">
        <f>VLOOKUP(A103,Main!A:AB,17,0)</f>
        <v/>
      </c>
      <c r="R103" s="63" t="str">
        <f>VLOOKUP(A103,Main!A:AB,18,0)</f>
        <v>https://onlinecourses.nptel.ac.in/e-learning/preview/noc26_ma73</v>
      </c>
      <c r="S103" s="63" t="str">
        <f>VLOOKUP(A103,Main!A:AB,19,0)</f>
        <v>https://onlinecourses.nptel.ac.in/e-learning/preview/noc26_ma73</v>
      </c>
      <c r="T103" s="61" t="str">
        <f>VLOOKUP(A103,Main!A:AB,20,0)</f>
        <v>noc26_ma73</v>
      </c>
      <c r="U103" s="61" t="str">
        <f>VLOOKUP(A103,Main!A:AB,21,0)</f>
        <v/>
      </c>
      <c r="V103" s="61" t="str">
        <f>VLOOKUP(A103,Main!A:AB,22,0)</f>
        <v/>
      </c>
      <c r="W103" s="61" t="str">
        <f>VLOOKUP(A103,Main!A:AB,23,0)</f>
        <v/>
      </c>
      <c r="X103" s="63" t="str">
        <f>VLOOKUP(A103,Main!A:AB,24,0)</f>
        <v>https://nptel.ac.in/courses/111108002</v>
      </c>
      <c r="Y103" s="65" t="str">
        <f>VLOOKUP(A103,Main!A:AB,25,0)</f>
        <v>https://nptel.ac.in/courses/111108002</v>
      </c>
      <c r="Z103" s="66">
        <f>VLOOKUP(A103,Main!A:AB,26,0)</f>
        <v>111108002</v>
      </c>
    </row>
    <row r="104">
      <c r="A104" s="47" t="s">
        <v>5297</v>
      </c>
      <c r="B104" s="61" t="str">
        <f>VLOOKUP(A104,Main!A:AB,2,0)</f>
        <v>Mathematics</v>
      </c>
      <c r="C104" s="61" t="str">
        <f>VLOOKUP(A104,Main!A:AB,3,0)</f>
        <v>Fractals and Multifractals</v>
      </c>
      <c r="D104" s="61" t="str">
        <f>VLOOKUP(A104,Main!A:AB,4,0)</f>
        <v>Prof. M. Guru Prem Prasad
Prof. A. Gowrisankar</v>
      </c>
      <c r="E104" s="61" t="str">
        <f>VLOOKUP(A104,Main!A:AB,5,0)</f>
        <v>IIT Guwahati &amp; VIT, Vellore</v>
      </c>
      <c r="F104" s="61" t="str">
        <f>VLOOKUP(A104,Main!A:AB,6,0)</f>
        <v>IIT Guwahati</v>
      </c>
      <c r="G104" s="61" t="str">
        <f>VLOOKUP(A104,Main!A:AB,7,0)</f>
        <v>12 Weeks</v>
      </c>
      <c r="H104" s="61" t="str">
        <f>VLOOKUP(A104,Main!A:AB,8,0)</f>
        <v>New</v>
      </c>
      <c r="I104" s="62">
        <f>VLOOKUP(A104,Main!A:AB,9,0)</f>
        <v>46223</v>
      </c>
      <c r="J104" s="62">
        <f>VLOOKUP(A104,Main!A:AB,10,0)</f>
        <v>46304</v>
      </c>
      <c r="K104" s="62">
        <f>VLOOKUP(A104,Main!A:AB,11,0)</f>
        <v>46311</v>
      </c>
      <c r="L104" s="62">
        <f>VLOOKUP(A104,Main!A:AB,12,0)</f>
        <v>46230</v>
      </c>
      <c r="M104" s="62">
        <f>VLOOKUP(A104,Main!A:AB,13,0)</f>
        <v>46248</v>
      </c>
      <c r="N104" s="61" t="str">
        <f>VLOOKUP(A104,Main!A:AB,14,0)</f>
        <v>UG/PG</v>
      </c>
      <c r="O104" s="61" t="str">
        <f>VLOOKUP(A104,Main!A:AB,15,0)</f>
        <v>Elective</v>
      </c>
      <c r="P104" s="61" t="str">
        <f>VLOOKUP(A104,Main!A:AB,16,0)</f>
        <v>Yes</v>
      </c>
      <c r="Q104" s="61" t="str">
        <f>VLOOKUP(A104,Main!A:AB,17,0)</f>
        <v/>
      </c>
      <c r="R104" s="63" t="str">
        <f>VLOOKUP(A104,Main!A:AB,18,0)</f>
        <v>https://onlinecourses.nptel.ac.in/e-learning/preview/noc26_ma79</v>
      </c>
      <c r="S104" s="63" t="str">
        <f>VLOOKUP(A104,Main!A:AB,19,0)</f>
        <v>https://onlinecourses.nptel.ac.in/e-learning/preview/noc26_ma79</v>
      </c>
      <c r="T104" s="61" t="str">
        <f>VLOOKUP(A104,Main!A:AB,20,0)</f>
        <v>noc26_ma79</v>
      </c>
      <c r="U104" s="61" t="str">
        <f>VLOOKUP(A104,Main!A:AB,21,0)</f>
        <v/>
      </c>
      <c r="V104" s="61" t="str">
        <f>VLOOKUP(A104,Main!A:AB,22,0)</f>
        <v/>
      </c>
      <c r="W104" s="61" t="str">
        <f>VLOOKUP(A104,Main!A:AB,23,0)</f>
        <v/>
      </c>
      <c r="X104" s="63" t="str">
        <f>VLOOKUP(A104,Main!A:AB,24,0)</f>
        <v>https://nptel.ac.in/courses/111103001</v>
      </c>
      <c r="Y104" s="65" t="str">
        <f>VLOOKUP(A104,Main!A:AB,25,0)</f>
        <v>https://nptel.ac.in/courses/111103001</v>
      </c>
      <c r="Z104" s="66">
        <f>VLOOKUP(A104,Main!A:AB,26,0)</f>
        <v>111103001</v>
      </c>
    </row>
    <row r="105">
      <c r="A105" s="47" t="s">
        <v>5306</v>
      </c>
      <c r="B105" s="61" t="str">
        <f>VLOOKUP(A105,Main!A:AB,2,0)</f>
        <v>Mathematics</v>
      </c>
      <c r="C105" s="61" t="str">
        <f>VLOOKUP(A105,Main!A:AB,3,0)</f>
        <v>Complex Analysis - I</v>
      </c>
      <c r="D105" s="61" t="str">
        <f>VLOOKUP(A105,Main!A:AB,4,0)</f>
        <v>Prof. Arup Chattopadhyay</v>
      </c>
      <c r="E105" s="61" t="str">
        <f>VLOOKUP(A105,Main!A:AB,5,0)</f>
        <v>IIT Guwahati</v>
      </c>
      <c r="F105" s="61" t="str">
        <f>VLOOKUP(A105,Main!A:AB,6,0)</f>
        <v>IIT Guwahati</v>
      </c>
      <c r="G105" s="61" t="str">
        <f>VLOOKUP(A105,Main!A:AB,7,0)</f>
        <v>12 Weeks</v>
      </c>
      <c r="H105" s="61" t="str">
        <f>VLOOKUP(A105,Main!A:AB,8,0)</f>
        <v>New</v>
      </c>
      <c r="I105" s="62">
        <f>VLOOKUP(A105,Main!A:AB,9,0)</f>
        <v>46223</v>
      </c>
      <c r="J105" s="62">
        <f>VLOOKUP(A105,Main!A:AB,10,0)</f>
        <v>46304</v>
      </c>
      <c r="K105" s="62">
        <f>VLOOKUP(A105,Main!A:AB,11,0)</f>
        <v>46311</v>
      </c>
      <c r="L105" s="62">
        <f>VLOOKUP(A105,Main!A:AB,12,0)</f>
        <v>46230</v>
      </c>
      <c r="M105" s="62">
        <f>VLOOKUP(A105,Main!A:AB,13,0)</f>
        <v>46248</v>
      </c>
      <c r="N105" s="61" t="str">
        <f>VLOOKUP(A105,Main!A:AB,14,0)</f>
        <v>UG/PG</v>
      </c>
      <c r="O105" s="61" t="str">
        <f>VLOOKUP(A105,Main!A:AB,15,0)</f>
        <v>Elective</v>
      </c>
      <c r="P105" s="61" t="str">
        <f>VLOOKUP(A105,Main!A:AB,16,0)</f>
        <v>Yes</v>
      </c>
      <c r="Q105" s="61" t="str">
        <f>VLOOKUP(A105,Main!A:AB,17,0)</f>
        <v/>
      </c>
      <c r="R105" s="63" t="str">
        <f>VLOOKUP(A105,Main!A:AB,18,0)</f>
        <v>https://onlinecourses.nptel.ac.in/e-learning/preview/noc26_ma81</v>
      </c>
      <c r="S105" s="63" t="str">
        <f>VLOOKUP(A105,Main!A:AB,19,0)</f>
        <v>https://onlinecourses.nptel.ac.in/e-learning/preview/noc26_ma81</v>
      </c>
      <c r="T105" s="61" t="str">
        <f>VLOOKUP(A105,Main!A:AB,20,0)</f>
        <v>noc26_ma81</v>
      </c>
      <c r="U105" s="61" t="str">
        <f>VLOOKUP(A105,Main!A:AB,21,0)</f>
        <v/>
      </c>
      <c r="V105" s="61" t="str">
        <f>VLOOKUP(A105,Main!A:AB,22,0)</f>
        <v/>
      </c>
      <c r="W105" s="61" t="str">
        <f>VLOOKUP(A105,Main!A:AB,23,0)</f>
        <v/>
      </c>
      <c r="X105" s="63" t="str">
        <f>VLOOKUP(A105,Main!A:AB,24,0)</f>
        <v>https://nptel.ac.in/courses/111103002</v>
      </c>
      <c r="Y105" s="65" t="str">
        <f>VLOOKUP(A105,Main!A:AB,25,0)</f>
        <v>https://nptel.ac.in/courses/111103002</v>
      </c>
      <c r="Z105" s="66">
        <f>VLOOKUP(A105,Main!A:AB,26,0)</f>
        <v>111103002</v>
      </c>
    </row>
    <row r="106">
      <c r="A106" s="47" t="s">
        <v>5445</v>
      </c>
      <c r="B106" s="61" t="str">
        <f>VLOOKUP(A106,Main!A:AB,2,0)</f>
        <v>Product Design</v>
      </c>
      <c r="C106" s="61" t="str">
        <f>VLOOKUP(A106,Main!A:AB,3,0)</f>
        <v>Material Selection for Mechanical Design</v>
      </c>
      <c r="D106" s="61" t="str">
        <f>VLOOKUP(A106,Main!A:AB,4,0)</f>
        <v>Prof. Bishakh Bhattacharya</v>
      </c>
      <c r="E106" s="61" t="str">
        <f>VLOOKUP(A106,Main!A:AB,5,0)</f>
        <v>IIT Kanpur</v>
      </c>
      <c r="F106" s="61" t="str">
        <f>VLOOKUP(A106,Main!A:AB,6,0)</f>
        <v>IIT Kanpur</v>
      </c>
      <c r="G106" s="61" t="str">
        <f>VLOOKUP(A106,Main!A:AB,7,0)</f>
        <v>12 Weeks</v>
      </c>
      <c r="H106" s="61" t="str">
        <f>VLOOKUP(A106,Main!A:AB,8,0)</f>
        <v>New</v>
      </c>
      <c r="I106" s="62">
        <f>VLOOKUP(A106,Main!A:AB,9,0)</f>
        <v>46223</v>
      </c>
      <c r="J106" s="62">
        <f>VLOOKUP(A106,Main!A:AB,10,0)</f>
        <v>46304</v>
      </c>
      <c r="K106" s="62">
        <f>VLOOKUP(A106,Main!A:AB,11,0)</f>
        <v>46311</v>
      </c>
      <c r="L106" s="62">
        <f>VLOOKUP(A106,Main!A:AB,12,0)</f>
        <v>46230</v>
      </c>
      <c r="M106" s="62">
        <f>VLOOKUP(A106,Main!A:AB,13,0)</f>
        <v>46248</v>
      </c>
      <c r="N106" s="61" t="str">
        <f>VLOOKUP(A106,Main!A:AB,14,0)</f>
        <v>UG/PG</v>
      </c>
      <c r="O106" s="61" t="str">
        <f>VLOOKUP(A106,Main!A:AB,15,0)</f>
        <v>Elective</v>
      </c>
      <c r="P106" s="61" t="str">
        <f>VLOOKUP(A106,Main!A:AB,16,0)</f>
        <v>Yes</v>
      </c>
      <c r="Q106" s="61" t="str">
        <f>VLOOKUP(A106,Main!A:AB,17,0)</f>
        <v>Product Design</v>
      </c>
      <c r="R106" s="63" t="str">
        <f>VLOOKUP(A106,Main!A:AB,18,0)</f>
        <v>https://onlinecourses.nptel.ac.in/e-learning/preview/noc26_me109</v>
      </c>
      <c r="S106" s="63" t="str">
        <f>VLOOKUP(A106,Main!A:AB,19,0)</f>
        <v>https://onlinecourses.nptel.ac.in/e-learning/preview/noc26_me109</v>
      </c>
      <c r="T106" s="61" t="str">
        <f>VLOOKUP(A106,Main!A:AB,20,0)</f>
        <v>noc26_me109</v>
      </c>
      <c r="U106" s="61" t="str">
        <f>VLOOKUP(A106,Main!A:AB,21,0)</f>
        <v/>
      </c>
      <c r="V106" s="61" t="str">
        <f>VLOOKUP(A106,Main!A:AB,22,0)</f>
        <v/>
      </c>
      <c r="W106" s="61" t="str">
        <f>VLOOKUP(A106,Main!A:AB,23,0)</f>
        <v/>
      </c>
      <c r="X106" s="63" t="str">
        <f>VLOOKUP(A106,Main!A:AB,24,0)</f>
        <v>https://nptel.ac.in/courses/112104002</v>
      </c>
      <c r="Y106" s="65" t="str">
        <f>VLOOKUP(A106,Main!A:AB,25,0)</f>
        <v>https://nptel.ac.in/courses/112104002</v>
      </c>
      <c r="Z106" s="66">
        <f>VLOOKUP(A106,Main!A:AB,26,0)</f>
        <v>112104002</v>
      </c>
    </row>
    <row r="107">
      <c r="A107" s="47" t="s">
        <v>5614</v>
      </c>
      <c r="B107" s="61" t="str">
        <f>VLOOKUP(A107,Main!A:AB,2,0)</f>
        <v>Mechanical Engineering</v>
      </c>
      <c r="C107" s="61" t="str">
        <f>VLOOKUP(A107,Main!A:AB,3,0)</f>
        <v>Solid Mechanics</v>
      </c>
      <c r="D107" s="61" t="str">
        <f>VLOOKUP(A107,Main!A:AB,4,0)</f>
        <v>Prof. Ajeet Kumar</v>
      </c>
      <c r="E107" s="61" t="str">
        <f>VLOOKUP(A107,Main!A:AB,5,0)</f>
        <v>IIT Delhi</v>
      </c>
      <c r="F107" s="61" t="str">
        <f>VLOOKUP(A107,Main!A:AB,6,0)</f>
        <v>IIT Delhi</v>
      </c>
      <c r="G107" s="61" t="str">
        <f>VLOOKUP(A107,Main!A:AB,7,0)</f>
        <v>12 Weeks</v>
      </c>
      <c r="H107" s="61" t="str">
        <f>VLOOKUP(A107,Main!A:AB,8,0)</f>
        <v>Rerun</v>
      </c>
      <c r="I107" s="62">
        <f>VLOOKUP(A107,Main!A:AB,9,0)</f>
        <v>46223</v>
      </c>
      <c r="J107" s="62">
        <f>VLOOKUP(A107,Main!A:AB,10,0)</f>
        <v>46304</v>
      </c>
      <c r="K107" s="62">
        <f>VLOOKUP(A107,Main!A:AB,11,0)</f>
        <v>46311</v>
      </c>
      <c r="L107" s="62">
        <f>VLOOKUP(A107,Main!A:AB,12,0)</f>
        <v>46230</v>
      </c>
      <c r="M107" s="62">
        <f>VLOOKUP(A107,Main!A:AB,13,0)</f>
        <v>46248</v>
      </c>
      <c r="N107" s="61" t="str">
        <f>VLOOKUP(A107,Main!A:AB,14,0)</f>
        <v>UG</v>
      </c>
      <c r="O107" s="61" t="str">
        <f>VLOOKUP(A107,Main!A:AB,15,0)</f>
        <v>Core</v>
      </c>
      <c r="P107" s="61" t="str">
        <f>VLOOKUP(A107,Main!A:AB,16,0)</f>
        <v>No</v>
      </c>
      <c r="Q107" s="61" t="str">
        <f>VLOOKUP(A107,Main!A:AB,17,0)</f>
        <v>Advanced Mechanics</v>
      </c>
      <c r="R107" s="63" t="str">
        <f>VLOOKUP(A107,Main!A:AB,18,0)</f>
        <v>https://onlinecourses.nptel.ac.in/e-learning/preview/noc26_me134</v>
      </c>
      <c r="S107" s="63" t="str">
        <f>VLOOKUP(A107,Main!A:AB,19,0)</f>
        <v>https://onlinecourses.nptel.ac.in/e-learning/preview/noc26_me134</v>
      </c>
      <c r="T107" s="61" t="str">
        <f>VLOOKUP(A107,Main!A:AB,20,0)</f>
        <v>noc26_me134</v>
      </c>
      <c r="U107" s="63" t="str">
        <f>VLOOKUP(A107,Main!A:AB,21,0)</f>
        <v>https://onlinecourses.nptel.ac.in/noc25_me123/preview</v>
      </c>
      <c r="V107" s="63" t="str">
        <f>VLOOKUP(A107,Main!A:AB,22,0)</f>
        <v>https://onlinecourses.nptel.ac.in/noc25_me123/preview</v>
      </c>
      <c r="W107" s="61" t="str">
        <f>VLOOKUP(A107,Main!A:AB,23,0)</f>
        <v>noc25_me123</v>
      </c>
      <c r="X107" s="63" t="str">
        <f>VLOOKUP(A107,Main!A:AB,24,0)</f>
        <v>https://nptel.ac.in/courses/112102284</v>
      </c>
      <c r="Y107" s="65" t="str">
        <f>VLOOKUP(A107,Main!A:AB,25,0)</f>
        <v>https://nptel.ac.in/courses/112102284</v>
      </c>
      <c r="Z107" s="66">
        <f>VLOOKUP(A107,Main!A:AB,26,0)</f>
        <v>112102284</v>
      </c>
    </row>
    <row r="108">
      <c r="A108" s="47" t="s">
        <v>5659</v>
      </c>
      <c r="B108" s="61" t="str">
        <f>VLOOKUP(A108,Main!A:AB,2,0)</f>
        <v>Mechanical Engineering</v>
      </c>
      <c r="C108" s="61" t="str">
        <f>VLOOKUP(A108,Main!A:AB,3,0)</f>
        <v>Engineering Fracture Mechanics</v>
      </c>
      <c r="D108" s="61" t="str">
        <f>VLOOKUP(A108,Main!A:AB,4,0)</f>
        <v>Prof. K. Ramesh,
Prof. Tarkes Dora Pallicity</v>
      </c>
      <c r="E108" s="61" t="str">
        <f>VLOOKUP(A108,Main!A:AB,5,0)</f>
        <v>IIT Madras
IIT Guwahati</v>
      </c>
      <c r="F108" s="61" t="str">
        <f>VLOOKUP(A108,Main!A:AB,6,0)</f>
        <v>IIT Guwahati</v>
      </c>
      <c r="G108" s="61" t="str">
        <f>VLOOKUP(A108,Main!A:AB,7,0)</f>
        <v>12 Weeks</v>
      </c>
      <c r="H108" s="61" t="str">
        <f>VLOOKUP(A108,Main!A:AB,8,0)</f>
        <v>Rerun</v>
      </c>
      <c r="I108" s="62">
        <f>VLOOKUP(A108,Main!A:AB,9,0)</f>
        <v>46223</v>
      </c>
      <c r="J108" s="62">
        <f>VLOOKUP(A108,Main!A:AB,10,0)</f>
        <v>46304</v>
      </c>
      <c r="K108" s="62">
        <f>VLOOKUP(A108,Main!A:AB,11,0)</f>
        <v>46311</v>
      </c>
      <c r="L108" s="62">
        <f>VLOOKUP(A108,Main!A:AB,12,0)</f>
        <v>46230</v>
      </c>
      <c r="M108" s="62">
        <f>VLOOKUP(A108,Main!A:AB,13,0)</f>
        <v>46248</v>
      </c>
      <c r="N108" s="61" t="str">
        <f>VLOOKUP(A108,Main!A:AB,14,0)</f>
        <v>UG/PG</v>
      </c>
      <c r="O108" s="61" t="str">
        <f>VLOOKUP(A108,Main!A:AB,15,0)</f>
        <v>Elective</v>
      </c>
      <c r="P108" s="61" t="str">
        <f>VLOOKUP(A108,Main!A:AB,16,0)</f>
        <v>Yes</v>
      </c>
      <c r="Q108" s="61" t="str">
        <f>VLOOKUP(A108,Main!A:AB,17,0)</f>
        <v>Advanced Mechanics</v>
      </c>
      <c r="R108" s="63" t="str">
        <f>VLOOKUP(A108,Main!A:AB,18,0)</f>
        <v>https://onlinecourses.nptel.ac.in/e-learning/preview/noc26_me140</v>
      </c>
      <c r="S108" s="63" t="str">
        <f>VLOOKUP(A108,Main!A:AB,19,0)</f>
        <v>https://onlinecourses.nptel.ac.in/e-learning/preview/noc26_me140</v>
      </c>
      <c r="T108" s="61" t="str">
        <f>VLOOKUP(A108,Main!A:AB,20,0)</f>
        <v>noc26_me140</v>
      </c>
      <c r="U108" s="63" t="str">
        <f>VLOOKUP(A108,Main!A:AB,21,0)</f>
        <v>https://onlinecourses.nptel.ac.in/noc25_me109/preview</v>
      </c>
      <c r="V108" s="63" t="str">
        <f>VLOOKUP(A108,Main!A:AB,22,0)</f>
        <v>https://onlinecourses.nptel.ac.in/noc25_me109/preview</v>
      </c>
      <c r="W108" s="61" t="str">
        <f>VLOOKUP(A108,Main!A:AB,23,0)</f>
        <v>noc25_me109</v>
      </c>
      <c r="X108" s="63" t="str">
        <f>VLOOKUP(A108,Main!A:AB,24,0)</f>
        <v>https://nptel.ac.in/courses/112106065</v>
      </c>
      <c r="Y108" s="65" t="str">
        <f>VLOOKUP(A108,Main!A:AB,25,0)</f>
        <v>https://nptel.ac.in/courses/112106065</v>
      </c>
      <c r="Z108" s="66">
        <f>VLOOKUP(A108,Main!A:AB,26,0)</f>
        <v>112106065</v>
      </c>
    </row>
    <row r="109">
      <c r="A109" s="47" t="s">
        <v>5709</v>
      </c>
      <c r="B109" s="61" t="str">
        <f>VLOOKUP(A109,Main!A:AB,2,0)</f>
        <v>Mechanical Engineering, Physics</v>
      </c>
      <c r="C109" s="61" t="str">
        <f>VLOOKUP(A109,Main!A:AB,3,0)</f>
        <v>Mechanics</v>
      </c>
      <c r="D109" s="61" t="str">
        <f>VLOOKUP(A109,Main!A:AB,4,0)</f>
        <v>Prof. Anjani Kumar Tiwari</v>
      </c>
      <c r="E109" s="61" t="str">
        <f>VLOOKUP(A109,Main!A:AB,5,0)</f>
        <v>IIT Roorkee</v>
      </c>
      <c r="F109" s="61" t="str">
        <f>VLOOKUP(A109,Main!A:AB,6,0)</f>
        <v>IIT Roorkee</v>
      </c>
      <c r="G109" s="61" t="str">
        <f>VLOOKUP(A109,Main!A:AB,7,0)</f>
        <v>12 Weeks</v>
      </c>
      <c r="H109" s="61" t="str">
        <f>VLOOKUP(A109,Main!A:AB,8,0)</f>
        <v>Rerun</v>
      </c>
      <c r="I109" s="62">
        <f>VLOOKUP(A109,Main!A:AB,9,0)</f>
        <v>46223</v>
      </c>
      <c r="J109" s="62">
        <f>VLOOKUP(A109,Main!A:AB,10,0)</f>
        <v>46304</v>
      </c>
      <c r="K109" s="62">
        <f>VLOOKUP(A109,Main!A:AB,11,0)</f>
        <v>46311</v>
      </c>
      <c r="L109" s="62">
        <f>VLOOKUP(A109,Main!A:AB,12,0)</f>
        <v>46230</v>
      </c>
      <c r="M109" s="62">
        <f>VLOOKUP(A109,Main!A:AB,13,0)</f>
        <v>46248</v>
      </c>
      <c r="N109" s="61" t="str">
        <f>VLOOKUP(A109,Main!A:AB,14,0)</f>
        <v>UG</v>
      </c>
      <c r="O109" s="61" t="str">
        <f>VLOOKUP(A109,Main!A:AB,15,0)</f>
        <v>Core</v>
      </c>
      <c r="P109" s="61" t="str">
        <f>VLOOKUP(A109,Main!A:AB,16,0)</f>
        <v>No</v>
      </c>
      <c r="Q109" s="61" t="str">
        <f>VLOOKUP(A109,Main!A:AB,17,0)</f>
        <v/>
      </c>
      <c r="R109" s="63" t="str">
        <f>VLOOKUP(A109,Main!A:AB,18,0)</f>
        <v>https://onlinecourses.nptel.ac.in/e-learning/preview/noc26_me147</v>
      </c>
      <c r="S109" s="63" t="str">
        <f>VLOOKUP(A109,Main!A:AB,19,0)</f>
        <v>https://onlinecourses.nptel.ac.in/e-learning/preview/noc26_me147</v>
      </c>
      <c r="T109" s="61" t="str">
        <f>VLOOKUP(A109,Main!A:AB,20,0)</f>
        <v>noc26_me147</v>
      </c>
      <c r="U109" s="63" t="str">
        <f>VLOOKUP(A109,Main!A:AB,21,0)</f>
        <v>https://onlinecourses.nptel.ac.in/noc25_me184/preview</v>
      </c>
      <c r="V109" s="63" t="str">
        <f>VLOOKUP(A109,Main!A:AB,22,0)</f>
        <v>https://onlinecourses.nptel.ac.in/noc25_me184/preview</v>
      </c>
      <c r="W109" s="61" t="str">
        <f>VLOOKUP(A109,Main!A:AB,23,0)</f>
        <v>noc25_me184</v>
      </c>
      <c r="X109" s="63" t="str">
        <f>VLOOKUP(A109,Main!A:AB,24,0)</f>
        <v>https://nptel.ac.in/courses/112107539</v>
      </c>
      <c r="Y109" s="65" t="str">
        <f>VLOOKUP(A109,Main!A:AB,25,0)</f>
        <v>https://nptel.ac.in/courses/112107539</v>
      </c>
      <c r="Z109" s="66">
        <f>VLOOKUP(A109,Main!A:AB,26,0)</f>
        <v>112107539</v>
      </c>
    </row>
    <row r="110">
      <c r="A110" s="47" t="s">
        <v>5717</v>
      </c>
      <c r="B110" s="61" t="str">
        <f>VLOOKUP(A110,Main!A:AB,2,0)</f>
        <v>Mechanical Engineering</v>
      </c>
      <c r="C110" s="61" t="str">
        <f>VLOOKUP(A110,Main!A:AB,3,0)</f>
        <v>Theory of Production Processes</v>
      </c>
      <c r="D110" s="61" t="str">
        <f>VLOOKUP(A110,Main!A:AB,4,0)</f>
        <v>Prof. P. K. Jha</v>
      </c>
      <c r="E110" s="61" t="str">
        <f>VLOOKUP(A110,Main!A:AB,5,0)</f>
        <v>IIT Roorkee</v>
      </c>
      <c r="F110" s="61" t="str">
        <f>VLOOKUP(A110,Main!A:AB,6,0)</f>
        <v>IIT Roorkee</v>
      </c>
      <c r="G110" s="61" t="str">
        <f>VLOOKUP(A110,Main!A:AB,7,0)</f>
        <v>12 Weeks</v>
      </c>
      <c r="H110" s="61" t="str">
        <f>VLOOKUP(A110,Main!A:AB,8,0)</f>
        <v>Rerun</v>
      </c>
      <c r="I110" s="62">
        <f>VLOOKUP(A110,Main!A:AB,9,0)</f>
        <v>46223</v>
      </c>
      <c r="J110" s="62">
        <f>VLOOKUP(A110,Main!A:AB,10,0)</f>
        <v>46304</v>
      </c>
      <c r="K110" s="62">
        <f>VLOOKUP(A110,Main!A:AB,11,0)</f>
        <v>46311</v>
      </c>
      <c r="L110" s="62">
        <f>VLOOKUP(A110,Main!A:AB,12,0)</f>
        <v>46230</v>
      </c>
      <c r="M110" s="62">
        <f>VLOOKUP(A110,Main!A:AB,13,0)</f>
        <v>46248</v>
      </c>
      <c r="N110" s="61" t="str">
        <f>VLOOKUP(A110,Main!A:AB,14,0)</f>
        <v>UG</v>
      </c>
      <c r="O110" s="61" t="str">
        <f>VLOOKUP(A110,Main!A:AB,15,0)</f>
        <v>Core</v>
      </c>
      <c r="P110" s="61" t="str">
        <f>VLOOKUP(A110,Main!A:AB,16,0)</f>
        <v>No</v>
      </c>
      <c r="Q110" s="61" t="str">
        <f>VLOOKUP(A110,Main!A:AB,17,0)</f>
        <v>Manufacturing Processes and Technology</v>
      </c>
      <c r="R110" s="63" t="str">
        <f>VLOOKUP(A110,Main!A:AB,18,0)</f>
        <v>https://onlinecourses.nptel.ac.in/e-learning/preview/noc26_me148</v>
      </c>
      <c r="S110" s="63" t="str">
        <f>VLOOKUP(A110,Main!A:AB,19,0)</f>
        <v>https://onlinecourses.nptel.ac.in/e-learning/preview/noc26_me148</v>
      </c>
      <c r="T110" s="61" t="str">
        <f>VLOOKUP(A110,Main!A:AB,20,0)</f>
        <v>noc26_me148</v>
      </c>
      <c r="U110" s="63" t="str">
        <f>VLOOKUP(A110,Main!A:AB,21,0)</f>
        <v>https://onlinecourses.nptel.ac.in/noc25_me118/preview</v>
      </c>
      <c r="V110" s="63" t="str">
        <f>VLOOKUP(A110,Main!A:AB,22,0)</f>
        <v>https://onlinecourses.nptel.ac.in/noc25_me118/preview</v>
      </c>
      <c r="W110" s="61" t="str">
        <f>VLOOKUP(A110,Main!A:AB,23,0)</f>
        <v>noc25_me118</v>
      </c>
      <c r="X110" s="63" t="str">
        <f>VLOOKUP(A110,Main!A:AB,24,0)</f>
        <v>https://nptel.ac.in/courses/112107239</v>
      </c>
      <c r="Y110" s="65" t="str">
        <f>VLOOKUP(A110,Main!A:AB,25,0)</f>
        <v>https://nptel.ac.in/courses/112107239</v>
      </c>
      <c r="Z110" s="66">
        <f>VLOOKUP(A110,Main!A:AB,26,0)</f>
        <v>112107239</v>
      </c>
    </row>
    <row r="111">
      <c r="A111" s="47" t="s">
        <v>5751</v>
      </c>
      <c r="B111" s="61" t="str">
        <f>VLOOKUP(A111,Main!A:AB,2,0)</f>
        <v>Mechanical Engineering</v>
      </c>
      <c r="C111" s="61" t="str">
        <f>VLOOKUP(A111,Main!A:AB,3,0)</f>
        <v>Applied Numerical Methods</v>
      </c>
      <c r="D111" s="61" t="str">
        <f>VLOOKUP(A111,Main!A:AB,4,0)</f>
        <v>Prof. Malay K. Das</v>
      </c>
      <c r="E111" s="61" t="str">
        <f>VLOOKUP(A111,Main!A:AB,5,0)</f>
        <v>IIT Kanpur</v>
      </c>
      <c r="F111" s="61" t="str">
        <f>VLOOKUP(A111,Main!A:AB,6,0)</f>
        <v>IIT Kanpur</v>
      </c>
      <c r="G111" s="61" t="str">
        <f>VLOOKUP(A111,Main!A:AB,7,0)</f>
        <v>12 Weeks</v>
      </c>
      <c r="H111" s="61" t="str">
        <f>VLOOKUP(A111,Main!A:AB,8,0)</f>
        <v>Rerun</v>
      </c>
      <c r="I111" s="62">
        <f>VLOOKUP(A111,Main!A:AB,9,0)</f>
        <v>46223</v>
      </c>
      <c r="J111" s="62">
        <f>VLOOKUP(A111,Main!A:AB,10,0)</f>
        <v>46304</v>
      </c>
      <c r="K111" s="62">
        <f>VLOOKUP(A111,Main!A:AB,11,0)</f>
        <v>46311</v>
      </c>
      <c r="L111" s="62">
        <f>VLOOKUP(A111,Main!A:AB,12,0)</f>
        <v>46230</v>
      </c>
      <c r="M111" s="62">
        <f>VLOOKUP(A111,Main!A:AB,13,0)</f>
        <v>46248</v>
      </c>
      <c r="N111" s="61" t="str">
        <f>VLOOKUP(A111,Main!A:AB,14,0)</f>
        <v>PG</v>
      </c>
      <c r="O111" s="61" t="str">
        <f>VLOOKUP(A111,Main!A:AB,15,0)</f>
        <v>Elective</v>
      </c>
      <c r="P111" s="61" t="str">
        <f>VLOOKUP(A111,Main!A:AB,16,0)</f>
        <v>Yes</v>
      </c>
      <c r="Q111" s="61" t="str">
        <f>VLOOKUP(A111,Main!A:AB,17,0)</f>
        <v/>
      </c>
      <c r="R111" s="63" t="str">
        <f>VLOOKUP(A111,Main!A:AB,18,0)</f>
        <v>https://onlinecourses.nptel.ac.in/e-learning/preview/noc26_me153</v>
      </c>
      <c r="S111" s="63" t="str">
        <f>VLOOKUP(A111,Main!A:AB,19,0)</f>
        <v>https://onlinecourses.nptel.ac.in/e-learning/preview/noc26_me153</v>
      </c>
      <c r="T111" s="61" t="str">
        <f>VLOOKUP(A111,Main!A:AB,20,0)</f>
        <v>noc26_me153</v>
      </c>
      <c r="U111" s="63" t="str">
        <f>VLOOKUP(A111,Main!A:AB,21,0)</f>
        <v>https://onlinecourses.nptel.ac.in/noc25_me97/preview</v>
      </c>
      <c r="V111" s="63" t="str">
        <f>VLOOKUP(A111,Main!A:AB,22,0)</f>
        <v>https://onlinecourses.nptel.ac.in/noc25_me97/preview</v>
      </c>
      <c r="W111" s="61" t="str">
        <f>VLOOKUP(A111,Main!A:AB,23,0)</f>
        <v>noc25_me97</v>
      </c>
      <c r="X111" s="63" t="str">
        <f>VLOOKUP(A111,Main!A:AB,24,0)</f>
        <v>https://nptel.ac.in/courses/112104318</v>
      </c>
      <c r="Y111" s="65" t="str">
        <f>VLOOKUP(A111,Main!A:AB,25,0)</f>
        <v>https://nptel.ac.in/courses/112104318</v>
      </c>
      <c r="Z111" s="66">
        <f>VLOOKUP(A111,Main!A:AB,26,0)</f>
        <v>112104318</v>
      </c>
    </row>
    <row r="112">
      <c r="A112" s="47" t="s">
        <v>5792</v>
      </c>
      <c r="B112" s="61" t="str">
        <f>VLOOKUP(A112,Main!A:AB,2,0)</f>
        <v>Mechanical Engineering</v>
      </c>
      <c r="C112" s="61" t="str">
        <f>VLOOKUP(A112,Main!A:AB,3,0)</f>
        <v>Computational Fluid Dynamics and Heat Transfer</v>
      </c>
      <c r="D112" s="61" t="str">
        <f>VLOOKUP(A112,Main!A:AB,4,0)</f>
        <v>Prof. Gautam Biswas</v>
      </c>
      <c r="E112" s="61" t="str">
        <f>VLOOKUP(A112,Main!A:AB,5,0)</f>
        <v>IIT Kanpur</v>
      </c>
      <c r="F112" s="61" t="str">
        <f>VLOOKUP(A112,Main!A:AB,6,0)</f>
        <v>IIT Kanpur</v>
      </c>
      <c r="G112" s="61" t="str">
        <f>VLOOKUP(A112,Main!A:AB,7,0)</f>
        <v>12 Weeks</v>
      </c>
      <c r="H112" s="61" t="str">
        <f>VLOOKUP(A112,Main!A:AB,8,0)</f>
        <v>Rerun</v>
      </c>
      <c r="I112" s="62">
        <f>VLOOKUP(A112,Main!A:AB,9,0)</f>
        <v>46223</v>
      </c>
      <c r="J112" s="62">
        <f>VLOOKUP(A112,Main!A:AB,10,0)</f>
        <v>46304</v>
      </c>
      <c r="K112" s="62">
        <f>VLOOKUP(A112,Main!A:AB,11,0)</f>
        <v>46311</v>
      </c>
      <c r="L112" s="62">
        <f>VLOOKUP(A112,Main!A:AB,12,0)</f>
        <v>46230</v>
      </c>
      <c r="M112" s="62">
        <f>VLOOKUP(A112,Main!A:AB,13,0)</f>
        <v>46248</v>
      </c>
      <c r="N112" s="61" t="str">
        <f>VLOOKUP(A112,Main!A:AB,14,0)</f>
        <v>UG/PG</v>
      </c>
      <c r="O112" s="61" t="str">
        <f>VLOOKUP(A112,Main!A:AB,15,0)</f>
        <v>Elective</v>
      </c>
      <c r="P112" s="61" t="str">
        <f>VLOOKUP(A112,Main!A:AB,16,0)</f>
        <v>Yes</v>
      </c>
      <c r="Q112" s="61" t="str">
        <f>VLOOKUP(A112,Main!A:AB,17,0)</f>
        <v>Computational Thermo Fluids</v>
      </c>
      <c r="R112" s="63" t="str">
        <f>VLOOKUP(A112,Main!A:AB,18,0)</f>
        <v>https://onlinecourses.nptel.ac.in/e-learning/preview/noc26_me159</v>
      </c>
      <c r="S112" s="63" t="str">
        <f>VLOOKUP(A112,Main!A:AB,19,0)</f>
        <v>https://onlinecourses.nptel.ac.in/e-learning/preview/noc26_me159</v>
      </c>
      <c r="T112" s="61" t="str">
        <f>VLOOKUP(A112,Main!A:AB,20,0)</f>
        <v>noc26_me159</v>
      </c>
      <c r="U112" s="63" t="str">
        <f>VLOOKUP(A112,Main!A:AB,21,0)</f>
        <v>https://onlinecourses.nptel.ac.in/noc25_me131/preview</v>
      </c>
      <c r="V112" s="63" t="str">
        <f>VLOOKUP(A112,Main!A:AB,22,0)</f>
        <v>https://onlinecourses.nptel.ac.in/noc25_me131/preview</v>
      </c>
      <c r="W112" s="61" t="str">
        <f>VLOOKUP(A112,Main!A:AB,23,0)</f>
        <v>noc25_me131</v>
      </c>
      <c r="X112" s="63" t="str">
        <f>VLOOKUP(A112,Main!A:AB,24,0)</f>
        <v>https://nptel.ac.in/courses/112104302</v>
      </c>
      <c r="Y112" s="65" t="str">
        <f>VLOOKUP(A112,Main!A:AB,25,0)</f>
        <v>https://nptel.ac.in/courses/112104302</v>
      </c>
      <c r="Z112" s="66">
        <f>VLOOKUP(A112,Main!A:AB,26,0)</f>
        <v>112104302</v>
      </c>
    </row>
    <row r="113">
      <c r="A113" s="47" t="s">
        <v>5834</v>
      </c>
      <c r="B113" s="61" t="str">
        <f>VLOOKUP(A113,Main!A:AB,2,0)</f>
        <v>Mechanical Engineering</v>
      </c>
      <c r="C113" s="61" t="str">
        <f>VLOOKUP(A113,Main!A:AB,3,0)</f>
        <v>Basics of Materials Engineering</v>
      </c>
      <c r="D113" s="61" t="str">
        <f>VLOOKUP(A113,Main!A:AB,4,0)</f>
        <v>Prof. Ratna Kumar Annabattula</v>
      </c>
      <c r="E113" s="61" t="str">
        <f>VLOOKUP(A113,Main!A:AB,5,0)</f>
        <v>IIT Madras</v>
      </c>
      <c r="F113" s="61" t="str">
        <f>VLOOKUP(A113,Main!A:AB,6,0)</f>
        <v>IIT Madras</v>
      </c>
      <c r="G113" s="61" t="str">
        <f>VLOOKUP(A113,Main!A:AB,7,0)</f>
        <v>12 Weeks</v>
      </c>
      <c r="H113" s="61" t="str">
        <f>VLOOKUP(A113,Main!A:AB,8,0)</f>
        <v>Rerun</v>
      </c>
      <c r="I113" s="62">
        <f>VLOOKUP(A113,Main!A:AB,9,0)</f>
        <v>46223</v>
      </c>
      <c r="J113" s="62">
        <f>VLOOKUP(A113,Main!A:AB,10,0)</f>
        <v>46304</v>
      </c>
      <c r="K113" s="62">
        <f>VLOOKUP(A113,Main!A:AB,11,0)</f>
        <v>46311</v>
      </c>
      <c r="L113" s="62">
        <f>VLOOKUP(A113,Main!A:AB,12,0)</f>
        <v>46230</v>
      </c>
      <c r="M113" s="62">
        <f>VLOOKUP(A113,Main!A:AB,13,0)</f>
        <v>46248</v>
      </c>
      <c r="N113" s="61" t="str">
        <f>VLOOKUP(A113,Main!A:AB,14,0)</f>
        <v>UG</v>
      </c>
      <c r="O113" s="61" t="str">
        <f>VLOOKUP(A113,Main!A:AB,15,0)</f>
        <v>Core</v>
      </c>
      <c r="P113" s="61" t="str">
        <f>VLOOKUP(A113,Main!A:AB,16,0)</f>
        <v>No</v>
      </c>
      <c r="Q113" s="61" t="str">
        <f>VLOOKUP(A113,Main!A:AB,17,0)</f>
        <v>Advanced Mechanics
Product Design</v>
      </c>
      <c r="R113" s="63" t="str">
        <f>VLOOKUP(A113,Main!A:AB,18,0)</f>
        <v>https://onlinecourses.nptel.ac.in/e-learning/preview/noc26_me165</v>
      </c>
      <c r="S113" s="63" t="str">
        <f>VLOOKUP(A113,Main!A:AB,19,0)</f>
        <v>https://onlinecourses.nptel.ac.in/e-learning/preview/noc26_me165</v>
      </c>
      <c r="T113" s="61" t="str">
        <f>VLOOKUP(A113,Main!A:AB,20,0)</f>
        <v>noc26_me165</v>
      </c>
      <c r="U113" s="63" t="str">
        <f>VLOOKUP(A113,Main!A:AB,21,0)</f>
        <v>https://onlinecourses.nptel.ac.in/noc25_me104/preview</v>
      </c>
      <c r="V113" s="63" t="str">
        <f>VLOOKUP(A113,Main!A:AB,22,0)</f>
        <v>https://onlinecourses.nptel.ac.in/noc25_me104/preview</v>
      </c>
      <c r="W113" s="61" t="str">
        <f>VLOOKUP(A113,Main!A:AB,23,0)</f>
        <v>noc25_me104</v>
      </c>
      <c r="X113" s="63" t="str">
        <f>VLOOKUP(A113,Main!A:AB,24,0)</f>
        <v>https://nptel.ac.in/courses/112106293</v>
      </c>
      <c r="Y113" s="65" t="str">
        <f>VLOOKUP(A113,Main!A:AB,25,0)</f>
        <v>https://nptel.ac.in/courses/112106293</v>
      </c>
      <c r="Z113" s="66">
        <f>VLOOKUP(A113,Main!A:AB,26,0)</f>
        <v>112106293</v>
      </c>
    </row>
    <row r="114">
      <c r="A114" s="47" t="s">
        <v>5875</v>
      </c>
      <c r="B114" s="61" t="str">
        <f>VLOOKUP(A114,Main!A:AB,2,0)</f>
        <v>Mechanical Engineering</v>
      </c>
      <c r="C114" s="61" t="str">
        <f>VLOOKUP(A114,Main!A:AB,3,0)</f>
        <v>Energy Conservation and Waste Heat Recovery</v>
      </c>
      <c r="D114" s="61" t="str">
        <f>VLOOKUP(A114,Main!A:AB,4,0)</f>
        <v>Prof. Prasanta Kumar Das,
Prof. A Bhattacharya</v>
      </c>
      <c r="E114" s="61" t="str">
        <f>VLOOKUP(A114,Main!A:AB,5,0)</f>
        <v>IIT Kharagpur</v>
      </c>
      <c r="F114" s="61" t="str">
        <f>VLOOKUP(A114,Main!A:AB,6,0)</f>
        <v>IIT Kharagpur</v>
      </c>
      <c r="G114" s="61" t="str">
        <f>VLOOKUP(A114,Main!A:AB,7,0)</f>
        <v>12 Weeks</v>
      </c>
      <c r="H114" s="61" t="str">
        <f>VLOOKUP(A114,Main!A:AB,8,0)</f>
        <v>Rerun</v>
      </c>
      <c r="I114" s="62">
        <f>VLOOKUP(A114,Main!A:AB,9,0)</f>
        <v>46223</v>
      </c>
      <c r="J114" s="62">
        <f>VLOOKUP(A114,Main!A:AB,10,0)</f>
        <v>46304</v>
      </c>
      <c r="K114" s="62">
        <f>VLOOKUP(A114,Main!A:AB,11,0)</f>
        <v>46311</v>
      </c>
      <c r="L114" s="62">
        <f>VLOOKUP(A114,Main!A:AB,12,0)</f>
        <v>46230</v>
      </c>
      <c r="M114" s="62">
        <f>VLOOKUP(A114,Main!A:AB,13,0)</f>
        <v>46248</v>
      </c>
      <c r="N114" s="61" t="str">
        <f>VLOOKUP(A114,Main!A:AB,14,0)</f>
        <v>UG/PG</v>
      </c>
      <c r="O114" s="61" t="str">
        <f>VLOOKUP(A114,Main!A:AB,15,0)</f>
        <v>Elective</v>
      </c>
      <c r="P114" s="61" t="str">
        <f>VLOOKUP(A114,Main!A:AB,16,0)</f>
        <v>Yes</v>
      </c>
      <c r="Q114" s="61" t="str">
        <f>VLOOKUP(A114,Main!A:AB,17,0)</f>
        <v>Energy and Environment
Energy Systems</v>
      </c>
      <c r="R114" s="63" t="str">
        <f>VLOOKUP(A114,Main!A:AB,18,0)</f>
        <v>https://onlinecourses.nptel.ac.in/e-learning/preview/noc26_me171</v>
      </c>
      <c r="S114" s="63" t="str">
        <f>VLOOKUP(A114,Main!A:AB,19,0)</f>
        <v>https://onlinecourses.nptel.ac.in/e-learning/preview/noc26_me171</v>
      </c>
      <c r="T114" s="61" t="str">
        <f>VLOOKUP(A114,Main!A:AB,20,0)</f>
        <v>noc26_me171</v>
      </c>
      <c r="U114" s="63" t="str">
        <f>VLOOKUP(A114,Main!A:AB,21,0)</f>
        <v>https://onlinecourses.nptel.ac.in/noc25_me167/preview</v>
      </c>
      <c r="V114" s="63" t="str">
        <f>VLOOKUP(A114,Main!A:AB,22,0)</f>
        <v>https://onlinecourses.nptel.ac.in/noc25_me167/preview</v>
      </c>
      <c r="W114" s="61" t="str">
        <f>VLOOKUP(A114,Main!A:AB,23,0)</f>
        <v>noc25_me167</v>
      </c>
      <c r="X114" s="63" t="str">
        <f>VLOOKUP(A114,Main!A:AB,24,0)</f>
        <v>https://nptel.ac.in/courses/112105221</v>
      </c>
      <c r="Y114" s="65" t="str">
        <f>VLOOKUP(A114,Main!A:AB,25,0)</f>
        <v>https://nptel.ac.in/courses/112105221</v>
      </c>
      <c r="Z114" s="66">
        <f>VLOOKUP(A114,Main!A:AB,26,0)</f>
        <v>112105221</v>
      </c>
    </row>
    <row r="115">
      <c r="A115" s="47" t="s">
        <v>5912</v>
      </c>
      <c r="B115" s="61" t="str">
        <f>VLOOKUP(A115,Main!A:AB,2,0)</f>
        <v>Mechanical Engineering</v>
      </c>
      <c r="C115" s="61" t="str">
        <f>VLOOKUP(A115,Main!A:AB,3,0)</f>
        <v>Experimental Modal Analysis</v>
      </c>
      <c r="D115" s="61" t="str">
        <f>VLOOKUP(A115,Main!A:AB,4,0)</f>
        <v>Prof. Subodh V. Modak</v>
      </c>
      <c r="E115" s="61" t="str">
        <f>VLOOKUP(A115,Main!A:AB,5,0)</f>
        <v>IIT Delhi</v>
      </c>
      <c r="F115" s="61" t="str">
        <f>VLOOKUP(A115,Main!A:AB,6,0)</f>
        <v>IIT Delhi</v>
      </c>
      <c r="G115" s="61" t="str">
        <f>VLOOKUP(A115,Main!A:AB,7,0)</f>
        <v>12 Weeks</v>
      </c>
      <c r="H115" s="61" t="str">
        <f>VLOOKUP(A115,Main!A:AB,8,0)</f>
        <v>Rerun</v>
      </c>
      <c r="I115" s="62">
        <f>VLOOKUP(A115,Main!A:AB,9,0)</f>
        <v>46223</v>
      </c>
      <c r="J115" s="62">
        <f>VLOOKUP(A115,Main!A:AB,10,0)</f>
        <v>46304</v>
      </c>
      <c r="K115" s="62">
        <f>VLOOKUP(A115,Main!A:AB,11,0)</f>
        <v>46311</v>
      </c>
      <c r="L115" s="62">
        <f>VLOOKUP(A115,Main!A:AB,12,0)</f>
        <v>46230</v>
      </c>
      <c r="M115" s="62">
        <f>VLOOKUP(A115,Main!A:AB,13,0)</f>
        <v>46248</v>
      </c>
      <c r="N115" s="61" t="str">
        <f>VLOOKUP(A115,Main!A:AB,14,0)</f>
        <v>UG/PG</v>
      </c>
      <c r="O115" s="61" t="str">
        <f>VLOOKUP(A115,Main!A:AB,15,0)</f>
        <v>Elective</v>
      </c>
      <c r="P115" s="61" t="str">
        <f>VLOOKUP(A115,Main!A:AB,16,0)</f>
        <v>Yes</v>
      </c>
      <c r="Q115" s="61" t="str">
        <f>VLOOKUP(A115,Main!A:AB,17,0)</f>
        <v/>
      </c>
      <c r="R115" s="63" t="str">
        <f>VLOOKUP(A115,Main!A:AB,18,0)</f>
        <v>https://onlinecourses.nptel.ac.in/e-learning/preview/noc26_me176</v>
      </c>
      <c r="S115" s="63" t="str">
        <f>VLOOKUP(A115,Main!A:AB,19,0)</f>
        <v>https://onlinecourses.nptel.ac.in/e-learning/preview/noc26_me176</v>
      </c>
      <c r="T115" s="61" t="str">
        <f>VLOOKUP(A115,Main!A:AB,20,0)</f>
        <v>noc26_me176</v>
      </c>
      <c r="U115" s="63" t="str">
        <f>VLOOKUP(A115,Main!A:AB,21,0)</f>
        <v>https://onlinecourses.nptel.ac.in/noc25_me175/preview</v>
      </c>
      <c r="V115" s="63" t="str">
        <f>VLOOKUP(A115,Main!A:AB,22,0)</f>
        <v>https://onlinecourses.nptel.ac.in/noc25_me175/preview</v>
      </c>
      <c r="W115" s="61" t="str">
        <f>VLOOKUP(A115,Main!A:AB,23,0)</f>
        <v>noc25_me175</v>
      </c>
      <c r="X115" s="63" t="str">
        <f>VLOOKUP(A115,Main!A:AB,24,0)</f>
        <v>https://nptel.ac.in/courses/112102318</v>
      </c>
      <c r="Y115" s="65" t="str">
        <f>VLOOKUP(A115,Main!A:AB,25,0)</f>
        <v>https://nptel.ac.in/courses/112102318</v>
      </c>
      <c r="Z115" s="66">
        <f>VLOOKUP(A115,Main!A:AB,26,0)</f>
        <v>112102318</v>
      </c>
    </row>
    <row r="116">
      <c r="A116" s="47" t="s">
        <v>5957</v>
      </c>
      <c r="B116" s="61" t="str">
        <f>VLOOKUP(A116,Main!A:AB,2,0)</f>
        <v>Mechanical Engineering</v>
      </c>
      <c r="C116" s="61" t="str">
        <f>VLOOKUP(A116,Main!A:AB,3,0)</f>
        <v>Advanced Thermodynamics and Combustion</v>
      </c>
      <c r="D116" s="61" t="str">
        <f>VLOOKUP(A116,Main!A:AB,4,0)</f>
        <v>Prof. Niranjan Sahoo</v>
      </c>
      <c r="E116" s="61" t="str">
        <f>VLOOKUP(A116,Main!A:AB,5,0)</f>
        <v>IIT Guwahati</v>
      </c>
      <c r="F116" s="61" t="str">
        <f>VLOOKUP(A116,Main!A:AB,6,0)</f>
        <v>IIT Guwahati</v>
      </c>
      <c r="G116" s="61" t="str">
        <f>VLOOKUP(A116,Main!A:AB,7,0)</f>
        <v>12 Weeks</v>
      </c>
      <c r="H116" s="61" t="str">
        <f>VLOOKUP(A116,Main!A:AB,8,0)</f>
        <v>Rerun</v>
      </c>
      <c r="I116" s="62">
        <f>VLOOKUP(A116,Main!A:AB,9,0)</f>
        <v>46223</v>
      </c>
      <c r="J116" s="62">
        <f>VLOOKUP(A116,Main!A:AB,10,0)</f>
        <v>46304</v>
      </c>
      <c r="K116" s="62">
        <f>VLOOKUP(A116,Main!A:AB,11,0)</f>
        <v>46311</v>
      </c>
      <c r="L116" s="62">
        <f>VLOOKUP(A116,Main!A:AB,12,0)</f>
        <v>46230</v>
      </c>
      <c r="M116" s="62">
        <f>VLOOKUP(A116,Main!A:AB,13,0)</f>
        <v>46248</v>
      </c>
      <c r="N116" s="61" t="str">
        <f>VLOOKUP(A116,Main!A:AB,14,0)</f>
        <v>PG</v>
      </c>
      <c r="O116" s="61" t="str">
        <f>VLOOKUP(A116,Main!A:AB,15,0)</f>
        <v>Core</v>
      </c>
      <c r="P116" s="61" t="str">
        <f>VLOOKUP(A116,Main!A:AB,16,0)</f>
        <v>Yes</v>
      </c>
      <c r="Q116" s="61" t="str">
        <f>VLOOKUP(A116,Main!A:AB,17,0)</f>
        <v>Propulsion
Energy Systems</v>
      </c>
      <c r="R116" s="63" t="str">
        <f>VLOOKUP(A116,Main!A:AB,18,0)</f>
        <v>https://onlinecourses.nptel.ac.in/e-learning/preview/noc26_me182</v>
      </c>
      <c r="S116" s="63" t="str">
        <f>VLOOKUP(A116,Main!A:AB,19,0)</f>
        <v>https://onlinecourses.nptel.ac.in/e-learning/preview/noc26_me182</v>
      </c>
      <c r="T116" s="61" t="str">
        <f>VLOOKUP(A116,Main!A:AB,20,0)</f>
        <v>noc26_me182</v>
      </c>
      <c r="U116" s="63" t="str">
        <f>VLOOKUP(A116,Main!A:AB,21,0)</f>
        <v>https://onlinecourses.nptel.ac.in/noc25_me141/preview</v>
      </c>
      <c r="V116" s="63" t="str">
        <f>VLOOKUP(A116,Main!A:AB,22,0)</f>
        <v>https://onlinecourses.nptel.ac.in/noc25_me141/preview</v>
      </c>
      <c r="W116" s="61" t="str">
        <f>VLOOKUP(A116,Main!A:AB,23,0)</f>
        <v>noc25_me141</v>
      </c>
      <c r="X116" s="63" t="str">
        <f>VLOOKUP(A116,Main!A:AB,24,0)</f>
        <v>https://nptel.ac.in/courses/112103313</v>
      </c>
      <c r="Y116" s="65" t="str">
        <f>VLOOKUP(A116,Main!A:AB,25,0)</f>
        <v>https://nptel.ac.in/courses/112103313</v>
      </c>
      <c r="Z116" s="66">
        <f>VLOOKUP(A116,Main!A:AB,26,0)</f>
        <v>112103313</v>
      </c>
    </row>
    <row r="117">
      <c r="A117" s="47" t="s">
        <v>5999</v>
      </c>
      <c r="B117" s="61" t="str">
        <f>VLOOKUP(A117,Main!A:AB,2,0)</f>
        <v>Mechanical Engineering</v>
      </c>
      <c r="C117" s="61" t="str">
        <f>VLOOKUP(A117,Main!A:AB,3,0)</f>
        <v>Fundamentals of Additive Manufacturing Technologies</v>
      </c>
      <c r="D117" s="61" t="str">
        <f>VLOOKUP(A117,Main!A:AB,4,0)</f>
        <v>Prof. Sajan Kapil</v>
      </c>
      <c r="E117" s="61" t="str">
        <f>VLOOKUP(A117,Main!A:AB,5,0)</f>
        <v>IIT Guwahati</v>
      </c>
      <c r="F117" s="61" t="str">
        <f>VLOOKUP(A117,Main!A:AB,6,0)</f>
        <v>IIT Guwahati</v>
      </c>
      <c r="G117" s="61" t="str">
        <f>VLOOKUP(A117,Main!A:AB,7,0)</f>
        <v>12 Weeks</v>
      </c>
      <c r="H117" s="61" t="str">
        <f>VLOOKUP(A117,Main!A:AB,8,0)</f>
        <v>Rerun</v>
      </c>
      <c r="I117" s="62">
        <f>VLOOKUP(A117,Main!A:AB,9,0)</f>
        <v>46223</v>
      </c>
      <c r="J117" s="62">
        <f>VLOOKUP(A117,Main!A:AB,10,0)</f>
        <v>46304</v>
      </c>
      <c r="K117" s="62">
        <f>VLOOKUP(A117,Main!A:AB,11,0)</f>
        <v>46311</v>
      </c>
      <c r="L117" s="62">
        <f>VLOOKUP(A117,Main!A:AB,12,0)</f>
        <v>46230</v>
      </c>
      <c r="M117" s="62">
        <f>VLOOKUP(A117,Main!A:AB,13,0)</f>
        <v>46248</v>
      </c>
      <c r="N117" s="61" t="str">
        <f>VLOOKUP(A117,Main!A:AB,14,0)</f>
        <v>UG/PG</v>
      </c>
      <c r="O117" s="61" t="str">
        <f>VLOOKUP(A117,Main!A:AB,15,0)</f>
        <v>Elective</v>
      </c>
      <c r="P117" s="61" t="str">
        <f>VLOOKUP(A117,Main!A:AB,16,0)</f>
        <v>Yes</v>
      </c>
      <c r="Q117" s="61" t="str">
        <f>VLOOKUP(A117,Main!A:AB,17,0)</f>
        <v>Manufacturing Processes and Technology
Product Design</v>
      </c>
      <c r="R117" s="63" t="str">
        <f>VLOOKUP(A117,Main!A:AB,18,0)</f>
        <v>https://onlinecourses.nptel.ac.in/e-learning/preview/noc26_me188</v>
      </c>
      <c r="S117" s="63" t="str">
        <f>VLOOKUP(A117,Main!A:AB,19,0)</f>
        <v>https://onlinecourses.nptel.ac.in/e-learning/preview/noc26_me188</v>
      </c>
      <c r="T117" s="61" t="str">
        <f>VLOOKUP(A117,Main!A:AB,20,0)</f>
        <v>noc26_me188</v>
      </c>
      <c r="U117" s="63" t="str">
        <f>VLOOKUP(A117,Main!A:AB,21,0)</f>
        <v>https://onlinecourses.nptel.ac.in/noc25_me151/preview</v>
      </c>
      <c r="V117" s="63" t="str">
        <f>VLOOKUP(A117,Main!A:AB,22,0)</f>
        <v>https://onlinecourses.nptel.ac.in/noc25_me151/preview</v>
      </c>
      <c r="W117" s="61" t="str">
        <f>VLOOKUP(A117,Main!A:AB,23,0)</f>
        <v>noc25_me151</v>
      </c>
      <c r="X117" s="63" t="str">
        <f>VLOOKUP(A117,Main!A:AB,24,0)</f>
        <v>https://nptel.ac.in/courses/112103306</v>
      </c>
      <c r="Y117" s="65" t="str">
        <f>VLOOKUP(A117,Main!A:AB,25,0)</f>
        <v>https://nptel.ac.in/courses/112103306</v>
      </c>
      <c r="Z117" s="66">
        <f>VLOOKUP(A117,Main!A:AB,26,0)</f>
        <v>112103306</v>
      </c>
    </row>
    <row r="118">
      <c r="A118" s="47" t="s">
        <v>6044</v>
      </c>
      <c r="B118" s="61" t="str">
        <f>VLOOKUP(A118,Main!A:AB,2,0)</f>
        <v>Mechanical Engineering</v>
      </c>
      <c r="C118" s="61" t="str">
        <f>VLOOKUP(A118,Main!A:AB,3,0)</f>
        <v>Optical Methods for Solid and Fluid Mechanics</v>
      </c>
      <c r="D118" s="61" t="str">
        <f>VLOOKUP(A118,Main!A:AB,4,0)</f>
        <v>Prof. Aloke Kumar,
Prof. Koushik Viswanathan</v>
      </c>
      <c r="E118" s="61" t="str">
        <f>VLOOKUP(A118,Main!A:AB,5,0)</f>
        <v>IISc Bangalore</v>
      </c>
      <c r="F118" s="61" t="str">
        <f>VLOOKUP(A118,Main!A:AB,6,0)</f>
        <v>IISc Bangalore</v>
      </c>
      <c r="G118" s="61" t="str">
        <f>VLOOKUP(A118,Main!A:AB,7,0)</f>
        <v>8 Weeks</v>
      </c>
      <c r="H118" s="61" t="str">
        <f>VLOOKUP(A118,Main!A:AB,8,0)</f>
        <v>Rerun</v>
      </c>
      <c r="I118" s="62">
        <f>VLOOKUP(A118,Main!A:AB,9,0)</f>
        <v>46251</v>
      </c>
      <c r="J118" s="62">
        <f>VLOOKUP(A118,Main!A:AB,10,0)</f>
        <v>46304</v>
      </c>
      <c r="K118" s="62">
        <f>VLOOKUP(A118,Main!A:AB,11,0)</f>
        <v>46311</v>
      </c>
      <c r="L118" s="62">
        <f>VLOOKUP(A118,Main!A:AB,12,0)</f>
        <v>46251</v>
      </c>
      <c r="M118" s="62">
        <f>VLOOKUP(A118,Main!A:AB,13,0)</f>
        <v>46262</v>
      </c>
      <c r="N118" s="61" t="str">
        <f>VLOOKUP(A118,Main!A:AB,14,0)</f>
        <v>UG/PG</v>
      </c>
      <c r="O118" s="61" t="str">
        <f>VLOOKUP(A118,Main!A:AB,15,0)</f>
        <v>Elective</v>
      </c>
      <c r="P118" s="61" t="str">
        <f>VLOOKUP(A118,Main!A:AB,16,0)</f>
        <v>Yes</v>
      </c>
      <c r="Q118" s="61" t="str">
        <f>VLOOKUP(A118,Main!A:AB,17,0)</f>
        <v/>
      </c>
      <c r="R118" s="63" t="str">
        <f>VLOOKUP(A118,Main!A:AB,18,0)</f>
        <v>https://onlinecourses.nptel.ac.in/e-learning/preview/noc26_me195</v>
      </c>
      <c r="S118" s="63" t="str">
        <f>VLOOKUP(A118,Main!A:AB,19,0)</f>
        <v>https://onlinecourses.nptel.ac.in/e-learning/preview/noc26_me195</v>
      </c>
      <c r="T118" s="61" t="str">
        <f>VLOOKUP(A118,Main!A:AB,20,0)</f>
        <v>noc26_me195</v>
      </c>
      <c r="U118" s="63" t="str">
        <f>VLOOKUP(A118,Main!A:AB,21,0)</f>
        <v>https://onlinecourses.nptel.ac.in/noc25_me135/preview</v>
      </c>
      <c r="V118" s="63" t="str">
        <f>VLOOKUP(A118,Main!A:AB,22,0)</f>
        <v>https://onlinecourses.nptel.ac.in/noc25_me135/preview</v>
      </c>
      <c r="W118" s="61" t="str">
        <f>VLOOKUP(A118,Main!A:AB,23,0)</f>
        <v>noc25_me135</v>
      </c>
      <c r="X118" s="63" t="str">
        <f>VLOOKUP(A118,Main!A:AB,24,0)</f>
        <v>https://nptel.ac.in/courses/112108316</v>
      </c>
      <c r="Y118" s="65" t="str">
        <f>VLOOKUP(A118,Main!A:AB,25,0)</f>
        <v>https://nptel.ac.in/courses/112108316</v>
      </c>
      <c r="Z118" s="66">
        <f>VLOOKUP(A118,Main!A:AB,26,0)</f>
        <v>112108316</v>
      </c>
    </row>
    <row r="119">
      <c r="A119" s="47" t="s">
        <v>6085</v>
      </c>
      <c r="B119" s="61" t="str">
        <f>VLOOKUP(A119,Main!A:AB,2,0)</f>
        <v>Mechanical Engineering</v>
      </c>
      <c r="C119" s="61" t="str">
        <f>VLOOKUP(A119,Main!A:AB,3,0)</f>
        <v>High Performance Computing for Scientists and Engineers</v>
      </c>
      <c r="D119" s="61" t="str">
        <f>VLOOKUP(A119,Main!A:AB,4,0)</f>
        <v>Prof. Somnath Roy</v>
      </c>
      <c r="E119" s="61" t="str">
        <f>VLOOKUP(A119,Main!A:AB,5,0)</f>
        <v>IIT Kharagpur</v>
      </c>
      <c r="F119" s="61" t="str">
        <f>VLOOKUP(A119,Main!A:AB,6,0)</f>
        <v>IIT Kharagpur</v>
      </c>
      <c r="G119" s="61" t="str">
        <f>VLOOKUP(A119,Main!A:AB,7,0)</f>
        <v>8 Weeks</v>
      </c>
      <c r="H119" s="61" t="str">
        <f>VLOOKUP(A119,Main!A:AB,8,0)</f>
        <v>Rerun</v>
      </c>
      <c r="I119" s="62">
        <f>VLOOKUP(A119,Main!A:AB,9,0)</f>
        <v>46251</v>
      </c>
      <c r="J119" s="62">
        <f>VLOOKUP(A119,Main!A:AB,10,0)</f>
        <v>46304</v>
      </c>
      <c r="K119" s="62">
        <f>VLOOKUP(A119,Main!A:AB,11,0)</f>
        <v>46311</v>
      </c>
      <c r="L119" s="62">
        <f>VLOOKUP(A119,Main!A:AB,12,0)</f>
        <v>46251</v>
      </c>
      <c r="M119" s="62">
        <f>VLOOKUP(A119,Main!A:AB,13,0)</f>
        <v>46262</v>
      </c>
      <c r="N119" s="61" t="str">
        <f>VLOOKUP(A119,Main!A:AB,14,0)</f>
        <v>UG/PG</v>
      </c>
      <c r="O119" s="61" t="str">
        <f>VLOOKUP(A119,Main!A:AB,15,0)</f>
        <v>Elective</v>
      </c>
      <c r="P119" s="61" t="str">
        <f>VLOOKUP(A119,Main!A:AB,16,0)</f>
        <v>Yes</v>
      </c>
      <c r="Q119" s="61" t="str">
        <f>VLOOKUP(A119,Main!A:AB,17,0)</f>
        <v>Computational Engineering</v>
      </c>
      <c r="R119" s="63" t="str">
        <f>VLOOKUP(A119,Main!A:AB,18,0)</f>
        <v>https://onlinecourses.nptel.ac.in/e-learning/preview/noc26_me201</v>
      </c>
      <c r="S119" s="63" t="str">
        <f>VLOOKUP(A119,Main!A:AB,19,0)</f>
        <v>https://onlinecourses.nptel.ac.in/e-learning/preview/noc26_me201</v>
      </c>
      <c r="T119" s="61" t="str">
        <f>VLOOKUP(A119,Main!A:AB,20,0)</f>
        <v>noc26_me201</v>
      </c>
      <c r="U119" s="63" t="str">
        <f>VLOOKUP(A119,Main!A:AB,21,0)</f>
        <v>https://onlinecourses.nptel.ac.in/noc20_me61/preview</v>
      </c>
      <c r="V119" s="63" t="str">
        <f>VLOOKUP(A119,Main!A:AB,22,0)</f>
        <v>https://onlinecourses.nptel.ac.in/noc20_me61/preview</v>
      </c>
      <c r="W119" s="61" t="str">
        <f>VLOOKUP(A119,Main!A:AB,23,0)</f>
        <v>noc20_me61</v>
      </c>
      <c r="X119" s="63" t="str">
        <f>VLOOKUP(A119,Main!A:AB,24,0)</f>
        <v>https://nptel.ac.in/courses/112105293</v>
      </c>
      <c r="Y119" s="65" t="str">
        <f>VLOOKUP(A119,Main!A:AB,25,0)</f>
        <v>https://nptel.ac.in/courses/112105293</v>
      </c>
      <c r="Z119" s="66">
        <f>VLOOKUP(A119,Main!A:AB,26,0)</f>
        <v>112105293</v>
      </c>
    </row>
    <row r="120">
      <c r="A120" s="47" t="s">
        <v>6168</v>
      </c>
      <c r="B120" s="61" t="str">
        <f>VLOOKUP(A120,Main!A:AB,2,0)</f>
        <v>Management</v>
      </c>
      <c r="C120" s="61" t="str">
        <f>VLOOKUP(A120,Main!A:AB,3,0)</f>
        <v>Training of Trainers</v>
      </c>
      <c r="D120" s="61" t="str">
        <f>VLOOKUP(A120,Main!A:AB,4,0)</f>
        <v>Prof. Santosh Rangnekar</v>
      </c>
      <c r="E120" s="61" t="str">
        <f>VLOOKUP(A120,Main!A:AB,5,0)</f>
        <v>IIT Roorkee</v>
      </c>
      <c r="F120" s="61" t="str">
        <f>VLOOKUP(A120,Main!A:AB,6,0)</f>
        <v>IIT Roorkee</v>
      </c>
      <c r="G120" s="61" t="str">
        <f>VLOOKUP(A120,Main!A:AB,7,0)</f>
        <v>12 Weeks</v>
      </c>
      <c r="H120" s="61" t="str">
        <f>VLOOKUP(A120,Main!A:AB,8,0)</f>
        <v>Rerun</v>
      </c>
      <c r="I120" s="62">
        <f>VLOOKUP(A120,Main!A:AB,9,0)</f>
        <v>46223</v>
      </c>
      <c r="J120" s="62">
        <f>VLOOKUP(A120,Main!A:AB,10,0)</f>
        <v>46304</v>
      </c>
      <c r="K120" s="62">
        <f>VLOOKUP(A120,Main!A:AB,11,0)</f>
        <v>46311</v>
      </c>
      <c r="L120" s="62">
        <f>VLOOKUP(A120,Main!A:AB,12,0)</f>
        <v>46230</v>
      </c>
      <c r="M120" s="62">
        <f>VLOOKUP(A120,Main!A:AB,13,0)</f>
        <v>46248</v>
      </c>
      <c r="N120" s="61" t="str">
        <f>VLOOKUP(A120,Main!A:AB,14,0)</f>
        <v>UG/PG</v>
      </c>
      <c r="O120" s="61" t="str">
        <f>VLOOKUP(A120,Main!A:AB,15,0)</f>
        <v>Elective</v>
      </c>
      <c r="P120" s="61" t="str">
        <f>VLOOKUP(A120,Main!A:AB,16,0)</f>
        <v>Yes</v>
      </c>
      <c r="Q120" s="61" t="str">
        <f>VLOOKUP(A120,Main!A:AB,17,0)</f>
        <v>Faculty Domain - Advanced
Human Resource Management</v>
      </c>
      <c r="R120" s="63" t="str">
        <f>VLOOKUP(A120,Main!A:AB,18,0)</f>
        <v>https://onlinecourses.nptel.ac.in/e-learning/preview/noc26_mg108</v>
      </c>
      <c r="S120" s="63" t="str">
        <f>VLOOKUP(A120,Main!A:AB,19,0)</f>
        <v>https://onlinecourses.nptel.ac.in/e-learning/preview/noc26_mg108</v>
      </c>
      <c r="T120" s="61" t="str">
        <f>VLOOKUP(A120,Main!A:AB,20,0)</f>
        <v>noc26_mg108</v>
      </c>
      <c r="U120" s="63" t="str">
        <f>VLOOKUP(A120,Main!A:AB,21,0)</f>
        <v>https://onlinecourses.nptel.ac.in/noc25_mg92/preview</v>
      </c>
      <c r="V120" s="63" t="str">
        <f>VLOOKUP(A120,Main!A:AB,22,0)</f>
        <v>https://onlinecourses.nptel.ac.in/noc25_mg92/preview</v>
      </c>
      <c r="W120" s="61" t="str">
        <f>VLOOKUP(A120,Main!A:AB,23,0)</f>
        <v>noc25_mg92</v>
      </c>
      <c r="X120" s="63" t="str">
        <f>VLOOKUP(A120,Main!A:AB,24,0)</f>
        <v>https://nptel.ac.in/courses/110107126</v>
      </c>
      <c r="Y120" s="65" t="str">
        <f>VLOOKUP(A120,Main!A:AB,25,0)</f>
        <v>https://nptel.ac.in/courses/110107126</v>
      </c>
      <c r="Z120" s="66">
        <f>VLOOKUP(A120,Main!A:AB,26,0)</f>
        <v>110107126</v>
      </c>
    </row>
    <row r="121">
      <c r="A121" s="47" t="s">
        <v>6252</v>
      </c>
      <c r="B121" s="61" t="str">
        <f>VLOOKUP(A121,Main!A:AB,2,0)</f>
        <v>Management</v>
      </c>
      <c r="C121" s="61" t="str">
        <f>VLOOKUP(A121,Main!A:AB,3,0)</f>
        <v>Decision Making with Spreadsheet</v>
      </c>
      <c r="D121" s="61" t="str">
        <f>VLOOKUP(A121,Main!A:AB,4,0)</f>
        <v>Prof. Ramesh Anbanandam</v>
      </c>
      <c r="E121" s="61" t="str">
        <f>VLOOKUP(A121,Main!A:AB,5,0)</f>
        <v>IIT Roorkee</v>
      </c>
      <c r="F121" s="61" t="str">
        <f>VLOOKUP(A121,Main!A:AB,6,0)</f>
        <v>IIT Roorkee</v>
      </c>
      <c r="G121" s="61" t="str">
        <f>VLOOKUP(A121,Main!A:AB,7,0)</f>
        <v>12 Weeks</v>
      </c>
      <c r="H121" s="61" t="str">
        <f>VLOOKUP(A121,Main!A:AB,8,0)</f>
        <v>Rerun</v>
      </c>
      <c r="I121" s="62">
        <f>VLOOKUP(A121,Main!A:AB,9,0)</f>
        <v>46223</v>
      </c>
      <c r="J121" s="62">
        <f>VLOOKUP(A121,Main!A:AB,10,0)</f>
        <v>46304</v>
      </c>
      <c r="K121" s="62">
        <f>VLOOKUP(A121,Main!A:AB,11,0)</f>
        <v>46311</v>
      </c>
      <c r="L121" s="62">
        <f>VLOOKUP(A121,Main!A:AB,12,0)</f>
        <v>46230</v>
      </c>
      <c r="M121" s="62">
        <f>VLOOKUP(A121,Main!A:AB,13,0)</f>
        <v>46248</v>
      </c>
      <c r="N121" s="61" t="str">
        <f>VLOOKUP(A121,Main!A:AB,14,0)</f>
        <v>UG/PG</v>
      </c>
      <c r="O121" s="61" t="str">
        <f>VLOOKUP(A121,Main!A:AB,15,0)</f>
        <v>Core</v>
      </c>
      <c r="P121" s="61" t="str">
        <f>VLOOKUP(A121,Main!A:AB,16,0)</f>
        <v>Yes</v>
      </c>
      <c r="Q121" s="61" t="str">
        <f>VLOOKUP(A121,Main!A:AB,17,0)</f>
        <v>Operations</v>
      </c>
      <c r="R121" s="63" t="str">
        <f>VLOOKUP(A121,Main!A:AB,18,0)</f>
        <v>https://onlinecourses.nptel.ac.in/e-learning/preview/noc26_mg120</v>
      </c>
      <c r="S121" s="63" t="str">
        <f>VLOOKUP(A121,Main!A:AB,19,0)</f>
        <v>https://onlinecourses.nptel.ac.in/e-learning/preview/noc26_mg120</v>
      </c>
      <c r="T121" s="61" t="str">
        <f>VLOOKUP(A121,Main!A:AB,20,0)</f>
        <v>noc26_mg120</v>
      </c>
      <c r="U121" s="63" t="str">
        <f>VLOOKUP(A121,Main!A:AB,21,0)</f>
        <v>https://onlinecourses.nptel.ac.in/noc25_mg113/preview</v>
      </c>
      <c r="V121" s="63" t="str">
        <f>VLOOKUP(A121,Main!A:AB,22,0)</f>
        <v>https://onlinecourses.nptel.ac.in/noc25_mg113/preview</v>
      </c>
      <c r="W121" s="61" t="str">
        <f>VLOOKUP(A121,Main!A:AB,23,0)</f>
        <v>noc25_mg113</v>
      </c>
      <c r="X121" s="63" t="str">
        <f>VLOOKUP(A121,Main!A:AB,24,0)</f>
        <v>https://nptel.ac.in/courses/110107157</v>
      </c>
      <c r="Y121" s="65" t="str">
        <f>VLOOKUP(A121,Main!A:AB,25,0)</f>
        <v>https://nptel.ac.in/courses/110107157</v>
      </c>
      <c r="Z121" s="66">
        <f>VLOOKUP(A121,Main!A:AB,26,0)</f>
        <v>110107157</v>
      </c>
    </row>
    <row r="122">
      <c r="A122" s="47" t="s">
        <v>6296</v>
      </c>
      <c r="B122" s="61" t="str">
        <f>VLOOKUP(A122,Main!A:AB,2,0)</f>
        <v>Management</v>
      </c>
      <c r="C122" s="61" t="str">
        <f>VLOOKUP(A122,Main!A:AB,3,0)</f>
        <v>Six Sigma</v>
      </c>
      <c r="D122" s="61" t="str">
        <f>VLOOKUP(A122,Main!A:AB,4,0)</f>
        <v>Prof. Jitesh J Thakkar</v>
      </c>
      <c r="E122" s="61" t="str">
        <f>VLOOKUP(A122,Main!A:AB,5,0)</f>
        <v>IIT Kharagpur</v>
      </c>
      <c r="F122" s="61" t="str">
        <f>VLOOKUP(A122,Main!A:AB,6,0)</f>
        <v>IIT Kharagpur</v>
      </c>
      <c r="G122" s="61" t="str">
        <f>VLOOKUP(A122,Main!A:AB,7,0)</f>
        <v>12 Weeks</v>
      </c>
      <c r="H122" s="61" t="str">
        <f>VLOOKUP(A122,Main!A:AB,8,0)</f>
        <v>Rerun</v>
      </c>
      <c r="I122" s="62">
        <f>VLOOKUP(A122,Main!A:AB,9,0)</f>
        <v>46223</v>
      </c>
      <c r="J122" s="62">
        <f>VLOOKUP(A122,Main!A:AB,10,0)</f>
        <v>46304</v>
      </c>
      <c r="K122" s="62">
        <f>VLOOKUP(A122,Main!A:AB,11,0)</f>
        <v>46311</v>
      </c>
      <c r="L122" s="62">
        <f>VLOOKUP(A122,Main!A:AB,12,0)</f>
        <v>46230</v>
      </c>
      <c r="M122" s="62">
        <f>VLOOKUP(A122,Main!A:AB,13,0)</f>
        <v>46248</v>
      </c>
      <c r="N122" s="61" t="str">
        <f>VLOOKUP(A122,Main!A:AB,14,0)</f>
        <v>UG/PG</v>
      </c>
      <c r="O122" s="61" t="str">
        <f>VLOOKUP(A122,Main!A:AB,15,0)</f>
        <v>Elective</v>
      </c>
      <c r="P122" s="61" t="str">
        <f>VLOOKUP(A122,Main!A:AB,16,0)</f>
        <v>Yes</v>
      </c>
      <c r="Q122" s="61" t="str">
        <f>VLOOKUP(A122,Main!A:AB,17,0)</f>
        <v>Operations</v>
      </c>
      <c r="R122" s="63" t="str">
        <f>VLOOKUP(A122,Main!A:AB,18,0)</f>
        <v>https://onlinecourses.nptel.ac.in/e-learning/preview/noc26_mg126</v>
      </c>
      <c r="S122" s="63" t="str">
        <f>VLOOKUP(A122,Main!A:AB,19,0)</f>
        <v>https://onlinecourses.nptel.ac.in/e-learning/preview/noc26_mg126</v>
      </c>
      <c r="T122" s="61" t="str">
        <f>VLOOKUP(A122,Main!A:AB,20,0)</f>
        <v>noc26_mg126</v>
      </c>
      <c r="U122" s="63" t="str">
        <f>VLOOKUP(A122,Main!A:AB,21,0)</f>
        <v>https://onlinecourses.nptel.ac.in/noc25_mg83/preview</v>
      </c>
      <c r="V122" s="63" t="str">
        <f>VLOOKUP(A122,Main!A:AB,22,0)</f>
        <v>https://onlinecourses.nptel.ac.in/noc25_mg83/preview</v>
      </c>
      <c r="W122" s="61" t="str">
        <f>VLOOKUP(A122,Main!A:AB,23,0)</f>
        <v>noc25_mg83</v>
      </c>
      <c r="X122" s="63" t="str">
        <f>VLOOKUP(A122,Main!A:AB,24,0)</f>
        <v>https://nptel.ac.in/courses/110105123</v>
      </c>
      <c r="Y122" s="65" t="str">
        <f>VLOOKUP(A122,Main!A:AB,25,0)</f>
        <v>https://nptel.ac.in/courses/110105123</v>
      </c>
      <c r="Z122" s="66">
        <f>VLOOKUP(A122,Main!A:AB,26,0)</f>
        <v>110105123</v>
      </c>
    </row>
    <row r="123">
      <c r="A123" s="47" t="s">
        <v>6332</v>
      </c>
      <c r="B123" s="61" t="str">
        <f>VLOOKUP(A123,Main!A:AB,2,0)</f>
        <v>Management</v>
      </c>
      <c r="C123" s="61" t="str">
        <f>VLOOKUP(A123,Main!A:AB,3,0)</f>
        <v>Organizational Behaviour - II</v>
      </c>
      <c r="D123" s="61" t="str">
        <f>VLOOKUP(A123,Main!A:AB,4,0)</f>
        <v>Prof. Susmita Mukhopadhyay,
Prof. Sangeeta Sahney,
Prof. S. Srinivasan</v>
      </c>
      <c r="E123" s="61" t="str">
        <f>VLOOKUP(A123,Main!A:AB,5,0)</f>
        <v>IIT Kharagpur</v>
      </c>
      <c r="F123" s="61" t="str">
        <f>VLOOKUP(A123,Main!A:AB,6,0)</f>
        <v>IIT Kharagpur</v>
      </c>
      <c r="G123" s="61" t="str">
        <f>VLOOKUP(A123,Main!A:AB,7,0)</f>
        <v>12 Weeks</v>
      </c>
      <c r="H123" s="61" t="str">
        <f>VLOOKUP(A123,Main!A:AB,8,0)</f>
        <v>Rerun</v>
      </c>
      <c r="I123" s="62">
        <f>VLOOKUP(A123,Main!A:AB,9,0)</f>
        <v>46223</v>
      </c>
      <c r="J123" s="62">
        <f>VLOOKUP(A123,Main!A:AB,10,0)</f>
        <v>46304</v>
      </c>
      <c r="K123" s="62">
        <f>VLOOKUP(A123,Main!A:AB,11,0)</f>
        <v>46311</v>
      </c>
      <c r="L123" s="62">
        <f>VLOOKUP(A123,Main!A:AB,12,0)</f>
        <v>46230</v>
      </c>
      <c r="M123" s="62">
        <f>VLOOKUP(A123,Main!A:AB,13,0)</f>
        <v>46248</v>
      </c>
      <c r="N123" s="61" t="str">
        <f>VLOOKUP(A123,Main!A:AB,14,0)</f>
        <v>UG/PG</v>
      </c>
      <c r="O123" s="61" t="str">
        <f>VLOOKUP(A123,Main!A:AB,15,0)</f>
        <v>Core</v>
      </c>
      <c r="P123" s="61" t="str">
        <f>VLOOKUP(A123,Main!A:AB,16,0)</f>
        <v>Yes</v>
      </c>
      <c r="Q123" s="61" t="str">
        <f>VLOOKUP(A123,Main!A:AB,17,0)</f>
        <v>Human Resource Management</v>
      </c>
      <c r="R123" s="63" t="str">
        <f>VLOOKUP(A123,Main!A:AB,18,0)</f>
        <v>https://onlinecourses.nptel.ac.in/e-learning/preview/noc26_mg131</v>
      </c>
      <c r="S123" s="63" t="str">
        <f>VLOOKUP(A123,Main!A:AB,19,0)</f>
        <v>https://onlinecourses.nptel.ac.in/e-learning/preview/noc26_mg131</v>
      </c>
      <c r="T123" s="61" t="str">
        <f>VLOOKUP(A123,Main!A:AB,20,0)</f>
        <v>noc26_mg131</v>
      </c>
      <c r="U123" s="63" t="str">
        <f>VLOOKUP(A123,Main!A:AB,21,0)</f>
        <v>https://onlinecourses.nptel.ac.in/noc25_mg136/preview</v>
      </c>
      <c r="V123" s="63" t="str">
        <f>VLOOKUP(A123,Main!A:AB,22,0)</f>
        <v>https://onlinecourses.nptel.ac.in/noc25_mg136/preview</v>
      </c>
      <c r="W123" s="61" t="str">
        <f>VLOOKUP(A123,Main!A:AB,23,0)</f>
        <v>noc25_mg136</v>
      </c>
      <c r="X123" s="63" t="str">
        <f>VLOOKUP(A123,Main!A:AB,24,0)</f>
        <v>https://nptel.ac.in/courses/110105154</v>
      </c>
      <c r="Y123" s="65" t="str">
        <f>VLOOKUP(A123,Main!A:AB,25,0)</f>
        <v>https://nptel.ac.in/courses/110105154</v>
      </c>
      <c r="Z123" s="66">
        <f>VLOOKUP(A123,Main!A:AB,26,0)</f>
        <v>110105154</v>
      </c>
    </row>
    <row r="124">
      <c r="A124" s="47" t="s">
        <v>6367</v>
      </c>
      <c r="B124" s="61" t="str">
        <f>VLOOKUP(A124,Main!A:AB,2,0)</f>
        <v>Management</v>
      </c>
      <c r="C124" s="61" t="str">
        <f>VLOOKUP(A124,Main!A:AB,3,0)</f>
        <v>Strategy And Technology: A Practical Primer</v>
      </c>
      <c r="D124" s="61" t="str">
        <f>VLOOKUP(A124,Main!A:AB,4,0)</f>
        <v>Prof. C Bhaktavatsala Rao</v>
      </c>
      <c r="E124" s="61" t="str">
        <f>VLOOKUP(A124,Main!A:AB,5,0)</f>
        <v>IIT Madras</v>
      </c>
      <c r="F124" s="61" t="str">
        <f>VLOOKUP(A124,Main!A:AB,6,0)</f>
        <v>IIT Madras</v>
      </c>
      <c r="G124" s="61" t="str">
        <f>VLOOKUP(A124,Main!A:AB,7,0)</f>
        <v>12 Weeks</v>
      </c>
      <c r="H124" s="61" t="str">
        <f>VLOOKUP(A124,Main!A:AB,8,0)</f>
        <v>Rerun</v>
      </c>
      <c r="I124" s="62">
        <f>VLOOKUP(A124,Main!A:AB,9,0)</f>
        <v>46223</v>
      </c>
      <c r="J124" s="62">
        <f>VLOOKUP(A124,Main!A:AB,10,0)</f>
        <v>46304</v>
      </c>
      <c r="K124" s="62">
        <f>VLOOKUP(A124,Main!A:AB,11,0)</f>
        <v>46311</v>
      </c>
      <c r="L124" s="62">
        <f>VLOOKUP(A124,Main!A:AB,12,0)</f>
        <v>46230</v>
      </c>
      <c r="M124" s="62">
        <f>VLOOKUP(A124,Main!A:AB,13,0)</f>
        <v>46248</v>
      </c>
      <c r="N124" s="61" t="str">
        <f>VLOOKUP(A124,Main!A:AB,14,0)</f>
        <v>UG/PG</v>
      </c>
      <c r="O124" s="61" t="str">
        <f>VLOOKUP(A124,Main!A:AB,15,0)</f>
        <v>Core</v>
      </c>
      <c r="P124" s="61" t="str">
        <f>VLOOKUP(A124,Main!A:AB,16,0)</f>
        <v>Yes</v>
      </c>
      <c r="Q124" s="61" t="str">
        <f>VLOOKUP(A124,Main!A:AB,17,0)</f>
        <v/>
      </c>
      <c r="R124" s="63" t="str">
        <f>VLOOKUP(A124,Main!A:AB,18,0)</f>
        <v>https://onlinecourses.nptel.ac.in/e-learning/preview/noc26_mg136</v>
      </c>
      <c r="S124" s="63" t="str">
        <f>VLOOKUP(A124,Main!A:AB,19,0)</f>
        <v>https://onlinecourses.nptel.ac.in/e-learning/preview/noc26_mg136</v>
      </c>
      <c r="T124" s="61" t="str">
        <f>VLOOKUP(A124,Main!A:AB,20,0)</f>
        <v>noc26_mg136</v>
      </c>
      <c r="U124" s="63" t="str">
        <f>VLOOKUP(A124,Main!A:AB,21,0)</f>
        <v>https://onlinecourses.nptel.ac.in/noc25_mg82/preview</v>
      </c>
      <c r="V124" s="63" t="str">
        <f>VLOOKUP(A124,Main!A:AB,22,0)</f>
        <v>https://onlinecourses.nptel.ac.in/noc25_mg82/preview</v>
      </c>
      <c r="W124" s="61" t="str">
        <f>VLOOKUP(A124,Main!A:AB,23,0)</f>
        <v>noc25_mg82</v>
      </c>
      <c r="X124" s="63" t="str">
        <f>VLOOKUP(A124,Main!A:AB,24,0)</f>
        <v>https://nptel.ac.in/courses/110106157</v>
      </c>
      <c r="Y124" s="65" t="str">
        <f>VLOOKUP(A124,Main!A:AB,25,0)</f>
        <v>https://nptel.ac.in/courses/110106157</v>
      </c>
      <c r="Z124" s="66">
        <f>VLOOKUP(A124,Main!A:AB,26,0)</f>
        <v>110106157</v>
      </c>
    </row>
    <row r="125">
      <c r="A125" s="47" t="s">
        <v>6418</v>
      </c>
      <c r="B125" s="61" t="str">
        <f>VLOOKUP(A125,Main!A:AB,2,0)</f>
        <v>Management</v>
      </c>
      <c r="C125" s="61" t="str">
        <f>VLOOKUP(A125,Main!A:AB,3,0)</f>
        <v>Strategic Management - The Competitive Edge</v>
      </c>
      <c r="D125" s="61" t="str">
        <f>VLOOKUP(A125,Main!A:AB,4,0)</f>
        <v>Prof. R Srinivasan</v>
      </c>
      <c r="E125" s="61" t="str">
        <f>VLOOKUP(A125,Main!A:AB,5,0)</f>
        <v>IISc Bangalore</v>
      </c>
      <c r="F125" s="61" t="str">
        <f>VLOOKUP(A125,Main!A:AB,6,0)</f>
        <v>IISc Bangalore</v>
      </c>
      <c r="G125" s="61" t="str">
        <f>VLOOKUP(A125,Main!A:AB,7,0)</f>
        <v>8 Weeks</v>
      </c>
      <c r="H125" s="61" t="str">
        <f>VLOOKUP(A125,Main!A:AB,8,0)</f>
        <v>Rerun</v>
      </c>
      <c r="I125" s="62">
        <f>VLOOKUP(A125,Main!A:AB,9,0)</f>
        <v>46251</v>
      </c>
      <c r="J125" s="62">
        <f>VLOOKUP(A125,Main!A:AB,10,0)</f>
        <v>46304</v>
      </c>
      <c r="K125" s="62">
        <f>VLOOKUP(A125,Main!A:AB,11,0)</f>
        <v>46311</v>
      </c>
      <c r="L125" s="62">
        <f>VLOOKUP(A125,Main!A:AB,12,0)</f>
        <v>46251</v>
      </c>
      <c r="M125" s="62">
        <f>VLOOKUP(A125,Main!A:AB,13,0)</f>
        <v>46262</v>
      </c>
      <c r="N125" s="61" t="str">
        <f>VLOOKUP(A125,Main!A:AB,14,0)</f>
        <v>PG</v>
      </c>
      <c r="O125" s="61" t="str">
        <f>VLOOKUP(A125,Main!A:AB,15,0)</f>
        <v>Elective</v>
      </c>
      <c r="P125" s="61" t="str">
        <f>VLOOKUP(A125,Main!A:AB,16,0)</f>
        <v>Yes</v>
      </c>
      <c r="Q125" s="61" t="str">
        <f>VLOOKUP(A125,Main!A:AB,17,0)</f>
        <v/>
      </c>
      <c r="R125" s="63" t="str">
        <f>VLOOKUP(A125,Main!A:AB,18,0)</f>
        <v>https://onlinecourses.nptel.ac.in/e-learning/preview/noc26_mg146</v>
      </c>
      <c r="S125" s="63" t="str">
        <f>VLOOKUP(A125,Main!A:AB,19,0)</f>
        <v>https://onlinecourses.nptel.ac.in/e-learning/preview/noc26_mg146</v>
      </c>
      <c r="T125" s="61" t="str">
        <f>VLOOKUP(A125,Main!A:AB,20,0)</f>
        <v>noc26_mg146</v>
      </c>
      <c r="U125" s="63" t="str">
        <f>VLOOKUP(A125,Main!A:AB,21,0)</f>
        <v>https://onlinecourses.nptel.ac.in/noc25_mg123/preview</v>
      </c>
      <c r="V125" s="63" t="str">
        <f>VLOOKUP(A125,Main!A:AB,22,0)</f>
        <v>https://onlinecourses.nptel.ac.in/noc25_mg123/preview</v>
      </c>
      <c r="W125" s="61" t="str">
        <f>VLOOKUP(A125,Main!A:AB,23,0)</f>
        <v>noc25_mg123</v>
      </c>
      <c r="X125" s="63" t="str">
        <f>VLOOKUP(A125,Main!A:AB,24,0)</f>
        <v>https://nptel.ac.in/courses/110108161</v>
      </c>
      <c r="Y125" s="65" t="str">
        <f>VLOOKUP(A125,Main!A:AB,25,0)</f>
        <v>https://nptel.ac.in/courses/110108161</v>
      </c>
      <c r="Z125" s="66">
        <f>VLOOKUP(A125,Main!A:AB,26,0)</f>
        <v>110108161</v>
      </c>
    </row>
    <row r="126">
      <c r="A126" s="47" t="s">
        <v>6463</v>
      </c>
      <c r="B126" s="61" t="str">
        <f>VLOOKUP(A126,Main!A:AB,2,0)</f>
        <v>Management</v>
      </c>
      <c r="C126" s="61" t="str">
        <f>VLOOKUP(A126,Main!A:AB,3,0)</f>
        <v>Marketing Management - I</v>
      </c>
      <c r="D126" s="61" t="str">
        <f>VLOOKUP(A126,Main!A:AB,4,0)</f>
        <v>Prof. Jayanta Chatterjee,
Prof. Shashi Shekhar Mishra</v>
      </c>
      <c r="E126" s="61" t="str">
        <f>VLOOKUP(A126,Main!A:AB,5,0)</f>
        <v>IIT Kanpur</v>
      </c>
      <c r="F126" s="61" t="str">
        <f>VLOOKUP(A126,Main!A:AB,6,0)</f>
        <v>IIT Kanpur</v>
      </c>
      <c r="G126" s="61" t="str">
        <f>VLOOKUP(A126,Main!A:AB,7,0)</f>
        <v>8 Weeks</v>
      </c>
      <c r="H126" s="61" t="str">
        <f>VLOOKUP(A126,Main!A:AB,8,0)</f>
        <v>Rerun</v>
      </c>
      <c r="I126" s="62">
        <f>VLOOKUP(A126,Main!A:AB,9,0)</f>
        <v>46251</v>
      </c>
      <c r="J126" s="62">
        <f>VLOOKUP(A126,Main!A:AB,10,0)</f>
        <v>46304</v>
      </c>
      <c r="K126" s="62">
        <f>VLOOKUP(A126,Main!A:AB,11,0)</f>
        <v>46311</v>
      </c>
      <c r="L126" s="62">
        <f>VLOOKUP(A126,Main!A:AB,12,0)</f>
        <v>46251</v>
      </c>
      <c r="M126" s="62">
        <f>VLOOKUP(A126,Main!A:AB,13,0)</f>
        <v>46262</v>
      </c>
      <c r="N126" s="61" t="str">
        <f>VLOOKUP(A126,Main!A:AB,14,0)</f>
        <v>UG</v>
      </c>
      <c r="O126" s="61" t="str">
        <f>VLOOKUP(A126,Main!A:AB,15,0)</f>
        <v>Elective</v>
      </c>
      <c r="P126" s="61" t="str">
        <f>VLOOKUP(A126,Main!A:AB,16,0)</f>
        <v>Yes</v>
      </c>
      <c r="Q126" s="61" t="str">
        <f>VLOOKUP(A126,Main!A:AB,17,0)</f>
        <v>Marketing
Minor</v>
      </c>
      <c r="R126" s="63" t="str">
        <f>VLOOKUP(A126,Main!A:AB,18,0)</f>
        <v>https://onlinecourses.nptel.ac.in/e-learning/preview/noc26_mg152</v>
      </c>
      <c r="S126" s="63" t="str">
        <f>VLOOKUP(A126,Main!A:AB,19,0)</f>
        <v>https://onlinecourses.nptel.ac.in/e-learning/preview/noc26_mg152</v>
      </c>
      <c r="T126" s="61" t="str">
        <f>VLOOKUP(A126,Main!A:AB,20,0)</f>
        <v>noc26_mg152</v>
      </c>
      <c r="U126" s="63" t="str">
        <f>VLOOKUP(A126,Main!A:AB,21,0)</f>
        <v>https://onlinecourses.nptel.ac.in/noc25_mg115/preview</v>
      </c>
      <c r="V126" s="63" t="str">
        <f>VLOOKUP(A126,Main!A:AB,22,0)</f>
        <v>https://onlinecourses.nptel.ac.in/noc25_mg115/preview</v>
      </c>
      <c r="W126" s="61" t="str">
        <f>VLOOKUP(A126,Main!A:AB,23,0)</f>
        <v>noc25_mg115</v>
      </c>
      <c r="X126" s="63" t="str">
        <f>VLOOKUP(A126,Main!A:AB,24,0)</f>
        <v>https://nptel.ac.in/courses/110104068</v>
      </c>
      <c r="Y126" s="65" t="str">
        <f>VLOOKUP(A126,Main!A:AB,25,0)</f>
        <v>https://nptel.ac.in/courses/110104068</v>
      </c>
      <c r="Z126" s="66">
        <f>VLOOKUP(A126,Main!A:AB,26,0)</f>
        <v>110104068</v>
      </c>
    </row>
    <row r="127">
      <c r="A127" s="47" t="s">
        <v>6499</v>
      </c>
      <c r="B127" s="61" t="str">
        <f>VLOOKUP(A127,Main!A:AB,2,0)</f>
        <v>Management</v>
      </c>
      <c r="C127" s="61" t="str">
        <f>VLOOKUP(A127,Main!A:AB,3,0)</f>
        <v>Customer Relationship Management</v>
      </c>
      <c r="D127" s="61" t="str">
        <f>VLOOKUP(A127,Main!A:AB,4,0)</f>
        <v>Prof. Swagato Chatterjee</v>
      </c>
      <c r="E127" s="61" t="str">
        <f>VLOOKUP(A127,Main!A:AB,5,0)</f>
        <v>IIT Kharagpur</v>
      </c>
      <c r="F127" s="61" t="str">
        <f>VLOOKUP(A127,Main!A:AB,6,0)</f>
        <v>IIT Kharagpur</v>
      </c>
      <c r="G127" s="61" t="str">
        <f>VLOOKUP(A127,Main!A:AB,7,0)</f>
        <v>8 Weeks</v>
      </c>
      <c r="H127" s="61" t="str">
        <f>VLOOKUP(A127,Main!A:AB,8,0)</f>
        <v>Rerun</v>
      </c>
      <c r="I127" s="62">
        <f>VLOOKUP(A127,Main!A:AB,9,0)</f>
        <v>46251</v>
      </c>
      <c r="J127" s="62">
        <f>VLOOKUP(A127,Main!A:AB,10,0)</f>
        <v>46304</v>
      </c>
      <c r="K127" s="62">
        <f>VLOOKUP(A127,Main!A:AB,11,0)</f>
        <v>46311</v>
      </c>
      <c r="L127" s="62">
        <f>VLOOKUP(A127,Main!A:AB,12,0)</f>
        <v>46251</v>
      </c>
      <c r="M127" s="62">
        <f>VLOOKUP(A127,Main!A:AB,13,0)</f>
        <v>46262</v>
      </c>
      <c r="N127" s="61" t="str">
        <f>VLOOKUP(A127,Main!A:AB,14,0)</f>
        <v>PG</v>
      </c>
      <c r="O127" s="61" t="str">
        <f>VLOOKUP(A127,Main!A:AB,15,0)</f>
        <v>Elective</v>
      </c>
      <c r="P127" s="61" t="str">
        <f>VLOOKUP(A127,Main!A:AB,16,0)</f>
        <v>Yes</v>
      </c>
      <c r="Q127" s="61" t="str">
        <f>VLOOKUP(A127,Main!A:AB,17,0)</f>
        <v>Marketing</v>
      </c>
      <c r="R127" s="63" t="str">
        <f>VLOOKUP(A127,Main!A:AB,18,0)</f>
        <v>https://onlinecourses.nptel.ac.in/e-learning/preview/noc26_mg157</v>
      </c>
      <c r="S127" s="63" t="str">
        <f>VLOOKUP(A127,Main!A:AB,19,0)</f>
        <v>https://onlinecourses.nptel.ac.in/e-learning/preview/noc26_mg157</v>
      </c>
      <c r="T127" s="61" t="str">
        <f>VLOOKUP(A127,Main!A:AB,20,0)</f>
        <v>noc26_mg157</v>
      </c>
      <c r="U127" s="63" t="str">
        <f>VLOOKUP(A127,Main!A:AB,21,0)</f>
        <v>https://onlinecourses.nptel.ac.in/noc25_mg137/preview</v>
      </c>
      <c r="V127" s="63" t="str">
        <f>VLOOKUP(A127,Main!A:AB,22,0)</f>
        <v>https://onlinecourses.nptel.ac.in/noc25_mg137/preview</v>
      </c>
      <c r="W127" s="61" t="str">
        <f>VLOOKUP(A127,Main!A:AB,23,0)</f>
        <v>noc25_mg137</v>
      </c>
      <c r="X127" s="63" t="str">
        <f>VLOOKUP(A127,Main!A:AB,24,0)</f>
        <v>https://nptel.ac.in/courses/110105145</v>
      </c>
      <c r="Y127" s="65" t="str">
        <f>VLOOKUP(A127,Main!A:AB,25,0)</f>
        <v>https://nptel.ac.in/courses/110105145</v>
      </c>
      <c r="Z127" s="66">
        <f>VLOOKUP(A127,Main!A:AB,26,0)</f>
        <v>110105145</v>
      </c>
    </row>
    <row r="128">
      <c r="A128" s="47" t="s">
        <v>6649</v>
      </c>
      <c r="B128" s="61" t="str">
        <f>VLOOKUP(A128,Main!A:AB,2,0)</f>
        <v>Materials Science and Engineering</v>
      </c>
      <c r="C128" s="61" t="str">
        <f>VLOOKUP(A128,Main!A:AB,3,0)</f>
        <v>Phase Diagrams and Phase Transformations Ceramic Systems</v>
      </c>
      <c r="D128" s="61" t="str">
        <f>VLOOKUP(A128,Main!A:AB,4,0)</f>
        <v>Prof. Mohammad Imteyaz Ahmad,
Prof. Pavan Pujar</v>
      </c>
      <c r="E128" s="61" t="str">
        <f>VLOOKUP(A128,Main!A:AB,5,0)</f>
        <v>IIT (BHU) Varanasi</v>
      </c>
      <c r="F128" s="61" t="str">
        <f>VLOOKUP(A128,Main!A:AB,6,0)</f>
        <v>IIT Madras</v>
      </c>
      <c r="G128" s="61" t="str">
        <f>VLOOKUP(A128,Main!A:AB,7,0)</f>
        <v>12 Weeks</v>
      </c>
      <c r="H128" s="61" t="str">
        <f>VLOOKUP(A128,Main!A:AB,8,0)</f>
        <v>New</v>
      </c>
      <c r="I128" s="62">
        <f>VLOOKUP(A128,Main!A:AB,9,0)</f>
        <v>46223</v>
      </c>
      <c r="J128" s="62">
        <f>VLOOKUP(A128,Main!A:AB,10,0)</f>
        <v>46304</v>
      </c>
      <c r="K128" s="62">
        <f>VLOOKUP(A128,Main!A:AB,11,0)</f>
        <v>46311</v>
      </c>
      <c r="L128" s="62">
        <f>VLOOKUP(A128,Main!A:AB,12,0)</f>
        <v>46230</v>
      </c>
      <c r="M128" s="62">
        <f>VLOOKUP(A128,Main!A:AB,13,0)</f>
        <v>46248</v>
      </c>
      <c r="N128" s="61" t="str">
        <f>VLOOKUP(A128,Main!A:AB,14,0)</f>
        <v>UG/PG</v>
      </c>
      <c r="O128" s="61" t="str">
        <f>VLOOKUP(A128,Main!A:AB,15,0)</f>
        <v>Elective</v>
      </c>
      <c r="P128" s="61" t="str">
        <f>VLOOKUP(A128,Main!A:AB,16,0)</f>
        <v>Yes</v>
      </c>
      <c r="Q128" s="61" t="str">
        <f>VLOOKUP(A128,Main!A:AB,17,0)</f>
        <v/>
      </c>
      <c r="R128" s="63" t="str">
        <f>VLOOKUP(A128,Main!A:AB,18,0)</f>
        <v>https://onlinecourses.nptel.ac.in/e-learning/preview/noc26_mm48</v>
      </c>
      <c r="S128" s="63" t="str">
        <f>VLOOKUP(A128,Main!A:AB,19,0)</f>
        <v>https://onlinecourses.nptel.ac.in/e-learning/preview/noc26_mm48</v>
      </c>
      <c r="T128" s="61" t="str">
        <f>VLOOKUP(A128,Main!A:AB,20,0)</f>
        <v>noc26_mm48</v>
      </c>
      <c r="U128" s="61" t="str">
        <f>VLOOKUP(A128,Main!A:AB,21,0)</f>
        <v/>
      </c>
      <c r="V128" s="61" t="str">
        <f>VLOOKUP(A128,Main!A:AB,22,0)</f>
        <v/>
      </c>
      <c r="W128" s="61" t="str">
        <f>VLOOKUP(A128,Main!A:AB,23,0)</f>
        <v/>
      </c>
      <c r="X128" s="63" t="str">
        <f>VLOOKUP(A128,Main!A:AB,24,0)</f>
        <v>https://nptel.ac.in/courses/113106001</v>
      </c>
      <c r="Y128" s="65" t="str">
        <f>VLOOKUP(A128,Main!A:AB,25,0)</f>
        <v>https://nptel.ac.in/courses/113106001</v>
      </c>
      <c r="Z128" s="66">
        <f>VLOOKUP(A128,Main!A:AB,26,0)</f>
        <v>113106001</v>
      </c>
    </row>
    <row r="129">
      <c r="A129" s="47" t="s">
        <v>6673</v>
      </c>
      <c r="B129" s="61" t="str">
        <f>VLOOKUP(A129,Main!A:AB,2,0)</f>
        <v>Mining Engineering</v>
      </c>
      <c r="C129" s="61" t="str">
        <f>VLOOKUP(A129,Main!A:AB,3,0)</f>
        <v>Ventilation and Climate Control</v>
      </c>
      <c r="D129" s="61" t="str">
        <f>VLOOKUP(A129,Main!A:AB,4,0)</f>
        <v>Prof. Paluchamy B</v>
      </c>
      <c r="E129" s="61" t="str">
        <f>VLOOKUP(A129,Main!A:AB,5,0)</f>
        <v>IIT Kharagpur</v>
      </c>
      <c r="F129" s="61" t="str">
        <f>VLOOKUP(A129,Main!A:AB,6,0)</f>
        <v>IIT Kharagpur</v>
      </c>
      <c r="G129" s="61" t="str">
        <f>VLOOKUP(A129,Main!A:AB,7,0)</f>
        <v>12 Weeks</v>
      </c>
      <c r="H129" s="61" t="str">
        <f>VLOOKUP(A129,Main!A:AB,8,0)</f>
        <v>New</v>
      </c>
      <c r="I129" s="62">
        <f>VLOOKUP(A129,Main!A:AB,9,0)</f>
        <v>46223</v>
      </c>
      <c r="J129" s="62">
        <f>VLOOKUP(A129,Main!A:AB,10,0)</f>
        <v>46304</v>
      </c>
      <c r="K129" s="62">
        <f>VLOOKUP(A129,Main!A:AB,11,0)</f>
        <v>46311</v>
      </c>
      <c r="L129" s="62">
        <f>VLOOKUP(A129,Main!A:AB,12,0)</f>
        <v>46230</v>
      </c>
      <c r="M129" s="62">
        <f>VLOOKUP(A129,Main!A:AB,13,0)</f>
        <v>46248</v>
      </c>
      <c r="N129" s="61" t="str">
        <f>VLOOKUP(A129,Main!A:AB,14,0)</f>
        <v>UG</v>
      </c>
      <c r="O129" s="61" t="str">
        <f>VLOOKUP(A129,Main!A:AB,15,0)</f>
        <v>Core</v>
      </c>
      <c r="P129" s="61" t="str">
        <f>VLOOKUP(A129,Main!A:AB,16,0)</f>
        <v>No</v>
      </c>
      <c r="Q129" s="61" t="str">
        <f>VLOOKUP(A129,Main!A:AB,17,0)</f>
        <v/>
      </c>
      <c r="R129" s="63" t="str">
        <f>VLOOKUP(A129,Main!A:AB,18,0)</f>
        <v>https://onlinecourses.nptel.ac.in/e-learning/preview/noc26_mm54</v>
      </c>
      <c r="S129" s="63" t="str">
        <f>VLOOKUP(A129,Main!A:AB,19,0)</f>
        <v>https://onlinecourses.nptel.ac.in/e-learning/preview/noc26_mm54</v>
      </c>
      <c r="T129" s="61" t="str">
        <f>VLOOKUP(A129,Main!A:AB,20,0)</f>
        <v>noc26_mm54</v>
      </c>
      <c r="U129" s="61" t="str">
        <f>VLOOKUP(A129,Main!A:AB,21,0)</f>
        <v/>
      </c>
      <c r="V129" s="61" t="str">
        <f>VLOOKUP(A129,Main!A:AB,22,0)</f>
        <v/>
      </c>
      <c r="W129" s="61" t="str">
        <f>VLOOKUP(A129,Main!A:AB,23,0)</f>
        <v/>
      </c>
      <c r="X129" s="63" t="str">
        <f>VLOOKUP(A129,Main!A:AB,24,0)</f>
        <v>https://nptel.ac.in/courses/113105001</v>
      </c>
      <c r="Y129" s="65" t="str">
        <f>VLOOKUP(A129,Main!A:AB,25,0)</f>
        <v>https://nptel.ac.in/courses/113105001</v>
      </c>
      <c r="Z129" s="66">
        <f>VLOOKUP(A129,Main!A:AB,26,0)</f>
        <v>113105001</v>
      </c>
    </row>
    <row r="130">
      <c r="A130" s="47" t="s">
        <v>6782</v>
      </c>
      <c r="B130" s="61" t="str">
        <f>VLOOKUP(A130,Main!A:AB,2,0)</f>
        <v>Metallurgical and Materials Engineering</v>
      </c>
      <c r="C130" s="61" t="str">
        <f>VLOOKUP(A130,Main!A:AB,3,0)</f>
        <v>Aluminium based Alloys and Metal Matrix Composites</v>
      </c>
      <c r="D130" s="61" t="str">
        <f>VLOOKUP(A130,Main!A:AB,4,0)</f>
        <v>Prof. Ranjit Bauri</v>
      </c>
      <c r="E130" s="61" t="str">
        <f>VLOOKUP(A130,Main!A:AB,5,0)</f>
        <v>IIT Madras</v>
      </c>
      <c r="F130" s="61" t="str">
        <f>VLOOKUP(A130,Main!A:AB,6,0)</f>
        <v>IIT Madras</v>
      </c>
      <c r="G130" s="61" t="str">
        <f>VLOOKUP(A130,Main!A:AB,7,0)</f>
        <v>12 Weeks</v>
      </c>
      <c r="H130" s="61" t="str">
        <f>VLOOKUP(A130,Main!A:AB,8,0)</f>
        <v>Rerun</v>
      </c>
      <c r="I130" s="62">
        <f>VLOOKUP(A130,Main!A:AB,9,0)</f>
        <v>46223</v>
      </c>
      <c r="J130" s="62">
        <f>VLOOKUP(A130,Main!A:AB,10,0)</f>
        <v>46304</v>
      </c>
      <c r="K130" s="62">
        <f>VLOOKUP(A130,Main!A:AB,11,0)</f>
        <v>46311</v>
      </c>
      <c r="L130" s="62">
        <f>VLOOKUP(A130,Main!A:AB,12,0)</f>
        <v>46230</v>
      </c>
      <c r="M130" s="62">
        <f>VLOOKUP(A130,Main!A:AB,13,0)</f>
        <v>46248</v>
      </c>
      <c r="N130" s="61" t="str">
        <f>VLOOKUP(A130,Main!A:AB,14,0)</f>
        <v>UG/PG</v>
      </c>
      <c r="O130" s="61" t="str">
        <f>VLOOKUP(A130,Main!A:AB,15,0)</f>
        <v>Elective</v>
      </c>
      <c r="P130" s="61" t="str">
        <f>VLOOKUP(A130,Main!A:AB,16,0)</f>
        <v>Yes</v>
      </c>
      <c r="Q130" s="61" t="str">
        <f>VLOOKUP(A130,Main!A:AB,17,0)</f>
        <v/>
      </c>
      <c r="R130" s="63" t="str">
        <f>VLOOKUP(A130,Main!A:AB,18,0)</f>
        <v>https://onlinecourses.nptel.ac.in/e-learning/preview/noc26_mm70</v>
      </c>
      <c r="S130" s="63" t="str">
        <f>VLOOKUP(A130,Main!A:AB,19,0)</f>
        <v>https://onlinecourses.nptel.ac.in/e-learning/preview/noc26_mm70</v>
      </c>
      <c r="T130" s="61" t="str">
        <f>VLOOKUP(A130,Main!A:AB,20,0)</f>
        <v>noc26_mm70</v>
      </c>
      <c r="U130" s="63" t="str">
        <f>VLOOKUP(A130,Main!A:AB,21,0)</f>
        <v>https://onlinecourses.nptel.ac.in/noc25_mm45/preview</v>
      </c>
      <c r="V130" s="63" t="str">
        <f>VLOOKUP(A130,Main!A:AB,22,0)</f>
        <v>https://onlinecourses.nptel.ac.in/noc25_mm45/preview</v>
      </c>
      <c r="W130" s="61" t="str">
        <f>VLOOKUP(A130,Main!A:AB,23,0)</f>
        <v>noc25_mm45</v>
      </c>
      <c r="X130" s="63" t="str">
        <f>VLOOKUP(A130,Main!A:AB,24,0)</f>
        <v>https://nptel.ac.in/courses/113106105</v>
      </c>
      <c r="Y130" s="65" t="str">
        <f>VLOOKUP(A130,Main!A:AB,25,0)</f>
        <v>https://nptel.ac.in/courses/113106105</v>
      </c>
      <c r="Z130" s="66">
        <f>VLOOKUP(A130,Main!A:AB,26,0)</f>
        <v>113106105</v>
      </c>
    </row>
    <row r="131">
      <c r="A131" s="47" t="s">
        <v>6825</v>
      </c>
      <c r="B131" s="61" t="str">
        <f>VLOOKUP(A131,Main!A:AB,2,0)</f>
        <v>Materials Science and Engineering</v>
      </c>
      <c r="C131" s="61" t="str">
        <f>VLOOKUP(A131,Main!A:AB,3,0)</f>
        <v>Artificial Intelligence and Machine Learning in Materials Engineering</v>
      </c>
      <c r="D131" s="61" t="str">
        <f>VLOOKUP(A131,Main!A:AB,4,0)</f>
        <v>Prof. Krishanu Biswas</v>
      </c>
      <c r="E131" s="61" t="str">
        <f>VLOOKUP(A131,Main!A:AB,5,0)</f>
        <v>IIT Kanpur</v>
      </c>
      <c r="F131" s="61" t="str">
        <f>VLOOKUP(A131,Main!A:AB,6,0)</f>
        <v>IIT Kanpur</v>
      </c>
      <c r="G131" s="61" t="str">
        <f>VLOOKUP(A131,Main!A:AB,7,0)</f>
        <v>12 Weeks</v>
      </c>
      <c r="H131" s="61" t="str">
        <f>VLOOKUP(A131,Main!A:AB,8,0)</f>
        <v>Rerun</v>
      </c>
      <c r="I131" s="62">
        <f>VLOOKUP(A131,Main!A:AB,9,0)</f>
        <v>46223</v>
      </c>
      <c r="J131" s="62">
        <f>VLOOKUP(A131,Main!A:AB,10,0)</f>
        <v>46304</v>
      </c>
      <c r="K131" s="62">
        <f>VLOOKUP(A131,Main!A:AB,11,0)</f>
        <v>46311</v>
      </c>
      <c r="L131" s="62">
        <f>VLOOKUP(A131,Main!A:AB,12,0)</f>
        <v>46230</v>
      </c>
      <c r="M131" s="62">
        <f>VLOOKUP(A131,Main!A:AB,13,0)</f>
        <v>46248</v>
      </c>
      <c r="N131" s="61" t="str">
        <f>VLOOKUP(A131,Main!A:AB,14,0)</f>
        <v>UG/PG</v>
      </c>
      <c r="O131" s="61" t="str">
        <f>VLOOKUP(A131,Main!A:AB,15,0)</f>
        <v>Elective</v>
      </c>
      <c r="P131" s="61" t="str">
        <f>VLOOKUP(A131,Main!A:AB,16,0)</f>
        <v>Yes</v>
      </c>
      <c r="Q131" s="61" t="str">
        <f>VLOOKUP(A131,Main!A:AB,17,0)</f>
        <v>Minor in Metallurgy</v>
      </c>
      <c r="R131" s="63" t="str">
        <f>VLOOKUP(A131,Main!A:AB,18,0)</f>
        <v>https://onlinecourses.nptel.ac.in/e-learning/preview/noc26_mm76</v>
      </c>
      <c r="S131" s="63" t="str">
        <f>VLOOKUP(A131,Main!A:AB,19,0)</f>
        <v>https://onlinecourses.nptel.ac.in/e-learning/preview/noc26_mm76</v>
      </c>
      <c r="T131" s="61" t="str">
        <f>VLOOKUP(A131,Main!A:AB,20,0)</f>
        <v>noc26_mm76</v>
      </c>
      <c r="U131" s="63" t="str">
        <f>VLOOKUP(A131,Main!A:AB,21,0)</f>
        <v>https://onlinecourses.nptel.ac.in/noc25_mm37/preview</v>
      </c>
      <c r="V131" s="63" t="str">
        <f>VLOOKUP(A131,Main!A:AB,22,0)</f>
        <v>https://onlinecourses.nptel.ac.in/noc25_mm37/preview</v>
      </c>
      <c r="W131" s="61" t="str">
        <f>VLOOKUP(A131,Main!A:AB,23,0)</f>
        <v>noc25_mm37</v>
      </c>
      <c r="X131" s="63" t="str">
        <f>VLOOKUP(A131,Main!A:AB,24,0)</f>
        <v>https://nptel.ac.in/courses/113104517</v>
      </c>
      <c r="Y131" s="65" t="str">
        <f>VLOOKUP(A131,Main!A:AB,25,0)</f>
        <v>https://nptel.ac.in/courses/113104517</v>
      </c>
      <c r="Z131" s="66">
        <f>VLOOKUP(A131,Main!A:AB,26,0)</f>
        <v>113104517</v>
      </c>
    </row>
    <row r="132">
      <c r="A132" s="47" t="s">
        <v>6858</v>
      </c>
      <c r="B132" s="61" t="str">
        <f>VLOOKUP(A132,Main!A:AB,2,0)</f>
        <v>Metallurgical Engineering and Materials Sciences</v>
      </c>
      <c r="C132" s="61" t="str">
        <f>VLOOKUP(A132,Main!A:AB,3,0)</f>
        <v>Fundamentals of Composite and Cellular Materials</v>
      </c>
      <c r="D132" s="61" t="str">
        <f>VLOOKUP(A132,Main!A:AB,4,0)</f>
        <v>Prof. Tapas Laha,
Prof. Siddhartha Roy</v>
      </c>
      <c r="E132" s="61" t="str">
        <f>VLOOKUP(A132,Main!A:AB,5,0)</f>
        <v>IIT Kharagpur</v>
      </c>
      <c r="F132" s="61" t="str">
        <f>VLOOKUP(A132,Main!A:AB,6,0)</f>
        <v>IIT Kharagpur</v>
      </c>
      <c r="G132" s="61" t="str">
        <f>VLOOKUP(A132,Main!A:AB,7,0)</f>
        <v>12 Weeks</v>
      </c>
      <c r="H132" s="61" t="str">
        <f>VLOOKUP(A132,Main!A:AB,8,0)</f>
        <v>Rerun</v>
      </c>
      <c r="I132" s="62">
        <f>VLOOKUP(A132,Main!A:AB,9,0)</f>
        <v>46223</v>
      </c>
      <c r="J132" s="62">
        <f>VLOOKUP(A132,Main!A:AB,10,0)</f>
        <v>46304</v>
      </c>
      <c r="K132" s="62">
        <f>VLOOKUP(A132,Main!A:AB,11,0)</f>
        <v>46311</v>
      </c>
      <c r="L132" s="62">
        <f>VLOOKUP(A132,Main!A:AB,12,0)</f>
        <v>46230</v>
      </c>
      <c r="M132" s="62">
        <f>VLOOKUP(A132,Main!A:AB,13,0)</f>
        <v>46248</v>
      </c>
      <c r="N132" s="61" t="str">
        <f>VLOOKUP(A132,Main!A:AB,14,0)</f>
        <v>UG/PG</v>
      </c>
      <c r="O132" s="61" t="str">
        <f>VLOOKUP(A132,Main!A:AB,15,0)</f>
        <v>Elective</v>
      </c>
      <c r="P132" s="61" t="str">
        <f>VLOOKUP(A132,Main!A:AB,16,0)</f>
        <v>Yes</v>
      </c>
      <c r="Q132" s="61" t="str">
        <f>VLOOKUP(A132,Main!A:AB,17,0)</f>
        <v/>
      </c>
      <c r="R132" s="63" t="str">
        <f>VLOOKUP(A132,Main!A:AB,18,0)</f>
        <v>https://onlinecourses.nptel.ac.in/e-learning/preview/noc26_mm81</v>
      </c>
      <c r="S132" s="63" t="str">
        <f>VLOOKUP(A132,Main!A:AB,19,0)</f>
        <v>https://onlinecourses.nptel.ac.in/e-learning/preview/noc26_mm81</v>
      </c>
      <c r="T132" s="61" t="str">
        <f>VLOOKUP(A132,Main!A:AB,20,0)</f>
        <v>noc26_mm81</v>
      </c>
      <c r="U132" s="63" t="str">
        <f>VLOOKUP(A132,Main!A:AB,21,0)</f>
        <v>https://onlinecourses.nptel.ac.in/noc25_mm65/preview</v>
      </c>
      <c r="V132" s="63" t="str">
        <f>VLOOKUP(A132,Main!A:AB,22,0)</f>
        <v>https://onlinecourses.nptel.ac.in/noc25_mm65/preview</v>
      </c>
      <c r="W132" s="61" t="str">
        <f>VLOOKUP(A132,Main!A:AB,23,0)</f>
        <v>noc25_mm65</v>
      </c>
      <c r="X132" s="63" t="str">
        <f>VLOOKUP(A132,Main!A:AB,24,0)</f>
        <v>https://nptel.ac.in/courses/113105109</v>
      </c>
      <c r="Y132" s="65" t="str">
        <f>VLOOKUP(A132,Main!A:AB,25,0)</f>
        <v>https://nptel.ac.in/courses/113105109</v>
      </c>
      <c r="Z132" s="66">
        <f>VLOOKUP(A132,Main!A:AB,26,0)</f>
        <v>113105109</v>
      </c>
    </row>
    <row r="133">
      <c r="A133" s="47" t="s">
        <v>6900</v>
      </c>
      <c r="B133" s="61" t="str">
        <f>VLOOKUP(A133,Main!A:AB,2,0)</f>
        <v>Metallurgy/Material-science/Tribology</v>
      </c>
      <c r="C133" s="61" t="str">
        <f>VLOOKUP(A133,Main!A:AB,3,0)</f>
        <v>Corrosion/Environmental Degradation/Surface Engineering</v>
      </c>
      <c r="D133" s="61" t="str">
        <f>VLOOKUP(A133,Main!A:AB,4,0)</f>
        <v>Prof. (HAG) Harish Hirani</v>
      </c>
      <c r="E133" s="61" t="str">
        <f>VLOOKUP(A133,Main!A:AB,5,0)</f>
        <v>IIT Delhi</v>
      </c>
      <c r="F133" s="61" t="str">
        <f>VLOOKUP(A133,Main!A:AB,6,0)</f>
        <v>IIT Delhi</v>
      </c>
      <c r="G133" s="61" t="str">
        <f>VLOOKUP(A133,Main!A:AB,7,0)</f>
        <v>12 Weeks</v>
      </c>
      <c r="H133" s="61" t="str">
        <f>VLOOKUP(A133,Main!A:AB,8,0)</f>
        <v>Rerun</v>
      </c>
      <c r="I133" s="62">
        <f>VLOOKUP(A133,Main!A:AB,9,0)</f>
        <v>46223</v>
      </c>
      <c r="J133" s="62">
        <f>VLOOKUP(A133,Main!A:AB,10,0)</f>
        <v>46304</v>
      </c>
      <c r="K133" s="62">
        <f>VLOOKUP(A133,Main!A:AB,11,0)</f>
        <v>46311</v>
      </c>
      <c r="L133" s="62">
        <f>VLOOKUP(A133,Main!A:AB,12,0)</f>
        <v>46230</v>
      </c>
      <c r="M133" s="62">
        <f>VLOOKUP(A133,Main!A:AB,13,0)</f>
        <v>46248</v>
      </c>
      <c r="N133" s="61" t="str">
        <f>VLOOKUP(A133,Main!A:AB,14,0)</f>
        <v>UG/PG</v>
      </c>
      <c r="O133" s="61" t="str">
        <f>VLOOKUP(A133,Main!A:AB,15,0)</f>
        <v>Elective</v>
      </c>
      <c r="P133" s="61" t="str">
        <f>VLOOKUP(A133,Main!A:AB,16,0)</f>
        <v>Yes</v>
      </c>
      <c r="Q133" s="61" t="str">
        <f>VLOOKUP(A133,Main!A:AB,17,0)</f>
        <v>Minor in Metallurgy</v>
      </c>
      <c r="R133" s="63" t="str">
        <f>VLOOKUP(A133,Main!A:AB,18,0)</f>
        <v>https://onlinecourses.nptel.ac.in/e-learning/preview/noc26_mm87</v>
      </c>
      <c r="S133" s="63" t="str">
        <f>VLOOKUP(A133,Main!A:AB,19,0)</f>
        <v>https://onlinecourses.nptel.ac.in/e-learning/preview/noc26_mm87</v>
      </c>
      <c r="T133" s="61" t="str">
        <f>VLOOKUP(A133,Main!A:AB,20,0)</f>
        <v>noc26_mm87</v>
      </c>
      <c r="U133" s="63" t="str">
        <f>VLOOKUP(A133,Main!A:AB,21,0)</f>
        <v>https://onlinecourses.nptel.ac.in/noc25_mm68/preview</v>
      </c>
      <c r="V133" s="63" t="str">
        <f>VLOOKUP(A133,Main!A:AB,22,0)</f>
        <v>https://onlinecourses.nptel.ac.in/noc25_mm68/preview</v>
      </c>
      <c r="W133" s="61" t="str">
        <f>VLOOKUP(A133,Main!A:AB,23,0)</f>
        <v>noc25_mm68</v>
      </c>
      <c r="X133" s="63" t="str">
        <f>VLOOKUP(A133,Main!A:AB,24,0)</f>
        <v>https://nptel.ac.in/courses/113102109</v>
      </c>
      <c r="Y133" s="65" t="str">
        <f>VLOOKUP(A133,Main!A:AB,25,0)</f>
        <v>https://nptel.ac.in/courses/113102109</v>
      </c>
      <c r="Z133" s="66">
        <f>VLOOKUP(A133,Main!A:AB,26,0)</f>
        <v>113102109</v>
      </c>
    </row>
    <row r="134">
      <c r="A134" s="47" t="s">
        <v>6915</v>
      </c>
      <c r="B134" s="61" t="str">
        <f>VLOOKUP(A134,Main!A:AB,2,0)</f>
        <v>Metallurgical and Materials Engineering</v>
      </c>
      <c r="C134" s="61" t="str">
        <f>VLOOKUP(A134,Main!A:AB,3,0)</f>
        <v>Welding of Advanced High Strength Steels for Automotive Applications</v>
      </c>
      <c r="D134" s="61" t="str">
        <f>VLOOKUP(A134,Main!A:AB,4,0)</f>
        <v>Prof. Murugaiyan Amirthalingam</v>
      </c>
      <c r="E134" s="61" t="str">
        <f>VLOOKUP(A134,Main!A:AB,5,0)</f>
        <v>IIT Madras</v>
      </c>
      <c r="F134" s="61" t="str">
        <f>VLOOKUP(A134,Main!A:AB,6,0)</f>
        <v>IIT Madras</v>
      </c>
      <c r="G134" s="61" t="str">
        <f>VLOOKUP(A134,Main!A:AB,7,0)</f>
        <v>4 Weeks</v>
      </c>
      <c r="H134" s="61" t="str">
        <f>VLOOKUP(A134,Main!A:AB,8,0)</f>
        <v>Rerun</v>
      </c>
      <c r="I134" s="62">
        <f>VLOOKUP(A134,Main!A:AB,9,0)</f>
        <v>46251</v>
      </c>
      <c r="J134" s="62">
        <f>VLOOKUP(A134,Main!A:AB,10,0)</f>
        <v>46276</v>
      </c>
      <c r="K134" s="62">
        <f>VLOOKUP(A134,Main!A:AB,11,0)</f>
        <v>46311</v>
      </c>
      <c r="L134" s="62">
        <f>VLOOKUP(A134,Main!A:AB,12,0)</f>
        <v>46251</v>
      </c>
      <c r="M134" s="62">
        <f>VLOOKUP(A134,Main!A:AB,13,0)</f>
        <v>46262</v>
      </c>
      <c r="N134" s="61" t="str">
        <f>VLOOKUP(A134,Main!A:AB,14,0)</f>
        <v>PG</v>
      </c>
      <c r="O134" s="61" t="str">
        <f>VLOOKUP(A134,Main!A:AB,15,0)</f>
        <v>Elective</v>
      </c>
      <c r="P134" s="61" t="str">
        <f>VLOOKUP(A134,Main!A:AB,16,0)</f>
        <v>Yes</v>
      </c>
      <c r="Q134" s="61" t="str">
        <f>VLOOKUP(A134,Main!A:AB,17,0)</f>
        <v>Materials Joining</v>
      </c>
      <c r="R134" s="63" t="str">
        <f>VLOOKUP(A134,Main!A:AB,18,0)</f>
        <v>https://onlinecourses.nptel.ac.in/e-learning/preview/noc26_mm89</v>
      </c>
      <c r="S134" s="63" t="str">
        <f>VLOOKUP(A134,Main!A:AB,19,0)</f>
        <v>https://onlinecourses.nptel.ac.in/e-learning/preview/noc26_mm89</v>
      </c>
      <c r="T134" s="61" t="str">
        <f>VLOOKUP(A134,Main!A:AB,20,0)</f>
        <v>noc26_mm89</v>
      </c>
      <c r="U134" s="63" t="str">
        <f>VLOOKUP(A134,Main!A:AB,21,0)</f>
        <v>https://onlinecourses.nptel.ac.in/noc23_mm34/preview</v>
      </c>
      <c r="V134" s="63" t="str">
        <f>VLOOKUP(A134,Main!A:AB,22,0)</f>
        <v>https://onlinecourses.nptel.ac.in/noc23_mm34/preview</v>
      </c>
      <c r="W134" s="61" t="str">
        <f>VLOOKUP(A134,Main!A:AB,23,0)</f>
        <v>noc23_mm34</v>
      </c>
      <c r="X134" s="63" t="str">
        <f>VLOOKUP(A134,Main!A:AB,24,0)</f>
        <v>https://nptel.ac.in/courses/113106082</v>
      </c>
      <c r="Y134" s="65" t="str">
        <f>VLOOKUP(A134,Main!A:AB,25,0)</f>
        <v>https://nptel.ac.in/courses/113106082</v>
      </c>
      <c r="Z134" s="66">
        <f>VLOOKUP(A134,Main!A:AB,26,0)</f>
        <v>113106082</v>
      </c>
    </row>
    <row r="135">
      <c r="A135" s="47" t="s">
        <v>6967</v>
      </c>
      <c r="B135" s="61" t="str">
        <f>VLOOKUP(A135,Main!A:AB,2,0)</f>
        <v>Materials Science and Engineering, Metallurgical Engineering, Electrical Engineering, Energy Engineering, Physics, Chemistry</v>
      </c>
      <c r="C135" s="61" t="str">
        <f>VLOOKUP(A135,Main!A:AB,3,0)</f>
        <v>Fundamentals of Solar Photovoltaics and Technologies</v>
      </c>
      <c r="D135" s="61" t="str">
        <f>VLOOKUP(A135,Main!A:AB,4,0)</f>
        <v>Prof. Ashish Garg</v>
      </c>
      <c r="E135" s="61" t="str">
        <f>VLOOKUP(A135,Main!A:AB,5,0)</f>
        <v>IIT Kanpur</v>
      </c>
      <c r="F135" s="61" t="str">
        <f>VLOOKUP(A135,Main!A:AB,6,0)</f>
        <v>IIT Kanpur</v>
      </c>
      <c r="G135" s="61" t="str">
        <f>VLOOKUP(A135,Main!A:AB,7,0)</f>
        <v>12 Weeks</v>
      </c>
      <c r="H135" s="61" t="str">
        <f>VLOOKUP(A135,Main!A:AB,8,0)</f>
        <v>New</v>
      </c>
      <c r="I135" s="62">
        <f>VLOOKUP(A135,Main!A:AB,9,0)</f>
        <v>46223</v>
      </c>
      <c r="J135" s="62">
        <f>VLOOKUP(A135,Main!A:AB,10,0)</f>
        <v>46304</v>
      </c>
      <c r="K135" s="62">
        <f>VLOOKUP(A135,Main!A:AB,11,0)</f>
        <v>46311</v>
      </c>
      <c r="L135" s="62">
        <f>VLOOKUP(A135,Main!A:AB,12,0)</f>
        <v>46230</v>
      </c>
      <c r="M135" s="62">
        <f>VLOOKUP(A135,Main!A:AB,13,0)</f>
        <v>46248</v>
      </c>
      <c r="N135" s="61" t="str">
        <f>VLOOKUP(A135,Main!A:AB,14,0)</f>
        <v>UG/PG</v>
      </c>
      <c r="O135" s="61" t="str">
        <f>VLOOKUP(A135,Main!A:AB,15,0)</f>
        <v>Elective</v>
      </c>
      <c r="P135" s="61" t="str">
        <f>VLOOKUP(A135,Main!A:AB,16,0)</f>
        <v>Yes</v>
      </c>
      <c r="Q135" s="61" t="str">
        <f>VLOOKUP(A135,Main!A:AB,17,0)</f>
        <v>VLSI Design</v>
      </c>
      <c r="R135" s="63" t="str">
        <f>VLOOKUP(A135,Main!A:AB,18,0)</f>
        <v>https://onlinecourses.nptel.ac.in/e-learning/preview/noc26_ph34</v>
      </c>
      <c r="S135" s="63" t="str">
        <f>VLOOKUP(A135,Main!A:AB,19,0)</f>
        <v>https://onlinecourses.nptel.ac.in/e-learning/preview/noc26_ph34</v>
      </c>
      <c r="T135" s="61" t="str">
        <f>VLOOKUP(A135,Main!A:AB,20,0)</f>
        <v>noc26_ph34</v>
      </c>
      <c r="U135" s="61" t="str">
        <f>VLOOKUP(A135,Main!A:AB,21,0)</f>
        <v/>
      </c>
      <c r="V135" s="61" t="str">
        <f>VLOOKUP(A135,Main!A:AB,22,0)</f>
        <v/>
      </c>
      <c r="W135" s="61" t="str">
        <f>VLOOKUP(A135,Main!A:AB,23,0)</f>
        <v/>
      </c>
      <c r="X135" s="63" t="str">
        <f>VLOOKUP(A135,Main!A:AB,24,0)</f>
        <v>https://nptel.ac.in/courses/115104001</v>
      </c>
      <c r="Y135" s="65" t="str">
        <f>VLOOKUP(A135,Main!A:AB,25,0)</f>
        <v>https://nptel.ac.in/courses/115104001</v>
      </c>
      <c r="Z135" s="66">
        <f>VLOOKUP(A135,Main!A:AB,26,0)</f>
        <v>115104001</v>
      </c>
    </row>
    <row r="136">
      <c r="A136" s="47" t="s">
        <v>6988</v>
      </c>
      <c r="B136" s="61" t="str">
        <f>VLOOKUP(A136,Main!A:AB,2,0)</f>
        <v>Physics</v>
      </c>
      <c r="C136" s="61" t="str">
        <f>VLOOKUP(A136,Main!A:AB,3,0)</f>
        <v>Biophysics</v>
      </c>
      <c r="D136" s="61" t="str">
        <f>VLOOKUP(A136,Main!A:AB,4,0)</f>
        <v>Prof. Amar Nath Gupta</v>
      </c>
      <c r="E136" s="61" t="str">
        <f>VLOOKUP(A136,Main!A:AB,5,0)</f>
        <v>IIT Kharagpur</v>
      </c>
      <c r="F136" s="61" t="str">
        <f>VLOOKUP(A136,Main!A:AB,6,0)</f>
        <v>IIT Kharagpur</v>
      </c>
      <c r="G136" s="61" t="str">
        <f>VLOOKUP(A136,Main!A:AB,7,0)</f>
        <v>12 Weeks</v>
      </c>
      <c r="H136" s="61" t="str">
        <f>VLOOKUP(A136,Main!A:AB,8,0)</f>
        <v>New</v>
      </c>
      <c r="I136" s="62">
        <f>VLOOKUP(A136,Main!A:AB,9,0)</f>
        <v>46223</v>
      </c>
      <c r="J136" s="62">
        <f>VLOOKUP(A136,Main!A:AB,10,0)</f>
        <v>46304</v>
      </c>
      <c r="K136" s="62">
        <f>VLOOKUP(A136,Main!A:AB,11,0)</f>
        <v>46311</v>
      </c>
      <c r="L136" s="62">
        <f>VLOOKUP(A136,Main!A:AB,12,0)</f>
        <v>46230</v>
      </c>
      <c r="M136" s="62">
        <f>VLOOKUP(A136,Main!A:AB,13,0)</f>
        <v>46248</v>
      </c>
      <c r="N136" s="61" t="str">
        <f>VLOOKUP(A136,Main!A:AB,14,0)</f>
        <v>UG/PG</v>
      </c>
      <c r="O136" s="61" t="str">
        <f>VLOOKUP(A136,Main!A:AB,15,0)</f>
        <v>Elective</v>
      </c>
      <c r="P136" s="61" t="str">
        <f>VLOOKUP(A136,Main!A:AB,16,0)</f>
        <v>Yes</v>
      </c>
      <c r="Q136" s="61" t="str">
        <f>VLOOKUP(A136,Main!A:AB,17,0)</f>
        <v/>
      </c>
      <c r="R136" s="63" t="str">
        <f>VLOOKUP(A136,Main!A:AB,18,0)</f>
        <v>https://onlinecourses.nptel.ac.in/e-learning/preview/noc26_ph39</v>
      </c>
      <c r="S136" s="63" t="str">
        <f>VLOOKUP(A136,Main!A:AB,19,0)</f>
        <v>https://onlinecourses.nptel.ac.in/e-learning/preview/noc26_ph39</v>
      </c>
      <c r="T136" s="61" t="str">
        <f>VLOOKUP(A136,Main!A:AB,20,0)</f>
        <v>noc26_ph39</v>
      </c>
      <c r="U136" s="61" t="str">
        <f>VLOOKUP(A136,Main!A:AB,21,0)</f>
        <v/>
      </c>
      <c r="V136" s="61" t="str">
        <f>VLOOKUP(A136,Main!A:AB,22,0)</f>
        <v/>
      </c>
      <c r="W136" s="61" t="str">
        <f>VLOOKUP(A136,Main!A:AB,23,0)</f>
        <v/>
      </c>
      <c r="X136" s="63" t="str">
        <f>VLOOKUP(A136,Main!A:AB,24,0)</f>
        <v>https://nptel.ac.in/courses/115105001</v>
      </c>
      <c r="Y136" s="65" t="str">
        <f>VLOOKUP(A136,Main!A:AB,25,0)</f>
        <v>https://nptel.ac.in/courses/115105001</v>
      </c>
      <c r="Z136" s="66">
        <f>VLOOKUP(A136,Main!A:AB,26,0)</f>
        <v>115105001</v>
      </c>
    </row>
    <row r="137">
      <c r="A137" s="47" t="s">
        <v>7063</v>
      </c>
      <c r="B137" s="61" t="str">
        <f>VLOOKUP(A137,Main!A:AB,2,0)</f>
        <v>Physics</v>
      </c>
      <c r="C137" s="61" t="str">
        <f>VLOOKUP(A137,Main!A:AB,3,0)</f>
        <v>Foundations of Quantum Theory: Non-Relativistic Approach</v>
      </c>
      <c r="D137" s="61" t="str">
        <f>VLOOKUP(A137,Main!A:AB,4,0)</f>
        <v>Prof. Sandeep Kumar Goyal</v>
      </c>
      <c r="E137" s="61" t="str">
        <f>VLOOKUP(A137,Main!A:AB,5,0)</f>
        <v>IISER Mohali</v>
      </c>
      <c r="F137" s="61" t="str">
        <f>VLOOKUP(A137,Main!A:AB,6,0)</f>
        <v>IIT Madras</v>
      </c>
      <c r="G137" s="61" t="str">
        <f>VLOOKUP(A137,Main!A:AB,7,0)</f>
        <v>12 Weeks</v>
      </c>
      <c r="H137" s="61" t="str">
        <f>VLOOKUP(A137,Main!A:AB,8,0)</f>
        <v>Rerun</v>
      </c>
      <c r="I137" s="62">
        <f>VLOOKUP(A137,Main!A:AB,9,0)</f>
        <v>46223</v>
      </c>
      <c r="J137" s="62">
        <f>VLOOKUP(A137,Main!A:AB,10,0)</f>
        <v>46304</v>
      </c>
      <c r="K137" s="62">
        <f>VLOOKUP(A137,Main!A:AB,11,0)</f>
        <v>46311</v>
      </c>
      <c r="L137" s="62">
        <f>VLOOKUP(A137,Main!A:AB,12,0)</f>
        <v>46230</v>
      </c>
      <c r="M137" s="62">
        <f>VLOOKUP(A137,Main!A:AB,13,0)</f>
        <v>46248</v>
      </c>
      <c r="N137" s="61" t="str">
        <f>VLOOKUP(A137,Main!A:AB,14,0)</f>
        <v>PG</v>
      </c>
      <c r="O137" s="61" t="str">
        <f>VLOOKUP(A137,Main!A:AB,15,0)</f>
        <v>Elective</v>
      </c>
      <c r="P137" s="61" t="str">
        <f>VLOOKUP(A137,Main!A:AB,16,0)</f>
        <v>Yes</v>
      </c>
      <c r="Q137" s="61" t="str">
        <f>VLOOKUP(A137,Main!A:AB,17,0)</f>
        <v/>
      </c>
      <c r="R137" s="63" t="str">
        <f>VLOOKUP(A137,Main!A:AB,18,0)</f>
        <v>https://onlinecourses.nptel.ac.in/e-learning/preview/noc26_ph50</v>
      </c>
      <c r="S137" s="63" t="str">
        <f>VLOOKUP(A137,Main!A:AB,19,0)</f>
        <v>https://onlinecourses.nptel.ac.in/e-learning/preview/noc26_ph50</v>
      </c>
      <c r="T137" s="61" t="str">
        <f>VLOOKUP(A137,Main!A:AB,20,0)</f>
        <v>noc26_ph50</v>
      </c>
      <c r="U137" s="63" t="str">
        <f>VLOOKUP(A137,Main!A:AB,21,0)</f>
        <v>https://onlinecourses.nptel.ac.in/noc25_ph33/preview</v>
      </c>
      <c r="V137" s="63" t="str">
        <f>VLOOKUP(A137,Main!A:AB,22,0)</f>
        <v>https://onlinecourses.nptel.ac.in/noc25_ph33/preview</v>
      </c>
      <c r="W137" s="61" t="str">
        <f>VLOOKUP(A137,Main!A:AB,23,0)</f>
        <v>noc25_ph33</v>
      </c>
      <c r="X137" s="63" t="str">
        <f>VLOOKUP(A137,Main!A:AB,24,0)</f>
        <v>https://nptel.ac.in/courses/115106536</v>
      </c>
      <c r="Y137" s="65" t="str">
        <f>VLOOKUP(A137,Main!A:AB,25,0)</f>
        <v>https://nptel.ac.in/courses/115106536</v>
      </c>
      <c r="Z137" s="66">
        <f>VLOOKUP(A137,Main!A:AB,26,0)</f>
        <v>115106536</v>
      </c>
    </row>
    <row r="138">
      <c r="A138" s="47" t="s">
        <v>7104</v>
      </c>
      <c r="B138" s="61" t="str">
        <f>VLOOKUP(A138,Main!A:AB,2,0)</f>
        <v>Physical Sciences, Materials Science And Engineering</v>
      </c>
      <c r="C138" s="61" t="str">
        <f>VLOOKUP(A138,Main!A:AB,3,0)</f>
        <v>Physics of Nanomaterials</v>
      </c>
      <c r="D138" s="61" t="str">
        <f>VLOOKUP(A138,Main!A:AB,4,0)</f>
        <v>Prof. Amreesh Chandra</v>
      </c>
      <c r="E138" s="61" t="str">
        <f>VLOOKUP(A138,Main!A:AB,5,0)</f>
        <v>IIT Kharagpur</v>
      </c>
      <c r="F138" s="61" t="str">
        <f>VLOOKUP(A138,Main!A:AB,6,0)</f>
        <v>IIT Kharagpur</v>
      </c>
      <c r="G138" s="61" t="str">
        <f>VLOOKUP(A138,Main!A:AB,7,0)</f>
        <v>12 Weeks</v>
      </c>
      <c r="H138" s="61" t="str">
        <f>VLOOKUP(A138,Main!A:AB,8,0)</f>
        <v>Rerun</v>
      </c>
      <c r="I138" s="62">
        <f>VLOOKUP(A138,Main!A:AB,9,0)</f>
        <v>46223</v>
      </c>
      <c r="J138" s="62">
        <f>VLOOKUP(A138,Main!A:AB,10,0)</f>
        <v>46304</v>
      </c>
      <c r="K138" s="62">
        <f>VLOOKUP(A138,Main!A:AB,11,0)</f>
        <v>46311</v>
      </c>
      <c r="L138" s="62">
        <f>VLOOKUP(A138,Main!A:AB,12,0)</f>
        <v>46230</v>
      </c>
      <c r="M138" s="62">
        <f>VLOOKUP(A138,Main!A:AB,13,0)</f>
        <v>46248</v>
      </c>
      <c r="N138" s="61" t="str">
        <f>VLOOKUP(A138,Main!A:AB,14,0)</f>
        <v>UG/PG</v>
      </c>
      <c r="O138" s="61" t="str">
        <f>VLOOKUP(A138,Main!A:AB,15,0)</f>
        <v>Elective</v>
      </c>
      <c r="P138" s="61" t="str">
        <f>VLOOKUP(A138,Main!A:AB,16,0)</f>
        <v>Yes</v>
      </c>
      <c r="Q138" s="61" t="str">
        <f>VLOOKUP(A138,Main!A:AB,17,0)</f>
        <v>Minor in Materials Science</v>
      </c>
      <c r="R138" s="63" t="str">
        <f>VLOOKUP(A138,Main!A:AB,18,0)</f>
        <v>https://onlinecourses.nptel.ac.in/e-learning/preview/noc26_ph56</v>
      </c>
      <c r="S138" s="63" t="str">
        <f>VLOOKUP(A138,Main!A:AB,19,0)</f>
        <v>https://onlinecourses.nptel.ac.in/e-learning/preview/noc26_ph56</v>
      </c>
      <c r="T138" s="61" t="str">
        <f>VLOOKUP(A138,Main!A:AB,20,0)</f>
        <v>noc26_ph56</v>
      </c>
      <c r="U138" s="63" t="str">
        <f>VLOOKUP(A138,Main!A:AB,21,0)</f>
        <v>https://onlinecourses.nptel.ac.in/noc25_ph30/preview</v>
      </c>
      <c r="V138" s="63" t="str">
        <f>VLOOKUP(A138,Main!A:AB,22,0)</f>
        <v>https://onlinecourses.nptel.ac.in/noc25_ph30/preview</v>
      </c>
      <c r="W138" s="61" t="str">
        <f>VLOOKUP(A138,Main!A:AB,23,0)</f>
        <v>noc25_ph30</v>
      </c>
      <c r="X138" s="63" t="str">
        <f>VLOOKUP(A138,Main!A:AB,24,0)</f>
        <v>https://nptel.ac.in/courses/115105789</v>
      </c>
      <c r="Y138" s="65" t="str">
        <f>VLOOKUP(A138,Main!A:AB,25,0)</f>
        <v>https://nptel.ac.in/courses/115105789</v>
      </c>
      <c r="Z138" s="66">
        <f>VLOOKUP(A138,Main!A:AB,26,0)</f>
        <v>115105789</v>
      </c>
    </row>
    <row r="139">
      <c r="A139" s="47" t="s">
        <v>7138</v>
      </c>
      <c r="B139" s="61" t="str">
        <f>VLOOKUP(A139,Main!A:AB,2,0)</f>
        <v>Physics</v>
      </c>
      <c r="C139" s="61" t="str">
        <f>VLOOKUP(A139,Main!A:AB,3,0)</f>
        <v>Solid State Physics</v>
      </c>
      <c r="D139" s="61" t="str">
        <f>VLOOKUP(A139,Main!A:AB,4,0)</f>
        <v>Prof. Amal Kumar Das</v>
      </c>
      <c r="E139" s="61" t="str">
        <f>VLOOKUP(A139,Main!A:AB,5,0)</f>
        <v>IIT Kharagpur</v>
      </c>
      <c r="F139" s="61" t="str">
        <f>VLOOKUP(A139,Main!A:AB,6,0)</f>
        <v>IIT Kharagpur</v>
      </c>
      <c r="G139" s="61" t="str">
        <f>VLOOKUP(A139,Main!A:AB,7,0)</f>
        <v>12 Weeks</v>
      </c>
      <c r="H139" s="61" t="str">
        <f>VLOOKUP(A139,Main!A:AB,8,0)</f>
        <v>Rerun</v>
      </c>
      <c r="I139" s="62">
        <f>VLOOKUP(A139,Main!A:AB,9,0)</f>
        <v>46223</v>
      </c>
      <c r="J139" s="62">
        <f>VLOOKUP(A139,Main!A:AB,10,0)</f>
        <v>46304</v>
      </c>
      <c r="K139" s="62">
        <f>VLOOKUP(A139,Main!A:AB,11,0)</f>
        <v>46311</v>
      </c>
      <c r="L139" s="62">
        <f>VLOOKUP(A139,Main!A:AB,12,0)</f>
        <v>46230</v>
      </c>
      <c r="M139" s="62">
        <f>VLOOKUP(A139,Main!A:AB,13,0)</f>
        <v>46248</v>
      </c>
      <c r="N139" s="61" t="str">
        <f>VLOOKUP(A139,Main!A:AB,14,0)</f>
        <v>UG</v>
      </c>
      <c r="O139" s="61" t="str">
        <f>VLOOKUP(A139,Main!A:AB,15,0)</f>
        <v>Core</v>
      </c>
      <c r="P139" s="61" t="str">
        <f>VLOOKUP(A139,Main!A:AB,16,0)</f>
        <v>No</v>
      </c>
      <c r="Q139" s="61" t="str">
        <f>VLOOKUP(A139,Main!A:AB,17,0)</f>
        <v/>
      </c>
      <c r="R139" s="63" t="str">
        <f>VLOOKUP(A139,Main!A:AB,18,0)</f>
        <v>https://onlinecourses.nptel.ac.in/e-learning/preview/noc26_ph61</v>
      </c>
      <c r="S139" s="63" t="str">
        <f>VLOOKUP(A139,Main!A:AB,19,0)</f>
        <v>https://onlinecourses.nptel.ac.in/e-learning/preview/noc26_ph61</v>
      </c>
      <c r="T139" s="61" t="str">
        <f>VLOOKUP(A139,Main!A:AB,20,0)</f>
        <v>noc26_ph61</v>
      </c>
      <c r="U139" s="63" t="str">
        <f>VLOOKUP(A139,Main!A:AB,21,0)</f>
        <v>https://onlinecourses.nptel.ac.in/noc25_ph52/preview</v>
      </c>
      <c r="V139" s="63" t="str">
        <f>VLOOKUP(A139,Main!A:AB,22,0)</f>
        <v>https://onlinecourses.nptel.ac.in/noc25_ph52/preview</v>
      </c>
      <c r="W139" s="61" t="str">
        <f>VLOOKUP(A139,Main!A:AB,23,0)</f>
        <v>noc25_ph52</v>
      </c>
      <c r="X139" s="63" t="str">
        <f>VLOOKUP(A139,Main!A:AB,24,0)</f>
        <v>https://nptel.ac.in/courses/115105099</v>
      </c>
      <c r="Y139" s="65" t="str">
        <f>VLOOKUP(A139,Main!A:AB,25,0)</f>
        <v>https://nptel.ac.in/courses/115105099</v>
      </c>
      <c r="Z139" s="66">
        <f>VLOOKUP(A139,Main!A:AB,26,0)</f>
        <v>115105099</v>
      </c>
    </row>
    <row r="140">
      <c r="A140" s="47" t="s">
        <v>7165</v>
      </c>
      <c r="B140" s="61" t="str">
        <f>VLOOKUP(A140,Main!A:AB,2,0)</f>
        <v>Multidisciplinary
Electrical Engineering
Energy Systems Engineering</v>
      </c>
      <c r="C140" s="61" t="str">
        <f>VLOOKUP(A140,Main!A:AB,3,0)</f>
        <v>Solar Photovoltaic System Design</v>
      </c>
      <c r="D140" s="61" t="str">
        <f>VLOOKUP(A140,Main!A:AB,4,0)</f>
        <v>Prof. Rhythm Singh</v>
      </c>
      <c r="E140" s="61" t="str">
        <f>VLOOKUP(A140,Main!A:AB,5,0)</f>
        <v>IIT Roorkee</v>
      </c>
      <c r="F140" s="61" t="str">
        <f>VLOOKUP(A140,Main!A:AB,6,0)</f>
        <v>IIT Roorkee</v>
      </c>
      <c r="G140" s="61" t="str">
        <f>VLOOKUP(A140,Main!A:AB,7,0)</f>
        <v>8 Weeks</v>
      </c>
      <c r="H140" s="61" t="str">
        <f>VLOOKUP(A140,Main!A:AB,8,0)</f>
        <v>New</v>
      </c>
      <c r="I140" s="62">
        <f>VLOOKUP(A140,Main!A:AB,9,0)</f>
        <v>46251</v>
      </c>
      <c r="J140" s="62">
        <f>VLOOKUP(A140,Main!A:AB,10,0)</f>
        <v>46304</v>
      </c>
      <c r="K140" s="62">
        <f>VLOOKUP(A140,Main!A:AB,11,0)</f>
        <v>46311</v>
      </c>
      <c r="L140" s="62">
        <f>VLOOKUP(A140,Main!A:AB,12,0)</f>
        <v>46251</v>
      </c>
      <c r="M140" s="62">
        <f>VLOOKUP(A140,Main!A:AB,13,0)</f>
        <v>46262</v>
      </c>
      <c r="N140" s="61" t="str">
        <f>VLOOKUP(A140,Main!A:AB,14,0)</f>
        <v>UG/PG</v>
      </c>
      <c r="O140" s="61" t="str">
        <f>VLOOKUP(A140,Main!A:AB,15,0)</f>
        <v>Elective</v>
      </c>
      <c r="P140" s="61" t="str">
        <f>VLOOKUP(A140,Main!A:AB,16,0)</f>
        <v>Yes</v>
      </c>
      <c r="Q140" s="61" t="str">
        <f>VLOOKUP(A140,Main!A:AB,17,0)</f>
        <v>VLSI Design</v>
      </c>
      <c r="R140" s="63" t="str">
        <f>VLOOKUP(A140,Main!A:AB,18,0)</f>
        <v>https://onlinecourses.nptel.ac.in/e-learning/preview/noc26_ph65</v>
      </c>
      <c r="S140" s="63" t="str">
        <f>VLOOKUP(A140,Main!A:AB,19,0)</f>
        <v>https://onlinecourses.nptel.ac.in/e-learning/preview/noc26_ph65</v>
      </c>
      <c r="T140" s="61" t="str">
        <f>VLOOKUP(A140,Main!A:AB,20,0)</f>
        <v>noc26_ph65</v>
      </c>
      <c r="U140" s="61" t="str">
        <f>VLOOKUP(A140,Main!A:AB,21,0)</f>
        <v/>
      </c>
      <c r="V140" s="61" t="str">
        <f>VLOOKUP(A140,Main!A:AB,22,0)</f>
        <v/>
      </c>
      <c r="W140" s="61" t="str">
        <f>VLOOKUP(A140,Main!A:AB,23,0)</f>
        <v/>
      </c>
      <c r="X140" s="63" t="str">
        <f>VLOOKUP(A140,Main!A:AB,24,0)</f>
        <v>https://nptel.ac.in/courses/115107001</v>
      </c>
      <c r="Y140" s="65" t="str">
        <f>VLOOKUP(A140,Main!A:AB,25,0)</f>
        <v>https://nptel.ac.in/courses/115107001</v>
      </c>
      <c r="Z140" s="66">
        <f>VLOOKUP(A140,Main!A:AB,26,0)</f>
        <v>115107001</v>
      </c>
    </row>
    <row r="141">
      <c r="A141" s="47" t="s">
        <v>7185</v>
      </c>
      <c r="B141" s="61" t="str">
        <f>VLOOKUP(A141,Main!A:AB,2,0)</f>
        <v>Textile and Fibre Engineering</v>
      </c>
      <c r="C141" s="61" t="str">
        <f>VLOOKUP(A141,Main!A:AB,3,0)</f>
        <v>Yarn Manufacture I: Principle of Opening, Cleaning, Carding and Drawing</v>
      </c>
      <c r="D141" s="61" t="str">
        <f>VLOOKUP(A141,Main!A:AB,4,0)</f>
        <v>Prof. R Chattopadhyay</v>
      </c>
      <c r="E141" s="61" t="str">
        <f>VLOOKUP(A141,Main!A:AB,5,0)</f>
        <v>IIT Delhi</v>
      </c>
      <c r="F141" s="61" t="str">
        <f>VLOOKUP(A141,Main!A:AB,6,0)</f>
        <v>IIT Delhi</v>
      </c>
      <c r="G141" s="61" t="str">
        <f>VLOOKUP(A141,Main!A:AB,7,0)</f>
        <v>12 Weeks</v>
      </c>
      <c r="H141" s="61" t="str">
        <f>VLOOKUP(A141,Main!A:AB,8,0)</f>
        <v>Rerun</v>
      </c>
      <c r="I141" s="62">
        <f>VLOOKUP(A141,Main!A:AB,9,0)</f>
        <v>46223</v>
      </c>
      <c r="J141" s="62">
        <f>VLOOKUP(A141,Main!A:AB,10,0)</f>
        <v>46304</v>
      </c>
      <c r="K141" s="62">
        <f>VLOOKUP(A141,Main!A:AB,11,0)</f>
        <v>46311</v>
      </c>
      <c r="L141" s="62">
        <f>VLOOKUP(A141,Main!A:AB,12,0)</f>
        <v>46230</v>
      </c>
      <c r="M141" s="62">
        <f>VLOOKUP(A141,Main!A:AB,13,0)</f>
        <v>46248</v>
      </c>
      <c r="N141" s="61" t="str">
        <f>VLOOKUP(A141,Main!A:AB,14,0)</f>
        <v>UG</v>
      </c>
      <c r="O141" s="61" t="str">
        <f>VLOOKUP(A141,Main!A:AB,15,0)</f>
        <v>Core</v>
      </c>
      <c r="P141" s="61" t="str">
        <f>VLOOKUP(A141,Main!A:AB,16,0)</f>
        <v>No</v>
      </c>
      <c r="Q141" s="61" t="str">
        <f>VLOOKUP(A141,Main!A:AB,17,0)</f>
        <v/>
      </c>
      <c r="R141" s="63" t="str">
        <f>VLOOKUP(A141,Main!A:AB,18,0)</f>
        <v>https://onlinecourses.nptel.ac.in/e-learning/preview/noc26_te10</v>
      </c>
      <c r="S141" s="63" t="str">
        <f>VLOOKUP(A141,Main!A:AB,19,0)</f>
        <v>https://onlinecourses.nptel.ac.in/e-learning/preview/noc26_te10</v>
      </c>
      <c r="T141" s="61" t="str">
        <f>VLOOKUP(A141,Main!A:AB,20,0)</f>
        <v>noc26_te10</v>
      </c>
      <c r="U141" s="63" t="str">
        <f>VLOOKUP(A141,Main!A:AB,21,0)</f>
        <v>https://onlinecourses.nptel.ac.in/noc25_te09/preview</v>
      </c>
      <c r="V141" s="63" t="str">
        <f>VLOOKUP(A141,Main!A:AB,22,0)</f>
        <v>https://onlinecourses.nptel.ac.in/noc25_te09/preview</v>
      </c>
      <c r="W141" s="61" t="str">
        <f>VLOOKUP(A141,Main!A:AB,23,0)</f>
        <v>noc25_te09</v>
      </c>
      <c r="X141" s="63" t="str">
        <f>VLOOKUP(A141,Main!A:AB,24,0)</f>
        <v>https://nptel.ac.in/courses/116102048</v>
      </c>
      <c r="Y141" s="65" t="str">
        <f>VLOOKUP(A141,Main!A:AB,25,0)</f>
        <v>https://nptel.ac.in/courses/116102048</v>
      </c>
      <c r="Z141" s="66">
        <f>VLOOKUP(A141,Main!A:AB,26,0)</f>
        <v>116102048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4" width="25.13"/>
    <col customWidth="1" min="17" max="17" width="31.88"/>
    <col customWidth="1" min="18" max="18" width="49.5"/>
    <col customWidth="1" hidden="1" min="19" max="19" width="49.5"/>
    <col customWidth="1" hidden="1" min="20" max="20" width="11.5"/>
    <col customWidth="1" min="21" max="21" width="41.63"/>
    <col customWidth="1" hidden="1" min="22" max="22" width="41.63"/>
    <col customWidth="1" hidden="1" min="23" max="23" width="11.5"/>
    <col customWidth="1" min="24" max="24" width="28.75"/>
    <col customWidth="1" hidden="1" min="25" max="25" width="28.75"/>
    <col customWidth="1" hidden="1" min="26" max="26" width="10.13"/>
  </cols>
  <sheetData>
    <row r="1">
      <c r="A1" s="19" t="s">
        <v>24</v>
      </c>
      <c r="B1" s="20" t="s">
        <v>25</v>
      </c>
      <c r="C1" s="20" t="s">
        <v>26</v>
      </c>
      <c r="D1" s="20" t="s">
        <v>27</v>
      </c>
      <c r="E1" s="21" t="s">
        <v>28</v>
      </c>
      <c r="F1" s="21" t="s">
        <v>29</v>
      </c>
      <c r="G1" s="21" t="s">
        <v>30</v>
      </c>
      <c r="H1" s="21" t="s">
        <v>31</v>
      </c>
      <c r="I1" s="21" t="s">
        <v>32</v>
      </c>
      <c r="J1" s="21" t="s">
        <v>33</v>
      </c>
      <c r="K1" s="21" t="s">
        <v>34</v>
      </c>
      <c r="L1" s="21" t="s">
        <v>35</v>
      </c>
      <c r="M1" s="21" t="s">
        <v>36</v>
      </c>
      <c r="N1" s="21" t="s">
        <v>37</v>
      </c>
      <c r="O1" s="21" t="s">
        <v>38</v>
      </c>
      <c r="P1" s="21" t="s">
        <v>39</v>
      </c>
      <c r="Q1" s="21" t="s">
        <v>40</v>
      </c>
      <c r="R1" s="21" t="s">
        <v>41</v>
      </c>
      <c r="S1" s="60" t="s">
        <v>42</v>
      </c>
      <c r="T1" s="60" t="s">
        <v>42</v>
      </c>
      <c r="U1" s="21" t="s">
        <v>43</v>
      </c>
      <c r="V1" s="25" t="s">
        <v>43</v>
      </c>
      <c r="W1" s="25" t="s">
        <v>44</v>
      </c>
      <c r="X1" s="21" t="s">
        <v>45</v>
      </c>
      <c r="Y1" s="25" t="s">
        <v>46</v>
      </c>
      <c r="Z1" s="25" t="s">
        <v>46</v>
      </c>
      <c r="AA1" s="8"/>
      <c r="AB1" s="8"/>
    </row>
    <row r="2">
      <c r="A2" s="47" t="s">
        <v>48</v>
      </c>
      <c r="B2" s="61" t="str">
        <f>VLOOKUP(A2,Main!A:AB,2,0)</f>
        <v>Aerospace Engineering/Mechanical Engineering</v>
      </c>
      <c r="C2" s="61" t="str">
        <f>VLOOKUP(A2,Main!A:AB,3,0)</f>
        <v>Computational Fluid Dynamics using the Finite Element Method</v>
      </c>
      <c r="D2" s="61" t="str">
        <f>VLOOKUP(A2,Main!A:AB,4,0)</f>
        <v>Prof. Sanjay Mittal</v>
      </c>
      <c r="E2" s="61" t="str">
        <f>VLOOKUP(A2,Main!A:AB,5,0)</f>
        <v>IIT Kanpur</v>
      </c>
      <c r="F2" s="61" t="str">
        <f>VLOOKUP(A2,Main!A:AB,6,0)</f>
        <v>IIT Kanpur</v>
      </c>
      <c r="G2" s="61" t="str">
        <f>VLOOKUP(A2,Main!A:AB,7,0)</f>
        <v>12 Weeks</v>
      </c>
      <c r="H2" s="61" t="str">
        <f>VLOOKUP(A2,Main!A:AB,8,0)</f>
        <v>New</v>
      </c>
      <c r="I2" s="62">
        <f>VLOOKUP(A2,Main!A:AB,9,0)</f>
        <v>46223</v>
      </c>
      <c r="J2" s="62">
        <f>VLOOKUP(A2,Main!A:AB,10,0)</f>
        <v>46304</v>
      </c>
      <c r="K2" s="62">
        <f>VLOOKUP(A2,Main!A:AB,11,0)</f>
        <v>46312</v>
      </c>
      <c r="L2" s="62">
        <f>VLOOKUP(A2,Main!A:AB,12,0)</f>
        <v>46230</v>
      </c>
      <c r="M2" s="62">
        <f>VLOOKUP(A2,Main!A:AB,13,0)</f>
        <v>46248</v>
      </c>
      <c r="N2" s="61" t="str">
        <f>VLOOKUP(A2,Main!A:AB,14,0)</f>
        <v>UG/PG</v>
      </c>
      <c r="O2" s="61" t="str">
        <f>VLOOKUP(A2,Main!A:AB,15,0)</f>
        <v>Elective</v>
      </c>
      <c r="P2" s="61" t="str">
        <f>VLOOKUP(A2,Main!A:AB,16,0)</f>
        <v>Yes</v>
      </c>
      <c r="Q2" s="61" t="str">
        <f>VLOOKUP(A2,Main!A:AB,17,0)</f>
        <v>Flight Mechanics, 
Computational Engineering, Computational Thermo Fluids, Energy Systems</v>
      </c>
      <c r="R2" s="63" t="str">
        <f>VLOOKUP(A2,Main!A:AB,18,0)</f>
        <v>https://onlinecourses.nptel.ac.in/e-learning/preview/noc26_ae21</v>
      </c>
      <c r="S2" s="63" t="str">
        <f>VLOOKUP(A2,Main!A:AB,19,0)</f>
        <v>https://onlinecourses.nptel.ac.in/e-learning/preview/noc26_ae21</v>
      </c>
      <c r="T2" s="61" t="str">
        <f>VLOOKUP(A2,Main!A:AB,20,0)</f>
        <v>noc26_ae21</v>
      </c>
      <c r="U2" s="61" t="str">
        <f>VLOOKUP(A2,Main!A:AB,21,0)</f>
        <v/>
      </c>
      <c r="V2" s="61" t="str">
        <f>VLOOKUP(A2,Main!A:AB,22,0)</f>
        <v/>
      </c>
      <c r="W2" s="61" t="str">
        <f>VLOOKUP(A2,Main!A:AB,23,0)</f>
        <v/>
      </c>
      <c r="X2" s="63" t="str">
        <f>VLOOKUP(A2,Main!A:AB,24,0)</f>
        <v>https://nptel.ac.in/courses/101104001</v>
      </c>
      <c r="Y2" s="65" t="str">
        <f>VLOOKUP(A2,Main!A:AB,25,0)</f>
        <v>https://nptel.ac.in/courses/101104001</v>
      </c>
      <c r="Z2" s="66">
        <f>VLOOKUP(A2,Main!A:AB,26,0)</f>
        <v>101104001</v>
      </c>
    </row>
    <row r="3">
      <c r="A3" s="47" t="s">
        <v>99</v>
      </c>
      <c r="B3" s="61" t="str">
        <f>VLOOKUP(A3,Main!A:AB,2,0)</f>
        <v>Aerospace Engineering</v>
      </c>
      <c r="C3" s="61" t="str">
        <f>VLOOKUP(A3,Main!A:AB,3,0)</f>
        <v>Drone Systems and Control</v>
      </c>
      <c r="D3" s="61" t="str">
        <f>VLOOKUP(A3,Main!A:AB,4,0)</f>
        <v>Prof. Suresh Sundaram,
Prof. Rudrashis Majumder</v>
      </c>
      <c r="E3" s="61" t="str">
        <f>VLOOKUP(A3,Main!A:AB,5,0)</f>
        <v>IISc Bangalore</v>
      </c>
      <c r="F3" s="61" t="str">
        <f>VLOOKUP(A3,Main!A:AB,6,0)</f>
        <v>IISc Bangalore</v>
      </c>
      <c r="G3" s="61" t="str">
        <f>VLOOKUP(A3,Main!A:AB,7,0)</f>
        <v>12 Weeks</v>
      </c>
      <c r="H3" s="61" t="str">
        <f>VLOOKUP(A3,Main!A:AB,8,0)</f>
        <v>Rerun</v>
      </c>
      <c r="I3" s="62">
        <f>VLOOKUP(A3,Main!A:AB,9,0)</f>
        <v>46223</v>
      </c>
      <c r="J3" s="62">
        <f>VLOOKUP(A3,Main!A:AB,10,0)</f>
        <v>46304</v>
      </c>
      <c r="K3" s="62">
        <f>VLOOKUP(A3,Main!A:AB,11,0)</f>
        <v>46312</v>
      </c>
      <c r="L3" s="62">
        <f>VLOOKUP(A3,Main!A:AB,12,0)</f>
        <v>46230</v>
      </c>
      <c r="M3" s="62">
        <f>VLOOKUP(A3,Main!A:AB,13,0)</f>
        <v>46248</v>
      </c>
      <c r="N3" s="61" t="str">
        <f>VLOOKUP(A3,Main!A:AB,14,0)</f>
        <v>UG/PG</v>
      </c>
      <c r="O3" s="61" t="str">
        <f>VLOOKUP(A3,Main!A:AB,15,0)</f>
        <v>Elective</v>
      </c>
      <c r="P3" s="61" t="str">
        <f>VLOOKUP(A3,Main!A:AB,16,0)</f>
        <v>Yes</v>
      </c>
      <c r="Q3" s="61" t="str">
        <f>VLOOKUP(A3,Main!A:AB,17,0)</f>
        <v>Flight Mechanics</v>
      </c>
      <c r="R3" s="63" t="str">
        <f>VLOOKUP(A3,Main!A:AB,18,0)</f>
        <v>https://onlinecourses.nptel.ac.in/e-learning/preview/noc26_ae27</v>
      </c>
      <c r="S3" s="63" t="str">
        <f>VLOOKUP(A3,Main!A:AB,19,0)</f>
        <v>https://onlinecourses.nptel.ac.in/e-learning/preview/noc26_ae27</v>
      </c>
      <c r="T3" s="61" t="str">
        <f>VLOOKUP(A3,Main!A:AB,20,0)</f>
        <v>noc26_ae27</v>
      </c>
      <c r="U3" s="63" t="str">
        <f>VLOOKUP(A3,Main!A:AB,21,0)</f>
        <v>https://onlinecourses.nptel.ac.in/noc25_ae30/preview</v>
      </c>
      <c r="V3" s="63" t="str">
        <f>VLOOKUP(A3,Main!A:AB,22,0)</f>
        <v>https://onlinecourses.nptel.ac.in/noc25_ae30/preview</v>
      </c>
      <c r="W3" s="61" t="str">
        <f>VLOOKUP(A3,Main!A:AB,23,0)</f>
        <v>noc25_ae30</v>
      </c>
      <c r="X3" s="63" t="str">
        <f>VLOOKUP(A3,Main!A:AB,24,0)</f>
        <v>https://nptel.ac.in/courses/101108661</v>
      </c>
      <c r="Y3" s="65" t="str">
        <f>VLOOKUP(A3,Main!A:AB,25,0)</f>
        <v>https://nptel.ac.in/courses/101108661</v>
      </c>
      <c r="Z3" s="66">
        <f>VLOOKUP(A3,Main!A:AB,26,0)</f>
        <v>101108661</v>
      </c>
    </row>
    <row r="4">
      <c r="A4" s="47" t="s">
        <v>185</v>
      </c>
      <c r="B4" s="61" t="str">
        <f>VLOOKUP(A4,Main!A:AB,2,0)</f>
        <v>Aerospace Engineering</v>
      </c>
      <c r="C4" s="61" t="str">
        <f>VLOOKUP(A4,Main!A:AB,3,0)</f>
        <v>Aerodynamic Design of Axial Flow Compressors &amp; Fans</v>
      </c>
      <c r="D4" s="61" t="str">
        <f>VLOOKUP(A4,Main!A:AB,4,0)</f>
        <v>Prof. Chetankumar Sureshbhai Mistry</v>
      </c>
      <c r="E4" s="61" t="str">
        <f>VLOOKUP(A4,Main!A:AB,5,0)</f>
        <v>IIT Kharagpur</v>
      </c>
      <c r="F4" s="61" t="str">
        <f>VLOOKUP(A4,Main!A:AB,6,0)</f>
        <v>IIT Kharagpur</v>
      </c>
      <c r="G4" s="61" t="str">
        <f>VLOOKUP(A4,Main!A:AB,7,0)</f>
        <v>12 Weeks</v>
      </c>
      <c r="H4" s="61" t="str">
        <f>VLOOKUP(A4,Main!A:AB,8,0)</f>
        <v>Rerun</v>
      </c>
      <c r="I4" s="62">
        <f>VLOOKUP(A4,Main!A:AB,9,0)</f>
        <v>46223</v>
      </c>
      <c r="J4" s="62">
        <f>VLOOKUP(A4,Main!A:AB,10,0)</f>
        <v>46304</v>
      </c>
      <c r="K4" s="62">
        <f>VLOOKUP(A4,Main!A:AB,11,0)</f>
        <v>46312</v>
      </c>
      <c r="L4" s="62">
        <f>VLOOKUP(A4,Main!A:AB,12,0)</f>
        <v>46230</v>
      </c>
      <c r="M4" s="62">
        <f>VLOOKUP(A4,Main!A:AB,13,0)</f>
        <v>46248</v>
      </c>
      <c r="N4" s="61" t="str">
        <f>VLOOKUP(A4,Main!A:AB,14,0)</f>
        <v>PG</v>
      </c>
      <c r="O4" s="61" t="str">
        <f>VLOOKUP(A4,Main!A:AB,15,0)</f>
        <v>Elective</v>
      </c>
      <c r="P4" s="61" t="str">
        <f>VLOOKUP(A4,Main!A:AB,16,0)</f>
        <v>Yes</v>
      </c>
      <c r="Q4" s="61" t="str">
        <f>VLOOKUP(A4,Main!A:AB,17,0)</f>
        <v>Flight Mechanics</v>
      </c>
      <c r="R4" s="63" t="str">
        <f>VLOOKUP(A4,Main!A:AB,18,0)</f>
        <v>https://onlinecourses.nptel.ac.in/e-learning/preview/noc26_ae39</v>
      </c>
      <c r="S4" s="63" t="str">
        <f>VLOOKUP(A4,Main!A:AB,19,0)</f>
        <v>https://onlinecourses.nptel.ac.in/e-learning/preview/noc26_ae39</v>
      </c>
      <c r="T4" s="61" t="str">
        <f>VLOOKUP(A4,Main!A:AB,20,0)</f>
        <v>noc26_ae39</v>
      </c>
      <c r="U4" s="63" t="str">
        <f>VLOOKUP(A4,Main!A:AB,21,0)</f>
        <v>https://onlinecourses.nptel.ac.in/noc25_ae34/preview</v>
      </c>
      <c r="V4" s="63" t="str">
        <f>VLOOKUP(A4,Main!A:AB,22,0)</f>
        <v>https://onlinecourses.nptel.ac.in/noc25_ae34/preview</v>
      </c>
      <c r="W4" s="61" t="str">
        <f>VLOOKUP(A4,Main!A:AB,23,0)</f>
        <v>noc25_ae34</v>
      </c>
      <c r="X4" s="63" t="str">
        <f>VLOOKUP(A4,Main!A:AB,24,0)</f>
        <v>https://nptel.ac.in/courses/101105089</v>
      </c>
      <c r="Y4" s="65" t="str">
        <f>VLOOKUP(A4,Main!A:AB,25,0)</f>
        <v>https://nptel.ac.in/courses/101105089</v>
      </c>
      <c r="Z4" s="66">
        <f>VLOOKUP(A4,Main!A:AB,26,0)</f>
        <v>101105089</v>
      </c>
    </row>
    <row r="5">
      <c r="A5" s="47" t="s">
        <v>260</v>
      </c>
      <c r="B5" s="61" t="str">
        <f>VLOOKUP(A5,Main!A:AB,2,0)</f>
        <v>Agricultural Engineering</v>
      </c>
      <c r="C5" s="61" t="str">
        <f>VLOOKUP(A5,Main!A:AB,3,0)</f>
        <v>Dairy and Food Process and Products Technology</v>
      </c>
      <c r="D5" s="61" t="str">
        <f>VLOOKUP(A5,Main!A:AB,4,0)</f>
        <v>Prof. Tridib Kumar Goswami</v>
      </c>
      <c r="E5" s="61" t="str">
        <f>VLOOKUP(A5,Main!A:AB,5,0)</f>
        <v>IIT Kharagpur</v>
      </c>
      <c r="F5" s="61" t="str">
        <f>VLOOKUP(A5,Main!A:AB,6,0)</f>
        <v>IIT Kharagpur</v>
      </c>
      <c r="G5" s="61" t="str">
        <f>VLOOKUP(A5,Main!A:AB,7,0)</f>
        <v>12 Weeks</v>
      </c>
      <c r="H5" s="61" t="str">
        <f>VLOOKUP(A5,Main!A:AB,8,0)</f>
        <v>Rerun</v>
      </c>
      <c r="I5" s="62">
        <f>VLOOKUP(A5,Main!A:AB,9,0)</f>
        <v>46223</v>
      </c>
      <c r="J5" s="62">
        <f>VLOOKUP(A5,Main!A:AB,10,0)</f>
        <v>46304</v>
      </c>
      <c r="K5" s="62">
        <f>VLOOKUP(A5,Main!A:AB,11,0)</f>
        <v>46312</v>
      </c>
      <c r="L5" s="62">
        <f>VLOOKUP(A5,Main!A:AB,12,0)</f>
        <v>46230</v>
      </c>
      <c r="M5" s="62">
        <f>VLOOKUP(A5,Main!A:AB,13,0)</f>
        <v>46248</v>
      </c>
      <c r="N5" s="61" t="str">
        <f>VLOOKUP(A5,Main!A:AB,14,0)</f>
        <v>PG</v>
      </c>
      <c r="O5" s="61" t="str">
        <f>VLOOKUP(A5,Main!A:AB,15,0)</f>
        <v>Elective</v>
      </c>
      <c r="P5" s="61" t="str">
        <f>VLOOKUP(A5,Main!A:AB,16,0)</f>
        <v>Yes</v>
      </c>
      <c r="Q5" s="61" t="str">
        <f>VLOOKUP(A5,Main!A:AB,17,0)</f>
        <v>Food Process Engineering</v>
      </c>
      <c r="R5" s="63" t="str">
        <f>VLOOKUP(A5,Main!A:AB,18,0)</f>
        <v>https://onlinecourses.nptel.ac.in/e-learning/preview/noc26_ag23</v>
      </c>
      <c r="S5" s="63" t="str">
        <f>VLOOKUP(A5,Main!A:AB,19,0)</f>
        <v>https://onlinecourses.nptel.ac.in/e-learning/preview/noc26_ag23</v>
      </c>
      <c r="T5" s="61" t="str">
        <f>VLOOKUP(A5,Main!A:AB,20,0)</f>
        <v>noc26_ag23</v>
      </c>
      <c r="U5" s="63" t="str">
        <f>VLOOKUP(A5,Main!A:AB,21,0)</f>
        <v>https://onlinecourses.nptel.ac.in/noc25_ag22/preview</v>
      </c>
      <c r="V5" s="63" t="str">
        <f>VLOOKUP(A5,Main!A:AB,22,0)</f>
        <v>https://onlinecourses.nptel.ac.in/noc25_ag22/preview</v>
      </c>
      <c r="W5" s="61" t="str">
        <f>VLOOKUP(A5,Main!A:AB,23,0)</f>
        <v>noc25_ag22</v>
      </c>
      <c r="X5" s="63" t="str">
        <f>VLOOKUP(A5,Main!A:AB,24,0)</f>
        <v>https://nptel.ac.in/courses/126105013</v>
      </c>
      <c r="Y5" s="65" t="str">
        <f>VLOOKUP(A5,Main!A:AB,25,0)</f>
        <v>https://nptel.ac.in/courses/126105013</v>
      </c>
      <c r="Z5" s="66">
        <f>VLOOKUP(A5,Main!A:AB,26,0)</f>
        <v>126105013</v>
      </c>
    </row>
    <row r="6">
      <c r="A6" s="47" t="s">
        <v>294</v>
      </c>
      <c r="B6" s="61" t="str">
        <f>VLOOKUP(A6,Main!A:AB,2,0)</f>
        <v>Agricultural Engineering</v>
      </c>
      <c r="C6" s="61" t="str">
        <f>VLOOKUP(A6,Main!A:AB,3,0)</f>
        <v>Natural Resources Management</v>
      </c>
      <c r="D6" s="61" t="str">
        <f>VLOOKUP(A6,Main!A:AB,4,0)</f>
        <v>Prof. Sudip Mitra</v>
      </c>
      <c r="E6" s="61" t="str">
        <f>VLOOKUP(A6,Main!A:AB,5,0)</f>
        <v>IIT Guwahati</v>
      </c>
      <c r="F6" s="61" t="str">
        <f>VLOOKUP(A6,Main!A:AB,6,0)</f>
        <v>IIT Guwahati</v>
      </c>
      <c r="G6" s="61" t="str">
        <f>VLOOKUP(A6,Main!A:AB,7,0)</f>
        <v>12 Weeks</v>
      </c>
      <c r="H6" s="61" t="str">
        <f>VLOOKUP(A6,Main!A:AB,8,0)</f>
        <v>Rerun</v>
      </c>
      <c r="I6" s="62">
        <f>VLOOKUP(A6,Main!A:AB,9,0)</f>
        <v>46223</v>
      </c>
      <c r="J6" s="62">
        <f>VLOOKUP(A6,Main!A:AB,10,0)</f>
        <v>46304</v>
      </c>
      <c r="K6" s="62">
        <f>VLOOKUP(A6,Main!A:AB,11,0)</f>
        <v>46312</v>
      </c>
      <c r="L6" s="62">
        <f>VLOOKUP(A6,Main!A:AB,12,0)</f>
        <v>46230</v>
      </c>
      <c r="M6" s="62">
        <f>VLOOKUP(A6,Main!A:AB,13,0)</f>
        <v>46248</v>
      </c>
      <c r="N6" s="61" t="str">
        <f>VLOOKUP(A6,Main!A:AB,14,0)</f>
        <v>UG/PG</v>
      </c>
      <c r="O6" s="61" t="str">
        <f>VLOOKUP(A6,Main!A:AB,15,0)</f>
        <v>Elective</v>
      </c>
      <c r="P6" s="61" t="str">
        <f>VLOOKUP(A6,Main!A:AB,16,0)</f>
        <v>Yes</v>
      </c>
      <c r="Q6" s="61" t="str">
        <f>VLOOKUP(A6,Main!A:AB,17,0)</f>
        <v>Integrated Soil and Water Management</v>
      </c>
      <c r="R6" s="63" t="str">
        <f>VLOOKUP(A6,Main!A:AB,18,0)</f>
        <v>https://onlinecourses.nptel.ac.in/e-learning/preview/noc26_ag28</v>
      </c>
      <c r="S6" s="63" t="str">
        <f>VLOOKUP(A6,Main!A:AB,19,0)</f>
        <v>https://onlinecourses.nptel.ac.in/e-learning/preview/noc26_ag28</v>
      </c>
      <c r="T6" s="61" t="str">
        <f>VLOOKUP(A6,Main!A:AB,20,0)</f>
        <v>noc26_ag28</v>
      </c>
      <c r="U6" s="63" t="str">
        <f>VLOOKUP(A6,Main!A:AB,21,0)</f>
        <v>https://onlinecourses.nptel.ac.in/noc25_ag26/preview</v>
      </c>
      <c r="V6" s="63" t="str">
        <f>VLOOKUP(A6,Main!A:AB,22,0)</f>
        <v>https://onlinecourses.nptel.ac.in/noc25_ag26/preview</v>
      </c>
      <c r="W6" s="61" t="str">
        <f>VLOOKUP(A6,Main!A:AB,23,0)</f>
        <v>noc25_ag26</v>
      </c>
      <c r="X6" s="63" t="str">
        <f>VLOOKUP(A6,Main!A:AB,24,0)</f>
        <v>https://nptel.ac.in/courses/126103022</v>
      </c>
      <c r="Y6" s="65" t="str">
        <f>VLOOKUP(A6,Main!A:AB,25,0)</f>
        <v>https://nptel.ac.in/courses/126103022</v>
      </c>
      <c r="Z6" s="66">
        <f>VLOOKUP(A6,Main!A:AB,26,0)</f>
        <v>126103022</v>
      </c>
    </row>
    <row r="7">
      <c r="A7" s="47" t="s">
        <v>394</v>
      </c>
      <c r="B7" s="61" t="str">
        <f>VLOOKUP(A7,Main!A:AB,2,0)</f>
        <v>Architecture and Planning</v>
      </c>
      <c r="C7" s="61" t="str">
        <f>VLOOKUP(A7,Main!A:AB,3,0)</f>
        <v>Sustainable Architecture</v>
      </c>
      <c r="D7" s="61" t="str">
        <f>VLOOKUP(A7,Main!A:AB,4,0)</f>
        <v>Prof. Avlokita Agrawal</v>
      </c>
      <c r="E7" s="61" t="str">
        <f>VLOOKUP(A7,Main!A:AB,5,0)</f>
        <v>IIT Roorkee</v>
      </c>
      <c r="F7" s="61" t="str">
        <f>VLOOKUP(A7,Main!A:AB,6,0)</f>
        <v>IIT Roorkee</v>
      </c>
      <c r="G7" s="61" t="str">
        <f>VLOOKUP(A7,Main!A:AB,7,0)</f>
        <v>12 Weeks</v>
      </c>
      <c r="H7" s="61" t="str">
        <f>VLOOKUP(A7,Main!A:AB,8,0)</f>
        <v>Rerun</v>
      </c>
      <c r="I7" s="62">
        <f>VLOOKUP(A7,Main!A:AB,9,0)</f>
        <v>46223</v>
      </c>
      <c r="J7" s="62">
        <f>VLOOKUP(A7,Main!A:AB,10,0)</f>
        <v>46304</v>
      </c>
      <c r="K7" s="62">
        <f>VLOOKUP(A7,Main!A:AB,11,0)</f>
        <v>46312</v>
      </c>
      <c r="L7" s="62">
        <f>VLOOKUP(A7,Main!A:AB,12,0)</f>
        <v>46230</v>
      </c>
      <c r="M7" s="62">
        <f>VLOOKUP(A7,Main!A:AB,13,0)</f>
        <v>46248</v>
      </c>
      <c r="N7" s="61" t="str">
        <f>VLOOKUP(A7,Main!A:AB,14,0)</f>
        <v>UG</v>
      </c>
      <c r="O7" s="61" t="str">
        <f>VLOOKUP(A7,Main!A:AB,15,0)</f>
        <v>Core</v>
      </c>
      <c r="P7" s="61" t="str">
        <f>VLOOKUP(A7,Main!A:AB,16,0)</f>
        <v>No</v>
      </c>
      <c r="Q7" s="61" t="str">
        <f>VLOOKUP(A7,Main!A:AB,17,0)</f>
        <v>Sustainable Architecture
Architectural Theory</v>
      </c>
      <c r="R7" s="63" t="str">
        <f>VLOOKUP(A7,Main!A:AB,18,0)</f>
        <v>https://onlinecourses.nptel.ac.in/e-learning/preview/noc26_ar31</v>
      </c>
      <c r="S7" s="63" t="str">
        <f>VLOOKUP(A7,Main!A:AB,19,0)</f>
        <v>https://onlinecourses.nptel.ac.in/e-learning/preview/noc26_ar31</v>
      </c>
      <c r="T7" s="61" t="str">
        <f>VLOOKUP(A7,Main!A:AB,20,0)</f>
        <v>noc26_ar31</v>
      </c>
      <c r="U7" s="63" t="str">
        <f>VLOOKUP(A7,Main!A:AB,21,0)</f>
        <v>https://onlinecourses.nptel.ac.in/noc25_ar13/preview</v>
      </c>
      <c r="V7" s="63" t="str">
        <f>VLOOKUP(A7,Main!A:AB,22,0)</f>
        <v>https://onlinecourses.nptel.ac.in/noc25_ar13/preview</v>
      </c>
      <c r="W7" s="61" t="str">
        <f>VLOOKUP(A7,Main!A:AB,23,0)</f>
        <v>noc25_ar13</v>
      </c>
      <c r="X7" s="63" t="str">
        <f>VLOOKUP(A7,Main!A:AB,24,0)</f>
        <v>https://nptel.ac.in/courses/124107011</v>
      </c>
      <c r="Y7" s="65" t="str">
        <f>VLOOKUP(A7,Main!A:AB,25,0)</f>
        <v>https://nptel.ac.in/courses/124107011</v>
      </c>
      <c r="Z7" s="66">
        <f>VLOOKUP(A7,Main!A:AB,26,0)</f>
        <v>124107011</v>
      </c>
    </row>
    <row r="8">
      <c r="A8" s="47" t="s">
        <v>439</v>
      </c>
      <c r="B8" s="61" t="str">
        <f>VLOOKUP(A8,Main!A:AB,2,0)</f>
        <v>Architecture and Planning</v>
      </c>
      <c r="C8" s="61" t="str">
        <f>VLOOKUP(A8,Main!A:AB,3,0)</f>
        <v>Intelligent and Smart Buildings in the Context of Futuristic Architecture</v>
      </c>
      <c r="D8" s="61" t="str">
        <f>VLOOKUP(A8,Main!A:AB,4,0)</f>
        <v>Prof. P. S. Chani,
Prof. Venu Shree</v>
      </c>
      <c r="E8" s="61" t="str">
        <f>VLOOKUP(A8,Main!A:AB,5,0)</f>
        <v>
IIT Roorkee
NIT Hamirpur</v>
      </c>
      <c r="F8" s="61" t="str">
        <f>VLOOKUP(A8,Main!A:AB,6,0)</f>
        <v>IIT Roorkee</v>
      </c>
      <c r="G8" s="61" t="str">
        <f>VLOOKUP(A8,Main!A:AB,7,0)</f>
        <v>8 Weeks</v>
      </c>
      <c r="H8" s="61" t="str">
        <f>VLOOKUP(A8,Main!A:AB,8,0)</f>
        <v>New</v>
      </c>
      <c r="I8" s="62">
        <f>VLOOKUP(A8,Main!A:AB,9,0)</f>
        <v>46251</v>
      </c>
      <c r="J8" s="62">
        <f>VLOOKUP(A8,Main!A:AB,10,0)</f>
        <v>46304</v>
      </c>
      <c r="K8" s="62">
        <f>VLOOKUP(A8,Main!A:AB,11,0)</f>
        <v>46312</v>
      </c>
      <c r="L8" s="62">
        <f>VLOOKUP(A8,Main!A:AB,12,0)</f>
        <v>46251</v>
      </c>
      <c r="M8" s="62">
        <f>VLOOKUP(A8,Main!A:AB,13,0)</f>
        <v>46262</v>
      </c>
      <c r="N8" s="61" t="str">
        <f>VLOOKUP(A8,Main!A:AB,14,0)</f>
        <v>UG/PG</v>
      </c>
      <c r="O8" s="61" t="str">
        <f>VLOOKUP(A8,Main!A:AB,15,0)</f>
        <v>Elective</v>
      </c>
      <c r="P8" s="61" t="str">
        <f>VLOOKUP(A8,Main!A:AB,16,0)</f>
        <v>Yes</v>
      </c>
      <c r="Q8" s="61" t="str">
        <f>VLOOKUP(A8,Main!A:AB,17,0)</f>
        <v/>
      </c>
      <c r="R8" s="63" t="str">
        <f>VLOOKUP(A8,Main!A:AB,18,0)</f>
        <v>https://onlinecourses.nptel.ac.in/e-learning/preview/noc26_ar38</v>
      </c>
      <c r="S8" s="63" t="str">
        <f>VLOOKUP(A8,Main!A:AB,19,0)</f>
        <v>https://onlinecourses.nptel.ac.in/e-learning/preview/noc26_ar38</v>
      </c>
      <c r="T8" s="61" t="str">
        <f>VLOOKUP(A8,Main!A:AB,20,0)</f>
        <v>noc26_ar38</v>
      </c>
      <c r="U8" s="61" t="str">
        <f>VLOOKUP(A8,Main!A:AB,21,0)</f>
        <v/>
      </c>
      <c r="V8" s="61" t="str">
        <f>VLOOKUP(A8,Main!A:AB,22,0)</f>
        <v/>
      </c>
      <c r="W8" s="61" t="str">
        <f>VLOOKUP(A8,Main!A:AB,23,0)</f>
        <v/>
      </c>
      <c r="X8" s="63" t="str">
        <f>VLOOKUP(A8,Main!A:AB,24,0)</f>
        <v>https://nptel.ac.in/courses/124107003</v>
      </c>
      <c r="Y8" s="65" t="str">
        <f>VLOOKUP(A8,Main!A:AB,25,0)</f>
        <v>https://nptel.ac.in/courses/124107003</v>
      </c>
      <c r="Z8" s="66">
        <f>VLOOKUP(A8,Main!A:AB,26,0)</f>
        <v>124107003</v>
      </c>
    </row>
    <row r="9">
      <c r="A9" s="47" t="s">
        <v>444</v>
      </c>
      <c r="B9" s="61" t="str">
        <f>VLOOKUP(A9,Main!A:AB,2,0)</f>
        <v>Architecture and Planning, Civil Engineering</v>
      </c>
      <c r="C9" s="61" t="str">
        <f>VLOOKUP(A9,Main!A:AB,3,0)</f>
        <v>Inclusive Planning and Universal Design</v>
      </c>
      <c r="D9" s="61" t="str">
        <f>VLOOKUP(A9,Main!A:AB,4,0)</f>
        <v>Prof. Haimanti Banerji</v>
      </c>
      <c r="E9" s="61" t="str">
        <f>VLOOKUP(A9,Main!A:AB,5,0)</f>
        <v>IIT Kharagpur</v>
      </c>
      <c r="F9" s="61" t="str">
        <f>VLOOKUP(A9,Main!A:AB,6,0)</f>
        <v>IIT Kharagpur</v>
      </c>
      <c r="G9" s="61" t="str">
        <f>VLOOKUP(A9,Main!A:AB,7,0)</f>
        <v>4 Weeks</v>
      </c>
      <c r="H9" s="61" t="str">
        <f>VLOOKUP(A9,Main!A:AB,8,0)</f>
        <v>Rerun</v>
      </c>
      <c r="I9" s="62">
        <f>VLOOKUP(A9,Main!A:AB,9,0)</f>
        <v>46251</v>
      </c>
      <c r="J9" s="62">
        <f>VLOOKUP(A9,Main!A:AB,10,0)</f>
        <v>46276</v>
      </c>
      <c r="K9" s="62">
        <f>VLOOKUP(A9,Main!A:AB,11,0)</f>
        <v>46312</v>
      </c>
      <c r="L9" s="62">
        <f>VLOOKUP(A9,Main!A:AB,12,0)</f>
        <v>46251</v>
      </c>
      <c r="M9" s="62">
        <f>VLOOKUP(A9,Main!A:AB,13,0)</f>
        <v>46262</v>
      </c>
      <c r="N9" s="61" t="str">
        <f>VLOOKUP(A9,Main!A:AB,14,0)</f>
        <v>UG/PG</v>
      </c>
      <c r="O9" s="61" t="str">
        <f>VLOOKUP(A9,Main!A:AB,15,0)</f>
        <v>Core</v>
      </c>
      <c r="P9" s="61" t="str">
        <f>VLOOKUP(A9,Main!A:AB,16,0)</f>
        <v>Yes</v>
      </c>
      <c r="Q9" s="61" t="str">
        <f>VLOOKUP(A9,Main!A:AB,17,0)</f>
        <v>Urban Planning Building Services</v>
      </c>
      <c r="R9" s="63" t="str">
        <f>VLOOKUP(A9,Main!A:AB,18,0)</f>
        <v>https://onlinecourses.nptel.ac.in/e-learning/preview/noc26_ar39</v>
      </c>
      <c r="S9" s="63" t="str">
        <f>VLOOKUP(A9,Main!A:AB,19,0)</f>
        <v>https://onlinecourses.nptel.ac.in/e-learning/preview/noc26_ar39</v>
      </c>
      <c r="T9" s="61" t="str">
        <f>VLOOKUP(A9,Main!A:AB,20,0)</f>
        <v>noc26_ar39</v>
      </c>
      <c r="U9" s="63" t="str">
        <f>VLOOKUP(A9,Main!A:AB,21,0)</f>
        <v>https://onlinecourses.nptel.ac.in/noc25_ar12/preview</v>
      </c>
      <c r="V9" s="63" t="str">
        <f>VLOOKUP(A9,Main!A:AB,22,0)</f>
        <v>https://onlinecourses.nptel.ac.in/noc25_ar12/preview</v>
      </c>
      <c r="W9" s="61" t="str">
        <f>VLOOKUP(A9,Main!A:AB,23,0)</f>
        <v>noc25_ar12</v>
      </c>
      <c r="X9" s="63" t="str">
        <f>VLOOKUP(A9,Main!A:AB,24,0)</f>
        <v>https://nptel.ac.in/courses/124105665</v>
      </c>
      <c r="Y9" s="65" t="str">
        <f>VLOOKUP(A9,Main!A:AB,25,0)</f>
        <v>https://nptel.ac.in/courses/124105665</v>
      </c>
      <c r="Z9" s="66">
        <f>VLOOKUP(A9,Main!A:AB,26,0)</f>
        <v>124105665</v>
      </c>
    </row>
    <row r="10">
      <c r="A10" s="47" t="s">
        <v>484</v>
      </c>
      <c r="B10" s="61" t="str">
        <f>VLOOKUP(A10,Main!A:AB,2,0)</f>
        <v>Biosciences and Bioengineering</v>
      </c>
      <c r="C10" s="61" t="str">
        <f>VLOOKUP(A10,Main!A:AB,3,0)</f>
        <v>Epigenetics</v>
      </c>
      <c r="D10" s="61" t="str">
        <f>VLOOKUP(A10,Main!A:AB,4,0)</f>
        <v>Prof. Arumugam Rajavelu</v>
      </c>
      <c r="E10" s="61" t="str">
        <f>VLOOKUP(A10,Main!A:AB,5,0)</f>
        <v>IIT Madras</v>
      </c>
      <c r="F10" s="61" t="str">
        <f>VLOOKUP(A10,Main!A:AB,6,0)</f>
        <v>IIT Madras</v>
      </c>
      <c r="G10" s="61" t="str">
        <f>VLOOKUP(A10,Main!A:AB,7,0)</f>
        <v>12 Weeks</v>
      </c>
      <c r="H10" s="61" t="str">
        <f>VLOOKUP(A10,Main!A:AB,8,0)</f>
        <v>New</v>
      </c>
      <c r="I10" s="62">
        <f>VLOOKUP(A10,Main!A:AB,9,0)</f>
        <v>46223</v>
      </c>
      <c r="J10" s="62">
        <f>VLOOKUP(A10,Main!A:AB,10,0)</f>
        <v>46304</v>
      </c>
      <c r="K10" s="62">
        <f>VLOOKUP(A10,Main!A:AB,11,0)</f>
        <v>46312</v>
      </c>
      <c r="L10" s="62">
        <f>VLOOKUP(A10,Main!A:AB,12,0)</f>
        <v>46230</v>
      </c>
      <c r="M10" s="62">
        <f>VLOOKUP(A10,Main!A:AB,13,0)</f>
        <v>46248</v>
      </c>
      <c r="N10" s="61" t="str">
        <f>VLOOKUP(A10,Main!A:AB,14,0)</f>
        <v>UG/PG</v>
      </c>
      <c r="O10" s="61" t="str">
        <f>VLOOKUP(A10,Main!A:AB,15,0)</f>
        <v>Elective</v>
      </c>
      <c r="P10" s="61" t="str">
        <f>VLOOKUP(A10,Main!A:AB,16,0)</f>
        <v>Yes</v>
      </c>
      <c r="Q10" s="61" t="str">
        <f>VLOOKUP(A10,Main!A:AB,17,0)</f>
        <v>Biosciences</v>
      </c>
      <c r="R10" s="63" t="str">
        <f>VLOOKUP(A10,Main!A:AB,18,0)</f>
        <v>https://onlinecourses.nptel.ac.in/e-learning/preview/noc26_bt51</v>
      </c>
      <c r="S10" s="63" t="str">
        <f>VLOOKUP(A10,Main!A:AB,19,0)</f>
        <v>https://onlinecourses.nptel.ac.in/e-learning/preview/noc26_bt51</v>
      </c>
      <c r="T10" s="61" t="str">
        <f>VLOOKUP(A10,Main!A:AB,20,0)</f>
        <v>noc26_bt51</v>
      </c>
      <c r="U10" s="61" t="str">
        <f>VLOOKUP(A10,Main!A:AB,21,0)</f>
        <v/>
      </c>
      <c r="V10" s="61" t="str">
        <f>VLOOKUP(A10,Main!A:AB,22,0)</f>
        <v/>
      </c>
      <c r="W10" s="61" t="str">
        <f>VLOOKUP(A10,Main!A:AB,23,0)</f>
        <v/>
      </c>
      <c r="X10" s="63" t="str">
        <f>VLOOKUP(A10,Main!A:AB,24,0)</f>
        <v>https://nptel.ac.in/courses/102106001</v>
      </c>
      <c r="Y10" s="65" t="str">
        <f>VLOOKUP(A10,Main!A:AB,25,0)</f>
        <v>https://nptel.ac.in/courses/102106001</v>
      </c>
      <c r="Z10" s="66">
        <f>VLOOKUP(A10,Main!A:AB,26,0)</f>
        <v>102106001</v>
      </c>
    </row>
    <row r="11">
      <c r="A11" s="47" t="s">
        <v>498</v>
      </c>
      <c r="B11" s="61" t="str">
        <f>VLOOKUP(A11,Main!A:AB,2,0)</f>
        <v>Biotechnology and Bioscience / Bio engineering Engineering</v>
      </c>
      <c r="C11" s="61" t="str">
        <f>VLOOKUP(A11,Main!A:AB,3,0)</f>
        <v>Mechanical Characterization and Modelling of Tissues</v>
      </c>
      <c r="D11" s="61" t="str">
        <f>VLOOKUP(A11,Main!A:AB,4,0)</f>
        <v>Prof. Arnab Chanda</v>
      </c>
      <c r="E11" s="61" t="str">
        <f>VLOOKUP(A11,Main!A:AB,5,0)</f>
        <v>IIT Delhi</v>
      </c>
      <c r="F11" s="61" t="str">
        <f>VLOOKUP(A11,Main!A:AB,6,0)</f>
        <v>IIT Delhi</v>
      </c>
      <c r="G11" s="61" t="str">
        <f>VLOOKUP(A11,Main!A:AB,7,0)</f>
        <v>12 Weeks</v>
      </c>
      <c r="H11" s="61" t="str">
        <f>VLOOKUP(A11,Main!A:AB,8,0)</f>
        <v>New</v>
      </c>
      <c r="I11" s="62">
        <f>VLOOKUP(A11,Main!A:AB,9,0)</f>
        <v>46223</v>
      </c>
      <c r="J11" s="62">
        <f>VLOOKUP(A11,Main!A:AB,10,0)</f>
        <v>46304</v>
      </c>
      <c r="K11" s="62">
        <f>VLOOKUP(A11,Main!A:AB,11,0)</f>
        <v>46312</v>
      </c>
      <c r="L11" s="62">
        <f>VLOOKUP(A11,Main!A:AB,12,0)</f>
        <v>46230</v>
      </c>
      <c r="M11" s="62">
        <f>VLOOKUP(A11,Main!A:AB,13,0)</f>
        <v>46248</v>
      </c>
      <c r="N11" s="61" t="str">
        <f>VLOOKUP(A11,Main!A:AB,14,0)</f>
        <v>PG</v>
      </c>
      <c r="O11" s="61" t="str">
        <f>VLOOKUP(A11,Main!A:AB,15,0)</f>
        <v>Elective</v>
      </c>
      <c r="P11" s="61" t="str">
        <f>VLOOKUP(A11,Main!A:AB,16,0)</f>
        <v>Yes</v>
      </c>
      <c r="Q11" s="61" t="str">
        <f>VLOOKUP(A11,Main!A:AB,17,0)</f>
        <v>Bioengineering</v>
      </c>
      <c r="R11" s="63" t="str">
        <f>VLOOKUP(A11,Main!A:AB,18,0)</f>
        <v>https://onlinecourses.nptel.ac.in/e-learning/preview/noc26_bt54</v>
      </c>
      <c r="S11" s="63" t="str">
        <f>VLOOKUP(A11,Main!A:AB,19,0)</f>
        <v>https://onlinecourses.nptel.ac.in/e-learning/preview/noc26_bt54</v>
      </c>
      <c r="T11" s="61" t="str">
        <f>VLOOKUP(A11,Main!A:AB,20,0)</f>
        <v>noc26_bt54</v>
      </c>
      <c r="U11" s="61" t="str">
        <f>VLOOKUP(A11,Main!A:AB,21,0)</f>
        <v/>
      </c>
      <c r="V11" s="61" t="str">
        <f>VLOOKUP(A11,Main!A:AB,22,0)</f>
        <v/>
      </c>
      <c r="W11" s="61" t="str">
        <f>VLOOKUP(A11,Main!A:AB,23,0)</f>
        <v/>
      </c>
      <c r="X11" s="63" t="str">
        <f>VLOOKUP(A11,Main!A:AB,24,0)</f>
        <v>https://nptel.ac.in/courses/102102001</v>
      </c>
      <c r="Y11" s="65" t="str">
        <f>VLOOKUP(A11,Main!A:AB,25,0)</f>
        <v>https://nptel.ac.in/courses/102102001</v>
      </c>
      <c r="Z11" s="66">
        <f>VLOOKUP(A11,Main!A:AB,26,0)</f>
        <v>102102001</v>
      </c>
    </row>
    <row r="12">
      <c r="A12" s="47" t="s">
        <v>661</v>
      </c>
      <c r="B12" s="61" t="str">
        <f>VLOOKUP(A12,Main!A:AB,2,0)</f>
        <v>Biotechnology, Chemical Engineering</v>
      </c>
      <c r="C12" s="61" t="str">
        <f>VLOOKUP(A12,Main!A:AB,3,0)</f>
        <v>Biological Engineering</v>
      </c>
      <c r="D12" s="61" t="str">
        <f>VLOOKUP(A12,Main!A:AB,4,0)</f>
        <v>Prof. Abhishek Suresh Dhoble</v>
      </c>
      <c r="E12" s="61" t="str">
        <f>VLOOKUP(A12,Main!A:AB,5,0)</f>
        <v>IIT (BHU) Varanasi</v>
      </c>
      <c r="F12" s="61" t="str">
        <f>VLOOKUP(A12,Main!A:AB,6,0)</f>
        <v>IIT Madras</v>
      </c>
      <c r="G12" s="61" t="str">
        <f>VLOOKUP(A12,Main!A:AB,7,0)</f>
        <v>12 Weeks</v>
      </c>
      <c r="H12" s="61" t="str">
        <f>VLOOKUP(A12,Main!A:AB,8,0)</f>
        <v>Rerun</v>
      </c>
      <c r="I12" s="62">
        <f>VLOOKUP(A12,Main!A:AB,9,0)</f>
        <v>46223</v>
      </c>
      <c r="J12" s="62">
        <f>VLOOKUP(A12,Main!A:AB,10,0)</f>
        <v>46304</v>
      </c>
      <c r="K12" s="62">
        <f>VLOOKUP(A12,Main!A:AB,11,0)</f>
        <v>46312</v>
      </c>
      <c r="L12" s="62">
        <f>VLOOKUP(A12,Main!A:AB,12,0)</f>
        <v>46230</v>
      </c>
      <c r="M12" s="62">
        <f>VLOOKUP(A12,Main!A:AB,13,0)</f>
        <v>46248</v>
      </c>
      <c r="N12" s="61" t="str">
        <f>VLOOKUP(A12,Main!A:AB,14,0)</f>
        <v>PG</v>
      </c>
      <c r="O12" s="61" t="str">
        <f>VLOOKUP(A12,Main!A:AB,15,0)</f>
        <v>Core</v>
      </c>
      <c r="P12" s="61" t="str">
        <f>VLOOKUP(A12,Main!A:AB,16,0)</f>
        <v>Yes</v>
      </c>
      <c r="Q12" s="61" t="str">
        <f>VLOOKUP(A12,Main!A:AB,17,0)</f>
        <v>Bioprocesses
Minor 3</v>
      </c>
      <c r="R12" s="63" t="str">
        <f>VLOOKUP(A12,Main!A:AB,18,0)</f>
        <v>https://onlinecourses.nptel.ac.in/e-learning/preview/noc26_bt80</v>
      </c>
      <c r="S12" s="63" t="str">
        <f>VLOOKUP(A12,Main!A:AB,19,0)</f>
        <v>https://onlinecourses.nptel.ac.in/e-learning/preview/noc26_bt80</v>
      </c>
      <c r="T12" s="61" t="str">
        <f>VLOOKUP(A12,Main!A:AB,20,0)</f>
        <v>noc26_bt80</v>
      </c>
      <c r="U12" s="63" t="str">
        <f>VLOOKUP(A12,Main!A:AB,21,0)</f>
        <v>https://onlinecourses.nptel.ac.in/noc25_bt85/preview</v>
      </c>
      <c r="V12" s="63" t="str">
        <f>VLOOKUP(A12,Main!A:AB,22,0)</f>
        <v>https://onlinecourses.nptel.ac.in/noc25_bt85/preview</v>
      </c>
      <c r="W12" s="61" t="str">
        <f>VLOOKUP(A12,Main!A:AB,23,0)</f>
        <v>noc25_bt85</v>
      </c>
      <c r="X12" s="63" t="str">
        <f>VLOOKUP(A12,Main!A:AB,24,0)</f>
        <v>https://nptel.ac.in/courses/102106673</v>
      </c>
      <c r="Y12" s="65" t="str">
        <f>VLOOKUP(A12,Main!A:AB,25,0)</f>
        <v>https://nptel.ac.in/courses/102106673</v>
      </c>
      <c r="Z12" s="66">
        <f>VLOOKUP(A12,Main!A:AB,26,0)</f>
        <v>102106673</v>
      </c>
    </row>
    <row r="13">
      <c r="A13" s="47" t="s">
        <v>707</v>
      </c>
      <c r="B13" s="61" t="str">
        <f>VLOOKUP(A13,Main!A:AB,2,0)</f>
        <v>Biotechnology and Bioengineering</v>
      </c>
      <c r="C13" s="61" t="str">
        <f>VLOOKUP(A13,Main!A:AB,3,0)</f>
        <v>Next Generation Sequencing Technologies : Data Analysis and Applications</v>
      </c>
      <c r="D13" s="61" t="str">
        <f>VLOOKUP(A13,Main!A:AB,4,0)</f>
        <v>Prof. Riddhiman Dhar</v>
      </c>
      <c r="E13" s="61" t="str">
        <f>VLOOKUP(A13,Main!A:AB,5,0)</f>
        <v>IIT Kharagpur</v>
      </c>
      <c r="F13" s="61" t="str">
        <f>VLOOKUP(A13,Main!A:AB,6,0)</f>
        <v>IIT Kharagpur</v>
      </c>
      <c r="G13" s="61" t="str">
        <f>VLOOKUP(A13,Main!A:AB,7,0)</f>
        <v>12 Weeks</v>
      </c>
      <c r="H13" s="61" t="str">
        <f>VLOOKUP(A13,Main!A:AB,8,0)</f>
        <v>Rerun</v>
      </c>
      <c r="I13" s="62">
        <f>VLOOKUP(A13,Main!A:AB,9,0)</f>
        <v>46223</v>
      </c>
      <c r="J13" s="62">
        <f>VLOOKUP(A13,Main!A:AB,10,0)</f>
        <v>46304</v>
      </c>
      <c r="K13" s="62">
        <f>VLOOKUP(A13,Main!A:AB,11,0)</f>
        <v>46312</v>
      </c>
      <c r="L13" s="62">
        <f>VLOOKUP(A13,Main!A:AB,12,0)</f>
        <v>46230</v>
      </c>
      <c r="M13" s="62">
        <f>VLOOKUP(A13,Main!A:AB,13,0)</f>
        <v>46248</v>
      </c>
      <c r="N13" s="61" t="str">
        <f>VLOOKUP(A13,Main!A:AB,14,0)</f>
        <v>UG/PG</v>
      </c>
      <c r="O13" s="61" t="str">
        <f>VLOOKUP(A13,Main!A:AB,15,0)</f>
        <v>Core</v>
      </c>
      <c r="P13" s="61" t="str">
        <f>VLOOKUP(A13,Main!A:AB,16,0)</f>
        <v>Yes</v>
      </c>
      <c r="Q13" s="61" t="str">
        <f>VLOOKUP(A13,Main!A:AB,17,0)</f>
        <v>Computational Biology</v>
      </c>
      <c r="R13" s="63" t="str">
        <f>VLOOKUP(A13,Main!A:AB,18,0)</f>
        <v>https://onlinecourses.nptel.ac.in/e-learning/preview/noc26_bt86</v>
      </c>
      <c r="S13" s="63" t="str">
        <f>VLOOKUP(A13,Main!A:AB,19,0)</f>
        <v>https://onlinecourses.nptel.ac.in/e-learning/preview/noc26_bt86</v>
      </c>
      <c r="T13" s="61" t="str">
        <f>VLOOKUP(A13,Main!A:AB,20,0)</f>
        <v>noc26_bt86</v>
      </c>
      <c r="U13" s="63" t="str">
        <f>VLOOKUP(A13,Main!A:AB,21,0)</f>
        <v>https://onlinecourses.nptel.ac.in/noc25_bt81/preview</v>
      </c>
      <c r="V13" s="63" t="str">
        <f>VLOOKUP(A13,Main!A:AB,22,0)</f>
        <v>https://onlinecourses.nptel.ac.in/noc25_bt81/preview</v>
      </c>
      <c r="W13" s="61" t="str">
        <f>VLOOKUP(A13,Main!A:AB,23,0)</f>
        <v>noc25_bt81</v>
      </c>
      <c r="X13" s="63" t="str">
        <f>VLOOKUP(A13,Main!A:AB,24,0)</f>
        <v>https://nptel.ac.in/courses/102105099</v>
      </c>
      <c r="Y13" s="65" t="str">
        <f>VLOOKUP(A13,Main!A:AB,25,0)</f>
        <v>https://nptel.ac.in/courses/102105099</v>
      </c>
      <c r="Z13" s="66">
        <f>VLOOKUP(A13,Main!A:AB,26,0)</f>
        <v>102105099</v>
      </c>
    </row>
    <row r="14">
      <c r="A14" s="47" t="s">
        <v>749</v>
      </c>
      <c r="B14" s="61" t="str">
        <f>VLOOKUP(A14,Main!A:AB,2,0)</f>
        <v>Biotechnology and Bioengineering</v>
      </c>
      <c r="C14" s="61" t="str">
        <f>VLOOKUP(A14,Main!A:AB,3,0)</f>
        <v>Genome Editing and Engineering</v>
      </c>
      <c r="D14" s="61" t="str">
        <f>VLOOKUP(A14,Main!A:AB,4,0)</f>
        <v>Prof. Utpal Bora</v>
      </c>
      <c r="E14" s="61" t="str">
        <f>VLOOKUP(A14,Main!A:AB,5,0)</f>
        <v>IIT Guwahati</v>
      </c>
      <c r="F14" s="61" t="str">
        <f>VLOOKUP(A14,Main!A:AB,6,0)</f>
        <v>IIT Guwahati</v>
      </c>
      <c r="G14" s="61" t="str">
        <f>VLOOKUP(A14,Main!A:AB,7,0)</f>
        <v>12 Weeks</v>
      </c>
      <c r="H14" s="61" t="str">
        <f>VLOOKUP(A14,Main!A:AB,8,0)</f>
        <v>Rerun</v>
      </c>
      <c r="I14" s="62">
        <f>VLOOKUP(A14,Main!A:AB,9,0)</f>
        <v>46223</v>
      </c>
      <c r="J14" s="62">
        <f>VLOOKUP(A14,Main!A:AB,10,0)</f>
        <v>46304</v>
      </c>
      <c r="K14" s="62">
        <f>VLOOKUP(A14,Main!A:AB,11,0)</f>
        <v>46312</v>
      </c>
      <c r="L14" s="62">
        <f>VLOOKUP(A14,Main!A:AB,12,0)</f>
        <v>46230</v>
      </c>
      <c r="M14" s="62">
        <f>VLOOKUP(A14,Main!A:AB,13,0)</f>
        <v>46248</v>
      </c>
      <c r="N14" s="61" t="str">
        <f>VLOOKUP(A14,Main!A:AB,14,0)</f>
        <v>UG/PG</v>
      </c>
      <c r="O14" s="61" t="str">
        <f>VLOOKUP(A14,Main!A:AB,15,0)</f>
        <v>Elective</v>
      </c>
      <c r="P14" s="61" t="str">
        <f>VLOOKUP(A14,Main!A:AB,16,0)</f>
        <v>Yes</v>
      </c>
      <c r="Q14" s="61" t="str">
        <f>VLOOKUP(A14,Main!A:AB,17,0)</f>
        <v>Biosciences</v>
      </c>
      <c r="R14" s="63" t="str">
        <f>VLOOKUP(A14,Main!A:AB,18,0)</f>
        <v>https://onlinecourses.nptel.ac.in/e-learning/preview/noc26_bt92</v>
      </c>
      <c r="S14" s="63" t="str">
        <f>VLOOKUP(A14,Main!A:AB,19,0)</f>
        <v>https://onlinecourses.nptel.ac.in/e-learning/preview/noc26_bt92</v>
      </c>
      <c r="T14" s="61" t="str">
        <f>VLOOKUP(A14,Main!A:AB,20,0)</f>
        <v>noc26_bt92</v>
      </c>
      <c r="U14" s="63" t="str">
        <f>VLOOKUP(A14,Main!A:AB,21,0)</f>
        <v>https://onlinecourses.nptel.ac.in/noc25_bt52/preview</v>
      </c>
      <c r="V14" s="63" t="str">
        <f>VLOOKUP(A14,Main!A:AB,22,0)</f>
        <v>https://onlinecourses.nptel.ac.in/noc25_bt52/preview</v>
      </c>
      <c r="W14" s="61" t="str">
        <f>VLOOKUP(A14,Main!A:AB,23,0)</f>
        <v>noc25_bt52</v>
      </c>
      <c r="X14" s="63" t="str">
        <f>VLOOKUP(A14,Main!A:AB,24,0)</f>
        <v>https://nptel.ac.in/courses/102103093</v>
      </c>
      <c r="Y14" s="65" t="str">
        <f>VLOOKUP(A14,Main!A:AB,25,0)</f>
        <v>https://nptel.ac.in/courses/102103093</v>
      </c>
      <c r="Z14" s="66">
        <f>VLOOKUP(A14,Main!A:AB,26,0)</f>
        <v>102103093</v>
      </c>
    </row>
    <row r="15">
      <c r="A15" s="47" t="s">
        <v>777</v>
      </c>
      <c r="B15" s="61" t="str">
        <f>VLOOKUP(A15,Main!A:AB,2,0)</f>
        <v>Biosciences and Bioengineering</v>
      </c>
      <c r="C15" s="61" t="str">
        <f>VLOOKUP(A15,Main!A:AB,3,0)</f>
        <v>Evolution in the Genomic Era</v>
      </c>
      <c r="D15" s="61" t="str">
        <f>VLOOKUP(A15,Main!A:AB,4,0)</f>
        <v>Prof. Nagarjun Vijay</v>
      </c>
      <c r="E15" s="61" t="str">
        <f>VLOOKUP(A15,Main!A:AB,5,0)</f>
        <v>IISER Bhopal</v>
      </c>
      <c r="F15" s="61" t="str">
        <f>VLOOKUP(A15,Main!A:AB,6,0)</f>
        <v>IIT Madras</v>
      </c>
      <c r="G15" s="61" t="str">
        <f>VLOOKUP(A15,Main!A:AB,7,0)</f>
        <v>8 Weeks</v>
      </c>
      <c r="H15" s="61" t="str">
        <f>VLOOKUP(A15,Main!A:AB,8,0)</f>
        <v>New</v>
      </c>
      <c r="I15" s="62">
        <f>VLOOKUP(A15,Main!A:AB,9,0)</f>
        <v>46251</v>
      </c>
      <c r="J15" s="62">
        <f>VLOOKUP(A15,Main!A:AB,10,0)</f>
        <v>46304</v>
      </c>
      <c r="K15" s="62">
        <f>VLOOKUP(A15,Main!A:AB,11,0)</f>
        <v>46312</v>
      </c>
      <c r="L15" s="62">
        <f>VLOOKUP(A15,Main!A:AB,12,0)</f>
        <v>46251</v>
      </c>
      <c r="M15" s="62">
        <f>VLOOKUP(A15,Main!A:AB,13,0)</f>
        <v>46262</v>
      </c>
      <c r="N15" s="61" t="str">
        <f>VLOOKUP(A15,Main!A:AB,14,0)</f>
        <v>PG</v>
      </c>
      <c r="O15" s="61" t="str">
        <f>VLOOKUP(A15,Main!A:AB,15,0)</f>
        <v>Core</v>
      </c>
      <c r="P15" s="61" t="str">
        <f>VLOOKUP(A15,Main!A:AB,16,0)</f>
        <v>Yes</v>
      </c>
      <c r="Q15" s="61" t="str">
        <f>VLOOKUP(A15,Main!A:AB,17,0)</f>
        <v>Biosciences</v>
      </c>
      <c r="R15" s="63" t="str">
        <f>VLOOKUP(A15,Main!A:AB,18,0)</f>
        <v>https://onlinecourses.nptel.ac.in/e-learning/preview/noc26_bt96</v>
      </c>
      <c r="S15" s="63" t="str">
        <f>VLOOKUP(A15,Main!A:AB,19,0)</f>
        <v>https://onlinecourses.nptel.ac.in/e-learning/preview/noc26_bt96</v>
      </c>
      <c r="T15" s="61" t="str">
        <f>VLOOKUP(A15,Main!A:AB,20,0)</f>
        <v>noc26_bt96</v>
      </c>
      <c r="U15" s="61" t="str">
        <f>VLOOKUP(A15,Main!A:AB,21,0)</f>
        <v/>
      </c>
      <c r="V15" s="61" t="str">
        <f>VLOOKUP(A15,Main!A:AB,22,0)</f>
        <v/>
      </c>
      <c r="W15" s="61" t="str">
        <f>VLOOKUP(A15,Main!A:AB,23,0)</f>
        <v/>
      </c>
      <c r="X15" s="63" t="str">
        <f>VLOOKUP(A15,Main!A:AB,24,0)</f>
        <v>https://nptel.ac.in/courses/102106002</v>
      </c>
      <c r="Y15" s="65" t="str">
        <f>VLOOKUP(A15,Main!A:AB,25,0)</f>
        <v>https://nptel.ac.in/courses/102106002</v>
      </c>
      <c r="Z15" s="66">
        <f>VLOOKUP(A15,Main!A:AB,26,0)</f>
        <v>102106002</v>
      </c>
    </row>
    <row r="16">
      <c r="A16" s="47" t="s">
        <v>825</v>
      </c>
      <c r="B16" s="61" t="str">
        <f>VLOOKUP(A16,Main!A:AB,2,0)</f>
        <v>Civil Engineering/Earthquake Engineering</v>
      </c>
      <c r="C16" s="61" t="str">
        <f>VLOOKUP(A16,Main!A:AB,3,0)</f>
        <v>Earthquake Geotechnical Engineering</v>
      </c>
      <c r="D16" s="61" t="str">
        <f>VLOOKUP(A16,Main!A:AB,4,0)</f>
        <v>Prof. B. K. Maheshwari</v>
      </c>
      <c r="E16" s="61" t="str">
        <f>VLOOKUP(A16,Main!A:AB,5,0)</f>
        <v>IIT Roorkee</v>
      </c>
      <c r="F16" s="61" t="str">
        <f>VLOOKUP(A16,Main!A:AB,6,0)</f>
        <v>IIT Roorkee</v>
      </c>
      <c r="G16" s="61" t="str">
        <f>VLOOKUP(A16,Main!A:AB,7,0)</f>
        <v>12 Weeks</v>
      </c>
      <c r="H16" s="61" t="str">
        <f>VLOOKUP(A16,Main!A:AB,8,0)</f>
        <v>Rerun</v>
      </c>
      <c r="I16" s="62">
        <f>VLOOKUP(A16,Main!A:AB,9,0)</f>
        <v>46223</v>
      </c>
      <c r="J16" s="62">
        <f>VLOOKUP(A16,Main!A:AB,10,0)</f>
        <v>46304</v>
      </c>
      <c r="K16" s="62">
        <f>VLOOKUP(A16,Main!A:AB,11,0)</f>
        <v>46312</v>
      </c>
      <c r="L16" s="62">
        <f>VLOOKUP(A16,Main!A:AB,12,0)</f>
        <v>46230</v>
      </c>
      <c r="M16" s="62">
        <f>VLOOKUP(A16,Main!A:AB,13,0)</f>
        <v>46248</v>
      </c>
      <c r="N16" s="61" t="str">
        <f>VLOOKUP(A16,Main!A:AB,14,0)</f>
        <v>UG/PG</v>
      </c>
      <c r="O16" s="61" t="str">
        <f>VLOOKUP(A16,Main!A:AB,15,0)</f>
        <v>Elective</v>
      </c>
      <c r="P16" s="61" t="str">
        <f>VLOOKUP(A16,Main!A:AB,16,0)</f>
        <v>Yes</v>
      </c>
      <c r="Q16" s="61" t="str">
        <f>VLOOKUP(A16,Main!A:AB,17,0)</f>
        <v/>
      </c>
      <c r="R16" s="63" t="str">
        <f>VLOOKUP(A16,Main!A:AB,18,0)</f>
        <v>https://onlinecourses.nptel.ac.in/e-learning/preview/noc26_ce103</v>
      </c>
      <c r="S16" s="63" t="str">
        <f>VLOOKUP(A16,Main!A:AB,19,0)</f>
        <v>https://onlinecourses.nptel.ac.in/e-learning/preview/noc26_ce103</v>
      </c>
      <c r="T16" s="61" t="str">
        <f>VLOOKUP(A16,Main!A:AB,20,0)</f>
        <v>noc26_ce103</v>
      </c>
      <c r="U16" s="63" t="str">
        <f>VLOOKUP(A16,Main!A:AB,21,0)</f>
        <v>https://onlinecourses.nptel.ac.in/noc25_ce130/preview</v>
      </c>
      <c r="V16" s="63" t="str">
        <f>VLOOKUP(A16,Main!A:AB,22,0)</f>
        <v>https://onlinecourses.nptel.ac.in/noc25_ce130/preview</v>
      </c>
      <c r="W16" s="61" t="str">
        <f>VLOOKUP(A16,Main!A:AB,23,0)</f>
        <v>noc25_ce130</v>
      </c>
      <c r="X16" s="63" t="str">
        <f>VLOOKUP(A16,Main!A:AB,24,0)</f>
        <v>https://nptel.ac.in/courses/105107225</v>
      </c>
      <c r="Y16" s="65" t="str">
        <f>VLOOKUP(A16,Main!A:AB,25,0)</f>
        <v>https://nptel.ac.in/courses/105107225</v>
      </c>
      <c r="Z16" s="66">
        <f>VLOOKUP(A16,Main!A:AB,26,0)</f>
        <v>105107225</v>
      </c>
    </row>
    <row r="17">
      <c r="A17" s="47" t="s">
        <v>872</v>
      </c>
      <c r="B17" s="61" t="str">
        <f>VLOOKUP(A17,Main!A:AB,2,0)</f>
        <v>Civil Engineering</v>
      </c>
      <c r="C17" s="61" t="str">
        <f>VLOOKUP(A17,Main!A:AB,3,0)</f>
        <v>Pavement Materials (Under Pavement Engineering)</v>
      </c>
      <c r="D17" s="61" t="str">
        <f>VLOOKUP(A17,Main!A:AB,4,0)</f>
        <v>Prof. Nikhil Saboo</v>
      </c>
      <c r="E17" s="61" t="str">
        <f>VLOOKUP(A17,Main!A:AB,5,0)</f>
        <v>IIT Roorkee</v>
      </c>
      <c r="F17" s="61" t="str">
        <f>VLOOKUP(A17,Main!A:AB,6,0)</f>
        <v>IIT Roorkee</v>
      </c>
      <c r="G17" s="61" t="str">
        <f>VLOOKUP(A17,Main!A:AB,7,0)</f>
        <v>12 Weeks</v>
      </c>
      <c r="H17" s="61" t="str">
        <f>VLOOKUP(A17,Main!A:AB,8,0)</f>
        <v>Rerun</v>
      </c>
      <c r="I17" s="62">
        <f>VLOOKUP(A17,Main!A:AB,9,0)</f>
        <v>46223</v>
      </c>
      <c r="J17" s="62">
        <f>VLOOKUP(A17,Main!A:AB,10,0)</f>
        <v>46304</v>
      </c>
      <c r="K17" s="62">
        <f>VLOOKUP(A17,Main!A:AB,11,0)</f>
        <v>46312</v>
      </c>
      <c r="L17" s="62">
        <f>VLOOKUP(A17,Main!A:AB,12,0)</f>
        <v>46230</v>
      </c>
      <c r="M17" s="62">
        <f>VLOOKUP(A17,Main!A:AB,13,0)</f>
        <v>46248</v>
      </c>
      <c r="N17" s="61" t="str">
        <f>VLOOKUP(A17,Main!A:AB,14,0)</f>
        <v>UG/PG</v>
      </c>
      <c r="O17" s="61" t="str">
        <f>VLOOKUP(A17,Main!A:AB,15,0)</f>
        <v>Core</v>
      </c>
      <c r="P17" s="61" t="str">
        <f>VLOOKUP(A17,Main!A:AB,16,0)</f>
        <v>Yes</v>
      </c>
      <c r="Q17" s="61" t="str">
        <f>VLOOKUP(A17,Main!A:AB,17,0)</f>
        <v/>
      </c>
      <c r="R17" s="63" t="str">
        <f>VLOOKUP(A17,Main!A:AB,18,0)</f>
        <v>https://onlinecourses.nptel.ac.in/e-learning/preview/noc26_ce109</v>
      </c>
      <c r="S17" s="63" t="str">
        <f>VLOOKUP(A17,Main!A:AB,19,0)</f>
        <v>https://onlinecourses.nptel.ac.in/e-learning/preview/noc26_ce109</v>
      </c>
      <c r="T17" s="61" t="str">
        <f>VLOOKUP(A17,Main!A:AB,20,0)</f>
        <v>noc26_ce109</v>
      </c>
      <c r="U17" s="63" t="str">
        <f>VLOOKUP(A17,Main!A:AB,21,0)</f>
        <v>https://onlinecourses.nptel.ac.in/noc25_ce81/preview</v>
      </c>
      <c r="V17" s="63" t="str">
        <f>VLOOKUP(A17,Main!A:AB,22,0)</f>
        <v>https://onlinecourses.nptel.ac.in/noc25_ce81/preview</v>
      </c>
      <c r="W17" s="61" t="str">
        <f>VLOOKUP(A17,Main!A:AB,23,0)</f>
        <v>noc25_ce81</v>
      </c>
      <c r="X17" s="63" t="str">
        <f>VLOOKUP(A17,Main!A:AB,24,0)</f>
        <v>https://nptel.ac.in/courses/105107219</v>
      </c>
      <c r="Y17" s="65" t="str">
        <f>VLOOKUP(A17,Main!A:AB,25,0)</f>
        <v>https://nptel.ac.in/courses/105107219</v>
      </c>
      <c r="Z17" s="66">
        <f>VLOOKUP(A17,Main!A:AB,26,0)</f>
        <v>105107219</v>
      </c>
    </row>
    <row r="18">
      <c r="A18" s="47" t="s">
        <v>915</v>
      </c>
      <c r="B18" s="61" t="str">
        <f>VLOOKUP(A18,Main!A:AB,2,0)</f>
        <v>Civil Engineering</v>
      </c>
      <c r="C18" s="61" t="str">
        <f>VLOOKUP(A18,Main!A:AB,3,0)</f>
        <v>Remote Sensing: Principles and Applications</v>
      </c>
      <c r="D18" s="61" t="str">
        <f>VLOOKUP(A18,Main!A:AB,4,0)</f>
        <v>Prof. Eswar Rajasekaran</v>
      </c>
      <c r="E18" s="61" t="str">
        <f>VLOOKUP(A18,Main!A:AB,5,0)</f>
        <v>IIT Bombay</v>
      </c>
      <c r="F18" s="61" t="str">
        <f>VLOOKUP(A18,Main!A:AB,6,0)</f>
        <v>IIT Bombay</v>
      </c>
      <c r="G18" s="61" t="str">
        <f>VLOOKUP(A18,Main!A:AB,7,0)</f>
        <v>12 Weeks</v>
      </c>
      <c r="H18" s="61" t="str">
        <f>VLOOKUP(A18,Main!A:AB,8,0)</f>
        <v>Rerun</v>
      </c>
      <c r="I18" s="62">
        <f>VLOOKUP(A18,Main!A:AB,9,0)</f>
        <v>46223</v>
      </c>
      <c r="J18" s="62">
        <f>VLOOKUP(A18,Main!A:AB,10,0)</f>
        <v>46304</v>
      </c>
      <c r="K18" s="62">
        <f>VLOOKUP(A18,Main!A:AB,11,0)</f>
        <v>46312</v>
      </c>
      <c r="L18" s="62">
        <f>VLOOKUP(A18,Main!A:AB,12,0)</f>
        <v>46230</v>
      </c>
      <c r="M18" s="62">
        <f>VLOOKUP(A18,Main!A:AB,13,0)</f>
        <v>46248</v>
      </c>
      <c r="N18" s="61" t="str">
        <f>VLOOKUP(A18,Main!A:AB,14,0)</f>
        <v>UG/PG</v>
      </c>
      <c r="O18" s="61" t="str">
        <f>VLOOKUP(A18,Main!A:AB,15,0)</f>
        <v>Elective</v>
      </c>
      <c r="P18" s="61" t="str">
        <f>VLOOKUP(A18,Main!A:AB,16,0)</f>
        <v>Yes</v>
      </c>
      <c r="Q18" s="61" t="str">
        <f>VLOOKUP(A18,Main!A:AB,17,0)</f>
        <v>Environment</v>
      </c>
      <c r="R18" s="63" t="str">
        <f>VLOOKUP(A18,Main!A:AB,18,0)</f>
        <v>https://onlinecourses.nptel.ac.in/e-learning/preview/noc26_ce115</v>
      </c>
      <c r="S18" s="63" t="str">
        <f>VLOOKUP(A18,Main!A:AB,19,0)</f>
        <v>https://onlinecourses.nptel.ac.in/e-learning/preview/noc26_ce115</v>
      </c>
      <c r="T18" s="61" t="str">
        <f>VLOOKUP(A18,Main!A:AB,20,0)</f>
        <v>noc26_ce115</v>
      </c>
      <c r="U18" s="63" t="str">
        <f>VLOOKUP(A18,Main!A:AB,21,0)</f>
        <v>https://onlinecourses.nptel.ac.in/noc25_ce86/preview</v>
      </c>
      <c r="V18" s="63" t="str">
        <f>VLOOKUP(A18,Main!A:AB,22,0)</f>
        <v>https://onlinecourses.nptel.ac.in/noc25_ce86/preview</v>
      </c>
      <c r="W18" s="61" t="str">
        <f>VLOOKUP(A18,Main!A:AB,23,0)</f>
        <v>noc25_ce86</v>
      </c>
      <c r="X18" s="63" t="str">
        <f>VLOOKUP(A18,Main!A:AB,24,0)</f>
        <v>https://nptel.ac.in/courses/105101206</v>
      </c>
      <c r="Y18" s="65" t="str">
        <f>VLOOKUP(A18,Main!A:AB,25,0)</f>
        <v>https://nptel.ac.in/courses/105101206</v>
      </c>
      <c r="Z18" s="66">
        <f>VLOOKUP(A18,Main!A:AB,26,0)</f>
        <v>105101206</v>
      </c>
    </row>
    <row r="19">
      <c r="A19" s="47" t="s">
        <v>956</v>
      </c>
      <c r="B19" s="61" t="str">
        <f>VLOOKUP(A19,Main!A:AB,2,0)</f>
        <v>Civil Engineering/Geology/Engineering Geology/Environmental Engineering/Environmental Science/Geography/Management</v>
      </c>
      <c r="C19" s="61" t="str">
        <f>VLOOKUP(A19,Main!A:AB,3,0)</f>
        <v>Sustainable Groundwater Management</v>
      </c>
      <c r="D19" s="61" t="str">
        <f>VLOOKUP(A19,Main!A:AB,4,0)</f>
        <v>Prof. Elango Lakshmanan</v>
      </c>
      <c r="E19" s="61" t="str">
        <f>VLOOKUP(A19,Main!A:AB,5,0)</f>
        <v>IIT Madras</v>
      </c>
      <c r="F19" s="61" t="str">
        <f>VLOOKUP(A19,Main!A:AB,6,0)</f>
        <v>IIT Madras</v>
      </c>
      <c r="G19" s="61" t="str">
        <f>VLOOKUP(A19,Main!A:AB,7,0)</f>
        <v>12 Weeks</v>
      </c>
      <c r="H19" s="61" t="str">
        <f>VLOOKUP(A19,Main!A:AB,8,0)</f>
        <v>Rerun</v>
      </c>
      <c r="I19" s="62">
        <f>VLOOKUP(A19,Main!A:AB,9,0)</f>
        <v>46223</v>
      </c>
      <c r="J19" s="62">
        <f>VLOOKUP(A19,Main!A:AB,10,0)</f>
        <v>46304</v>
      </c>
      <c r="K19" s="62">
        <f>VLOOKUP(A19,Main!A:AB,11,0)</f>
        <v>46312</v>
      </c>
      <c r="L19" s="62">
        <f>VLOOKUP(A19,Main!A:AB,12,0)</f>
        <v>46230</v>
      </c>
      <c r="M19" s="62">
        <f>VLOOKUP(A19,Main!A:AB,13,0)</f>
        <v>46248</v>
      </c>
      <c r="N19" s="61" t="str">
        <f>VLOOKUP(A19,Main!A:AB,14,0)</f>
        <v>UG/PG</v>
      </c>
      <c r="O19" s="61" t="str">
        <f>VLOOKUP(A19,Main!A:AB,15,0)</f>
        <v>Elective</v>
      </c>
      <c r="P19" s="61" t="str">
        <f>VLOOKUP(A19,Main!A:AB,16,0)</f>
        <v>Yes</v>
      </c>
      <c r="Q19" s="61" t="str">
        <f>VLOOKUP(A19,Main!A:AB,17,0)</f>
        <v>Environment</v>
      </c>
      <c r="R19" s="63" t="str">
        <f>VLOOKUP(A19,Main!A:AB,18,0)</f>
        <v>https://onlinecourses.nptel.ac.in/e-learning/preview/noc26_ce121</v>
      </c>
      <c r="S19" s="63" t="str">
        <f>VLOOKUP(A19,Main!A:AB,19,0)</f>
        <v>https://onlinecourses.nptel.ac.in/e-learning/preview/noc26_ce121</v>
      </c>
      <c r="T19" s="61" t="str">
        <f>VLOOKUP(A19,Main!A:AB,20,0)</f>
        <v>noc26_ce121</v>
      </c>
      <c r="U19" s="63" t="str">
        <f>VLOOKUP(A19,Main!A:AB,21,0)</f>
        <v>https://onlinecourses.nptel.ac.in/noc25_ce131/preview</v>
      </c>
      <c r="V19" s="63" t="str">
        <f>VLOOKUP(A19,Main!A:AB,22,0)</f>
        <v>https://onlinecourses.nptel.ac.in/noc25_ce131/preview</v>
      </c>
      <c r="W19" s="61" t="str">
        <f>VLOOKUP(A19,Main!A:AB,23,0)</f>
        <v>noc25_ce131</v>
      </c>
      <c r="X19" s="63" t="str">
        <f>VLOOKUP(A19,Main!A:AB,24,0)</f>
        <v>https://nptel.ac.in/courses/105106694</v>
      </c>
      <c r="Y19" s="65" t="str">
        <f>VLOOKUP(A19,Main!A:AB,25,0)</f>
        <v>https://nptel.ac.in/courses/105106694</v>
      </c>
      <c r="Z19" s="66">
        <f>VLOOKUP(A19,Main!A:AB,26,0)</f>
        <v>105106694</v>
      </c>
    </row>
    <row r="20">
      <c r="A20" s="47" t="s">
        <v>1005</v>
      </c>
      <c r="B20" s="61" t="str">
        <f>VLOOKUP(A20,Main!A:AB,2,0)</f>
        <v>Civil Engineering,Earth Sciences</v>
      </c>
      <c r="C20" s="61" t="str">
        <f>VLOOKUP(A20,Main!A:AB,3,0)</f>
        <v>Introduction to Sequence Stratigraphy</v>
      </c>
      <c r="D20" s="61" t="str">
        <f>VLOOKUP(A20,Main!A:AB,4,0)</f>
        <v>Prof. Biplab Bhattacharya</v>
      </c>
      <c r="E20" s="61" t="str">
        <f>VLOOKUP(A20,Main!A:AB,5,0)</f>
        <v>IIT Roorkee</v>
      </c>
      <c r="F20" s="61" t="str">
        <f>VLOOKUP(A20,Main!A:AB,6,0)</f>
        <v>IIT Roorkee</v>
      </c>
      <c r="G20" s="61" t="str">
        <f>VLOOKUP(A20,Main!A:AB,7,0)</f>
        <v>12 Weeks</v>
      </c>
      <c r="H20" s="61" t="str">
        <f>VLOOKUP(A20,Main!A:AB,8,0)</f>
        <v>Rerun</v>
      </c>
      <c r="I20" s="62">
        <f>VLOOKUP(A20,Main!A:AB,9,0)</f>
        <v>46223</v>
      </c>
      <c r="J20" s="62">
        <f>VLOOKUP(A20,Main!A:AB,10,0)</f>
        <v>46304</v>
      </c>
      <c r="K20" s="62">
        <f>VLOOKUP(A20,Main!A:AB,11,0)</f>
        <v>46312</v>
      </c>
      <c r="L20" s="62">
        <f>VLOOKUP(A20,Main!A:AB,12,0)</f>
        <v>46230</v>
      </c>
      <c r="M20" s="62">
        <f>VLOOKUP(A20,Main!A:AB,13,0)</f>
        <v>46248</v>
      </c>
      <c r="N20" s="61" t="str">
        <f>VLOOKUP(A20,Main!A:AB,14,0)</f>
        <v>PG</v>
      </c>
      <c r="O20" s="61" t="str">
        <f>VLOOKUP(A20,Main!A:AB,15,0)</f>
        <v>Elective</v>
      </c>
      <c r="P20" s="61" t="str">
        <f>VLOOKUP(A20,Main!A:AB,16,0)</f>
        <v>Yes</v>
      </c>
      <c r="Q20" s="61" t="str">
        <f>VLOOKUP(A20,Main!A:AB,17,0)</f>
        <v/>
      </c>
      <c r="R20" s="63" t="str">
        <f>VLOOKUP(A20,Main!A:AB,18,0)</f>
        <v>https://onlinecourses.nptel.ac.in/e-learning/preview/noc26_ce127</v>
      </c>
      <c r="S20" s="63" t="str">
        <f>VLOOKUP(A20,Main!A:AB,19,0)</f>
        <v>https://onlinecourses.nptel.ac.in/e-learning/preview/noc26_ce127</v>
      </c>
      <c r="T20" s="61" t="str">
        <f>VLOOKUP(A20,Main!A:AB,20,0)</f>
        <v>noc26_ce127</v>
      </c>
      <c r="U20" s="63" t="str">
        <f>VLOOKUP(A20,Main!A:AB,21,0)</f>
        <v>https://onlinecourses.nptel.ac.in/noc25_ce140/preview</v>
      </c>
      <c r="V20" s="63" t="str">
        <f>VLOOKUP(A20,Main!A:AB,22,0)</f>
        <v>https://onlinecourses.nptel.ac.in/noc25_ce140/preview</v>
      </c>
      <c r="W20" s="61" t="str">
        <f>VLOOKUP(A20,Main!A:AB,23,0)</f>
        <v>noc25_ce140</v>
      </c>
      <c r="X20" s="63" t="str">
        <f>VLOOKUP(A20,Main!A:AB,24,0)</f>
        <v>https://nptel.ac.in/courses/105107710</v>
      </c>
      <c r="Y20" s="65" t="str">
        <f>VLOOKUP(A20,Main!A:AB,25,0)</f>
        <v>https://nptel.ac.in/courses/105107710</v>
      </c>
      <c r="Z20" s="66">
        <f>VLOOKUP(A20,Main!A:AB,26,0)</f>
        <v>105107710</v>
      </c>
    </row>
    <row r="21">
      <c r="A21" s="47" t="s">
        <v>1051</v>
      </c>
      <c r="B21" s="61" t="str">
        <f>VLOOKUP(A21,Main!A:AB,2,0)</f>
        <v>Civil Engineering</v>
      </c>
      <c r="C21" s="61" t="str">
        <f>VLOOKUP(A21,Main!A:AB,3,0)</f>
        <v>Computational Geomechanics</v>
      </c>
      <c r="D21" s="61" t="str">
        <f>VLOOKUP(A21,Main!A:AB,4,0)</f>
        <v>Prof. Shantanu Patra</v>
      </c>
      <c r="E21" s="61" t="str">
        <f>VLOOKUP(A21,Main!A:AB,5,0)</f>
        <v>IIT Bhubaneswar</v>
      </c>
      <c r="F21" s="61" t="str">
        <f>VLOOKUP(A21,Main!A:AB,6,0)</f>
        <v>IIT Kharagpur</v>
      </c>
      <c r="G21" s="61" t="str">
        <f>VLOOKUP(A21,Main!A:AB,7,0)</f>
        <v>12 Weeks</v>
      </c>
      <c r="H21" s="61" t="str">
        <f>VLOOKUP(A21,Main!A:AB,8,0)</f>
        <v>Rerun</v>
      </c>
      <c r="I21" s="62">
        <f>VLOOKUP(A21,Main!A:AB,9,0)</f>
        <v>46223</v>
      </c>
      <c r="J21" s="62">
        <f>VLOOKUP(A21,Main!A:AB,10,0)</f>
        <v>46304</v>
      </c>
      <c r="K21" s="62">
        <f>VLOOKUP(A21,Main!A:AB,11,0)</f>
        <v>46312</v>
      </c>
      <c r="L21" s="62">
        <f>VLOOKUP(A21,Main!A:AB,12,0)</f>
        <v>46230</v>
      </c>
      <c r="M21" s="62">
        <f>VLOOKUP(A21,Main!A:AB,13,0)</f>
        <v>46248</v>
      </c>
      <c r="N21" s="61" t="str">
        <f>VLOOKUP(A21,Main!A:AB,14,0)</f>
        <v>UG/PG</v>
      </c>
      <c r="O21" s="61" t="str">
        <f>VLOOKUP(A21,Main!A:AB,15,0)</f>
        <v>Elective</v>
      </c>
      <c r="P21" s="61" t="str">
        <f>VLOOKUP(A21,Main!A:AB,16,0)</f>
        <v>Yes</v>
      </c>
      <c r="Q21" s="61" t="str">
        <f>VLOOKUP(A21,Main!A:AB,17,0)</f>
        <v/>
      </c>
      <c r="R21" s="63" t="str">
        <f>VLOOKUP(A21,Main!A:AB,18,0)</f>
        <v>https://onlinecourses.nptel.ac.in/e-learning/preview/noc26_ce133</v>
      </c>
      <c r="S21" s="63" t="str">
        <f>VLOOKUP(A21,Main!A:AB,19,0)</f>
        <v>https://onlinecourses.nptel.ac.in/e-learning/preview/noc26_ce133</v>
      </c>
      <c r="T21" s="61" t="str">
        <f>VLOOKUP(A21,Main!A:AB,20,0)</f>
        <v>noc26_ce133</v>
      </c>
      <c r="U21" s="63" t="str">
        <f>VLOOKUP(A21,Main!A:AB,21,0)</f>
        <v>https://onlinecourses.nptel.ac.in/noc25_ce124/preview</v>
      </c>
      <c r="V21" s="63" t="str">
        <f>VLOOKUP(A21,Main!A:AB,22,0)</f>
        <v>https://onlinecourses.nptel.ac.in/noc25_ce124/preview</v>
      </c>
      <c r="W21" s="61" t="str">
        <f>VLOOKUP(A21,Main!A:AB,23,0)</f>
        <v>noc25_ce124</v>
      </c>
      <c r="X21" s="63" t="str">
        <f>VLOOKUP(A21,Main!A:AB,24,0)</f>
        <v>https://nptel.ac.in/courses/105105691</v>
      </c>
      <c r="Y21" s="65" t="str">
        <f>VLOOKUP(A21,Main!A:AB,25,0)</f>
        <v>https://nptel.ac.in/courses/105105691</v>
      </c>
      <c r="Z21" s="66">
        <f>VLOOKUP(A21,Main!A:AB,26,0)</f>
        <v>105105691</v>
      </c>
    </row>
    <row r="22">
      <c r="A22" s="47" t="s">
        <v>1096</v>
      </c>
      <c r="B22" s="61" t="str">
        <f>VLOOKUP(A22,Main!A:AB,2,0)</f>
        <v>Civil Engineering</v>
      </c>
      <c r="C22" s="61" t="str">
        <f>VLOOKUP(A22,Main!A:AB,3,0)</f>
        <v>Ground Improvement</v>
      </c>
      <c r="D22" s="61" t="str">
        <f>VLOOKUP(A22,Main!A:AB,4,0)</f>
        <v>Prof. Dilip Kumar Baidya</v>
      </c>
      <c r="E22" s="61" t="str">
        <f>VLOOKUP(A22,Main!A:AB,5,0)</f>
        <v>IIT Kharagpur</v>
      </c>
      <c r="F22" s="61" t="str">
        <f>VLOOKUP(A22,Main!A:AB,6,0)</f>
        <v>IIT Kharagpur</v>
      </c>
      <c r="G22" s="61" t="str">
        <f>VLOOKUP(A22,Main!A:AB,7,0)</f>
        <v>12 Weeks</v>
      </c>
      <c r="H22" s="61" t="str">
        <f>VLOOKUP(A22,Main!A:AB,8,0)</f>
        <v>Rerun</v>
      </c>
      <c r="I22" s="62">
        <f>VLOOKUP(A22,Main!A:AB,9,0)</f>
        <v>46223</v>
      </c>
      <c r="J22" s="62">
        <f>VLOOKUP(A22,Main!A:AB,10,0)</f>
        <v>46304</v>
      </c>
      <c r="K22" s="62">
        <f>VLOOKUP(A22,Main!A:AB,11,0)</f>
        <v>46312</v>
      </c>
      <c r="L22" s="62">
        <f>VLOOKUP(A22,Main!A:AB,12,0)</f>
        <v>46230</v>
      </c>
      <c r="M22" s="62">
        <f>VLOOKUP(A22,Main!A:AB,13,0)</f>
        <v>46248</v>
      </c>
      <c r="N22" s="61" t="str">
        <f>VLOOKUP(A22,Main!A:AB,14,0)</f>
        <v>UG/PG</v>
      </c>
      <c r="O22" s="61" t="str">
        <f>VLOOKUP(A22,Main!A:AB,15,0)</f>
        <v>Elective</v>
      </c>
      <c r="P22" s="61" t="str">
        <f>VLOOKUP(A22,Main!A:AB,16,0)</f>
        <v>Yes</v>
      </c>
      <c r="Q22" s="61" t="str">
        <f>VLOOKUP(A22,Main!A:AB,17,0)</f>
        <v/>
      </c>
      <c r="R22" s="63" t="str">
        <f>VLOOKUP(A22,Main!A:AB,18,0)</f>
        <v>https://onlinecourses.nptel.ac.in/e-learning/preview/noc26_ce139</v>
      </c>
      <c r="S22" s="63" t="str">
        <f>VLOOKUP(A22,Main!A:AB,19,0)</f>
        <v>https://onlinecourses.nptel.ac.in/e-learning/preview/noc26_ce139</v>
      </c>
      <c r="T22" s="61" t="str">
        <f>VLOOKUP(A22,Main!A:AB,20,0)</f>
        <v>noc26_ce139</v>
      </c>
      <c r="U22" s="63" t="str">
        <f>VLOOKUP(A22,Main!A:AB,21,0)</f>
        <v>https://onlinecourses.nptel.ac.in/noc25_ce115/preview</v>
      </c>
      <c r="V22" s="63" t="str">
        <f>VLOOKUP(A22,Main!A:AB,22,0)</f>
        <v>https://onlinecourses.nptel.ac.in/noc25_ce115/preview</v>
      </c>
      <c r="W22" s="61" t="str">
        <f>VLOOKUP(A22,Main!A:AB,23,0)</f>
        <v>noc25_ce115</v>
      </c>
      <c r="X22" s="63" t="str">
        <f>VLOOKUP(A22,Main!A:AB,24,0)</f>
        <v>https://nptel.ac.in/courses/105105210</v>
      </c>
      <c r="Y22" s="65" t="str">
        <f>VLOOKUP(A22,Main!A:AB,25,0)</f>
        <v>https://nptel.ac.in/courses/105105210</v>
      </c>
      <c r="Z22" s="66">
        <f>VLOOKUP(A22,Main!A:AB,26,0)</f>
        <v>105105210</v>
      </c>
    </row>
    <row r="23">
      <c r="A23" s="47" t="s">
        <v>1138</v>
      </c>
      <c r="B23" s="61" t="str">
        <f>VLOOKUP(A23,Main!A:AB,2,0)</f>
        <v>Environmental Science; Civil Engineering</v>
      </c>
      <c r="C23" s="61" t="str">
        <f>VLOOKUP(A23,Main!A:AB,3,0)</f>
        <v>Availability and Management of Groundwater Resources</v>
      </c>
      <c r="D23" s="61" t="str">
        <f>VLOOKUP(A23,Main!A:AB,4,0)</f>
        <v>Prof. Prasoon Kumar Singh</v>
      </c>
      <c r="E23" s="61" t="str">
        <f>VLOOKUP(A23,Main!A:AB,5,0)</f>
        <v>IIT-ISM Dhanbad</v>
      </c>
      <c r="F23" s="61" t="str">
        <f>VLOOKUP(A23,Main!A:AB,6,0)</f>
        <v>IIT Kharagpur</v>
      </c>
      <c r="G23" s="61" t="str">
        <f>VLOOKUP(A23,Main!A:AB,7,0)</f>
        <v>12 Weeks</v>
      </c>
      <c r="H23" s="61" t="str">
        <f>VLOOKUP(A23,Main!A:AB,8,0)</f>
        <v>Rerun</v>
      </c>
      <c r="I23" s="62">
        <f>VLOOKUP(A23,Main!A:AB,9,0)</f>
        <v>46223</v>
      </c>
      <c r="J23" s="62">
        <f>VLOOKUP(A23,Main!A:AB,10,0)</f>
        <v>46304</v>
      </c>
      <c r="K23" s="62">
        <f>VLOOKUP(A23,Main!A:AB,11,0)</f>
        <v>46312</v>
      </c>
      <c r="L23" s="62">
        <f>VLOOKUP(A23,Main!A:AB,12,0)</f>
        <v>46230</v>
      </c>
      <c r="M23" s="62">
        <f>VLOOKUP(A23,Main!A:AB,13,0)</f>
        <v>46248</v>
      </c>
      <c r="N23" s="61" t="str">
        <f>VLOOKUP(A23,Main!A:AB,14,0)</f>
        <v>UG/PG</v>
      </c>
      <c r="O23" s="61" t="str">
        <f>VLOOKUP(A23,Main!A:AB,15,0)</f>
        <v>Elective</v>
      </c>
      <c r="P23" s="61" t="str">
        <f>VLOOKUP(A23,Main!A:AB,16,0)</f>
        <v>Yes</v>
      </c>
      <c r="Q23" s="61" t="str">
        <f>VLOOKUP(A23,Main!A:AB,17,0)</f>
        <v/>
      </c>
      <c r="R23" s="63" t="str">
        <f>VLOOKUP(A23,Main!A:AB,18,0)</f>
        <v>https://onlinecourses.nptel.ac.in/e-learning/preview/noc26_ce145</v>
      </c>
      <c r="S23" s="63" t="str">
        <f>VLOOKUP(A23,Main!A:AB,19,0)</f>
        <v>https://onlinecourses.nptel.ac.in/e-learning/preview/noc26_ce145</v>
      </c>
      <c r="T23" s="61" t="str">
        <f>VLOOKUP(A23,Main!A:AB,20,0)</f>
        <v>noc26_ce145</v>
      </c>
      <c r="U23" s="63" t="str">
        <f>VLOOKUP(A23,Main!A:AB,21,0)</f>
        <v>https://onlinecourses.nptel.ac.in/noc25_ce143/preview</v>
      </c>
      <c r="V23" s="63" t="str">
        <f>VLOOKUP(A23,Main!A:AB,22,0)</f>
        <v>https://onlinecourses.nptel.ac.in/noc25_ce143/preview</v>
      </c>
      <c r="W23" s="61" t="str">
        <f>VLOOKUP(A23,Main!A:AB,23,0)</f>
        <v>noc25_ce143</v>
      </c>
      <c r="X23" s="63" t="str">
        <f>VLOOKUP(A23,Main!A:AB,24,0)</f>
        <v>https://nptel.ac.in/courses/105105219</v>
      </c>
      <c r="Y23" s="65" t="str">
        <f>VLOOKUP(A23,Main!A:AB,25,0)</f>
        <v>https://nptel.ac.in/courses/105105219</v>
      </c>
      <c r="Z23" s="66">
        <f>VLOOKUP(A23,Main!A:AB,26,0)</f>
        <v>105105219</v>
      </c>
    </row>
    <row r="24">
      <c r="A24" s="47" t="s">
        <v>1159</v>
      </c>
      <c r="B24" s="61" t="str">
        <f>VLOOKUP(A24,Main!A:AB,2,0)</f>
        <v>Civil Engineering</v>
      </c>
      <c r="C24" s="61" t="str">
        <f>VLOOKUP(A24,Main!A:AB,3,0)</f>
        <v>Design of Steel Structures</v>
      </c>
      <c r="D24" s="61" t="str">
        <f>VLOOKUP(A24,Main!A:AB,4,0)</f>
        <v>Prof. Damodar Maity</v>
      </c>
      <c r="E24" s="61" t="str">
        <f>VLOOKUP(A24,Main!A:AB,5,0)</f>
        <v>IIT Kharagpur</v>
      </c>
      <c r="F24" s="61" t="str">
        <f>VLOOKUP(A24,Main!A:AB,6,0)</f>
        <v>IIT Kharagpur</v>
      </c>
      <c r="G24" s="61" t="str">
        <f>VLOOKUP(A24,Main!A:AB,7,0)</f>
        <v>12 Weeks</v>
      </c>
      <c r="H24" s="61" t="str">
        <f>VLOOKUP(A24,Main!A:AB,8,0)</f>
        <v>Rerun</v>
      </c>
      <c r="I24" s="62">
        <f>VLOOKUP(A24,Main!A:AB,9,0)</f>
        <v>46223</v>
      </c>
      <c r="J24" s="62">
        <f>VLOOKUP(A24,Main!A:AB,10,0)</f>
        <v>46304</v>
      </c>
      <c r="K24" s="62">
        <f>VLOOKUP(A24,Main!A:AB,11,0)</f>
        <v>46312</v>
      </c>
      <c r="L24" s="62">
        <f>VLOOKUP(A24,Main!A:AB,12,0)</f>
        <v>46230</v>
      </c>
      <c r="M24" s="62">
        <f>VLOOKUP(A24,Main!A:AB,13,0)</f>
        <v>46248</v>
      </c>
      <c r="N24" s="61" t="str">
        <f>VLOOKUP(A24,Main!A:AB,14,0)</f>
        <v>UG</v>
      </c>
      <c r="O24" s="61" t="str">
        <f>VLOOKUP(A24,Main!A:AB,15,0)</f>
        <v>Core</v>
      </c>
      <c r="P24" s="61" t="str">
        <f>VLOOKUP(A24,Main!A:AB,16,0)</f>
        <v>No</v>
      </c>
      <c r="Q24" s="61" t="str">
        <f>VLOOKUP(A24,Main!A:AB,17,0)</f>
        <v>Structural Design</v>
      </c>
      <c r="R24" s="63" t="str">
        <f>VLOOKUP(A24,Main!A:AB,18,0)</f>
        <v>https://onlinecourses.nptel.ac.in/e-learning/preview/noc26_ce148</v>
      </c>
      <c r="S24" s="63" t="str">
        <f>VLOOKUP(A24,Main!A:AB,19,0)</f>
        <v>https://onlinecourses.nptel.ac.in/e-learning/preview/noc26_ce148</v>
      </c>
      <c r="T24" s="61" t="str">
        <f>VLOOKUP(A24,Main!A:AB,20,0)</f>
        <v>noc26_ce148</v>
      </c>
      <c r="U24" s="63" t="str">
        <f>VLOOKUP(A24,Main!A:AB,21,0)</f>
        <v>https://onlinecourses.nptel.ac.in/noc25_ce121/preview</v>
      </c>
      <c r="V24" s="63" t="str">
        <f>VLOOKUP(A24,Main!A:AB,22,0)</f>
        <v>https://onlinecourses.nptel.ac.in/noc25_ce121/preview</v>
      </c>
      <c r="W24" s="61" t="str">
        <f>VLOOKUP(A24,Main!A:AB,23,0)</f>
        <v>noc25_ce121</v>
      </c>
      <c r="X24" s="63" t="str">
        <f>VLOOKUP(A24,Main!A:AB,24,0)</f>
        <v>https://nptel.ac.in/courses/105105162</v>
      </c>
      <c r="Y24" s="65" t="str">
        <f>VLOOKUP(A24,Main!A:AB,25,0)</f>
        <v>https://nptel.ac.in/courses/105105162</v>
      </c>
      <c r="Z24" s="66">
        <f>VLOOKUP(A24,Main!A:AB,26,0)</f>
        <v>105105162</v>
      </c>
    </row>
    <row r="25">
      <c r="A25" s="47" t="s">
        <v>1179</v>
      </c>
      <c r="B25" s="61" t="str">
        <f>VLOOKUP(A25,Main!A:AB,2,0)</f>
        <v>Civil Engineering</v>
      </c>
      <c r="C25" s="61" t="str">
        <f>VLOOKUP(A25,Main!A:AB,3,0)</f>
        <v>Structural Dynamics: Theory and Computation</v>
      </c>
      <c r="D25" s="61" t="str">
        <f>VLOOKUP(A25,Main!A:AB,4,0)</f>
        <v>Prof. Arnab Banerjee</v>
      </c>
      <c r="E25" s="61" t="str">
        <f>VLOOKUP(A25,Main!A:AB,5,0)</f>
        <v>IIT Delhi</v>
      </c>
      <c r="F25" s="61" t="str">
        <f>VLOOKUP(A25,Main!A:AB,6,0)</f>
        <v>IIT Delhi</v>
      </c>
      <c r="G25" s="61" t="str">
        <f>VLOOKUP(A25,Main!A:AB,7,0)</f>
        <v>12 Weeks</v>
      </c>
      <c r="H25" s="61" t="str">
        <f>VLOOKUP(A25,Main!A:AB,8,0)</f>
        <v>Rerun</v>
      </c>
      <c r="I25" s="62">
        <f>VLOOKUP(A25,Main!A:AB,9,0)</f>
        <v>46223</v>
      </c>
      <c r="J25" s="62">
        <f>VLOOKUP(A25,Main!A:AB,10,0)</f>
        <v>46304</v>
      </c>
      <c r="K25" s="62">
        <f>VLOOKUP(A25,Main!A:AB,11,0)</f>
        <v>46312</v>
      </c>
      <c r="L25" s="62">
        <f>VLOOKUP(A25,Main!A:AB,12,0)</f>
        <v>46230</v>
      </c>
      <c r="M25" s="62">
        <f>VLOOKUP(A25,Main!A:AB,13,0)</f>
        <v>46248</v>
      </c>
      <c r="N25" s="61" t="str">
        <f>VLOOKUP(A25,Main!A:AB,14,0)</f>
        <v>PG</v>
      </c>
      <c r="O25" s="61" t="str">
        <f>VLOOKUP(A25,Main!A:AB,15,0)</f>
        <v>Core</v>
      </c>
      <c r="P25" s="61" t="str">
        <f>VLOOKUP(A25,Main!A:AB,16,0)</f>
        <v>Yes</v>
      </c>
      <c r="Q25" s="61" t="str">
        <f>VLOOKUP(A25,Main!A:AB,17,0)</f>
        <v>Structural Analysis</v>
      </c>
      <c r="R25" s="63" t="str">
        <f>VLOOKUP(A25,Main!A:AB,18,0)</f>
        <v>https://onlinecourses.nptel.ac.in/e-learning/preview/noc26_ce151</v>
      </c>
      <c r="S25" s="63" t="str">
        <f>VLOOKUP(A25,Main!A:AB,19,0)</f>
        <v>https://onlinecourses.nptel.ac.in/e-learning/preview/noc26_ce151</v>
      </c>
      <c r="T25" s="61" t="str">
        <f>VLOOKUP(A25,Main!A:AB,20,0)</f>
        <v>noc26_ce151</v>
      </c>
      <c r="U25" s="63" t="str">
        <f>VLOOKUP(A25,Main!A:AB,21,0)</f>
        <v>https://onlinecourses.nptel.ac.in/noc25_ce92/preview</v>
      </c>
      <c r="V25" s="63" t="str">
        <f>VLOOKUP(A25,Main!A:AB,22,0)</f>
        <v>https://onlinecourses.nptel.ac.in/noc25_ce92/preview</v>
      </c>
      <c r="W25" s="61" t="str">
        <f>VLOOKUP(A25,Main!A:AB,23,0)</f>
        <v>noc25_ce92</v>
      </c>
      <c r="X25" s="63" t="str">
        <f>VLOOKUP(A25,Main!A:AB,24,0)</f>
        <v>https://nptel.ac.in/courses/105102688</v>
      </c>
      <c r="Y25" s="65" t="str">
        <f>VLOOKUP(A25,Main!A:AB,25,0)</f>
        <v>https://nptel.ac.in/courses/105102688</v>
      </c>
      <c r="Z25" s="66">
        <f>VLOOKUP(A25,Main!A:AB,26,0)</f>
        <v>105102688</v>
      </c>
    </row>
    <row r="26">
      <c r="A26" s="47" t="s">
        <v>1229</v>
      </c>
      <c r="B26" s="61" t="str">
        <f>VLOOKUP(A26,Main!A:AB,2,0)</f>
        <v>Civil Engineering</v>
      </c>
      <c r="C26" s="61" t="str">
        <f>VLOOKUP(A26,Main!A:AB,3,0)</f>
        <v>Optimization Methods for Civil Engineering</v>
      </c>
      <c r="D26" s="61" t="str">
        <f>VLOOKUP(A26,Main!A:AB,4,0)</f>
        <v>Prof. Rajib Kumar Bhattacharjya</v>
      </c>
      <c r="E26" s="61" t="str">
        <f>VLOOKUP(A26,Main!A:AB,5,0)</f>
        <v>IIT Guwahati</v>
      </c>
      <c r="F26" s="61" t="str">
        <f>VLOOKUP(A26,Main!A:AB,6,0)</f>
        <v>IIT Guwahati</v>
      </c>
      <c r="G26" s="61" t="str">
        <f>VLOOKUP(A26,Main!A:AB,7,0)</f>
        <v>12 Weeks</v>
      </c>
      <c r="H26" s="61" t="str">
        <f>VLOOKUP(A26,Main!A:AB,8,0)</f>
        <v>Rerun</v>
      </c>
      <c r="I26" s="62">
        <f>VLOOKUP(A26,Main!A:AB,9,0)</f>
        <v>46223</v>
      </c>
      <c r="J26" s="62">
        <f>VLOOKUP(A26,Main!A:AB,10,0)</f>
        <v>46304</v>
      </c>
      <c r="K26" s="62">
        <f>VLOOKUP(A26,Main!A:AB,11,0)</f>
        <v>46312</v>
      </c>
      <c r="L26" s="62">
        <f>VLOOKUP(A26,Main!A:AB,12,0)</f>
        <v>46230</v>
      </c>
      <c r="M26" s="62">
        <f>VLOOKUP(A26,Main!A:AB,13,0)</f>
        <v>46248</v>
      </c>
      <c r="N26" s="61" t="str">
        <f>VLOOKUP(A26,Main!A:AB,14,0)</f>
        <v>UG/PG</v>
      </c>
      <c r="O26" s="61" t="str">
        <f>VLOOKUP(A26,Main!A:AB,15,0)</f>
        <v>Elective</v>
      </c>
      <c r="P26" s="61" t="str">
        <f>VLOOKUP(A26,Main!A:AB,16,0)</f>
        <v>Yes</v>
      </c>
      <c r="Q26" s="61" t="str">
        <f>VLOOKUP(A26,Main!A:AB,17,0)</f>
        <v/>
      </c>
      <c r="R26" s="63" t="str">
        <f>VLOOKUP(A26,Main!A:AB,18,0)</f>
        <v>https://onlinecourses.nptel.ac.in/e-learning/preview/noc26_ce158</v>
      </c>
      <c r="S26" s="63" t="str">
        <f>VLOOKUP(A26,Main!A:AB,19,0)</f>
        <v>https://onlinecourses.nptel.ac.in/e-learning/preview/noc26_ce158</v>
      </c>
      <c r="T26" s="61" t="str">
        <f>VLOOKUP(A26,Main!A:AB,20,0)</f>
        <v>noc26_ce158</v>
      </c>
      <c r="U26" s="63" t="str">
        <f>VLOOKUP(A26,Main!A:AB,21,0)</f>
        <v>https://onlinecourses.nptel.ac.in/noc25_ce105/preview</v>
      </c>
      <c r="V26" s="63" t="str">
        <f>VLOOKUP(A26,Main!A:AB,22,0)</f>
        <v>https://onlinecourses.nptel.ac.in/noc25_ce105/preview</v>
      </c>
      <c r="W26" s="61" t="str">
        <f>VLOOKUP(A26,Main!A:AB,23,0)</f>
        <v>noc25_ce105</v>
      </c>
      <c r="X26" s="63" t="str">
        <f>VLOOKUP(A26,Main!A:AB,24,0)</f>
        <v>https://nptel.ac.in/courses/105103210</v>
      </c>
      <c r="Y26" s="65" t="str">
        <f>VLOOKUP(A26,Main!A:AB,25,0)</f>
        <v>https://nptel.ac.in/courses/105103210</v>
      </c>
      <c r="Z26" s="66">
        <f>VLOOKUP(A26,Main!A:AB,26,0)</f>
        <v>105103210</v>
      </c>
    </row>
    <row r="27">
      <c r="A27" s="47" t="s">
        <v>1269</v>
      </c>
      <c r="B27" s="61" t="str">
        <f>VLOOKUP(A27,Main!A:AB,2,0)</f>
        <v>Environmental Science; Civil Engineering, Earth Science</v>
      </c>
      <c r="C27" s="61" t="str">
        <f>VLOOKUP(A27,Main!A:AB,3,0)</f>
        <v>Isotope Geochemistry</v>
      </c>
      <c r="D27" s="61" t="str">
        <f>VLOOKUP(A27,Main!A:AB,4,0)</f>
        <v>Prof. Gyana Ranjan Tripathy</v>
      </c>
      <c r="E27" s="61" t="str">
        <f>VLOOKUP(A27,Main!A:AB,5,0)</f>
        <v>IISER Pune</v>
      </c>
      <c r="F27" s="61" t="str">
        <f>VLOOKUP(A27,Main!A:AB,6,0)</f>
        <v>IIT Madras</v>
      </c>
      <c r="G27" s="61" t="str">
        <f>VLOOKUP(A27,Main!A:AB,7,0)</f>
        <v>8 Weeks</v>
      </c>
      <c r="H27" s="61" t="str">
        <f>VLOOKUP(A27,Main!A:AB,8,0)</f>
        <v>New</v>
      </c>
      <c r="I27" s="62">
        <f>VLOOKUP(A27,Main!A:AB,9,0)</f>
        <v>46251</v>
      </c>
      <c r="J27" s="62">
        <f>VLOOKUP(A27,Main!A:AB,10,0)</f>
        <v>46304</v>
      </c>
      <c r="K27" s="62">
        <f>VLOOKUP(A27,Main!A:AB,11,0)</f>
        <v>46312</v>
      </c>
      <c r="L27" s="62">
        <f>VLOOKUP(A27,Main!A:AB,12,0)</f>
        <v>46251</v>
      </c>
      <c r="M27" s="62">
        <f>VLOOKUP(A27,Main!A:AB,13,0)</f>
        <v>46262</v>
      </c>
      <c r="N27" s="61" t="str">
        <f>VLOOKUP(A27,Main!A:AB,14,0)</f>
        <v>UG/PG</v>
      </c>
      <c r="O27" s="61" t="str">
        <f>VLOOKUP(A27,Main!A:AB,15,0)</f>
        <v>Elective</v>
      </c>
      <c r="P27" s="61" t="str">
        <f>VLOOKUP(A27,Main!A:AB,16,0)</f>
        <v>Yes</v>
      </c>
      <c r="Q27" s="61" t="str">
        <f>VLOOKUP(A27,Main!A:AB,17,0)</f>
        <v>Environment</v>
      </c>
      <c r="R27" s="63" t="str">
        <f>VLOOKUP(A27,Main!A:AB,18,0)</f>
        <v>https://onlinecourses.nptel.ac.in/e-learning/preview/noc26_ce165</v>
      </c>
      <c r="S27" s="63" t="str">
        <f>VLOOKUP(A27,Main!A:AB,19,0)</f>
        <v>https://onlinecourses.nptel.ac.in/e-learning/preview/noc26_ce165</v>
      </c>
      <c r="T27" s="61" t="str">
        <f>VLOOKUP(A27,Main!A:AB,20,0)</f>
        <v>noc26_ce165</v>
      </c>
      <c r="U27" s="61" t="str">
        <f>VLOOKUP(A27,Main!A:AB,21,0)</f>
        <v/>
      </c>
      <c r="V27" s="61" t="str">
        <f>VLOOKUP(A27,Main!A:AB,22,0)</f>
        <v/>
      </c>
      <c r="W27" s="61" t="str">
        <f>VLOOKUP(A27,Main!A:AB,23,0)</f>
        <v/>
      </c>
      <c r="X27" s="63" t="str">
        <f>VLOOKUP(A27,Main!A:AB,24,0)</f>
        <v>https://nptel.ac.in/courses/105106005</v>
      </c>
      <c r="Y27" s="65" t="str">
        <f>VLOOKUP(A27,Main!A:AB,25,0)</f>
        <v>https://nptel.ac.in/courses/105106005</v>
      </c>
      <c r="Z27" s="66">
        <f>VLOOKUP(A27,Main!A:AB,26,0)</f>
        <v>105106005</v>
      </c>
    </row>
    <row r="28">
      <c r="A28" s="47" t="s">
        <v>1297</v>
      </c>
      <c r="B28" s="61" t="str">
        <f>VLOOKUP(A28,Main!A:AB,2,0)</f>
        <v>Civil Engineering
Architecture and Planning
Design Engineering</v>
      </c>
      <c r="C28" s="61" t="str">
        <f>VLOOKUP(A28,Main!A:AB,3,0)</f>
        <v>Design of Steel-Concrete Composite Structures</v>
      </c>
      <c r="D28" s="61" t="str">
        <f>VLOOKUP(A28,Main!A:AB,4,0)</f>
        <v>Prof. Anil Agarwal</v>
      </c>
      <c r="E28" s="61" t="str">
        <f>VLOOKUP(A28,Main!A:AB,5,0)</f>
        <v>IIT Hyderabad</v>
      </c>
      <c r="F28" s="61" t="str">
        <f>VLOOKUP(A28,Main!A:AB,6,0)</f>
        <v>IIT Madras</v>
      </c>
      <c r="G28" s="61" t="str">
        <f>VLOOKUP(A28,Main!A:AB,7,0)</f>
        <v>12 Weeks</v>
      </c>
      <c r="H28" s="61" t="str">
        <f>VLOOKUP(A28,Main!A:AB,8,0)</f>
        <v>New</v>
      </c>
      <c r="I28" s="62">
        <f>VLOOKUP(A28,Main!A:AB,9,0)</f>
        <v>46223</v>
      </c>
      <c r="J28" s="62">
        <f>VLOOKUP(A28,Main!A:AB,10,0)</f>
        <v>46304</v>
      </c>
      <c r="K28" s="62">
        <f>VLOOKUP(A28,Main!A:AB,11,0)</f>
        <v>46312</v>
      </c>
      <c r="L28" s="62">
        <f>VLOOKUP(A28,Main!A:AB,12,0)</f>
        <v>46230</v>
      </c>
      <c r="M28" s="62">
        <f>VLOOKUP(A28,Main!A:AB,13,0)</f>
        <v>46248</v>
      </c>
      <c r="N28" s="61" t="str">
        <f>VLOOKUP(A28,Main!A:AB,14,0)</f>
        <v>PG</v>
      </c>
      <c r="O28" s="61" t="str">
        <f>VLOOKUP(A28,Main!A:AB,15,0)</f>
        <v>Elective</v>
      </c>
      <c r="P28" s="61" t="str">
        <f>VLOOKUP(A28,Main!A:AB,16,0)</f>
        <v>Yes</v>
      </c>
      <c r="Q28" s="61" t="str">
        <f>VLOOKUP(A28,Main!A:AB,17,0)</f>
        <v>Structural Design</v>
      </c>
      <c r="R28" s="63" t="str">
        <f>VLOOKUP(A28,Main!A:AB,18,0)</f>
        <v>https://onlinecourses.nptel.ac.in/e-learning/preview/noc26_ce85</v>
      </c>
      <c r="S28" s="63" t="str">
        <f>VLOOKUP(A28,Main!A:AB,19,0)</f>
        <v>https://onlinecourses.nptel.ac.in/e-learning/preview/noc26_ce85</v>
      </c>
      <c r="T28" s="61" t="str">
        <f>VLOOKUP(A28,Main!A:AB,20,0)</f>
        <v>noc26_ce85</v>
      </c>
      <c r="U28" s="61" t="str">
        <f>VLOOKUP(A28,Main!A:AB,21,0)</f>
        <v/>
      </c>
      <c r="V28" s="61" t="str">
        <f>VLOOKUP(A28,Main!A:AB,22,0)</f>
        <v/>
      </c>
      <c r="W28" s="61" t="str">
        <f>VLOOKUP(A28,Main!A:AB,23,0)</f>
        <v/>
      </c>
      <c r="X28" s="63" t="str">
        <f>VLOOKUP(A28,Main!A:AB,24,0)</f>
        <v>https://nptel.ac.in/courses/105106002</v>
      </c>
      <c r="Y28" s="65" t="str">
        <f>VLOOKUP(A28,Main!A:AB,25,0)</f>
        <v>https://nptel.ac.in/courses/105106002</v>
      </c>
      <c r="Z28" s="66">
        <f>VLOOKUP(A28,Main!A:AB,26,0)</f>
        <v>105106002</v>
      </c>
    </row>
    <row r="29">
      <c r="A29" s="47" t="s">
        <v>1470</v>
      </c>
      <c r="B29" s="61" t="str">
        <f>VLOOKUP(A29,Main!A:AB,2,0)</f>
        <v>Chemical Engineering</v>
      </c>
      <c r="C29" s="61" t="str">
        <f>VLOOKUP(A29,Main!A:AB,3,0)</f>
        <v>Analysis and Modeling in Chemical Engineering</v>
      </c>
      <c r="D29" s="61" t="str">
        <f>VLOOKUP(A29,Main!A:AB,4,0)</f>
        <v>Prof. Prateek Kumar Jha</v>
      </c>
      <c r="E29" s="61" t="str">
        <f>VLOOKUP(A29,Main!A:AB,5,0)</f>
        <v>IIT Roorkee</v>
      </c>
      <c r="F29" s="61" t="str">
        <f>VLOOKUP(A29,Main!A:AB,6,0)</f>
        <v>IIT Roorkee</v>
      </c>
      <c r="G29" s="61" t="str">
        <f>VLOOKUP(A29,Main!A:AB,7,0)</f>
        <v>12 Weeks</v>
      </c>
      <c r="H29" s="61" t="str">
        <f>VLOOKUP(A29,Main!A:AB,8,0)</f>
        <v>New</v>
      </c>
      <c r="I29" s="62">
        <f>VLOOKUP(A29,Main!A:AB,9,0)</f>
        <v>46223</v>
      </c>
      <c r="J29" s="62">
        <f>VLOOKUP(A29,Main!A:AB,10,0)</f>
        <v>46304</v>
      </c>
      <c r="K29" s="62">
        <f>VLOOKUP(A29,Main!A:AB,11,0)</f>
        <v>46312</v>
      </c>
      <c r="L29" s="62">
        <f>VLOOKUP(A29,Main!A:AB,12,0)</f>
        <v>46230</v>
      </c>
      <c r="M29" s="62">
        <f>VLOOKUP(A29,Main!A:AB,13,0)</f>
        <v>46248</v>
      </c>
      <c r="N29" s="61" t="str">
        <f>VLOOKUP(A29,Main!A:AB,14,0)</f>
        <v>UG/PG</v>
      </c>
      <c r="O29" s="61" t="str">
        <f>VLOOKUP(A29,Main!A:AB,15,0)</f>
        <v>Elective</v>
      </c>
      <c r="P29" s="61" t="str">
        <f>VLOOKUP(A29,Main!A:AB,16,0)</f>
        <v>Yes</v>
      </c>
      <c r="Q29" s="61" t="str">
        <f>VLOOKUP(A29,Main!A:AB,17,0)</f>
        <v>Computational Chemical Engineering</v>
      </c>
      <c r="R29" s="63" t="str">
        <f>VLOOKUP(A29,Main!A:AB,18,0)</f>
        <v>https://onlinecourses.nptel.ac.in/e-learning/preview/noc26_ch56</v>
      </c>
      <c r="S29" s="63" t="str">
        <f>VLOOKUP(A29,Main!A:AB,19,0)</f>
        <v>https://onlinecourses.nptel.ac.in/e-learning/preview/noc26_ch56</v>
      </c>
      <c r="T29" s="61" t="str">
        <f>VLOOKUP(A29,Main!A:AB,20,0)</f>
        <v>noc26_ch56</v>
      </c>
      <c r="U29" s="61" t="str">
        <f>VLOOKUP(A29,Main!A:AB,21,0)</f>
        <v/>
      </c>
      <c r="V29" s="61" t="str">
        <f>VLOOKUP(A29,Main!A:AB,22,0)</f>
        <v/>
      </c>
      <c r="W29" s="61" t="str">
        <f>VLOOKUP(A29,Main!A:AB,23,0)</f>
        <v/>
      </c>
      <c r="X29" s="63" t="str">
        <f>VLOOKUP(A29,Main!A:AB,24,0)</f>
        <v>https://nptel.ac.in/courses/103107001</v>
      </c>
      <c r="Y29" s="65" t="str">
        <f>VLOOKUP(A29,Main!A:AB,25,0)</f>
        <v>https://nptel.ac.in/courses/103107001</v>
      </c>
      <c r="Z29" s="66">
        <f>VLOOKUP(A29,Main!A:AB,26,0)</f>
        <v>103107001</v>
      </c>
    </row>
    <row r="30">
      <c r="A30" s="47" t="s">
        <v>1474</v>
      </c>
      <c r="B30" s="61" t="str">
        <f>VLOOKUP(A30,Main!A:AB,2,0)</f>
        <v>Chemical Engineering</v>
      </c>
      <c r="C30" s="61" t="str">
        <f>VLOOKUP(A30,Main!A:AB,3,0)</f>
        <v>Principles of Chemical Reaction Engineering</v>
      </c>
      <c r="D30" s="61" t="str">
        <f>VLOOKUP(A30,Main!A:AB,4,0)</f>
        <v>Prof.  Koustuv Ray
Prof. Kshetramohan Sahoo</v>
      </c>
      <c r="E30" s="61" t="str">
        <f>VLOOKUP(A30,Main!A:AB,5,0)</f>
        <v>IIT Kharagpur</v>
      </c>
      <c r="F30" s="61" t="str">
        <f>VLOOKUP(A30,Main!A:AB,6,0)</f>
        <v>IIT Kharagpur</v>
      </c>
      <c r="G30" s="61" t="str">
        <f>VLOOKUP(A30,Main!A:AB,7,0)</f>
        <v>12 Weeks</v>
      </c>
      <c r="H30" s="61" t="str">
        <f>VLOOKUP(A30,Main!A:AB,8,0)</f>
        <v>New</v>
      </c>
      <c r="I30" s="62">
        <f>VLOOKUP(A30,Main!A:AB,9,0)</f>
        <v>46223</v>
      </c>
      <c r="J30" s="62">
        <f>VLOOKUP(A30,Main!A:AB,10,0)</f>
        <v>46304</v>
      </c>
      <c r="K30" s="62">
        <f>VLOOKUP(A30,Main!A:AB,11,0)</f>
        <v>46312</v>
      </c>
      <c r="L30" s="62">
        <f>VLOOKUP(A30,Main!A:AB,12,0)</f>
        <v>46230</v>
      </c>
      <c r="M30" s="62">
        <f>VLOOKUP(A30,Main!A:AB,13,0)</f>
        <v>46248</v>
      </c>
      <c r="N30" s="61" t="str">
        <f>VLOOKUP(A30,Main!A:AB,14,0)</f>
        <v>UG/PG</v>
      </c>
      <c r="O30" s="61" t="str">
        <f>VLOOKUP(A30,Main!A:AB,15,0)</f>
        <v>Core</v>
      </c>
      <c r="P30" s="61" t="str">
        <f>VLOOKUP(A30,Main!A:AB,16,0)</f>
        <v>Yes</v>
      </c>
      <c r="Q30" s="61" t="str">
        <f>VLOOKUP(A30,Main!A:AB,17,0)</f>
        <v>Minor 1, Minor 2, Minor 3</v>
      </c>
      <c r="R30" s="63" t="str">
        <f>VLOOKUP(A30,Main!A:AB,18,0)</f>
        <v>https://onlinecourses.nptel.ac.in/e-learning/preview/noc26_ch57</v>
      </c>
      <c r="S30" s="63" t="str">
        <f>VLOOKUP(A30,Main!A:AB,19,0)</f>
        <v>https://onlinecourses.nptel.ac.in/e-learning/preview/noc26_ch57</v>
      </c>
      <c r="T30" s="61" t="str">
        <f>VLOOKUP(A30,Main!A:AB,20,0)</f>
        <v>noc26_ch57</v>
      </c>
      <c r="U30" s="61" t="str">
        <f>VLOOKUP(A30,Main!A:AB,21,0)</f>
        <v/>
      </c>
      <c r="V30" s="61" t="str">
        <f>VLOOKUP(A30,Main!A:AB,22,0)</f>
        <v/>
      </c>
      <c r="W30" s="61" t="str">
        <f>VLOOKUP(A30,Main!A:AB,23,0)</f>
        <v/>
      </c>
      <c r="X30" s="63" t="str">
        <f>VLOOKUP(A30,Main!A:AB,24,0)</f>
        <v>https://nptel.ac.in/courses/103105003</v>
      </c>
      <c r="Y30" s="65" t="str">
        <f>VLOOKUP(A30,Main!A:AB,25,0)</f>
        <v>https://nptel.ac.in/courses/103105003</v>
      </c>
      <c r="Z30" s="66">
        <f>VLOOKUP(A30,Main!A:AB,26,0)</f>
        <v>103105003</v>
      </c>
    </row>
    <row r="31">
      <c r="A31" s="47" t="s">
        <v>1592</v>
      </c>
      <c r="B31" s="61" t="str">
        <f>VLOOKUP(A31,Main!A:AB,2,0)</f>
        <v>Pharmaceutical Engineering</v>
      </c>
      <c r="C31" s="61" t="str">
        <f>VLOOKUP(A31,Main!A:AB,3,0)</f>
        <v>Novel Drug Delivery Systems</v>
      </c>
      <c r="D31" s="61" t="str">
        <f>VLOOKUP(A31,Main!A:AB,4,0)</f>
        <v>Prof. Sathish Dyawanapelly</v>
      </c>
      <c r="E31" s="61" t="str">
        <f>VLOOKUP(A31,Main!A:AB,5,0)</f>
        <v>Institute of Chemical Technology, Mumbai</v>
      </c>
      <c r="F31" s="61" t="str">
        <f>VLOOKUP(A31,Main!A:AB,6,0)</f>
        <v>IIT Bombay</v>
      </c>
      <c r="G31" s="61" t="str">
        <f>VLOOKUP(A31,Main!A:AB,7,0)</f>
        <v>12 Weeks</v>
      </c>
      <c r="H31" s="61" t="str">
        <f>VLOOKUP(A31,Main!A:AB,8,0)</f>
        <v>Rerun</v>
      </c>
      <c r="I31" s="62">
        <f>VLOOKUP(A31,Main!A:AB,9,0)</f>
        <v>46223</v>
      </c>
      <c r="J31" s="62">
        <f>VLOOKUP(A31,Main!A:AB,10,0)</f>
        <v>46304</v>
      </c>
      <c r="K31" s="62">
        <f>VLOOKUP(A31,Main!A:AB,11,0)</f>
        <v>46312</v>
      </c>
      <c r="L31" s="62">
        <f>VLOOKUP(A31,Main!A:AB,12,0)</f>
        <v>46230</v>
      </c>
      <c r="M31" s="62">
        <f>VLOOKUP(A31,Main!A:AB,13,0)</f>
        <v>46248</v>
      </c>
      <c r="N31" s="61" t="str">
        <f>VLOOKUP(A31,Main!A:AB,14,0)</f>
        <v>UG/PG</v>
      </c>
      <c r="O31" s="61" t="str">
        <f>VLOOKUP(A31,Main!A:AB,15,0)</f>
        <v>Elective</v>
      </c>
      <c r="P31" s="61" t="str">
        <f>VLOOKUP(A31,Main!A:AB,16,0)</f>
        <v>Yes</v>
      </c>
      <c r="Q31" s="61" t="str">
        <f>VLOOKUP(A31,Main!A:AB,17,0)</f>
        <v>Polymers and Colloidal Materials</v>
      </c>
      <c r="R31" s="63" t="str">
        <f>VLOOKUP(A31,Main!A:AB,18,0)</f>
        <v>https://onlinecourses.nptel.ac.in/e-learning/preview/noc26_ch74</v>
      </c>
      <c r="S31" s="63" t="str">
        <f>VLOOKUP(A31,Main!A:AB,19,0)</f>
        <v>https://onlinecourses.nptel.ac.in/e-learning/preview/noc26_ch74</v>
      </c>
      <c r="T31" s="61" t="str">
        <f>VLOOKUP(A31,Main!A:AB,20,0)</f>
        <v>noc26_ch74</v>
      </c>
      <c r="U31" s="63" t="str">
        <f>VLOOKUP(A31,Main!A:AB,21,0)</f>
        <v>https://onlinecourses.nptel.ac.in/noc25_ch101/preview</v>
      </c>
      <c r="V31" s="63" t="str">
        <f>VLOOKUP(A31,Main!A:AB,22,0)</f>
        <v>https://onlinecourses.nptel.ac.in/noc25_ch101/preview</v>
      </c>
      <c r="W31" s="61" t="str">
        <f>VLOOKUP(A31,Main!A:AB,23,0)</f>
        <v>noc25_ch101</v>
      </c>
      <c r="X31" s="63" t="str">
        <f>VLOOKUP(A31,Main!A:AB,24,0)</f>
        <v>https://nptel.ac.in/courses/103101786</v>
      </c>
      <c r="Y31" s="65" t="str">
        <f>VLOOKUP(A31,Main!A:AB,25,0)</f>
        <v>https://nptel.ac.in/courses/103101786</v>
      </c>
      <c r="Z31" s="66">
        <f>VLOOKUP(A31,Main!A:AB,26,0)</f>
        <v>103101786</v>
      </c>
    </row>
    <row r="32">
      <c r="A32" s="47" t="s">
        <v>1636</v>
      </c>
      <c r="B32" s="61" t="str">
        <f>VLOOKUP(A32,Main!A:AB,2,0)</f>
        <v>Pharmaceutical Engineering</v>
      </c>
      <c r="C32" s="61" t="str">
        <f>VLOOKUP(A32,Main!A:AB,3,0)</f>
        <v>Pharmaceutical Crystal Engineering for Design, Development and Scale-up for Pharmaceutical Solids</v>
      </c>
      <c r="D32" s="61" t="str">
        <f>VLOOKUP(A32,Main!A:AB,4,0)</f>
        <v>Prof. Dinesh Kumar</v>
      </c>
      <c r="E32" s="61" t="str">
        <f>VLOOKUP(A32,Main!A:AB,5,0)</f>
        <v>IIT (BHU) Varanasi</v>
      </c>
      <c r="F32" s="61" t="str">
        <f>VLOOKUP(A32,Main!A:AB,6,0)</f>
        <v>IIT Madras</v>
      </c>
      <c r="G32" s="61" t="str">
        <f>VLOOKUP(A32,Main!A:AB,7,0)</f>
        <v>12 Weeks</v>
      </c>
      <c r="H32" s="61" t="str">
        <f>VLOOKUP(A32,Main!A:AB,8,0)</f>
        <v>Rerun</v>
      </c>
      <c r="I32" s="62">
        <f>VLOOKUP(A32,Main!A:AB,9,0)</f>
        <v>46223</v>
      </c>
      <c r="J32" s="62">
        <f>VLOOKUP(A32,Main!A:AB,10,0)</f>
        <v>46304</v>
      </c>
      <c r="K32" s="62">
        <f>VLOOKUP(A32,Main!A:AB,11,0)</f>
        <v>46312</v>
      </c>
      <c r="L32" s="62">
        <f>VLOOKUP(A32,Main!A:AB,12,0)</f>
        <v>46230</v>
      </c>
      <c r="M32" s="62">
        <f>VLOOKUP(A32,Main!A:AB,13,0)</f>
        <v>46248</v>
      </c>
      <c r="N32" s="61" t="str">
        <f>VLOOKUP(A32,Main!A:AB,14,0)</f>
        <v>UG/PG</v>
      </c>
      <c r="O32" s="61" t="str">
        <f>VLOOKUP(A32,Main!A:AB,15,0)</f>
        <v>Elective</v>
      </c>
      <c r="P32" s="61" t="str">
        <f>VLOOKUP(A32,Main!A:AB,16,0)</f>
        <v>Yes</v>
      </c>
      <c r="Q32" s="61" t="str">
        <f>VLOOKUP(A32,Main!A:AB,17,0)</f>
        <v/>
      </c>
      <c r="R32" s="63" t="str">
        <f>VLOOKUP(A32,Main!A:AB,18,0)</f>
        <v>https://onlinecourses.nptel.ac.in/e-learning/preview/noc26_ch80</v>
      </c>
      <c r="S32" s="63" t="str">
        <f>VLOOKUP(A32,Main!A:AB,19,0)</f>
        <v>https://onlinecourses.nptel.ac.in/e-learning/preview/noc26_ch80</v>
      </c>
      <c r="T32" s="61" t="str">
        <f>VLOOKUP(A32,Main!A:AB,20,0)</f>
        <v>noc26_ch80</v>
      </c>
      <c r="U32" s="63" t="str">
        <f>VLOOKUP(A32,Main!A:AB,21,0)</f>
        <v>https://onlinecourses.nptel.ac.in/noc25_ch99/preview</v>
      </c>
      <c r="V32" s="63" t="str">
        <f>VLOOKUP(A32,Main!A:AB,22,0)</f>
        <v>https://onlinecourses.nptel.ac.in/noc25_ch99/preview</v>
      </c>
      <c r="W32" s="61" t="str">
        <f>VLOOKUP(A32,Main!A:AB,23,0)</f>
        <v>noc25_ch99</v>
      </c>
      <c r="X32" s="63" t="str">
        <f>VLOOKUP(A32,Main!A:AB,24,0)</f>
        <v>https://nptel.ac.in/courses/103106784</v>
      </c>
      <c r="Y32" s="65" t="str">
        <f>VLOOKUP(A32,Main!A:AB,25,0)</f>
        <v>https://nptel.ac.in/courses/103106784</v>
      </c>
      <c r="Z32" s="66">
        <f>VLOOKUP(A32,Main!A:AB,26,0)</f>
        <v>103106784</v>
      </c>
    </row>
    <row r="33">
      <c r="A33" s="47" t="s">
        <v>1678</v>
      </c>
      <c r="B33" s="61" t="str">
        <f>VLOOKUP(A33,Main!A:AB,2,0)</f>
        <v>Chemical Engineering</v>
      </c>
      <c r="C33" s="61" t="str">
        <f>VLOOKUP(A33,Main!A:AB,3,0)</f>
        <v>Advanced Heat Conduction</v>
      </c>
      <c r="D33" s="61" t="str">
        <f>VLOOKUP(A33,Main!A:AB,4,0)</f>
        <v>Prof. Debasis Sarkar</v>
      </c>
      <c r="E33" s="61" t="str">
        <f>VLOOKUP(A33,Main!A:AB,5,0)</f>
        <v>IIT Kharagpur</v>
      </c>
      <c r="F33" s="61" t="str">
        <f>VLOOKUP(A33,Main!A:AB,6,0)</f>
        <v>IIT Kharagpur</v>
      </c>
      <c r="G33" s="61" t="str">
        <f>VLOOKUP(A33,Main!A:AB,7,0)</f>
        <v>12 Weeks</v>
      </c>
      <c r="H33" s="61" t="str">
        <f>VLOOKUP(A33,Main!A:AB,8,0)</f>
        <v>Rerun</v>
      </c>
      <c r="I33" s="62">
        <f>VLOOKUP(A33,Main!A:AB,9,0)</f>
        <v>46223</v>
      </c>
      <c r="J33" s="62">
        <f>VLOOKUP(A33,Main!A:AB,10,0)</f>
        <v>46304</v>
      </c>
      <c r="K33" s="62">
        <f>VLOOKUP(A33,Main!A:AB,11,0)</f>
        <v>46312</v>
      </c>
      <c r="L33" s="62">
        <f>VLOOKUP(A33,Main!A:AB,12,0)</f>
        <v>46230</v>
      </c>
      <c r="M33" s="62">
        <f>VLOOKUP(A33,Main!A:AB,13,0)</f>
        <v>46248</v>
      </c>
      <c r="N33" s="61" t="str">
        <f>VLOOKUP(A33,Main!A:AB,14,0)</f>
        <v>PG</v>
      </c>
      <c r="O33" s="61" t="str">
        <f>VLOOKUP(A33,Main!A:AB,15,0)</f>
        <v>Core</v>
      </c>
      <c r="P33" s="61" t="str">
        <f>VLOOKUP(A33,Main!A:AB,16,0)</f>
        <v>Yes</v>
      </c>
      <c r="Q33" s="61" t="str">
        <f>VLOOKUP(A33,Main!A:AB,17,0)</f>
        <v>Minor 3</v>
      </c>
      <c r="R33" s="63" t="str">
        <f>VLOOKUP(A33,Main!A:AB,18,0)</f>
        <v>https://onlinecourses.nptel.ac.in/e-learning/preview/noc26_ch86</v>
      </c>
      <c r="S33" s="63" t="str">
        <f>VLOOKUP(A33,Main!A:AB,19,0)</f>
        <v>https://onlinecourses.nptel.ac.in/e-learning/preview/noc26_ch86</v>
      </c>
      <c r="T33" s="61" t="str">
        <f>VLOOKUP(A33,Main!A:AB,20,0)</f>
        <v>noc26_ch86</v>
      </c>
      <c r="U33" s="63" t="str">
        <f>VLOOKUP(A33,Main!A:AB,21,0)</f>
        <v>https://onlinecourses.nptel.ac.in/noc25_ch88/preview</v>
      </c>
      <c r="V33" s="63" t="str">
        <f>VLOOKUP(A33,Main!A:AB,22,0)</f>
        <v>https://onlinecourses.nptel.ac.in/noc25_ch88/preview</v>
      </c>
      <c r="W33" s="61" t="str">
        <f>VLOOKUP(A33,Main!A:AB,23,0)</f>
        <v>noc25_ch88</v>
      </c>
      <c r="X33" s="63" t="str">
        <f>VLOOKUP(A33,Main!A:AB,24,0)</f>
        <v>https://nptel.ac.in/courses/103105677</v>
      </c>
      <c r="Y33" s="65" t="str">
        <f>VLOOKUP(A33,Main!A:AB,25,0)</f>
        <v>https://nptel.ac.in/courses/103105677</v>
      </c>
      <c r="Z33" s="66">
        <f>VLOOKUP(A33,Main!A:AB,26,0)</f>
        <v>103105677</v>
      </c>
    </row>
    <row r="34">
      <c r="A34" s="47" t="s">
        <v>1724</v>
      </c>
      <c r="B34" s="61" t="str">
        <f>VLOOKUP(A34,Main!A:AB,2,0)</f>
        <v>Chemical Engineering</v>
      </c>
      <c r="C34" s="61" t="str">
        <f>VLOOKUP(A34,Main!A:AB,3,0)</f>
        <v>Matlab-Based Programming Lab in Chemical Engineering</v>
      </c>
      <c r="D34" s="61" t="str">
        <f>VLOOKUP(A34,Main!A:AB,4,0)</f>
        <v>Prof. Parag A. Deshpande</v>
      </c>
      <c r="E34" s="61" t="str">
        <f>VLOOKUP(A34,Main!A:AB,5,0)</f>
        <v>IIT Kharagpur</v>
      </c>
      <c r="F34" s="61" t="str">
        <f>VLOOKUP(A34,Main!A:AB,6,0)</f>
        <v>IIT Kharagpur</v>
      </c>
      <c r="G34" s="61" t="str">
        <f>VLOOKUP(A34,Main!A:AB,7,0)</f>
        <v>12 Weeks</v>
      </c>
      <c r="H34" s="61" t="str">
        <f>VLOOKUP(A34,Main!A:AB,8,0)</f>
        <v>Rerun</v>
      </c>
      <c r="I34" s="62">
        <f>VLOOKUP(A34,Main!A:AB,9,0)</f>
        <v>46223</v>
      </c>
      <c r="J34" s="62">
        <f>VLOOKUP(A34,Main!A:AB,10,0)</f>
        <v>46304</v>
      </c>
      <c r="K34" s="62">
        <f>VLOOKUP(A34,Main!A:AB,11,0)</f>
        <v>46312</v>
      </c>
      <c r="L34" s="62">
        <f>VLOOKUP(A34,Main!A:AB,12,0)</f>
        <v>46230</v>
      </c>
      <c r="M34" s="62">
        <f>VLOOKUP(A34,Main!A:AB,13,0)</f>
        <v>46248</v>
      </c>
      <c r="N34" s="61" t="str">
        <f>VLOOKUP(A34,Main!A:AB,14,0)</f>
        <v>UG</v>
      </c>
      <c r="O34" s="61" t="str">
        <f>VLOOKUP(A34,Main!A:AB,15,0)</f>
        <v>Core</v>
      </c>
      <c r="P34" s="61" t="str">
        <f>VLOOKUP(A34,Main!A:AB,16,0)</f>
        <v>No</v>
      </c>
      <c r="Q34" s="61" t="str">
        <f>VLOOKUP(A34,Main!A:AB,17,0)</f>
        <v>Computational Chemical Engineering</v>
      </c>
      <c r="R34" s="63" t="str">
        <f>VLOOKUP(A34,Main!A:AB,18,0)</f>
        <v>https://onlinecourses.nptel.ac.in/e-learning/preview/noc26_ch92</v>
      </c>
      <c r="S34" s="63" t="str">
        <f>VLOOKUP(A34,Main!A:AB,19,0)</f>
        <v>https://onlinecourses.nptel.ac.in/e-learning/preview/noc26_ch92</v>
      </c>
      <c r="T34" s="61" t="str">
        <f>VLOOKUP(A34,Main!A:AB,20,0)</f>
        <v>noc26_ch92</v>
      </c>
      <c r="U34" s="63" t="str">
        <f>VLOOKUP(A34,Main!A:AB,21,0)</f>
        <v>https://onlinecourses.nptel.ac.in/noc25_ch81/preview</v>
      </c>
      <c r="V34" s="63" t="str">
        <f>VLOOKUP(A34,Main!A:AB,22,0)</f>
        <v>https://onlinecourses.nptel.ac.in/noc25_ch81/preview</v>
      </c>
      <c r="W34" s="61" t="str">
        <f>VLOOKUP(A34,Main!A:AB,23,0)</f>
        <v>noc25_ch81</v>
      </c>
      <c r="X34" s="63" t="str">
        <f>VLOOKUP(A34,Main!A:AB,24,0)</f>
        <v>https://nptel.ac.in/courses/103105220</v>
      </c>
      <c r="Y34" s="65" t="str">
        <f>VLOOKUP(A34,Main!A:AB,25,0)</f>
        <v>https://nptel.ac.in/courses/103105220</v>
      </c>
      <c r="Z34" s="66">
        <f>VLOOKUP(A34,Main!A:AB,26,0)</f>
        <v>103105220</v>
      </c>
    </row>
    <row r="35">
      <c r="A35" s="47" t="s">
        <v>1766</v>
      </c>
      <c r="B35" s="61" t="str">
        <f>VLOOKUP(A35,Main!A:AB,2,0)</f>
        <v>Chemical Engineering</v>
      </c>
      <c r="C35" s="61" t="str">
        <f>VLOOKUP(A35,Main!A:AB,3,0)</f>
        <v>Chemical Reaction Engineering - I</v>
      </c>
      <c r="D35" s="61" t="str">
        <f>VLOOKUP(A35,Main!A:AB,4,0)</f>
        <v>Prof. Bishnupada Mandal</v>
      </c>
      <c r="E35" s="61" t="str">
        <f>VLOOKUP(A35,Main!A:AB,5,0)</f>
        <v>IIT Guwahati</v>
      </c>
      <c r="F35" s="61" t="str">
        <f>VLOOKUP(A35,Main!A:AB,6,0)</f>
        <v>IIT Guwahati</v>
      </c>
      <c r="G35" s="61" t="str">
        <f>VLOOKUP(A35,Main!A:AB,7,0)</f>
        <v>12 Weeks</v>
      </c>
      <c r="H35" s="61" t="str">
        <f>VLOOKUP(A35,Main!A:AB,8,0)</f>
        <v>Rerun</v>
      </c>
      <c r="I35" s="62">
        <f>VLOOKUP(A35,Main!A:AB,9,0)</f>
        <v>46223</v>
      </c>
      <c r="J35" s="62">
        <f>VLOOKUP(A35,Main!A:AB,10,0)</f>
        <v>46304</v>
      </c>
      <c r="K35" s="62">
        <f>VLOOKUP(A35,Main!A:AB,11,0)</f>
        <v>46312</v>
      </c>
      <c r="L35" s="62">
        <f>VLOOKUP(A35,Main!A:AB,12,0)</f>
        <v>46230</v>
      </c>
      <c r="M35" s="62">
        <f>VLOOKUP(A35,Main!A:AB,13,0)</f>
        <v>46248</v>
      </c>
      <c r="N35" s="61" t="str">
        <f>VLOOKUP(A35,Main!A:AB,14,0)</f>
        <v>UG</v>
      </c>
      <c r="O35" s="61" t="str">
        <f>VLOOKUP(A35,Main!A:AB,15,0)</f>
        <v>Core</v>
      </c>
      <c r="P35" s="61" t="str">
        <f>VLOOKUP(A35,Main!A:AB,16,0)</f>
        <v>No</v>
      </c>
      <c r="Q35" s="61" t="str">
        <f>VLOOKUP(A35,Main!A:AB,17,0)</f>
        <v>Minor 1
Minor 2
Minor 3</v>
      </c>
      <c r="R35" s="63" t="str">
        <f>VLOOKUP(A35,Main!A:AB,18,0)</f>
        <v>https://onlinecourses.nptel.ac.in/e-learning/preview/noc26_ch98</v>
      </c>
      <c r="S35" s="63" t="str">
        <f>VLOOKUP(A35,Main!A:AB,19,0)</f>
        <v>https://onlinecourses.nptel.ac.in/e-learning/preview/noc26_ch98</v>
      </c>
      <c r="T35" s="61" t="str">
        <f>VLOOKUP(A35,Main!A:AB,20,0)</f>
        <v>noc26_ch98</v>
      </c>
      <c r="U35" s="63" t="str">
        <f>VLOOKUP(A35,Main!A:AB,21,0)</f>
        <v>https://onlinecourses.nptel.ac.in/noc25_ch73/preview</v>
      </c>
      <c r="V35" s="63" t="str">
        <f>VLOOKUP(A35,Main!A:AB,22,0)</f>
        <v>https://onlinecourses.nptel.ac.in/noc25_ch73/preview</v>
      </c>
      <c r="W35" s="61" t="str">
        <f>VLOOKUP(A35,Main!A:AB,23,0)</f>
        <v>noc25_ch73</v>
      </c>
      <c r="X35" s="63" t="str">
        <f>VLOOKUP(A35,Main!A:AB,24,0)</f>
        <v>https://nptel.ac.in/courses/103103153</v>
      </c>
      <c r="Y35" s="65" t="str">
        <f>VLOOKUP(A35,Main!A:AB,25,0)</f>
        <v>https://nptel.ac.in/courses/103103153</v>
      </c>
      <c r="Z35" s="66">
        <f>VLOOKUP(A35,Main!A:AB,26,0)</f>
        <v>103103153</v>
      </c>
    </row>
    <row r="36">
      <c r="A36" s="47" t="s">
        <v>1784</v>
      </c>
      <c r="B36" s="61" t="str">
        <f>VLOOKUP(A36,Main!A:AB,2,0)</f>
        <v>Computer Science and Engineering</v>
      </c>
      <c r="C36" s="61" t="str">
        <f>VLOOKUP(A36,Main!A:AB,3,0)</f>
        <v>Theory and Practice of Modern Cryptography</v>
      </c>
      <c r="D36" s="61" t="str">
        <f>VLOOKUP(A36,Main!A:AB,4,0)</f>
        <v>Prof. Sourav Mukhopadhyay</v>
      </c>
      <c r="E36" s="61" t="str">
        <f>VLOOKUP(A36,Main!A:AB,5,0)</f>
        <v>IIT Kharagpur</v>
      </c>
      <c r="F36" s="61" t="str">
        <f>VLOOKUP(A36,Main!A:AB,6,0)</f>
        <v>IIT Kharagpur</v>
      </c>
      <c r="G36" s="61" t="str">
        <f>VLOOKUP(A36,Main!A:AB,7,0)</f>
        <v>12 Weeks</v>
      </c>
      <c r="H36" s="61" t="str">
        <f>VLOOKUP(A36,Main!A:AB,8,0)</f>
        <v>New</v>
      </c>
      <c r="I36" s="62">
        <f>VLOOKUP(A36,Main!A:AB,9,0)</f>
        <v>46223</v>
      </c>
      <c r="J36" s="62">
        <f>VLOOKUP(A36,Main!A:AB,10,0)</f>
        <v>46304</v>
      </c>
      <c r="K36" s="62">
        <f>VLOOKUP(A36,Main!A:AB,11,0)</f>
        <v>46312</v>
      </c>
      <c r="L36" s="62">
        <f>VLOOKUP(A36,Main!A:AB,12,0)</f>
        <v>46230</v>
      </c>
      <c r="M36" s="62">
        <f>VLOOKUP(A36,Main!A:AB,13,0)</f>
        <v>46248</v>
      </c>
      <c r="N36" s="61" t="str">
        <f>VLOOKUP(A36,Main!A:AB,14,0)</f>
        <v>UG/PG</v>
      </c>
      <c r="O36" s="61" t="str">
        <f>VLOOKUP(A36,Main!A:AB,15,0)</f>
        <v>Core</v>
      </c>
      <c r="P36" s="61" t="str">
        <f>VLOOKUP(A36,Main!A:AB,16,0)</f>
        <v>Yes</v>
      </c>
      <c r="Q36" s="61" t="str">
        <f>VLOOKUP(A36,Main!A:AB,17,0)</f>
        <v/>
      </c>
      <c r="R36" s="63" t="str">
        <f>VLOOKUP(A36,Main!A:AB,18,0)</f>
        <v>https://onlinecourses.nptel.ac.in/e-learning/preview/noc26_cs101</v>
      </c>
      <c r="S36" s="63" t="str">
        <f>VLOOKUP(A36,Main!A:AB,19,0)</f>
        <v>https://onlinecourses.nptel.ac.in/e-learning/preview/noc26_cs101</v>
      </c>
      <c r="T36" s="61" t="str">
        <f>VLOOKUP(A36,Main!A:AB,20,0)</f>
        <v>noc26_cs101</v>
      </c>
      <c r="U36" s="61" t="str">
        <f>VLOOKUP(A36,Main!A:AB,21,0)</f>
        <v/>
      </c>
      <c r="V36" s="61" t="str">
        <f>VLOOKUP(A36,Main!A:AB,22,0)</f>
        <v/>
      </c>
      <c r="W36" s="61" t="str">
        <f>VLOOKUP(A36,Main!A:AB,23,0)</f>
        <v/>
      </c>
      <c r="X36" s="63" t="str">
        <f>VLOOKUP(A36,Main!A:AB,24,0)</f>
        <v>https://nptel.ac.in/courses/106105002</v>
      </c>
      <c r="Y36" s="65" t="str">
        <f>VLOOKUP(A36,Main!A:AB,25,0)</f>
        <v>https://nptel.ac.in/courses/106105002</v>
      </c>
      <c r="Z36" s="66">
        <f>VLOOKUP(A36,Main!A:AB,26,0)</f>
        <v>106105002</v>
      </c>
    </row>
    <row r="37">
      <c r="A37" s="47" t="s">
        <v>1960</v>
      </c>
      <c r="B37" s="61" t="str">
        <f>VLOOKUP(A37,Main!A:AB,2,0)</f>
        <v>Computer Science and Engineering</v>
      </c>
      <c r="C37" s="61" t="str">
        <f>VLOOKUP(A37,Main!A:AB,3,0)</f>
        <v>Secure Computation: Part II</v>
      </c>
      <c r="D37" s="61" t="str">
        <f>VLOOKUP(A37,Main!A:AB,4,0)</f>
        <v>Prof. Ashish Choudhury</v>
      </c>
      <c r="E37" s="61" t="str">
        <f>VLOOKUP(A37,Main!A:AB,5,0)</f>
        <v>IIIT Bangalore</v>
      </c>
      <c r="F37" s="61" t="str">
        <f>VLOOKUP(A37,Main!A:AB,6,0)</f>
        <v>IISc Bangalore</v>
      </c>
      <c r="G37" s="61" t="str">
        <f>VLOOKUP(A37,Main!A:AB,7,0)</f>
        <v>12 Weeks</v>
      </c>
      <c r="H37" s="61" t="str">
        <f>VLOOKUP(A37,Main!A:AB,8,0)</f>
        <v>Rerun</v>
      </c>
      <c r="I37" s="62">
        <f>VLOOKUP(A37,Main!A:AB,9,0)</f>
        <v>46223</v>
      </c>
      <c r="J37" s="62">
        <f>VLOOKUP(A37,Main!A:AB,10,0)</f>
        <v>46304</v>
      </c>
      <c r="K37" s="62">
        <f>VLOOKUP(A37,Main!A:AB,11,0)</f>
        <v>46312</v>
      </c>
      <c r="L37" s="62">
        <f>VLOOKUP(A37,Main!A:AB,12,0)</f>
        <v>46230</v>
      </c>
      <c r="M37" s="62">
        <f>VLOOKUP(A37,Main!A:AB,13,0)</f>
        <v>46248</v>
      </c>
      <c r="N37" s="61" t="str">
        <f>VLOOKUP(A37,Main!A:AB,14,0)</f>
        <v>PG</v>
      </c>
      <c r="O37" s="61" t="str">
        <f>VLOOKUP(A37,Main!A:AB,15,0)</f>
        <v>Elective</v>
      </c>
      <c r="P37" s="61" t="str">
        <f>VLOOKUP(A37,Main!A:AB,16,0)</f>
        <v>Yes</v>
      </c>
      <c r="Q37" s="61" t="str">
        <f>VLOOKUP(A37,Main!A:AB,17,0)</f>
        <v>Cyber Security</v>
      </c>
      <c r="R37" s="63" t="str">
        <f>VLOOKUP(A37,Main!A:AB,18,0)</f>
        <v>https://onlinecourses.nptel.ac.in/e-learning/preview/noc26_cs126</v>
      </c>
      <c r="S37" s="63" t="str">
        <f>VLOOKUP(A37,Main!A:AB,19,0)</f>
        <v>https://onlinecourses.nptel.ac.in/e-learning/preview/noc26_cs126</v>
      </c>
      <c r="T37" s="61" t="str">
        <f>VLOOKUP(A37,Main!A:AB,20,0)</f>
        <v>noc26_cs126</v>
      </c>
      <c r="U37" s="63" t="str">
        <f>VLOOKUP(A37,Main!A:AB,21,0)</f>
        <v>https://onlinecourses.nptel.ac.in/noc25_cs128/preview</v>
      </c>
      <c r="V37" s="63" t="str">
        <f>VLOOKUP(A37,Main!A:AB,22,0)</f>
        <v>https://onlinecourses.nptel.ac.in/noc25_cs128/preview</v>
      </c>
      <c r="W37" s="61" t="str">
        <f>VLOOKUP(A37,Main!A:AB,23,0)</f>
        <v>noc25_cs128</v>
      </c>
      <c r="X37" s="63" t="str">
        <f>VLOOKUP(A37,Main!A:AB,24,0)</f>
        <v>https://nptel.ac.in/courses/106108237</v>
      </c>
      <c r="Y37" s="65" t="str">
        <f>VLOOKUP(A37,Main!A:AB,25,0)</f>
        <v>https://nptel.ac.in/courses/106108237</v>
      </c>
      <c r="Z37" s="66">
        <f>VLOOKUP(A37,Main!A:AB,26,0)</f>
        <v>106108237</v>
      </c>
    </row>
    <row r="38">
      <c r="A38" s="47" t="s">
        <v>2007</v>
      </c>
      <c r="B38" s="61" t="str">
        <f>VLOOKUP(A38,Main!A:AB,2,0)</f>
        <v>Computer Science and Engineering</v>
      </c>
      <c r="C38" s="61" t="str">
        <f>VLOOKUP(A38,Main!A:AB,3,0)</f>
        <v>Artificial Intelligence: Search Methods for Problem solving</v>
      </c>
      <c r="D38" s="61" t="str">
        <f>VLOOKUP(A38,Main!A:AB,4,0)</f>
        <v>Prof. Deepak Khemani</v>
      </c>
      <c r="E38" s="61" t="str">
        <f>VLOOKUP(A38,Main!A:AB,5,0)</f>
        <v>IIT Madras</v>
      </c>
      <c r="F38" s="61" t="str">
        <f>VLOOKUP(A38,Main!A:AB,6,0)</f>
        <v>IIT Madras</v>
      </c>
      <c r="G38" s="61" t="str">
        <f>VLOOKUP(A38,Main!A:AB,7,0)</f>
        <v>12 Weeks</v>
      </c>
      <c r="H38" s="61" t="str">
        <f>VLOOKUP(A38,Main!A:AB,8,0)</f>
        <v>Rerun</v>
      </c>
      <c r="I38" s="62">
        <f>VLOOKUP(A38,Main!A:AB,9,0)</f>
        <v>46223</v>
      </c>
      <c r="J38" s="62">
        <f>VLOOKUP(A38,Main!A:AB,10,0)</f>
        <v>46304</v>
      </c>
      <c r="K38" s="62">
        <f>VLOOKUP(A38,Main!A:AB,11,0)</f>
        <v>46312</v>
      </c>
      <c r="L38" s="62">
        <f>VLOOKUP(A38,Main!A:AB,12,0)</f>
        <v>46230</v>
      </c>
      <c r="M38" s="62">
        <f>VLOOKUP(A38,Main!A:AB,13,0)</f>
        <v>46248</v>
      </c>
      <c r="N38" s="61" t="str">
        <f>VLOOKUP(A38,Main!A:AB,14,0)</f>
        <v>UG</v>
      </c>
      <c r="O38" s="61" t="str">
        <f>VLOOKUP(A38,Main!A:AB,15,0)</f>
        <v>Elective</v>
      </c>
      <c r="P38" s="61" t="str">
        <f>VLOOKUP(A38,Main!A:AB,16,0)</f>
        <v>Yes</v>
      </c>
      <c r="Q38" s="61" t="str">
        <f>VLOOKUP(A38,Main!A:AB,17,0)</f>
        <v>Artificial Intelligence
Data Science</v>
      </c>
      <c r="R38" s="63" t="str">
        <f>VLOOKUP(A38,Main!A:AB,18,0)</f>
        <v>https://onlinecourses.nptel.ac.in/e-learning/preview/noc26_cs132</v>
      </c>
      <c r="S38" s="63" t="str">
        <f>VLOOKUP(A38,Main!A:AB,19,0)</f>
        <v>https://onlinecourses.nptel.ac.in/e-learning/preview/noc26_cs132</v>
      </c>
      <c r="T38" s="61" t="str">
        <f>VLOOKUP(A38,Main!A:AB,20,0)</f>
        <v>noc26_cs132</v>
      </c>
      <c r="U38" s="63" t="str">
        <f>VLOOKUP(A38,Main!A:AB,21,0)</f>
        <v>https://onlinecourses.nptel.ac.in/noc25_cs88/preview</v>
      </c>
      <c r="V38" s="63" t="str">
        <f>VLOOKUP(A38,Main!A:AB,22,0)</f>
        <v>https://onlinecourses.nptel.ac.in/noc25_cs88/preview</v>
      </c>
      <c r="W38" s="61" t="str">
        <f>VLOOKUP(A38,Main!A:AB,23,0)</f>
        <v>noc25_cs88</v>
      </c>
      <c r="X38" s="63" t="str">
        <f>VLOOKUP(A38,Main!A:AB,24,0)</f>
        <v>https://nptel.ac.in/courses/106106226</v>
      </c>
      <c r="Y38" s="65" t="str">
        <f>VLOOKUP(A38,Main!A:AB,25,0)</f>
        <v>https://nptel.ac.in/courses/106106226</v>
      </c>
      <c r="Z38" s="66">
        <f>VLOOKUP(A38,Main!A:AB,26,0)</f>
        <v>106106226</v>
      </c>
    </row>
    <row r="39">
      <c r="A39" s="47" t="s">
        <v>2049</v>
      </c>
      <c r="B39" s="61" t="str">
        <f>VLOOKUP(A39,Main!A:AB,2,0)</f>
        <v>Computer Science and Engineering</v>
      </c>
      <c r="C39" s="61" t="str">
        <f>VLOOKUP(A39,Main!A:AB,3,0)</f>
        <v>Deep Learning - IIT Ropar</v>
      </c>
      <c r="D39" s="61" t="str">
        <f>VLOOKUP(A39,Main!A:AB,4,0)</f>
        <v>Prof. Sudarshan Iyengar</v>
      </c>
      <c r="E39" s="61" t="str">
        <f>VLOOKUP(A39,Main!A:AB,5,0)</f>
        <v>IIT Ropar</v>
      </c>
      <c r="F39" s="61" t="str">
        <f>VLOOKUP(A39,Main!A:AB,6,0)</f>
        <v>IIT Madras</v>
      </c>
      <c r="G39" s="61" t="str">
        <f>VLOOKUP(A39,Main!A:AB,7,0)</f>
        <v>12 Weeks</v>
      </c>
      <c r="H39" s="61" t="str">
        <f>VLOOKUP(A39,Main!A:AB,8,0)</f>
        <v>Rerun</v>
      </c>
      <c r="I39" s="62">
        <f>VLOOKUP(A39,Main!A:AB,9,0)</f>
        <v>46223</v>
      </c>
      <c r="J39" s="62">
        <f>VLOOKUP(A39,Main!A:AB,10,0)</f>
        <v>46304</v>
      </c>
      <c r="K39" s="62">
        <f>VLOOKUP(A39,Main!A:AB,11,0)</f>
        <v>46312</v>
      </c>
      <c r="L39" s="62">
        <f>VLOOKUP(A39,Main!A:AB,12,0)</f>
        <v>46230</v>
      </c>
      <c r="M39" s="62">
        <f>VLOOKUP(A39,Main!A:AB,13,0)</f>
        <v>46248</v>
      </c>
      <c r="N39" s="61" t="str">
        <f>VLOOKUP(A39,Main!A:AB,14,0)</f>
        <v>UG/PG</v>
      </c>
      <c r="O39" s="61" t="str">
        <f>VLOOKUP(A39,Main!A:AB,15,0)</f>
        <v>Elective</v>
      </c>
      <c r="P39" s="61" t="str">
        <f>VLOOKUP(A39,Main!A:AB,16,0)</f>
        <v>Yes</v>
      </c>
      <c r="Q39" s="61" t="str">
        <f>VLOOKUP(A39,Main!A:AB,17,0)</f>
        <v>Artificial Intelligence
Data Science
Robotics</v>
      </c>
      <c r="R39" s="63" t="str">
        <f>VLOOKUP(A39,Main!A:AB,18,0)</f>
        <v>https://onlinecourses.nptel.ac.in/e-learning/preview/noc26_cs138</v>
      </c>
      <c r="S39" s="63" t="str">
        <f>VLOOKUP(A39,Main!A:AB,19,0)</f>
        <v>https://onlinecourses.nptel.ac.in/e-learning/preview/noc26_cs138</v>
      </c>
      <c r="T39" s="61" t="str">
        <f>VLOOKUP(A39,Main!A:AB,20,0)</f>
        <v>noc26_cs138</v>
      </c>
      <c r="U39" s="63" t="str">
        <f>VLOOKUP(A39,Main!A:AB,21,0)</f>
        <v>https://onlinecourses.nptel.ac.in/noc26_cs66/preview</v>
      </c>
      <c r="V39" s="63" t="str">
        <f>VLOOKUP(A39,Main!A:AB,22,0)</f>
        <v>https://onlinecourses.nptel.ac.in/noc26_cs66/preview</v>
      </c>
      <c r="W39" s="61" t="str">
        <f>VLOOKUP(A39,Main!A:AB,23,0)</f>
        <v>noc26_cs66</v>
      </c>
      <c r="X39" s="63" t="str">
        <f>VLOOKUP(A39,Main!A:AB,24,0)</f>
        <v>https://nptel.ac.in/courses/106106184</v>
      </c>
      <c r="Y39" s="65" t="str">
        <f>VLOOKUP(A39,Main!A:AB,25,0)</f>
        <v>https://nptel.ac.in/courses/106106184</v>
      </c>
      <c r="Z39" s="66">
        <f>VLOOKUP(A39,Main!A:AB,26,0)</f>
        <v>106106184</v>
      </c>
    </row>
    <row r="40">
      <c r="A40" s="47" t="s">
        <v>2110</v>
      </c>
      <c r="B40" s="61" t="str">
        <f>VLOOKUP(A40,Main!A:AB,2,0)</f>
        <v>Computer Science and Engineering</v>
      </c>
      <c r="C40" s="61" t="str">
        <f>VLOOKUP(A40,Main!A:AB,3,0)</f>
        <v>Data Structures and Algorithms Design</v>
      </c>
      <c r="D40" s="61" t="str">
        <f>VLOOKUP(A40,Main!A:AB,4,0)</f>
        <v>Prof. Nitin Saxena</v>
      </c>
      <c r="E40" s="61" t="str">
        <f>VLOOKUP(A40,Main!A:AB,5,0)</f>
        <v>IIT Kanpur</v>
      </c>
      <c r="F40" s="61" t="str">
        <f>VLOOKUP(A40,Main!A:AB,6,0)</f>
        <v>IIT Kanpur</v>
      </c>
      <c r="G40" s="61" t="str">
        <f>VLOOKUP(A40,Main!A:AB,7,0)</f>
        <v>12 Weeks</v>
      </c>
      <c r="H40" s="61" t="str">
        <f>VLOOKUP(A40,Main!A:AB,8,0)</f>
        <v>Rerun</v>
      </c>
      <c r="I40" s="62">
        <f>VLOOKUP(A40,Main!A:AB,9,0)</f>
        <v>46223</v>
      </c>
      <c r="J40" s="62">
        <f>VLOOKUP(A40,Main!A:AB,10,0)</f>
        <v>46304</v>
      </c>
      <c r="K40" s="62">
        <f>VLOOKUP(A40,Main!A:AB,11,0)</f>
        <v>46312</v>
      </c>
      <c r="L40" s="62">
        <f>VLOOKUP(A40,Main!A:AB,12,0)</f>
        <v>46230</v>
      </c>
      <c r="M40" s="62">
        <f>VLOOKUP(A40,Main!A:AB,13,0)</f>
        <v>46248</v>
      </c>
      <c r="N40" s="61" t="str">
        <f>VLOOKUP(A40,Main!A:AB,14,0)</f>
        <v>UG/PG</v>
      </c>
      <c r="O40" s="61" t="str">
        <f>VLOOKUP(A40,Main!A:AB,15,0)</f>
        <v>Core</v>
      </c>
      <c r="P40" s="61" t="str">
        <f>VLOOKUP(A40,Main!A:AB,16,0)</f>
        <v>Yes</v>
      </c>
      <c r="Q40" s="61" t="str">
        <f>VLOOKUP(A40,Main!A:AB,17,0)</f>
        <v>Programming</v>
      </c>
      <c r="R40" s="63" t="str">
        <f>VLOOKUP(A40,Main!A:AB,18,0)</f>
        <v>https://onlinecourses.nptel.ac.in/e-learning/preview/noc26_cs146</v>
      </c>
      <c r="S40" s="63" t="str">
        <f>VLOOKUP(A40,Main!A:AB,19,0)</f>
        <v>https://onlinecourses.nptel.ac.in/e-learning/preview/noc26_cs146</v>
      </c>
      <c r="T40" s="61" t="str">
        <f>VLOOKUP(A40,Main!A:AB,20,0)</f>
        <v>noc26_cs146</v>
      </c>
      <c r="U40" s="63" t="str">
        <f>VLOOKUP(A40,Main!A:AB,21,0)</f>
        <v>https://onlinecourses.nptel.ac.in/noc25_cs81/preview</v>
      </c>
      <c r="V40" s="63" t="str">
        <f>VLOOKUP(A40,Main!A:AB,22,0)</f>
        <v>https://onlinecourses.nptel.ac.in/noc25_cs81/preview</v>
      </c>
      <c r="W40" s="61" t="str">
        <f>VLOOKUP(A40,Main!A:AB,23,0)</f>
        <v>noc25_cs81</v>
      </c>
      <c r="X40" s="63" t="str">
        <f>VLOOKUP(A40,Main!A:AB,24,0)</f>
        <v>https://nptel.ac.in/courses/106104697</v>
      </c>
      <c r="Y40" s="65" t="str">
        <f>VLOOKUP(A40,Main!A:AB,25,0)</f>
        <v>https://nptel.ac.in/courses/106104697</v>
      </c>
      <c r="Z40" s="66">
        <f>VLOOKUP(A40,Main!A:AB,26,0)</f>
        <v>106104697</v>
      </c>
    </row>
    <row r="41">
      <c r="A41" s="47" t="s">
        <v>2117</v>
      </c>
      <c r="B41" s="61" t="str">
        <f>VLOOKUP(A41,Main!A:AB,2,0)</f>
        <v>Computer Science and Engineering</v>
      </c>
      <c r="C41" s="61" t="str">
        <f>VLOOKUP(A41,Main!A:AB,3,0)</f>
        <v>Second Level Algorithms</v>
      </c>
      <c r="D41" s="61" t="str">
        <f>VLOOKUP(A41,Main!A:AB,4,0)</f>
        <v>Prof. Palash Dey</v>
      </c>
      <c r="E41" s="61" t="str">
        <f>VLOOKUP(A41,Main!A:AB,5,0)</f>
        <v>IIT Kharagpur</v>
      </c>
      <c r="F41" s="61" t="str">
        <f>VLOOKUP(A41,Main!A:AB,6,0)</f>
        <v>IIT Kharagpur</v>
      </c>
      <c r="G41" s="61" t="str">
        <f>VLOOKUP(A41,Main!A:AB,7,0)</f>
        <v>12 Weeks</v>
      </c>
      <c r="H41" s="61" t="str">
        <f>VLOOKUP(A41,Main!A:AB,8,0)</f>
        <v>Rerun</v>
      </c>
      <c r="I41" s="62">
        <f>VLOOKUP(A41,Main!A:AB,9,0)</f>
        <v>46223</v>
      </c>
      <c r="J41" s="62">
        <f>VLOOKUP(A41,Main!A:AB,10,0)</f>
        <v>46304</v>
      </c>
      <c r="K41" s="62">
        <f>VLOOKUP(A41,Main!A:AB,11,0)</f>
        <v>46312</v>
      </c>
      <c r="L41" s="62">
        <f>VLOOKUP(A41,Main!A:AB,12,0)</f>
        <v>46230</v>
      </c>
      <c r="M41" s="62">
        <f>VLOOKUP(A41,Main!A:AB,13,0)</f>
        <v>46248</v>
      </c>
      <c r="N41" s="61" t="str">
        <f>VLOOKUP(A41,Main!A:AB,14,0)</f>
        <v>PG</v>
      </c>
      <c r="O41" s="61" t="str">
        <f>VLOOKUP(A41,Main!A:AB,15,0)</f>
        <v>Elective</v>
      </c>
      <c r="P41" s="61" t="str">
        <f>VLOOKUP(A41,Main!A:AB,16,0)</f>
        <v>Yes</v>
      </c>
      <c r="Q41" s="61" t="str">
        <f>VLOOKUP(A41,Main!A:AB,17,0)</f>
        <v>Foundations of Computing</v>
      </c>
      <c r="R41" s="63" t="str">
        <f>VLOOKUP(A41,Main!A:AB,18,0)</f>
        <v>https://onlinecourses.nptel.ac.in/e-learning/preview/noc26_cs147</v>
      </c>
      <c r="S41" s="63" t="str">
        <f>VLOOKUP(A41,Main!A:AB,19,0)</f>
        <v>https://onlinecourses.nptel.ac.in/e-learning/preview/noc26_cs147</v>
      </c>
      <c r="T41" s="61" t="str">
        <f>VLOOKUP(A41,Main!A:AB,20,0)</f>
        <v>noc26_cs147</v>
      </c>
      <c r="U41" s="63" t="str">
        <f>VLOOKUP(A41,Main!A:AB,21,0)</f>
        <v>https://onlinecourses.nptel.ac.in/noc25_cs158/preview</v>
      </c>
      <c r="V41" s="63" t="str">
        <f>VLOOKUP(A41,Main!A:AB,22,0)</f>
        <v>https://onlinecourses.nptel.ac.in/noc25_cs158/preview</v>
      </c>
      <c r="W41" s="61" t="str">
        <f>VLOOKUP(A41,Main!A:AB,23,0)</f>
        <v>noc25_cs158</v>
      </c>
      <c r="X41" s="63" t="str">
        <f>VLOOKUP(A41,Main!A:AB,24,0)</f>
        <v>https://nptel.ac.in/courses/106105704</v>
      </c>
      <c r="Y41" s="65" t="str">
        <f>VLOOKUP(A41,Main!A:AB,25,0)</f>
        <v>https://nptel.ac.in/courses/106105704</v>
      </c>
      <c r="Z41" s="66">
        <f>VLOOKUP(A41,Main!A:AB,26,0)</f>
        <v>106105704</v>
      </c>
    </row>
    <row r="42">
      <c r="A42" s="47" t="s">
        <v>2212</v>
      </c>
      <c r="B42" s="61" t="str">
        <f>VLOOKUP(A42,Main!A:AB,2,0)</f>
        <v>Computer Science and Engineering</v>
      </c>
      <c r="C42" s="61" t="str">
        <f>VLOOKUP(A42,Main!A:AB,3,0)</f>
        <v>Introduction to Internet of Things</v>
      </c>
      <c r="D42" s="61" t="str">
        <f>VLOOKUP(A42,Main!A:AB,4,0)</f>
        <v>Prof. Sudip Misra</v>
      </c>
      <c r="E42" s="61" t="str">
        <f>VLOOKUP(A42,Main!A:AB,5,0)</f>
        <v>IIT Kharagpur</v>
      </c>
      <c r="F42" s="61" t="str">
        <f>VLOOKUP(A42,Main!A:AB,6,0)</f>
        <v>IIT Kharagpur</v>
      </c>
      <c r="G42" s="61" t="str">
        <f>VLOOKUP(A42,Main!A:AB,7,0)</f>
        <v>12 Weeks</v>
      </c>
      <c r="H42" s="61" t="str">
        <f>VLOOKUP(A42,Main!A:AB,8,0)</f>
        <v>Rerun</v>
      </c>
      <c r="I42" s="62">
        <f>VLOOKUP(A42,Main!A:AB,9,0)</f>
        <v>46223</v>
      </c>
      <c r="J42" s="62">
        <f>VLOOKUP(A42,Main!A:AB,10,0)</f>
        <v>46304</v>
      </c>
      <c r="K42" s="62">
        <f>VLOOKUP(A42,Main!A:AB,11,0)</f>
        <v>46312</v>
      </c>
      <c r="L42" s="62">
        <f>VLOOKUP(A42,Main!A:AB,12,0)</f>
        <v>46230</v>
      </c>
      <c r="M42" s="62">
        <f>VLOOKUP(A42,Main!A:AB,13,0)</f>
        <v>46248</v>
      </c>
      <c r="N42" s="61" t="str">
        <f>VLOOKUP(A42,Main!A:AB,14,0)</f>
        <v>UG/PG</v>
      </c>
      <c r="O42" s="61" t="str">
        <f>VLOOKUP(A42,Main!A:AB,15,0)</f>
        <v>Elective</v>
      </c>
      <c r="P42" s="61" t="str">
        <f>VLOOKUP(A42,Main!A:AB,16,0)</f>
        <v>Yes</v>
      </c>
      <c r="Q42" s="61" t="str">
        <f>VLOOKUP(A42,Main!A:AB,17,0)</f>
        <v>Programming
Systems</v>
      </c>
      <c r="R42" s="63" t="str">
        <f>VLOOKUP(A42,Main!A:AB,18,0)</f>
        <v>https://onlinecourses.nptel.ac.in/e-learning/preview/noc26_cs161</v>
      </c>
      <c r="S42" s="63" t="str">
        <f>VLOOKUP(A42,Main!A:AB,19,0)</f>
        <v>https://onlinecourses.nptel.ac.in/e-learning/preview/noc26_cs161</v>
      </c>
      <c r="T42" s="61" t="str">
        <f>VLOOKUP(A42,Main!A:AB,20,0)</f>
        <v>noc26_cs161</v>
      </c>
      <c r="U42" s="63" t="str">
        <f>VLOOKUP(A42,Main!A:AB,21,0)</f>
        <v>https://onlinecourses.nptel.ac.in/noc26_cs37/preview</v>
      </c>
      <c r="V42" s="63" t="str">
        <f>VLOOKUP(A42,Main!A:AB,22,0)</f>
        <v>https://onlinecourses.nptel.ac.in/noc26_cs37/preview</v>
      </c>
      <c r="W42" s="61" t="str">
        <f>VLOOKUP(A42,Main!A:AB,23,0)</f>
        <v>noc26_cs37</v>
      </c>
      <c r="X42" s="63" t="str">
        <f>VLOOKUP(A42,Main!A:AB,24,0)</f>
        <v>https://nptel.ac.in/courses/106105166</v>
      </c>
      <c r="Y42" s="65" t="str">
        <f>VLOOKUP(A42,Main!A:AB,25,0)</f>
        <v>https://nptel.ac.in/courses/106105166</v>
      </c>
      <c r="Z42" s="66">
        <f>VLOOKUP(A42,Main!A:AB,26,0)</f>
        <v>106105166</v>
      </c>
    </row>
    <row r="43">
      <c r="A43" s="47" t="s">
        <v>2249</v>
      </c>
      <c r="B43" s="61" t="str">
        <f>VLOOKUP(A43,Main!A:AB,2,0)</f>
        <v>Computer Science and Engineering</v>
      </c>
      <c r="C43" s="61" t="str">
        <f>VLOOKUP(A43,Main!A:AB,3,0)</f>
        <v>Real-Time Systems</v>
      </c>
      <c r="D43" s="61" t="str">
        <f>VLOOKUP(A43,Main!A:AB,4,0)</f>
        <v>Prof. Rajib Mall,
Prof. Durga Prasad Mohapatra</v>
      </c>
      <c r="E43" s="61" t="str">
        <f>VLOOKUP(A43,Main!A:AB,5,0)</f>
        <v>IIT Kharagpur</v>
      </c>
      <c r="F43" s="61" t="str">
        <f>VLOOKUP(A43,Main!A:AB,6,0)</f>
        <v>IIT Kharagpur</v>
      </c>
      <c r="G43" s="61" t="str">
        <f>VLOOKUP(A43,Main!A:AB,7,0)</f>
        <v>12 Weeks</v>
      </c>
      <c r="H43" s="61" t="str">
        <f>VLOOKUP(A43,Main!A:AB,8,0)</f>
        <v>Rerun</v>
      </c>
      <c r="I43" s="62">
        <f>VLOOKUP(A43,Main!A:AB,9,0)</f>
        <v>46223</v>
      </c>
      <c r="J43" s="62">
        <f>VLOOKUP(A43,Main!A:AB,10,0)</f>
        <v>46304</v>
      </c>
      <c r="K43" s="62">
        <f>VLOOKUP(A43,Main!A:AB,11,0)</f>
        <v>46312</v>
      </c>
      <c r="L43" s="62">
        <f>VLOOKUP(A43,Main!A:AB,12,0)</f>
        <v>46230</v>
      </c>
      <c r="M43" s="62">
        <f>VLOOKUP(A43,Main!A:AB,13,0)</f>
        <v>46248</v>
      </c>
      <c r="N43" s="61" t="str">
        <f>VLOOKUP(A43,Main!A:AB,14,0)</f>
        <v>UG/PG</v>
      </c>
      <c r="O43" s="61" t="str">
        <f>VLOOKUP(A43,Main!A:AB,15,0)</f>
        <v>Elective</v>
      </c>
      <c r="P43" s="61" t="str">
        <f>VLOOKUP(A43,Main!A:AB,16,0)</f>
        <v>Yes</v>
      </c>
      <c r="Q43" s="61" t="str">
        <f>VLOOKUP(A43,Main!A:AB,17,0)</f>
        <v>Systems</v>
      </c>
      <c r="R43" s="63" t="str">
        <f>VLOOKUP(A43,Main!A:AB,18,0)</f>
        <v>https://onlinecourses.nptel.ac.in/e-learning/preview/noc26_cs167</v>
      </c>
      <c r="S43" s="63" t="str">
        <f>VLOOKUP(A43,Main!A:AB,19,0)</f>
        <v>https://onlinecourses.nptel.ac.in/e-learning/preview/noc26_cs167</v>
      </c>
      <c r="T43" s="61" t="str">
        <f>VLOOKUP(A43,Main!A:AB,20,0)</f>
        <v>noc26_cs167</v>
      </c>
      <c r="U43" s="63" t="str">
        <f>VLOOKUP(A43,Main!A:AB,21,0)</f>
        <v>https://onlinecourses.nptel.ac.in/noc25_cs156/preview</v>
      </c>
      <c r="V43" s="63" t="str">
        <f>VLOOKUP(A43,Main!A:AB,22,0)</f>
        <v>https://onlinecourses.nptel.ac.in/noc25_cs156/preview</v>
      </c>
      <c r="W43" s="61" t="str">
        <f>VLOOKUP(A43,Main!A:AB,23,0)</f>
        <v>noc25_cs156</v>
      </c>
      <c r="X43" s="63" t="str">
        <f>VLOOKUP(A43,Main!A:AB,24,0)</f>
        <v>https://nptel.ac.in/courses/106105229</v>
      </c>
      <c r="Y43" s="65" t="str">
        <f>VLOOKUP(A43,Main!A:AB,25,0)</f>
        <v>https://nptel.ac.in/courses/106105229</v>
      </c>
      <c r="Z43" s="66">
        <f>VLOOKUP(A43,Main!A:AB,26,0)</f>
        <v>106105229</v>
      </c>
    </row>
    <row r="44">
      <c r="A44" s="47" t="s">
        <v>2284</v>
      </c>
      <c r="B44" s="61" t="str">
        <f>VLOOKUP(A44,Main!A:AB,2,0)</f>
        <v>Computer Science and Engineering</v>
      </c>
      <c r="C44" s="61" t="str">
        <f>VLOOKUP(A44,Main!A:AB,3,0)</f>
        <v>Parameterized Algorithms</v>
      </c>
      <c r="D44" s="61" t="str">
        <f>VLOOKUP(A44,Main!A:AB,4,0)</f>
        <v>Prof. Neeldhara Misra,
Prof. Saket Saurabh</v>
      </c>
      <c r="E44" s="61" t="str">
        <f>VLOOKUP(A44,Main!A:AB,5,0)</f>
        <v>IIT Gandhinagar
Institute of Mathematical Sciences (IMSc)</v>
      </c>
      <c r="F44" s="61" t="str">
        <f>VLOOKUP(A44,Main!A:AB,6,0)</f>
        <v>IIT Madras</v>
      </c>
      <c r="G44" s="61" t="str">
        <f>VLOOKUP(A44,Main!A:AB,7,0)</f>
        <v>12 Weeks</v>
      </c>
      <c r="H44" s="61" t="str">
        <f>VLOOKUP(A44,Main!A:AB,8,0)</f>
        <v>Rerun</v>
      </c>
      <c r="I44" s="62">
        <f>VLOOKUP(A44,Main!A:AB,9,0)</f>
        <v>46223</v>
      </c>
      <c r="J44" s="62">
        <f>VLOOKUP(A44,Main!A:AB,10,0)</f>
        <v>46304</v>
      </c>
      <c r="K44" s="62">
        <f>VLOOKUP(A44,Main!A:AB,11,0)</f>
        <v>46312</v>
      </c>
      <c r="L44" s="62">
        <f>VLOOKUP(A44,Main!A:AB,12,0)</f>
        <v>46230</v>
      </c>
      <c r="M44" s="62">
        <f>VLOOKUP(A44,Main!A:AB,13,0)</f>
        <v>46248</v>
      </c>
      <c r="N44" s="61" t="str">
        <f>VLOOKUP(A44,Main!A:AB,14,0)</f>
        <v>UG/PG</v>
      </c>
      <c r="O44" s="61" t="str">
        <f>VLOOKUP(A44,Main!A:AB,15,0)</f>
        <v>Elective</v>
      </c>
      <c r="P44" s="61" t="str">
        <f>VLOOKUP(A44,Main!A:AB,16,0)</f>
        <v>Yes</v>
      </c>
      <c r="Q44" s="61" t="str">
        <f>VLOOKUP(A44,Main!A:AB,17,0)</f>
        <v>Foundations of Computing</v>
      </c>
      <c r="R44" s="63" t="str">
        <f>VLOOKUP(A44,Main!A:AB,18,0)</f>
        <v>https://onlinecourses.nptel.ac.in/e-learning/preview/noc26_cs172</v>
      </c>
      <c r="S44" s="63" t="str">
        <f>VLOOKUP(A44,Main!A:AB,19,0)</f>
        <v>https://onlinecourses.nptel.ac.in/e-learning/preview/noc26_cs172</v>
      </c>
      <c r="T44" s="61" t="str">
        <f>VLOOKUP(A44,Main!A:AB,20,0)</f>
        <v>noc26_cs172</v>
      </c>
      <c r="U44" s="63" t="str">
        <f>VLOOKUP(A44,Main!A:AB,21,0)</f>
        <v>https://onlinecourses.nptel.ac.in/noc25_cs96/preview</v>
      </c>
      <c r="V44" s="63" t="str">
        <f>VLOOKUP(A44,Main!A:AB,22,0)</f>
        <v>https://onlinecourses.nptel.ac.in/noc25_cs96/preview</v>
      </c>
      <c r="W44" s="61" t="str">
        <f>VLOOKUP(A44,Main!A:AB,23,0)</f>
        <v>noc25_cs96</v>
      </c>
      <c r="X44" s="63" t="str">
        <f>VLOOKUP(A44,Main!A:AB,24,0)</f>
        <v>https://nptel.ac.in/courses/106106230</v>
      </c>
      <c r="Y44" s="65" t="str">
        <f>VLOOKUP(A44,Main!A:AB,25,0)</f>
        <v>https://nptel.ac.in/courses/106106230</v>
      </c>
      <c r="Z44" s="66">
        <f>VLOOKUP(A44,Main!A:AB,26,0)</f>
        <v>106106230</v>
      </c>
    </row>
    <row r="45">
      <c r="A45" s="47" t="s">
        <v>2292</v>
      </c>
      <c r="B45" s="61" t="str">
        <f>VLOOKUP(A45,Main!A:AB,2,0)</f>
        <v>Computer Science and Engineering</v>
      </c>
      <c r="C45" s="61" t="str">
        <f>VLOOKUP(A45,Main!A:AB,3,0)</f>
        <v>Getting Started With Competitive Programming</v>
      </c>
      <c r="D45" s="61" t="str">
        <f>VLOOKUP(A45,Main!A:AB,4,0)</f>
        <v>Prof. Neeldhara Misra</v>
      </c>
      <c r="E45" s="61" t="str">
        <f>VLOOKUP(A45,Main!A:AB,5,0)</f>
        <v>IIT Gandhinagar</v>
      </c>
      <c r="F45" s="61" t="str">
        <f>VLOOKUP(A45,Main!A:AB,6,0)</f>
        <v>IIT Madras</v>
      </c>
      <c r="G45" s="61" t="str">
        <f>VLOOKUP(A45,Main!A:AB,7,0)</f>
        <v>12 Weeks</v>
      </c>
      <c r="H45" s="61" t="str">
        <f>VLOOKUP(A45,Main!A:AB,8,0)</f>
        <v>Rerun</v>
      </c>
      <c r="I45" s="62">
        <f>VLOOKUP(A45,Main!A:AB,9,0)</f>
        <v>46223</v>
      </c>
      <c r="J45" s="62">
        <f>VLOOKUP(A45,Main!A:AB,10,0)</f>
        <v>46304</v>
      </c>
      <c r="K45" s="62">
        <f>VLOOKUP(A45,Main!A:AB,11,0)</f>
        <v>46312</v>
      </c>
      <c r="L45" s="62">
        <f>VLOOKUP(A45,Main!A:AB,12,0)</f>
        <v>46230</v>
      </c>
      <c r="M45" s="62">
        <f>VLOOKUP(A45,Main!A:AB,13,0)</f>
        <v>46248</v>
      </c>
      <c r="N45" s="61" t="str">
        <f>VLOOKUP(A45,Main!A:AB,14,0)</f>
        <v>UG</v>
      </c>
      <c r="O45" s="61" t="str">
        <f>VLOOKUP(A45,Main!A:AB,15,0)</f>
        <v>Elective</v>
      </c>
      <c r="P45" s="61" t="str">
        <f>VLOOKUP(A45,Main!A:AB,16,0)</f>
        <v>Yes</v>
      </c>
      <c r="Q45" s="61" t="str">
        <f>VLOOKUP(A45,Main!A:AB,17,0)</f>
        <v/>
      </c>
      <c r="R45" s="63" t="str">
        <f>VLOOKUP(A45,Main!A:AB,18,0)</f>
        <v>https://onlinecourses.nptel.ac.in/e-learning/preview/noc26_cs173</v>
      </c>
      <c r="S45" s="63" t="str">
        <f>VLOOKUP(A45,Main!A:AB,19,0)</f>
        <v>https://onlinecourses.nptel.ac.in/e-learning/preview/noc26_cs173</v>
      </c>
      <c r="T45" s="61" t="str">
        <f>VLOOKUP(A45,Main!A:AB,20,0)</f>
        <v>noc26_cs173</v>
      </c>
      <c r="U45" s="63" t="str">
        <f>VLOOKUP(A45,Main!A:AB,21,0)</f>
        <v>https://onlinecourses.nptel.ac.in/noc26_cs69/preview</v>
      </c>
      <c r="V45" s="63" t="str">
        <f>VLOOKUP(A45,Main!A:AB,22,0)</f>
        <v>https://onlinecourses.nptel.ac.in/noc26_cs69/preview</v>
      </c>
      <c r="W45" s="61" t="str">
        <f>VLOOKUP(A45,Main!A:AB,23,0)</f>
        <v>noc26_cs69</v>
      </c>
      <c r="X45" s="63" t="str">
        <f>VLOOKUP(A45,Main!A:AB,24,0)</f>
        <v>https://nptel.ac.in/courses/106106231</v>
      </c>
      <c r="Y45" s="65" t="str">
        <f>VLOOKUP(A45,Main!A:AB,25,0)</f>
        <v>https://nptel.ac.in/courses/106106231</v>
      </c>
      <c r="Z45" s="66">
        <f>VLOOKUP(A45,Main!A:AB,26,0)</f>
        <v>106106231</v>
      </c>
    </row>
    <row r="46">
      <c r="A46" s="47" t="s">
        <v>2342</v>
      </c>
      <c r="B46" s="61" t="str">
        <f>VLOOKUP(A46,Main!A:AB,2,0)</f>
        <v>Computer Science and Engineering</v>
      </c>
      <c r="C46" s="61" t="str">
        <f>VLOOKUP(A46,Main!A:AB,3,0)</f>
        <v>Natural Language Processing</v>
      </c>
      <c r="D46" s="61" t="str">
        <f>VLOOKUP(A46,Main!A:AB,4,0)</f>
        <v>Prof. Pawan Goyal</v>
      </c>
      <c r="E46" s="61" t="str">
        <f>VLOOKUP(A46,Main!A:AB,5,0)</f>
        <v>IIT Kharagpur</v>
      </c>
      <c r="F46" s="61" t="str">
        <f>VLOOKUP(A46,Main!A:AB,6,0)</f>
        <v>IIT Kharagpur</v>
      </c>
      <c r="G46" s="61" t="str">
        <f>VLOOKUP(A46,Main!A:AB,7,0)</f>
        <v>12 Weeks</v>
      </c>
      <c r="H46" s="61" t="str">
        <f>VLOOKUP(A46,Main!A:AB,8,0)</f>
        <v>Rerun</v>
      </c>
      <c r="I46" s="62">
        <f>VLOOKUP(A46,Main!A:AB,9,0)</f>
        <v>46223</v>
      </c>
      <c r="J46" s="62">
        <f>VLOOKUP(A46,Main!A:AB,10,0)</f>
        <v>46304</v>
      </c>
      <c r="K46" s="62">
        <f>VLOOKUP(A46,Main!A:AB,11,0)</f>
        <v>46312</v>
      </c>
      <c r="L46" s="62">
        <f>VLOOKUP(A46,Main!A:AB,12,0)</f>
        <v>46230</v>
      </c>
      <c r="M46" s="62">
        <f>VLOOKUP(A46,Main!A:AB,13,0)</f>
        <v>46248</v>
      </c>
      <c r="N46" s="61" t="str">
        <f>VLOOKUP(A46,Main!A:AB,14,0)</f>
        <v>UG/PG</v>
      </c>
      <c r="O46" s="61" t="str">
        <f>VLOOKUP(A46,Main!A:AB,15,0)</f>
        <v>Elective</v>
      </c>
      <c r="P46" s="61" t="str">
        <f>VLOOKUP(A46,Main!A:AB,16,0)</f>
        <v>Yes</v>
      </c>
      <c r="Q46" s="61" t="str">
        <f>VLOOKUP(A46,Main!A:AB,17,0)</f>
        <v>Artificial Intelligence
Data Science</v>
      </c>
      <c r="R46" s="63" t="str">
        <f>VLOOKUP(A46,Main!A:AB,18,0)</f>
        <v>https://onlinecourses.nptel.ac.in/e-learning/preview/noc26_cs180</v>
      </c>
      <c r="S46" s="63" t="str">
        <f>VLOOKUP(A46,Main!A:AB,19,0)</f>
        <v>https://onlinecourses.nptel.ac.in/e-learning/preview/noc26_cs180</v>
      </c>
      <c r="T46" s="61" t="str">
        <f>VLOOKUP(A46,Main!A:AB,20,0)</f>
        <v>noc26_cs180</v>
      </c>
      <c r="U46" s="63" t="str">
        <f>VLOOKUP(A46,Main!A:AB,21,0)</f>
        <v>https://onlinecourses.nptel.ac.in/noc26_cs45/preview</v>
      </c>
      <c r="V46" s="63" t="str">
        <f>VLOOKUP(A46,Main!A:AB,22,0)</f>
        <v>https://onlinecourses.nptel.ac.in/noc26_cs45/preview</v>
      </c>
      <c r="W46" s="61" t="str">
        <f>VLOOKUP(A46,Main!A:AB,23,0)</f>
        <v>noc26_cs45</v>
      </c>
      <c r="X46" s="63" t="str">
        <f>VLOOKUP(A46,Main!A:AB,24,0)</f>
        <v>https://nptel.ac.in/courses/106105158</v>
      </c>
      <c r="Y46" s="65" t="str">
        <f>VLOOKUP(A46,Main!A:AB,25,0)</f>
        <v>https://nptel.ac.in/courses/106105158</v>
      </c>
      <c r="Z46" s="66">
        <f>VLOOKUP(A46,Main!A:AB,26,0)</f>
        <v>106105158</v>
      </c>
    </row>
    <row r="47">
      <c r="A47" s="47" t="s">
        <v>2368</v>
      </c>
      <c r="B47" s="61" t="str">
        <f>VLOOKUP(A47,Main!A:AB,2,0)</f>
        <v>Computer Science and Engineering</v>
      </c>
      <c r="C47" s="61" t="str">
        <f>VLOOKUP(A47,Main!A:AB,3,0)</f>
        <v>Introduction to Computer and Network Performance Analysis using Queuing Systems</v>
      </c>
      <c r="D47" s="61" t="str">
        <f>VLOOKUP(A47,Main!A:AB,4,0)</f>
        <v>Prof. Varsha Apte</v>
      </c>
      <c r="E47" s="61" t="str">
        <f>VLOOKUP(A47,Main!A:AB,5,0)</f>
        <v>IIT Bombay</v>
      </c>
      <c r="F47" s="61" t="str">
        <f>VLOOKUP(A47,Main!A:AB,6,0)</f>
        <v>IIT Bombay</v>
      </c>
      <c r="G47" s="61" t="str">
        <f>VLOOKUP(A47,Main!A:AB,7,0)</f>
        <v>4 Weeks</v>
      </c>
      <c r="H47" s="61" t="str">
        <f>VLOOKUP(A47,Main!A:AB,8,0)</f>
        <v>Rerun</v>
      </c>
      <c r="I47" s="62">
        <f>VLOOKUP(A47,Main!A:AB,9,0)</f>
        <v>46251</v>
      </c>
      <c r="J47" s="62">
        <f>VLOOKUP(A47,Main!A:AB,10,0)</f>
        <v>46276</v>
      </c>
      <c r="K47" s="62">
        <f>VLOOKUP(A47,Main!A:AB,11,0)</f>
        <v>46312</v>
      </c>
      <c r="L47" s="62">
        <f>VLOOKUP(A47,Main!A:AB,12,0)</f>
        <v>46251</v>
      </c>
      <c r="M47" s="62">
        <f>VLOOKUP(A47,Main!A:AB,13,0)</f>
        <v>46262</v>
      </c>
      <c r="N47" s="61" t="str">
        <f>VLOOKUP(A47,Main!A:AB,14,0)</f>
        <v>UG/PG</v>
      </c>
      <c r="O47" s="61" t="str">
        <f>VLOOKUP(A47,Main!A:AB,15,0)</f>
        <v>Elective</v>
      </c>
      <c r="P47" s="61" t="str">
        <f>VLOOKUP(A47,Main!A:AB,16,0)</f>
        <v>Yes</v>
      </c>
      <c r="Q47" s="61" t="str">
        <f>VLOOKUP(A47,Main!A:AB,17,0)</f>
        <v>Systems</v>
      </c>
      <c r="R47" s="63" t="str">
        <f>VLOOKUP(A47,Main!A:AB,18,0)</f>
        <v>https://onlinecourses.nptel.ac.in/e-learning/preview/noc26_cs184</v>
      </c>
      <c r="S47" s="63" t="str">
        <f>VLOOKUP(A47,Main!A:AB,19,0)</f>
        <v>https://onlinecourses.nptel.ac.in/e-learning/preview/noc26_cs184</v>
      </c>
      <c r="T47" s="61" t="str">
        <f>VLOOKUP(A47,Main!A:AB,20,0)</f>
        <v>noc26_cs184</v>
      </c>
      <c r="U47" s="63" t="str">
        <f>VLOOKUP(A47,Main!A:AB,21,0)</f>
        <v>https://onlinecourses.nptel.ac.in/noc25_cs126/preview</v>
      </c>
      <c r="V47" s="63" t="str">
        <f>VLOOKUP(A47,Main!A:AB,22,0)</f>
        <v>https://onlinecourses.nptel.ac.in/noc25_cs126/preview</v>
      </c>
      <c r="W47" s="61" t="str">
        <f>VLOOKUP(A47,Main!A:AB,23,0)</f>
        <v>noc25_cs126</v>
      </c>
      <c r="X47" s="63" t="str">
        <f>VLOOKUP(A47,Main!A:AB,24,0)</f>
        <v>https://nptel.ac.in/courses/106101238</v>
      </c>
      <c r="Y47" s="65" t="str">
        <f>VLOOKUP(A47,Main!A:AB,25,0)</f>
        <v>https://nptel.ac.in/courses/106101238</v>
      </c>
      <c r="Z47" s="66">
        <f>VLOOKUP(A47,Main!A:AB,26,0)</f>
        <v>106101238</v>
      </c>
    </row>
    <row r="48">
      <c r="A48" s="47" t="s">
        <v>2404</v>
      </c>
      <c r="B48" s="61" t="str">
        <f>VLOOKUP(A48,Main!A:AB,2,0)</f>
        <v>Computer Science and Engineering</v>
      </c>
      <c r="C48" s="61" t="str">
        <f>VLOOKUP(A48,Main!A:AB,3,0)</f>
        <v>Big Data Computing</v>
      </c>
      <c r="D48" s="61" t="str">
        <f>VLOOKUP(A48,Main!A:AB,4,0)</f>
        <v>Prof. Rajiv Misra</v>
      </c>
      <c r="E48" s="61" t="str">
        <f>VLOOKUP(A48,Main!A:AB,5,0)</f>
        <v>IIT Patna</v>
      </c>
      <c r="F48" s="61" t="str">
        <f>VLOOKUP(A48,Main!A:AB,6,0)</f>
        <v>IIT Kanpur</v>
      </c>
      <c r="G48" s="61" t="str">
        <f>VLOOKUP(A48,Main!A:AB,7,0)</f>
        <v>8 Weeks</v>
      </c>
      <c r="H48" s="61" t="str">
        <f>VLOOKUP(A48,Main!A:AB,8,0)</f>
        <v>Rerun</v>
      </c>
      <c r="I48" s="62">
        <f>VLOOKUP(A48,Main!A:AB,9,0)</f>
        <v>46251</v>
      </c>
      <c r="J48" s="62">
        <f>VLOOKUP(A48,Main!A:AB,10,0)</f>
        <v>46304</v>
      </c>
      <c r="K48" s="62">
        <f>VLOOKUP(A48,Main!A:AB,11,0)</f>
        <v>46312</v>
      </c>
      <c r="L48" s="62">
        <f>VLOOKUP(A48,Main!A:AB,12,0)</f>
        <v>46251</v>
      </c>
      <c r="M48" s="62">
        <f>VLOOKUP(A48,Main!A:AB,13,0)</f>
        <v>46262</v>
      </c>
      <c r="N48" s="61" t="str">
        <f>VLOOKUP(A48,Main!A:AB,14,0)</f>
        <v>PG</v>
      </c>
      <c r="O48" s="61" t="str">
        <f>VLOOKUP(A48,Main!A:AB,15,0)</f>
        <v>Elective</v>
      </c>
      <c r="P48" s="61" t="str">
        <f>VLOOKUP(A48,Main!A:AB,16,0)</f>
        <v>Yes</v>
      </c>
      <c r="Q48" s="61" t="str">
        <f>VLOOKUP(A48,Main!A:AB,17,0)</f>
        <v/>
      </c>
      <c r="R48" s="63" t="str">
        <f>VLOOKUP(A48,Main!A:AB,18,0)</f>
        <v>https://onlinecourses.nptel.ac.in/e-learning/preview/noc26_cs189</v>
      </c>
      <c r="S48" s="63" t="str">
        <f>VLOOKUP(A48,Main!A:AB,19,0)</f>
        <v>https://onlinecourses.nptel.ac.in/e-learning/preview/noc26_cs189</v>
      </c>
      <c r="T48" s="61" t="str">
        <f>VLOOKUP(A48,Main!A:AB,20,0)</f>
        <v>noc26_cs189</v>
      </c>
      <c r="U48" s="63" t="str">
        <f>VLOOKUP(A48,Main!A:AB,21,0)</f>
        <v>https://onlinecourses.nptel.ac.in/noc25_cs131/preview</v>
      </c>
      <c r="V48" s="63" t="str">
        <f>VLOOKUP(A48,Main!A:AB,22,0)</f>
        <v>https://onlinecourses.nptel.ac.in/noc25_cs131/preview</v>
      </c>
      <c r="W48" s="61" t="str">
        <f>VLOOKUP(A48,Main!A:AB,23,0)</f>
        <v>noc25_cs131</v>
      </c>
      <c r="X48" s="63" t="str">
        <f>VLOOKUP(A48,Main!A:AB,24,0)</f>
        <v>https://nptel.ac.in/courses/106104189</v>
      </c>
      <c r="Y48" s="65" t="str">
        <f>VLOOKUP(A48,Main!A:AB,25,0)</f>
        <v>https://nptel.ac.in/courses/106104189</v>
      </c>
      <c r="Z48" s="66">
        <f>VLOOKUP(A48,Main!A:AB,26,0)</f>
        <v>106104189</v>
      </c>
    </row>
    <row r="49">
      <c r="A49" s="47" t="s">
        <v>2427</v>
      </c>
      <c r="B49" s="61" t="str">
        <f>VLOOKUP(A49,Main!A:AB,2,0)</f>
        <v>Computer Science</v>
      </c>
      <c r="C49" s="61" t="str">
        <f>VLOOKUP(A49,Main!A:AB,3,0)</f>
        <v>Intermediary Algorithm</v>
      </c>
      <c r="D49" s="61" t="str">
        <f>VLOOKUP(A49,Main!A:AB,4,0)</f>
        <v>Prof. C Pandu Rangan</v>
      </c>
      <c r="E49" s="61" t="str">
        <f>VLOOKUP(A49,Main!A:AB,5,0)</f>
        <v>IISc Bangalore</v>
      </c>
      <c r="F49" s="61" t="str">
        <f>VLOOKUP(A49,Main!A:AB,6,0)</f>
        <v>IISc Bangalore</v>
      </c>
      <c r="G49" s="61" t="str">
        <f>VLOOKUP(A49,Main!A:AB,7,0)</f>
        <v>12 Weeks</v>
      </c>
      <c r="H49" s="61" t="str">
        <f>VLOOKUP(A49,Main!A:AB,8,0)</f>
        <v>New</v>
      </c>
      <c r="I49" s="62">
        <f>VLOOKUP(A49,Main!A:AB,9,0)</f>
        <v>46223</v>
      </c>
      <c r="J49" s="62">
        <f>VLOOKUP(A49,Main!A:AB,10,0)</f>
        <v>46304</v>
      </c>
      <c r="K49" s="62">
        <f>VLOOKUP(A49,Main!A:AB,11,0)</f>
        <v>46312</v>
      </c>
      <c r="L49" s="62">
        <f>VLOOKUP(A49,Main!A:AB,12,0)</f>
        <v>46230</v>
      </c>
      <c r="M49" s="62">
        <f>VLOOKUP(A49,Main!A:AB,13,0)</f>
        <v>46248</v>
      </c>
      <c r="N49" s="61" t="str">
        <f>VLOOKUP(A49,Main!A:AB,14,0)</f>
        <v>UG/PG</v>
      </c>
      <c r="O49" s="61" t="str">
        <f>VLOOKUP(A49,Main!A:AB,15,0)</f>
        <v>Elective</v>
      </c>
      <c r="P49" s="61" t="str">
        <f>VLOOKUP(A49,Main!A:AB,16,0)</f>
        <v>Yes</v>
      </c>
      <c r="Q49" s="61" t="str">
        <f>VLOOKUP(A49,Main!A:AB,17,0)</f>
        <v>Foundations of Computing</v>
      </c>
      <c r="R49" s="63" t="str">
        <f>VLOOKUP(A49,Main!A:AB,18,0)</f>
        <v>https://onlinecourses.nptel.ac.in/e-learning/preview/noc26_cs94</v>
      </c>
      <c r="S49" s="63" t="str">
        <f>VLOOKUP(A49,Main!A:AB,19,0)</f>
        <v>https://onlinecourses.nptel.ac.in/e-learning/preview/noc26_cs94</v>
      </c>
      <c r="T49" s="61" t="str">
        <f>VLOOKUP(A49,Main!A:AB,20,0)</f>
        <v>noc26_cs94</v>
      </c>
      <c r="U49" s="61" t="str">
        <f>VLOOKUP(A49,Main!A:AB,21,0)</f>
        <v/>
      </c>
      <c r="V49" s="61" t="str">
        <f>VLOOKUP(A49,Main!A:AB,22,0)</f>
        <v/>
      </c>
      <c r="W49" s="61" t="str">
        <f>VLOOKUP(A49,Main!A:AB,23,0)</f>
        <v/>
      </c>
      <c r="X49" s="63" t="str">
        <f>VLOOKUP(A49,Main!A:AB,24,0)</f>
        <v>https://nptel.ac.in/courses/106108001</v>
      </c>
      <c r="Y49" s="65" t="str">
        <f>VLOOKUP(A49,Main!A:AB,25,0)</f>
        <v>https://nptel.ac.in/courses/106108001</v>
      </c>
      <c r="Z49" s="66">
        <f>VLOOKUP(A49,Main!A:AB,26,0)</f>
        <v>106108001</v>
      </c>
    </row>
    <row r="50">
      <c r="A50" s="47" t="s">
        <v>2518</v>
      </c>
      <c r="B50" s="61" t="str">
        <f>VLOOKUP(A50,Main!A:AB,2,0)</f>
        <v>Chemistry and Biochemistry</v>
      </c>
      <c r="C50" s="61" t="str">
        <f>VLOOKUP(A50,Main!A:AB,3,0)</f>
        <v>Time Dependent Quantum Chemistry</v>
      </c>
      <c r="D50" s="61" t="str">
        <f>VLOOKUP(A50,Main!A:AB,4,0)</f>
        <v>Prof. Atanu Bhattacharya</v>
      </c>
      <c r="E50" s="61" t="str">
        <f>VLOOKUP(A50,Main!A:AB,5,0)</f>
        <v>GITAM Visakhapatnam</v>
      </c>
      <c r="F50" s="61" t="str">
        <f>VLOOKUP(A50,Main!A:AB,6,0)</f>
        <v>IISc Bangalore</v>
      </c>
      <c r="G50" s="61" t="str">
        <f>VLOOKUP(A50,Main!A:AB,7,0)</f>
        <v>12 Weeks</v>
      </c>
      <c r="H50" s="61" t="str">
        <f>VLOOKUP(A50,Main!A:AB,8,0)</f>
        <v>Rerun</v>
      </c>
      <c r="I50" s="62">
        <f>VLOOKUP(A50,Main!A:AB,9,0)</f>
        <v>46223</v>
      </c>
      <c r="J50" s="62">
        <f>VLOOKUP(A50,Main!A:AB,10,0)</f>
        <v>46304</v>
      </c>
      <c r="K50" s="62">
        <f>VLOOKUP(A50,Main!A:AB,11,0)</f>
        <v>46312</v>
      </c>
      <c r="L50" s="62">
        <f>VLOOKUP(A50,Main!A:AB,12,0)</f>
        <v>46230</v>
      </c>
      <c r="M50" s="62">
        <f>VLOOKUP(A50,Main!A:AB,13,0)</f>
        <v>46248</v>
      </c>
      <c r="N50" s="61" t="str">
        <f>VLOOKUP(A50,Main!A:AB,14,0)</f>
        <v>PG</v>
      </c>
      <c r="O50" s="61" t="str">
        <f>VLOOKUP(A50,Main!A:AB,15,0)</f>
        <v>Elective</v>
      </c>
      <c r="P50" s="61" t="str">
        <f>VLOOKUP(A50,Main!A:AB,16,0)</f>
        <v>Yes</v>
      </c>
      <c r="Q50" s="61" t="str">
        <f>VLOOKUP(A50,Main!A:AB,17,0)</f>
        <v/>
      </c>
      <c r="R50" s="63" t="str">
        <f>VLOOKUP(A50,Main!A:AB,18,0)</f>
        <v>https://onlinecourses.nptel.ac.in/e-learning/preview/noc26_cy50</v>
      </c>
      <c r="S50" s="63" t="str">
        <f>VLOOKUP(A50,Main!A:AB,19,0)</f>
        <v>https://onlinecourses.nptel.ac.in/e-learning/preview/noc26_cy50</v>
      </c>
      <c r="T50" s="61" t="str">
        <f>VLOOKUP(A50,Main!A:AB,20,0)</f>
        <v>noc26_cy50</v>
      </c>
      <c r="U50" s="63" t="str">
        <f>VLOOKUP(A50,Main!A:AB,21,0)</f>
        <v>https://onlinecourses.nptel.ac.in/noc25_cy68/preview</v>
      </c>
      <c r="V50" s="63" t="str">
        <f>VLOOKUP(A50,Main!A:AB,22,0)</f>
        <v>https://onlinecourses.nptel.ac.in/noc25_cy68/preview</v>
      </c>
      <c r="W50" s="61" t="str">
        <f>VLOOKUP(A50,Main!A:AB,23,0)</f>
        <v>noc25_cy68</v>
      </c>
      <c r="X50" s="63" t="str">
        <f>VLOOKUP(A50,Main!A:AB,24,0)</f>
        <v>https://nptel.ac.in/courses/104108132</v>
      </c>
      <c r="Y50" s="65" t="str">
        <f>VLOOKUP(A50,Main!A:AB,25,0)</f>
        <v>https://nptel.ac.in/courses/104108132</v>
      </c>
      <c r="Z50" s="66">
        <f>VLOOKUP(A50,Main!A:AB,26,0)</f>
        <v>104108132</v>
      </c>
    </row>
    <row r="51">
      <c r="A51" s="47" t="s">
        <v>2526</v>
      </c>
      <c r="B51" s="61" t="str">
        <f>VLOOKUP(A51,Main!A:AB,2,0)</f>
        <v>Chemistry and Biochemistry</v>
      </c>
      <c r="C51" s="61" t="str">
        <f>VLOOKUP(A51,Main!A:AB,3,0)</f>
        <v>Ultrafast Optics and Spectroscopy</v>
      </c>
      <c r="D51" s="61" t="str">
        <f>VLOOKUP(A51,Main!A:AB,4,0)</f>
        <v>Prof. Atanu Bhattacharya</v>
      </c>
      <c r="E51" s="61" t="str">
        <f>VLOOKUP(A51,Main!A:AB,5,0)</f>
        <v>GITAM Visakhapatnam</v>
      </c>
      <c r="F51" s="61" t="str">
        <f>VLOOKUP(A51,Main!A:AB,6,0)</f>
        <v>IISc Bangalore</v>
      </c>
      <c r="G51" s="61" t="str">
        <f>VLOOKUP(A51,Main!A:AB,7,0)</f>
        <v>12 Weeks</v>
      </c>
      <c r="H51" s="61" t="str">
        <f>VLOOKUP(A51,Main!A:AB,8,0)</f>
        <v>Rerun</v>
      </c>
      <c r="I51" s="62">
        <f>VLOOKUP(A51,Main!A:AB,9,0)</f>
        <v>46223</v>
      </c>
      <c r="J51" s="62">
        <f>VLOOKUP(A51,Main!A:AB,10,0)</f>
        <v>46304</v>
      </c>
      <c r="K51" s="62">
        <f>VLOOKUP(A51,Main!A:AB,11,0)</f>
        <v>46312</v>
      </c>
      <c r="L51" s="62">
        <f>VLOOKUP(A51,Main!A:AB,12,0)</f>
        <v>46230</v>
      </c>
      <c r="M51" s="62">
        <f>VLOOKUP(A51,Main!A:AB,13,0)</f>
        <v>46248</v>
      </c>
      <c r="N51" s="61" t="str">
        <f>VLOOKUP(A51,Main!A:AB,14,0)</f>
        <v>PG</v>
      </c>
      <c r="O51" s="61" t="str">
        <f>VLOOKUP(A51,Main!A:AB,15,0)</f>
        <v>Elective</v>
      </c>
      <c r="P51" s="61" t="str">
        <f>VLOOKUP(A51,Main!A:AB,16,0)</f>
        <v>Yes</v>
      </c>
      <c r="Q51" s="61" t="str">
        <f>VLOOKUP(A51,Main!A:AB,17,0)</f>
        <v>Photonics</v>
      </c>
      <c r="R51" s="63" t="str">
        <f>VLOOKUP(A51,Main!A:AB,18,0)</f>
        <v>https://onlinecourses.nptel.ac.in/e-learning/preview/noc26_cy51</v>
      </c>
      <c r="S51" s="63" t="str">
        <f>VLOOKUP(A51,Main!A:AB,19,0)</f>
        <v>https://onlinecourses.nptel.ac.in/e-learning/preview/noc26_cy51</v>
      </c>
      <c r="T51" s="61" t="str">
        <f>VLOOKUP(A51,Main!A:AB,20,0)</f>
        <v>noc26_cy51</v>
      </c>
      <c r="U51" s="63" t="str">
        <f>VLOOKUP(A51,Main!A:AB,21,0)</f>
        <v>https://onlinecourses.nptel.ac.in/noc25_cy69/preview</v>
      </c>
      <c r="V51" s="63" t="str">
        <f>VLOOKUP(A51,Main!A:AB,22,0)</f>
        <v>https://onlinecourses.nptel.ac.in/noc25_cy69/preview</v>
      </c>
      <c r="W51" s="61" t="str">
        <f>VLOOKUP(A51,Main!A:AB,23,0)</f>
        <v>noc25_cy69</v>
      </c>
      <c r="X51" s="63" t="str">
        <f>VLOOKUP(A51,Main!A:AB,24,0)</f>
        <v>https://nptel.ac.in/courses/104108118</v>
      </c>
      <c r="Y51" s="65" t="str">
        <f>VLOOKUP(A51,Main!A:AB,25,0)</f>
        <v>https://nptel.ac.in/courses/104108118</v>
      </c>
      <c r="Z51" s="66">
        <f>VLOOKUP(A51,Main!A:AB,26,0)</f>
        <v>104108118</v>
      </c>
    </row>
    <row r="52">
      <c r="A52" s="47" t="s">
        <v>2561</v>
      </c>
      <c r="B52" s="61" t="str">
        <f>VLOOKUP(A52,Main!A:AB,2,0)</f>
        <v>Chemistry</v>
      </c>
      <c r="C52" s="61" t="str">
        <f>VLOOKUP(A52,Main!A:AB,3,0)</f>
        <v>Circular Dichroism (CD) and Mossbauer Spectroscopy for Chemists</v>
      </c>
      <c r="D52" s="61" t="str">
        <f>VLOOKUP(A52,Main!A:AB,4,0)</f>
        <v>Prof. Arnab Dutta</v>
      </c>
      <c r="E52" s="61" t="str">
        <f>VLOOKUP(A52,Main!A:AB,5,0)</f>
        <v>IIT Bombay</v>
      </c>
      <c r="F52" s="61" t="str">
        <f>VLOOKUP(A52,Main!A:AB,6,0)</f>
        <v>IIT Bombay</v>
      </c>
      <c r="G52" s="61" t="str">
        <f>VLOOKUP(A52,Main!A:AB,7,0)</f>
        <v>12 Weeks</v>
      </c>
      <c r="H52" s="61" t="str">
        <f>VLOOKUP(A52,Main!A:AB,8,0)</f>
        <v>Rerun</v>
      </c>
      <c r="I52" s="62">
        <f>VLOOKUP(A52,Main!A:AB,9,0)</f>
        <v>46223</v>
      </c>
      <c r="J52" s="62">
        <f>VLOOKUP(A52,Main!A:AB,10,0)</f>
        <v>46304</v>
      </c>
      <c r="K52" s="62">
        <f>VLOOKUP(A52,Main!A:AB,11,0)</f>
        <v>46312</v>
      </c>
      <c r="L52" s="62">
        <f>VLOOKUP(A52,Main!A:AB,12,0)</f>
        <v>46230</v>
      </c>
      <c r="M52" s="62">
        <f>VLOOKUP(A52,Main!A:AB,13,0)</f>
        <v>46248</v>
      </c>
      <c r="N52" s="61" t="str">
        <f>VLOOKUP(A52,Main!A:AB,14,0)</f>
        <v>PG</v>
      </c>
      <c r="O52" s="61" t="str">
        <f>VLOOKUP(A52,Main!A:AB,15,0)</f>
        <v>Elective</v>
      </c>
      <c r="P52" s="61" t="str">
        <f>VLOOKUP(A52,Main!A:AB,16,0)</f>
        <v>Yes</v>
      </c>
      <c r="Q52" s="61" t="str">
        <f>VLOOKUP(A52,Main!A:AB,17,0)</f>
        <v/>
      </c>
      <c r="R52" s="63" t="str">
        <f>VLOOKUP(A52,Main!A:AB,18,0)</f>
        <v>https://onlinecourses.nptel.ac.in/e-learning/preview/noc26_cy56</v>
      </c>
      <c r="S52" s="63" t="str">
        <f>VLOOKUP(A52,Main!A:AB,19,0)</f>
        <v>https://onlinecourses.nptel.ac.in/e-learning/preview/noc26_cy56</v>
      </c>
      <c r="T52" s="61" t="str">
        <f>VLOOKUP(A52,Main!A:AB,20,0)</f>
        <v>noc26_cy56</v>
      </c>
      <c r="U52" s="63" t="str">
        <f>VLOOKUP(A52,Main!A:AB,21,0)</f>
        <v>https://onlinecourses.nptel.ac.in/noc25_cy50/preview</v>
      </c>
      <c r="V52" s="63" t="str">
        <f>VLOOKUP(A52,Main!A:AB,22,0)</f>
        <v>https://onlinecourses.nptel.ac.in/noc25_cy50/preview</v>
      </c>
      <c r="W52" s="61" t="str">
        <f>VLOOKUP(A52,Main!A:AB,23,0)</f>
        <v>noc25_cy50</v>
      </c>
      <c r="X52" s="63" t="str">
        <f>VLOOKUP(A52,Main!A:AB,24,0)</f>
        <v>https://nptel.ac.in/courses/104101134</v>
      </c>
      <c r="Y52" s="65" t="str">
        <f>VLOOKUP(A52,Main!A:AB,25,0)</f>
        <v>https://nptel.ac.in/courses/104101134</v>
      </c>
      <c r="Z52" s="66">
        <f>VLOOKUP(A52,Main!A:AB,26,0)</f>
        <v>104101134</v>
      </c>
    </row>
    <row r="53">
      <c r="A53" s="47" t="s">
        <v>2602</v>
      </c>
      <c r="B53" s="61" t="str">
        <f>VLOOKUP(A53,Main!A:AB,2,0)</f>
        <v>Chemistry and Biochemistry</v>
      </c>
      <c r="C53" s="61" t="str">
        <f>VLOOKUP(A53,Main!A:AB,3,0)</f>
        <v>NMR Spectroscopy for Structural Biology</v>
      </c>
      <c r="D53" s="61" t="str">
        <f>VLOOKUP(A53,Main!A:AB,4,0)</f>
        <v>Prof. Ashutosh Kumar,
Prof. R. V Hosur</v>
      </c>
      <c r="E53" s="61" t="str">
        <f>VLOOKUP(A53,Main!A:AB,5,0)</f>
        <v>IIT Bombay</v>
      </c>
      <c r="F53" s="61" t="str">
        <f>VLOOKUP(A53,Main!A:AB,6,0)</f>
        <v>IIT Bombay</v>
      </c>
      <c r="G53" s="61" t="str">
        <f>VLOOKUP(A53,Main!A:AB,7,0)</f>
        <v>12 Weeks</v>
      </c>
      <c r="H53" s="61" t="str">
        <f>VLOOKUP(A53,Main!A:AB,8,0)</f>
        <v>Rerun</v>
      </c>
      <c r="I53" s="62">
        <f>VLOOKUP(A53,Main!A:AB,9,0)</f>
        <v>46223</v>
      </c>
      <c r="J53" s="62">
        <f>VLOOKUP(A53,Main!A:AB,10,0)</f>
        <v>46304</v>
      </c>
      <c r="K53" s="62">
        <f>VLOOKUP(A53,Main!A:AB,11,0)</f>
        <v>46312</v>
      </c>
      <c r="L53" s="62">
        <f>VLOOKUP(A53,Main!A:AB,12,0)</f>
        <v>46230</v>
      </c>
      <c r="M53" s="62">
        <f>VLOOKUP(A53,Main!A:AB,13,0)</f>
        <v>46248</v>
      </c>
      <c r="N53" s="61" t="str">
        <f>VLOOKUP(A53,Main!A:AB,14,0)</f>
        <v>PG</v>
      </c>
      <c r="O53" s="61" t="str">
        <f>VLOOKUP(A53,Main!A:AB,15,0)</f>
        <v>Elective</v>
      </c>
      <c r="P53" s="61" t="str">
        <f>VLOOKUP(A53,Main!A:AB,16,0)</f>
        <v>Yes</v>
      </c>
      <c r="Q53" s="61" t="str">
        <f>VLOOKUP(A53,Main!A:AB,17,0)</f>
        <v/>
      </c>
      <c r="R53" s="63" t="str">
        <f>VLOOKUP(A53,Main!A:AB,18,0)</f>
        <v>https://onlinecourses.nptel.ac.in/e-learning/preview/noc26_cy62</v>
      </c>
      <c r="S53" s="63" t="str">
        <f>VLOOKUP(A53,Main!A:AB,19,0)</f>
        <v>https://onlinecourses.nptel.ac.in/e-learning/preview/noc26_cy62</v>
      </c>
      <c r="T53" s="61" t="str">
        <f>VLOOKUP(A53,Main!A:AB,20,0)</f>
        <v>noc26_cy62</v>
      </c>
      <c r="U53" s="63" t="str">
        <f>VLOOKUP(A53,Main!A:AB,21,0)</f>
        <v>https://onlinecourses.nptel.ac.in/noc25_cy38/preview</v>
      </c>
      <c r="V53" s="63" t="str">
        <f>VLOOKUP(A53,Main!A:AB,22,0)</f>
        <v>https://onlinecourses.nptel.ac.in/noc25_cy38/preview</v>
      </c>
      <c r="W53" s="61" t="str">
        <f>VLOOKUP(A53,Main!A:AB,23,0)</f>
        <v>noc25_cy38</v>
      </c>
      <c r="X53" s="63" t="str">
        <f>VLOOKUP(A53,Main!A:AB,24,0)</f>
        <v>https://nptel.ac.in/courses/104101135</v>
      </c>
      <c r="Y53" s="65" t="str">
        <f>VLOOKUP(A53,Main!A:AB,25,0)</f>
        <v>https://nptel.ac.in/courses/104101135</v>
      </c>
      <c r="Z53" s="66">
        <f>VLOOKUP(A53,Main!A:AB,26,0)</f>
        <v>104101135</v>
      </c>
    </row>
    <row r="54">
      <c r="A54" s="47" t="s">
        <v>2642</v>
      </c>
      <c r="B54" s="61" t="str">
        <f>VLOOKUP(A54,Main!A:AB,2,0)</f>
        <v>Chemistry</v>
      </c>
      <c r="C54" s="61" t="str">
        <f>VLOOKUP(A54,Main!A:AB,3,0)</f>
        <v>Fundamentals of Protein Chemistry</v>
      </c>
      <c r="D54" s="61" t="str">
        <f>VLOOKUP(A54,Main!A:AB,4,0)</f>
        <v>Prof. Swagata Dasgupta</v>
      </c>
      <c r="E54" s="61" t="str">
        <f>VLOOKUP(A54,Main!A:AB,5,0)</f>
        <v>IIT Kharagpur</v>
      </c>
      <c r="F54" s="61" t="str">
        <f>VLOOKUP(A54,Main!A:AB,6,0)</f>
        <v>IIT Kharagpur</v>
      </c>
      <c r="G54" s="61" t="str">
        <f>VLOOKUP(A54,Main!A:AB,7,0)</f>
        <v>12 Weeks</v>
      </c>
      <c r="H54" s="61" t="str">
        <f>VLOOKUP(A54,Main!A:AB,8,0)</f>
        <v>Rerun</v>
      </c>
      <c r="I54" s="62">
        <f>VLOOKUP(A54,Main!A:AB,9,0)</f>
        <v>46223</v>
      </c>
      <c r="J54" s="62">
        <f>VLOOKUP(A54,Main!A:AB,10,0)</f>
        <v>46304</v>
      </c>
      <c r="K54" s="62">
        <f>VLOOKUP(A54,Main!A:AB,11,0)</f>
        <v>46312</v>
      </c>
      <c r="L54" s="62">
        <f>VLOOKUP(A54,Main!A:AB,12,0)</f>
        <v>46230</v>
      </c>
      <c r="M54" s="62">
        <f>VLOOKUP(A54,Main!A:AB,13,0)</f>
        <v>46248</v>
      </c>
      <c r="N54" s="61" t="str">
        <f>VLOOKUP(A54,Main!A:AB,14,0)</f>
        <v>UG/PG</v>
      </c>
      <c r="O54" s="61" t="str">
        <f>VLOOKUP(A54,Main!A:AB,15,0)</f>
        <v>Core</v>
      </c>
      <c r="P54" s="61" t="str">
        <f>VLOOKUP(A54,Main!A:AB,16,0)</f>
        <v>Yes</v>
      </c>
      <c r="Q54" s="61" t="str">
        <f>VLOOKUP(A54,Main!A:AB,17,0)</f>
        <v>Biosciences</v>
      </c>
      <c r="R54" s="63" t="str">
        <f>VLOOKUP(A54,Main!A:AB,18,0)</f>
        <v>https://onlinecourses.nptel.ac.in/e-learning/preview/noc26_cy68</v>
      </c>
      <c r="S54" s="63" t="str">
        <f>VLOOKUP(A54,Main!A:AB,19,0)</f>
        <v>https://onlinecourses.nptel.ac.in/e-learning/preview/noc26_cy68</v>
      </c>
      <c r="T54" s="61" t="str">
        <f>VLOOKUP(A54,Main!A:AB,20,0)</f>
        <v>noc26_cy68</v>
      </c>
      <c r="U54" s="63" t="str">
        <f>VLOOKUP(A54,Main!A:AB,21,0)</f>
        <v>https://onlinecourses.nptel.ac.in/noc25_cy57/preview</v>
      </c>
      <c r="V54" s="63" t="str">
        <f>VLOOKUP(A54,Main!A:AB,22,0)</f>
        <v>https://onlinecourses.nptel.ac.in/noc25_cy57/preview</v>
      </c>
      <c r="W54" s="61" t="str">
        <f>VLOOKUP(A54,Main!A:AB,23,0)</f>
        <v>noc25_cy57</v>
      </c>
      <c r="X54" s="63" t="str">
        <f>VLOOKUP(A54,Main!A:AB,24,0)</f>
        <v>https://nptel.ac.in/courses/102105089</v>
      </c>
      <c r="Y54" s="65" t="str">
        <f>VLOOKUP(A54,Main!A:AB,25,0)</f>
        <v>https://nptel.ac.in/courses/102105089</v>
      </c>
      <c r="Z54" s="66">
        <f>VLOOKUP(A54,Main!A:AB,26,0)</f>
        <v>102105089</v>
      </c>
    </row>
    <row r="55">
      <c r="A55" s="47" t="s">
        <v>2684</v>
      </c>
      <c r="B55" s="61" t="str">
        <f>VLOOKUP(A55,Main!A:AB,2,0)</f>
        <v>Chemistry</v>
      </c>
      <c r="C55" s="61" t="str">
        <f>VLOOKUP(A55,Main!A:AB,3,0)</f>
        <v>Reagents in Organic Synthesis</v>
      </c>
      <c r="D55" s="61" t="str">
        <f>VLOOKUP(A55,Main!A:AB,4,0)</f>
        <v>Prof. Subhas Chandra Pan</v>
      </c>
      <c r="E55" s="61" t="str">
        <f>VLOOKUP(A55,Main!A:AB,5,0)</f>
        <v>IIT Guwahati</v>
      </c>
      <c r="F55" s="61" t="str">
        <f>VLOOKUP(A55,Main!A:AB,6,0)</f>
        <v>IIT Guwahati</v>
      </c>
      <c r="G55" s="61" t="str">
        <f>VLOOKUP(A55,Main!A:AB,7,0)</f>
        <v>12 Weeks</v>
      </c>
      <c r="H55" s="61" t="str">
        <f>VLOOKUP(A55,Main!A:AB,8,0)</f>
        <v>Rerun</v>
      </c>
      <c r="I55" s="62">
        <f>VLOOKUP(A55,Main!A:AB,9,0)</f>
        <v>46223</v>
      </c>
      <c r="J55" s="62">
        <f>VLOOKUP(A55,Main!A:AB,10,0)</f>
        <v>46304</v>
      </c>
      <c r="K55" s="62">
        <f>VLOOKUP(A55,Main!A:AB,11,0)</f>
        <v>46312</v>
      </c>
      <c r="L55" s="62">
        <f>VLOOKUP(A55,Main!A:AB,12,0)</f>
        <v>46230</v>
      </c>
      <c r="M55" s="62">
        <f>VLOOKUP(A55,Main!A:AB,13,0)</f>
        <v>46248</v>
      </c>
      <c r="N55" s="61" t="str">
        <f>VLOOKUP(A55,Main!A:AB,14,0)</f>
        <v>PG</v>
      </c>
      <c r="O55" s="61" t="str">
        <f>VLOOKUP(A55,Main!A:AB,15,0)</f>
        <v>Core</v>
      </c>
      <c r="P55" s="61" t="str">
        <f>VLOOKUP(A55,Main!A:AB,16,0)</f>
        <v>Yes</v>
      </c>
      <c r="Q55" s="61" t="str">
        <f>VLOOKUP(A55,Main!A:AB,17,0)</f>
        <v/>
      </c>
      <c r="R55" s="63" t="str">
        <f>VLOOKUP(A55,Main!A:AB,18,0)</f>
        <v>https://onlinecourses.nptel.ac.in/e-learning/preview/noc26_cy74</v>
      </c>
      <c r="S55" s="63" t="str">
        <f>VLOOKUP(A55,Main!A:AB,19,0)</f>
        <v>https://onlinecourses.nptel.ac.in/e-learning/preview/noc26_cy74</v>
      </c>
      <c r="T55" s="61" t="str">
        <f>VLOOKUP(A55,Main!A:AB,20,0)</f>
        <v>noc26_cy74</v>
      </c>
      <c r="U55" s="63" t="str">
        <f>VLOOKUP(A55,Main!A:AB,21,0)</f>
        <v>https://onlinecourses.nptel.ac.in/noc25_cy54/preview</v>
      </c>
      <c r="V55" s="63" t="str">
        <f>VLOOKUP(A55,Main!A:AB,22,0)</f>
        <v>https://onlinecourses.nptel.ac.in/noc25_cy54/preview</v>
      </c>
      <c r="W55" s="61" t="str">
        <f>VLOOKUP(A55,Main!A:AB,23,0)</f>
        <v>noc25_cy54</v>
      </c>
      <c r="X55" s="63" t="str">
        <f>VLOOKUP(A55,Main!A:AB,24,0)</f>
        <v>https://nptel.ac.in/courses/104103111</v>
      </c>
      <c r="Y55" s="65" t="str">
        <f>VLOOKUP(A55,Main!A:AB,25,0)</f>
        <v>https://nptel.ac.in/courses/104103111</v>
      </c>
      <c r="Z55" s="66">
        <f>VLOOKUP(A55,Main!A:AB,26,0)</f>
        <v>104103111</v>
      </c>
    </row>
    <row r="56">
      <c r="A56" s="47" t="s">
        <v>2744</v>
      </c>
      <c r="B56" s="61" t="str">
        <f>VLOOKUP(A56,Main!A:AB,2,0)</f>
        <v>Design Engineering</v>
      </c>
      <c r="C56" s="61" t="str">
        <f>VLOOKUP(A56,Main!A:AB,3,0)</f>
        <v>Form and Aesthetics</v>
      </c>
      <c r="D56" s="61" t="str">
        <f>VLOOKUP(A56,Main!A:AB,4,0)</f>
        <v>Prof. B.K. Chakravarthy</v>
      </c>
      <c r="E56" s="61" t="str">
        <f>VLOOKUP(A56,Main!A:AB,5,0)</f>
        <v>IIT Bombay</v>
      </c>
      <c r="F56" s="61" t="str">
        <f>VLOOKUP(A56,Main!A:AB,6,0)</f>
        <v>IIT Bombay</v>
      </c>
      <c r="G56" s="61" t="str">
        <f>VLOOKUP(A56,Main!A:AB,7,0)</f>
        <v>12 Weeks</v>
      </c>
      <c r="H56" s="61" t="str">
        <f>VLOOKUP(A56,Main!A:AB,8,0)</f>
        <v>Rerun</v>
      </c>
      <c r="I56" s="62">
        <f>VLOOKUP(A56,Main!A:AB,9,0)</f>
        <v>46223</v>
      </c>
      <c r="J56" s="62">
        <f>VLOOKUP(A56,Main!A:AB,10,0)</f>
        <v>46304</v>
      </c>
      <c r="K56" s="62">
        <f>VLOOKUP(A56,Main!A:AB,11,0)</f>
        <v>46312</v>
      </c>
      <c r="L56" s="62">
        <f>VLOOKUP(A56,Main!A:AB,12,0)</f>
        <v>46230</v>
      </c>
      <c r="M56" s="62">
        <f>VLOOKUP(A56,Main!A:AB,13,0)</f>
        <v>46248</v>
      </c>
      <c r="N56" s="61" t="str">
        <f>VLOOKUP(A56,Main!A:AB,14,0)</f>
        <v>UG/PG</v>
      </c>
      <c r="O56" s="61" t="str">
        <f>VLOOKUP(A56,Main!A:AB,15,0)</f>
        <v>Elective</v>
      </c>
      <c r="P56" s="61" t="str">
        <f>VLOOKUP(A56,Main!A:AB,16,0)</f>
        <v>Yes</v>
      </c>
      <c r="Q56" s="61" t="str">
        <f>VLOOKUP(A56,Main!A:AB,17,0)</f>
        <v/>
      </c>
      <c r="R56" s="63" t="str">
        <f>VLOOKUP(A56,Main!A:AB,18,0)</f>
        <v>https://onlinecourses.nptel.ac.in/e-learning/preview/noc26_de25</v>
      </c>
      <c r="S56" s="63" t="str">
        <f>VLOOKUP(A56,Main!A:AB,19,0)</f>
        <v>https://onlinecourses.nptel.ac.in/e-learning/preview/noc26_de25</v>
      </c>
      <c r="T56" s="61" t="str">
        <f>VLOOKUP(A56,Main!A:AB,20,0)</f>
        <v>noc26_de25</v>
      </c>
      <c r="U56" s="63" t="str">
        <f>VLOOKUP(A56,Main!A:AB,21,0)</f>
        <v>https://onlinecourses.nptel.ac.in/noc25_de13/preview</v>
      </c>
      <c r="V56" s="63" t="str">
        <f>VLOOKUP(A56,Main!A:AB,22,0)</f>
        <v>https://onlinecourses.nptel.ac.in/noc25_de13/preview</v>
      </c>
      <c r="W56" s="61" t="str">
        <f>VLOOKUP(A56,Main!A:AB,23,0)</f>
        <v>noc25_de13</v>
      </c>
      <c r="X56" s="63" t="str">
        <f>VLOOKUP(A56,Main!A:AB,24,0)</f>
        <v>https://nptel.ac.in/courses/107101706</v>
      </c>
      <c r="Y56" s="65" t="str">
        <f>VLOOKUP(A56,Main!A:AB,25,0)</f>
        <v>https://nptel.ac.in/courses/107101706</v>
      </c>
      <c r="Z56" s="66">
        <f>VLOOKUP(A56,Main!A:AB,26,0)</f>
        <v>107101706</v>
      </c>
    </row>
    <row r="57">
      <c r="A57" s="47" t="s">
        <v>2784</v>
      </c>
      <c r="B57" s="61" t="str">
        <f>VLOOKUP(A57,Main!A:AB,2,0)</f>
        <v>Design Engineering</v>
      </c>
      <c r="C57" s="61" t="str">
        <f>VLOOKUP(A57,Main!A:AB,3,0)</f>
        <v>Ergonomics Research Techniques</v>
      </c>
      <c r="D57" s="61" t="str">
        <f>VLOOKUP(A57,Main!A:AB,4,0)</f>
        <v>Prof. Urmi R. Salve</v>
      </c>
      <c r="E57" s="61" t="str">
        <f>VLOOKUP(A57,Main!A:AB,5,0)</f>
        <v>IIT Guwahati</v>
      </c>
      <c r="F57" s="61" t="str">
        <f>VLOOKUP(A57,Main!A:AB,6,0)</f>
        <v>IIT Guwahati</v>
      </c>
      <c r="G57" s="61" t="str">
        <f>VLOOKUP(A57,Main!A:AB,7,0)</f>
        <v>12 Weeks</v>
      </c>
      <c r="H57" s="61" t="str">
        <f>VLOOKUP(A57,Main!A:AB,8,0)</f>
        <v>Rerun</v>
      </c>
      <c r="I57" s="62">
        <f>VLOOKUP(A57,Main!A:AB,9,0)</f>
        <v>46223</v>
      </c>
      <c r="J57" s="62">
        <f>VLOOKUP(A57,Main!A:AB,10,0)</f>
        <v>46304</v>
      </c>
      <c r="K57" s="62">
        <f>VLOOKUP(A57,Main!A:AB,11,0)</f>
        <v>46312</v>
      </c>
      <c r="L57" s="62">
        <f>VLOOKUP(A57,Main!A:AB,12,0)</f>
        <v>46230</v>
      </c>
      <c r="M57" s="62">
        <f>VLOOKUP(A57,Main!A:AB,13,0)</f>
        <v>46248</v>
      </c>
      <c r="N57" s="61" t="str">
        <f>VLOOKUP(A57,Main!A:AB,14,0)</f>
        <v>PG</v>
      </c>
      <c r="O57" s="61" t="str">
        <f>VLOOKUP(A57,Main!A:AB,15,0)</f>
        <v>Elective</v>
      </c>
      <c r="P57" s="61" t="str">
        <f>VLOOKUP(A57,Main!A:AB,16,0)</f>
        <v>Yes</v>
      </c>
      <c r="Q57" s="61" t="str">
        <f>VLOOKUP(A57,Main!A:AB,17,0)</f>
        <v/>
      </c>
      <c r="R57" s="63" t="str">
        <f>VLOOKUP(A57,Main!A:AB,18,0)</f>
        <v>https://onlinecourses.nptel.ac.in/e-learning/preview/noc26_de31</v>
      </c>
      <c r="S57" s="63" t="str">
        <f>VLOOKUP(A57,Main!A:AB,19,0)</f>
        <v>https://onlinecourses.nptel.ac.in/e-learning/preview/noc26_de31</v>
      </c>
      <c r="T57" s="61" t="str">
        <f>VLOOKUP(A57,Main!A:AB,20,0)</f>
        <v>noc26_de31</v>
      </c>
      <c r="U57" s="63" t="str">
        <f>VLOOKUP(A57,Main!A:AB,21,0)</f>
        <v>https://onlinecourses.nptel.ac.in/noc25_de23/preview</v>
      </c>
      <c r="V57" s="63" t="str">
        <f>VLOOKUP(A57,Main!A:AB,22,0)</f>
        <v>https://onlinecourses.nptel.ac.in/noc25_de23/preview</v>
      </c>
      <c r="W57" s="61" t="str">
        <f>VLOOKUP(A57,Main!A:AB,23,0)</f>
        <v>noc25_de23</v>
      </c>
      <c r="X57" s="63" t="str">
        <f>VLOOKUP(A57,Main!A:AB,24,0)</f>
        <v>https://nptel.ac.in/courses/107103093</v>
      </c>
      <c r="Y57" s="65" t="str">
        <f>VLOOKUP(A57,Main!A:AB,25,0)</f>
        <v>https://nptel.ac.in/courses/107103093</v>
      </c>
      <c r="Z57" s="66">
        <f>VLOOKUP(A57,Main!A:AB,26,0)</f>
        <v>107103093</v>
      </c>
    </row>
    <row r="58">
      <c r="A58" s="47" t="s">
        <v>2796</v>
      </c>
      <c r="B58" s="61" t="str">
        <f>VLOOKUP(A58,Main!A:AB,2,0)</f>
        <v>Economic Sciences</v>
      </c>
      <c r="C58" s="61" t="str">
        <f>VLOOKUP(A58,Main!A:AB,3,0)</f>
        <v>Applied Production Analysis using MATLAB</v>
      </c>
      <c r="D58" s="61" t="str">
        <f>VLOOKUP(A58,Main!A:AB,4,0)</f>
        <v>Prof. Vipin V</v>
      </c>
      <c r="E58" s="61" t="str">
        <f>VLOOKUP(A58,Main!A:AB,5,0)</f>
        <v>IISER Bhopal</v>
      </c>
      <c r="F58" s="61" t="str">
        <f>VLOOKUP(A58,Main!A:AB,6,0)</f>
        <v>IIT Madras</v>
      </c>
      <c r="G58" s="61" t="str">
        <f>VLOOKUP(A58,Main!A:AB,7,0)</f>
        <v>12 Weeks</v>
      </c>
      <c r="H58" s="61" t="str">
        <f>VLOOKUP(A58,Main!A:AB,8,0)</f>
        <v>New</v>
      </c>
      <c r="I58" s="62">
        <f>VLOOKUP(A58,Main!A:AB,9,0)</f>
        <v>46223</v>
      </c>
      <c r="J58" s="62">
        <f>VLOOKUP(A58,Main!A:AB,10,0)</f>
        <v>46304</v>
      </c>
      <c r="K58" s="62">
        <f>VLOOKUP(A58,Main!A:AB,11,0)</f>
        <v>46312</v>
      </c>
      <c r="L58" s="62">
        <f>VLOOKUP(A58,Main!A:AB,12,0)</f>
        <v>46230</v>
      </c>
      <c r="M58" s="62">
        <f>VLOOKUP(A58,Main!A:AB,13,0)</f>
        <v>46248</v>
      </c>
      <c r="N58" s="61" t="str">
        <f>VLOOKUP(A58,Main!A:AB,14,0)</f>
        <v>UG/PG</v>
      </c>
      <c r="O58" s="61" t="str">
        <f>VLOOKUP(A58,Main!A:AB,15,0)</f>
        <v>Elective</v>
      </c>
      <c r="P58" s="61" t="str">
        <f>VLOOKUP(A58,Main!A:AB,16,0)</f>
        <v>Yes</v>
      </c>
      <c r="Q58" s="61" t="str">
        <f>VLOOKUP(A58,Main!A:AB,17,0)</f>
        <v>Managerial Economics</v>
      </c>
      <c r="R58" s="63" t="str">
        <f>VLOOKUP(A58,Main!A:AB,18,0)</f>
        <v>https://onlinecourses.nptel.ac.in/e-learning/preview/noc26_ec12</v>
      </c>
      <c r="S58" s="63" t="str">
        <f>VLOOKUP(A58,Main!A:AB,19,0)</f>
        <v>https://onlinecourses.nptel.ac.in/e-learning/preview/noc26_ec12</v>
      </c>
      <c r="T58" s="61" t="str">
        <f>VLOOKUP(A58,Main!A:AB,20,0)</f>
        <v>noc26_ec12</v>
      </c>
      <c r="U58" s="61" t="str">
        <f>VLOOKUP(A58,Main!A:AB,21,0)</f>
        <v/>
      </c>
      <c r="V58" s="61" t="str">
        <f>VLOOKUP(A58,Main!A:AB,22,0)</f>
        <v/>
      </c>
      <c r="W58" s="61" t="str">
        <f>VLOOKUP(A58,Main!A:AB,23,0)</f>
        <v/>
      </c>
      <c r="X58" s="63" t="str">
        <f>VLOOKUP(A58,Main!A:AB,24,0)</f>
        <v>https://nptel.ac.in/courses/130106002</v>
      </c>
      <c r="Y58" s="65" t="str">
        <f>VLOOKUP(A58,Main!A:AB,25,0)</f>
        <v>https://nptel.ac.in/courses/130106002</v>
      </c>
      <c r="Z58" s="66">
        <f>VLOOKUP(A58,Main!A:AB,26,0)</f>
        <v>130106002</v>
      </c>
    </row>
    <row r="59">
      <c r="A59" s="47" t="s">
        <v>2845</v>
      </c>
      <c r="B59" s="61" t="str">
        <f>VLOOKUP(A59,Main!A:AB,2,0)</f>
        <v>Economic Sciences</v>
      </c>
      <c r="C59" s="61" t="str">
        <f>VLOOKUP(A59,Main!A:AB,3,0)</f>
        <v>Introduction to Microeconomics in Hindi and Without Calculus</v>
      </c>
      <c r="D59" s="61" t="str">
        <f>VLOOKUP(A59,Main!A:AB,4,0)</f>
        <v>Prof. Vimal Kumar</v>
      </c>
      <c r="E59" s="61" t="str">
        <f>VLOOKUP(A59,Main!A:AB,5,0)</f>
        <v>IIT Kanpur</v>
      </c>
      <c r="F59" s="61" t="str">
        <f>VLOOKUP(A59,Main!A:AB,6,0)</f>
        <v>IIT Kanpur</v>
      </c>
      <c r="G59" s="61" t="str">
        <f>VLOOKUP(A59,Main!A:AB,7,0)</f>
        <v>12 Weeks</v>
      </c>
      <c r="H59" s="61" t="str">
        <f>VLOOKUP(A59,Main!A:AB,8,0)</f>
        <v>Rerun</v>
      </c>
      <c r="I59" s="62">
        <f>VLOOKUP(A59,Main!A:AB,9,0)</f>
        <v>46223</v>
      </c>
      <c r="J59" s="62">
        <f>VLOOKUP(A59,Main!A:AB,10,0)</f>
        <v>46304</v>
      </c>
      <c r="K59" s="62">
        <f>VLOOKUP(A59,Main!A:AB,11,0)</f>
        <v>46312</v>
      </c>
      <c r="L59" s="62">
        <f>VLOOKUP(A59,Main!A:AB,12,0)</f>
        <v>46230</v>
      </c>
      <c r="M59" s="62">
        <f>VLOOKUP(A59,Main!A:AB,13,0)</f>
        <v>46248</v>
      </c>
      <c r="N59" s="61" t="str">
        <f>VLOOKUP(A59,Main!A:AB,14,0)</f>
        <v>UG/PG</v>
      </c>
      <c r="O59" s="61" t="str">
        <f>VLOOKUP(A59,Main!A:AB,15,0)</f>
        <v>Core</v>
      </c>
      <c r="P59" s="61" t="str">
        <f>VLOOKUP(A59,Main!A:AB,16,0)</f>
        <v>Yes</v>
      </c>
      <c r="Q59" s="61" t="str">
        <f>VLOOKUP(A59,Main!A:AB,17,0)</f>
        <v/>
      </c>
      <c r="R59" s="63" t="str">
        <f>VLOOKUP(A59,Main!A:AB,18,0)</f>
        <v>https://onlinecourses.nptel.ac.in/e-learning/preview/noc26_ec19</v>
      </c>
      <c r="S59" s="63" t="str">
        <f>VLOOKUP(A59,Main!A:AB,19,0)</f>
        <v>https://onlinecourses.nptel.ac.in/e-learning/preview/noc26_ec19</v>
      </c>
      <c r="T59" s="61" t="str">
        <f>VLOOKUP(A59,Main!A:AB,20,0)</f>
        <v>noc26_ec19</v>
      </c>
      <c r="U59" s="63" t="str">
        <f>VLOOKUP(A59,Main!A:AB,21,0)</f>
        <v>https://onlinecourses.nptel.ac.in/noc25_ec14/preview</v>
      </c>
      <c r="V59" s="63" t="str">
        <f>VLOOKUP(A59,Main!A:AB,22,0)</f>
        <v>https://onlinecourses.nptel.ac.in/noc25_ec14/preview</v>
      </c>
      <c r="W59" s="61" t="str">
        <f>VLOOKUP(A59,Main!A:AB,23,0)</f>
        <v>noc25_ec14</v>
      </c>
      <c r="X59" s="63" t="str">
        <f>VLOOKUP(A59,Main!A:AB,24,0)</f>
        <v>https://nptel.ac.in/courses/130104115</v>
      </c>
      <c r="Y59" s="65" t="str">
        <f>VLOOKUP(A59,Main!A:AB,25,0)</f>
        <v>https://nptel.ac.in/courses/130104115</v>
      </c>
      <c r="Z59" s="66">
        <f>VLOOKUP(A59,Main!A:AB,26,0)</f>
        <v>130104115</v>
      </c>
    </row>
    <row r="60">
      <c r="A60" s="47" t="s">
        <v>2859</v>
      </c>
      <c r="B60" s="61" t="str">
        <f>VLOOKUP(A60,Main!A:AB,2,0)</f>
        <v>Statistics, Finance, Economics, Engineering</v>
      </c>
      <c r="C60" s="61" t="str">
        <f>VLOOKUP(A60,Main!A:AB,3,0)</f>
        <v>Computational Finance 1</v>
      </c>
      <c r="D60" s="61" t="str">
        <f>VLOOKUP(A60,Main!A:AB,4,0)</f>
        <v>Prof. Sourish Das,
Prof. Bikramaditya Datta</v>
      </c>
      <c r="E60" s="61" t="str">
        <f>VLOOKUP(A60,Main!A:AB,5,0)</f>
        <v>Chennai Mathematical Institute
IIT Kanpur</v>
      </c>
      <c r="F60" s="61" t="str">
        <f>VLOOKUP(A60,Main!A:AB,6,0)</f>
        <v>IIT Madras</v>
      </c>
      <c r="G60" s="61" t="str">
        <f>VLOOKUP(A60,Main!A:AB,7,0)</f>
        <v>8 Weeks</v>
      </c>
      <c r="H60" s="61" t="str">
        <f>VLOOKUP(A60,Main!A:AB,8,0)</f>
        <v>New</v>
      </c>
      <c r="I60" s="62">
        <f>VLOOKUP(A60,Main!A:AB,9,0)</f>
        <v>46251</v>
      </c>
      <c r="J60" s="62">
        <f>VLOOKUP(A60,Main!A:AB,10,0)</f>
        <v>46304</v>
      </c>
      <c r="K60" s="62">
        <f>VLOOKUP(A60,Main!A:AB,11,0)</f>
        <v>46312</v>
      </c>
      <c r="L60" s="62">
        <f>VLOOKUP(A60,Main!A:AB,12,0)</f>
        <v>46251</v>
      </c>
      <c r="M60" s="62">
        <f>VLOOKUP(A60,Main!A:AB,13,0)</f>
        <v>46262</v>
      </c>
      <c r="N60" s="61" t="str">
        <f>VLOOKUP(A60,Main!A:AB,14,0)</f>
        <v>UG/PG</v>
      </c>
      <c r="O60" s="61" t="str">
        <f>VLOOKUP(A60,Main!A:AB,15,0)</f>
        <v>Core</v>
      </c>
      <c r="P60" s="61" t="str">
        <f>VLOOKUP(A60,Main!A:AB,16,0)</f>
        <v>Yes</v>
      </c>
      <c r="Q60" s="61" t="str">
        <f>VLOOKUP(A60,Main!A:AB,17,0)</f>
        <v>Economics &amp; Finance</v>
      </c>
      <c r="R60" s="63" t="str">
        <f>VLOOKUP(A60,Main!A:AB,18,0)</f>
        <v>https://onlinecourses.nptel.ac.in/e-learning/preview/noc26_ec21</v>
      </c>
      <c r="S60" s="63" t="str">
        <f>VLOOKUP(A60,Main!A:AB,19,0)</f>
        <v>https://onlinecourses.nptel.ac.in/e-learning/preview/noc26_ec21</v>
      </c>
      <c r="T60" s="61" t="str">
        <f>VLOOKUP(A60,Main!A:AB,20,0)</f>
        <v>noc26_ec21</v>
      </c>
      <c r="U60" s="61" t="str">
        <f>VLOOKUP(A60,Main!A:AB,21,0)</f>
        <v/>
      </c>
      <c r="V60" s="61" t="str">
        <f>VLOOKUP(A60,Main!A:AB,22,0)</f>
        <v/>
      </c>
      <c r="W60" s="61" t="str">
        <f>VLOOKUP(A60,Main!A:AB,23,0)</f>
        <v/>
      </c>
      <c r="X60" s="63" t="str">
        <f>VLOOKUP(A60,Main!A:AB,24,0)</f>
        <v>https://nptel.ac.in/courses/130106003</v>
      </c>
      <c r="Y60" s="65" t="str">
        <f>VLOOKUP(A60,Main!A:AB,25,0)</f>
        <v>https://nptel.ac.in/courses/130106003</v>
      </c>
      <c r="Z60" s="66">
        <f>VLOOKUP(A60,Main!A:AB,26,0)</f>
        <v>130106003</v>
      </c>
    </row>
    <row r="61">
      <c r="A61" s="47" t="s">
        <v>3018</v>
      </c>
      <c r="B61" s="61" t="str">
        <f>VLOOKUP(A61,Main!A:AB,2,0)</f>
        <v>Electrical and Electronics Engineering</v>
      </c>
      <c r="C61" s="61" t="str">
        <f>VLOOKUP(A61,Main!A:AB,3,0)</f>
        <v>Electrical Distribution System Analysis</v>
      </c>
      <c r="D61" s="61" t="str">
        <f>VLOOKUP(A61,Main!A:AB,4,0)</f>
        <v>Prof. N. P. Padhy,
Late. Prof. G. B. Kumbhar</v>
      </c>
      <c r="E61" s="61" t="str">
        <f>VLOOKUP(A61,Main!A:AB,5,0)</f>
        <v>IIT Roorkee</v>
      </c>
      <c r="F61" s="61" t="str">
        <f>VLOOKUP(A61,Main!A:AB,6,0)</f>
        <v>IIT Roorkee</v>
      </c>
      <c r="G61" s="61" t="str">
        <f>VLOOKUP(A61,Main!A:AB,7,0)</f>
        <v>12 Weeks</v>
      </c>
      <c r="H61" s="61" t="str">
        <f>VLOOKUP(A61,Main!A:AB,8,0)</f>
        <v>Rerun</v>
      </c>
      <c r="I61" s="62">
        <f>VLOOKUP(A61,Main!A:AB,9,0)</f>
        <v>46223</v>
      </c>
      <c r="J61" s="62">
        <f>VLOOKUP(A61,Main!A:AB,10,0)</f>
        <v>46304</v>
      </c>
      <c r="K61" s="62">
        <f>VLOOKUP(A61,Main!A:AB,11,0)</f>
        <v>46312</v>
      </c>
      <c r="L61" s="62">
        <f>VLOOKUP(A61,Main!A:AB,12,0)</f>
        <v>46230</v>
      </c>
      <c r="M61" s="62">
        <f>VLOOKUP(A61,Main!A:AB,13,0)</f>
        <v>46248</v>
      </c>
      <c r="N61" s="61" t="str">
        <f>VLOOKUP(A61,Main!A:AB,14,0)</f>
        <v>UG/PG</v>
      </c>
      <c r="O61" s="61" t="str">
        <f>VLOOKUP(A61,Main!A:AB,15,0)</f>
        <v>Elective</v>
      </c>
      <c r="P61" s="61" t="str">
        <f>VLOOKUP(A61,Main!A:AB,16,0)</f>
        <v>Yes</v>
      </c>
      <c r="Q61" s="61" t="str">
        <f>VLOOKUP(A61,Main!A:AB,17,0)</f>
        <v/>
      </c>
      <c r="R61" s="63" t="str">
        <f>VLOOKUP(A61,Main!A:AB,18,0)</f>
        <v>https://onlinecourses.nptel.ac.in/e-learning/preview/noc26_ee121</v>
      </c>
      <c r="S61" s="63" t="str">
        <f>VLOOKUP(A61,Main!A:AB,19,0)</f>
        <v>https://onlinecourses.nptel.ac.in/e-learning/preview/noc26_ee121</v>
      </c>
      <c r="T61" s="61" t="str">
        <f>VLOOKUP(A61,Main!A:AB,20,0)</f>
        <v>noc26_ee121</v>
      </c>
      <c r="U61" s="63" t="str">
        <f>VLOOKUP(A61,Main!A:AB,21,0)</f>
        <v>https://onlinecourses.nptel.ac.in/noc25_ee102/preview</v>
      </c>
      <c r="V61" s="63" t="str">
        <f>VLOOKUP(A61,Main!A:AB,22,0)</f>
        <v>https://onlinecourses.nptel.ac.in/noc25_ee102/preview</v>
      </c>
      <c r="W61" s="61" t="str">
        <f>VLOOKUP(A61,Main!A:AB,23,0)</f>
        <v>noc25_ee102</v>
      </c>
      <c r="X61" s="63" t="str">
        <f>VLOOKUP(A61,Main!A:AB,24,0)</f>
        <v>https://nptel.ac.in/courses/108107112</v>
      </c>
      <c r="Y61" s="65" t="str">
        <f>VLOOKUP(A61,Main!A:AB,25,0)</f>
        <v>https://nptel.ac.in/courses/108107112</v>
      </c>
      <c r="Z61" s="66">
        <f>VLOOKUP(A61,Main!A:AB,26,0)</f>
        <v>108107112</v>
      </c>
    </row>
    <row r="62">
      <c r="A62" s="47" t="s">
        <v>3032</v>
      </c>
      <c r="B62" s="61" t="str">
        <f>VLOOKUP(A62,Main!A:AB,2,0)</f>
        <v>Electrical and Electronics Engineering</v>
      </c>
      <c r="C62" s="61" t="str">
        <f>VLOOKUP(A62,Main!A:AB,3,0)</f>
        <v>Microelectronics: Devices to Circuits</v>
      </c>
      <c r="D62" s="61" t="str">
        <f>VLOOKUP(A62,Main!A:AB,4,0)</f>
        <v>Prof. Sudeb Dasgupta</v>
      </c>
      <c r="E62" s="61" t="str">
        <f>VLOOKUP(A62,Main!A:AB,5,0)</f>
        <v>IIT Roorkee</v>
      </c>
      <c r="F62" s="61" t="str">
        <f>VLOOKUP(A62,Main!A:AB,6,0)</f>
        <v>IIT Roorkee</v>
      </c>
      <c r="G62" s="61" t="str">
        <f>VLOOKUP(A62,Main!A:AB,7,0)</f>
        <v>12 Weeks</v>
      </c>
      <c r="H62" s="61" t="str">
        <f>VLOOKUP(A62,Main!A:AB,8,0)</f>
        <v>Rerun</v>
      </c>
      <c r="I62" s="62">
        <f>VLOOKUP(A62,Main!A:AB,9,0)</f>
        <v>46223</v>
      </c>
      <c r="J62" s="62">
        <f>VLOOKUP(A62,Main!A:AB,10,0)</f>
        <v>46304</v>
      </c>
      <c r="K62" s="62">
        <f>VLOOKUP(A62,Main!A:AB,11,0)</f>
        <v>46312</v>
      </c>
      <c r="L62" s="62">
        <f>VLOOKUP(A62,Main!A:AB,12,0)</f>
        <v>46230</v>
      </c>
      <c r="M62" s="62">
        <f>VLOOKUP(A62,Main!A:AB,13,0)</f>
        <v>46248</v>
      </c>
      <c r="N62" s="61" t="str">
        <f>VLOOKUP(A62,Main!A:AB,14,0)</f>
        <v>UG/PG</v>
      </c>
      <c r="O62" s="61" t="str">
        <f>VLOOKUP(A62,Main!A:AB,15,0)</f>
        <v>Elective</v>
      </c>
      <c r="P62" s="61" t="str">
        <f>VLOOKUP(A62,Main!A:AB,16,0)</f>
        <v>Yes</v>
      </c>
      <c r="Q62" s="61" t="str">
        <f>VLOOKUP(A62,Main!A:AB,17,0)</f>
        <v>VLSI design
Control and Instrumentation</v>
      </c>
      <c r="R62" s="63" t="str">
        <f>VLOOKUP(A62,Main!A:AB,18,0)</f>
        <v>https://onlinecourses.nptel.ac.in/e-learning/preview/noc26_ee123</v>
      </c>
      <c r="S62" s="63" t="str">
        <f>VLOOKUP(A62,Main!A:AB,19,0)</f>
        <v>https://onlinecourses.nptel.ac.in/e-learning/preview/noc26_ee123</v>
      </c>
      <c r="T62" s="61" t="str">
        <f>VLOOKUP(A62,Main!A:AB,20,0)</f>
        <v>noc26_ee123</v>
      </c>
      <c r="U62" s="63" t="str">
        <f>VLOOKUP(A62,Main!A:AB,21,0)</f>
        <v>https://onlinecourses.nptel.ac.in/noc25_ee110/preview</v>
      </c>
      <c r="V62" s="63" t="str">
        <f>VLOOKUP(A62,Main!A:AB,22,0)</f>
        <v>https://onlinecourses.nptel.ac.in/noc25_ee110/preview</v>
      </c>
      <c r="W62" s="61" t="str">
        <f>VLOOKUP(A62,Main!A:AB,23,0)</f>
        <v>noc25_ee110</v>
      </c>
      <c r="X62" s="63" t="str">
        <f>VLOOKUP(A62,Main!A:AB,24,0)</f>
        <v>https://nptel.ac.in/courses/108107142</v>
      </c>
      <c r="Y62" s="65" t="str">
        <f>VLOOKUP(A62,Main!A:AB,25,0)</f>
        <v>https://nptel.ac.in/courses/108107142</v>
      </c>
      <c r="Z62" s="66">
        <f>VLOOKUP(A62,Main!A:AB,26,0)</f>
        <v>108107142</v>
      </c>
    </row>
    <row r="63">
      <c r="A63" s="47" t="s">
        <v>3067</v>
      </c>
      <c r="B63" s="61" t="str">
        <f>VLOOKUP(A63,Main!A:AB,2,0)</f>
        <v>Electrical and Electronics Engineering</v>
      </c>
      <c r="C63" s="61" t="str">
        <f>VLOOKUP(A63,Main!A:AB,3,0)</f>
        <v>Mathematical Methods and Techniques in Signal Processing</v>
      </c>
      <c r="D63" s="61" t="str">
        <f>VLOOKUP(A63,Main!A:AB,4,0)</f>
        <v>Prof. Shayan Srinivasa Garani</v>
      </c>
      <c r="E63" s="61" t="str">
        <f>VLOOKUP(A63,Main!A:AB,5,0)</f>
        <v>IISc Bangalore</v>
      </c>
      <c r="F63" s="61" t="str">
        <f>VLOOKUP(A63,Main!A:AB,6,0)</f>
        <v>IISc Bangalore</v>
      </c>
      <c r="G63" s="61" t="str">
        <f>VLOOKUP(A63,Main!A:AB,7,0)</f>
        <v>12 Weeks</v>
      </c>
      <c r="H63" s="61" t="str">
        <f>VLOOKUP(A63,Main!A:AB,8,0)</f>
        <v>Rerun</v>
      </c>
      <c r="I63" s="62">
        <f>VLOOKUP(A63,Main!A:AB,9,0)</f>
        <v>46223</v>
      </c>
      <c r="J63" s="62">
        <f>VLOOKUP(A63,Main!A:AB,10,0)</f>
        <v>46304</v>
      </c>
      <c r="K63" s="62">
        <f>VLOOKUP(A63,Main!A:AB,11,0)</f>
        <v>46312</v>
      </c>
      <c r="L63" s="62">
        <f>VLOOKUP(A63,Main!A:AB,12,0)</f>
        <v>46230</v>
      </c>
      <c r="M63" s="62">
        <f>VLOOKUP(A63,Main!A:AB,13,0)</f>
        <v>46248</v>
      </c>
      <c r="N63" s="61" t="str">
        <f>VLOOKUP(A63,Main!A:AB,14,0)</f>
        <v>PG</v>
      </c>
      <c r="O63" s="61" t="str">
        <f>VLOOKUP(A63,Main!A:AB,15,0)</f>
        <v>Elective</v>
      </c>
      <c r="P63" s="61" t="str">
        <f>VLOOKUP(A63,Main!A:AB,16,0)</f>
        <v>Yes</v>
      </c>
      <c r="Q63" s="61" t="str">
        <f>VLOOKUP(A63,Main!A:AB,17,0)</f>
        <v/>
      </c>
      <c r="R63" s="63" t="str">
        <f>VLOOKUP(A63,Main!A:AB,18,0)</f>
        <v>https://onlinecourses.nptel.ac.in/e-learning/preview/noc26_ee128</v>
      </c>
      <c r="S63" s="63" t="str">
        <f>VLOOKUP(A63,Main!A:AB,19,0)</f>
        <v>https://onlinecourses.nptel.ac.in/e-learning/preview/noc26_ee128</v>
      </c>
      <c r="T63" s="61" t="str">
        <f>VLOOKUP(A63,Main!A:AB,20,0)</f>
        <v>noc26_ee128</v>
      </c>
      <c r="U63" s="63" t="str">
        <f>VLOOKUP(A63,Main!A:AB,21,0)</f>
        <v>https://onlinecourses.nptel.ac.in/noc25_ee153/preview</v>
      </c>
      <c r="V63" s="63" t="str">
        <f>VLOOKUP(A63,Main!A:AB,22,0)</f>
        <v>https://onlinecourses.nptel.ac.in/noc25_ee153/preview</v>
      </c>
      <c r="W63" s="61" t="str">
        <f>VLOOKUP(A63,Main!A:AB,23,0)</f>
        <v>noc25_ee153</v>
      </c>
      <c r="X63" s="63" t="str">
        <f>VLOOKUP(A63,Main!A:AB,24,0)</f>
        <v>https://nptel.ac.in/courses/108108109</v>
      </c>
      <c r="Y63" s="65" t="str">
        <f>VLOOKUP(A63,Main!A:AB,25,0)</f>
        <v>https://nptel.ac.in/courses/108108109</v>
      </c>
      <c r="Z63" s="66">
        <f>VLOOKUP(A63,Main!A:AB,26,0)</f>
        <v>108108109</v>
      </c>
    </row>
    <row r="64">
      <c r="A64" s="47" t="s">
        <v>3087</v>
      </c>
      <c r="B64" s="61" t="str">
        <f>VLOOKUP(A64,Main!A:AB,2,0)</f>
        <v>Electrical and Electronics Engineering</v>
      </c>
      <c r="C64" s="61" t="str">
        <f>VLOOKUP(A64,Main!A:AB,3,0)</f>
        <v>Principles of Digital Communications</v>
      </c>
      <c r="D64" s="61" t="str">
        <f>VLOOKUP(A64,Main!A:AB,4,0)</f>
        <v>Prof. S. N. Merchant</v>
      </c>
      <c r="E64" s="61" t="str">
        <f>VLOOKUP(A64,Main!A:AB,5,0)</f>
        <v>IIT Bombay</v>
      </c>
      <c r="F64" s="61" t="str">
        <f>VLOOKUP(A64,Main!A:AB,6,0)</f>
        <v>IIT Bombay</v>
      </c>
      <c r="G64" s="61" t="str">
        <f>VLOOKUP(A64,Main!A:AB,7,0)</f>
        <v>12 Weeks</v>
      </c>
      <c r="H64" s="61" t="str">
        <f>VLOOKUP(A64,Main!A:AB,8,0)</f>
        <v>Rerun</v>
      </c>
      <c r="I64" s="62">
        <f>VLOOKUP(A64,Main!A:AB,9,0)</f>
        <v>46223</v>
      </c>
      <c r="J64" s="62">
        <f>VLOOKUP(A64,Main!A:AB,10,0)</f>
        <v>46304</v>
      </c>
      <c r="K64" s="62">
        <f>VLOOKUP(A64,Main!A:AB,11,0)</f>
        <v>46312</v>
      </c>
      <c r="L64" s="62">
        <f>VLOOKUP(A64,Main!A:AB,12,0)</f>
        <v>46230</v>
      </c>
      <c r="M64" s="62">
        <f>VLOOKUP(A64,Main!A:AB,13,0)</f>
        <v>46248</v>
      </c>
      <c r="N64" s="61" t="str">
        <f>VLOOKUP(A64,Main!A:AB,14,0)</f>
        <v>UG</v>
      </c>
      <c r="O64" s="61" t="str">
        <f>VLOOKUP(A64,Main!A:AB,15,0)</f>
        <v>Core</v>
      </c>
      <c r="P64" s="61" t="str">
        <f>VLOOKUP(A64,Main!A:AB,16,0)</f>
        <v>No</v>
      </c>
      <c r="Q64" s="61" t="str">
        <f>VLOOKUP(A64,Main!A:AB,17,0)</f>
        <v>Communication and Signal Processing</v>
      </c>
      <c r="R64" s="63" t="str">
        <f>VLOOKUP(A64,Main!A:AB,18,0)</f>
        <v>https://onlinecourses.nptel.ac.in/e-learning/preview/noc26_ee131</v>
      </c>
      <c r="S64" s="63" t="str">
        <f>VLOOKUP(A64,Main!A:AB,19,0)</f>
        <v>https://onlinecourses.nptel.ac.in/e-learning/preview/noc26_ee131</v>
      </c>
      <c r="T64" s="61" t="str">
        <f>VLOOKUP(A64,Main!A:AB,20,0)</f>
        <v>noc26_ee131</v>
      </c>
      <c r="U64" s="63" t="str">
        <f>VLOOKUP(A64,Main!A:AB,21,0)</f>
        <v>https://onlinecourses.nptel.ac.in/noc25_ee152/preview</v>
      </c>
      <c r="V64" s="63" t="str">
        <f>VLOOKUP(A64,Main!A:AB,22,0)</f>
        <v>https://onlinecourses.nptel.ac.in/noc25_ee152/preview</v>
      </c>
      <c r="W64" s="61" t="str">
        <f>VLOOKUP(A64,Main!A:AB,23,0)</f>
        <v>noc25_ee152</v>
      </c>
      <c r="X64" s="63" t="str">
        <f>VLOOKUP(A64,Main!A:AB,24,0)</f>
        <v>https://nptel.ac.in/courses/108101113</v>
      </c>
      <c r="Y64" s="65" t="str">
        <f>VLOOKUP(A64,Main!A:AB,25,0)</f>
        <v>https://nptel.ac.in/courses/108101113</v>
      </c>
      <c r="Z64" s="66">
        <f>VLOOKUP(A64,Main!A:AB,26,0)</f>
        <v>108101113</v>
      </c>
    </row>
    <row r="65">
      <c r="A65" s="47" t="s">
        <v>3144</v>
      </c>
      <c r="B65" s="61" t="str">
        <f>VLOOKUP(A65,Main!A:AB,2,0)</f>
        <v>Electrical and Electronics Engineering</v>
      </c>
      <c r="C65" s="61" t="str">
        <f>VLOOKUP(A65,Main!A:AB,3,0)</f>
        <v>Phase-locked loops</v>
      </c>
      <c r="D65" s="61" t="str">
        <f>VLOOKUP(A65,Main!A:AB,4,0)</f>
        <v>Prof. Saurabh Saxena</v>
      </c>
      <c r="E65" s="61" t="str">
        <f>VLOOKUP(A65,Main!A:AB,5,0)</f>
        <v>IIT Madras</v>
      </c>
      <c r="F65" s="61" t="str">
        <f>VLOOKUP(A65,Main!A:AB,6,0)</f>
        <v>IIT Madras</v>
      </c>
      <c r="G65" s="61" t="str">
        <f>VLOOKUP(A65,Main!A:AB,7,0)</f>
        <v>12 Weeks</v>
      </c>
      <c r="H65" s="61" t="str">
        <f>VLOOKUP(A65,Main!A:AB,8,0)</f>
        <v>Rerun</v>
      </c>
      <c r="I65" s="62">
        <f>VLOOKUP(A65,Main!A:AB,9,0)</f>
        <v>46223</v>
      </c>
      <c r="J65" s="62">
        <f>VLOOKUP(A65,Main!A:AB,10,0)</f>
        <v>46304</v>
      </c>
      <c r="K65" s="62">
        <f>VLOOKUP(A65,Main!A:AB,11,0)</f>
        <v>46312</v>
      </c>
      <c r="L65" s="62">
        <f>VLOOKUP(A65,Main!A:AB,12,0)</f>
        <v>46230</v>
      </c>
      <c r="M65" s="62">
        <f>VLOOKUP(A65,Main!A:AB,13,0)</f>
        <v>46248</v>
      </c>
      <c r="N65" s="61" t="str">
        <f>VLOOKUP(A65,Main!A:AB,14,0)</f>
        <v>UG/PG</v>
      </c>
      <c r="O65" s="61" t="str">
        <f>VLOOKUP(A65,Main!A:AB,15,0)</f>
        <v>Elective</v>
      </c>
      <c r="P65" s="61" t="str">
        <f>VLOOKUP(A65,Main!A:AB,16,0)</f>
        <v>Yes</v>
      </c>
      <c r="Q65" s="61" t="str">
        <f>VLOOKUP(A65,Main!A:AB,17,0)</f>
        <v>VLSI design</v>
      </c>
      <c r="R65" s="63" t="str">
        <f>VLOOKUP(A65,Main!A:AB,18,0)</f>
        <v>https://onlinecourses.nptel.ac.in/e-learning/preview/noc26_ee140</v>
      </c>
      <c r="S65" s="63" t="str">
        <f>VLOOKUP(A65,Main!A:AB,19,0)</f>
        <v>https://onlinecourses.nptel.ac.in/e-learning/preview/noc26_ee140</v>
      </c>
      <c r="T65" s="61" t="str">
        <f>VLOOKUP(A65,Main!A:AB,20,0)</f>
        <v>noc26_ee140</v>
      </c>
      <c r="U65" s="63" t="str">
        <f>VLOOKUP(A65,Main!A:AB,21,0)</f>
        <v>https://onlinecourses.nptel.ac.in/noc25_ee93/preview</v>
      </c>
      <c r="V65" s="63" t="str">
        <f>VLOOKUP(A65,Main!A:AB,22,0)</f>
        <v>https://onlinecourses.nptel.ac.in/noc25_ee93/preview</v>
      </c>
      <c r="W65" s="61" t="str">
        <f>VLOOKUP(A65,Main!A:AB,23,0)</f>
        <v>noc25_ee93</v>
      </c>
      <c r="X65" s="63" t="str">
        <f>VLOOKUP(A65,Main!A:AB,24,0)</f>
        <v>https://nptel.ac.in/courses/108106184</v>
      </c>
      <c r="Y65" s="65" t="str">
        <f>VLOOKUP(A65,Main!A:AB,25,0)</f>
        <v>https://nptel.ac.in/courses/108106184</v>
      </c>
      <c r="Z65" s="66">
        <f>VLOOKUP(A65,Main!A:AB,26,0)</f>
        <v>108106184</v>
      </c>
    </row>
    <row r="66">
      <c r="A66" s="47" t="s">
        <v>3189</v>
      </c>
      <c r="B66" s="61" t="str">
        <f>VLOOKUP(A66,Main!A:AB,2,0)</f>
        <v>Electrical and Electronics Engineering</v>
      </c>
      <c r="C66" s="61" t="str">
        <f>VLOOKUP(A66,Main!A:AB,3,0)</f>
        <v>Introduction to Wireless and Cellular Communications</v>
      </c>
      <c r="D66" s="61" t="str">
        <f>VLOOKUP(A66,Main!A:AB,4,0)</f>
        <v>Prof. David Koilpillai</v>
      </c>
      <c r="E66" s="61" t="str">
        <f>VLOOKUP(A66,Main!A:AB,5,0)</f>
        <v>IIT Madras</v>
      </c>
      <c r="F66" s="61" t="str">
        <f>VLOOKUP(A66,Main!A:AB,6,0)</f>
        <v>IIT Madras</v>
      </c>
      <c r="G66" s="61" t="str">
        <f>VLOOKUP(A66,Main!A:AB,7,0)</f>
        <v>12 Weeks</v>
      </c>
      <c r="H66" s="61" t="str">
        <f>VLOOKUP(A66,Main!A:AB,8,0)</f>
        <v>Rerun</v>
      </c>
      <c r="I66" s="62">
        <f>VLOOKUP(A66,Main!A:AB,9,0)</f>
        <v>46223</v>
      </c>
      <c r="J66" s="62">
        <f>VLOOKUP(A66,Main!A:AB,10,0)</f>
        <v>46304</v>
      </c>
      <c r="K66" s="62">
        <f>VLOOKUP(A66,Main!A:AB,11,0)</f>
        <v>46312</v>
      </c>
      <c r="L66" s="62">
        <f>VLOOKUP(A66,Main!A:AB,12,0)</f>
        <v>46230</v>
      </c>
      <c r="M66" s="62">
        <f>VLOOKUP(A66,Main!A:AB,13,0)</f>
        <v>46248</v>
      </c>
      <c r="N66" s="61" t="str">
        <f>VLOOKUP(A66,Main!A:AB,14,0)</f>
        <v>PG</v>
      </c>
      <c r="O66" s="61" t="str">
        <f>VLOOKUP(A66,Main!A:AB,15,0)</f>
        <v>Elective</v>
      </c>
      <c r="P66" s="61" t="str">
        <f>VLOOKUP(A66,Main!A:AB,16,0)</f>
        <v>Yes</v>
      </c>
      <c r="Q66" s="61" t="str">
        <f>VLOOKUP(A66,Main!A:AB,17,0)</f>
        <v>Communication and Signal Processing</v>
      </c>
      <c r="R66" s="63" t="str">
        <f>VLOOKUP(A66,Main!A:AB,18,0)</f>
        <v>https://onlinecourses.nptel.ac.in/e-learning/preview/noc26_ee146</v>
      </c>
      <c r="S66" s="63" t="str">
        <f>VLOOKUP(A66,Main!A:AB,19,0)</f>
        <v>https://onlinecourses.nptel.ac.in/e-learning/preview/noc26_ee146</v>
      </c>
      <c r="T66" s="61" t="str">
        <f>VLOOKUP(A66,Main!A:AB,20,0)</f>
        <v>noc26_ee146</v>
      </c>
      <c r="U66" s="63" t="str">
        <f>VLOOKUP(A66,Main!A:AB,21,0)</f>
        <v>https://onlinecourses.nptel.ac.in/noc25_ee109/preview</v>
      </c>
      <c r="V66" s="63" t="str">
        <f>VLOOKUP(A66,Main!A:AB,22,0)</f>
        <v>https://onlinecourses.nptel.ac.in/noc25_ee109/preview</v>
      </c>
      <c r="W66" s="61" t="str">
        <f>VLOOKUP(A66,Main!A:AB,23,0)</f>
        <v>noc25_ee109</v>
      </c>
      <c r="X66" s="63" t="str">
        <f>VLOOKUP(A66,Main!A:AB,24,0)</f>
        <v>https://nptel.ac.in/courses/106106167</v>
      </c>
      <c r="Y66" s="65" t="str">
        <f>VLOOKUP(A66,Main!A:AB,25,0)</f>
        <v>https://nptel.ac.in/courses/106106167</v>
      </c>
      <c r="Z66" s="66">
        <f>VLOOKUP(A66,Main!A:AB,26,0)</f>
        <v>106106167</v>
      </c>
    </row>
    <row r="67">
      <c r="A67" s="47" t="s">
        <v>3232</v>
      </c>
      <c r="B67" s="61" t="str">
        <f>VLOOKUP(A67,Main!A:AB,2,0)</f>
        <v>Electrical and Electronics Engineering</v>
      </c>
      <c r="C67" s="61" t="str">
        <f>VLOOKUP(A67,Main!A:AB,3,0)</f>
        <v>Charging Infrastructure</v>
      </c>
      <c r="D67" s="61" t="str">
        <f>VLOOKUP(A67,Main!A:AB,4,0)</f>
        <v>Prof. Apurv Kumar Yadav</v>
      </c>
      <c r="E67" s="61" t="str">
        <f>VLOOKUP(A67,Main!A:AB,5,0)</f>
        <v>IIT Roorkee</v>
      </c>
      <c r="F67" s="61" t="str">
        <f>VLOOKUP(A67,Main!A:AB,6,0)</f>
        <v>IIT Roorkee</v>
      </c>
      <c r="G67" s="61" t="str">
        <f>VLOOKUP(A67,Main!A:AB,7,0)</f>
        <v>12 Weeks</v>
      </c>
      <c r="H67" s="61" t="str">
        <f>VLOOKUP(A67,Main!A:AB,8,0)</f>
        <v>Rerun</v>
      </c>
      <c r="I67" s="62">
        <f>VLOOKUP(A67,Main!A:AB,9,0)</f>
        <v>46223</v>
      </c>
      <c r="J67" s="62">
        <f>VLOOKUP(A67,Main!A:AB,10,0)</f>
        <v>46304</v>
      </c>
      <c r="K67" s="62">
        <f>VLOOKUP(A67,Main!A:AB,11,0)</f>
        <v>46312</v>
      </c>
      <c r="L67" s="62">
        <f>VLOOKUP(A67,Main!A:AB,12,0)</f>
        <v>46230</v>
      </c>
      <c r="M67" s="62">
        <f>VLOOKUP(A67,Main!A:AB,13,0)</f>
        <v>46248</v>
      </c>
      <c r="N67" s="61" t="str">
        <f>VLOOKUP(A67,Main!A:AB,14,0)</f>
        <v>PG</v>
      </c>
      <c r="O67" s="61" t="str">
        <f>VLOOKUP(A67,Main!A:AB,15,0)</f>
        <v>Core</v>
      </c>
      <c r="P67" s="61" t="str">
        <f>VLOOKUP(A67,Main!A:AB,16,0)</f>
        <v>Yes</v>
      </c>
      <c r="Q67" s="61" t="str">
        <f>VLOOKUP(A67,Main!A:AB,17,0)</f>
        <v>Power Systems and Power Electronics</v>
      </c>
      <c r="R67" s="63" t="str">
        <f>VLOOKUP(A67,Main!A:AB,18,0)</f>
        <v>https://onlinecourses.nptel.ac.in/e-learning/preview/noc26_ee152</v>
      </c>
      <c r="S67" s="63" t="str">
        <f>VLOOKUP(A67,Main!A:AB,19,0)</f>
        <v>https://onlinecourses.nptel.ac.in/e-learning/preview/noc26_ee152</v>
      </c>
      <c r="T67" s="61" t="str">
        <f>VLOOKUP(A67,Main!A:AB,20,0)</f>
        <v>noc26_ee152</v>
      </c>
      <c r="U67" s="63" t="str">
        <f>VLOOKUP(A67,Main!A:AB,21,0)</f>
        <v>https://onlinecourses.nptel.ac.in/noc25_ee134/preview</v>
      </c>
      <c r="V67" s="63" t="str">
        <f>VLOOKUP(A67,Main!A:AB,22,0)</f>
        <v>https://onlinecourses.nptel.ac.in/noc25_ee134/preview</v>
      </c>
      <c r="W67" s="61" t="str">
        <f>VLOOKUP(A67,Main!A:AB,23,0)</f>
        <v>noc25_ee134</v>
      </c>
      <c r="X67" s="63" t="str">
        <f>VLOOKUP(A67,Main!A:AB,24,0)</f>
        <v>https://nptel.ac.in/courses/108107715</v>
      </c>
      <c r="Y67" s="65" t="str">
        <f>VLOOKUP(A67,Main!A:AB,25,0)</f>
        <v>https://nptel.ac.in/courses/108107715</v>
      </c>
      <c r="Z67" s="66">
        <f>VLOOKUP(A67,Main!A:AB,26,0)</f>
        <v>108107715</v>
      </c>
    </row>
    <row r="68">
      <c r="A68" s="47" t="s">
        <v>3305</v>
      </c>
      <c r="B68" s="61" t="str">
        <f>VLOOKUP(A68,Main!A:AB,2,0)</f>
        <v>Electrical and Electronics Engineering, Physics</v>
      </c>
      <c r="C68" s="61" t="str">
        <f>VLOOKUP(A68,Main!A:AB,3,0)</f>
        <v>Modeling and TCAD Simulation of Solar PV Cell</v>
      </c>
      <c r="D68" s="61" t="str">
        <f>VLOOKUP(A68,Main!A:AB,4,0)</f>
        <v>Prof. Mukul Kumar Das</v>
      </c>
      <c r="E68" s="61" t="str">
        <f>VLOOKUP(A68,Main!A:AB,5,0)</f>
        <v>IIT-ISM Dhanbad</v>
      </c>
      <c r="F68" s="61" t="str">
        <f>VLOOKUP(A68,Main!A:AB,6,0)</f>
        <v>IIT Kharagpur</v>
      </c>
      <c r="G68" s="61" t="str">
        <f>VLOOKUP(A68,Main!A:AB,7,0)</f>
        <v>12 Weeks</v>
      </c>
      <c r="H68" s="61" t="str">
        <f>VLOOKUP(A68,Main!A:AB,8,0)</f>
        <v>Rerun</v>
      </c>
      <c r="I68" s="62">
        <f>VLOOKUP(A68,Main!A:AB,9,0)</f>
        <v>46223</v>
      </c>
      <c r="J68" s="62">
        <f>VLOOKUP(A68,Main!A:AB,10,0)</f>
        <v>46304</v>
      </c>
      <c r="K68" s="62">
        <f>VLOOKUP(A68,Main!A:AB,11,0)</f>
        <v>46312</v>
      </c>
      <c r="L68" s="62">
        <f>VLOOKUP(A68,Main!A:AB,12,0)</f>
        <v>46230</v>
      </c>
      <c r="M68" s="62">
        <f>VLOOKUP(A68,Main!A:AB,13,0)</f>
        <v>46248</v>
      </c>
      <c r="N68" s="61" t="str">
        <f>VLOOKUP(A68,Main!A:AB,14,0)</f>
        <v>UG/PG</v>
      </c>
      <c r="O68" s="61" t="str">
        <f>VLOOKUP(A68,Main!A:AB,15,0)</f>
        <v>Elective</v>
      </c>
      <c r="P68" s="61" t="str">
        <f>VLOOKUP(A68,Main!A:AB,16,0)</f>
        <v>Yes</v>
      </c>
      <c r="Q68" s="61" t="str">
        <f>VLOOKUP(A68,Main!A:AB,17,0)</f>
        <v>VLSI design</v>
      </c>
      <c r="R68" s="63" t="str">
        <f>VLOOKUP(A68,Main!A:AB,18,0)</f>
        <v>https://onlinecourses.nptel.ac.in/e-learning/preview/noc26_ee163</v>
      </c>
      <c r="S68" s="63" t="str">
        <f>VLOOKUP(A68,Main!A:AB,19,0)</f>
        <v>https://onlinecourses.nptel.ac.in/e-learning/preview/noc26_ee163</v>
      </c>
      <c r="T68" s="61" t="str">
        <f>VLOOKUP(A68,Main!A:AB,20,0)</f>
        <v>noc26_ee163</v>
      </c>
      <c r="U68" s="63" t="str">
        <f>VLOOKUP(A68,Main!A:AB,21,0)</f>
        <v>https://onlinecourses.nptel.ac.in/noc25_ee132/preview</v>
      </c>
      <c r="V68" s="63" t="str">
        <f>VLOOKUP(A68,Main!A:AB,22,0)</f>
        <v>https://onlinecourses.nptel.ac.in/noc25_ee132/preview</v>
      </c>
      <c r="W68" s="61" t="str">
        <f>VLOOKUP(A68,Main!A:AB,23,0)</f>
        <v>noc25_ee132</v>
      </c>
      <c r="X68" s="63" t="str">
        <f>VLOOKUP(A68,Main!A:AB,24,0)</f>
        <v>https://nptel.ac.in/courses/108105713</v>
      </c>
      <c r="Y68" s="65" t="str">
        <f>VLOOKUP(A68,Main!A:AB,25,0)</f>
        <v>https://nptel.ac.in/courses/108105713</v>
      </c>
      <c r="Z68" s="66">
        <f>VLOOKUP(A68,Main!A:AB,26,0)</f>
        <v>108105713</v>
      </c>
    </row>
    <row r="69">
      <c r="A69" s="47" t="s">
        <v>3313</v>
      </c>
      <c r="B69" s="61" t="str">
        <f>VLOOKUP(A69,Main!A:AB,2,0)</f>
        <v>Electrical and Electronics Engineering</v>
      </c>
      <c r="C69" s="61" t="str">
        <f>VLOOKUP(A69,Main!A:AB,3,0)</f>
        <v>Convex Optimization in Control</v>
      </c>
      <c r="D69" s="61" t="str">
        <f>VLOOKUP(A69,Main!A:AB,4,0)</f>
        <v>Prof. Ashish Ranjan Hota</v>
      </c>
      <c r="E69" s="61" t="str">
        <f>VLOOKUP(A69,Main!A:AB,5,0)</f>
        <v>IIT Kharagpur</v>
      </c>
      <c r="F69" s="61" t="str">
        <f>VLOOKUP(A69,Main!A:AB,6,0)</f>
        <v>IIT Kharagpur</v>
      </c>
      <c r="G69" s="61" t="str">
        <f>VLOOKUP(A69,Main!A:AB,7,0)</f>
        <v>12 Weeks</v>
      </c>
      <c r="H69" s="61" t="str">
        <f>VLOOKUP(A69,Main!A:AB,8,0)</f>
        <v>Rerun</v>
      </c>
      <c r="I69" s="62">
        <f>VLOOKUP(A69,Main!A:AB,9,0)</f>
        <v>46223</v>
      </c>
      <c r="J69" s="62">
        <f>VLOOKUP(A69,Main!A:AB,10,0)</f>
        <v>46304</v>
      </c>
      <c r="K69" s="62">
        <f>VLOOKUP(A69,Main!A:AB,11,0)</f>
        <v>46312</v>
      </c>
      <c r="L69" s="62">
        <f>VLOOKUP(A69,Main!A:AB,12,0)</f>
        <v>46230</v>
      </c>
      <c r="M69" s="62">
        <f>VLOOKUP(A69,Main!A:AB,13,0)</f>
        <v>46248</v>
      </c>
      <c r="N69" s="61" t="str">
        <f>VLOOKUP(A69,Main!A:AB,14,0)</f>
        <v>PG</v>
      </c>
      <c r="O69" s="61" t="str">
        <f>VLOOKUP(A69,Main!A:AB,15,0)</f>
        <v>Core</v>
      </c>
      <c r="P69" s="61" t="str">
        <f>VLOOKUP(A69,Main!A:AB,16,0)</f>
        <v>Yes</v>
      </c>
      <c r="Q69" s="61" t="str">
        <f>VLOOKUP(A69,Main!A:AB,17,0)</f>
        <v>Control and Instrumentation</v>
      </c>
      <c r="R69" s="63" t="str">
        <f>VLOOKUP(A69,Main!A:AB,18,0)</f>
        <v>https://onlinecourses.nptel.ac.in/e-learning/preview/noc26_ee164</v>
      </c>
      <c r="S69" s="63" t="str">
        <f>VLOOKUP(A69,Main!A:AB,19,0)</f>
        <v>https://onlinecourses.nptel.ac.in/e-learning/preview/noc26_ee164</v>
      </c>
      <c r="T69" s="61" t="str">
        <f>VLOOKUP(A69,Main!A:AB,20,0)</f>
        <v>noc26_ee164</v>
      </c>
      <c r="U69" s="63" t="str">
        <f>VLOOKUP(A69,Main!A:AB,21,0)</f>
        <v>https://onlinecourses.nptel.ac.in/noc25_ee155/preview</v>
      </c>
      <c r="V69" s="63" t="str">
        <f>VLOOKUP(A69,Main!A:AB,22,0)</f>
        <v>https://onlinecourses.nptel.ac.in/noc25_ee155/preview</v>
      </c>
      <c r="W69" s="61" t="str">
        <f>VLOOKUP(A69,Main!A:AB,23,0)</f>
        <v>noc25_ee155</v>
      </c>
      <c r="X69" s="63" t="str">
        <f>VLOOKUP(A69,Main!A:AB,24,0)</f>
        <v>https://nptel.ac.in/courses/108105718</v>
      </c>
      <c r="Y69" s="65" t="str">
        <f>VLOOKUP(A69,Main!A:AB,25,0)</f>
        <v>https://nptel.ac.in/courses/108105718</v>
      </c>
      <c r="Z69" s="66">
        <f>VLOOKUP(A69,Main!A:AB,26,0)</f>
        <v>108105718</v>
      </c>
    </row>
    <row r="70">
      <c r="A70" s="47" t="s">
        <v>3355</v>
      </c>
      <c r="B70" s="61" t="str">
        <f>VLOOKUP(A70,Main!A:AB,2,0)</f>
        <v>Electrical and Electronics Engineering</v>
      </c>
      <c r="C70" s="61" t="str">
        <f>VLOOKUP(A70,Main!A:AB,3,0)</f>
        <v>Power System Protection</v>
      </c>
      <c r="D70" s="61" t="str">
        <f>VLOOKUP(A70,Main!A:AB,4,0)</f>
        <v>Prof. Ashok Kumar Pradhan</v>
      </c>
      <c r="E70" s="61" t="str">
        <f>VLOOKUP(A70,Main!A:AB,5,0)</f>
        <v>IIT Kharagpur</v>
      </c>
      <c r="F70" s="61" t="str">
        <f>VLOOKUP(A70,Main!A:AB,6,0)</f>
        <v>IIT Kharagpur</v>
      </c>
      <c r="G70" s="61" t="str">
        <f>VLOOKUP(A70,Main!A:AB,7,0)</f>
        <v>12 Weeks</v>
      </c>
      <c r="H70" s="61" t="str">
        <f>VLOOKUP(A70,Main!A:AB,8,0)</f>
        <v>Rerun</v>
      </c>
      <c r="I70" s="62">
        <f>VLOOKUP(A70,Main!A:AB,9,0)</f>
        <v>46223</v>
      </c>
      <c r="J70" s="62">
        <f>VLOOKUP(A70,Main!A:AB,10,0)</f>
        <v>46304</v>
      </c>
      <c r="K70" s="62">
        <f>VLOOKUP(A70,Main!A:AB,11,0)</f>
        <v>46312</v>
      </c>
      <c r="L70" s="62">
        <f>VLOOKUP(A70,Main!A:AB,12,0)</f>
        <v>46230</v>
      </c>
      <c r="M70" s="62">
        <f>VLOOKUP(A70,Main!A:AB,13,0)</f>
        <v>46248</v>
      </c>
      <c r="N70" s="61" t="str">
        <f>VLOOKUP(A70,Main!A:AB,14,0)</f>
        <v>UG/PG</v>
      </c>
      <c r="O70" s="61" t="str">
        <f>VLOOKUP(A70,Main!A:AB,15,0)</f>
        <v>Core</v>
      </c>
      <c r="P70" s="61" t="str">
        <f>VLOOKUP(A70,Main!A:AB,16,0)</f>
        <v>Yes</v>
      </c>
      <c r="Q70" s="61" t="str">
        <f>VLOOKUP(A70,Main!A:AB,17,0)</f>
        <v>Power Systems and Power Electronics</v>
      </c>
      <c r="R70" s="63" t="str">
        <f>VLOOKUP(A70,Main!A:AB,18,0)</f>
        <v>https://onlinecourses.nptel.ac.in/e-learning/preview/noc26_ee170</v>
      </c>
      <c r="S70" s="63" t="str">
        <f>VLOOKUP(A70,Main!A:AB,19,0)</f>
        <v>https://onlinecourses.nptel.ac.in/e-learning/preview/noc26_ee170</v>
      </c>
      <c r="T70" s="61" t="str">
        <f>VLOOKUP(A70,Main!A:AB,20,0)</f>
        <v>noc26_ee170</v>
      </c>
      <c r="U70" s="63" t="str">
        <f>VLOOKUP(A70,Main!A:AB,21,0)</f>
        <v>https://onlinecourses.nptel.ac.in/noc25_ee122/preview</v>
      </c>
      <c r="V70" s="63" t="str">
        <f>VLOOKUP(A70,Main!A:AB,22,0)</f>
        <v>https://onlinecourses.nptel.ac.in/noc25_ee122/preview</v>
      </c>
      <c r="W70" s="61" t="str">
        <f>VLOOKUP(A70,Main!A:AB,23,0)</f>
        <v>noc25_ee122</v>
      </c>
      <c r="X70" s="63" t="str">
        <f>VLOOKUP(A70,Main!A:AB,24,0)</f>
        <v>https://nptel.ac.in/courses/108105167</v>
      </c>
      <c r="Y70" s="65" t="str">
        <f>VLOOKUP(A70,Main!A:AB,25,0)</f>
        <v>https://nptel.ac.in/courses/108105167</v>
      </c>
      <c r="Z70" s="66">
        <f>VLOOKUP(A70,Main!A:AB,26,0)</f>
        <v>108105167</v>
      </c>
    </row>
    <row r="71">
      <c r="A71" s="47" t="s">
        <v>3396</v>
      </c>
      <c r="B71" s="61" t="str">
        <f>VLOOKUP(A71,Main!A:AB,2,0)</f>
        <v>Electrical and Electronics Engineering</v>
      </c>
      <c r="C71" s="61" t="str">
        <f>VLOOKUP(A71,Main!A:AB,3,0)</f>
        <v>Electrical Machines - I</v>
      </c>
      <c r="D71" s="61" t="str">
        <f>VLOOKUP(A71,Main!A:AB,4,0)</f>
        <v>Prof. Tapas Kumar Bhattacharya</v>
      </c>
      <c r="E71" s="61" t="str">
        <f>VLOOKUP(A71,Main!A:AB,5,0)</f>
        <v>IIT Kharagpur</v>
      </c>
      <c r="F71" s="61" t="str">
        <f>VLOOKUP(A71,Main!A:AB,6,0)</f>
        <v>IIT Kharagpur</v>
      </c>
      <c r="G71" s="61" t="str">
        <f>VLOOKUP(A71,Main!A:AB,7,0)</f>
        <v>12 Weeks</v>
      </c>
      <c r="H71" s="61" t="str">
        <f>VLOOKUP(A71,Main!A:AB,8,0)</f>
        <v>Rerun</v>
      </c>
      <c r="I71" s="62">
        <f>VLOOKUP(A71,Main!A:AB,9,0)</f>
        <v>46223</v>
      </c>
      <c r="J71" s="62">
        <f>VLOOKUP(A71,Main!A:AB,10,0)</f>
        <v>46304</v>
      </c>
      <c r="K71" s="62">
        <f>VLOOKUP(A71,Main!A:AB,11,0)</f>
        <v>46312</v>
      </c>
      <c r="L71" s="62">
        <f>VLOOKUP(A71,Main!A:AB,12,0)</f>
        <v>46230</v>
      </c>
      <c r="M71" s="62">
        <f>VLOOKUP(A71,Main!A:AB,13,0)</f>
        <v>46248</v>
      </c>
      <c r="N71" s="61" t="str">
        <f>VLOOKUP(A71,Main!A:AB,14,0)</f>
        <v>UG</v>
      </c>
      <c r="O71" s="61" t="str">
        <f>VLOOKUP(A71,Main!A:AB,15,0)</f>
        <v>Core</v>
      </c>
      <c r="P71" s="61" t="str">
        <f>VLOOKUP(A71,Main!A:AB,16,0)</f>
        <v>No</v>
      </c>
      <c r="Q71" s="61" t="str">
        <f>VLOOKUP(A71,Main!A:AB,17,0)</f>
        <v>Power Systems and Power Electronics</v>
      </c>
      <c r="R71" s="63" t="str">
        <f>VLOOKUP(A71,Main!A:AB,18,0)</f>
        <v>https://onlinecourses.nptel.ac.in/e-learning/preview/noc26_ee176</v>
      </c>
      <c r="S71" s="63" t="str">
        <f>VLOOKUP(A71,Main!A:AB,19,0)</f>
        <v>https://onlinecourses.nptel.ac.in/e-learning/preview/noc26_ee176</v>
      </c>
      <c r="T71" s="61" t="str">
        <f>VLOOKUP(A71,Main!A:AB,20,0)</f>
        <v>noc26_ee176</v>
      </c>
      <c r="U71" s="63" t="str">
        <f>VLOOKUP(A71,Main!A:AB,21,0)</f>
        <v>https://onlinecourses.nptel.ac.in/noc25_ee124/preview</v>
      </c>
      <c r="V71" s="63" t="str">
        <f>VLOOKUP(A71,Main!A:AB,22,0)</f>
        <v>https://onlinecourses.nptel.ac.in/noc25_ee124/preview</v>
      </c>
      <c r="W71" s="61" t="str">
        <f>VLOOKUP(A71,Main!A:AB,23,0)</f>
        <v>noc25_ee124</v>
      </c>
      <c r="X71" s="63" t="str">
        <f>VLOOKUP(A71,Main!A:AB,24,0)</f>
        <v>https://nptel.ac.in/courses/108105155</v>
      </c>
      <c r="Y71" s="65" t="str">
        <f>VLOOKUP(A71,Main!A:AB,25,0)</f>
        <v>https://nptel.ac.in/courses/108105155</v>
      </c>
      <c r="Z71" s="66">
        <f>VLOOKUP(A71,Main!A:AB,26,0)</f>
        <v>108105155</v>
      </c>
    </row>
    <row r="72">
      <c r="A72" s="47" t="s">
        <v>3567</v>
      </c>
      <c r="B72" s="61" t="str">
        <f>VLOOKUP(A72,Main!A:AB,2,0)</f>
        <v>Electrical and Electronics Engineering</v>
      </c>
      <c r="C72" s="61" t="str">
        <f>VLOOKUP(A72,Main!A:AB,3,0)</f>
        <v>Analysis and Design Principles of Microwave Antennas</v>
      </c>
      <c r="D72" s="61" t="str">
        <f>VLOOKUP(A72,Main!A:AB,4,0)</f>
        <v>Prof. Amitabha Bhattacharya</v>
      </c>
      <c r="E72" s="61" t="str">
        <f>VLOOKUP(A72,Main!A:AB,5,0)</f>
        <v>IIT Kharagpur</v>
      </c>
      <c r="F72" s="61" t="str">
        <f>VLOOKUP(A72,Main!A:AB,6,0)</f>
        <v>IIT Kharagpur</v>
      </c>
      <c r="G72" s="61" t="str">
        <f>VLOOKUP(A72,Main!A:AB,7,0)</f>
        <v>8 Weeks</v>
      </c>
      <c r="H72" s="61" t="str">
        <f>VLOOKUP(A72,Main!A:AB,8,0)</f>
        <v>Rerun</v>
      </c>
      <c r="I72" s="62">
        <f>VLOOKUP(A72,Main!A:AB,9,0)</f>
        <v>46251</v>
      </c>
      <c r="J72" s="62">
        <f>VLOOKUP(A72,Main!A:AB,10,0)</f>
        <v>46304</v>
      </c>
      <c r="K72" s="62">
        <f>VLOOKUP(A72,Main!A:AB,11,0)</f>
        <v>46312</v>
      </c>
      <c r="L72" s="62">
        <f>VLOOKUP(A72,Main!A:AB,12,0)</f>
        <v>46251</v>
      </c>
      <c r="M72" s="62">
        <f>VLOOKUP(A72,Main!A:AB,13,0)</f>
        <v>46262</v>
      </c>
      <c r="N72" s="61" t="str">
        <f>VLOOKUP(A72,Main!A:AB,14,0)</f>
        <v>UG</v>
      </c>
      <c r="O72" s="61" t="str">
        <f>VLOOKUP(A72,Main!A:AB,15,0)</f>
        <v>Core</v>
      </c>
      <c r="P72" s="61" t="str">
        <f>VLOOKUP(A72,Main!A:AB,16,0)</f>
        <v>No</v>
      </c>
      <c r="Q72" s="61" t="str">
        <f>VLOOKUP(A72,Main!A:AB,17,0)</f>
        <v/>
      </c>
      <c r="R72" s="63" t="str">
        <f>VLOOKUP(A72,Main!A:AB,18,0)</f>
        <v>https://onlinecourses.nptel.ac.in/e-learning/preview/noc26_ee202</v>
      </c>
      <c r="S72" s="63" t="str">
        <f>VLOOKUP(A72,Main!A:AB,19,0)</f>
        <v>https://onlinecourses.nptel.ac.in/e-learning/preview/noc26_ee202</v>
      </c>
      <c r="T72" s="61" t="str">
        <f>VLOOKUP(A72,Main!A:AB,20,0)</f>
        <v>noc26_ee202</v>
      </c>
      <c r="U72" s="63" t="str">
        <f>VLOOKUP(A72,Main!A:AB,21,0)</f>
        <v>https://onlinecourses.nptel.ac.in/noc25_ee128/preview</v>
      </c>
      <c r="V72" s="63" t="str">
        <f>VLOOKUP(A72,Main!A:AB,22,0)</f>
        <v>https://onlinecourses.nptel.ac.in/noc25_ee128/preview</v>
      </c>
      <c r="W72" s="61" t="str">
        <f>VLOOKUP(A72,Main!A:AB,23,0)</f>
        <v>noc25_ee128</v>
      </c>
      <c r="X72" s="63" t="str">
        <f>VLOOKUP(A72,Main!A:AB,24,0)</f>
        <v>https://nptel.ac.in/courses/108105114</v>
      </c>
      <c r="Y72" s="65" t="str">
        <f>VLOOKUP(A72,Main!A:AB,25,0)</f>
        <v>https://nptel.ac.in/courses/108105114</v>
      </c>
      <c r="Z72" s="66">
        <f>VLOOKUP(A72,Main!A:AB,26,0)</f>
        <v>108105114</v>
      </c>
    </row>
    <row r="73">
      <c r="A73" s="47" t="s">
        <v>3594</v>
      </c>
      <c r="B73" s="61" t="str">
        <f>VLOOKUP(A73,Main!A:AB,2,0)</f>
        <v>Electrical and Electronics Engineering</v>
      </c>
      <c r="C73" s="61" t="str">
        <f>VLOOKUP(A73,Main!A:AB,3,0)</f>
        <v>Grid-Connected Power Converters - Operating Principles</v>
      </c>
      <c r="D73" s="61" t="str">
        <f>VLOOKUP(A73,Main!A:AB,4,0)</f>
        <v>Prof. V Seshadri Sravan Kumar</v>
      </c>
      <c r="E73" s="61" t="str">
        <f>VLOOKUP(A73,Main!A:AB,5,0)</f>
        <v>IIT Hyderabad</v>
      </c>
      <c r="F73" s="61" t="str">
        <f>VLOOKUP(A73,Main!A:AB,6,0)</f>
        <v>IIT Madras</v>
      </c>
      <c r="G73" s="61" t="str">
        <f>VLOOKUP(A73,Main!A:AB,7,0)</f>
        <v>4 Weeks</v>
      </c>
      <c r="H73" s="61" t="str">
        <f>VLOOKUP(A73,Main!A:AB,8,0)</f>
        <v>New</v>
      </c>
      <c r="I73" s="62">
        <f>VLOOKUP(A73,Main!A:AB,9,0)</f>
        <v>46251</v>
      </c>
      <c r="J73" s="62">
        <f>VLOOKUP(A73,Main!A:AB,10,0)</f>
        <v>46276</v>
      </c>
      <c r="K73" s="62">
        <f>VLOOKUP(A73,Main!A:AB,11,0)</f>
        <v>46312</v>
      </c>
      <c r="L73" s="62">
        <f>VLOOKUP(A73,Main!A:AB,12,0)</f>
        <v>46251</v>
      </c>
      <c r="M73" s="62">
        <f>VLOOKUP(A73,Main!A:AB,13,0)</f>
        <v>46262</v>
      </c>
      <c r="N73" s="61" t="str">
        <f>VLOOKUP(A73,Main!A:AB,14,0)</f>
        <v>UG/PG</v>
      </c>
      <c r="O73" s="61" t="str">
        <f>VLOOKUP(A73,Main!A:AB,15,0)</f>
        <v>Elective</v>
      </c>
      <c r="P73" s="61" t="str">
        <f>VLOOKUP(A73,Main!A:AB,16,0)</f>
        <v>Yes</v>
      </c>
      <c r="Q73" s="61" t="str">
        <f>VLOOKUP(A73,Main!A:AB,17,0)</f>
        <v>Power Systems and Power Electronics
Control and Instrumentation</v>
      </c>
      <c r="R73" s="63" t="str">
        <f>VLOOKUP(A73,Main!A:AB,18,0)</f>
        <v>https://onlinecourses.nptel.ac.in/e-learning/preview/noc26_ee98</v>
      </c>
      <c r="S73" s="63" t="str">
        <f>VLOOKUP(A73,Main!A:AB,19,0)</f>
        <v>https://onlinecourses.nptel.ac.in/e-learning/preview/noc26_ee98</v>
      </c>
      <c r="T73" s="61" t="str">
        <f>VLOOKUP(A73,Main!A:AB,20,0)</f>
        <v>noc26_ee98</v>
      </c>
      <c r="U73" s="61" t="str">
        <f>VLOOKUP(A73,Main!A:AB,21,0)</f>
        <v/>
      </c>
      <c r="V73" s="61" t="str">
        <f>VLOOKUP(A73,Main!A:AB,22,0)</f>
        <v/>
      </c>
      <c r="W73" s="61" t="str">
        <f>VLOOKUP(A73,Main!A:AB,23,0)</f>
        <v/>
      </c>
      <c r="X73" s="63" t="str">
        <f>VLOOKUP(A73,Main!A:AB,24,0)</f>
        <v>https://nptel.ac.in/courses/108106003</v>
      </c>
      <c r="Y73" s="65" t="str">
        <f>VLOOKUP(A73,Main!A:AB,25,0)</f>
        <v>https://nptel.ac.in/courses/108106003</v>
      </c>
      <c r="Z73" s="66">
        <f>VLOOKUP(A73,Main!A:AB,26,0)</f>
        <v>108106003</v>
      </c>
    </row>
    <row r="74">
      <c r="A74" s="47" t="s">
        <v>3605</v>
      </c>
      <c r="B74" s="61" t="str">
        <f>VLOOKUP(A74,Main!A:AB,2,0)</f>
        <v>Sports Science</v>
      </c>
      <c r="C74" s="61" t="str">
        <f>VLOOKUP(A74,Main!A:AB,3,0)</f>
        <v>Basics of Food and Nutrition</v>
      </c>
      <c r="D74" s="61" t="str">
        <f>VLOOKUP(A74,Main!A:AB,4,0)</f>
        <v>Dr. V. Supriya</v>
      </c>
      <c r="E74" s="61" t="str">
        <f>VLOOKUP(A74,Main!A:AB,5,0)</f>
        <v>Sri Ramachandra Institute of Higher Education and Research</v>
      </c>
      <c r="F74" s="61" t="str">
        <f>VLOOKUP(A74,Main!A:AB,6,0)</f>
        <v>IIT Madras</v>
      </c>
      <c r="G74" s="61" t="str">
        <f>VLOOKUP(A74,Main!A:AB,7,0)</f>
        <v>8 Weeks</v>
      </c>
      <c r="H74" s="61" t="str">
        <f>VLOOKUP(A74,Main!A:AB,8,0)</f>
        <v>New</v>
      </c>
      <c r="I74" s="62">
        <f>VLOOKUP(A74,Main!A:AB,9,0)</f>
        <v>46251</v>
      </c>
      <c r="J74" s="62">
        <f>VLOOKUP(A74,Main!A:AB,10,0)</f>
        <v>46304</v>
      </c>
      <c r="K74" s="62">
        <f>VLOOKUP(A74,Main!A:AB,11,0)</f>
        <v>46312</v>
      </c>
      <c r="L74" s="62">
        <f>VLOOKUP(A74,Main!A:AB,12,0)</f>
        <v>46251</v>
      </c>
      <c r="M74" s="62">
        <f>VLOOKUP(A74,Main!A:AB,13,0)</f>
        <v>46262</v>
      </c>
      <c r="N74" s="61" t="str">
        <f>VLOOKUP(A74,Main!A:AB,14,0)</f>
        <v>UG</v>
      </c>
      <c r="O74" s="61" t="str">
        <f>VLOOKUP(A74,Main!A:AB,15,0)</f>
        <v>Elective</v>
      </c>
      <c r="P74" s="61" t="str">
        <f>VLOOKUP(A74,Main!A:AB,16,0)</f>
        <v>Yes</v>
      </c>
      <c r="Q74" s="61" t="str">
        <f>VLOOKUP(A74,Main!A:AB,17,0)</f>
        <v/>
      </c>
      <c r="R74" s="63" t="str">
        <f>VLOOKUP(A74,Main!A:AB,18,0)</f>
        <v>https://onlinecourses.nptel.ac.in/e-learning/preview/noc26_ge100</v>
      </c>
      <c r="S74" s="63" t="str">
        <f>VLOOKUP(A74,Main!A:AB,19,0)</f>
        <v>https://onlinecourses.nptel.ac.in/e-learning/preview/noc26_ge100</v>
      </c>
      <c r="T74" s="61" t="str">
        <f>VLOOKUP(A74,Main!A:AB,20,0)</f>
        <v>noc26_ge100</v>
      </c>
      <c r="U74" s="61" t="str">
        <f>VLOOKUP(A74,Main!A:AB,21,0)</f>
        <v/>
      </c>
      <c r="V74" s="61" t="str">
        <f>VLOOKUP(A74,Main!A:AB,22,0)</f>
        <v/>
      </c>
      <c r="W74" s="61" t="str">
        <f>VLOOKUP(A74,Main!A:AB,23,0)</f>
        <v/>
      </c>
      <c r="X74" s="63" t="str">
        <f>VLOOKUP(A74,Main!A:AB,24,0)</f>
        <v>https://nptel.ac.in/courses/127106005</v>
      </c>
      <c r="Y74" s="65" t="str">
        <f>VLOOKUP(A74,Main!A:AB,25,0)</f>
        <v>https://nptel.ac.in/courses/127106005</v>
      </c>
      <c r="Z74" s="66">
        <f>VLOOKUP(A74,Main!A:AB,26,0)</f>
        <v>127106005</v>
      </c>
    </row>
    <row r="75">
      <c r="A75" s="47" t="s">
        <v>3662</v>
      </c>
      <c r="B75" s="61" t="str">
        <f>VLOOKUP(A75,Main!A:AB,2,0)</f>
        <v>Multidisciplinary</v>
      </c>
      <c r="C75" s="61" t="str">
        <f>VLOOKUP(A75,Main!A:AB,3,0)</f>
        <v>Nonlinear Dynamics and Chaos</v>
      </c>
      <c r="D75" s="61" t="str">
        <f>VLOOKUP(A75,Main!A:AB,4,0)</f>
        <v>Prof. Mahesh Panchagnula</v>
      </c>
      <c r="E75" s="61" t="str">
        <f>VLOOKUP(A75,Main!A:AB,5,0)</f>
        <v>IIT Madras</v>
      </c>
      <c r="F75" s="61" t="str">
        <f>VLOOKUP(A75,Main!A:AB,6,0)</f>
        <v>IIT Madras</v>
      </c>
      <c r="G75" s="61" t="str">
        <f>VLOOKUP(A75,Main!A:AB,7,0)</f>
        <v>12 Weeks</v>
      </c>
      <c r="H75" s="61" t="str">
        <f>VLOOKUP(A75,Main!A:AB,8,0)</f>
        <v>New</v>
      </c>
      <c r="I75" s="62">
        <f>VLOOKUP(A75,Main!A:AB,9,0)</f>
        <v>46223</v>
      </c>
      <c r="J75" s="62">
        <f>VLOOKUP(A75,Main!A:AB,10,0)</f>
        <v>46304</v>
      </c>
      <c r="K75" s="62">
        <f>VLOOKUP(A75,Main!A:AB,11,0)</f>
        <v>46312</v>
      </c>
      <c r="L75" s="62">
        <f>VLOOKUP(A75,Main!A:AB,12,0)</f>
        <v>46230</v>
      </c>
      <c r="M75" s="62">
        <f>VLOOKUP(A75,Main!A:AB,13,0)</f>
        <v>46248</v>
      </c>
      <c r="N75" s="61" t="str">
        <f>VLOOKUP(A75,Main!A:AB,14,0)</f>
        <v>PG</v>
      </c>
      <c r="O75" s="61" t="str">
        <f>VLOOKUP(A75,Main!A:AB,15,0)</f>
        <v>Elective</v>
      </c>
      <c r="P75" s="61" t="str">
        <f>VLOOKUP(A75,Main!A:AB,16,0)</f>
        <v>Yes</v>
      </c>
      <c r="Q75" s="61" t="str">
        <f>VLOOKUP(A75,Main!A:AB,17,0)</f>
        <v/>
      </c>
      <c r="R75" s="63" t="str">
        <f>VLOOKUP(A75,Main!A:AB,18,0)</f>
        <v>https://onlinecourses.nptel.ac.in/e-learning/preview/noc26_ge47</v>
      </c>
      <c r="S75" s="63" t="str">
        <f>VLOOKUP(A75,Main!A:AB,19,0)</f>
        <v>https://onlinecourses.nptel.ac.in/e-learning/preview/noc26_ge47</v>
      </c>
      <c r="T75" s="61" t="str">
        <f>VLOOKUP(A75,Main!A:AB,20,0)</f>
        <v>noc26_ge47</v>
      </c>
      <c r="U75" s="61" t="str">
        <f>VLOOKUP(A75,Main!A:AB,21,0)</f>
        <v/>
      </c>
      <c r="V75" s="61" t="str">
        <f>VLOOKUP(A75,Main!A:AB,22,0)</f>
        <v/>
      </c>
      <c r="W75" s="61" t="str">
        <f>VLOOKUP(A75,Main!A:AB,23,0)</f>
        <v/>
      </c>
      <c r="X75" s="63" t="str">
        <f>VLOOKUP(A75,Main!A:AB,24,0)</f>
        <v>https://nptel.ac.in/courses/127106013</v>
      </c>
      <c r="Y75" s="65" t="str">
        <f>VLOOKUP(A75,Main!A:AB,25,0)</f>
        <v>https://nptel.ac.in/courses/127106013</v>
      </c>
      <c r="Z75" s="66">
        <f>VLOOKUP(A75,Main!A:AB,26,0)</f>
        <v>127106013</v>
      </c>
    </row>
    <row r="76">
      <c r="A76" s="47" t="s">
        <v>3672</v>
      </c>
      <c r="B76" s="61" t="str">
        <f>VLOOKUP(A76,Main!A:AB,2,0)</f>
        <v>Interdisciplinary</v>
      </c>
      <c r="C76" s="61" t="str">
        <f>VLOOKUP(A76,Main!A:AB,3,0)</f>
        <v>Application of AI in Reliability Engineering - Prognostics and Systems Health Management (PHM)</v>
      </c>
      <c r="D76" s="61" t="str">
        <f>VLOOKUP(A76,Main!A:AB,4,0)</f>
        <v>Prof. Prabhakar V Varde</v>
      </c>
      <c r="E76" s="61" t="str">
        <f>VLOOKUP(A76,Main!A:AB,5,0)</f>
        <v>Homi Bhabha National Institute (HBNI)</v>
      </c>
      <c r="F76" s="61" t="str">
        <f>VLOOKUP(A76,Main!A:AB,6,0)</f>
        <v>IIT Bombay</v>
      </c>
      <c r="G76" s="61" t="str">
        <f>VLOOKUP(A76,Main!A:AB,7,0)</f>
        <v>12 Weeks</v>
      </c>
      <c r="H76" s="61" t="str">
        <f>VLOOKUP(A76,Main!A:AB,8,0)</f>
        <v>New</v>
      </c>
      <c r="I76" s="62">
        <f>VLOOKUP(A76,Main!A:AB,9,0)</f>
        <v>46223</v>
      </c>
      <c r="J76" s="62">
        <f>VLOOKUP(A76,Main!A:AB,10,0)</f>
        <v>46304</v>
      </c>
      <c r="K76" s="62">
        <f>VLOOKUP(A76,Main!A:AB,11,0)</f>
        <v>46312</v>
      </c>
      <c r="L76" s="62">
        <f>VLOOKUP(A76,Main!A:AB,12,0)</f>
        <v>46230</v>
      </c>
      <c r="M76" s="62">
        <f>VLOOKUP(A76,Main!A:AB,13,0)</f>
        <v>46248</v>
      </c>
      <c r="N76" s="61" t="str">
        <f>VLOOKUP(A76,Main!A:AB,14,0)</f>
        <v>UG/PG</v>
      </c>
      <c r="O76" s="61" t="str">
        <f>VLOOKUP(A76,Main!A:AB,15,0)</f>
        <v>Elective</v>
      </c>
      <c r="P76" s="61" t="str">
        <f>VLOOKUP(A76,Main!A:AB,16,0)</f>
        <v>Yes</v>
      </c>
      <c r="Q76" s="61" t="str">
        <f>VLOOKUP(A76,Main!A:AB,17,0)</f>
        <v/>
      </c>
      <c r="R76" s="63" t="str">
        <f>VLOOKUP(A76,Main!A:AB,18,0)</f>
        <v>https://onlinecourses.nptel.ac.in/e-learning/preview/noc26_ge49</v>
      </c>
      <c r="S76" s="63" t="str">
        <f>VLOOKUP(A76,Main!A:AB,19,0)</f>
        <v>https://onlinecourses.nptel.ac.in/e-learning/preview/noc26_ge49</v>
      </c>
      <c r="T76" s="61" t="str">
        <f>VLOOKUP(A76,Main!A:AB,20,0)</f>
        <v>noc26_ge49</v>
      </c>
      <c r="U76" s="61" t="str">
        <f>VLOOKUP(A76,Main!A:AB,21,0)</f>
        <v/>
      </c>
      <c r="V76" s="61" t="str">
        <f>VLOOKUP(A76,Main!A:AB,22,0)</f>
        <v/>
      </c>
      <c r="W76" s="61" t="str">
        <f>VLOOKUP(A76,Main!A:AB,23,0)</f>
        <v/>
      </c>
      <c r="X76" s="63" t="str">
        <f>VLOOKUP(A76,Main!A:AB,24,0)</f>
        <v>https://nptel.ac.in/courses/127101001</v>
      </c>
      <c r="Y76" s="65" t="str">
        <f>VLOOKUP(A76,Main!A:AB,25,0)</f>
        <v>https://nptel.ac.in/courses/127101001</v>
      </c>
      <c r="Z76" s="66">
        <f>VLOOKUP(A76,Main!A:AB,26,0)</f>
        <v>127101001</v>
      </c>
    </row>
    <row r="77">
      <c r="A77" s="47" t="s">
        <v>3689</v>
      </c>
      <c r="B77" s="61" t="str">
        <f>VLOOKUP(A77,Main!A:AB,2,0)</f>
        <v>Cognitive Science, Psychology, Linguistics, Neuroscience</v>
      </c>
      <c r="C77" s="61" t="str">
        <f>VLOOKUP(A77,Main!A:AB,3,0)</f>
        <v>Mathematical Tools for Cognitive Science</v>
      </c>
      <c r="D77" s="61" t="str">
        <f>VLOOKUP(A77,Main!A:AB,4,0)</f>
        <v>Prof. Himanshu Yadav</v>
      </c>
      <c r="E77" s="61" t="str">
        <f>VLOOKUP(A77,Main!A:AB,5,0)</f>
        <v>IIT Kanpur</v>
      </c>
      <c r="F77" s="61" t="str">
        <f>VLOOKUP(A77,Main!A:AB,6,0)</f>
        <v>IIT Kanpur</v>
      </c>
      <c r="G77" s="61" t="str">
        <f>VLOOKUP(A77,Main!A:AB,7,0)</f>
        <v>12 Weeks</v>
      </c>
      <c r="H77" s="61" t="str">
        <f>VLOOKUP(A77,Main!A:AB,8,0)</f>
        <v>New</v>
      </c>
      <c r="I77" s="62">
        <f>VLOOKUP(A77,Main!A:AB,9,0)</f>
        <v>46223</v>
      </c>
      <c r="J77" s="62">
        <f>VLOOKUP(A77,Main!A:AB,10,0)</f>
        <v>46304</v>
      </c>
      <c r="K77" s="62">
        <f>VLOOKUP(A77,Main!A:AB,11,0)</f>
        <v>46312</v>
      </c>
      <c r="L77" s="62">
        <f>VLOOKUP(A77,Main!A:AB,12,0)</f>
        <v>46230</v>
      </c>
      <c r="M77" s="62">
        <f>VLOOKUP(A77,Main!A:AB,13,0)</f>
        <v>46248</v>
      </c>
      <c r="N77" s="61" t="str">
        <f>VLOOKUP(A77,Main!A:AB,14,0)</f>
        <v>UG/PG</v>
      </c>
      <c r="O77" s="61" t="str">
        <f>VLOOKUP(A77,Main!A:AB,15,0)</f>
        <v>Elective</v>
      </c>
      <c r="P77" s="61" t="str">
        <f>VLOOKUP(A77,Main!A:AB,16,0)</f>
        <v>Yes</v>
      </c>
      <c r="Q77" s="61" t="str">
        <f>VLOOKUP(A77,Main!A:AB,17,0)</f>
        <v/>
      </c>
      <c r="R77" s="63" t="str">
        <f>VLOOKUP(A77,Main!A:AB,18,0)</f>
        <v>https://onlinecourses.nptel.ac.in/e-learning/preview/noc26_ge57</v>
      </c>
      <c r="S77" s="63" t="str">
        <f>VLOOKUP(A77,Main!A:AB,19,0)</f>
        <v>https://onlinecourses.nptel.ac.in/e-learning/preview/noc26_ge57</v>
      </c>
      <c r="T77" s="61" t="str">
        <f>VLOOKUP(A77,Main!A:AB,20,0)</f>
        <v>noc26_ge57</v>
      </c>
      <c r="U77" s="61" t="str">
        <f>VLOOKUP(A77,Main!A:AB,21,0)</f>
        <v/>
      </c>
      <c r="V77" s="61" t="str">
        <f>VLOOKUP(A77,Main!A:AB,22,0)</f>
        <v/>
      </c>
      <c r="W77" s="61" t="str">
        <f>VLOOKUP(A77,Main!A:AB,23,0)</f>
        <v/>
      </c>
      <c r="X77" s="63" t="str">
        <f>VLOOKUP(A77,Main!A:AB,24,0)</f>
        <v>https://nptel.ac.in/courses/127104003</v>
      </c>
      <c r="Y77" s="65" t="str">
        <f>VLOOKUP(A77,Main!A:AB,25,0)</f>
        <v>https://nptel.ac.in/courses/127104003</v>
      </c>
      <c r="Z77" s="66">
        <f>VLOOKUP(A77,Main!A:AB,26,0)</f>
        <v>127104003</v>
      </c>
    </row>
    <row r="78">
      <c r="A78" s="47" t="s">
        <v>3769</v>
      </c>
      <c r="B78" s="61" t="str">
        <f>VLOOKUP(A78,Main!A:AB,2,0)</f>
        <v>Electronics &amp; Communication Engineering</v>
      </c>
      <c r="C78" s="61" t="str">
        <f>VLOOKUP(A78,Main!A:AB,3,0)</f>
        <v>Biomedical Ultrasound: Fundamentals of Imaging and Micromachined Transducers</v>
      </c>
      <c r="D78" s="61" t="str">
        <f>VLOOKUP(A78,Main!A:AB,4,0)</f>
        <v>Prof. Himanshu Shekhar,
Prof. Karla P. Mercado-Shekhar,
Prof. Hardik J. Pandya</v>
      </c>
      <c r="E78" s="61" t="str">
        <f>VLOOKUP(A78,Main!A:AB,5,0)</f>
        <v>IIT Gandhinagar
IISc Bangalore</v>
      </c>
      <c r="F78" s="61" t="str">
        <f>VLOOKUP(A78,Main!A:AB,6,0)</f>
        <v>IISc Bangalore</v>
      </c>
      <c r="G78" s="61" t="str">
        <f>VLOOKUP(A78,Main!A:AB,7,0)</f>
        <v>12 Weeks</v>
      </c>
      <c r="H78" s="61" t="str">
        <f>VLOOKUP(A78,Main!A:AB,8,0)</f>
        <v>Rerun</v>
      </c>
      <c r="I78" s="62">
        <f>VLOOKUP(A78,Main!A:AB,9,0)</f>
        <v>46223</v>
      </c>
      <c r="J78" s="62">
        <f>VLOOKUP(A78,Main!A:AB,10,0)</f>
        <v>46304</v>
      </c>
      <c r="K78" s="62">
        <f>VLOOKUP(A78,Main!A:AB,11,0)</f>
        <v>46312</v>
      </c>
      <c r="L78" s="62">
        <f>VLOOKUP(A78,Main!A:AB,12,0)</f>
        <v>46230</v>
      </c>
      <c r="M78" s="62">
        <f>VLOOKUP(A78,Main!A:AB,13,0)</f>
        <v>46248</v>
      </c>
      <c r="N78" s="61" t="str">
        <f>VLOOKUP(A78,Main!A:AB,14,0)</f>
        <v>UG/PG</v>
      </c>
      <c r="O78" s="61" t="str">
        <f>VLOOKUP(A78,Main!A:AB,15,0)</f>
        <v>Elective</v>
      </c>
      <c r="P78" s="61" t="str">
        <f>VLOOKUP(A78,Main!A:AB,16,0)</f>
        <v>Yes</v>
      </c>
      <c r="Q78" s="61" t="str">
        <f>VLOOKUP(A78,Main!A:AB,17,0)</f>
        <v>Bioengineering
Control and Instrumentation</v>
      </c>
      <c r="R78" s="63" t="str">
        <f>VLOOKUP(A78,Main!A:AB,18,0)</f>
        <v>https://onlinecourses.nptel.ac.in/e-learning/preview/noc26_ge68</v>
      </c>
      <c r="S78" s="63" t="str">
        <f>VLOOKUP(A78,Main!A:AB,19,0)</f>
        <v>https://onlinecourses.nptel.ac.in/e-learning/preview/noc26_ge68</v>
      </c>
      <c r="T78" s="61" t="str">
        <f>VLOOKUP(A78,Main!A:AB,20,0)</f>
        <v>noc26_ge68</v>
      </c>
      <c r="U78" s="63" t="str">
        <f>VLOOKUP(A78,Main!A:AB,21,0)</f>
        <v>https://onlinecourses.nptel.ac.in/noc25_ge45/preview</v>
      </c>
      <c r="V78" s="63" t="str">
        <f>VLOOKUP(A78,Main!A:AB,22,0)</f>
        <v>https://onlinecourses.nptel.ac.in/noc25_ge45/preview</v>
      </c>
      <c r="W78" s="61" t="str">
        <f>VLOOKUP(A78,Main!A:AB,23,0)</f>
        <v>noc25_ge45</v>
      </c>
      <c r="X78" s="63" t="str">
        <f>VLOOKUP(A78,Main!A:AB,24,0)</f>
        <v>https://nptel.ac.in/courses/121108458</v>
      </c>
      <c r="Y78" s="65" t="str">
        <f>VLOOKUP(A78,Main!A:AB,25,0)</f>
        <v>https://nptel.ac.in/courses/121108458</v>
      </c>
      <c r="Z78" s="66">
        <f>VLOOKUP(A78,Main!A:AB,26,0)</f>
        <v>121108458</v>
      </c>
    </row>
    <row r="79">
      <c r="A79" s="47" t="s">
        <v>3852</v>
      </c>
      <c r="B79" s="61" t="str">
        <f>VLOOKUP(A79,Main!A:AB,2,0)</f>
        <v>Multidisciplinary</v>
      </c>
      <c r="C79" s="61" t="str">
        <f>VLOOKUP(A79,Main!A:AB,3,0)</f>
        <v>Research Methodology</v>
      </c>
      <c r="D79" s="61" t="str">
        <f>VLOOKUP(A79,Main!A:AB,4,0)</f>
        <v>Prof. Edamana Prasad,
Prof. Prathap Haridoss</v>
      </c>
      <c r="E79" s="61" t="str">
        <f>VLOOKUP(A79,Main!A:AB,5,0)</f>
        <v>IIT Madras</v>
      </c>
      <c r="F79" s="61" t="str">
        <f>VLOOKUP(A79,Main!A:AB,6,0)</f>
        <v>IIT Madras</v>
      </c>
      <c r="G79" s="61" t="str">
        <f>VLOOKUP(A79,Main!A:AB,7,0)</f>
        <v>8 Weeks (Rerun) + 4 Weeks (New)</v>
      </c>
      <c r="H79" s="61" t="str">
        <f>VLOOKUP(A79,Main!A:AB,8,0)</f>
        <v>Rerun (Upgraded)</v>
      </c>
      <c r="I79" s="62">
        <f>VLOOKUP(A79,Main!A:AB,9,0)</f>
        <v>46223</v>
      </c>
      <c r="J79" s="62">
        <f>VLOOKUP(A79,Main!A:AB,10,0)</f>
        <v>46304</v>
      </c>
      <c r="K79" s="62">
        <f>VLOOKUP(A79,Main!A:AB,11,0)</f>
        <v>46312</v>
      </c>
      <c r="L79" s="62">
        <f>VLOOKUP(A79,Main!A:AB,12,0)</f>
        <v>46230</v>
      </c>
      <c r="M79" s="62">
        <f>VLOOKUP(A79,Main!A:AB,13,0)</f>
        <v>46248</v>
      </c>
      <c r="N79" s="61" t="str">
        <f>VLOOKUP(A79,Main!A:AB,14,0)</f>
        <v>PG</v>
      </c>
      <c r="O79" s="61" t="str">
        <f>VLOOKUP(A79,Main!A:AB,15,0)</f>
        <v>Elective</v>
      </c>
      <c r="P79" s="61" t="str">
        <f>VLOOKUP(A79,Main!A:AB,16,0)</f>
        <v>Yes</v>
      </c>
      <c r="Q79" s="61" t="str">
        <f>VLOOKUP(A79,Main!A:AB,17,0)</f>
        <v>Faculty Domain - Fundamental</v>
      </c>
      <c r="R79" s="63" t="str">
        <f>VLOOKUP(A79,Main!A:AB,18,0)</f>
        <v>https://onlinecourses.nptel.ac.in/e-learning/preview/noc26_ge79</v>
      </c>
      <c r="S79" s="63" t="str">
        <f>VLOOKUP(A79,Main!A:AB,19,0)</f>
        <v>https://onlinecourses.nptel.ac.in/e-learning/preview/noc26_ge79</v>
      </c>
      <c r="T79" s="61" t="str">
        <f>VLOOKUP(A79,Main!A:AB,20,0)</f>
        <v>noc26_ge79</v>
      </c>
      <c r="U79" s="63" t="str">
        <f>VLOOKUP(A79,Main!A:AB,21,0)</f>
        <v>https://onlinecourses.nptel.ac.in/noc26_ge43/preview</v>
      </c>
      <c r="V79" s="63" t="str">
        <f>VLOOKUP(A79,Main!A:AB,22,0)</f>
        <v>https://onlinecourses.nptel.ac.in/noc26_ge43/preview</v>
      </c>
      <c r="W79" s="61" t="str">
        <f>VLOOKUP(A79,Main!A:AB,23,0)</f>
        <v>noc26_ge43</v>
      </c>
      <c r="X79" s="63" t="str">
        <f>VLOOKUP(A79,Main!A:AB,24,0)</f>
        <v>https://nptel.ac.in/courses/121106007</v>
      </c>
      <c r="Y79" s="65" t="str">
        <f>VLOOKUP(A79,Main!A:AB,25,0)</f>
        <v>https://nptel.ac.in/courses/121106007</v>
      </c>
      <c r="Z79" s="66">
        <f>VLOOKUP(A79,Main!A:AB,26,0)</f>
        <v>121106007</v>
      </c>
    </row>
    <row r="80">
      <c r="A80" s="47" t="s">
        <v>3893</v>
      </c>
      <c r="B80" s="61" t="str">
        <f>VLOOKUP(A80,Main!A:AB,2,0)</f>
        <v>Multidisciplinary</v>
      </c>
      <c r="C80" s="61" t="str">
        <f>VLOOKUP(A80,Main!A:AB,3,0)</f>
        <v>Machine Learning for Core Engineering Disciplines</v>
      </c>
      <c r="D80" s="61" t="str">
        <f>VLOOKUP(A80,Main!A:AB,4,0)</f>
        <v>Prof. Ananth Govind Rajan</v>
      </c>
      <c r="E80" s="61" t="str">
        <f>VLOOKUP(A80,Main!A:AB,5,0)</f>
        <v>IISc Bangalore</v>
      </c>
      <c r="F80" s="61" t="str">
        <f>VLOOKUP(A80,Main!A:AB,6,0)</f>
        <v>IISc Bangalore</v>
      </c>
      <c r="G80" s="61" t="str">
        <f>VLOOKUP(A80,Main!A:AB,7,0)</f>
        <v>12 Weeks</v>
      </c>
      <c r="H80" s="61" t="str">
        <f>VLOOKUP(A80,Main!A:AB,8,0)</f>
        <v>Rerun</v>
      </c>
      <c r="I80" s="62">
        <f>VLOOKUP(A80,Main!A:AB,9,0)</f>
        <v>46223</v>
      </c>
      <c r="J80" s="62">
        <f>VLOOKUP(A80,Main!A:AB,10,0)</f>
        <v>46304</v>
      </c>
      <c r="K80" s="62">
        <f>VLOOKUP(A80,Main!A:AB,11,0)</f>
        <v>46312</v>
      </c>
      <c r="L80" s="62">
        <f>VLOOKUP(A80,Main!A:AB,12,0)</f>
        <v>46230</v>
      </c>
      <c r="M80" s="62">
        <f>VLOOKUP(A80,Main!A:AB,13,0)</f>
        <v>46248</v>
      </c>
      <c r="N80" s="61" t="str">
        <f>VLOOKUP(A80,Main!A:AB,14,0)</f>
        <v>UG/PG</v>
      </c>
      <c r="O80" s="61" t="str">
        <f>VLOOKUP(A80,Main!A:AB,15,0)</f>
        <v>Elective</v>
      </c>
      <c r="P80" s="61" t="str">
        <f>VLOOKUP(A80,Main!A:AB,16,0)</f>
        <v>Yes</v>
      </c>
      <c r="Q80" s="61" t="str">
        <f>VLOOKUP(A80,Main!A:AB,17,0)</f>
        <v>Flight Mechanics
Construction Materials Technology
Structural Analysis
Structural Design
Environment
Bioprocesses
Bioengineering
Biosciences
Computational Biology
Computational Engineering
Computational Thermo Fluids
Advanced Mechanics
Propulsion
Energy Systems
Manufacturing Processes and Technology
Product Design
Advanced Dynamics and Vibration
Computational Mechanics
Robotics</v>
      </c>
      <c r="R80" s="63" t="str">
        <f>VLOOKUP(A80,Main!A:AB,18,0)</f>
        <v>https://onlinecourses.nptel.ac.in/e-learning/preview/noc26_ge85</v>
      </c>
      <c r="S80" s="63" t="str">
        <f>VLOOKUP(A80,Main!A:AB,19,0)</f>
        <v>https://onlinecourses.nptel.ac.in/e-learning/preview/noc26_ge85</v>
      </c>
      <c r="T80" s="61" t="str">
        <f>VLOOKUP(A80,Main!A:AB,20,0)</f>
        <v>noc26_ge85</v>
      </c>
      <c r="U80" s="63" t="str">
        <f>VLOOKUP(A80,Main!A:AB,21,0)</f>
        <v>https://onlinecourses.nptel.ac.in/noc25_ge77/preview</v>
      </c>
      <c r="V80" s="63" t="str">
        <f>VLOOKUP(A80,Main!A:AB,22,0)</f>
        <v>https://onlinecourses.nptel.ac.in/noc25_ge77/preview</v>
      </c>
      <c r="W80" s="61" t="str">
        <f>VLOOKUP(A80,Main!A:AB,23,0)</f>
        <v>noc25_ge77</v>
      </c>
      <c r="X80" s="63" t="str">
        <f>VLOOKUP(A80,Main!A:AB,24,0)</f>
        <v>https://nptel.ac.in/courses/127108778</v>
      </c>
      <c r="Y80" s="65" t="str">
        <f>VLOOKUP(A80,Main!A:AB,25,0)</f>
        <v>https://nptel.ac.in/courses/127108778</v>
      </c>
      <c r="Z80" s="66">
        <f>VLOOKUP(A80,Main!A:AB,26,0)</f>
        <v>127108778</v>
      </c>
    </row>
    <row r="81">
      <c r="A81" s="47" t="s">
        <v>3968</v>
      </c>
      <c r="B81" s="61" t="str">
        <f>VLOOKUP(A81,Main!A:AB,2,0)</f>
        <v>Multidisciplinary</v>
      </c>
      <c r="C81" s="61" t="str">
        <f>VLOOKUP(A81,Main!A:AB,3,0)</f>
        <v>Technology, Disability, and Technoableism</v>
      </c>
      <c r="D81" s="61" t="str">
        <f>VLOOKUP(A81,Main!A:AB,4,0)</f>
        <v>Prof. Amita Dhanda,
Prof. Nilesh Singit</v>
      </c>
      <c r="E81" s="61" t="str">
        <f>VLOOKUP(A81,Main!A:AB,5,0)</f>
        <v>NALSAR University of Law</v>
      </c>
      <c r="F81" s="61" t="str">
        <f>VLOOKUP(A81,Main!A:AB,6,0)</f>
        <v>IIT Madras</v>
      </c>
      <c r="G81" s="61" t="str">
        <f>VLOOKUP(A81,Main!A:AB,7,0)</f>
        <v>4 Weeks</v>
      </c>
      <c r="H81" s="61" t="str">
        <f>VLOOKUP(A81,Main!A:AB,8,0)</f>
        <v>New</v>
      </c>
      <c r="I81" s="62">
        <f>VLOOKUP(A81,Main!A:AB,9,0)</f>
        <v>46251</v>
      </c>
      <c r="J81" s="62">
        <f>VLOOKUP(A81,Main!A:AB,10,0)</f>
        <v>46276</v>
      </c>
      <c r="K81" s="62">
        <f>VLOOKUP(A81,Main!A:AB,11,0)</f>
        <v>46312</v>
      </c>
      <c r="L81" s="62">
        <f>VLOOKUP(A81,Main!A:AB,12,0)</f>
        <v>46251</v>
      </c>
      <c r="M81" s="62">
        <f>VLOOKUP(A81,Main!A:AB,13,0)</f>
        <v>46262</v>
      </c>
      <c r="N81" s="61" t="str">
        <f>VLOOKUP(A81,Main!A:AB,14,0)</f>
        <v>UG/PG</v>
      </c>
      <c r="O81" s="61" t="str">
        <f>VLOOKUP(A81,Main!A:AB,15,0)</f>
        <v>Elective</v>
      </c>
      <c r="P81" s="61" t="str">
        <f>VLOOKUP(A81,Main!A:AB,16,0)</f>
        <v>Yes</v>
      </c>
      <c r="Q81" s="61" t="str">
        <f>VLOOKUP(A81,Main!A:AB,17,0)</f>
        <v/>
      </c>
      <c r="R81" s="63" t="str">
        <f>VLOOKUP(A81,Main!A:AB,18,0)</f>
        <v>https://onlinecourses.nptel.ac.in/e-learning/preview/noc26_ge95</v>
      </c>
      <c r="S81" s="63" t="str">
        <f>VLOOKUP(A81,Main!A:AB,19,0)</f>
        <v>https://onlinecourses.nptel.ac.in/e-learning/preview/noc26_ge95</v>
      </c>
      <c r="T81" s="61" t="str">
        <f>VLOOKUP(A81,Main!A:AB,20,0)</f>
        <v>noc26_ge95</v>
      </c>
      <c r="U81" s="61" t="str">
        <f>VLOOKUP(A81,Main!A:AB,21,0)</f>
        <v/>
      </c>
      <c r="V81" s="61" t="str">
        <f>VLOOKUP(A81,Main!A:AB,22,0)</f>
        <v/>
      </c>
      <c r="W81" s="61" t="str">
        <f>VLOOKUP(A81,Main!A:AB,23,0)</f>
        <v/>
      </c>
      <c r="X81" s="63" t="str">
        <f>VLOOKUP(A81,Main!A:AB,24,0)</f>
        <v>https://nptel.ac.in/courses/127106012</v>
      </c>
      <c r="Y81" s="65" t="str">
        <f>VLOOKUP(A81,Main!A:AB,25,0)</f>
        <v>https://nptel.ac.in/courses/127106012</v>
      </c>
      <c r="Z81" s="66">
        <f>VLOOKUP(A81,Main!A:AB,26,0)</f>
        <v>127106012</v>
      </c>
    </row>
    <row r="82">
      <c r="A82" s="47" t="s">
        <v>4002</v>
      </c>
      <c r="B82" s="61" t="str">
        <f>VLOOKUP(A82,Main!A:AB,2,0)</f>
        <v>Autonomous Mobility Systems</v>
      </c>
      <c r="C82" s="61" t="str">
        <f>VLOOKUP(A82,Main!A:AB,3,0)</f>
        <v>Introduction to Autonomous Systems</v>
      </c>
      <c r="D82" s="61" t="str">
        <f>VLOOKUP(A82,Main!A:AB,4,0)</f>
        <v>Prof. Ashok Joshi</v>
      </c>
      <c r="E82" s="61" t="str">
        <f>VLOOKUP(A82,Main!A:AB,5,0)</f>
        <v>IIT Bombay</v>
      </c>
      <c r="F82" s="61" t="str">
        <f>VLOOKUP(A82,Main!A:AB,6,0)</f>
        <v>IIT Bombay</v>
      </c>
      <c r="G82" s="61" t="str">
        <f>VLOOKUP(A82,Main!A:AB,7,0)</f>
        <v>12 Weeks</v>
      </c>
      <c r="H82" s="61" t="str">
        <f>VLOOKUP(A82,Main!A:AB,8,0)</f>
        <v>New</v>
      </c>
      <c r="I82" s="62">
        <f>VLOOKUP(A82,Main!A:AB,9,0)</f>
        <v>46223</v>
      </c>
      <c r="J82" s="62">
        <f>VLOOKUP(A82,Main!A:AB,10,0)</f>
        <v>46304</v>
      </c>
      <c r="K82" s="62">
        <f>VLOOKUP(A82,Main!A:AB,11,0)</f>
        <v>46312</v>
      </c>
      <c r="L82" s="62">
        <f>VLOOKUP(A82,Main!A:AB,12,0)</f>
        <v>46230</v>
      </c>
      <c r="M82" s="62">
        <f>VLOOKUP(A82,Main!A:AB,13,0)</f>
        <v>46248</v>
      </c>
      <c r="N82" s="61" t="str">
        <f>VLOOKUP(A82,Main!A:AB,14,0)</f>
        <v>UG/PG</v>
      </c>
      <c r="O82" s="61" t="str">
        <f>VLOOKUP(A82,Main!A:AB,15,0)</f>
        <v>Core</v>
      </c>
      <c r="P82" s="61" t="str">
        <f>VLOOKUP(A82,Main!A:AB,16,0)</f>
        <v>Yes</v>
      </c>
      <c r="Q82" s="61" t="str">
        <f>VLOOKUP(A82,Main!A:AB,17,0)</f>
        <v/>
      </c>
      <c r="R82" s="63" t="str">
        <f>VLOOKUP(A82,Main!A:AB,18,0)</f>
        <v>https://onlinecourses.nptel.ac.in/e-learning/preview/noc26_hs125</v>
      </c>
      <c r="S82" s="63" t="str">
        <f>VLOOKUP(A82,Main!A:AB,19,0)</f>
        <v>https://onlinecourses.nptel.ac.in/e-learning/preview/noc26_hs125</v>
      </c>
      <c r="T82" s="61" t="str">
        <f>VLOOKUP(A82,Main!A:AB,20,0)</f>
        <v>noc26_hs125</v>
      </c>
      <c r="U82" s="61" t="str">
        <f>VLOOKUP(A82,Main!A:AB,21,0)</f>
        <v/>
      </c>
      <c r="V82" s="61" t="str">
        <f>VLOOKUP(A82,Main!A:AB,22,0)</f>
        <v/>
      </c>
      <c r="W82" s="61" t="str">
        <f>VLOOKUP(A82,Main!A:AB,23,0)</f>
        <v/>
      </c>
      <c r="X82" s="63" t="str">
        <f>VLOOKUP(A82,Main!A:AB,24,0)</f>
        <v>https://nptel.ac.in/courses/109101005</v>
      </c>
      <c r="Y82" s="65" t="str">
        <f>VLOOKUP(A82,Main!A:AB,25,0)</f>
        <v>https://nptel.ac.in/courses/109101005</v>
      </c>
      <c r="Z82" s="66">
        <f>VLOOKUP(A82,Main!A:AB,26,0)</f>
        <v>109101005</v>
      </c>
    </row>
    <row r="83">
      <c r="A83" s="47" t="s">
        <v>4016</v>
      </c>
      <c r="B83" s="61" t="str">
        <f>VLOOKUP(A83,Main!A:AB,2,0)</f>
        <v>Humanities and Social Sciences</v>
      </c>
      <c r="C83" s="61" t="str">
        <f>VLOOKUP(A83,Main!A:AB,3,0)</f>
        <v>Health and Disability in Humanities</v>
      </c>
      <c r="D83" s="61" t="str">
        <f>VLOOKUP(A83,Main!A:AB,4,0)</f>
        <v>Prof. Smita Jha</v>
      </c>
      <c r="E83" s="61" t="str">
        <f>VLOOKUP(A83,Main!A:AB,5,0)</f>
        <v>IIT Roorkee</v>
      </c>
      <c r="F83" s="61" t="str">
        <f>VLOOKUP(A83,Main!A:AB,6,0)</f>
        <v>IIT Roorkee</v>
      </c>
      <c r="G83" s="61" t="str">
        <f>VLOOKUP(A83,Main!A:AB,7,0)</f>
        <v>12 Weeks</v>
      </c>
      <c r="H83" s="61" t="str">
        <f>VLOOKUP(A83,Main!A:AB,8,0)</f>
        <v>New</v>
      </c>
      <c r="I83" s="62">
        <f>VLOOKUP(A83,Main!A:AB,9,0)</f>
        <v>46223</v>
      </c>
      <c r="J83" s="62">
        <f>VLOOKUP(A83,Main!A:AB,10,0)</f>
        <v>46304</v>
      </c>
      <c r="K83" s="62">
        <f>VLOOKUP(A83,Main!A:AB,11,0)</f>
        <v>46312</v>
      </c>
      <c r="L83" s="62">
        <f>VLOOKUP(A83,Main!A:AB,12,0)</f>
        <v>46230</v>
      </c>
      <c r="M83" s="62">
        <f>VLOOKUP(A83,Main!A:AB,13,0)</f>
        <v>46248</v>
      </c>
      <c r="N83" s="61" t="str">
        <f>VLOOKUP(A83,Main!A:AB,14,0)</f>
        <v>UG</v>
      </c>
      <c r="O83" s="61" t="str">
        <f>VLOOKUP(A83,Main!A:AB,15,0)</f>
        <v>Elective</v>
      </c>
      <c r="P83" s="61" t="str">
        <f>VLOOKUP(A83,Main!A:AB,16,0)</f>
        <v>Yes</v>
      </c>
      <c r="Q83" s="61" t="str">
        <f>VLOOKUP(A83,Main!A:AB,17,0)</f>
        <v/>
      </c>
      <c r="R83" s="63" t="str">
        <f>VLOOKUP(A83,Main!A:AB,18,0)</f>
        <v>https://onlinecourses.nptel.ac.in/e-learning/preview/noc26_hs131</v>
      </c>
      <c r="S83" s="63" t="str">
        <f>VLOOKUP(A83,Main!A:AB,19,0)</f>
        <v>https://onlinecourses.nptel.ac.in/e-learning/preview/noc26_hs131</v>
      </c>
      <c r="T83" s="61" t="str">
        <f>VLOOKUP(A83,Main!A:AB,20,0)</f>
        <v>noc26_hs131</v>
      </c>
      <c r="U83" s="61" t="str">
        <f>VLOOKUP(A83,Main!A:AB,21,0)</f>
        <v/>
      </c>
      <c r="V83" s="61" t="str">
        <f>VLOOKUP(A83,Main!A:AB,22,0)</f>
        <v/>
      </c>
      <c r="W83" s="61" t="str">
        <f>VLOOKUP(A83,Main!A:AB,23,0)</f>
        <v/>
      </c>
      <c r="X83" s="63" t="str">
        <f>VLOOKUP(A83,Main!A:AB,24,0)</f>
        <v>https://nptel.ac.in/courses/109107002</v>
      </c>
      <c r="Y83" s="65" t="str">
        <f>VLOOKUP(A83,Main!A:AB,25,0)</f>
        <v>https://nptel.ac.in/courses/109107002</v>
      </c>
      <c r="Z83" s="66">
        <f>VLOOKUP(A83,Main!A:AB,26,0)</f>
        <v>109107002</v>
      </c>
    </row>
    <row r="84">
      <c r="A84" s="47" t="s">
        <v>4271</v>
      </c>
      <c r="B84" s="61" t="str">
        <f>VLOOKUP(A84,Main!A:AB,2,0)</f>
        <v>Humanities and Social Sciences</v>
      </c>
      <c r="C84" s="61" t="str">
        <f>VLOOKUP(A84,Main!A:AB,3,0)</f>
        <v>समास Samāsa In PāṇInian Grammar - II</v>
      </c>
      <c r="D84" s="61" t="str">
        <f>VLOOKUP(A84,Main!A:AB,4,0)</f>
        <v>Prof. Malhar Kulkarni</v>
      </c>
      <c r="E84" s="61" t="str">
        <f>VLOOKUP(A84,Main!A:AB,5,0)</f>
        <v>IIT Bombay</v>
      </c>
      <c r="F84" s="61" t="str">
        <f>VLOOKUP(A84,Main!A:AB,6,0)</f>
        <v>IIT Bombay</v>
      </c>
      <c r="G84" s="61" t="str">
        <f>VLOOKUP(A84,Main!A:AB,7,0)</f>
        <v>12 Weeks</v>
      </c>
      <c r="H84" s="61" t="str">
        <f>VLOOKUP(A84,Main!A:AB,8,0)</f>
        <v>Rerun</v>
      </c>
      <c r="I84" s="62">
        <f>VLOOKUP(A84,Main!A:AB,9,0)</f>
        <v>46223</v>
      </c>
      <c r="J84" s="62">
        <f>VLOOKUP(A84,Main!A:AB,10,0)</f>
        <v>46304</v>
      </c>
      <c r="K84" s="62">
        <f>VLOOKUP(A84,Main!A:AB,11,0)</f>
        <v>46312</v>
      </c>
      <c r="L84" s="62">
        <f>VLOOKUP(A84,Main!A:AB,12,0)</f>
        <v>46230</v>
      </c>
      <c r="M84" s="62">
        <f>VLOOKUP(A84,Main!A:AB,13,0)</f>
        <v>46248</v>
      </c>
      <c r="N84" s="61" t="str">
        <f>VLOOKUP(A84,Main!A:AB,14,0)</f>
        <v>UG</v>
      </c>
      <c r="O84" s="61" t="str">
        <f>VLOOKUP(A84,Main!A:AB,15,0)</f>
        <v>Elective</v>
      </c>
      <c r="P84" s="61" t="str">
        <f>VLOOKUP(A84,Main!A:AB,16,0)</f>
        <v>Yes</v>
      </c>
      <c r="Q84" s="61" t="str">
        <f>VLOOKUP(A84,Main!A:AB,17,0)</f>
        <v/>
      </c>
      <c r="R84" s="63" t="str">
        <f>VLOOKUP(A84,Main!A:AB,18,0)</f>
        <v>https://onlinecourses.nptel.ac.in/e-learning/preview/noc26_hs170</v>
      </c>
      <c r="S84" s="63" t="str">
        <f>VLOOKUP(A84,Main!A:AB,19,0)</f>
        <v>https://onlinecourses.nptel.ac.in/e-learning/preview/noc26_hs170</v>
      </c>
      <c r="T84" s="61" t="str">
        <f>VLOOKUP(A84,Main!A:AB,20,0)</f>
        <v>noc26_hs170</v>
      </c>
      <c r="U84" s="63" t="str">
        <f>VLOOKUP(A84,Main!A:AB,21,0)</f>
        <v>https://onlinecourses.nptel.ac.in/noc25_hs116/preview</v>
      </c>
      <c r="V84" s="63" t="str">
        <f>VLOOKUP(A84,Main!A:AB,22,0)</f>
        <v>https://onlinecourses.nptel.ac.in/noc25_hs116/preview</v>
      </c>
      <c r="W84" s="61" t="str">
        <f>VLOOKUP(A84,Main!A:AB,23,0)</f>
        <v>noc25_hs116</v>
      </c>
      <c r="X84" s="63" t="str">
        <f>VLOOKUP(A84,Main!A:AB,24,0)</f>
        <v>https://nptel.ac.in/courses/109101203</v>
      </c>
      <c r="Y84" s="65" t="str">
        <f>VLOOKUP(A84,Main!A:AB,25,0)</f>
        <v>https://nptel.ac.in/courses/109101203</v>
      </c>
      <c r="Z84" s="66">
        <f>VLOOKUP(A84,Main!A:AB,26,0)</f>
        <v>109101203</v>
      </c>
    </row>
    <row r="85">
      <c r="A85" s="47" t="s">
        <v>4311</v>
      </c>
      <c r="B85" s="61" t="str">
        <f>VLOOKUP(A85,Main!A:AB,2,0)</f>
        <v>Humanities and Social Sciences</v>
      </c>
      <c r="C85" s="61" t="str">
        <f>VLOOKUP(A85,Main!A:AB,3,0)</f>
        <v>The Popular Gothic Novel</v>
      </c>
      <c r="D85" s="61" t="str">
        <f>VLOOKUP(A85,Main!A:AB,4,0)</f>
        <v>Prof. Divya A</v>
      </c>
      <c r="E85" s="61" t="str">
        <f>VLOOKUP(A85,Main!A:AB,5,0)</f>
        <v>IIT Madras</v>
      </c>
      <c r="F85" s="61" t="str">
        <f>VLOOKUP(A85,Main!A:AB,6,0)</f>
        <v>IIT Madras</v>
      </c>
      <c r="G85" s="61" t="str">
        <f>VLOOKUP(A85,Main!A:AB,7,0)</f>
        <v>12 Weeks</v>
      </c>
      <c r="H85" s="61" t="str">
        <f>VLOOKUP(A85,Main!A:AB,8,0)</f>
        <v>Rerun</v>
      </c>
      <c r="I85" s="62">
        <f>VLOOKUP(A85,Main!A:AB,9,0)</f>
        <v>46223</v>
      </c>
      <c r="J85" s="62">
        <f>VLOOKUP(A85,Main!A:AB,10,0)</f>
        <v>46304</v>
      </c>
      <c r="K85" s="62">
        <f>VLOOKUP(A85,Main!A:AB,11,0)</f>
        <v>46312</v>
      </c>
      <c r="L85" s="62">
        <f>VLOOKUP(A85,Main!A:AB,12,0)</f>
        <v>46230</v>
      </c>
      <c r="M85" s="62">
        <f>VLOOKUP(A85,Main!A:AB,13,0)</f>
        <v>46248</v>
      </c>
      <c r="N85" s="61" t="str">
        <f>VLOOKUP(A85,Main!A:AB,14,0)</f>
        <v>UG/PG</v>
      </c>
      <c r="O85" s="61" t="str">
        <f>VLOOKUP(A85,Main!A:AB,15,0)</f>
        <v>Elective</v>
      </c>
      <c r="P85" s="61" t="str">
        <f>VLOOKUP(A85,Main!A:AB,16,0)</f>
        <v>Yes</v>
      </c>
      <c r="Q85" s="61" t="str">
        <f>VLOOKUP(A85,Main!A:AB,17,0)</f>
        <v/>
      </c>
      <c r="R85" s="63" t="str">
        <f>VLOOKUP(A85,Main!A:AB,18,0)</f>
        <v>https://onlinecourses.nptel.ac.in/e-learning/preview/noc26_hs176</v>
      </c>
      <c r="S85" s="63" t="str">
        <f>VLOOKUP(A85,Main!A:AB,19,0)</f>
        <v>https://onlinecourses.nptel.ac.in/e-learning/preview/noc26_hs176</v>
      </c>
      <c r="T85" s="61" t="str">
        <f>VLOOKUP(A85,Main!A:AB,20,0)</f>
        <v>noc26_hs176</v>
      </c>
      <c r="U85" s="63" t="str">
        <f>VLOOKUP(A85,Main!A:AB,21,0)</f>
        <v>https://onlinecourses.nptel.ac.in/noc25_hs123/preview</v>
      </c>
      <c r="V85" s="63" t="str">
        <f>VLOOKUP(A85,Main!A:AB,22,0)</f>
        <v>https://onlinecourses.nptel.ac.in/noc25_hs123/preview</v>
      </c>
      <c r="W85" s="61" t="str">
        <f>VLOOKUP(A85,Main!A:AB,23,0)</f>
        <v>noc25_hs123</v>
      </c>
      <c r="X85" s="63" t="str">
        <f>VLOOKUP(A85,Main!A:AB,24,0)</f>
        <v>https://nptel.ac.in/courses/109106177</v>
      </c>
      <c r="Y85" s="65" t="str">
        <f>VLOOKUP(A85,Main!A:AB,25,0)</f>
        <v>https://nptel.ac.in/courses/109106177</v>
      </c>
      <c r="Z85" s="66">
        <f>VLOOKUP(A85,Main!A:AB,26,0)</f>
        <v>109106177</v>
      </c>
    </row>
    <row r="86">
      <c r="A86" s="47" t="s">
        <v>4346</v>
      </c>
      <c r="B86" s="61" t="str">
        <f>VLOOKUP(A86,Main!A:AB,2,0)</f>
        <v>Humanities and Social Sciences</v>
      </c>
      <c r="C86" s="61" t="str">
        <f>VLOOKUP(A86,Main!A:AB,3,0)</f>
        <v>History of English Language and Literature</v>
      </c>
      <c r="D86" s="61" t="str">
        <f>VLOOKUP(A86,Main!A:AB,4,0)</f>
        <v>Prof. Merin Simi Raj</v>
      </c>
      <c r="E86" s="61" t="str">
        <f>VLOOKUP(A86,Main!A:AB,5,0)</f>
        <v>IIT Madras</v>
      </c>
      <c r="F86" s="61" t="str">
        <f>VLOOKUP(A86,Main!A:AB,6,0)</f>
        <v>IIT Madras</v>
      </c>
      <c r="G86" s="61" t="str">
        <f>VLOOKUP(A86,Main!A:AB,7,0)</f>
        <v>12 Weeks</v>
      </c>
      <c r="H86" s="61" t="str">
        <f>VLOOKUP(A86,Main!A:AB,8,0)</f>
        <v>Rerun</v>
      </c>
      <c r="I86" s="62">
        <f>VLOOKUP(A86,Main!A:AB,9,0)</f>
        <v>46223</v>
      </c>
      <c r="J86" s="62">
        <f>VLOOKUP(A86,Main!A:AB,10,0)</f>
        <v>46304</v>
      </c>
      <c r="K86" s="62">
        <f>VLOOKUP(A86,Main!A:AB,11,0)</f>
        <v>46312</v>
      </c>
      <c r="L86" s="62">
        <f>VLOOKUP(A86,Main!A:AB,12,0)</f>
        <v>46230</v>
      </c>
      <c r="M86" s="62">
        <f>VLOOKUP(A86,Main!A:AB,13,0)</f>
        <v>46248</v>
      </c>
      <c r="N86" s="61" t="str">
        <f>VLOOKUP(A86,Main!A:AB,14,0)</f>
        <v>UG/PG</v>
      </c>
      <c r="O86" s="61" t="str">
        <f>VLOOKUP(A86,Main!A:AB,15,0)</f>
        <v>Core</v>
      </c>
      <c r="P86" s="61" t="str">
        <f>VLOOKUP(A86,Main!A:AB,16,0)</f>
        <v>Yes</v>
      </c>
      <c r="Q86" s="61" t="str">
        <f>VLOOKUP(A86,Main!A:AB,17,0)</f>
        <v>English Studies</v>
      </c>
      <c r="R86" s="63" t="str">
        <f>VLOOKUP(A86,Main!A:AB,18,0)</f>
        <v>https://onlinecourses.nptel.ac.in/e-learning/preview/noc26_hs181</v>
      </c>
      <c r="S86" s="63" t="str">
        <f>VLOOKUP(A86,Main!A:AB,19,0)</f>
        <v>https://onlinecourses.nptel.ac.in/e-learning/preview/noc26_hs181</v>
      </c>
      <c r="T86" s="61" t="str">
        <f>VLOOKUP(A86,Main!A:AB,20,0)</f>
        <v>noc26_hs181</v>
      </c>
      <c r="U86" s="63" t="str">
        <f>VLOOKUP(A86,Main!A:AB,21,0)</f>
        <v>https://onlinecourses.nptel.ac.in/noc25_hs129/preview</v>
      </c>
      <c r="V86" s="63" t="str">
        <f>VLOOKUP(A86,Main!A:AB,22,0)</f>
        <v>https://onlinecourses.nptel.ac.in/noc25_hs129/preview</v>
      </c>
      <c r="W86" s="61" t="str">
        <f>VLOOKUP(A86,Main!A:AB,23,0)</f>
        <v>noc25_hs129</v>
      </c>
      <c r="X86" s="63" t="str">
        <f>VLOOKUP(A86,Main!A:AB,24,0)</f>
        <v>https://nptel.ac.in/courses/109106124</v>
      </c>
      <c r="Y86" s="65" t="str">
        <f>VLOOKUP(A86,Main!A:AB,25,0)</f>
        <v>https://nptel.ac.in/courses/109106124</v>
      </c>
      <c r="Z86" s="66">
        <f>VLOOKUP(A86,Main!A:AB,26,0)</f>
        <v>109106124</v>
      </c>
    </row>
    <row r="87">
      <c r="A87" s="47" t="s">
        <v>4352</v>
      </c>
      <c r="B87" s="61" t="str">
        <f>VLOOKUP(A87,Main!A:AB,2,0)</f>
        <v>Humanities and Social Sciences</v>
      </c>
      <c r="C87" s="61" t="str">
        <f>VLOOKUP(A87,Main!A:AB,3,0)</f>
        <v>German - III</v>
      </c>
      <c r="D87" s="61" t="str">
        <f>VLOOKUP(A87,Main!A:AB,4,0)</f>
        <v>Prof. Milind Brahme</v>
      </c>
      <c r="E87" s="61" t="str">
        <f>VLOOKUP(A87,Main!A:AB,5,0)</f>
        <v>IIT Madras</v>
      </c>
      <c r="F87" s="61" t="str">
        <f>VLOOKUP(A87,Main!A:AB,6,0)</f>
        <v>IIT Madras</v>
      </c>
      <c r="G87" s="61" t="str">
        <f>VLOOKUP(A87,Main!A:AB,7,0)</f>
        <v>12 Weeks</v>
      </c>
      <c r="H87" s="61" t="str">
        <f>VLOOKUP(A87,Main!A:AB,8,0)</f>
        <v>Rerun</v>
      </c>
      <c r="I87" s="62">
        <f>VLOOKUP(A87,Main!A:AB,9,0)</f>
        <v>46223</v>
      </c>
      <c r="J87" s="62">
        <f>VLOOKUP(A87,Main!A:AB,10,0)</f>
        <v>46304</v>
      </c>
      <c r="K87" s="62">
        <f>VLOOKUP(A87,Main!A:AB,11,0)</f>
        <v>46312</v>
      </c>
      <c r="L87" s="62">
        <f>VLOOKUP(A87,Main!A:AB,12,0)</f>
        <v>46230</v>
      </c>
      <c r="M87" s="62">
        <f>VLOOKUP(A87,Main!A:AB,13,0)</f>
        <v>46248</v>
      </c>
      <c r="N87" s="61" t="str">
        <f>VLOOKUP(A87,Main!A:AB,14,0)</f>
        <v>UG/PG</v>
      </c>
      <c r="O87" s="61" t="str">
        <f>VLOOKUP(A87,Main!A:AB,15,0)</f>
        <v>Elective</v>
      </c>
      <c r="P87" s="61" t="str">
        <f>VLOOKUP(A87,Main!A:AB,16,0)</f>
        <v>Yes</v>
      </c>
      <c r="Q87" s="61" t="str">
        <f>VLOOKUP(A87,Main!A:AB,17,0)</f>
        <v/>
      </c>
      <c r="R87" s="63" t="str">
        <f>VLOOKUP(A87,Main!A:AB,18,0)</f>
        <v>https://onlinecourses.nptel.ac.in/e-learning/preview/noc26_hs182</v>
      </c>
      <c r="S87" s="63" t="str">
        <f>VLOOKUP(A87,Main!A:AB,19,0)</f>
        <v>https://onlinecourses.nptel.ac.in/e-learning/preview/noc26_hs182</v>
      </c>
      <c r="T87" s="61" t="str">
        <f>VLOOKUP(A87,Main!A:AB,20,0)</f>
        <v>noc26_hs182</v>
      </c>
      <c r="U87" s="63" t="str">
        <f>VLOOKUP(A87,Main!A:AB,21,0)</f>
        <v>https://onlinecourses.nptel.ac.in/noc26_hs80/preview</v>
      </c>
      <c r="V87" s="63" t="str">
        <f>VLOOKUP(A87,Main!A:AB,22,0)</f>
        <v>https://onlinecourses.nptel.ac.in/noc26_hs80/preview</v>
      </c>
      <c r="W87" s="61" t="str">
        <f>VLOOKUP(A87,Main!A:AB,23,0)</f>
        <v>noc26_hs80</v>
      </c>
      <c r="X87" s="63" t="str">
        <f>VLOOKUP(A87,Main!A:AB,24,0)</f>
        <v>https://nptel.ac.in/courses/109106190</v>
      </c>
      <c r="Y87" s="65" t="str">
        <f>VLOOKUP(A87,Main!A:AB,25,0)</f>
        <v>https://nptel.ac.in/courses/109106190</v>
      </c>
      <c r="Z87" s="66">
        <f>VLOOKUP(A87,Main!A:AB,26,0)</f>
        <v>109106190</v>
      </c>
    </row>
    <row r="88">
      <c r="A88" s="47" t="s">
        <v>4392</v>
      </c>
      <c r="B88" s="61" t="str">
        <f>VLOOKUP(A88,Main!A:AB,2,0)</f>
        <v>Human Resource Management</v>
      </c>
      <c r="C88" s="61" t="str">
        <f>VLOOKUP(A88,Main!A:AB,3,0)</f>
        <v>HR Analytics</v>
      </c>
      <c r="D88" s="61" t="str">
        <f>VLOOKUP(A88,Main!A:AB,4,0)</f>
        <v>Prof. Santosh Rangnekar,
Prof. Abhishek Singh</v>
      </c>
      <c r="E88" s="61" t="str">
        <f>VLOOKUP(A88,Main!A:AB,5,0)</f>
        <v>IIT Roorkee
 XLRI Jamshedpur</v>
      </c>
      <c r="F88" s="61" t="str">
        <f>VLOOKUP(A88,Main!A:AB,6,0)</f>
        <v>IIT Roorkee</v>
      </c>
      <c r="G88" s="61" t="str">
        <f>VLOOKUP(A88,Main!A:AB,7,0)</f>
        <v>12 Weeks</v>
      </c>
      <c r="H88" s="61" t="str">
        <f>VLOOKUP(A88,Main!A:AB,8,0)</f>
        <v>Rerun</v>
      </c>
      <c r="I88" s="62">
        <f>VLOOKUP(A88,Main!A:AB,9,0)</f>
        <v>46223</v>
      </c>
      <c r="J88" s="62">
        <f>VLOOKUP(A88,Main!A:AB,10,0)</f>
        <v>46304</v>
      </c>
      <c r="K88" s="62">
        <f>VLOOKUP(A88,Main!A:AB,11,0)</f>
        <v>46312</v>
      </c>
      <c r="L88" s="62">
        <f>VLOOKUP(A88,Main!A:AB,12,0)</f>
        <v>46230</v>
      </c>
      <c r="M88" s="62">
        <f>VLOOKUP(A88,Main!A:AB,13,0)</f>
        <v>46248</v>
      </c>
      <c r="N88" s="61" t="str">
        <f>VLOOKUP(A88,Main!A:AB,14,0)</f>
        <v>UG/PG</v>
      </c>
      <c r="O88" s="61" t="str">
        <f>VLOOKUP(A88,Main!A:AB,15,0)</f>
        <v>Elective</v>
      </c>
      <c r="P88" s="61" t="str">
        <f>VLOOKUP(A88,Main!A:AB,16,0)</f>
        <v>Yes</v>
      </c>
      <c r="Q88" s="61" t="str">
        <f>VLOOKUP(A88,Main!A:AB,17,0)</f>
        <v>Minor</v>
      </c>
      <c r="R88" s="63" t="str">
        <f>VLOOKUP(A88,Main!A:AB,18,0)</f>
        <v>https://onlinecourses.nptel.ac.in/e-learning/preview/noc26_hs188</v>
      </c>
      <c r="S88" s="63" t="str">
        <f>VLOOKUP(A88,Main!A:AB,19,0)</f>
        <v>https://onlinecourses.nptel.ac.in/e-learning/preview/noc26_hs188</v>
      </c>
      <c r="T88" s="61" t="str">
        <f>VLOOKUP(A88,Main!A:AB,20,0)</f>
        <v>noc26_hs188</v>
      </c>
      <c r="U88" s="63" t="str">
        <f>VLOOKUP(A88,Main!A:AB,21,0)</f>
        <v>https://onlinecourses.nptel.ac.in/noc25_hs112/preview</v>
      </c>
      <c r="V88" s="63" t="str">
        <f>VLOOKUP(A88,Main!A:AB,22,0)</f>
        <v>https://onlinecourses.nptel.ac.in/noc25_hs112/preview</v>
      </c>
      <c r="W88" s="61" t="str">
        <f>VLOOKUP(A88,Main!A:AB,23,0)</f>
        <v>noc25_hs112</v>
      </c>
      <c r="X88" s="63" t="str">
        <f>VLOOKUP(A88,Main!A:AB,24,0)</f>
        <v>https://nptel.ac.in/courses/110107492</v>
      </c>
      <c r="Y88" s="65" t="str">
        <f>VLOOKUP(A88,Main!A:AB,25,0)</f>
        <v>https://nptel.ac.in/courses/110107492</v>
      </c>
      <c r="Z88" s="66">
        <f>VLOOKUP(A88,Main!A:AB,26,0)</f>
        <v>110107492</v>
      </c>
    </row>
    <row r="89">
      <c r="A89" s="47" t="s">
        <v>4435</v>
      </c>
      <c r="B89" s="61" t="str">
        <f>VLOOKUP(A89,Main!A:AB,2,0)</f>
        <v>Humanities and Social Sciences</v>
      </c>
      <c r="C89" s="61" t="str">
        <f>VLOOKUP(A89,Main!A:AB,3,0)</f>
        <v>Public Speaking</v>
      </c>
      <c r="D89" s="61" t="str">
        <f>VLOOKUP(A89,Main!A:AB,4,0)</f>
        <v>Prof. Binod Mishra</v>
      </c>
      <c r="E89" s="61" t="str">
        <f>VLOOKUP(A89,Main!A:AB,5,0)</f>
        <v>IIT Roorkee</v>
      </c>
      <c r="F89" s="61" t="str">
        <f>VLOOKUP(A89,Main!A:AB,6,0)</f>
        <v>IIT Roorkee</v>
      </c>
      <c r="G89" s="61" t="str">
        <f>VLOOKUP(A89,Main!A:AB,7,0)</f>
        <v>12 Weeks</v>
      </c>
      <c r="H89" s="61" t="str">
        <f>VLOOKUP(A89,Main!A:AB,8,0)</f>
        <v>Rerun</v>
      </c>
      <c r="I89" s="62">
        <f>VLOOKUP(A89,Main!A:AB,9,0)</f>
        <v>46223</v>
      </c>
      <c r="J89" s="62">
        <f>VLOOKUP(A89,Main!A:AB,10,0)</f>
        <v>46304</v>
      </c>
      <c r="K89" s="62">
        <f>VLOOKUP(A89,Main!A:AB,11,0)</f>
        <v>46312</v>
      </c>
      <c r="L89" s="62">
        <f>VLOOKUP(A89,Main!A:AB,12,0)</f>
        <v>46230</v>
      </c>
      <c r="M89" s="62">
        <f>VLOOKUP(A89,Main!A:AB,13,0)</f>
        <v>46248</v>
      </c>
      <c r="N89" s="61" t="str">
        <f>VLOOKUP(A89,Main!A:AB,14,0)</f>
        <v>UG/PG</v>
      </c>
      <c r="O89" s="61" t="str">
        <f>VLOOKUP(A89,Main!A:AB,15,0)</f>
        <v>Elective</v>
      </c>
      <c r="P89" s="61" t="str">
        <f>VLOOKUP(A89,Main!A:AB,16,0)</f>
        <v>Yes</v>
      </c>
      <c r="Q89" s="61" t="str">
        <f>VLOOKUP(A89,Main!A:AB,17,0)</f>
        <v/>
      </c>
      <c r="R89" s="63" t="str">
        <f>VLOOKUP(A89,Main!A:AB,18,0)</f>
        <v>https://onlinecourses.nptel.ac.in/e-learning/preview/noc26_hs194</v>
      </c>
      <c r="S89" s="63" t="str">
        <f>VLOOKUP(A89,Main!A:AB,19,0)</f>
        <v>https://onlinecourses.nptel.ac.in/e-learning/preview/noc26_hs194</v>
      </c>
      <c r="T89" s="61" t="str">
        <f>VLOOKUP(A89,Main!A:AB,20,0)</f>
        <v>noc26_hs194</v>
      </c>
      <c r="U89" s="63" t="str">
        <f>VLOOKUP(A89,Main!A:AB,21,0)</f>
        <v>https://onlinecourses.nptel.ac.in/noc25_hs160/preview</v>
      </c>
      <c r="V89" s="63" t="str">
        <f>VLOOKUP(A89,Main!A:AB,22,0)</f>
        <v>https://onlinecourses.nptel.ac.in/noc25_hs160/preview</v>
      </c>
      <c r="W89" s="61" t="str">
        <f>VLOOKUP(A89,Main!A:AB,23,0)</f>
        <v>noc25_hs160</v>
      </c>
      <c r="X89" s="63" t="str">
        <f>VLOOKUP(A89,Main!A:AB,24,0)</f>
        <v>https://nptel.ac.in/courses/109107195</v>
      </c>
      <c r="Y89" s="65" t="str">
        <f>VLOOKUP(A89,Main!A:AB,25,0)</f>
        <v>https://nptel.ac.in/courses/109107195</v>
      </c>
      <c r="Z89" s="66">
        <f>VLOOKUP(A89,Main!A:AB,26,0)</f>
        <v>109107195</v>
      </c>
    </row>
    <row r="90">
      <c r="A90" s="47" t="s">
        <v>4474</v>
      </c>
      <c r="B90" s="61" t="str">
        <f>VLOOKUP(A90,Main!A:AB,2,0)</f>
        <v>Humanities and Social Sciences</v>
      </c>
      <c r="C90" s="61" t="str">
        <f>VLOOKUP(A90,Main!A:AB,3,0)</f>
        <v>Introduction to Japanese Language and Culture - II</v>
      </c>
      <c r="D90" s="61" t="str">
        <f>VLOOKUP(A90,Main!A:AB,4,0)</f>
        <v>Prof. Vatsala Misra</v>
      </c>
      <c r="E90" s="61" t="str">
        <f>VLOOKUP(A90,Main!A:AB,5,0)</f>
        <v>IIT Kanpur</v>
      </c>
      <c r="F90" s="61" t="str">
        <f>VLOOKUP(A90,Main!A:AB,6,0)</f>
        <v>IIT Kanpur</v>
      </c>
      <c r="G90" s="61" t="str">
        <f>VLOOKUP(A90,Main!A:AB,7,0)</f>
        <v>12 Weeks</v>
      </c>
      <c r="H90" s="61" t="str">
        <f>VLOOKUP(A90,Main!A:AB,8,0)</f>
        <v>Rerun</v>
      </c>
      <c r="I90" s="62">
        <f>VLOOKUP(A90,Main!A:AB,9,0)</f>
        <v>46223</v>
      </c>
      <c r="J90" s="62">
        <f>VLOOKUP(A90,Main!A:AB,10,0)</f>
        <v>46304</v>
      </c>
      <c r="K90" s="62">
        <f>VLOOKUP(A90,Main!A:AB,11,0)</f>
        <v>46312</v>
      </c>
      <c r="L90" s="62">
        <f>VLOOKUP(A90,Main!A:AB,12,0)</f>
        <v>46230</v>
      </c>
      <c r="M90" s="62">
        <f>VLOOKUP(A90,Main!A:AB,13,0)</f>
        <v>46248</v>
      </c>
      <c r="N90" s="61" t="str">
        <f>VLOOKUP(A90,Main!A:AB,14,0)</f>
        <v>UG/PG</v>
      </c>
      <c r="O90" s="61" t="str">
        <f>VLOOKUP(A90,Main!A:AB,15,0)</f>
        <v>Elective</v>
      </c>
      <c r="P90" s="61" t="str">
        <f>VLOOKUP(A90,Main!A:AB,16,0)</f>
        <v>Yes</v>
      </c>
      <c r="Q90" s="61" t="str">
        <f>VLOOKUP(A90,Main!A:AB,17,0)</f>
        <v/>
      </c>
      <c r="R90" s="63" t="str">
        <f>VLOOKUP(A90,Main!A:AB,18,0)</f>
        <v>https://onlinecourses.nptel.ac.in/e-learning/preview/noc26_hs200</v>
      </c>
      <c r="S90" s="63" t="str">
        <f>VLOOKUP(A90,Main!A:AB,19,0)</f>
        <v>https://onlinecourses.nptel.ac.in/e-learning/preview/noc26_hs200</v>
      </c>
      <c r="T90" s="61" t="str">
        <f>VLOOKUP(A90,Main!A:AB,20,0)</f>
        <v>noc26_hs200</v>
      </c>
      <c r="U90" s="63" t="str">
        <f>VLOOKUP(A90,Main!A:AB,21,0)</f>
        <v>https://onlinecourses.nptel.ac.in/noc25_hs179/preview</v>
      </c>
      <c r="V90" s="63" t="str">
        <f>VLOOKUP(A90,Main!A:AB,22,0)</f>
        <v>https://onlinecourses.nptel.ac.in/noc25_hs179/preview</v>
      </c>
      <c r="W90" s="61" t="str">
        <f>VLOOKUP(A90,Main!A:AB,23,0)</f>
        <v>noc25_hs179</v>
      </c>
      <c r="X90" s="63" t="str">
        <f>VLOOKUP(A90,Main!A:AB,24,0)</f>
        <v>https://nptel.ac.in/courses/109104195</v>
      </c>
      <c r="Y90" s="65" t="str">
        <f>VLOOKUP(A90,Main!A:AB,25,0)</f>
        <v>https://nptel.ac.in/courses/109104195</v>
      </c>
      <c r="Z90" s="66">
        <f>VLOOKUP(A90,Main!A:AB,26,0)</f>
        <v>109104195</v>
      </c>
    </row>
    <row r="91">
      <c r="A91" s="47" t="s">
        <v>4513</v>
      </c>
      <c r="B91" s="61" t="str">
        <f>VLOOKUP(A91,Main!A:AB,2,0)</f>
        <v>Humanities and Social Sciences</v>
      </c>
      <c r="C91" s="61" t="str">
        <f>VLOOKUP(A91,Main!A:AB,3,0)</f>
        <v>Psychology of Learning</v>
      </c>
      <c r="D91" s="61" t="str">
        <f>VLOOKUP(A91,Main!A:AB,4,0)</f>
        <v>Prof. Atasi Mohanty</v>
      </c>
      <c r="E91" s="61" t="str">
        <f>VLOOKUP(A91,Main!A:AB,5,0)</f>
        <v>IIT Kharagpur</v>
      </c>
      <c r="F91" s="61" t="str">
        <f>VLOOKUP(A91,Main!A:AB,6,0)</f>
        <v>IIT Kharagpur</v>
      </c>
      <c r="G91" s="61" t="str">
        <f>VLOOKUP(A91,Main!A:AB,7,0)</f>
        <v>12 Weeks</v>
      </c>
      <c r="H91" s="61" t="str">
        <f>VLOOKUP(A91,Main!A:AB,8,0)</f>
        <v>Rerun</v>
      </c>
      <c r="I91" s="62">
        <f>VLOOKUP(A91,Main!A:AB,9,0)</f>
        <v>46223</v>
      </c>
      <c r="J91" s="62">
        <f>VLOOKUP(A91,Main!A:AB,10,0)</f>
        <v>46304</v>
      </c>
      <c r="K91" s="62">
        <f>VLOOKUP(A91,Main!A:AB,11,0)</f>
        <v>46312</v>
      </c>
      <c r="L91" s="62">
        <f>VLOOKUP(A91,Main!A:AB,12,0)</f>
        <v>46230</v>
      </c>
      <c r="M91" s="62">
        <f>VLOOKUP(A91,Main!A:AB,13,0)</f>
        <v>46248</v>
      </c>
      <c r="N91" s="61" t="str">
        <f>VLOOKUP(A91,Main!A:AB,14,0)</f>
        <v>UG/PG</v>
      </c>
      <c r="O91" s="61" t="str">
        <f>VLOOKUP(A91,Main!A:AB,15,0)</f>
        <v>Elective</v>
      </c>
      <c r="P91" s="61" t="str">
        <f>VLOOKUP(A91,Main!A:AB,16,0)</f>
        <v>Yes</v>
      </c>
      <c r="Q91" s="61" t="str">
        <f>VLOOKUP(A91,Main!A:AB,17,0)</f>
        <v/>
      </c>
      <c r="R91" s="63" t="str">
        <f>VLOOKUP(A91,Main!A:AB,18,0)</f>
        <v>https://onlinecourses.nptel.ac.in/e-learning/preview/noc26_hs206</v>
      </c>
      <c r="S91" s="63" t="str">
        <f>VLOOKUP(A91,Main!A:AB,19,0)</f>
        <v>https://onlinecourses.nptel.ac.in/e-learning/preview/noc26_hs206</v>
      </c>
      <c r="T91" s="61" t="str">
        <f>VLOOKUP(A91,Main!A:AB,20,0)</f>
        <v>noc26_hs206</v>
      </c>
      <c r="U91" s="63" t="str">
        <f>VLOOKUP(A91,Main!A:AB,21,0)</f>
        <v>https://onlinecourses.nptel.ac.in/noc25_hs202/preview</v>
      </c>
      <c r="V91" s="63" t="str">
        <f>VLOOKUP(A91,Main!A:AB,22,0)</f>
        <v>https://onlinecourses.nptel.ac.in/noc25_hs202/preview</v>
      </c>
      <c r="W91" s="61" t="str">
        <f>VLOOKUP(A91,Main!A:AB,23,0)</f>
        <v>noc25_hs202</v>
      </c>
      <c r="X91" s="63" t="str">
        <f>VLOOKUP(A91,Main!A:AB,24,0)</f>
        <v>https://nptel.ac.in/courses/109105204</v>
      </c>
      <c r="Y91" s="65" t="str">
        <f>VLOOKUP(A91,Main!A:AB,25,0)</f>
        <v>https://nptel.ac.in/courses/109105204</v>
      </c>
      <c r="Z91" s="66">
        <f>VLOOKUP(A91,Main!A:AB,26,0)</f>
        <v>109105204</v>
      </c>
    </row>
    <row r="92">
      <c r="A92" s="47" t="s">
        <v>4590</v>
      </c>
      <c r="B92" s="61" t="str">
        <f>VLOOKUP(A92,Main!A:AB,2,0)</f>
        <v>Humanities and Social Sciences</v>
      </c>
      <c r="C92" s="61" t="str">
        <f>VLOOKUP(A92,Main!A:AB,3,0)</f>
        <v>Science, Technology and Society</v>
      </c>
      <c r="D92" s="61" t="str">
        <f>VLOOKUP(A92,Main!A:AB,4,0)</f>
        <v>Prof. Sambit Mallick</v>
      </c>
      <c r="E92" s="61" t="str">
        <f>VLOOKUP(A92,Main!A:AB,5,0)</f>
        <v>IIT Guwahati</v>
      </c>
      <c r="F92" s="61" t="str">
        <f>VLOOKUP(A92,Main!A:AB,6,0)</f>
        <v>IIT Guwahati</v>
      </c>
      <c r="G92" s="61" t="str">
        <f>VLOOKUP(A92,Main!A:AB,7,0)</f>
        <v>12 Weeks</v>
      </c>
      <c r="H92" s="61" t="str">
        <f>VLOOKUP(A92,Main!A:AB,8,0)</f>
        <v>Rerun</v>
      </c>
      <c r="I92" s="62">
        <f>VLOOKUP(A92,Main!A:AB,9,0)</f>
        <v>46223</v>
      </c>
      <c r="J92" s="62">
        <f>VLOOKUP(A92,Main!A:AB,10,0)</f>
        <v>46304</v>
      </c>
      <c r="K92" s="62">
        <f>VLOOKUP(A92,Main!A:AB,11,0)</f>
        <v>46312</v>
      </c>
      <c r="L92" s="62">
        <f>VLOOKUP(A92,Main!A:AB,12,0)</f>
        <v>46230</v>
      </c>
      <c r="M92" s="62">
        <f>VLOOKUP(A92,Main!A:AB,13,0)</f>
        <v>46248</v>
      </c>
      <c r="N92" s="61" t="str">
        <f>VLOOKUP(A92,Main!A:AB,14,0)</f>
        <v>UG/PG</v>
      </c>
      <c r="O92" s="61" t="str">
        <f>VLOOKUP(A92,Main!A:AB,15,0)</f>
        <v>Elective</v>
      </c>
      <c r="P92" s="61" t="str">
        <f>VLOOKUP(A92,Main!A:AB,16,0)</f>
        <v>Yes</v>
      </c>
      <c r="Q92" s="61" t="str">
        <f>VLOOKUP(A92,Main!A:AB,17,0)</f>
        <v/>
      </c>
      <c r="R92" s="63" t="str">
        <f>VLOOKUP(A92,Main!A:AB,18,0)</f>
        <v>https://onlinecourses.nptel.ac.in/e-learning/preview/noc26_hs217</v>
      </c>
      <c r="S92" s="63" t="str">
        <f>VLOOKUP(A92,Main!A:AB,19,0)</f>
        <v>https://onlinecourses.nptel.ac.in/e-learning/preview/noc26_hs217</v>
      </c>
      <c r="T92" s="61" t="str">
        <f>VLOOKUP(A92,Main!A:AB,20,0)</f>
        <v>noc26_hs217</v>
      </c>
      <c r="U92" s="63" t="str">
        <f>VLOOKUP(A92,Main!A:AB,21,0)</f>
        <v>https://onlinecourses.nptel.ac.in/noc25_hs189/preview</v>
      </c>
      <c r="V92" s="63" t="str">
        <f>VLOOKUP(A92,Main!A:AB,22,0)</f>
        <v>https://onlinecourses.nptel.ac.in/noc25_hs189/preview</v>
      </c>
      <c r="W92" s="61" t="str">
        <f>VLOOKUP(A92,Main!A:AB,23,0)</f>
        <v>noc25_hs189</v>
      </c>
      <c r="X92" s="63" t="str">
        <f>VLOOKUP(A92,Main!A:AB,24,0)</f>
        <v>https://nptel.ac.in/courses/109103121</v>
      </c>
      <c r="Y92" s="65" t="str">
        <f>VLOOKUP(A92,Main!A:AB,25,0)</f>
        <v>https://nptel.ac.in/courses/109103121</v>
      </c>
      <c r="Z92" s="66">
        <f>VLOOKUP(A92,Main!A:AB,26,0)</f>
        <v>109103121</v>
      </c>
    </row>
    <row r="93">
      <c r="A93" s="47" t="s">
        <v>4660</v>
      </c>
      <c r="B93" s="61" t="str">
        <f>VLOOKUP(A93,Main!A:AB,2,0)</f>
        <v>Sociology</v>
      </c>
      <c r="C93" s="61" t="str">
        <f>VLOOKUP(A93,Main!A:AB,3,0)</f>
        <v>Sociology of Media and Communication</v>
      </c>
      <c r="D93" s="61" t="str">
        <f>VLOOKUP(A93,Main!A:AB,4,0)</f>
        <v>Prof. Rituparna Patgiri</v>
      </c>
      <c r="E93" s="61" t="str">
        <f>VLOOKUP(A93,Main!A:AB,5,0)</f>
        <v>IIT Guwahati</v>
      </c>
      <c r="F93" s="61" t="str">
        <f>VLOOKUP(A93,Main!A:AB,6,0)</f>
        <v>IIT Guwahati</v>
      </c>
      <c r="G93" s="61" t="str">
        <f>VLOOKUP(A93,Main!A:AB,7,0)</f>
        <v>8 Weeks</v>
      </c>
      <c r="H93" s="61" t="str">
        <f>VLOOKUP(A93,Main!A:AB,8,0)</f>
        <v>New</v>
      </c>
      <c r="I93" s="62">
        <f>VLOOKUP(A93,Main!A:AB,9,0)</f>
        <v>46251</v>
      </c>
      <c r="J93" s="62">
        <f>VLOOKUP(A93,Main!A:AB,10,0)</f>
        <v>46304</v>
      </c>
      <c r="K93" s="62">
        <f>VLOOKUP(A93,Main!A:AB,11,0)</f>
        <v>46312</v>
      </c>
      <c r="L93" s="62">
        <f>VLOOKUP(A93,Main!A:AB,12,0)</f>
        <v>46251</v>
      </c>
      <c r="M93" s="62">
        <f>VLOOKUP(A93,Main!A:AB,13,0)</f>
        <v>46262</v>
      </c>
      <c r="N93" s="61" t="str">
        <f>VLOOKUP(A93,Main!A:AB,14,0)</f>
        <v>UG/PG</v>
      </c>
      <c r="O93" s="61" t="str">
        <f>VLOOKUP(A93,Main!A:AB,15,0)</f>
        <v>Core</v>
      </c>
      <c r="P93" s="61" t="str">
        <f>VLOOKUP(A93,Main!A:AB,16,0)</f>
        <v>Yes</v>
      </c>
      <c r="Q93" s="61" t="str">
        <f>VLOOKUP(A93,Main!A:AB,17,0)</f>
        <v/>
      </c>
      <c r="R93" s="63" t="str">
        <f>VLOOKUP(A93,Main!A:AB,18,0)</f>
        <v>https://onlinecourses.nptel.ac.in/e-learning/preview/noc26_hs230</v>
      </c>
      <c r="S93" s="63" t="str">
        <f>VLOOKUP(A93,Main!A:AB,19,0)</f>
        <v>https://onlinecourses.nptel.ac.in/e-learning/preview/noc26_hs230</v>
      </c>
      <c r="T93" s="61" t="str">
        <f>VLOOKUP(A93,Main!A:AB,20,0)</f>
        <v>noc26_hs230</v>
      </c>
      <c r="U93" s="61" t="str">
        <f>VLOOKUP(A93,Main!A:AB,21,0)</f>
        <v/>
      </c>
      <c r="V93" s="61" t="str">
        <f>VLOOKUP(A93,Main!A:AB,22,0)</f>
        <v/>
      </c>
      <c r="W93" s="61" t="str">
        <f>VLOOKUP(A93,Main!A:AB,23,0)</f>
        <v/>
      </c>
      <c r="X93" s="63" t="str">
        <f>VLOOKUP(A93,Main!A:AB,24,0)</f>
        <v>https://nptel.ac.in/courses/109103002</v>
      </c>
      <c r="Y93" s="65" t="str">
        <f>VLOOKUP(A93,Main!A:AB,25,0)</f>
        <v>https://nptel.ac.in/courses/109103002</v>
      </c>
      <c r="Z93" s="66">
        <f>VLOOKUP(A93,Main!A:AB,26,0)</f>
        <v>109103002</v>
      </c>
    </row>
    <row r="94">
      <c r="A94" s="47" t="s">
        <v>4878</v>
      </c>
      <c r="B94" s="61" t="str">
        <f>VLOOKUP(A94,Main!A:AB,2,0)</f>
        <v>Law</v>
      </c>
      <c r="C94" s="61" t="str">
        <f>VLOOKUP(A94,Main!A:AB,3,0)</f>
        <v>International Investment Law and the Environment</v>
      </c>
      <c r="D94" s="61" t="str">
        <f>VLOOKUP(A94,Main!A:AB,4,0)</f>
        <v>Prof. Eluckiaa A</v>
      </c>
      <c r="E94" s="61" t="str">
        <f>VLOOKUP(A94,Main!A:AB,5,0)</f>
        <v>NALSAR University of Law</v>
      </c>
      <c r="F94" s="61" t="str">
        <f>VLOOKUP(A94,Main!A:AB,6,0)</f>
        <v>IIT Madras</v>
      </c>
      <c r="G94" s="61" t="str">
        <f>VLOOKUP(A94,Main!A:AB,7,0)</f>
        <v>12 Weeks</v>
      </c>
      <c r="H94" s="61" t="str">
        <f>VLOOKUP(A94,Main!A:AB,8,0)</f>
        <v>Rerun</v>
      </c>
      <c r="I94" s="62">
        <f>VLOOKUP(A94,Main!A:AB,9,0)</f>
        <v>46223</v>
      </c>
      <c r="J94" s="62">
        <f>VLOOKUP(A94,Main!A:AB,10,0)</f>
        <v>46304</v>
      </c>
      <c r="K94" s="62">
        <f>VLOOKUP(A94,Main!A:AB,11,0)</f>
        <v>46312</v>
      </c>
      <c r="L94" s="62">
        <f>VLOOKUP(A94,Main!A:AB,12,0)</f>
        <v>46230</v>
      </c>
      <c r="M94" s="62">
        <f>VLOOKUP(A94,Main!A:AB,13,0)</f>
        <v>46248</v>
      </c>
      <c r="N94" s="61" t="str">
        <f>VLOOKUP(A94,Main!A:AB,14,0)</f>
        <v>UG/PG</v>
      </c>
      <c r="O94" s="61" t="str">
        <f>VLOOKUP(A94,Main!A:AB,15,0)</f>
        <v>Elective</v>
      </c>
      <c r="P94" s="61" t="str">
        <f>VLOOKUP(A94,Main!A:AB,16,0)</f>
        <v>Yes</v>
      </c>
      <c r="Q94" s="61" t="str">
        <f>VLOOKUP(A94,Main!A:AB,17,0)</f>
        <v/>
      </c>
      <c r="R94" s="63" t="str">
        <f>VLOOKUP(A94,Main!A:AB,18,0)</f>
        <v>https://onlinecourses.nptel.ac.in/e-learning/preview/noc26_lw18</v>
      </c>
      <c r="S94" s="63" t="str">
        <f>VLOOKUP(A94,Main!A:AB,19,0)</f>
        <v>https://onlinecourses.nptel.ac.in/e-learning/preview/noc26_lw18</v>
      </c>
      <c r="T94" s="61" t="str">
        <f>VLOOKUP(A94,Main!A:AB,20,0)</f>
        <v>noc26_lw18</v>
      </c>
      <c r="U94" s="63" t="str">
        <f>VLOOKUP(A94,Main!A:AB,21,0)</f>
        <v>https://onlinecourses.nptel.ac.in/noc25_lw11/preview</v>
      </c>
      <c r="V94" s="63" t="str">
        <f>VLOOKUP(A94,Main!A:AB,22,0)</f>
        <v>https://onlinecourses.nptel.ac.in/noc25_lw11/preview</v>
      </c>
      <c r="W94" s="61" t="str">
        <f>VLOOKUP(A94,Main!A:AB,23,0)</f>
        <v>noc25_lw11</v>
      </c>
      <c r="X94" s="63" t="str">
        <f>VLOOKUP(A94,Main!A:AB,24,0)</f>
        <v>https://nptel.ac.in/courses/129106747</v>
      </c>
      <c r="Y94" s="65" t="str">
        <f>VLOOKUP(A94,Main!A:AB,25,0)</f>
        <v>https://nptel.ac.in/courses/129106747</v>
      </c>
      <c r="Z94" s="66">
        <f>VLOOKUP(A94,Main!A:AB,26,0)</f>
        <v>129106747</v>
      </c>
    </row>
    <row r="95">
      <c r="A95" s="47" t="s">
        <v>4922</v>
      </c>
      <c r="B95" s="61" t="str">
        <f>VLOOKUP(A95,Main!A:AB,2,0)</f>
        <v>Law</v>
      </c>
      <c r="C95" s="61" t="str">
        <f>VLOOKUP(A95,Main!A:AB,3,0)</f>
        <v>Basic Course on Indian Constitution in Telugu</v>
      </c>
      <c r="D95" s="61" t="str">
        <f>VLOOKUP(A95,Main!A:AB,4,0)</f>
        <v>Prof. Srikrishna Deva Rao,
Prof. Vasanthi Nimushakavi</v>
      </c>
      <c r="E95" s="61" t="str">
        <f>VLOOKUP(A95,Main!A:AB,5,0)</f>
        <v>NALSAR University of Law</v>
      </c>
      <c r="F95" s="61" t="str">
        <f>VLOOKUP(A95,Main!A:AB,6,0)</f>
        <v>IIT Madras</v>
      </c>
      <c r="G95" s="61" t="str">
        <f>VLOOKUP(A95,Main!A:AB,7,0)</f>
        <v>4 Weeks</v>
      </c>
      <c r="H95" s="61" t="str">
        <f>VLOOKUP(A95,Main!A:AB,8,0)</f>
        <v>Rerun</v>
      </c>
      <c r="I95" s="62">
        <f>VLOOKUP(A95,Main!A:AB,9,0)</f>
        <v>46251</v>
      </c>
      <c r="J95" s="62">
        <f>VLOOKUP(A95,Main!A:AB,10,0)</f>
        <v>46276</v>
      </c>
      <c r="K95" s="62">
        <f>VLOOKUP(A95,Main!A:AB,11,0)</f>
        <v>46312</v>
      </c>
      <c r="L95" s="62">
        <f>VLOOKUP(A95,Main!A:AB,12,0)</f>
        <v>46251</v>
      </c>
      <c r="M95" s="62">
        <f>VLOOKUP(A95,Main!A:AB,13,0)</f>
        <v>46262</v>
      </c>
      <c r="N95" s="61" t="str">
        <f>VLOOKUP(A95,Main!A:AB,14,0)</f>
        <v>UG</v>
      </c>
      <c r="O95" s="61" t="str">
        <f>VLOOKUP(A95,Main!A:AB,15,0)</f>
        <v>Elective</v>
      </c>
      <c r="P95" s="61" t="str">
        <f>VLOOKUP(A95,Main!A:AB,16,0)</f>
        <v>Yes</v>
      </c>
      <c r="Q95" s="61" t="str">
        <f>VLOOKUP(A95,Main!A:AB,17,0)</f>
        <v/>
      </c>
      <c r="R95" s="63" t="str">
        <f>VLOOKUP(A95,Main!A:AB,18,0)</f>
        <v>https://onlinecourses.nptel.ac.in/e-learning/preview/noc26_lw25</v>
      </c>
      <c r="S95" s="63" t="str">
        <f>VLOOKUP(A95,Main!A:AB,19,0)</f>
        <v>https://onlinecourses.nptel.ac.in/e-learning/preview/noc26_lw25</v>
      </c>
      <c r="T95" s="61" t="str">
        <f>VLOOKUP(A95,Main!A:AB,20,0)</f>
        <v>noc26_lw25</v>
      </c>
      <c r="U95" s="63" t="str">
        <f>VLOOKUP(A95,Main!A:AB,21,0)</f>
        <v>https://onlinecourses.nptel.ac.in/noc25_lw19/preview</v>
      </c>
      <c r="V95" s="63" t="str">
        <f>VLOOKUP(A95,Main!A:AB,22,0)</f>
        <v>https://onlinecourses.nptel.ac.in/noc25_lw19/preview</v>
      </c>
      <c r="W95" s="61" t="str">
        <f>VLOOKUP(A95,Main!A:AB,23,0)</f>
        <v>noc25_lw19</v>
      </c>
      <c r="X95" s="63" t="str">
        <f>VLOOKUP(A95,Main!A:AB,24,0)</f>
        <v>https://nptel.ac.in/courses/129106750</v>
      </c>
      <c r="Y95" s="65" t="str">
        <f>VLOOKUP(A95,Main!A:AB,25,0)</f>
        <v>https://nptel.ac.in/courses/129106750</v>
      </c>
      <c r="Z95" s="66">
        <f>VLOOKUP(A95,Main!A:AB,26,0)</f>
        <v>129106750</v>
      </c>
    </row>
    <row r="96">
      <c r="A96" s="47" t="s">
        <v>4935</v>
      </c>
      <c r="B96" s="61" t="str">
        <f>VLOOKUP(A96,Main!A:AB,2,0)</f>
        <v>Law</v>
      </c>
      <c r="C96" s="61" t="str">
        <f>VLOOKUP(A96,Main!A:AB,3,0)</f>
        <v>Legal and Regulatory Compliance for Small and Medium Business Enterprises</v>
      </c>
      <c r="D96" s="61" t="str">
        <f>VLOOKUP(A96,Main!A:AB,4,0)</f>
        <v>Prof. Raju KD</v>
      </c>
      <c r="E96" s="61" t="str">
        <f>VLOOKUP(A96,Main!A:AB,5,0)</f>
        <v>IIT Kharagpur</v>
      </c>
      <c r="F96" s="61" t="str">
        <f>VLOOKUP(A96,Main!A:AB,6,0)</f>
        <v>IIT Kharagpur</v>
      </c>
      <c r="G96" s="61" t="str">
        <f>VLOOKUP(A96,Main!A:AB,7,0)</f>
        <v>8 Weeks</v>
      </c>
      <c r="H96" s="61" t="str">
        <f>VLOOKUP(A96,Main!A:AB,8,0)</f>
        <v>Rerun</v>
      </c>
      <c r="I96" s="62">
        <f>VLOOKUP(A96,Main!A:AB,9,0)</f>
        <v>46251</v>
      </c>
      <c r="J96" s="62">
        <f>VLOOKUP(A96,Main!A:AB,10,0)</f>
        <v>46304</v>
      </c>
      <c r="K96" s="62">
        <f>VLOOKUP(A96,Main!A:AB,11,0)</f>
        <v>46312</v>
      </c>
      <c r="L96" s="62">
        <f>VLOOKUP(A96,Main!A:AB,12,0)</f>
        <v>46251</v>
      </c>
      <c r="M96" s="62">
        <f>VLOOKUP(A96,Main!A:AB,13,0)</f>
        <v>46262</v>
      </c>
      <c r="N96" s="61" t="str">
        <f>VLOOKUP(A96,Main!A:AB,14,0)</f>
        <v>PG</v>
      </c>
      <c r="O96" s="61" t="str">
        <f>VLOOKUP(A96,Main!A:AB,15,0)</f>
        <v>Elective</v>
      </c>
      <c r="P96" s="61" t="str">
        <f>VLOOKUP(A96,Main!A:AB,16,0)</f>
        <v>Yes</v>
      </c>
      <c r="Q96" s="61" t="str">
        <f>VLOOKUP(A96,Main!A:AB,17,0)</f>
        <v/>
      </c>
      <c r="R96" s="63" t="str">
        <f>VLOOKUP(A96,Main!A:AB,18,0)</f>
        <v>https://onlinecourses.nptel.ac.in/e-learning/preview/noc26_lw27</v>
      </c>
      <c r="S96" s="63" t="str">
        <f>VLOOKUP(A96,Main!A:AB,19,0)</f>
        <v>https://onlinecourses.nptel.ac.in/e-learning/preview/noc26_lw27</v>
      </c>
      <c r="T96" s="61" t="str">
        <f>VLOOKUP(A96,Main!A:AB,20,0)</f>
        <v>noc26_lw27</v>
      </c>
      <c r="U96" s="63" t="str">
        <f>VLOOKUP(A96,Main!A:AB,21,0)</f>
        <v>https://onlinecourses.nptel.ac.in/noc25_lw07/preview</v>
      </c>
      <c r="V96" s="63" t="str">
        <f>VLOOKUP(A96,Main!A:AB,22,0)</f>
        <v>https://onlinecourses.nptel.ac.in/noc25_lw07/preview</v>
      </c>
      <c r="W96" s="61" t="str">
        <f>VLOOKUP(A96,Main!A:AB,23,0)</f>
        <v>noc25_lw07</v>
      </c>
      <c r="X96" s="63" t="str">
        <f>VLOOKUP(A96,Main!A:AB,24,0)</f>
        <v>https://nptel.ac.in/courses/129105674</v>
      </c>
      <c r="Y96" s="65" t="str">
        <f>VLOOKUP(A96,Main!A:AB,25,0)</f>
        <v>https://nptel.ac.in/courses/129105674</v>
      </c>
      <c r="Z96" s="66">
        <f>VLOOKUP(A96,Main!A:AB,26,0)</f>
        <v>129105674</v>
      </c>
    </row>
    <row r="97">
      <c r="A97" s="47" t="s">
        <v>4955</v>
      </c>
      <c r="B97" s="61" t="str">
        <f>VLOOKUP(A97,Main!A:AB,2,0)</f>
        <v>Mathematics</v>
      </c>
      <c r="C97" s="61" t="str">
        <f>VLOOKUP(A97,Main!A:AB,3,0)</f>
        <v>An Introduction to Smooth Manifolds</v>
      </c>
      <c r="D97" s="61" t="str">
        <f>VLOOKUP(A97,Main!A:AB,4,0)</f>
        <v>Prof. Harish Seshadri</v>
      </c>
      <c r="E97" s="61" t="str">
        <f>VLOOKUP(A97,Main!A:AB,5,0)</f>
        <v>IISc Bangalore</v>
      </c>
      <c r="F97" s="61" t="str">
        <f>VLOOKUP(A97,Main!A:AB,6,0)</f>
        <v>IISc Bangalore</v>
      </c>
      <c r="G97" s="61" t="str">
        <f>VLOOKUP(A97,Main!A:AB,7,0)</f>
        <v>12 Weeks</v>
      </c>
      <c r="H97" s="61" t="str">
        <f>VLOOKUP(A97,Main!A:AB,8,0)</f>
        <v>Rerun</v>
      </c>
      <c r="I97" s="62">
        <f>VLOOKUP(A97,Main!A:AB,9,0)</f>
        <v>46223</v>
      </c>
      <c r="J97" s="62">
        <f>VLOOKUP(A97,Main!A:AB,10,0)</f>
        <v>46304</v>
      </c>
      <c r="K97" s="62">
        <f>VLOOKUP(A97,Main!A:AB,11,0)</f>
        <v>46312</v>
      </c>
      <c r="L97" s="62">
        <f>VLOOKUP(A97,Main!A:AB,12,0)</f>
        <v>46230</v>
      </c>
      <c r="M97" s="62">
        <f>VLOOKUP(A97,Main!A:AB,13,0)</f>
        <v>46248</v>
      </c>
      <c r="N97" s="61" t="str">
        <f>VLOOKUP(A97,Main!A:AB,14,0)</f>
        <v>PG</v>
      </c>
      <c r="O97" s="61" t="str">
        <f>VLOOKUP(A97,Main!A:AB,15,0)</f>
        <v>Elective</v>
      </c>
      <c r="P97" s="61" t="str">
        <f>VLOOKUP(A97,Main!A:AB,16,0)</f>
        <v>Yes</v>
      </c>
      <c r="Q97" s="61" t="str">
        <f>VLOOKUP(A97,Main!A:AB,17,0)</f>
        <v/>
      </c>
      <c r="R97" s="63" t="str">
        <f>VLOOKUP(A97,Main!A:AB,18,0)</f>
        <v>https://onlinecourses.nptel.ac.in/e-learning/preview/noc26_ma101</v>
      </c>
      <c r="S97" s="63" t="str">
        <f>VLOOKUP(A97,Main!A:AB,19,0)</f>
        <v>https://onlinecourses.nptel.ac.in/e-learning/preview/noc26_ma101</v>
      </c>
      <c r="T97" s="61" t="str">
        <f>VLOOKUP(A97,Main!A:AB,20,0)</f>
        <v>noc26_ma101</v>
      </c>
      <c r="U97" s="63" t="str">
        <f>VLOOKUP(A97,Main!A:AB,21,0)</f>
        <v>https://onlinecourses.nptel.ac.in/noc25_ma116/preview</v>
      </c>
      <c r="V97" s="63" t="str">
        <f>VLOOKUP(A97,Main!A:AB,22,0)</f>
        <v>https://onlinecourses.nptel.ac.in/noc25_ma116/preview</v>
      </c>
      <c r="W97" s="61" t="str">
        <f>VLOOKUP(A97,Main!A:AB,23,0)</f>
        <v>noc25_ma116</v>
      </c>
      <c r="X97" s="63" t="str">
        <f>VLOOKUP(A97,Main!A:AB,24,0)</f>
        <v>https://nptel.ac.in/courses/111108134</v>
      </c>
      <c r="Y97" s="65" t="str">
        <f>VLOOKUP(A97,Main!A:AB,25,0)</f>
        <v>https://nptel.ac.in/courses/111108134</v>
      </c>
      <c r="Z97" s="66">
        <f>VLOOKUP(A97,Main!A:AB,26,0)</f>
        <v>111108134</v>
      </c>
    </row>
    <row r="98">
      <c r="A98" s="47" t="s">
        <v>4998</v>
      </c>
      <c r="B98" s="61" t="str">
        <f>VLOOKUP(A98,Main!A:AB,2,0)</f>
        <v>Mathematics</v>
      </c>
      <c r="C98" s="61" t="str">
        <f>VLOOKUP(A98,Main!A:AB,3,0)</f>
        <v>Introduction to Probability Theory and Stochastic Processes</v>
      </c>
      <c r="D98" s="61" t="str">
        <f>VLOOKUP(A98,Main!A:AB,4,0)</f>
        <v>Prof. S Dharmaraja</v>
      </c>
      <c r="E98" s="61" t="str">
        <f>VLOOKUP(A98,Main!A:AB,5,0)</f>
        <v>IIT Delhi</v>
      </c>
      <c r="F98" s="61" t="str">
        <f>VLOOKUP(A98,Main!A:AB,6,0)</f>
        <v>IIT Delhi</v>
      </c>
      <c r="G98" s="61" t="str">
        <f>VLOOKUP(A98,Main!A:AB,7,0)</f>
        <v>12 Weeks</v>
      </c>
      <c r="H98" s="61" t="str">
        <f>VLOOKUP(A98,Main!A:AB,8,0)</f>
        <v>Rerun</v>
      </c>
      <c r="I98" s="62">
        <f>VLOOKUP(A98,Main!A:AB,9,0)</f>
        <v>46223</v>
      </c>
      <c r="J98" s="62">
        <f>VLOOKUP(A98,Main!A:AB,10,0)</f>
        <v>46304</v>
      </c>
      <c r="K98" s="62">
        <f>VLOOKUP(A98,Main!A:AB,11,0)</f>
        <v>46312</v>
      </c>
      <c r="L98" s="62">
        <f>VLOOKUP(A98,Main!A:AB,12,0)</f>
        <v>46230</v>
      </c>
      <c r="M98" s="62">
        <f>VLOOKUP(A98,Main!A:AB,13,0)</f>
        <v>46248</v>
      </c>
      <c r="N98" s="61" t="str">
        <f>VLOOKUP(A98,Main!A:AB,14,0)</f>
        <v>UG</v>
      </c>
      <c r="O98" s="61" t="str">
        <f>VLOOKUP(A98,Main!A:AB,15,0)</f>
        <v>Core</v>
      </c>
      <c r="P98" s="61" t="str">
        <f>VLOOKUP(A98,Main!A:AB,16,0)</f>
        <v>No</v>
      </c>
      <c r="Q98" s="61" t="str">
        <f>VLOOKUP(A98,Main!A:AB,17,0)</f>
        <v>Economics &amp; Finance</v>
      </c>
      <c r="R98" s="63" t="str">
        <f>VLOOKUP(A98,Main!A:AB,18,0)</f>
        <v>https://onlinecourses.nptel.ac.in/e-learning/preview/noc26_ma107</v>
      </c>
      <c r="S98" s="63" t="str">
        <f>VLOOKUP(A98,Main!A:AB,19,0)</f>
        <v>https://onlinecourses.nptel.ac.in/e-learning/preview/noc26_ma107</v>
      </c>
      <c r="T98" s="61" t="str">
        <f>VLOOKUP(A98,Main!A:AB,20,0)</f>
        <v>noc26_ma107</v>
      </c>
      <c r="U98" s="63" t="str">
        <f>VLOOKUP(A98,Main!A:AB,21,0)</f>
        <v>https://onlinecourses.nptel.ac.in/noc25_ma90/preview</v>
      </c>
      <c r="V98" s="63" t="str">
        <f>VLOOKUP(A98,Main!A:AB,22,0)</f>
        <v>https://onlinecourses.nptel.ac.in/noc25_ma90/preview</v>
      </c>
      <c r="W98" s="61" t="str">
        <f>VLOOKUP(A98,Main!A:AB,23,0)</f>
        <v>noc25_ma90</v>
      </c>
      <c r="X98" s="63" t="str">
        <f>VLOOKUP(A98,Main!A:AB,24,0)</f>
        <v>https://nptel.ac.in/courses/111102111</v>
      </c>
      <c r="Y98" s="65" t="str">
        <f>VLOOKUP(A98,Main!A:AB,25,0)</f>
        <v>https://nptel.ac.in/courses/111102111</v>
      </c>
      <c r="Z98" s="66">
        <f>VLOOKUP(A98,Main!A:AB,26,0)</f>
        <v>111102111</v>
      </c>
    </row>
    <row r="99">
      <c r="A99" s="47" t="s">
        <v>5033</v>
      </c>
      <c r="B99" s="61" t="str">
        <f>VLOOKUP(A99,Main!A:AB,2,0)</f>
        <v>Mathematics</v>
      </c>
      <c r="C99" s="61" t="str">
        <f>VLOOKUP(A99,Main!A:AB,3,0)</f>
        <v>Sobolev Spaces and Partial Differential Equations</v>
      </c>
      <c r="D99" s="61" t="str">
        <f>VLOOKUP(A99,Main!A:AB,4,0)</f>
        <v>Prof. S. Kesavan</v>
      </c>
      <c r="E99" s="61" t="str">
        <f>VLOOKUP(A99,Main!A:AB,5,0)</f>
        <v>The Institute of Mathematical Sciences</v>
      </c>
      <c r="F99" s="61" t="str">
        <f>VLOOKUP(A99,Main!A:AB,6,0)</f>
        <v>IIT Madras</v>
      </c>
      <c r="G99" s="61" t="str">
        <f>VLOOKUP(A99,Main!A:AB,7,0)</f>
        <v>12 Weeks</v>
      </c>
      <c r="H99" s="61" t="str">
        <f>VLOOKUP(A99,Main!A:AB,8,0)</f>
        <v>Rerun</v>
      </c>
      <c r="I99" s="62">
        <f>VLOOKUP(A99,Main!A:AB,9,0)</f>
        <v>46223</v>
      </c>
      <c r="J99" s="62">
        <f>VLOOKUP(A99,Main!A:AB,10,0)</f>
        <v>46304</v>
      </c>
      <c r="K99" s="62">
        <f>VLOOKUP(A99,Main!A:AB,11,0)</f>
        <v>46312</v>
      </c>
      <c r="L99" s="62">
        <f>VLOOKUP(A99,Main!A:AB,12,0)</f>
        <v>46230</v>
      </c>
      <c r="M99" s="62">
        <f>VLOOKUP(A99,Main!A:AB,13,0)</f>
        <v>46248</v>
      </c>
      <c r="N99" s="61" t="str">
        <f>VLOOKUP(A99,Main!A:AB,14,0)</f>
        <v>PG</v>
      </c>
      <c r="O99" s="61" t="str">
        <f>VLOOKUP(A99,Main!A:AB,15,0)</f>
        <v>Elective</v>
      </c>
      <c r="P99" s="61" t="str">
        <f>VLOOKUP(A99,Main!A:AB,16,0)</f>
        <v>Yes</v>
      </c>
      <c r="Q99" s="61" t="str">
        <f>VLOOKUP(A99,Main!A:AB,17,0)</f>
        <v/>
      </c>
      <c r="R99" s="63" t="str">
        <f>VLOOKUP(A99,Main!A:AB,18,0)</f>
        <v>https://onlinecourses.nptel.ac.in/e-learning/preview/noc26_ma112</v>
      </c>
      <c r="S99" s="63" t="str">
        <f>VLOOKUP(A99,Main!A:AB,19,0)</f>
        <v>https://onlinecourses.nptel.ac.in/e-learning/preview/noc26_ma112</v>
      </c>
      <c r="T99" s="61" t="str">
        <f>VLOOKUP(A99,Main!A:AB,20,0)</f>
        <v>noc26_ma112</v>
      </c>
      <c r="U99" s="63" t="str">
        <f>VLOOKUP(A99,Main!A:AB,21,0)</f>
        <v>https://onlinecourses.nptel.ac.in/noc25_ma70/preview</v>
      </c>
      <c r="V99" s="63" t="str">
        <f>VLOOKUP(A99,Main!A:AB,22,0)</f>
        <v>https://onlinecourses.nptel.ac.in/noc25_ma70/preview</v>
      </c>
      <c r="W99" s="61" t="str">
        <f>VLOOKUP(A99,Main!A:AB,23,0)</f>
        <v>noc25_ma70</v>
      </c>
      <c r="X99" s="63" t="str">
        <f>VLOOKUP(A99,Main!A:AB,24,0)</f>
        <v>https://nptel.ac.in/courses/111106154</v>
      </c>
      <c r="Y99" s="65" t="str">
        <f>VLOOKUP(A99,Main!A:AB,25,0)</f>
        <v>https://nptel.ac.in/courses/111106154</v>
      </c>
      <c r="Z99" s="66">
        <f>VLOOKUP(A99,Main!A:AB,26,0)</f>
        <v>111106154</v>
      </c>
    </row>
    <row r="100">
      <c r="A100" s="47" t="s">
        <v>5075</v>
      </c>
      <c r="B100" s="61" t="str">
        <f>VLOOKUP(A100,Main!A:AB,2,0)</f>
        <v>Mathematics</v>
      </c>
      <c r="C100" s="61" t="str">
        <f>VLOOKUP(A100,Main!A:AB,3,0)</f>
        <v>Introduction To Algebraic Geometry</v>
      </c>
      <c r="D100" s="61" t="str">
        <f>VLOOKUP(A100,Main!A:AB,4,0)</f>
        <v>Prof. Arijit Dey</v>
      </c>
      <c r="E100" s="61" t="str">
        <f>VLOOKUP(A100,Main!A:AB,5,0)</f>
        <v>IIT Madras</v>
      </c>
      <c r="F100" s="61" t="str">
        <f>VLOOKUP(A100,Main!A:AB,6,0)</f>
        <v>IIT Madras</v>
      </c>
      <c r="G100" s="61" t="str">
        <f>VLOOKUP(A100,Main!A:AB,7,0)</f>
        <v>12 Weeks</v>
      </c>
      <c r="H100" s="61" t="str">
        <f>VLOOKUP(A100,Main!A:AB,8,0)</f>
        <v>Rerun</v>
      </c>
      <c r="I100" s="62">
        <f>VLOOKUP(A100,Main!A:AB,9,0)</f>
        <v>46223</v>
      </c>
      <c r="J100" s="62">
        <f>VLOOKUP(A100,Main!A:AB,10,0)</f>
        <v>46304</v>
      </c>
      <c r="K100" s="62">
        <f>VLOOKUP(A100,Main!A:AB,11,0)</f>
        <v>46312</v>
      </c>
      <c r="L100" s="62">
        <f>VLOOKUP(A100,Main!A:AB,12,0)</f>
        <v>46230</v>
      </c>
      <c r="M100" s="62">
        <f>VLOOKUP(A100,Main!A:AB,13,0)</f>
        <v>46248</v>
      </c>
      <c r="N100" s="61" t="str">
        <f>VLOOKUP(A100,Main!A:AB,14,0)</f>
        <v>PG</v>
      </c>
      <c r="O100" s="61" t="str">
        <f>VLOOKUP(A100,Main!A:AB,15,0)</f>
        <v>Elective</v>
      </c>
      <c r="P100" s="61" t="str">
        <f>VLOOKUP(A100,Main!A:AB,16,0)</f>
        <v>Yes</v>
      </c>
      <c r="Q100" s="61" t="str">
        <f>VLOOKUP(A100,Main!A:AB,17,0)</f>
        <v/>
      </c>
      <c r="R100" s="63" t="str">
        <f>VLOOKUP(A100,Main!A:AB,18,0)</f>
        <v>https://onlinecourses.nptel.ac.in/e-learning/preview/noc26_ma118</v>
      </c>
      <c r="S100" s="63" t="str">
        <f>VLOOKUP(A100,Main!A:AB,19,0)</f>
        <v>https://onlinecourses.nptel.ac.in/e-learning/preview/noc26_ma118</v>
      </c>
      <c r="T100" s="61" t="str">
        <f>VLOOKUP(A100,Main!A:AB,20,0)</f>
        <v>noc26_ma118</v>
      </c>
      <c r="U100" s="63" t="str">
        <f>VLOOKUP(A100,Main!A:AB,21,0)</f>
        <v>https://onlinecourses.nptel.ac.in/noc25_ma109/preview</v>
      </c>
      <c r="V100" s="63" t="str">
        <f>VLOOKUP(A100,Main!A:AB,22,0)</f>
        <v>https://onlinecourses.nptel.ac.in/noc25_ma109/preview</v>
      </c>
      <c r="W100" s="61" t="str">
        <f>VLOOKUP(A100,Main!A:AB,23,0)</f>
        <v>noc25_ma109</v>
      </c>
      <c r="X100" s="63" t="str">
        <f>VLOOKUP(A100,Main!A:AB,24,0)</f>
        <v>https://nptel.ac.in/courses/111106168</v>
      </c>
      <c r="Y100" s="65" t="str">
        <f>VLOOKUP(A100,Main!A:AB,25,0)</f>
        <v>https://nptel.ac.in/courses/111106168</v>
      </c>
      <c r="Z100" s="66">
        <f>VLOOKUP(A100,Main!A:AB,26,0)</f>
        <v>111106168</v>
      </c>
    </row>
    <row r="101">
      <c r="A101" s="47" t="s">
        <v>5159</v>
      </c>
      <c r="B101" s="61" t="str">
        <f>VLOOKUP(A101,Main!A:AB,2,0)</f>
        <v>Mathematics</v>
      </c>
      <c r="C101" s="61" t="str">
        <f>VLOOKUP(A101,Main!A:AB,3,0)</f>
        <v>Advanced Calculus for Engineers</v>
      </c>
      <c r="D101" s="61" t="str">
        <f>VLOOKUP(A101,Main!A:AB,4,0)</f>
        <v>Prof. Jitendra Kumar,
Prof. Somesh Kumar</v>
      </c>
      <c r="E101" s="61" t="str">
        <f>VLOOKUP(A101,Main!A:AB,5,0)</f>
        <v>IIT Kharagpur</v>
      </c>
      <c r="F101" s="61" t="str">
        <f>VLOOKUP(A101,Main!A:AB,6,0)</f>
        <v>IIT Kharagpur</v>
      </c>
      <c r="G101" s="61" t="str">
        <f>VLOOKUP(A101,Main!A:AB,7,0)</f>
        <v>12 Weeks</v>
      </c>
      <c r="H101" s="61" t="str">
        <f>VLOOKUP(A101,Main!A:AB,8,0)</f>
        <v>Rerun</v>
      </c>
      <c r="I101" s="62">
        <f>VLOOKUP(A101,Main!A:AB,9,0)</f>
        <v>46223</v>
      </c>
      <c r="J101" s="62">
        <f>VLOOKUP(A101,Main!A:AB,10,0)</f>
        <v>46304</v>
      </c>
      <c r="K101" s="62">
        <f>VLOOKUP(A101,Main!A:AB,11,0)</f>
        <v>46312</v>
      </c>
      <c r="L101" s="62">
        <f>VLOOKUP(A101,Main!A:AB,12,0)</f>
        <v>46230</v>
      </c>
      <c r="M101" s="62">
        <f>VLOOKUP(A101,Main!A:AB,13,0)</f>
        <v>46248</v>
      </c>
      <c r="N101" s="61" t="str">
        <f>VLOOKUP(A101,Main!A:AB,14,0)</f>
        <v>UG</v>
      </c>
      <c r="O101" s="61" t="str">
        <f>VLOOKUP(A101,Main!A:AB,15,0)</f>
        <v>Core</v>
      </c>
      <c r="P101" s="61" t="str">
        <f>VLOOKUP(A101,Main!A:AB,16,0)</f>
        <v>No</v>
      </c>
      <c r="Q101" s="61" t="str">
        <f>VLOOKUP(A101,Main!A:AB,17,0)</f>
        <v/>
      </c>
      <c r="R101" s="63" t="str">
        <f>VLOOKUP(A101,Main!A:AB,18,0)</f>
        <v>https://onlinecourses.nptel.ac.in/e-learning/preview/noc26_ma130</v>
      </c>
      <c r="S101" s="63" t="str">
        <f>VLOOKUP(A101,Main!A:AB,19,0)</f>
        <v>https://onlinecourses.nptel.ac.in/e-learning/preview/noc26_ma130</v>
      </c>
      <c r="T101" s="61" t="str">
        <f>VLOOKUP(A101,Main!A:AB,20,0)</f>
        <v>noc26_ma130</v>
      </c>
      <c r="U101" s="63" t="str">
        <f>VLOOKUP(A101,Main!A:AB,21,0)</f>
        <v>https://onlinecourses.nptel.ac.in/noc25_ma77/preview</v>
      </c>
      <c r="V101" s="63" t="str">
        <f>VLOOKUP(A101,Main!A:AB,22,0)</f>
        <v>https://onlinecourses.nptel.ac.in/noc25_ma77/preview</v>
      </c>
      <c r="W101" s="61" t="str">
        <f>VLOOKUP(A101,Main!A:AB,23,0)</f>
        <v>noc25_ma77</v>
      </c>
      <c r="X101" s="63" t="str">
        <f>VLOOKUP(A101,Main!A:AB,24,0)</f>
        <v>https://nptel.ac.in/courses/111105160</v>
      </c>
      <c r="Y101" s="65" t="str">
        <f>VLOOKUP(A101,Main!A:AB,25,0)</f>
        <v>https://nptel.ac.in/courses/111105160</v>
      </c>
      <c r="Z101" s="66">
        <f>VLOOKUP(A101,Main!A:AB,26,0)</f>
        <v>111105160</v>
      </c>
    </row>
    <row r="102">
      <c r="A102" s="47" t="s">
        <v>5203</v>
      </c>
      <c r="B102" s="61" t="str">
        <f>VLOOKUP(A102,Main!A:AB,2,0)</f>
        <v>Mathematics</v>
      </c>
      <c r="C102" s="61" t="str">
        <f>VLOOKUP(A102,Main!A:AB,3,0)</f>
        <v>Rings and Modules</v>
      </c>
      <c r="D102" s="61" t="str">
        <f>VLOOKUP(A102,Main!A:AB,4,0)</f>
        <v>Prof. Mousumi Mandal,
Prof. Ramakrishna Nanduri</v>
      </c>
      <c r="E102" s="61" t="str">
        <f>VLOOKUP(A102,Main!A:AB,5,0)</f>
        <v>IIT Kharagpur</v>
      </c>
      <c r="F102" s="61" t="str">
        <f>VLOOKUP(A102,Main!A:AB,6,0)</f>
        <v>IIT Kharagpur</v>
      </c>
      <c r="G102" s="61" t="str">
        <f>VLOOKUP(A102,Main!A:AB,7,0)</f>
        <v>12 Weeks</v>
      </c>
      <c r="H102" s="61" t="str">
        <f>VLOOKUP(A102,Main!A:AB,8,0)</f>
        <v>Rerun</v>
      </c>
      <c r="I102" s="62">
        <f>VLOOKUP(A102,Main!A:AB,9,0)</f>
        <v>46223</v>
      </c>
      <c r="J102" s="62">
        <f>VLOOKUP(A102,Main!A:AB,10,0)</f>
        <v>46304</v>
      </c>
      <c r="K102" s="62">
        <f>VLOOKUP(A102,Main!A:AB,11,0)</f>
        <v>46312</v>
      </c>
      <c r="L102" s="62">
        <f>VLOOKUP(A102,Main!A:AB,12,0)</f>
        <v>46230</v>
      </c>
      <c r="M102" s="62">
        <f>VLOOKUP(A102,Main!A:AB,13,0)</f>
        <v>46248</v>
      </c>
      <c r="N102" s="61" t="str">
        <f>VLOOKUP(A102,Main!A:AB,14,0)</f>
        <v>UG/PG</v>
      </c>
      <c r="O102" s="61" t="str">
        <f>VLOOKUP(A102,Main!A:AB,15,0)</f>
        <v>Elective</v>
      </c>
      <c r="P102" s="61" t="str">
        <f>VLOOKUP(A102,Main!A:AB,16,0)</f>
        <v>Yes</v>
      </c>
      <c r="Q102" s="61" t="str">
        <f>VLOOKUP(A102,Main!A:AB,17,0)</f>
        <v>Algebra</v>
      </c>
      <c r="R102" s="63" t="str">
        <f>VLOOKUP(A102,Main!A:AB,18,0)</f>
        <v>https://onlinecourses.nptel.ac.in/e-learning/preview/noc26_ma136</v>
      </c>
      <c r="S102" s="63" t="str">
        <f>VLOOKUP(A102,Main!A:AB,19,0)</f>
        <v>https://onlinecourses.nptel.ac.in/e-learning/preview/noc26_ma136</v>
      </c>
      <c r="T102" s="61" t="str">
        <f>VLOOKUP(A102,Main!A:AB,20,0)</f>
        <v>noc26_ma136</v>
      </c>
      <c r="U102" s="63" t="str">
        <f>VLOOKUP(A102,Main!A:AB,21,0)</f>
        <v>https://onlinecourses.nptel.ac.in/noc25_ma120/preview</v>
      </c>
      <c r="V102" s="63" t="str">
        <f>VLOOKUP(A102,Main!A:AB,22,0)</f>
        <v>https://onlinecourses.nptel.ac.in/noc25_ma120/preview</v>
      </c>
      <c r="W102" s="61" t="str">
        <f>VLOOKUP(A102,Main!A:AB,23,0)</f>
        <v>noc25_ma120</v>
      </c>
      <c r="X102" s="63" t="str">
        <f>VLOOKUP(A102,Main!A:AB,24,0)</f>
        <v>https://nptel.ac.in/courses/111105161</v>
      </c>
      <c r="Y102" s="65" t="str">
        <f>VLOOKUP(A102,Main!A:AB,25,0)</f>
        <v>https://nptel.ac.in/courses/111105161</v>
      </c>
      <c r="Z102" s="66">
        <f>VLOOKUP(A102,Main!A:AB,26,0)</f>
        <v>111105161</v>
      </c>
    </row>
    <row r="103">
      <c r="A103" s="47" t="s">
        <v>5233</v>
      </c>
      <c r="B103" s="61" t="str">
        <f>VLOOKUP(A103,Main!A:AB,2,0)</f>
        <v>Computer Science and Engineering,
Mathematics,
Electrical Engineering</v>
      </c>
      <c r="C103" s="61" t="str">
        <f>VLOOKUP(A103,Main!A:AB,3,0)</f>
        <v>Linear Algebra for Machine Learning and Quantum Computing</v>
      </c>
      <c r="D103" s="61" t="str">
        <f>VLOOKUP(A103,Main!A:AB,4,0)</f>
        <v>Prof. Ranveer Singh</v>
      </c>
      <c r="E103" s="61" t="str">
        <f>VLOOKUP(A103,Main!A:AB,5,0)</f>
        <v>IIT Indore</v>
      </c>
      <c r="F103" s="61" t="str">
        <f>VLOOKUP(A103,Main!A:AB,6,0)</f>
        <v>IIT Madras</v>
      </c>
      <c r="G103" s="61" t="str">
        <f>VLOOKUP(A103,Main!A:AB,7,0)</f>
        <v>4 Weeks</v>
      </c>
      <c r="H103" s="61" t="str">
        <f>VLOOKUP(A103,Main!A:AB,8,0)</f>
        <v>New</v>
      </c>
      <c r="I103" s="62">
        <f>VLOOKUP(A103,Main!A:AB,9,0)</f>
        <v>46251</v>
      </c>
      <c r="J103" s="62">
        <f>VLOOKUP(A103,Main!A:AB,10,0)</f>
        <v>46276</v>
      </c>
      <c r="K103" s="62">
        <f>VLOOKUP(A103,Main!A:AB,11,0)</f>
        <v>46312</v>
      </c>
      <c r="L103" s="62">
        <f>VLOOKUP(A103,Main!A:AB,12,0)</f>
        <v>46251</v>
      </c>
      <c r="M103" s="62">
        <f>VLOOKUP(A103,Main!A:AB,13,0)</f>
        <v>46262</v>
      </c>
      <c r="N103" s="61" t="str">
        <f>VLOOKUP(A103,Main!A:AB,14,0)</f>
        <v>UG/PG</v>
      </c>
      <c r="O103" s="61" t="str">
        <f>VLOOKUP(A103,Main!A:AB,15,0)</f>
        <v>Elective</v>
      </c>
      <c r="P103" s="61" t="str">
        <f>VLOOKUP(A103,Main!A:AB,16,0)</f>
        <v>Yes</v>
      </c>
      <c r="Q103" s="61" t="str">
        <f>VLOOKUP(A103,Main!A:AB,17,0)</f>
        <v>Communication and Signal Processing
Control and Instrumentation
Foundations of Computing</v>
      </c>
      <c r="R103" s="63" t="str">
        <f>VLOOKUP(A103,Main!A:AB,18,0)</f>
        <v>https://onlinecourses.nptel.ac.in/e-learning/preview/noc26_ma140</v>
      </c>
      <c r="S103" s="63" t="str">
        <f>VLOOKUP(A103,Main!A:AB,19,0)</f>
        <v>https://onlinecourses.nptel.ac.in/e-learning/preview/noc26_ma140</v>
      </c>
      <c r="T103" s="61" t="str">
        <f>VLOOKUP(A103,Main!A:AB,20,0)</f>
        <v>noc26_ma140</v>
      </c>
      <c r="U103" s="61" t="str">
        <f>VLOOKUP(A103,Main!A:AB,21,0)</f>
        <v/>
      </c>
      <c r="V103" s="61" t="str">
        <f>VLOOKUP(A103,Main!A:AB,22,0)</f>
        <v/>
      </c>
      <c r="W103" s="61" t="str">
        <f>VLOOKUP(A103,Main!A:AB,23,0)</f>
        <v/>
      </c>
      <c r="X103" s="63" t="str">
        <f>VLOOKUP(A103,Main!A:AB,24,0)</f>
        <v>https://nptel.ac.in/courses/111106004</v>
      </c>
      <c r="Y103" s="65" t="str">
        <f>VLOOKUP(A103,Main!A:AB,25,0)</f>
        <v>https://nptel.ac.in/courses/111106004</v>
      </c>
      <c r="Z103" s="66">
        <f>VLOOKUP(A103,Main!A:AB,26,0)</f>
        <v>111106004</v>
      </c>
    </row>
    <row r="104">
      <c r="A104" s="47" t="s">
        <v>5280</v>
      </c>
      <c r="B104" s="61" t="str">
        <f>VLOOKUP(A104,Main!A:AB,2,0)</f>
        <v>Mathematics</v>
      </c>
      <c r="C104" s="61" t="str">
        <f>VLOOKUP(A104,Main!A:AB,3,0)</f>
        <v>Wavelets and Applications</v>
      </c>
      <c r="D104" s="61" t="str">
        <f>VLOOKUP(A104,Main!A:AB,4,0)</f>
        <v>Prof. CS Sastry</v>
      </c>
      <c r="E104" s="61" t="str">
        <f>VLOOKUP(A104,Main!A:AB,5,0)</f>
        <v>IIT Hyderabad</v>
      </c>
      <c r="F104" s="61" t="str">
        <f>VLOOKUP(A104,Main!A:AB,6,0)</f>
        <v>IIT Madras</v>
      </c>
      <c r="G104" s="61" t="str">
        <f>VLOOKUP(A104,Main!A:AB,7,0)</f>
        <v>12 Weeks</v>
      </c>
      <c r="H104" s="61" t="str">
        <f>VLOOKUP(A104,Main!A:AB,8,0)</f>
        <v>New</v>
      </c>
      <c r="I104" s="62">
        <f>VLOOKUP(A104,Main!A:AB,9,0)</f>
        <v>46223</v>
      </c>
      <c r="J104" s="62">
        <f>VLOOKUP(A104,Main!A:AB,10,0)</f>
        <v>46304</v>
      </c>
      <c r="K104" s="62">
        <f>VLOOKUP(A104,Main!A:AB,11,0)</f>
        <v>46312</v>
      </c>
      <c r="L104" s="62">
        <f>VLOOKUP(A104,Main!A:AB,12,0)</f>
        <v>46230</v>
      </c>
      <c r="M104" s="62">
        <f>VLOOKUP(A104,Main!A:AB,13,0)</f>
        <v>46248</v>
      </c>
      <c r="N104" s="61" t="str">
        <f>VLOOKUP(A104,Main!A:AB,14,0)</f>
        <v>UG/PG</v>
      </c>
      <c r="O104" s="61" t="str">
        <f>VLOOKUP(A104,Main!A:AB,15,0)</f>
        <v>Elective</v>
      </c>
      <c r="P104" s="61" t="str">
        <f>VLOOKUP(A104,Main!A:AB,16,0)</f>
        <v>Yes</v>
      </c>
      <c r="Q104" s="61" t="str">
        <f>VLOOKUP(A104,Main!A:AB,17,0)</f>
        <v/>
      </c>
      <c r="R104" s="63" t="str">
        <f>VLOOKUP(A104,Main!A:AB,18,0)</f>
        <v>https://onlinecourses.nptel.ac.in/e-learning/preview/noc26_ma74</v>
      </c>
      <c r="S104" s="63" t="str">
        <f>VLOOKUP(A104,Main!A:AB,19,0)</f>
        <v>https://onlinecourses.nptel.ac.in/e-learning/preview/noc26_ma74</v>
      </c>
      <c r="T104" s="61" t="str">
        <f>VLOOKUP(A104,Main!A:AB,20,0)</f>
        <v>noc26_ma74</v>
      </c>
      <c r="U104" s="61" t="str">
        <f>VLOOKUP(A104,Main!A:AB,21,0)</f>
        <v/>
      </c>
      <c r="V104" s="61" t="str">
        <f>VLOOKUP(A104,Main!A:AB,22,0)</f>
        <v/>
      </c>
      <c r="W104" s="61" t="str">
        <f>VLOOKUP(A104,Main!A:AB,23,0)</f>
        <v/>
      </c>
      <c r="X104" s="63" t="str">
        <f>VLOOKUP(A104,Main!A:AB,24,0)</f>
        <v>https://nptel.ac.in/courses/111106002</v>
      </c>
      <c r="Y104" s="65" t="str">
        <f>VLOOKUP(A104,Main!A:AB,25,0)</f>
        <v>https://nptel.ac.in/courses/111106002</v>
      </c>
      <c r="Z104" s="66">
        <f>VLOOKUP(A104,Main!A:AB,26,0)</f>
        <v>111106002</v>
      </c>
    </row>
    <row r="105">
      <c r="A105" s="47" t="s">
        <v>5284</v>
      </c>
      <c r="B105" s="61" t="str">
        <f>VLOOKUP(A105,Main!A:AB,2,0)</f>
        <v>Mathematics</v>
      </c>
      <c r="C105" s="61" t="str">
        <f>VLOOKUP(A105,Main!A:AB,3,0)</f>
        <v>Math Foundation</v>
      </c>
      <c r="D105" s="61" t="str">
        <f>VLOOKUP(A105,Main!A:AB,4,0)</f>
        <v>Prof. Sukumar D</v>
      </c>
      <c r="E105" s="61" t="str">
        <f>VLOOKUP(A105,Main!A:AB,5,0)</f>
        <v>IIT Hyderabad</v>
      </c>
      <c r="F105" s="61" t="str">
        <f>VLOOKUP(A105,Main!A:AB,6,0)</f>
        <v>IIT Madras</v>
      </c>
      <c r="G105" s="61" t="str">
        <f>VLOOKUP(A105,Main!A:AB,7,0)</f>
        <v>12 Weeks</v>
      </c>
      <c r="H105" s="61" t="str">
        <f>VLOOKUP(A105,Main!A:AB,8,0)</f>
        <v>New</v>
      </c>
      <c r="I105" s="62">
        <f>VLOOKUP(A105,Main!A:AB,9,0)</f>
        <v>46223</v>
      </c>
      <c r="J105" s="62">
        <f>VLOOKUP(A105,Main!A:AB,10,0)</f>
        <v>46304</v>
      </c>
      <c r="K105" s="62">
        <f>VLOOKUP(A105,Main!A:AB,11,0)</f>
        <v>46312</v>
      </c>
      <c r="L105" s="62">
        <f>VLOOKUP(A105,Main!A:AB,12,0)</f>
        <v>46230</v>
      </c>
      <c r="M105" s="62">
        <f>VLOOKUP(A105,Main!A:AB,13,0)</f>
        <v>46248</v>
      </c>
      <c r="N105" s="61" t="str">
        <f>VLOOKUP(A105,Main!A:AB,14,0)</f>
        <v>UG</v>
      </c>
      <c r="O105" s="61" t="str">
        <f>VLOOKUP(A105,Main!A:AB,15,0)</f>
        <v>Core</v>
      </c>
      <c r="P105" s="61" t="str">
        <f>VLOOKUP(A105,Main!A:AB,16,0)</f>
        <v>No</v>
      </c>
      <c r="Q105" s="61" t="str">
        <f>VLOOKUP(A105,Main!A:AB,17,0)</f>
        <v>Foundations</v>
      </c>
      <c r="R105" s="63" t="str">
        <f>VLOOKUP(A105,Main!A:AB,18,0)</f>
        <v>https://onlinecourses.nptel.ac.in/e-learning/preview/noc26_ma75</v>
      </c>
      <c r="S105" s="63" t="str">
        <f>VLOOKUP(A105,Main!A:AB,19,0)</f>
        <v>https://onlinecourses.nptel.ac.in/e-learning/preview/noc26_ma75</v>
      </c>
      <c r="T105" s="61" t="str">
        <f>VLOOKUP(A105,Main!A:AB,20,0)</f>
        <v>noc26_ma75</v>
      </c>
      <c r="U105" s="61" t="str">
        <f>VLOOKUP(A105,Main!A:AB,21,0)</f>
        <v/>
      </c>
      <c r="V105" s="61" t="str">
        <f>VLOOKUP(A105,Main!A:AB,22,0)</f>
        <v/>
      </c>
      <c r="W105" s="61" t="str">
        <f>VLOOKUP(A105,Main!A:AB,23,0)</f>
        <v/>
      </c>
      <c r="X105" s="63" t="str">
        <f>VLOOKUP(A105,Main!A:AB,24,0)</f>
        <v>https://nptel.ac.in/courses/111106003</v>
      </c>
      <c r="Y105" s="65" t="str">
        <f>VLOOKUP(A105,Main!A:AB,25,0)</f>
        <v>https://nptel.ac.in/courses/111106003</v>
      </c>
      <c r="Z105" s="66">
        <f>VLOOKUP(A105,Main!A:AB,26,0)</f>
        <v>111106003</v>
      </c>
    </row>
    <row r="106">
      <c r="A106" s="47" t="s">
        <v>5302</v>
      </c>
      <c r="B106" s="61" t="str">
        <f>VLOOKUP(A106,Main!A:AB,2,0)</f>
        <v>Mathematics &amp; Computing</v>
      </c>
      <c r="C106" s="61" t="str">
        <f>VLOOKUP(A106,Main!A:AB,3,0)</f>
        <v>Introduction to Software Engineering: A Road Map to Reliable Software Development and Maintenance</v>
      </c>
      <c r="D106" s="61" t="str">
        <f>VLOOKUP(A106,Main!A:AB,4,0)</f>
        <v>Prof. Subhashis Chatterjee</v>
      </c>
      <c r="E106" s="61" t="str">
        <f>VLOOKUP(A106,Main!A:AB,5,0)</f>
        <v>IIT-ISM Dhanbad</v>
      </c>
      <c r="F106" s="61" t="str">
        <f>VLOOKUP(A106,Main!A:AB,6,0)</f>
        <v>IIT Kharagpur</v>
      </c>
      <c r="G106" s="61" t="str">
        <f>VLOOKUP(A106,Main!A:AB,7,0)</f>
        <v>12 Weeks</v>
      </c>
      <c r="H106" s="61" t="str">
        <f>VLOOKUP(A106,Main!A:AB,8,0)</f>
        <v>New</v>
      </c>
      <c r="I106" s="62">
        <f>VLOOKUP(A106,Main!A:AB,9,0)</f>
        <v>46223</v>
      </c>
      <c r="J106" s="62">
        <f>VLOOKUP(A106,Main!A:AB,10,0)</f>
        <v>46304</v>
      </c>
      <c r="K106" s="62">
        <f>VLOOKUP(A106,Main!A:AB,11,0)</f>
        <v>46312</v>
      </c>
      <c r="L106" s="62">
        <f>VLOOKUP(A106,Main!A:AB,12,0)</f>
        <v>46230</v>
      </c>
      <c r="M106" s="62">
        <f>VLOOKUP(A106,Main!A:AB,13,0)</f>
        <v>46248</v>
      </c>
      <c r="N106" s="61" t="str">
        <f>VLOOKUP(A106,Main!A:AB,14,0)</f>
        <v>UG/PG</v>
      </c>
      <c r="O106" s="61" t="str">
        <f>VLOOKUP(A106,Main!A:AB,15,0)</f>
        <v>Core</v>
      </c>
      <c r="P106" s="61" t="str">
        <f>VLOOKUP(A106,Main!A:AB,16,0)</f>
        <v>Yes</v>
      </c>
      <c r="Q106" s="61" t="str">
        <f>VLOOKUP(A106,Main!A:AB,17,0)</f>
        <v/>
      </c>
      <c r="R106" s="63" t="str">
        <f>VLOOKUP(A106,Main!A:AB,18,0)</f>
        <v>https://onlinecourses.nptel.ac.in/e-learning/preview/noc26_ma80</v>
      </c>
      <c r="S106" s="63" t="str">
        <f>VLOOKUP(A106,Main!A:AB,19,0)</f>
        <v>https://onlinecourses.nptel.ac.in/e-learning/preview/noc26_ma80</v>
      </c>
      <c r="T106" s="61" t="str">
        <f>VLOOKUP(A106,Main!A:AB,20,0)</f>
        <v>noc26_ma80</v>
      </c>
      <c r="U106" s="61" t="str">
        <f>VLOOKUP(A106,Main!A:AB,21,0)</f>
        <v/>
      </c>
      <c r="V106" s="61" t="str">
        <f>VLOOKUP(A106,Main!A:AB,22,0)</f>
        <v/>
      </c>
      <c r="W106" s="61" t="str">
        <f>VLOOKUP(A106,Main!A:AB,23,0)</f>
        <v/>
      </c>
      <c r="X106" s="63" t="str">
        <f>VLOOKUP(A106,Main!A:AB,24,0)</f>
        <v>https://nptel.ac.in/courses/111105002</v>
      </c>
      <c r="Y106" s="65" t="str">
        <f>VLOOKUP(A106,Main!A:AB,25,0)</f>
        <v>https://nptel.ac.in/courses/111105002</v>
      </c>
      <c r="Z106" s="66">
        <f>VLOOKUP(A106,Main!A:AB,26,0)</f>
        <v>111105002</v>
      </c>
    </row>
    <row r="107">
      <c r="A107" s="47" t="s">
        <v>5425</v>
      </c>
      <c r="B107" s="61" t="str">
        <f>VLOOKUP(A107,Main!A:AB,2,0)</f>
        <v>Mechanical Engineering</v>
      </c>
      <c r="C107" s="61" t="str">
        <f>VLOOKUP(A107,Main!A:AB,3,0)</f>
        <v>Microfluidics and Microsystems</v>
      </c>
      <c r="D107" s="61" t="str">
        <f>VLOOKUP(A107,Main!A:AB,4,0)</f>
        <v>Prof. Ashis Kumar Sen</v>
      </c>
      <c r="E107" s="61" t="str">
        <f>VLOOKUP(A107,Main!A:AB,5,0)</f>
        <v>IIT Madras</v>
      </c>
      <c r="F107" s="61" t="str">
        <f>VLOOKUP(A107,Main!A:AB,6,0)</f>
        <v>IIT Madras</v>
      </c>
      <c r="G107" s="61" t="str">
        <f>VLOOKUP(A107,Main!A:AB,7,0)</f>
        <v>12 Weeks</v>
      </c>
      <c r="H107" s="61" t="str">
        <f>VLOOKUP(A107,Main!A:AB,8,0)</f>
        <v>New</v>
      </c>
      <c r="I107" s="62">
        <f>VLOOKUP(A107,Main!A:AB,9,0)</f>
        <v>46223</v>
      </c>
      <c r="J107" s="62">
        <f>VLOOKUP(A107,Main!A:AB,10,0)</f>
        <v>46304</v>
      </c>
      <c r="K107" s="62">
        <f>VLOOKUP(A107,Main!A:AB,11,0)</f>
        <v>46312</v>
      </c>
      <c r="L107" s="62">
        <f>VLOOKUP(A107,Main!A:AB,12,0)</f>
        <v>46230</v>
      </c>
      <c r="M107" s="62">
        <f>VLOOKUP(A107,Main!A:AB,13,0)</f>
        <v>46248</v>
      </c>
      <c r="N107" s="61" t="str">
        <f>VLOOKUP(A107,Main!A:AB,14,0)</f>
        <v>PG</v>
      </c>
      <c r="O107" s="61" t="str">
        <f>VLOOKUP(A107,Main!A:AB,15,0)</f>
        <v>Elective</v>
      </c>
      <c r="P107" s="61" t="str">
        <f>VLOOKUP(A107,Main!A:AB,16,0)</f>
        <v>Yes</v>
      </c>
      <c r="Q107" s="61" t="str">
        <f>VLOOKUP(A107,Main!A:AB,17,0)</f>
        <v>Energy Systems, Computational Thermo Fluids, Propulsion</v>
      </c>
      <c r="R107" s="63" t="str">
        <f>VLOOKUP(A107,Main!A:AB,18,0)</f>
        <v>https://onlinecourses.nptel.ac.in/e-learning/preview/noc26_me105</v>
      </c>
      <c r="S107" s="63" t="str">
        <f>VLOOKUP(A107,Main!A:AB,19,0)</f>
        <v>https://onlinecourses.nptel.ac.in/e-learning/preview/noc26_me105</v>
      </c>
      <c r="T107" s="61" t="str">
        <f>VLOOKUP(A107,Main!A:AB,20,0)</f>
        <v>noc26_me105</v>
      </c>
      <c r="U107" s="61" t="str">
        <f>VLOOKUP(A107,Main!A:AB,21,0)</f>
        <v/>
      </c>
      <c r="V107" s="61" t="str">
        <f>VLOOKUP(A107,Main!A:AB,22,0)</f>
        <v/>
      </c>
      <c r="W107" s="61" t="str">
        <f>VLOOKUP(A107,Main!A:AB,23,0)</f>
        <v/>
      </c>
      <c r="X107" s="63" t="str">
        <f>VLOOKUP(A107,Main!A:AB,24,0)</f>
        <v>https://nptel.ac.in/courses/112106002</v>
      </c>
      <c r="Y107" s="65" t="str">
        <f>VLOOKUP(A107,Main!A:AB,25,0)</f>
        <v>https://nptel.ac.in/courses/112106002</v>
      </c>
      <c r="Z107" s="66">
        <f>VLOOKUP(A107,Main!A:AB,26,0)</f>
        <v>112106002</v>
      </c>
    </row>
    <row r="108">
      <c r="A108" s="47" t="s">
        <v>5431</v>
      </c>
      <c r="B108" s="61" t="str">
        <f>VLOOKUP(A108,Main!A:AB,2,0)</f>
        <v>Mechanical Engineering</v>
      </c>
      <c r="C108" s="61" t="str">
        <f>VLOOKUP(A108,Main!A:AB,3,0)</f>
        <v>Foundations of Fluid Mechanics</v>
      </c>
      <c r="D108" s="61" t="str">
        <f>VLOOKUP(A108,Main!A:AB,4,0)</f>
        <v>Prof. Anubhab Roy</v>
      </c>
      <c r="E108" s="61" t="str">
        <f>VLOOKUP(A108,Main!A:AB,5,0)</f>
        <v>IIT Madras</v>
      </c>
      <c r="F108" s="61" t="str">
        <f>VLOOKUP(A108,Main!A:AB,6,0)</f>
        <v>IIT Madras</v>
      </c>
      <c r="G108" s="61" t="str">
        <f>VLOOKUP(A108,Main!A:AB,7,0)</f>
        <v>12 Weeks</v>
      </c>
      <c r="H108" s="61" t="str">
        <f>VLOOKUP(A108,Main!A:AB,8,0)</f>
        <v>New</v>
      </c>
      <c r="I108" s="62">
        <f>VLOOKUP(A108,Main!A:AB,9,0)</f>
        <v>46223</v>
      </c>
      <c r="J108" s="62">
        <f>VLOOKUP(A108,Main!A:AB,10,0)</f>
        <v>46304</v>
      </c>
      <c r="K108" s="62">
        <f>VLOOKUP(A108,Main!A:AB,11,0)</f>
        <v>46312</v>
      </c>
      <c r="L108" s="62">
        <f>VLOOKUP(A108,Main!A:AB,12,0)</f>
        <v>46230</v>
      </c>
      <c r="M108" s="62">
        <f>VLOOKUP(A108,Main!A:AB,13,0)</f>
        <v>46248</v>
      </c>
      <c r="N108" s="61" t="str">
        <f>VLOOKUP(A108,Main!A:AB,14,0)</f>
        <v>UG</v>
      </c>
      <c r="O108" s="61" t="str">
        <f>VLOOKUP(A108,Main!A:AB,15,0)</f>
        <v>Core</v>
      </c>
      <c r="P108" s="61" t="str">
        <f>VLOOKUP(A108,Main!A:AB,16,0)</f>
        <v>No</v>
      </c>
      <c r="Q108" s="61" t="str">
        <f>VLOOKUP(A108,Main!A:AB,17,0)</f>
        <v>Computational Thermo Fluids, Propulsion</v>
      </c>
      <c r="R108" s="63" t="str">
        <f>VLOOKUP(A108,Main!A:AB,18,0)</f>
        <v>https://onlinecourses.nptel.ac.in/e-learning/preview/noc26_me106</v>
      </c>
      <c r="S108" s="63" t="str">
        <f>VLOOKUP(A108,Main!A:AB,19,0)</f>
        <v>https://onlinecourses.nptel.ac.in/e-learning/preview/noc26_me106</v>
      </c>
      <c r="T108" s="61" t="str">
        <f>VLOOKUP(A108,Main!A:AB,20,0)</f>
        <v>noc26_me106</v>
      </c>
      <c r="U108" s="61" t="str">
        <f>VLOOKUP(A108,Main!A:AB,21,0)</f>
        <v/>
      </c>
      <c r="V108" s="61" t="str">
        <f>VLOOKUP(A108,Main!A:AB,22,0)</f>
        <v/>
      </c>
      <c r="W108" s="61" t="str">
        <f>VLOOKUP(A108,Main!A:AB,23,0)</f>
        <v/>
      </c>
      <c r="X108" s="63" t="str">
        <f>VLOOKUP(A108,Main!A:AB,24,0)</f>
        <v>https://nptel.ac.in/courses/112106003</v>
      </c>
      <c r="Y108" s="65" t="str">
        <f>VLOOKUP(A108,Main!A:AB,25,0)</f>
        <v>https://nptel.ac.in/courses/112106003</v>
      </c>
      <c r="Z108" s="66">
        <f>VLOOKUP(A108,Main!A:AB,26,0)</f>
        <v>112106003</v>
      </c>
    </row>
    <row r="109">
      <c r="A109" s="47" t="s">
        <v>5449</v>
      </c>
      <c r="B109" s="61" t="str">
        <f>VLOOKUP(A109,Main!A:AB,2,0)</f>
        <v>Mechanical Engineering</v>
      </c>
      <c r="C109" s="61" t="str">
        <f>VLOOKUP(A109,Main!A:AB,3,0)</f>
        <v>Heat Transfer</v>
      </c>
      <c r="D109" s="61" t="str">
        <f>VLOOKUP(A109,Main!A:AB,4,0)</f>
        <v>Prof. S.V. Prabhu,
Prof. Arunkumar Sridharan</v>
      </c>
      <c r="E109" s="61" t="str">
        <f>VLOOKUP(A109,Main!A:AB,5,0)</f>
        <v>IIT Bombay</v>
      </c>
      <c r="F109" s="61" t="str">
        <f>VLOOKUP(A109,Main!A:AB,6,0)</f>
        <v>IIT Bombay</v>
      </c>
      <c r="G109" s="61" t="str">
        <f>VLOOKUP(A109,Main!A:AB,7,0)</f>
        <v>12 Weeks</v>
      </c>
      <c r="H109" s="61" t="str">
        <f>VLOOKUP(A109,Main!A:AB,8,0)</f>
        <v>New</v>
      </c>
      <c r="I109" s="62">
        <f>VLOOKUP(A109,Main!A:AB,9,0)</f>
        <v>46223</v>
      </c>
      <c r="J109" s="62">
        <f>VLOOKUP(A109,Main!A:AB,10,0)</f>
        <v>46304</v>
      </c>
      <c r="K109" s="62">
        <f>VLOOKUP(A109,Main!A:AB,11,0)</f>
        <v>46312</v>
      </c>
      <c r="L109" s="62">
        <f>VLOOKUP(A109,Main!A:AB,12,0)</f>
        <v>46230</v>
      </c>
      <c r="M109" s="62">
        <f>VLOOKUP(A109,Main!A:AB,13,0)</f>
        <v>46248</v>
      </c>
      <c r="N109" s="61" t="str">
        <f>VLOOKUP(A109,Main!A:AB,14,0)</f>
        <v>UG</v>
      </c>
      <c r="O109" s="61" t="str">
        <f>VLOOKUP(A109,Main!A:AB,15,0)</f>
        <v>Core</v>
      </c>
      <c r="P109" s="61" t="str">
        <f>VLOOKUP(A109,Main!A:AB,16,0)</f>
        <v>No</v>
      </c>
      <c r="Q109" s="61" t="str">
        <f>VLOOKUP(A109,Main!A:AB,17,0)</f>
        <v>Computational Thermo Fluids, Energy Systems</v>
      </c>
      <c r="R109" s="63" t="str">
        <f>VLOOKUP(A109,Main!A:AB,18,0)</f>
        <v>https://onlinecourses.nptel.ac.in/e-learning/preview/noc26_me110</v>
      </c>
      <c r="S109" s="63" t="str">
        <f>VLOOKUP(A109,Main!A:AB,19,0)</f>
        <v>https://onlinecourses.nptel.ac.in/e-learning/preview/noc26_me110</v>
      </c>
      <c r="T109" s="61" t="str">
        <f>VLOOKUP(A109,Main!A:AB,20,0)</f>
        <v>noc26_me110</v>
      </c>
      <c r="U109" s="61" t="str">
        <f>VLOOKUP(A109,Main!A:AB,21,0)</f>
        <v/>
      </c>
      <c r="V109" s="61" t="str">
        <f>VLOOKUP(A109,Main!A:AB,22,0)</f>
        <v/>
      </c>
      <c r="W109" s="61" t="str">
        <f>VLOOKUP(A109,Main!A:AB,23,0)</f>
        <v/>
      </c>
      <c r="X109" s="63" t="str">
        <f>VLOOKUP(A109,Main!A:AB,24,0)</f>
        <v>https://nptel.ac.in/courses/112101003</v>
      </c>
      <c r="Y109" s="65" t="str">
        <f>VLOOKUP(A109,Main!A:AB,25,0)</f>
        <v>https://nptel.ac.in/courses/112101003</v>
      </c>
      <c r="Z109" s="66">
        <f>VLOOKUP(A109,Main!A:AB,26,0)</f>
        <v>112101003</v>
      </c>
    </row>
    <row r="110">
      <c r="A110" s="47" t="s">
        <v>5622</v>
      </c>
      <c r="B110" s="61" t="str">
        <f>VLOOKUP(A110,Main!A:AB,2,0)</f>
        <v>Mechanical Engineering</v>
      </c>
      <c r="C110" s="61" t="str">
        <f>VLOOKUP(A110,Main!A:AB,3,0)</f>
        <v>Thermodynamics</v>
      </c>
      <c r="D110" s="61" t="str">
        <f>VLOOKUP(A110,Main!A:AB,4,0)</f>
        <v>Prof. Anand T. N. C</v>
      </c>
      <c r="E110" s="61" t="str">
        <f>VLOOKUP(A110,Main!A:AB,5,0)</f>
        <v>IIT Palakkad</v>
      </c>
      <c r="F110" s="61" t="str">
        <f>VLOOKUP(A110,Main!A:AB,6,0)</f>
        <v>IIT Madras</v>
      </c>
      <c r="G110" s="61" t="str">
        <f>VLOOKUP(A110,Main!A:AB,7,0)</f>
        <v>12 Weeks</v>
      </c>
      <c r="H110" s="61" t="str">
        <f>VLOOKUP(A110,Main!A:AB,8,0)</f>
        <v>Rerun</v>
      </c>
      <c r="I110" s="62">
        <f>VLOOKUP(A110,Main!A:AB,9,0)</f>
        <v>46223</v>
      </c>
      <c r="J110" s="62">
        <f>VLOOKUP(A110,Main!A:AB,10,0)</f>
        <v>46304</v>
      </c>
      <c r="K110" s="62">
        <f>VLOOKUP(A110,Main!A:AB,11,0)</f>
        <v>46312</v>
      </c>
      <c r="L110" s="62">
        <f>VLOOKUP(A110,Main!A:AB,12,0)</f>
        <v>46230</v>
      </c>
      <c r="M110" s="62">
        <f>VLOOKUP(A110,Main!A:AB,13,0)</f>
        <v>46248</v>
      </c>
      <c r="N110" s="61" t="str">
        <f>VLOOKUP(A110,Main!A:AB,14,0)</f>
        <v>UG</v>
      </c>
      <c r="O110" s="61" t="str">
        <f>VLOOKUP(A110,Main!A:AB,15,0)</f>
        <v>Elective</v>
      </c>
      <c r="P110" s="61" t="str">
        <f>VLOOKUP(A110,Main!A:AB,16,0)</f>
        <v>Yes</v>
      </c>
      <c r="Q110" s="61" t="str">
        <f>VLOOKUP(A110,Main!A:AB,17,0)</f>
        <v>Propulsion
Energy Systems</v>
      </c>
      <c r="R110" s="63" t="str">
        <f>VLOOKUP(A110,Main!A:AB,18,0)</f>
        <v>https://onlinecourses.nptel.ac.in/e-learning/preview/noc26_me135</v>
      </c>
      <c r="S110" s="63" t="str">
        <f>VLOOKUP(A110,Main!A:AB,19,0)</f>
        <v>https://onlinecourses.nptel.ac.in/e-learning/preview/noc26_me135</v>
      </c>
      <c r="T110" s="61" t="str">
        <f>VLOOKUP(A110,Main!A:AB,20,0)</f>
        <v>noc26_me135</v>
      </c>
      <c r="U110" s="63" t="str">
        <f>VLOOKUP(A110,Main!A:AB,21,0)</f>
        <v>https://onlinecourses.nptel.ac.in/noc25_me102/preview</v>
      </c>
      <c r="V110" s="63" t="str">
        <f>VLOOKUP(A110,Main!A:AB,22,0)</f>
        <v>https://onlinecourses.nptel.ac.in/noc25_me102/preview</v>
      </c>
      <c r="W110" s="61" t="str">
        <f>VLOOKUP(A110,Main!A:AB,23,0)</f>
        <v>noc25_me102</v>
      </c>
      <c r="X110" s="63" t="str">
        <f>VLOOKUP(A110,Main!A:AB,24,0)</f>
        <v>https://nptel.ac.in/courses/127106135</v>
      </c>
      <c r="Y110" s="65" t="str">
        <f>VLOOKUP(A110,Main!A:AB,25,0)</f>
        <v>https://nptel.ac.in/courses/127106135</v>
      </c>
      <c r="Z110" s="66">
        <f>VLOOKUP(A110,Main!A:AB,26,0)</f>
        <v>127106135</v>
      </c>
    </row>
    <row r="111">
      <c r="A111" s="47" t="s">
        <v>5758</v>
      </c>
      <c r="B111" s="61" t="str">
        <f>VLOOKUP(A111,Main!A:AB,2,0)</f>
        <v>Mechanical Engineering</v>
      </c>
      <c r="C111" s="61" t="str">
        <f>VLOOKUP(A111,Main!A:AB,3,0)</f>
        <v>Rapid Manufacturing</v>
      </c>
      <c r="D111" s="61" t="str">
        <f>VLOOKUP(A111,Main!A:AB,4,0)</f>
        <v>Prof. Janakranjan Ramkumar,
Prof. Amandeep Singh Oberoi</v>
      </c>
      <c r="E111" s="61" t="str">
        <f>VLOOKUP(A111,Main!A:AB,5,0)</f>
        <v>IIT Kanpur</v>
      </c>
      <c r="F111" s="61" t="str">
        <f>VLOOKUP(A111,Main!A:AB,6,0)</f>
        <v>IIT Kanpur</v>
      </c>
      <c r="G111" s="61" t="str">
        <f>VLOOKUP(A111,Main!A:AB,7,0)</f>
        <v>12 Weeks</v>
      </c>
      <c r="H111" s="61" t="str">
        <f>VLOOKUP(A111,Main!A:AB,8,0)</f>
        <v>Rerun</v>
      </c>
      <c r="I111" s="62">
        <f>VLOOKUP(A111,Main!A:AB,9,0)</f>
        <v>46223</v>
      </c>
      <c r="J111" s="62">
        <f>VLOOKUP(A111,Main!A:AB,10,0)</f>
        <v>46304</v>
      </c>
      <c r="K111" s="62">
        <f>VLOOKUP(A111,Main!A:AB,11,0)</f>
        <v>46312</v>
      </c>
      <c r="L111" s="62">
        <f>VLOOKUP(A111,Main!A:AB,12,0)</f>
        <v>46230</v>
      </c>
      <c r="M111" s="62">
        <f>VLOOKUP(A111,Main!A:AB,13,0)</f>
        <v>46248</v>
      </c>
      <c r="N111" s="61" t="str">
        <f>VLOOKUP(A111,Main!A:AB,14,0)</f>
        <v>UG/PG</v>
      </c>
      <c r="O111" s="61" t="str">
        <f>VLOOKUP(A111,Main!A:AB,15,0)</f>
        <v>Elective</v>
      </c>
      <c r="P111" s="61" t="str">
        <f>VLOOKUP(A111,Main!A:AB,16,0)</f>
        <v>Yes</v>
      </c>
      <c r="Q111" s="61" t="str">
        <f>VLOOKUP(A111,Main!A:AB,17,0)</f>
        <v>Manufacturing Processes and Technology</v>
      </c>
      <c r="R111" s="63" t="str">
        <f>VLOOKUP(A111,Main!A:AB,18,0)</f>
        <v>https://onlinecourses.nptel.ac.in/e-learning/preview/noc26_me154</v>
      </c>
      <c r="S111" s="63" t="str">
        <f>VLOOKUP(A111,Main!A:AB,19,0)</f>
        <v>https://onlinecourses.nptel.ac.in/e-learning/preview/noc26_me154</v>
      </c>
      <c r="T111" s="61" t="str">
        <f>VLOOKUP(A111,Main!A:AB,20,0)</f>
        <v>noc26_me154</v>
      </c>
      <c r="U111" s="63" t="str">
        <f>VLOOKUP(A111,Main!A:AB,21,0)</f>
        <v>https://onlinecourses.nptel.ac.in/noc25_me125/preview</v>
      </c>
      <c r="V111" s="63" t="str">
        <f>VLOOKUP(A111,Main!A:AB,22,0)</f>
        <v>https://onlinecourses.nptel.ac.in/noc25_me125/preview</v>
      </c>
      <c r="W111" s="61" t="str">
        <f>VLOOKUP(A111,Main!A:AB,23,0)</f>
        <v>noc25_me125</v>
      </c>
      <c r="X111" s="63" t="str">
        <f>VLOOKUP(A111,Main!A:AB,24,0)</f>
        <v>https://nptel.ac.in/courses/112104265</v>
      </c>
      <c r="Y111" s="65" t="str">
        <f>VLOOKUP(A111,Main!A:AB,25,0)</f>
        <v>https://nptel.ac.in/courses/112104265</v>
      </c>
      <c r="Z111" s="66">
        <f>VLOOKUP(A111,Main!A:AB,26,0)</f>
        <v>112104265</v>
      </c>
    </row>
    <row r="112">
      <c r="A112" s="47" t="s">
        <v>5799</v>
      </c>
      <c r="B112" s="61" t="str">
        <f>VLOOKUP(A112,Main!A:AB,2,0)</f>
        <v>Mechanical Engineering</v>
      </c>
      <c r="C112" s="61" t="str">
        <f>VLOOKUP(A112,Main!A:AB,3,0)</f>
        <v>Basics of Mechanical Engineering - 3</v>
      </c>
      <c r="D112" s="61" t="str">
        <f>VLOOKUP(A112,Main!A:AB,4,0)</f>
        <v>Prof. Janakranjan Ramkumar,
Prof. Amandeep Singh Oberoi</v>
      </c>
      <c r="E112" s="61" t="str">
        <f>VLOOKUP(A112,Main!A:AB,5,0)</f>
        <v>IIT Kanpur</v>
      </c>
      <c r="F112" s="61" t="str">
        <f>VLOOKUP(A112,Main!A:AB,6,0)</f>
        <v>IIT Kanpur</v>
      </c>
      <c r="G112" s="61" t="str">
        <f>VLOOKUP(A112,Main!A:AB,7,0)</f>
        <v>12 Weeks</v>
      </c>
      <c r="H112" s="61" t="str">
        <f>VLOOKUP(A112,Main!A:AB,8,0)</f>
        <v>Rerun</v>
      </c>
      <c r="I112" s="62">
        <f>VLOOKUP(A112,Main!A:AB,9,0)</f>
        <v>46223</v>
      </c>
      <c r="J112" s="62">
        <f>VLOOKUP(A112,Main!A:AB,10,0)</f>
        <v>46304</v>
      </c>
      <c r="K112" s="62">
        <f>VLOOKUP(A112,Main!A:AB,11,0)</f>
        <v>46312</v>
      </c>
      <c r="L112" s="62">
        <f>VLOOKUP(A112,Main!A:AB,12,0)</f>
        <v>46230</v>
      </c>
      <c r="M112" s="62">
        <f>VLOOKUP(A112,Main!A:AB,13,0)</f>
        <v>46248</v>
      </c>
      <c r="N112" s="61" t="str">
        <f>VLOOKUP(A112,Main!A:AB,14,0)</f>
        <v>UG/PG</v>
      </c>
      <c r="O112" s="61" t="str">
        <f>VLOOKUP(A112,Main!A:AB,15,0)</f>
        <v>Elective</v>
      </c>
      <c r="P112" s="61" t="str">
        <f>VLOOKUP(A112,Main!A:AB,16,0)</f>
        <v>Yes</v>
      </c>
      <c r="Q112" s="61" t="str">
        <f>VLOOKUP(A112,Main!A:AB,17,0)</f>
        <v>Computational Thermo Fluids
Energy Systems</v>
      </c>
      <c r="R112" s="63" t="str">
        <f>VLOOKUP(A112,Main!A:AB,18,0)</f>
        <v>https://onlinecourses.nptel.ac.in/e-learning/preview/noc26_me160</v>
      </c>
      <c r="S112" s="63" t="str">
        <f>VLOOKUP(A112,Main!A:AB,19,0)</f>
        <v>https://onlinecourses.nptel.ac.in/e-learning/preview/noc26_me160</v>
      </c>
      <c r="T112" s="61" t="str">
        <f>VLOOKUP(A112,Main!A:AB,20,0)</f>
        <v>noc26_me160</v>
      </c>
      <c r="U112" s="63" t="str">
        <f>VLOOKUP(A112,Main!A:AB,21,0)</f>
        <v>https://onlinecourses.nptel.ac.in/noc25_me168/preview</v>
      </c>
      <c r="V112" s="63" t="str">
        <f>VLOOKUP(A112,Main!A:AB,22,0)</f>
        <v>https://onlinecourses.nptel.ac.in/noc25_me168/preview</v>
      </c>
      <c r="W112" s="61" t="str">
        <f>VLOOKUP(A112,Main!A:AB,23,0)</f>
        <v>noc25_me168</v>
      </c>
      <c r="X112" s="63" t="str">
        <f>VLOOKUP(A112,Main!A:AB,24,0)</f>
        <v>https://nptel.ac.in/courses/112104769</v>
      </c>
      <c r="Y112" s="65" t="str">
        <f>VLOOKUP(A112,Main!A:AB,25,0)</f>
        <v>https://nptel.ac.in/courses/112104769</v>
      </c>
      <c r="Z112" s="66">
        <f>VLOOKUP(A112,Main!A:AB,26,0)</f>
        <v>112104769</v>
      </c>
    </row>
    <row r="113">
      <c r="A113" s="47" t="s">
        <v>5842</v>
      </c>
      <c r="B113" s="61" t="str">
        <f>VLOOKUP(A113,Main!A:AB,2,0)</f>
        <v>Mechanical Engineering</v>
      </c>
      <c r="C113" s="61" t="str">
        <f>VLOOKUP(A113,Main!A:AB,3,0)</f>
        <v>Interfacial Fluid Mechanics</v>
      </c>
      <c r="D113" s="61" t="str">
        <f>VLOOKUP(A113,Main!A:AB,4,0)</f>
        <v>Prof. Harish N Dixit</v>
      </c>
      <c r="E113" s="61" t="str">
        <f>VLOOKUP(A113,Main!A:AB,5,0)</f>
        <v>IIT Hyderabad</v>
      </c>
      <c r="F113" s="61" t="str">
        <f>VLOOKUP(A113,Main!A:AB,6,0)</f>
        <v>IIT Madras</v>
      </c>
      <c r="G113" s="61" t="str">
        <f>VLOOKUP(A113,Main!A:AB,7,0)</f>
        <v>12 Weeks</v>
      </c>
      <c r="H113" s="61" t="str">
        <f>VLOOKUP(A113,Main!A:AB,8,0)</f>
        <v>Rerun</v>
      </c>
      <c r="I113" s="62">
        <f>VLOOKUP(A113,Main!A:AB,9,0)</f>
        <v>46223</v>
      </c>
      <c r="J113" s="62">
        <f>VLOOKUP(A113,Main!A:AB,10,0)</f>
        <v>46304</v>
      </c>
      <c r="K113" s="62">
        <f>VLOOKUP(A113,Main!A:AB,11,0)</f>
        <v>46312</v>
      </c>
      <c r="L113" s="62">
        <f>VLOOKUP(A113,Main!A:AB,12,0)</f>
        <v>46230</v>
      </c>
      <c r="M113" s="62">
        <f>VLOOKUP(A113,Main!A:AB,13,0)</f>
        <v>46248</v>
      </c>
      <c r="N113" s="61" t="str">
        <f>VLOOKUP(A113,Main!A:AB,14,0)</f>
        <v>PG</v>
      </c>
      <c r="O113" s="61" t="str">
        <f>VLOOKUP(A113,Main!A:AB,15,0)</f>
        <v>Elective</v>
      </c>
      <c r="P113" s="61" t="str">
        <f>VLOOKUP(A113,Main!A:AB,16,0)</f>
        <v>Yes</v>
      </c>
      <c r="Q113" s="61" t="str">
        <f>VLOOKUP(A113,Main!A:AB,17,0)</f>
        <v>Computational Thermo Fluids</v>
      </c>
      <c r="R113" s="63" t="str">
        <f>VLOOKUP(A113,Main!A:AB,18,0)</f>
        <v>https://onlinecourses.nptel.ac.in/e-learning/preview/noc26_me166</v>
      </c>
      <c r="S113" s="63" t="str">
        <f>VLOOKUP(A113,Main!A:AB,19,0)</f>
        <v>https://onlinecourses.nptel.ac.in/e-learning/preview/noc26_me166</v>
      </c>
      <c r="T113" s="61" t="str">
        <f>VLOOKUP(A113,Main!A:AB,20,0)</f>
        <v>noc26_me166</v>
      </c>
      <c r="U113" s="63" t="str">
        <f>VLOOKUP(A113,Main!A:AB,21,0)</f>
        <v>https://onlinecourses.nptel.ac.in/noc25_me106/preview</v>
      </c>
      <c r="V113" s="63" t="str">
        <f>VLOOKUP(A113,Main!A:AB,22,0)</f>
        <v>https://onlinecourses.nptel.ac.in/noc25_me106/preview</v>
      </c>
      <c r="W113" s="61" t="str">
        <f>VLOOKUP(A113,Main!A:AB,23,0)</f>
        <v>noc25_me106</v>
      </c>
      <c r="X113" s="63" t="str">
        <f>VLOOKUP(A113,Main!A:AB,24,0)</f>
        <v>https://nptel.ac.in/courses/112106312</v>
      </c>
      <c r="Y113" s="65" t="str">
        <f>VLOOKUP(A113,Main!A:AB,25,0)</f>
        <v>https://nptel.ac.in/courses/112106312</v>
      </c>
      <c r="Z113" s="66">
        <f>VLOOKUP(A113,Main!A:AB,26,0)</f>
        <v>112106312</v>
      </c>
    </row>
    <row r="114">
      <c r="A114" s="47" t="s">
        <v>5882</v>
      </c>
      <c r="B114" s="61" t="str">
        <f>VLOOKUP(A114,Main!A:AB,2,0)</f>
        <v>Mechanical Engineering</v>
      </c>
      <c r="C114" s="61" t="str">
        <f>VLOOKUP(A114,Main!A:AB,3,0)</f>
        <v>Heat Exchangers: Fundamentals and Design Analysis</v>
      </c>
      <c r="D114" s="61" t="str">
        <f>VLOOKUP(A114,Main!A:AB,4,0)</f>
        <v>Prof. Prasanta Kumar Das,
Prof. Indranil Ghosh</v>
      </c>
      <c r="E114" s="61" t="str">
        <f>VLOOKUP(A114,Main!A:AB,5,0)</f>
        <v>IIT Kharagpur</v>
      </c>
      <c r="F114" s="61" t="str">
        <f>VLOOKUP(A114,Main!A:AB,6,0)</f>
        <v>IIT Kharagpur</v>
      </c>
      <c r="G114" s="61" t="str">
        <f>VLOOKUP(A114,Main!A:AB,7,0)</f>
        <v>12 Weeks</v>
      </c>
      <c r="H114" s="61" t="str">
        <f>VLOOKUP(A114,Main!A:AB,8,0)</f>
        <v>Rerun</v>
      </c>
      <c r="I114" s="62">
        <f>VLOOKUP(A114,Main!A:AB,9,0)</f>
        <v>46223</v>
      </c>
      <c r="J114" s="62">
        <f>VLOOKUP(A114,Main!A:AB,10,0)</f>
        <v>46304</v>
      </c>
      <c r="K114" s="62">
        <f>VLOOKUP(A114,Main!A:AB,11,0)</f>
        <v>46312</v>
      </c>
      <c r="L114" s="62">
        <f>VLOOKUP(A114,Main!A:AB,12,0)</f>
        <v>46230</v>
      </c>
      <c r="M114" s="62">
        <f>VLOOKUP(A114,Main!A:AB,13,0)</f>
        <v>46248</v>
      </c>
      <c r="N114" s="61" t="str">
        <f>VLOOKUP(A114,Main!A:AB,14,0)</f>
        <v>UG/PG</v>
      </c>
      <c r="O114" s="61" t="str">
        <f>VLOOKUP(A114,Main!A:AB,15,0)</f>
        <v>Elective</v>
      </c>
      <c r="P114" s="61" t="str">
        <f>VLOOKUP(A114,Main!A:AB,16,0)</f>
        <v>Yes</v>
      </c>
      <c r="Q114" s="61" t="str">
        <f>VLOOKUP(A114,Main!A:AB,17,0)</f>
        <v/>
      </c>
      <c r="R114" s="63" t="str">
        <f>VLOOKUP(A114,Main!A:AB,18,0)</f>
        <v>https://onlinecourses.nptel.ac.in/e-learning/preview/noc26_me172</v>
      </c>
      <c r="S114" s="63" t="str">
        <f>VLOOKUP(A114,Main!A:AB,19,0)</f>
        <v>https://onlinecourses.nptel.ac.in/e-learning/preview/noc26_me172</v>
      </c>
      <c r="T114" s="61" t="str">
        <f>VLOOKUP(A114,Main!A:AB,20,0)</f>
        <v>noc26_me172</v>
      </c>
      <c r="U114" s="63" t="str">
        <f>VLOOKUP(A114,Main!A:AB,21,0)</f>
        <v>https://onlinecourses.nptel.ac.in/noc25_me170/preview</v>
      </c>
      <c r="V114" s="63" t="str">
        <f>VLOOKUP(A114,Main!A:AB,22,0)</f>
        <v>https://onlinecourses.nptel.ac.in/noc25_me170/preview</v>
      </c>
      <c r="W114" s="61" t="str">
        <f>VLOOKUP(A114,Main!A:AB,23,0)</f>
        <v>noc25_me170</v>
      </c>
      <c r="X114" s="63" t="str">
        <f>VLOOKUP(A114,Main!A:AB,24,0)</f>
        <v>https://nptel.ac.in/courses/112105248</v>
      </c>
      <c r="Y114" s="65" t="str">
        <f>VLOOKUP(A114,Main!A:AB,25,0)</f>
        <v>https://nptel.ac.in/courses/112105248</v>
      </c>
      <c r="Z114" s="66">
        <f>VLOOKUP(A114,Main!A:AB,26,0)</f>
        <v>112105248</v>
      </c>
    </row>
    <row r="115">
      <c r="A115" s="47" t="s">
        <v>5919</v>
      </c>
      <c r="B115" s="61" t="str">
        <f>VLOOKUP(A115,Main!A:AB,2,0)</f>
        <v>Mechanical Engineering, Material Science, Aerospace Engineering, Automotive Engineering, Civil Engineering.</v>
      </c>
      <c r="C115" s="61" t="str">
        <f>VLOOKUP(A115,Main!A:AB,3,0)</f>
        <v>Design of Precision Machines</v>
      </c>
      <c r="D115" s="61" t="str">
        <f>VLOOKUP(A115,Main!A:AB,4,0)</f>
        <v>Prof. Jitendra P. Khatait</v>
      </c>
      <c r="E115" s="61" t="str">
        <f>VLOOKUP(A115,Main!A:AB,5,0)</f>
        <v>IIT Delhi</v>
      </c>
      <c r="F115" s="61" t="str">
        <f>VLOOKUP(A115,Main!A:AB,6,0)</f>
        <v>IIT Delhi</v>
      </c>
      <c r="G115" s="61" t="str">
        <f>VLOOKUP(A115,Main!A:AB,7,0)</f>
        <v>12 Weeks</v>
      </c>
      <c r="H115" s="61" t="str">
        <f>VLOOKUP(A115,Main!A:AB,8,0)</f>
        <v>Rerun</v>
      </c>
      <c r="I115" s="62">
        <f>VLOOKUP(A115,Main!A:AB,9,0)</f>
        <v>46223</v>
      </c>
      <c r="J115" s="62">
        <f>VLOOKUP(A115,Main!A:AB,10,0)</f>
        <v>46304</v>
      </c>
      <c r="K115" s="62">
        <f>VLOOKUP(A115,Main!A:AB,11,0)</f>
        <v>46312</v>
      </c>
      <c r="L115" s="62">
        <f>VLOOKUP(A115,Main!A:AB,12,0)</f>
        <v>46230</v>
      </c>
      <c r="M115" s="62">
        <f>VLOOKUP(A115,Main!A:AB,13,0)</f>
        <v>46248</v>
      </c>
      <c r="N115" s="61" t="str">
        <f>VLOOKUP(A115,Main!A:AB,14,0)</f>
        <v>UG/PG</v>
      </c>
      <c r="O115" s="61" t="str">
        <f>VLOOKUP(A115,Main!A:AB,15,0)</f>
        <v>Elective</v>
      </c>
      <c r="P115" s="61" t="str">
        <f>VLOOKUP(A115,Main!A:AB,16,0)</f>
        <v>Yes</v>
      </c>
      <c r="Q115" s="61" t="str">
        <f>VLOOKUP(A115,Main!A:AB,17,0)</f>
        <v>Construction Materials Technology
Structural Analysis
Structural Design
Environment
Product Design</v>
      </c>
      <c r="R115" s="63" t="str">
        <f>VLOOKUP(A115,Main!A:AB,18,0)</f>
        <v>https://onlinecourses.nptel.ac.in/e-learning/preview/noc26_me177</v>
      </c>
      <c r="S115" s="63" t="str">
        <f>VLOOKUP(A115,Main!A:AB,19,0)</f>
        <v>https://onlinecourses.nptel.ac.in/e-learning/preview/noc26_me177</v>
      </c>
      <c r="T115" s="61" t="str">
        <f>VLOOKUP(A115,Main!A:AB,20,0)</f>
        <v>noc26_me177</v>
      </c>
      <c r="U115" s="63" t="str">
        <f>VLOOKUP(A115,Main!A:AB,21,0)</f>
        <v>https://onlinecourses.nptel.ac.in/noc25_me180/preview</v>
      </c>
      <c r="V115" s="63" t="str">
        <f>VLOOKUP(A115,Main!A:AB,22,0)</f>
        <v>https://onlinecourses.nptel.ac.in/noc25_me180/preview</v>
      </c>
      <c r="W115" s="61" t="str">
        <f>VLOOKUP(A115,Main!A:AB,23,0)</f>
        <v>noc25_me180</v>
      </c>
      <c r="X115" s="63" t="str">
        <f>VLOOKUP(A115,Main!A:AB,24,0)</f>
        <v>https://nptel.ac.in/courses/112102773</v>
      </c>
      <c r="Y115" s="65" t="str">
        <f>VLOOKUP(A115,Main!A:AB,25,0)</f>
        <v>https://nptel.ac.in/courses/112102773</v>
      </c>
      <c r="Z115" s="66">
        <f>VLOOKUP(A115,Main!A:AB,26,0)</f>
        <v>112102773</v>
      </c>
    </row>
    <row r="116">
      <c r="A116" s="47" t="s">
        <v>6006</v>
      </c>
      <c r="B116" s="61" t="str">
        <f>VLOOKUP(A116,Main!A:AB,2,0)</f>
        <v>Mechanical Engineering</v>
      </c>
      <c r="C116" s="61" t="str">
        <f>VLOOKUP(A116,Main!A:AB,3,0)</f>
        <v>Automation In Manufacturing</v>
      </c>
      <c r="D116" s="61" t="str">
        <f>VLOOKUP(A116,Main!A:AB,4,0)</f>
        <v>Prof. Shrikrishna N. Joshi</v>
      </c>
      <c r="E116" s="61" t="str">
        <f>VLOOKUP(A116,Main!A:AB,5,0)</f>
        <v>IIT Guwahati</v>
      </c>
      <c r="F116" s="61" t="str">
        <f>VLOOKUP(A116,Main!A:AB,6,0)</f>
        <v>IIT Guwahati</v>
      </c>
      <c r="G116" s="61" t="str">
        <f>VLOOKUP(A116,Main!A:AB,7,0)</f>
        <v>12 Weeks</v>
      </c>
      <c r="H116" s="61" t="str">
        <f>VLOOKUP(A116,Main!A:AB,8,0)</f>
        <v>Rerun</v>
      </c>
      <c r="I116" s="62">
        <f>VLOOKUP(A116,Main!A:AB,9,0)</f>
        <v>46223</v>
      </c>
      <c r="J116" s="62">
        <f>VLOOKUP(A116,Main!A:AB,10,0)</f>
        <v>46304</v>
      </c>
      <c r="K116" s="62">
        <f>VLOOKUP(A116,Main!A:AB,11,0)</f>
        <v>46312</v>
      </c>
      <c r="L116" s="62">
        <f>VLOOKUP(A116,Main!A:AB,12,0)</f>
        <v>46230</v>
      </c>
      <c r="M116" s="62">
        <f>VLOOKUP(A116,Main!A:AB,13,0)</f>
        <v>46248</v>
      </c>
      <c r="N116" s="61" t="str">
        <f>VLOOKUP(A116,Main!A:AB,14,0)</f>
        <v>UG/PG</v>
      </c>
      <c r="O116" s="61" t="str">
        <f>VLOOKUP(A116,Main!A:AB,15,0)</f>
        <v>Elective</v>
      </c>
      <c r="P116" s="61" t="str">
        <f>VLOOKUP(A116,Main!A:AB,16,0)</f>
        <v>Yes</v>
      </c>
      <c r="Q116" s="61" t="str">
        <f>VLOOKUP(A116,Main!A:AB,17,0)</f>
        <v>Manufacturing Processes and Technology</v>
      </c>
      <c r="R116" s="63" t="str">
        <f>VLOOKUP(A116,Main!A:AB,18,0)</f>
        <v>https://onlinecourses.nptel.ac.in/e-learning/preview/noc26_me189</v>
      </c>
      <c r="S116" s="63" t="str">
        <f>VLOOKUP(A116,Main!A:AB,19,0)</f>
        <v>https://onlinecourses.nptel.ac.in/e-learning/preview/noc26_me189</v>
      </c>
      <c r="T116" s="61" t="str">
        <f>VLOOKUP(A116,Main!A:AB,20,0)</f>
        <v>noc26_me189</v>
      </c>
      <c r="U116" s="63" t="str">
        <f>VLOOKUP(A116,Main!A:AB,21,0)</f>
        <v>https://onlinecourses.nptel.ac.in/noc25_me154/preview</v>
      </c>
      <c r="V116" s="63" t="str">
        <f>VLOOKUP(A116,Main!A:AB,22,0)</f>
        <v>https://onlinecourses.nptel.ac.in/noc25_me154/preview</v>
      </c>
      <c r="W116" s="61" t="str">
        <f>VLOOKUP(A116,Main!A:AB,23,0)</f>
        <v>noc25_me154</v>
      </c>
      <c r="X116" s="63" t="str">
        <f>VLOOKUP(A116,Main!A:AB,24,0)</f>
        <v>https://nptel.ac.in/courses/112103293</v>
      </c>
      <c r="Y116" s="65" t="str">
        <f>VLOOKUP(A116,Main!A:AB,25,0)</f>
        <v>https://nptel.ac.in/courses/112103293</v>
      </c>
      <c r="Z116" s="66">
        <f>VLOOKUP(A116,Main!A:AB,26,0)</f>
        <v>112103293</v>
      </c>
    </row>
    <row r="117">
      <c r="A117" s="47" t="s">
        <v>6051</v>
      </c>
      <c r="B117" s="61" t="str">
        <f>VLOOKUP(A117,Main!A:AB,2,0)</f>
        <v>Mechanical Engineering</v>
      </c>
      <c r="C117" s="61" t="str">
        <f>VLOOKUP(A117,Main!A:AB,3,0)</f>
        <v>Engineering Economic Analysis</v>
      </c>
      <c r="D117" s="61" t="str">
        <f>VLOOKUP(A117,Main!A:AB,4,0)</f>
        <v>Prof. Pradeep Kumar Jha</v>
      </c>
      <c r="E117" s="61" t="str">
        <f>VLOOKUP(A117,Main!A:AB,5,0)</f>
        <v>IIT Roorkee</v>
      </c>
      <c r="F117" s="61" t="str">
        <f>VLOOKUP(A117,Main!A:AB,6,0)</f>
        <v>IIT Roorkee</v>
      </c>
      <c r="G117" s="61" t="str">
        <f>VLOOKUP(A117,Main!A:AB,7,0)</f>
        <v>8 Weeks</v>
      </c>
      <c r="H117" s="61" t="str">
        <f>VLOOKUP(A117,Main!A:AB,8,0)</f>
        <v>Rerun</v>
      </c>
      <c r="I117" s="62">
        <f>VLOOKUP(A117,Main!A:AB,9,0)</f>
        <v>46251</v>
      </c>
      <c r="J117" s="62">
        <f>VLOOKUP(A117,Main!A:AB,10,0)</f>
        <v>46304</v>
      </c>
      <c r="K117" s="62">
        <f>VLOOKUP(A117,Main!A:AB,11,0)</f>
        <v>46312</v>
      </c>
      <c r="L117" s="62">
        <f>VLOOKUP(A117,Main!A:AB,12,0)</f>
        <v>46251</v>
      </c>
      <c r="M117" s="62">
        <f>VLOOKUP(A117,Main!A:AB,13,0)</f>
        <v>46262</v>
      </c>
      <c r="N117" s="61" t="str">
        <f>VLOOKUP(A117,Main!A:AB,14,0)</f>
        <v>UG</v>
      </c>
      <c r="O117" s="61" t="str">
        <f>VLOOKUP(A117,Main!A:AB,15,0)</f>
        <v>Elective</v>
      </c>
      <c r="P117" s="61" t="str">
        <f>VLOOKUP(A117,Main!A:AB,16,0)</f>
        <v>Yes</v>
      </c>
      <c r="Q117" s="61" t="str">
        <f>VLOOKUP(A117,Main!A:AB,17,0)</f>
        <v/>
      </c>
      <c r="R117" s="63" t="str">
        <f>VLOOKUP(A117,Main!A:AB,18,0)</f>
        <v>https://onlinecourses.nptel.ac.in/e-learning/preview/noc26_me196</v>
      </c>
      <c r="S117" s="63" t="str">
        <f>VLOOKUP(A117,Main!A:AB,19,0)</f>
        <v>https://onlinecourses.nptel.ac.in/e-learning/preview/noc26_me196</v>
      </c>
      <c r="T117" s="61" t="str">
        <f>VLOOKUP(A117,Main!A:AB,20,0)</f>
        <v>noc26_me196</v>
      </c>
      <c r="U117" s="63" t="str">
        <f>VLOOKUP(A117,Main!A:AB,21,0)</f>
        <v>https://onlinecourses.nptel.ac.in/noc25_me98/preview</v>
      </c>
      <c r="V117" s="63" t="str">
        <f>VLOOKUP(A117,Main!A:AB,22,0)</f>
        <v>https://onlinecourses.nptel.ac.in/noc25_me98/preview</v>
      </c>
      <c r="W117" s="61" t="str">
        <f>VLOOKUP(A117,Main!A:AB,23,0)</f>
        <v>noc25_me98</v>
      </c>
      <c r="X117" s="63" t="str">
        <f>VLOOKUP(A117,Main!A:AB,24,0)</f>
        <v>https://nptel.ac.in/courses/112107209</v>
      </c>
      <c r="Y117" s="65" t="str">
        <f>VLOOKUP(A117,Main!A:AB,25,0)</f>
        <v>https://nptel.ac.in/courses/112107209</v>
      </c>
      <c r="Z117" s="66">
        <f>VLOOKUP(A117,Main!A:AB,26,0)</f>
        <v>112107209</v>
      </c>
    </row>
    <row r="118">
      <c r="A118" s="47" t="s">
        <v>6092</v>
      </c>
      <c r="B118" s="61" t="str">
        <f>VLOOKUP(A118,Main!A:AB,2,0)</f>
        <v>Mechanical Engineering</v>
      </c>
      <c r="C118" s="61" t="str">
        <f>VLOOKUP(A118,Main!A:AB,3,0)</f>
        <v>Advanced Machining Processes</v>
      </c>
      <c r="D118" s="61" t="str">
        <f>VLOOKUP(A118,Main!A:AB,4,0)</f>
        <v>Prof. Manas Das</v>
      </c>
      <c r="E118" s="61" t="str">
        <f>VLOOKUP(A118,Main!A:AB,5,0)</f>
        <v>IIT Guwahati</v>
      </c>
      <c r="F118" s="61" t="str">
        <f>VLOOKUP(A118,Main!A:AB,6,0)</f>
        <v>IIT Guwahati</v>
      </c>
      <c r="G118" s="61" t="str">
        <f>VLOOKUP(A118,Main!A:AB,7,0)</f>
        <v>8 Weeks</v>
      </c>
      <c r="H118" s="61" t="str">
        <f>VLOOKUP(A118,Main!A:AB,8,0)</f>
        <v>Rerun</v>
      </c>
      <c r="I118" s="62">
        <f>VLOOKUP(A118,Main!A:AB,9,0)</f>
        <v>46251</v>
      </c>
      <c r="J118" s="62">
        <f>VLOOKUP(A118,Main!A:AB,10,0)</f>
        <v>46304</v>
      </c>
      <c r="K118" s="62">
        <f>VLOOKUP(A118,Main!A:AB,11,0)</f>
        <v>46312</v>
      </c>
      <c r="L118" s="62">
        <f>VLOOKUP(A118,Main!A:AB,12,0)</f>
        <v>46251</v>
      </c>
      <c r="M118" s="62">
        <f>VLOOKUP(A118,Main!A:AB,13,0)</f>
        <v>46262</v>
      </c>
      <c r="N118" s="61" t="str">
        <f>VLOOKUP(A118,Main!A:AB,14,0)</f>
        <v>UG/PG</v>
      </c>
      <c r="O118" s="61" t="str">
        <f>VLOOKUP(A118,Main!A:AB,15,0)</f>
        <v>Elective</v>
      </c>
      <c r="P118" s="61" t="str">
        <f>VLOOKUP(A118,Main!A:AB,16,0)</f>
        <v>Yes</v>
      </c>
      <c r="Q118" s="61" t="str">
        <f>VLOOKUP(A118,Main!A:AB,17,0)</f>
        <v/>
      </c>
      <c r="R118" s="63" t="str">
        <f>VLOOKUP(A118,Main!A:AB,18,0)</f>
        <v>https://onlinecourses.nptel.ac.in/e-learning/preview/noc26_me202</v>
      </c>
      <c r="S118" s="63" t="str">
        <f>VLOOKUP(A118,Main!A:AB,19,0)</f>
        <v>https://onlinecourses.nptel.ac.in/e-learning/preview/noc26_me202</v>
      </c>
      <c r="T118" s="61" t="str">
        <f>VLOOKUP(A118,Main!A:AB,20,0)</f>
        <v>noc26_me202</v>
      </c>
      <c r="U118" s="63" t="str">
        <f>VLOOKUP(A118,Main!A:AB,21,0)</f>
        <v>https://onlinecourses.nptel.ac.in/noc25_me153/preview</v>
      </c>
      <c r="V118" s="63" t="str">
        <f>VLOOKUP(A118,Main!A:AB,22,0)</f>
        <v>https://onlinecourses.nptel.ac.in/noc25_me153/preview</v>
      </c>
      <c r="W118" s="61" t="str">
        <f>VLOOKUP(A118,Main!A:AB,23,0)</f>
        <v>noc25_me153</v>
      </c>
      <c r="X118" s="63" t="str">
        <f>VLOOKUP(A118,Main!A:AB,24,0)</f>
        <v>https://nptel.ac.in/courses/112103202</v>
      </c>
      <c r="Y118" s="65" t="str">
        <f>VLOOKUP(A118,Main!A:AB,25,0)</f>
        <v>https://nptel.ac.in/courses/112103202</v>
      </c>
      <c r="Z118" s="66">
        <f>VLOOKUP(A118,Main!A:AB,26,0)</f>
        <v>112103202</v>
      </c>
    </row>
    <row r="119">
      <c r="A119" s="47" t="s">
        <v>6259</v>
      </c>
      <c r="B119" s="61" t="str">
        <f>VLOOKUP(A119,Main!A:AB,2,0)</f>
        <v>Management</v>
      </c>
      <c r="C119" s="61" t="str">
        <f>VLOOKUP(A119,Main!A:AB,3,0)</f>
        <v>Data Analysis &amp; Decision Making - II</v>
      </c>
      <c r="D119" s="61" t="str">
        <f>VLOOKUP(A119,Main!A:AB,4,0)</f>
        <v>Prof. Raghu Nandan Sengupta</v>
      </c>
      <c r="E119" s="61" t="str">
        <f>VLOOKUP(A119,Main!A:AB,5,0)</f>
        <v>IIT Kanpur</v>
      </c>
      <c r="F119" s="61" t="str">
        <f>VLOOKUP(A119,Main!A:AB,6,0)</f>
        <v>IIT Kanpur</v>
      </c>
      <c r="G119" s="61" t="str">
        <f>VLOOKUP(A119,Main!A:AB,7,0)</f>
        <v>12 Weeks</v>
      </c>
      <c r="H119" s="61" t="str">
        <f>VLOOKUP(A119,Main!A:AB,8,0)</f>
        <v>Rerun</v>
      </c>
      <c r="I119" s="62">
        <f>VLOOKUP(A119,Main!A:AB,9,0)</f>
        <v>46223</v>
      </c>
      <c r="J119" s="62">
        <f>VLOOKUP(A119,Main!A:AB,10,0)</f>
        <v>46304</v>
      </c>
      <c r="K119" s="62">
        <f>VLOOKUP(A119,Main!A:AB,11,0)</f>
        <v>46312</v>
      </c>
      <c r="L119" s="62">
        <f>VLOOKUP(A119,Main!A:AB,12,0)</f>
        <v>46230</v>
      </c>
      <c r="M119" s="62">
        <f>VLOOKUP(A119,Main!A:AB,13,0)</f>
        <v>46248</v>
      </c>
      <c r="N119" s="61" t="str">
        <f>VLOOKUP(A119,Main!A:AB,14,0)</f>
        <v>UG/PG</v>
      </c>
      <c r="O119" s="61" t="str">
        <f>VLOOKUP(A119,Main!A:AB,15,0)</f>
        <v>Elective</v>
      </c>
      <c r="P119" s="61" t="str">
        <f>VLOOKUP(A119,Main!A:AB,16,0)</f>
        <v>Yes</v>
      </c>
      <c r="Q119" s="61" t="str">
        <f>VLOOKUP(A119,Main!A:AB,17,0)</f>
        <v>Operations</v>
      </c>
      <c r="R119" s="63" t="str">
        <f>VLOOKUP(A119,Main!A:AB,18,0)</f>
        <v>https://onlinecourses.nptel.ac.in/e-learning/preview/noc26_mg121</v>
      </c>
      <c r="S119" s="63" t="str">
        <f>VLOOKUP(A119,Main!A:AB,19,0)</f>
        <v>https://onlinecourses.nptel.ac.in/e-learning/preview/noc26_mg121</v>
      </c>
      <c r="T119" s="61" t="str">
        <f>VLOOKUP(A119,Main!A:AB,20,0)</f>
        <v>noc26_mg121</v>
      </c>
      <c r="U119" s="63" t="str">
        <f>VLOOKUP(A119,Main!A:AB,21,0)</f>
        <v>https://onlinecourses.nptel.ac.in/noc25_mg125/preview</v>
      </c>
      <c r="V119" s="63" t="str">
        <f>VLOOKUP(A119,Main!A:AB,22,0)</f>
        <v>https://onlinecourses.nptel.ac.in/noc25_mg125/preview</v>
      </c>
      <c r="W119" s="61" t="str">
        <f>VLOOKUP(A119,Main!A:AB,23,0)</f>
        <v>noc25_mg125</v>
      </c>
      <c r="X119" s="63" t="str">
        <f>VLOOKUP(A119,Main!A:AB,24,0)</f>
        <v>https://nptel.ac.in/courses/110104118</v>
      </c>
      <c r="Y119" s="65" t="str">
        <f>VLOOKUP(A119,Main!A:AB,25,0)</f>
        <v>https://nptel.ac.in/courses/110104118</v>
      </c>
      <c r="Z119" s="66">
        <f>VLOOKUP(A119,Main!A:AB,26,0)</f>
        <v>110104118</v>
      </c>
    </row>
    <row r="120">
      <c r="A120" s="47" t="s">
        <v>6303</v>
      </c>
      <c r="B120" s="61" t="str">
        <f>VLOOKUP(A120,Main!A:AB,2,0)</f>
        <v>Management</v>
      </c>
      <c r="C120" s="61" t="str">
        <f>VLOOKUP(A120,Main!A:AB,3,0)</f>
        <v>Commodity Derivatives &amp; Risk Management</v>
      </c>
      <c r="D120" s="61" t="str">
        <f>VLOOKUP(A120,Main!A:AB,4,0)</f>
        <v>Prof. Prabina Rajib</v>
      </c>
      <c r="E120" s="61" t="str">
        <f>VLOOKUP(A120,Main!A:AB,5,0)</f>
        <v>IIT Kharagpur</v>
      </c>
      <c r="F120" s="61" t="str">
        <f>VLOOKUP(A120,Main!A:AB,6,0)</f>
        <v>IIT Kharagpur</v>
      </c>
      <c r="G120" s="61" t="str">
        <f>VLOOKUP(A120,Main!A:AB,7,0)</f>
        <v>12 Weeks</v>
      </c>
      <c r="H120" s="61" t="str">
        <f>VLOOKUP(A120,Main!A:AB,8,0)</f>
        <v>Rerun</v>
      </c>
      <c r="I120" s="62">
        <f>VLOOKUP(A120,Main!A:AB,9,0)</f>
        <v>46223</v>
      </c>
      <c r="J120" s="62">
        <f>VLOOKUP(A120,Main!A:AB,10,0)</f>
        <v>46304</v>
      </c>
      <c r="K120" s="62">
        <f>VLOOKUP(A120,Main!A:AB,11,0)</f>
        <v>46312</v>
      </c>
      <c r="L120" s="62">
        <f>VLOOKUP(A120,Main!A:AB,12,0)</f>
        <v>46230</v>
      </c>
      <c r="M120" s="62">
        <f>VLOOKUP(A120,Main!A:AB,13,0)</f>
        <v>46248</v>
      </c>
      <c r="N120" s="61" t="str">
        <f>VLOOKUP(A120,Main!A:AB,14,0)</f>
        <v>PG</v>
      </c>
      <c r="O120" s="61" t="str">
        <f>VLOOKUP(A120,Main!A:AB,15,0)</f>
        <v>Elective</v>
      </c>
      <c r="P120" s="61" t="str">
        <f>VLOOKUP(A120,Main!A:AB,16,0)</f>
        <v>Yes</v>
      </c>
      <c r="Q120" s="61" t="str">
        <f>VLOOKUP(A120,Main!A:AB,17,0)</f>
        <v/>
      </c>
      <c r="R120" s="63" t="str">
        <f>VLOOKUP(A120,Main!A:AB,18,0)</f>
        <v>https://onlinecourses.nptel.ac.in/e-learning/preview/noc26_mg127</v>
      </c>
      <c r="S120" s="63" t="str">
        <f>VLOOKUP(A120,Main!A:AB,19,0)</f>
        <v>https://onlinecourses.nptel.ac.in/e-learning/preview/noc26_mg127</v>
      </c>
      <c r="T120" s="61" t="str">
        <f>VLOOKUP(A120,Main!A:AB,20,0)</f>
        <v>noc26_mg127</v>
      </c>
      <c r="U120" s="63" t="str">
        <f>VLOOKUP(A120,Main!A:AB,21,0)</f>
        <v>https://onlinecourses.nptel.ac.in/noc25_mg128/preview</v>
      </c>
      <c r="V120" s="63" t="str">
        <f>VLOOKUP(A120,Main!A:AB,22,0)</f>
        <v>https://onlinecourses.nptel.ac.in/noc25_mg128/preview</v>
      </c>
      <c r="W120" s="61" t="str">
        <f>VLOOKUP(A120,Main!A:AB,23,0)</f>
        <v>noc25_mg128</v>
      </c>
      <c r="X120" s="63" t="str">
        <f>VLOOKUP(A120,Main!A:AB,24,0)</f>
        <v>https://nptel.ac.in/courses/110105168</v>
      </c>
      <c r="Y120" s="65" t="str">
        <f>VLOOKUP(A120,Main!A:AB,25,0)</f>
        <v>https://nptel.ac.in/courses/110105168</v>
      </c>
      <c r="Z120" s="66">
        <f>VLOOKUP(A120,Main!A:AB,26,0)</f>
        <v>110105168</v>
      </c>
    </row>
    <row r="121">
      <c r="A121" s="47" t="s">
        <v>6373</v>
      </c>
      <c r="B121" s="61" t="str">
        <f>VLOOKUP(A121,Main!A:AB,2,0)</f>
        <v>Management</v>
      </c>
      <c r="C121" s="61" t="str">
        <f>VLOOKUP(A121,Main!A:AB,3,0)</f>
        <v>Labour Welfare and Industrial Relations</v>
      </c>
      <c r="D121" s="61" t="str">
        <f>VLOOKUP(A121,Main!A:AB,4,0)</f>
        <v>Prof. Abraham Cyril Issac</v>
      </c>
      <c r="E121" s="61" t="str">
        <f>VLOOKUP(A121,Main!A:AB,5,0)</f>
        <v>IIT Guwahati</v>
      </c>
      <c r="F121" s="61" t="str">
        <f>VLOOKUP(A121,Main!A:AB,6,0)</f>
        <v>IIT Guwahati</v>
      </c>
      <c r="G121" s="61" t="str">
        <f>VLOOKUP(A121,Main!A:AB,7,0)</f>
        <v>12 Weeks</v>
      </c>
      <c r="H121" s="61" t="str">
        <f>VLOOKUP(A121,Main!A:AB,8,0)</f>
        <v>Rerun</v>
      </c>
      <c r="I121" s="62">
        <f>VLOOKUP(A121,Main!A:AB,9,0)</f>
        <v>46223</v>
      </c>
      <c r="J121" s="62">
        <f>VLOOKUP(A121,Main!A:AB,10,0)</f>
        <v>46304</v>
      </c>
      <c r="K121" s="62">
        <f>VLOOKUP(A121,Main!A:AB,11,0)</f>
        <v>46312</v>
      </c>
      <c r="L121" s="62">
        <f>VLOOKUP(A121,Main!A:AB,12,0)</f>
        <v>46230</v>
      </c>
      <c r="M121" s="62">
        <f>VLOOKUP(A121,Main!A:AB,13,0)</f>
        <v>46248</v>
      </c>
      <c r="N121" s="61" t="str">
        <f>VLOOKUP(A121,Main!A:AB,14,0)</f>
        <v>PG</v>
      </c>
      <c r="O121" s="61" t="str">
        <f>VLOOKUP(A121,Main!A:AB,15,0)</f>
        <v>Core</v>
      </c>
      <c r="P121" s="61" t="str">
        <f>VLOOKUP(A121,Main!A:AB,16,0)</f>
        <v>Yes</v>
      </c>
      <c r="Q121" s="61" t="str">
        <f>VLOOKUP(A121,Main!A:AB,17,0)</f>
        <v>Human Resource Management</v>
      </c>
      <c r="R121" s="63" t="str">
        <f>VLOOKUP(A121,Main!A:AB,18,0)</f>
        <v>https://onlinecourses.nptel.ac.in/e-learning/preview/noc26_mg137</v>
      </c>
      <c r="S121" s="63" t="str">
        <f>VLOOKUP(A121,Main!A:AB,19,0)</f>
        <v>https://onlinecourses.nptel.ac.in/e-learning/preview/noc26_mg137</v>
      </c>
      <c r="T121" s="61" t="str">
        <f>VLOOKUP(A121,Main!A:AB,20,0)</f>
        <v>noc26_mg137</v>
      </c>
      <c r="U121" s="63" t="str">
        <f>VLOOKUP(A121,Main!A:AB,21,0)</f>
        <v>https://onlinecourses.nptel.ac.in/noc25_mg159/preview</v>
      </c>
      <c r="V121" s="63" t="str">
        <f>VLOOKUP(A121,Main!A:AB,22,0)</f>
        <v>https://onlinecourses.nptel.ac.in/noc25_mg159/preview</v>
      </c>
      <c r="W121" s="61" t="str">
        <f>VLOOKUP(A121,Main!A:AB,23,0)</f>
        <v>noc25_mg159</v>
      </c>
      <c r="X121" s="63" t="str">
        <f>VLOOKUP(A121,Main!A:AB,24,0)</f>
        <v>https://nptel.ac.in/courses/110103506</v>
      </c>
      <c r="Y121" s="65" t="str">
        <f>VLOOKUP(A121,Main!A:AB,25,0)</f>
        <v>https://nptel.ac.in/courses/110103506</v>
      </c>
      <c r="Z121" s="66">
        <f>VLOOKUP(A121,Main!A:AB,26,0)</f>
        <v>110103506</v>
      </c>
    </row>
    <row r="122">
      <c r="A122" s="47" t="s">
        <v>6391</v>
      </c>
      <c r="B122" s="61" t="str">
        <f>VLOOKUP(A122,Main!A:AB,2,0)</f>
        <v>Management</v>
      </c>
      <c r="C122" s="61" t="str">
        <f>VLOOKUP(A122,Main!A:AB,3,0)</f>
        <v>Business and Sustainable Development</v>
      </c>
      <c r="D122" s="61" t="str">
        <f>VLOOKUP(A122,Main!A:AB,4,0)</f>
        <v>Prof. Trupti Mishra</v>
      </c>
      <c r="E122" s="61" t="str">
        <f>VLOOKUP(A122,Main!A:AB,5,0)</f>
        <v>IIT Bombay</v>
      </c>
      <c r="F122" s="61" t="str">
        <f>VLOOKUP(A122,Main!A:AB,6,0)</f>
        <v>IIT Bombay</v>
      </c>
      <c r="G122" s="61" t="str">
        <f>VLOOKUP(A122,Main!A:AB,7,0)</f>
        <v>4 Weeks</v>
      </c>
      <c r="H122" s="61" t="str">
        <f>VLOOKUP(A122,Main!A:AB,8,0)</f>
        <v>Rerun</v>
      </c>
      <c r="I122" s="62">
        <f>VLOOKUP(A122,Main!A:AB,9,0)</f>
        <v>46251</v>
      </c>
      <c r="J122" s="62">
        <f>VLOOKUP(A122,Main!A:AB,10,0)</f>
        <v>46276</v>
      </c>
      <c r="K122" s="62">
        <f>VLOOKUP(A122,Main!A:AB,11,0)</f>
        <v>46312</v>
      </c>
      <c r="L122" s="62">
        <f>VLOOKUP(A122,Main!A:AB,12,0)</f>
        <v>46251</v>
      </c>
      <c r="M122" s="62">
        <f>VLOOKUP(A122,Main!A:AB,13,0)</f>
        <v>46262</v>
      </c>
      <c r="N122" s="61" t="str">
        <f>VLOOKUP(A122,Main!A:AB,14,0)</f>
        <v>UG/PG</v>
      </c>
      <c r="O122" s="61" t="str">
        <f>VLOOKUP(A122,Main!A:AB,15,0)</f>
        <v>Elective</v>
      </c>
      <c r="P122" s="61" t="str">
        <f>VLOOKUP(A122,Main!A:AB,16,0)</f>
        <v>Yes</v>
      </c>
      <c r="Q122" s="61" t="str">
        <f>VLOOKUP(A122,Main!A:AB,17,0)</f>
        <v>Managerial Economics</v>
      </c>
      <c r="R122" s="63" t="str">
        <f>VLOOKUP(A122,Main!A:AB,18,0)</f>
        <v>https://onlinecourses.nptel.ac.in/e-learning/preview/noc26_mg142</v>
      </c>
      <c r="S122" s="63" t="str">
        <f>VLOOKUP(A122,Main!A:AB,19,0)</f>
        <v>https://onlinecourses.nptel.ac.in/e-learning/preview/noc26_mg142</v>
      </c>
      <c r="T122" s="61" t="str">
        <f>VLOOKUP(A122,Main!A:AB,20,0)</f>
        <v>noc26_mg142</v>
      </c>
      <c r="U122" s="63" t="str">
        <f>VLOOKUP(A122,Main!A:AB,21,0)</f>
        <v>https://onlinecourses.nptel.ac.in/noc25_mg124/preview</v>
      </c>
      <c r="V122" s="63" t="str">
        <f>VLOOKUP(A122,Main!A:AB,22,0)</f>
        <v>https://onlinecourses.nptel.ac.in/noc25_mg124/preview</v>
      </c>
      <c r="W122" s="61" t="str">
        <f>VLOOKUP(A122,Main!A:AB,23,0)</f>
        <v>noc25_mg124</v>
      </c>
      <c r="X122" s="63" t="str">
        <f>VLOOKUP(A122,Main!A:AB,24,0)</f>
        <v>https://nptel.ac.in/courses/110101153</v>
      </c>
      <c r="Y122" s="65" t="str">
        <f>VLOOKUP(A122,Main!A:AB,25,0)</f>
        <v>https://nptel.ac.in/courses/110101153</v>
      </c>
      <c r="Z122" s="66">
        <f>VLOOKUP(A122,Main!A:AB,26,0)</f>
        <v>110101153</v>
      </c>
    </row>
    <row r="123">
      <c r="A123" s="47" t="s">
        <v>6425</v>
      </c>
      <c r="B123" s="61" t="str">
        <f>VLOOKUP(A123,Main!A:AB,2,0)</f>
        <v>Management</v>
      </c>
      <c r="C123" s="61" t="str">
        <f>VLOOKUP(A123,Main!A:AB,3,0)</f>
        <v>Yoga and Positive Psychology for Managing Career and Life</v>
      </c>
      <c r="D123" s="61" t="str">
        <f>VLOOKUP(A123,Main!A:AB,4,0)</f>
        <v>Prof. Ashish Pandey</v>
      </c>
      <c r="E123" s="61" t="str">
        <f>VLOOKUP(A123,Main!A:AB,5,0)</f>
        <v>IIT Bombay</v>
      </c>
      <c r="F123" s="61" t="str">
        <f>VLOOKUP(A123,Main!A:AB,6,0)</f>
        <v>IIT Bombay</v>
      </c>
      <c r="G123" s="61" t="str">
        <f>VLOOKUP(A123,Main!A:AB,7,0)</f>
        <v>8 Weeks</v>
      </c>
      <c r="H123" s="61" t="str">
        <f>VLOOKUP(A123,Main!A:AB,8,0)</f>
        <v>Rerun</v>
      </c>
      <c r="I123" s="62">
        <f>VLOOKUP(A123,Main!A:AB,9,0)</f>
        <v>46251</v>
      </c>
      <c r="J123" s="62">
        <f>VLOOKUP(A123,Main!A:AB,10,0)</f>
        <v>46304</v>
      </c>
      <c r="K123" s="62">
        <f>VLOOKUP(A123,Main!A:AB,11,0)</f>
        <v>46312</v>
      </c>
      <c r="L123" s="62">
        <f>VLOOKUP(A123,Main!A:AB,12,0)</f>
        <v>46251</v>
      </c>
      <c r="M123" s="62">
        <f>VLOOKUP(A123,Main!A:AB,13,0)</f>
        <v>46262</v>
      </c>
      <c r="N123" s="61" t="str">
        <f>VLOOKUP(A123,Main!A:AB,14,0)</f>
        <v>UG/PG</v>
      </c>
      <c r="O123" s="61" t="str">
        <f>VLOOKUP(A123,Main!A:AB,15,0)</f>
        <v>ELective</v>
      </c>
      <c r="P123" s="61" t="str">
        <f>VLOOKUP(A123,Main!A:AB,16,0)</f>
        <v>Yes</v>
      </c>
      <c r="Q123" s="61" t="str">
        <f>VLOOKUP(A123,Main!A:AB,17,0)</f>
        <v>Psychology</v>
      </c>
      <c r="R123" s="63" t="str">
        <f>VLOOKUP(A123,Main!A:AB,18,0)</f>
        <v>https://onlinecourses.nptel.ac.in/e-learning/preview/noc26_mg147</v>
      </c>
      <c r="S123" s="63" t="str">
        <f>VLOOKUP(A123,Main!A:AB,19,0)</f>
        <v>https://onlinecourses.nptel.ac.in/e-learning/preview/noc26_mg147</v>
      </c>
      <c r="T123" s="61" t="str">
        <f>VLOOKUP(A123,Main!A:AB,20,0)</f>
        <v>noc26_mg147</v>
      </c>
      <c r="U123" s="63" t="str">
        <f>VLOOKUP(A123,Main!A:AB,21,0)</f>
        <v>https://onlinecourses.nptel.ac.in/noc26_mg14/preview</v>
      </c>
      <c r="V123" s="63" t="str">
        <f>VLOOKUP(A123,Main!A:AB,22,0)</f>
        <v>https://onlinecourses.nptel.ac.in/noc26_mg14/preview</v>
      </c>
      <c r="W123" s="61" t="str">
        <f>VLOOKUP(A123,Main!A:AB,23,0)</f>
        <v>noc26_mg14</v>
      </c>
      <c r="X123" s="63" t="str">
        <f>VLOOKUP(A123,Main!A:AB,24,0)</f>
        <v>https://nptel.ac.in/courses/110101165</v>
      </c>
      <c r="Y123" s="65" t="str">
        <f>VLOOKUP(A123,Main!A:AB,25,0)</f>
        <v>https://nptel.ac.in/courses/110101165</v>
      </c>
      <c r="Z123" s="66">
        <f>VLOOKUP(A123,Main!A:AB,26,0)</f>
        <v>110101165</v>
      </c>
    </row>
    <row r="124">
      <c r="A124" s="47" t="s">
        <v>6471</v>
      </c>
      <c r="B124" s="61" t="str">
        <f>VLOOKUP(A124,Main!A:AB,2,0)</f>
        <v>Management</v>
      </c>
      <c r="C124" s="61" t="str">
        <f>VLOOKUP(A124,Main!A:AB,3,0)</f>
        <v>Business Marketing - Technology Focus</v>
      </c>
      <c r="D124" s="61" t="str">
        <f>VLOOKUP(A124,Main!A:AB,4,0)</f>
        <v>Prof. Jayanta Chatterjee</v>
      </c>
      <c r="E124" s="61" t="str">
        <f>VLOOKUP(A124,Main!A:AB,5,0)</f>
        <v>IIT Kanpur</v>
      </c>
      <c r="F124" s="61" t="str">
        <f>VLOOKUP(A124,Main!A:AB,6,0)</f>
        <v>IIT Kanpur</v>
      </c>
      <c r="G124" s="61" t="str">
        <f>VLOOKUP(A124,Main!A:AB,7,0)</f>
        <v>8 Weeks</v>
      </c>
      <c r="H124" s="61" t="str">
        <f>VLOOKUP(A124,Main!A:AB,8,0)</f>
        <v>Rerun</v>
      </c>
      <c r="I124" s="62">
        <f>VLOOKUP(A124,Main!A:AB,9,0)</f>
        <v>46251</v>
      </c>
      <c r="J124" s="62">
        <f>VLOOKUP(A124,Main!A:AB,10,0)</f>
        <v>46304</v>
      </c>
      <c r="K124" s="62">
        <f>VLOOKUP(A124,Main!A:AB,11,0)</f>
        <v>46312</v>
      </c>
      <c r="L124" s="62">
        <f>VLOOKUP(A124,Main!A:AB,12,0)</f>
        <v>46251</v>
      </c>
      <c r="M124" s="62">
        <f>VLOOKUP(A124,Main!A:AB,13,0)</f>
        <v>46262</v>
      </c>
      <c r="N124" s="61" t="str">
        <f>VLOOKUP(A124,Main!A:AB,14,0)</f>
        <v>PG</v>
      </c>
      <c r="O124" s="61" t="str">
        <f>VLOOKUP(A124,Main!A:AB,15,0)</f>
        <v>Elective</v>
      </c>
      <c r="P124" s="61" t="str">
        <f>VLOOKUP(A124,Main!A:AB,16,0)</f>
        <v>Yes</v>
      </c>
      <c r="Q124" s="61" t="str">
        <f>VLOOKUP(A124,Main!A:AB,17,0)</f>
        <v>Marketing</v>
      </c>
      <c r="R124" s="63" t="str">
        <f>VLOOKUP(A124,Main!A:AB,18,0)</f>
        <v>https://onlinecourses.nptel.ac.in/e-learning/preview/noc26_mg153</v>
      </c>
      <c r="S124" s="63" t="str">
        <f>VLOOKUP(A124,Main!A:AB,19,0)</f>
        <v>https://onlinecourses.nptel.ac.in/e-learning/preview/noc26_mg153</v>
      </c>
      <c r="T124" s="61" t="str">
        <f>VLOOKUP(A124,Main!A:AB,20,0)</f>
        <v>noc26_mg153</v>
      </c>
      <c r="U124" s="63" t="str">
        <f>VLOOKUP(A124,Main!A:AB,21,0)</f>
        <v>https://onlinecourses.nptel.ac.in/noc25_mg120/preview</v>
      </c>
      <c r="V124" s="63" t="str">
        <f>VLOOKUP(A124,Main!A:AB,22,0)</f>
        <v>https://onlinecourses.nptel.ac.in/noc25_mg120/preview</v>
      </c>
      <c r="W124" s="61" t="str">
        <f>VLOOKUP(A124,Main!A:AB,23,0)</f>
        <v>noc25_mg120</v>
      </c>
      <c r="X124" s="63" t="str">
        <f>VLOOKUP(A124,Main!A:AB,24,0)</f>
        <v>https://nptel.ac.in/courses/110104507</v>
      </c>
      <c r="Y124" s="65" t="str">
        <f>VLOOKUP(A124,Main!A:AB,25,0)</f>
        <v>https://nptel.ac.in/courses/110104507</v>
      </c>
      <c r="Z124" s="66">
        <f>VLOOKUP(A124,Main!A:AB,26,0)</f>
        <v>110104507</v>
      </c>
    </row>
    <row r="125">
      <c r="A125" s="47" t="s">
        <v>6506</v>
      </c>
      <c r="B125" s="61" t="str">
        <f>VLOOKUP(A125,Main!A:AB,2,0)</f>
        <v>Management</v>
      </c>
      <c r="C125" s="61" t="str">
        <f>VLOOKUP(A125,Main!A:AB,3,0)</f>
        <v>Ethics in Engineering Practice</v>
      </c>
      <c r="D125" s="61" t="str">
        <f>VLOOKUP(A125,Main!A:AB,4,0)</f>
        <v>Prof. Susmita Mukhopadhyay</v>
      </c>
      <c r="E125" s="61" t="str">
        <f>VLOOKUP(A125,Main!A:AB,5,0)</f>
        <v>IIT Kharagpur</v>
      </c>
      <c r="F125" s="61" t="str">
        <f>VLOOKUP(A125,Main!A:AB,6,0)</f>
        <v>IIT Kharagpur</v>
      </c>
      <c r="G125" s="61" t="str">
        <f>VLOOKUP(A125,Main!A:AB,7,0)</f>
        <v>8 Weeks</v>
      </c>
      <c r="H125" s="61" t="str">
        <f>VLOOKUP(A125,Main!A:AB,8,0)</f>
        <v>Rerun</v>
      </c>
      <c r="I125" s="62">
        <f>VLOOKUP(A125,Main!A:AB,9,0)</f>
        <v>46251</v>
      </c>
      <c r="J125" s="62">
        <f>VLOOKUP(A125,Main!A:AB,10,0)</f>
        <v>46304</v>
      </c>
      <c r="K125" s="62">
        <f>VLOOKUP(A125,Main!A:AB,11,0)</f>
        <v>46312</v>
      </c>
      <c r="L125" s="62">
        <f>VLOOKUP(A125,Main!A:AB,12,0)</f>
        <v>46251</v>
      </c>
      <c r="M125" s="62">
        <f>VLOOKUP(A125,Main!A:AB,13,0)</f>
        <v>46262</v>
      </c>
      <c r="N125" s="61" t="str">
        <f>VLOOKUP(A125,Main!A:AB,14,0)</f>
        <v>UG/PG</v>
      </c>
      <c r="O125" s="61" t="str">
        <f>VLOOKUP(A125,Main!A:AB,15,0)</f>
        <v>Elective</v>
      </c>
      <c r="P125" s="61" t="str">
        <f>VLOOKUP(A125,Main!A:AB,16,0)</f>
        <v>Yes</v>
      </c>
      <c r="Q125" s="61" t="str">
        <f>VLOOKUP(A125,Main!A:AB,17,0)</f>
        <v>Faculty Domain - Fundamental
Faculty Domain - Advanced</v>
      </c>
      <c r="R125" s="63" t="str">
        <f>VLOOKUP(A125,Main!A:AB,18,0)</f>
        <v>https://onlinecourses.nptel.ac.in/e-learning/preview/noc26_mg158</v>
      </c>
      <c r="S125" s="63" t="str">
        <f>VLOOKUP(A125,Main!A:AB,19,0)</f>
        <v>https://onlinecourses.nptel.ac.in/e-learning/preview/noc26_mg158</v>
      </c>
      <c r="T125" s="61" t="str">
        <f>VLOOKUP(A125,Main!A:AB,20,0)</f>
        <v>noc26_mg158</v>
      </c>
      <c r="U125" s="63" t="str">
        <f>VLOOKUP(A125,Main!A:AB,21,0)</f>
        <v>https://onlinecourses.nptel.ac.in/noc26_mg42/preview</v>
      </c>
      <c r="V125" s="63" t="str">
        <f>VLOOKUP(A125,Main!A:AB,22,0)</f>
        <v>https://onlinecourses.nptel.ac.in/noc26_mg42/preview</v>
      </c>
      <c r="W125" s="61" t="str">
        <f>VLOOKUP(A125,Main!A:AB,23,0)</f>
        <v>noc26_mg42</v>
      </c>
      <c r="X125" s="63" t="str">
        <f>VLOOKUP(A125,Main!A:AB,24,0)</f>
        <v>https://nptel.ac.in/courses/110105097</v>
      </c>
      <c r="Y125" s="65" t="str">
        <f>VLOOKUP(A125,Main!A:AB,25,0)</f>
        <v>https://nptel.ac.in/courses/110105097</v>
      </c>
      <c r="Z125" s="66">
        <f>VLOOKUP(A125,Main!A:AB,26,0)</f>
        <v>110105097</v>
      </c>
    </row>
    <row r="126">
      <c r="A126" s="47" t="s">
        <v>6519</v>
      </c>
      <c r="B126" s="61" t="str">
        <f>VLOOKUP(A126,Main!A:AB,2,0)</f>
        <v>Management</v>
      </c>
      <c r="C126" s="61" t="str">
        <f>VLOOKUP(A126,Main!A:AB,3,0)</f>
        <v>Foundations of Entrepreneurship</v>
      </c>
      <c r="D126" s="61" t="str">
        <f>VLOOKUP(A126,Main!A:AB,4,0)</f>
        <v>Prof. Anuradha Narasimhan</v>
      </c>
      <c r="E126" s="61" t="str">
        <f>VLOOKUP(A126,Main!A:AB,5,0)</f>
        <v>IIT Bombay</v>
      </c>
      <c r="F126" s="61" t="str">
        <f>VLOOKUP(A126,Main!A:AB,6,0)</f>
        <v>IIT Bombay</v>
      </c>
      <c r="G126" s="61" t="str">
        <f>VLOOKUP(A126,Main!A:AB,7,0)</f>
        <v>12 Weeks</v>
      </c>
      <c r="H126" s="61" t="str">
        <f>VLOOKUP(A126,Main!A:AB,8,0)</f>
        <v>New</v>
      </c>
      <c r="I126" s="62">
        <f>VLOOKUP(A126,Main!A:AB,9,0)</f>
        <v>46223</v>
      </c>
      <c r="J126" s="62">
        <f>VLOOKUP(A126,Main!A:AB,10,0)</f>
        <v>46304</v>
      </c>
      <c r="K126" s="62">
        <f>VLOOKUP(A126,Main!A:AB,11,0)</f>
        <v>46312</v>
      </c>
      <c r="L126" s="62">
        <f>VLOOKUP(A126,Main!A:AB,12,0)</f>
        <v>46230</v>
      </c>
      <c r="M126" s="62">
        <f>VLOOKUP(A126,Main!A:AB,13,0)</f>
        <v>46248</v>
      </c>
      <c r="N126" s="61" t="str">
        <f>VLOOKUP(A126,Main!A:AB,14,0)</f>
        <v>UG/PG</v>
      </c>
      <c r="O126" s="61" t="str">
        <f>VLOOKUP(A126,Main!A:AB,15,0)</f>
        <v>Elective</v>
      </c>
      <c r="P126" s="61" t="str">
        <f>VLOOKUP(A126,Main!A:AB,16,0)</f>
        <v>Yes</v>
      </c>
      <c r="Q126" s="61" t="str">
        <f>VLOOKUP(A126,Main!A:AB,17,0)</f>
        <v/>
      </c>
      <c r="R126" s="63" t="str">
        <f>VLOOKUP(A126,Main!A:AB,18,0)</f>
        <v>https://onlinecourses.nptel.ac.in/e-learning/preview/noc26_mg80</v>
      </c>
      <c r="S126" s="63" t="str">
        <f>VLOOKUP(A126,Main!A:AB,19,0)</f>
        <v>https://onlinecourses.nptel.ac.in/e-learning/preview/noc26_mg80</v>
      </c>
      <c r="T126" s="61" t="str">
        <f>VLOOKUP(A126,Main!A:AB,20,0)</f>
        <v>noc26_mg80</v>
      </c>
      <c r="U126" s="61" t="str">
        <f>VLOOKUP(A126,Main!A:AB,21,0)</f>
        <v/>
      </c>
      <c r="V126" s="61" t="str">
        <f>VLOOKUP(A126,Main!A:AB,22,0)</f>
        <v/>
      </c>
      <c r="W126" s="61" t="str">
        <f>VLOOKUP(A126,Main!A:AB,23,0)</f>
        <v/>
      </c>
      <c r="X126" s="63" t="str">
        <f>VLOOKUP(A126,Main!A:AB,24,0)</f>
        <v>https://nptel.ac.in/courses/110101011</v>
      </c>
      <c r="Y126" s="65" t="str">
        <f>VLOOKUP(A126,Main!A:AB,25,0)</f>
        <v>https://nptel.ac.in/courses/110101011</v>
      </c>
      <c r="Z126" s="66">
        <f>VLOOKUP(A126,Main!A:AB,26,0)</f>
        <v>110101011</v>
      </c>
    </row>
    <row r="127">
      <c r="A127" s="47" t="s">
        <v>6654</v>
      </c>
      <c r="B127" s="61" t="str">
        <f>VLOOKUP(A127,Main!A:AB,2,0)</f>
        <v>Metallurgical and Materials Engineering, Mechanical Engineering</v>
      </c>
      <c r="C127" s="61" t="str">
        <f>VLOOKUP(A127,Main!A:AB,3,0)</f>
        <v>Stainless Steel Technology</v>
      </c>
      <c r="D127" s="61" t="str">
        <f>VLOOKUP(A127,Main!A:AB,4,0)</f>
        <v>Prof. Sudipta Patra</v>
      </c>
      <c r="E127" s="61" t="str">
        <f>VLOOKUP(A127,Main!A:AB,5,0)</f>
        <v>IIT (BHU) Varanasi</v>
      </c>
      <c r="F127" s="61" t="str">
        <f>VLOOKUP(A127,Main!A:AB,6,0)</f>
        <v>IIT Madras</v>
      </c>
      <c r="G127" s="61" t="str">
        <f>VLOOKUP(A127,Main!A:AB,7,0)</f>
        <v>12 Weeks</v>
      </c>
      <c r="H127" s="61" t="str">
        <f>VLOOKUP(A127,Main!A:AB,8,0)</f>
        <v>New</v>
      </c>
      <c r="I127" s="62">
        <f>VLOOKUP(A127,Main!A:AB,9,0)</f>
        <v>46223</v>
      </c>
      <c r="J127" s="62">
        <f>VLOOKUP(A127,Main!A:AB,10,0)</f>
        <v>46304</v>
      </c>
      <c r="K127" s="62">
        <f>VLOOKUP(A127,Main!A:AB,11,0)</f>
        <v>46312</v>
      </c>
      <c r="L127" s="62">
        <f>VLOOKUP(A127,Main!A:AB,12,0)</f>
        <v>46230</v>
      </c>
      <c r="M127" s="62">
        <f>VLOOKUP(A127,Main!A:AB,13,0)</f>
        <v>46248</v>
      </c>
      <c r="N127" s="61" t="str">
        <f>VLOOKUP(A127,Main!A:AB,14,0)</f>
        <v>UG</v>
      </c>
      <c r="O127" s="61" t="str">
        <f>VLOOKUP(A127,Main!A:AB,15,0)</f>
        <v>Elective</v>
      </c>
      <c r="P127" s="61" t="str">
        <f>VLOOKUP(A127,Main!A:AB,16,0)</f>
        <v>Yes</v>
      </c>
      <c r="Q127" s="61" t="str">
        <f>VLOOKUP(A127,Main!A:AB,17,0)</f>
        <v>Manufacturing Processes and Technology</v>
      </c>
      <c r="R127" s="63" t="str">
        <f>VLOOKUP(A127,Main!A:AB,18,0)</f>
        <v>https://onlinecourses.nptel.ac.in/e-learning/preview/noc26_mm49</v>
      </c>
      <c r="S127" s="63" t="str">
        <f>VLOOKUP(A127,Main!A:AB,19,0)</f>
        <v>https://onlinecourses.nptel.ac.in/e-learning/preview/noc26_mm49</v>
      </c>
      <c r="T127" s="61" t="str">
        <f>VLOOKUP(A127,Main!A:AB,20,0)</f>
        <v>noc26_mm49</v>
      </c>
      <c r="U127" s="61" t="str">
        <f>VLOOKUP(A127,Main!A:AB,21,0)</f>
        <v/>
      </c>
      <c r="V127" s="61" t="str">
        <f>VLOOKUP(A127,Main!A:AB,22,0)</f>
        <v/>
      </c>
      <c r="W127" s="61" t="str">
        <f>VLOOKUP(A127,Main!A:AB,23,0)</f>
        <v/>
      </c>
      <c r="X127" s="63" t="str">
        <f>VLOOKUP(A127,Main!A:AB,24,0)</f>
        <v>https://nptel.ac.in/courses/113106002</v>
      </c>
      <c r="Y127" s="65" t="str">
        <f>VLOOKUP(A127,Main!A:AB,25,0)</f>
        <v>https://nptel.ac.in/courses/113106002</v>
      </c>
      <c r="Z127" s="66">
        <f>VLOOKUP(A127,Main!A:AB,26,0)</f>
        <v>113106002</v>
      </c>
    </row>
    <row r="128">
      <c r="A128" s="47" t="s">
        <v>6678</v>
      </c>
      <c r="B128" s="61" t="str">
        <f>VLOOKUP(A128,Main!A:AB,2,0)</f>
        <v>Materials Science and Engineering, Metallurgical Engineering, Mechanical Engineering, Chemical Engineering</v>
      </c>
      <c r="C128" s="61" t="str">
        <f>VLOOKUP(A128,Main!A:AB,3,0)</f>
        <v>Fundamentals of Corrosion (in Bengali)</v>
      </c>
      <c r="D128" s="61" t="str">
        <f>VLOOKUP(A128,Main!A:AB,4,0)</f>
        <v>Prof. Kallol Mondal</v>
      </c>
      <c r="E128" s="61" t="str">
        <f>VLOOKUP(A128,Main!A:AB,5,0)</f>
        <v>IIT Kanpur</v>
      </c>
      <c r="F128" s="61" t="str">
        <f>VLOOKUP(A128,Main!A:AB,6,0)</f>
        <v>IIT Kanpur</v>
      </c>
      <c r="G128" s="61" t="str">
        <f>VLOOKUP(A128,Main!A:AB,7,0)</f>
        <v>12 Weeks</v>
      </c>
      <c r="H128" s="61" t="str">
        <f>VLOOKUP(A128,Main!A:AB,8,0)</f>
        <v>New</v>
      </c>
      <c r="I128" s="62">
        <f>VLOOKUP(A128,Main!A:AB,9,0)</f>
        <v>46223</v>
      </c>
      <c r="J128" s="62">
        <f>VLOOKUP(A128,Main!A:AB,10,0)</f>
        <v>46304</v>
      </c>
      <c r="K128" s="62">
        <f>VLOOKUP(A128,Main!A:AB,11,0)</f>
        <v>46312</v>
      </c>
      <c r="L128" s="62">
        <f>VLOOKUP(A128,Main!A:AB,12,0)</f>
        <v>46230</v>
      </c>
      <c r="M128" s="62">
        <f>VLOOKUP(A128,Main!A:AB,13,0)</f>
        <v>46248</v>
      </c>
      <c r="N128" s="61" t="str">
        <f>VLOOKUP(A128,Main!A:AB,14,0)</f>
        <v>UG/PG</v>
      </c>
      <c r="O128" s="61" t="str">
        <f>VLOOKUP(A128,Main!A:AB,15,0)</f>
        <v>Core</v>
      </c>
      <c r="P128" s="61" t="str">
        <f>VLOOKUP(A128,Main!A:AB,16,0)</f>
        <v>Yes</v>
      </c>
      <c r="Q128" s="61" t="str">
        <f>VLOOKUP(A128,Main!A:AB,17,0)</f>
        <v/>
      </c>
      <c r="R128" s="63" t="str">
        <f>VLOOKUP(A128,Main!A:AB,18,0)</f>
        <v>https://onlinecourses.nptel.ac.in/e-learning/preview/noc26_mm55</v>
      </c>
      <c r="S128" s="63" t="str">
        <f>VLOOKUP(A128,Main!A:AB,19,0)</f>
        <v>https://onlinecourses.nptel.ac.in/e-learning/preview/noc26_mm55</v>
      </c>
      <c r="T128" s="61" t="str">
        <f>VLOOKUP(A128,Main!A:AB,20,0)</f>
        <v>noc26_mm55</v>
      </c>
      <c r="U128" s="61" t="str">
        <f>VLOOKUP(A128,Main!A:AB,21,0)</f>
        <v/>
      </c>
      <c r="V128" s="61" t="str">
        <f>VLOOKUP(A128,Main!A:AB,22,0)</f>
        <v/>
      </c>
      <c r="W128" s="61" t="str">
        <f>VLOOKUP(A128,Main!A:AB,23,0)</f>
        <v/>
      </c>
      <c r="X128" s="63" t="str">
        <f>VLOOKUP(A128,Main!A:AB,24,0)</f>
        <v>https://nptel.ac.in/courses/113104002</v>
      </c>
      <c r="Y128" s="65" t="str">
        <f>VLOOKUP(A128,Main!A:AB,25,0)</f>
        <v>https://nptel.ac.in/courses/113104002</v>
      </c>
      <c r="Z128" s="66">
        <f>VLOOKUP(A128,Main!A:AB,26,0)</f>
        <v>113104002</v>
      </c>
    </row>
    <row r="129">
      <c r="A129" s="47" t="s">
        <v>6788</v>
      </c>
      <c r="B129" s="61" t="str">
        <f>VLOOKUP(A129,Main!A:AB,2,0)</f>
        <v>Metallurgical Engineering and Materials Sciences</v>
      </c>
      <c r="C129" s="61" t="str">
        <f>VLOOKUP(A129,Main!A:AB,3,0)</f>
        <v>Computational Thermodynamics and Kinetics of Materials</v>
      </c>
      <c r="D129" s="61" t="str">
        <f>VLOOKUP(A129,Main!A:AB,4,0)</f>
        <v>Prof. K. Guruvidyathri</v>
      </c>
      <c r="E129" s="61" t="str">
        <f>VLOOKUP(A129,Main!A:AB,5,0)</f>
        <v>University of Hyderabad</v>
      </c>
      <c r="F129" s="61" t="str">
        <f>VLOOKUP(A129,Main!A:AB,6,0)</f>
        <v>IIT Madras</v>
      </c>
      <c r="G129" s="61" t="str">
        <f>VLOOKUP(A129,Main!A:AB,7,0)</f>
        <v>12 Weeks</v>
      </c>
      <c r="H129" s="61" t="str">
        <f>VLOOKUP(A129,Main!A:AB,8,0)</f>
        <v>Rerun</v>
      </c>
      <c r="I129" s="62">
        <f>VLOOKUP(A129,Main!A:AB,9,0)</f>
        <v>46223</v>
      </c>
      <c r="J129" s="62">
        <f>VLOOKUP(A129,Main!A:AB,10,0)</f>
        <v>46304</v>
      </c>
      <c r="K129" s="62">
        <f>VLOOKUP(A129,Main!A:AB,11,0)</f>
        <v>46312</v>
      </c>
      <c r="L129" s="62">
        <f>VLOOKUP(A129,Main!A:AB,12,0)</f>
        <v>46230</v>
      </c>
      <c r="M129" s="62">
        <f>VLOOKUP(A129,Main!A:AB,13,0)</f>
        <v>46248</v>
      </c>
      <c r="N129" s="61" t="str">
        <f>VLOOKUP(A129,Main!A:AB,14,0)</f>
        <v>UG/PG</v>
      </c>
      <c r="O129" s="61" t="str">
        <f>VLOOKUP(A129,Main!A:AB,15,0)</f>
        <v>Elective</v>
      </c>
      <c r="P129" s="61" t="str">
        <f>VLOOKUP(A129,Main!A:AB,16,0)</f>
        <v>Yes</v>
      </c>
      <c r="Q129" s="61" t="str">
        <f>VLOOKUP(A129,Main!A:AB,17,0)</f>
        <v>Minor in Metallurgy</v>
      </c>
      <c r="R129" s="63" t="str">
        <f>VLOOKUP(A129,Main!A:AB,18,0)</f>
        <v>https://onlinecourses.nptel.ac.in/e-learning/preview/noc26_mm71</v>
      </c>
      <c r="S129" s="63" t="str">
        <f>VLOOKUP(A129,Main!A:AB,19,0)</f>
        <v>https://onlinecourses.nptel.ac.in/e-learning/preview/noc26_mm71</v>
      </c>
      <c r="T129" s="61" t="str">
        <f>VLOOKUP(A129,Main!A:AB,20,0)</f>
        <v>noc26_mm71</v>
      </c>
      <c r="U129" s="63" t="str">
        <f>VLOOKUP(A129,Main!A:AB,21,0)</f>
        <v>https://onlinecourses.nptel.ac.in/noc25_mm64/preview</v>
      </c>
      <c r="V129" s="63" t="str">
        <f>VLOOKUP(A129,Main!A:AB,22,0)</f>
        <v>https://onlinecourses.nptel.ac.in/noc25_mm64/preview</v>
      </c>
      <c r="W129" s="61" t="str">
        <f>VLOOKUP(A129,Main!A:AB,23,0)</f>
        <v>noc25_mm64</v>
      </c>
      <c r="X129" s="63" t="str">
        <f>VLOOKUP(A129,Main!A:AB,24,0)</f>
        <v>https://nptel.ac.in/courses/113106776</v>
      </c>
      <c r="Y129" s="65" t="str">
        <f>VLOOKUP(A129,Main!A:AB,25,0)</f>
        <v>https://nptel.ac.in/courses/113106776</v>
      </c>
      <c r="Z129" s="66">
        <f>VLOOKUP(A129,Main!A:AB,26,0)</f>
        <v>113106776</v>
      </c>
    </row>
    <row r="130">
      <c r="A130" s="47" t="s">
        <v>6865</v>
      </c>
      <c r="B130" s="61" t="str">
        <f>VLOOKUP(A130,Main!A:AB,2,0)</f>
        <v>Mining Engineering</v>
      </c>
      <c r="C130" s="61" t="str">
        <f>VLOOKUP(A130,Main!A:AB,3,0)</f>
        <v>Mine Closure and Sustainability Planning</v>
      </c>
      <c r="D130" s="61" t="str">
        <f>VLOOKUP(A130,Main!A:AB,4,0)</f>
        <v>Prof. Khanindra Pathak</v>
      </c>
      <c r="E130" s="61" t="str">
        <f>VLOOKUP(A130,Main!A:AB,5,0)</f>
        <v>IIT Kharagpur</v>
      </c>
      <c r="F130" s="61" t="str">
        <f>VLOOKUP(A130,Main!A:AB,6,0)</f>
        <v>IIT Kharagpur</v>
      </c>
      <c r="G130" s="61" t="str">
        <f>VLOOKUP(A130,Main!A:AB,7,0)</f>
        <v>12 Weeks</v>
      </c>
      <c r="H130" s="61" t="str">
        <f>VLOOKUP(A130,Main!A:AB,8,0)</f>
        <v>Rerun</v>
      </c>
      <c r="I130" s="62">
        <f>VLOOKUP(A130,Main!A:AB,9,0)</f>
        <v>46223</v>
      </c>
      <c r="J130" s="62">
        <f>VLOOKUP(A130,Main!A:AB,10,0)</f>
        <v>46304</v>
      </c>
      <c r="K130" s="62">
        <f>VLOOKUP(A130,Main!A:AB,11,0)</f>
        <v>46312</v>
      </c>
      <c r="L130" s="62">
        <f>VLOOKUP(A130,Main!A:AB,12,0)</f>
        <v>46230</v>
      </c>
      <c r="M130" s="62">
        <f>VLOOKUP(A130,Main!A:AB,13,0)</f>
        <v>46248</v>
      </c>
      <c r="N130" s="61" t="str">
        <f>VLOOKUP(A130,Main!A:AB,14,0)</f>
        <v>UG/PG</v>
      </c>
      <c r="O130" s="61" t="str">
        <f>VLOOKUP(A130,Main!A:AB,15,0)</f>
        <v>Elective</v>
      </c>
      <c r="P130" s="61" t="str">
        <f>VLOOKUP(A130,Main!A:AB,16,0)</f>
        <v>Yes</v>
      </c>
      <c r="Q130" s="61" t="str">
        <f>VLOOKUP(A130,Main!A:AB,17,0)</f>
        <v>Sustainable Surface Mining Engineering</v>
      </c>
      <c r="R130" s="63" t="str">
        <f>VLOOKUP(A130,Main!A:AB,18,0)</f>
        <v>https://onlinecourses.nptel.ac.in/e-learning/preview/noc26_mm82</v>
      </c>
      <c r="S130" s="63" t="str">
        <f>VLOOKUP(A130,Main!A:AB,19,0)</f>
        <v>https://onlinecourses.nptel.ac.in/e-learning/preview/noc26_mm82</v>
      </c>
      <c r="T130" s="61" t="str">
        <f>VLOOKUP(A130,Main!A:AB,20,0)</f>
        <v>noc26_mm82</v>
      </c>
      <c r="U130" s="63" t="str">
        <f>VLOOKUP(A130,Main!A:AB,21,0)</f>
        <v>https://onlinecourses.nptel.ac.in/noc25_mm70/preview</v>
      </c>
      <c r="V130" s="63" t="str">
        <f>VLOOKUP(A130,Main!A:AB,22,0)</f>
        <v>https://onlinecourses.nptel.ac.in/noc25_mm70/preview</v>
      </c>
      <c r="W130" s="61" t="str">
        <f>VLOOKUP(A130,Main!A:AB,23,0)</f>
        <v>noc25_mm70</v>
      </c>
      <c r="X130" s="63" t="str">
        <f>VLOOKUP(A130,Main!A:AB,24,0)</f>
        <v>https://nptel.ac.in/courses/113105107</v>
      </c>
      <c r="Y130" s="65" t="str">
        <f>VLOOKUP(A130,Main!A:AB,25,0)</f>
        <v>https://nptel.ac.in/courses/113105107</v>
      </c>
      <c r="Z130" s="66">
        <f>VLOOKUP(A130,Main!A:AB,26,0)</f>
        <v>113105107</v>
      </c>
    </row>
    <row r="131">
      <c r="A131" s="47" t="s">
        <v>6908</v>
      </c>
      <c r="B131" s="61" t="str">
        <f>VLOOKUP(A131,Main!A:AB,2,0)</f>
        <v>Metallurgical and Materials Engineering</v>
      </c>
      <c r="C131" s="61" t="str">
        <f>VLOOKUP(A131,Main!A:AB,3,0)</f>
        <v>Crystals, Symmetry and Tensors</v>
      </c>
      <c r="D131" s="61" t="str">
        <f>VLOOKUP(A131,Main!A:AB,4,0)</f>
        <v>Prof. Rajesh Prasad</v>
      </c>
      <c r="E131" s="61" t="str">
        <f>VLOOKUP(A131,Main!A:AB,5,0)</f>
        <v>IIT Delhi</v>
      </c>
      <c r="F131" s="61" t="str">
        <f>VLOOKUP(A131,Main!A:AB,6,0)</f>
        <v>IIT Delhi</v>
      </c>
      <c r="G131" s="61" t="str">
        <f>VLOOKUP(A131,Main!A:AB,7,0)</f>
        <v>12 Weeks</v>
      </c>
      <c r="H131" s="61" t="str">
        <f>VLOOKUP(A131,Main!A:AB,8,0)</f>
        <v>Rerun</v>
      </c>
      <c r="I131" s="62">
        <f>VLOOKUP(A131,Main!A:AB,9,0)</f>
        <v>46223</v>
      </c>
      <c r="J131" s="62">
        <f>VLOOKUP(A131,Main!A:AB,10,0)</f>
        <v>46304</v>
      </c>
      <c r="K131" s="62">
        <f>VLOOKUP(A131,Main!A:AB,11,0)</f>
        <v>46312</v>
      </c>
      <c r="L131" s="62">
        <f>VLOOKUP(A131,Main!A:AB,12,0)</f>
        <v>46230</v>
      </c>
      <c r="M131" s="62">
        <f>VLOOKUP(A131,Main!A:AB,13,0)</f>
        <v>46248</v>
      </c>
      <c r="N131" s="61" t="str">
        <f>VLOOKUP(A131,Main!A:AB,14,0)</f>
        <v>UG/PG</v>
      </c>
      <c r="O131" s="61" t="str">
        <f>VLOOKUP(A131,Main!A:AB,15,0)</f>
        <v>Elective</v>
      </c>
      <c r="P131" s="61" t="str">
        <f>VLOOKUP(A131,Main!A:AB,16,0)</f>
        <v>Yes</v>
      </c>
      <c r="Q131" s="61" t="str">
        <f>VLOOKUP(A131,Main!A:AB,17,0)</f>
        <v/>
      </c>
      <c r="R131" s="63" t="str">
        <f>VLOOKUP(A131,Main!A:AB,18,0)</f>
        <v>https://onlinecourses.nptel.ac.in/e-learning/preview/noc26_mm88</v>
      </c>
      <c r="S131" s="63" t="str">
        <f>VLOOKUP(A131,Main!A:AB,19,0)</f>
        <v>https://onlinecourses.nptel.ac.in/e-learning/preview/noc26_mm88</v>
      </c>
      <c r="T131" s="61" t="str">
        <f>VLOOKUP(A131,Main!A:AB,20,0)</f>
        <v>noc26_mm88</v>
      </c>
      <c r="U131" s="63" t="str">
        <f>VLOOKUP(A131,Main!A:AB,21,0)</f>
        <v>https://onlinecourses.nptel.ac.in/noc25_mm55/preview</v>
      </c>
      <c r="V131" s="63" t="str">
        <f>VLOOKUP(A131,Main!A:AB,22,0)</f>
        <v>https://onlinecourses.nptel.ac.in/noc25_mm55/preview</v>
      </c>
      <c r="W131" s="61" t="str">
        <f>VLOOKUP(A131,Main!A:AB,23,0)</f>
        <v>noc25_mm55</v>
      </c>
      <c r="X131" s="63" t="str">
        <f>VLOOKUP(A131,Main!A:AB,24,0)</f>
        <v>https://nptel.ac.in/courses/113102108</v>
      </c>
      <c r="Y131" s="65" t="str">
        <f>VLOOKUP(A131,Main!A:AB,25,0)</f>
        <v>https://nptel.ac.in/courses/113102108</v>
      </c>
      <c r="Z131" s="66">
        <f>VLOOKUP(A131,Main!A:AB,26,0)</f>
        <v>113102108</v>
      </c>
    </row>
    <row r="132">
      <c r="A132" s="47" t="s">
        <v>6971</v>
      </c>
      <c r="B132" s="61" t="str">
        <f>VLOOKUP(A132,Main!A:AB,2,0)</f>
        <v>Physics</v>
      </c>
      <c r="C132" s="61" t="str">
        <f>VLOOKUP(A132,Main!A:AB,3,0)</f>
        <v>Electroweak Interactions in the Standard Model of Particle Physics</v>
      </c>
      <c r="D132" s="61" t="str">
        <f>VLOOKUP(A132,Main!A:AB,4,0)</f>
        <v>Prof. Subhaditya Bhattacharya</v>
      </c>
      <c r="E132" s="61" t="str">
        <f>VLOOKUP(A132,Main!A:AB,5,0)</f>
        <v>IIT Guwahati</v>
      </c>
      <c r="F132" s="61" t="str">
        <f>VLOOKUP(A132,Main!A:AB,6,0)</f>
        <v>IIT Guwahati</v>
      </c>
      <c r="G132" s="61" t="str">
        <f>VLOOKUP(A132,Main!A:AB,7,0)</f>
        <v>12 Weeks</v>
      </c>
      <c r="H132" s="61" t="str">
        <f>VLOOKUP(A132,Main!A:AB,8,0)</f>
        <v>New</v>
      </c>
      <c r="I132" s="62">
        <f>VLOOKUP(A132,Main!A:AB,9,0)</f>
        <v>46223</v>
      </c>
      <c r="J132" s="62">
        <f>VLOOKUP(A132,Main!A:AB,10,0)</f>
        <v>46304</v>
      </c>
      <c r="K132" s="62">
        <f>VLOOKUP(A132,Main!A:AB,11,0)</f>
        <v>46312</v>
      </c>
      <c r="L132" s="62">
        <f>VLOOKUP(A132,Main!A:AB,12,0)</f>
        <v>46230</v>
      </c>
      <c r="M132" s="62">
        <f>VLOOKUP(A132,Main!A:AB,13,0)</f>
        <v>46248</v>
      </c>
      <c r="N132" s="61" t="str">
        <f>VLOOKUP(A132,Main!A:AB,14,0)</f>
        <v>PG</v>
      </c>
      <c r="O132" s="61" t="str">
        <f>VLOOKUP(A132,Main!A:AB,15,0)</f>
        <v>Elective</v>
      </c>
      <c r="P132" s="61" t="str">
        <f>VLOOKUP(A132,Main!A:AB,16,0)</f>
        <v>Yes</v>
      </c>
      <c r="Q132" s="61" t="str">
        <f>VLOOKUP(A132,Main!A:AB,17,0)</f>
        <v/>
      </c>
      <c r="R132" s="63" t="str">
        <f>VLOOKUP(A132,Main!A:AB,18,0)</f>
        <v>https://onlinecourses.nptel.ac.in/e-learning/preview/noc26_ph35</v>
      </c>
      <c r="S132" s="63" t="str">
        <f>VLOOKUP(A132,Main!A:AB,19,0)</f>
        <v>https://onlinecourses.nptel.ac.in/e-learning/preview/noc26_ph35</v>
      </c>
      <c r="T132" s="61" t="str">
        <f>VLOOKUP(A132,Main!A:AB,20,0)</f>
        <v>noc26_ph35</v>
      </c>
      <c r="U132" s="61" t="str">
        <f>VLOOKUP(A132,Main!A:AB,21,0)</f>
        <v/>
      </c>
      <c r="V132" s="61" t="str">
        <f>VLOOKUP(A132,Main!A:AB,22,0)</f>
        <v/>
      </c>
      <c r="W132" s="61" t="str">
        <f>VLOOKUP(A132,Main!A:AB,23,0)</f>
        <v/>
      </c>
      <c r="X132" s="63" t="str">
        <f>VLOOKUP(A132,Main!A:AB,24,0)</f>
        <v>https://nptel.ac.in/courses/115103001</v>
      </c>
      <c r="Y132" s="65" t="str">
        <f>VLOOKUP(A132,Main!A:AB,25,0)</f>
        <v>https://nptel.ac.in/courses/115103001</v>
      </c>
      <c r="Z132" s="66">
        <f>VLOOKUP(A132,Main!A:AB,26,0)</f>
        <v>115103001</v>
      </c>
    </row>
    <row r="133">
      <c r="A133" s="47" t="s">
        <v>6980</v>
      </c>
      <c r="B133" s="61" t="str">
        <f>VLOOKUP(A133,Main!A:AB,2,0)</f>
        <v>Physics</v>
      </c>
      <c r="C133" s="61" t="str">
        <f>VLOOKUP(A133,Main!A:AB,3,0)</f>
        <v>Nuclear Physics and Particle Physics through Experiments</v>
      </c>
      <c r="D133" s="61" t="str">
        <f>VLOOKUP(A133,Main!A:AB,4,0)</f>
        <v>Prof. Vivek Datar</v>
      </c>
      <c r="E133" s="61" t="str">
        <f>VLOOKUP(A133,Main!A:AB,5,0)</f>
        <v>Homi Bhabha National Institute (HBNI)</v>
      </c>
      <c r="F133" s="61" t="str">
        <f>VLOOKUP(A133,Main!A:AB,6,0)</f>
        <v>IIT Bombay</v>
      </c>
      <c r="G133" s="61" t="str">
        <f>VLOOKUP(A133,Main!A:AB,7,0)</f>
        <v>12 Weeks</v>
      </c>
      <c r="H133" s="61" t="str">
        <f>VLOOKUP(A133,Main!A:AB,8,0)</f>
        <v>New</v>
      </c>
      <c r="I133" s="62">
        <f>VLOOKUP(A133,Main!A:AB,9,0)</f>
        <v>46223</v>
      </c>
      <c r="J133" s="62">
        <f>VLOOKUP(A133,Main!A:AB,10,0)</f>
        <v>46304</v>
      </c>
      <c r="K133" s="62">
        <f>VLOOKUP(A133,Main!A:AB,11,0)</f>
        <v>46312</v>
      </c>
      <c r="L133" s="62">
        <f>VLOOKUP(A133,Main!A:AB,12,0)</f>
        <v>46230</v>
      </c>
      <c r="M133" s="62">
        <f>VLOOKUP(A133,Main!A:AB,13,0)</f>
        <v>46248</v>
      </c>
      <c r="N133" s="61" t="str">
        <f>VLOOKUP(A133,Main!A:AB,14,0)</f>
        <v>PG</v>
      </c>
      <c r="O133" s="61" t="str">
        <f>VLOOKUP(A133,Main!A:AB,15,0)</f>
        <v>Core</v>
      </c>
      <c r="P133" s="61" t="str">
        <f>VLOOKUP(A133,Main!A:AB,16,0)</f>
        <v>Yes</v>
      </c>
      <c r="Q133" s="61" t="str">
        <f>VLOOKUP(A133,Main!A:AB,17,0)</f>
        <v/>
      </c>
      <c r="R133" s="63" t="str">
        <f>VLOOKUP(A133,Main!A:AB,18,0)</f>
        <v>https://onlinecourses.nptel.ac.in/e-learning/preview/noc26_ph37</v>
      </c>
      <c r="S133" s="63" t="str">
        <f>VLOOKUP(A133,Main!A:AB,19,0)</f>
        <v>https://onlinecourses.nptel.ac.in/e-learning/preview/noc26_ph37</v>
      </c>
      <c r="T133" s="61" t="str">
        <f>VLOOKUP(A133,Main!A:AB,20,0)</f>
        <v>noc26_ph37</v>
      </c>
      <c r="U133" s="61" t="str">
        <f>VLOOKUP(A133,Main!A:AB,21,0)</f>
        <v/>
      </c>
      <c r="V133" s="61" t="str">
        <f>VLOOKUP(A133,Main!A:AB,22,0)</f>
        <v/>
      </c>
      <c r="W133" s="61" t="str">
        <f>VLOOKUP(A133,Main!A:AB,23,0)</f>
        <v/>
      </c>
      <c r="X133" s="63" t="str">
        <f>VLOOKUP(A133,Main!A:AB,24,0)</f>
        <v>https://nptel.ac.in/courses/115101001</v>
      </c>
      <c r="Y133" s="65" t="str">
        <f>VLOOKUP(A133,Main!A:AB,25,0)</f>
        <v>https://nptel.ac.in/courses/115101001</v>
      </c>
      <c r="Z133" s="66">
        <f>VLOOKUP(A133,Main!A:AB,26,0)</f>
        <v>115101001</v>
      </c>
    </row>
    <row r="134">
      <c r="A134" s="47" t="s">
        <v>7026</v>
      </c>
      <c r="B134" s="61" t="str">
        <f>VLOOKUP(A134,Main!A:AB,2,0)</f>
        <v>Physics</v>
      </c>
      <c r="C134" s="61" t="str">
        <f>VLOOKUP(A134,Main!A:AB,3,0)</f>
        <v>Quantum Mechanics in the Relativistic Regime</v>
      </c>
      <c r="D134" s="61" t="str">
        <f>VLOOKUP(A134,Main!A:AB,4,0)</f>
        <v>Prof. Sudhir Kumar Vempati</v>
      </c>
      <c r="E134" s="61" t="str">
        <f>VLOOKUP(A134,Main!A:AB,5,0)</f>
        <v>IISc Bangalore</v>
      </c>
      <c r="F134" s="61" t="str">
        <f>VLOOKUP(A134,Main!A:AB,6,0)</f>
        <v>IISc Bangalore</v>
      </c>
      <c r="G134" s="61" t="str">
        <f>VLOOKUP(A134,Main!A:AB,7,0)</f>
        <v>12 Weeks</v>
      </c>
      <c r="H134" s="61" t="str">
        <f>VLOOKUP(A134,Main!A:AB,8,0)</f>
        <v>Rerun</v>
      </c>
      <c r="I134" s="62">
        <f>VLOOKUP(A134,Main!A:AB,9,0)</f>
        <v>46223</v>
      </c>
      <c r="J134" s="62">
        <f>VLOOKUP(A134,Main!A:AB,10,0)</f>
        <v>46304</v>
      </c>
      <c r="K134" s="62">
        <f>VLOOKUP(A134,Main!A:AB,11,0)</f>
        <v>46312</v>
      </c>
      <c r="L134" s="62">
        <f>VLOOKUP(A134,Main!A:AB,12,0)</f>
        <v>46230</v>
      </c>
      <c r="M134" s="62">
        <f>VLOOKUP(A134,Main!A:AB,13,0)</f>
        <v>46248</v>
      </c>
      <c r="N134" s="61" t="str">
        <f>VLOOKUP(A134,Main!A:AB,14,0)</f>
        <v>PG</v>
      </c>
      <c r="O134" s="61" t="str">
        <f>VLOOKUP(A134,Main!A:AB,15,0)</f>
        <v>Core</v>
      </c>
      <c r="P134" s="61" t="str">
        <f>VLOOKUP(A134,Main!A:AB,16,0)</f>
        <v>Yes</v>
      </c>
      <c r="Q134" s="61" t="str">
        <f>VLOOKUP(A134,Main!A:AB,17,0)</f>
        <v/>
      </c>
      <c r="R134" s="63" t="str">
        <f>VLOOKUP(A134,Main!A:AB,18,0)</f>
        <v>https://onlinecourses.nptel.ac.in/e-learning/preview/noc26_ph45</v>
      </c>
      <c r="S134" s="63" t="str">
        <f>VLOOKUP(A134,Main!A:AB,19,0)</f>
        <v>https://onlinecourses.nptel.ac.in/e-learning/preview/noc26_ph45</v>
      </c>
      <c r="T134" s="61" t="str">
        <f>VLOOKUP(A134,Main!A:AB,20,0)</f>
        <v>noc26_ph45</v>
      </c>
      <c r="U134" s="63" t="str">
        <f>VLOOKUP(A134,Main!A:AB,21,0)</f>
        <v>https://onlinecourses.nptel.ac.in/noc25_ph32/preview</v>
      </c>
      <c r="V134" s="63" t="str">
        <f>VLOOKUP(A134,Main!A:AB,22,0)</f>
        <v>https://onlinecourses.nptel.ac.in/noc25_ph32/preview</v>
      </c>
      <c r="W134" s="61" t="str">
        <f>VLOOKUP(A134,Main!A:AB,23,0)</f>
        <v>noc25_ph32</v>
      </c>
      <c r="X134" s="63" t="str">
        <f>VLOOKUP(A134,Main!A:AB,24,0)</f>
        <v>https://nptel.ac.in/courses/115108791</v>
      </c>
      <c r="Y134" s="65" t="str">
        <f>VLOOKUP(A134,Main!A:AB,25,0)</f>
        <v>https://nptel.ac.in/courses/115108791</v>
      </c>
      <c r="Z134" s="66">
        <f>VLOOKUP(A134,Main!A:AB,26,0)</f>
        <v>115108791</v>
      </c>
    </row>
    <row r="135">
      <c r="A135" s="47" t="s">
        <v>7070</v>
      </c>
      <c r="B135" s="61" t="str">
        <f>VLOOKUP(A135,Main!A:AB,2,0)</f>
        <v>Physics</v>
      </c>
      <c r="C135" s="61" t="str">
        <f>VLOOKUP(A135,Main!A:AB,3,0)</f>
        <v>Advanced Atmospheric Physics</v>
      </c>
      <c r="D135" s="61" t="str">
        <f>VLOOKUP(A135,Main!A:AB,4,0)</f>
        <v>Prof. M. V. Sunil Krishna</v>
      </c>
      <c r="E135" s="61" t="str">
        <f>VLOOKUP(A135,Main!A:AB,5,0)</f>
        <v>IIT Roorkee</v>
      </c>
      <c r="F135" s="61" t="str">
        <f>VLOOKUP(A135,Main!A:AB,6,0)</f>
        <v>IIT Roorkee</v>
      </c>
      <c r="G135" s="61" t="str">
        <f>VLOOKUP(A135,Main!A:AB,7,0)</f>
        <v>12 Weeks</v>
      </c>
      <c r="H135" s="61" t="str">
        <f>VLOOKUP(A135,Main!A:AB,8,0)</f>
        <v>Rerun</v>
      </c>
      <c r="I135" s="62">
        <f>VLOOKUP(A135,Main!A:AB,9,0)</f>
        <v>46223</v>
      </c>
      <c r="J135" s="62">
        <f>VLOOKUP(A135,Main!A:AB,10,0)</f>
        <v>46304</v>
      </c>
      <c r="K135" s="62">
        <f>VLOOKUP(A135,Main!A:AB,11,0)</f>
        <v>46312</v>
      </c>
      <c r="L135" s="62">
        <f>VLOOKUP(A135,Main!A:AB,12,0)</f>
        <v>46230</v>
      </c>
      <c r="M135" s="62">
        <f>VLOOKUP(A135,Main!A:AB,13,0)</f>
        <v>46248</v>
      </c>
      <c r="N135" s="61" t="str">
        <f>VLOOKUP(A135,Main!A:AB,14,0)</f>
        <v>PG</v>
      </c>
      <c r="O135" s="61" t="str">
        <f>VLOOKUP(A135,Main!A:AB,15,0)</f>
        <v>Elective</v>
      </c>
      <c r="P135" s="61" t="str">
        <f>VLOOKUP(A135,Main!A:AB,16,0)</f>
        <v>Yes</v>
      </c>
      <c r="Q135" s="61" t="str">
        <f>VLOOKUP(A135,Main!A:AB,17,0)</f>
        <v/>
      </c>
      <c r="R135" s="63" t="str">
        <f>VLOOKUP(A135,Main!A:AB,18,0)</f>
        <v>https://onlinecourses.nptel.ac.in/e-learning/preview/noc26_ph51</v>
      </c>
      <c r="S135" s="63" t="str">
        <f>VLOOKUP(A135,Main!A:AB,19,0)</f>
        <v>https://onlinecourses.nptel.ac.in/e-learning/preview/noc26_ph51</v>
      </c>
      <c r="T135" s="61" t="str">
        <f>VLOOKUP(A135,Main!A:AB,20,0)</f>
        <v>noc26_ph51</v>
      </c>
      <c r="U135" s="63" t="str">
        <f>VLOOKUP(A135,Main!A:AB,21,0)</f>
        <v>https://onlinecourses.nptel.ac.in/noc25_ph36/preview</v>
      </c>
      <c r="V135" s="63" t="str">
        <f>VLOOKUP(A135,Main!A:AB,22,0)</f>
        <v>https://onlinecourses.nptel.ac.in/noc25_ph36/preview</v>
      </c>
      <c r="W135" s="61" t="str">
        <f>VLOOKUP(A135,Main!A:AB,23,0)</f>
        <v>noc25_ph36</v>
      </c>
      <c r="X135" s="63" t="str">
        <f>VLOOKUP(A135,Main!A:AB,24,0)</f>
        <v>https://nptel.ac.in/courses/115107129</v>
      </c>
      <c r="Y135" s="65" t="str">
        <f>VLOOKUP(A135,Main!A:AB,25,0)</f>
        <v>https://nptel.ac.in/courses/115107129</v>
      </c>
      <c r="Z135" s="66">
        <f>VLOOKUP(A135,Main!A:AB,26,0)</f>
        <v>115107129</v>
      </c>
    </row>
    <row r="136">
      <c r="A136" s="47" t="s">
        <v>7144</v>
      </c>
      <c r="B136" s="61" t="str">
        <f>VLOOKUP(A136,Main!A:AB,2,0)</f>
        <v>Physics (Other areas, Energy science, materials science and Chemical engineering)</v>
      </c>
      <c r="C136" s="61" t="str">
        <f>VLOOKUP(A136,Main!A:AB,3,0)</f>
        <v>Energy Materials and Devices</v>
      </c>
      <c r="D136" s="61" t="str">
        <f>VLOOKUP(A136,Main!A:AB,4,0)</f>
        <v>Prof. Santanu Ghosh</v>
      </c>
      <c r="E136" s="61" t="str">
        <f>VLOOKUP(A136,Main!A:AB,5,0)</f>
        <v>IIT Delhi</v>
      </c>
      <c r="F136" s="61" t="str">
        <f>VLOOKUP(A136,Main!A:AB,6,0)</f>
        <v>IIT Delhi</v>
      </c>
      <c r="G136" s="61" t="str">
        <f>VLOOKUP(A136,Main!A:AB,7,0)</f>
        <v>12 Weeks</v>
      </c>
      <c r="H136" s="61" t="str">
        <f>VLOOKUP(A136,Main!A:AB,8,0)</f>
        <v>Rerun</v>
      </c>
      <c r="I136" s="62">
        <f>VLOOKUP(A136,Main!A:AB,9,0)</f>
        <v>46223</v>
      </c>
      <c r="J136" s="62">
        <f>VLOOKUP(A136,Main!A:AB,10,0)</f>
        <v>46304</v>
      </c>
      <c r="K136" s="62">
        <f>VLOOKUP(A136,Main!A:AB,11,0)</f>
        <v>46312</v>
      </c>
      <c r="L136" s="62">
        <f>VLOOKUP(A136,Main!A:AB,12,0)</f>
        <v>46230</v>
      </c>
      <c r="M136" s="62">
        <f>VLOOKUP(A136,Main!A:AB,13,0)</f>
        <v>46248</v>
      </c>
      <c r="N136" s="61" t="str">
        <f>VLOOKUP(A136,Main!A:AB,14,0)</f>
        <v>UG/PG</v>
      </c>
      <c r="O136" s="61" t="str">
        <f>VLOOKUP(A136,Main!A:AB,15,0)</f>
        <v>Elective</v>
      </c>
      <c r="P136" s="61" t="str">
        <f>VLOOKUP(A136,Main!A:AB,16,0)</f>
        <v>Yes</v>
      </c>
      <c r="Q136" s="61" t="str">
        <f>VLOOKUP(A136,Main!A:AB,17,0)</f>
        <v>Energy and Environment</v>
      </c>
      <c r="R136" s="63" t="str">
        <f>VLOOKUP(A136,Main!A:AB,18,0)</f>
        <v>https://onlinecourses.nptel.ac.in/e-learning/preview/noc26_ph62</v>
      </c>
      <c r="S136" s="63" t="str">
        <f>VLOOKUP(A136,Main!A:AB,19,0)</f>
        <v>https://onlinecourses.nptel.ac.in/e-learning/preview/noc26_ph62</v>
      </c>
      <c r="T136" s="61" t="str">
        <f>VLOOKUP(A136,Main!A:AB,20,0)</f>
        <v>noc26_ph62</v>
      </c>
      <c r="U136" s="63" t="str">
        <f>VLOOKUP(A136,Main!A:AB,21,0)</f>
        <v>https://onlinecourses.nptel.ac.in/noc25_ph56/preview</v>
      </c>
      <c r="V136" s="63" t="str">
        <f>VLOOKUP(A136,Main!A:AB,22,0)</f>
        <v>https://onlinecourses.nptel.ac.in/noc25_ph56/preview</v>
      </c>
      <c r="W136" s="61" t="str">
        <f>VLOOKUP(A136,Main!A:AB,23,0)</f>
        <v>noc25_ph56</v>
      </c>
      <c r="X136" s="63" t="str">
        <f>VLOOKUP(A136,Main!A:AB,24,0)</f>
        <v>https://nptel.ac.in/courses/115102794</v>
      </c>
      <c r="Y136" s="65" t="str">
        <f>VLOOKUP(A136,Main!A:AB,25,0)</f>
        <v>https://nptel.ac.in/courses/115102794</v>
      </c>
      <c r="Z136" s="66">
        <f>VLOOKUP(A136,Main!A:AB,26,0)</f>
        <v>115102794</v>
      </c>
    </row>
    <row r="137">
      <c r="A137" s="47" t="s">
        <v>7170</v>
      </c>
      <c r="B137" s="61" t="str">
        <f>VLOOKUP(A137,Main!A:AB,2,0)</f>
        <v>Physics</v>
      </c>
      <c r="C137" s="61" t="str">
        <f>VLOOKUP(A137,Main!A:AB,3,0)</f>
        <v>Essentials of Quantum Optics</v>
      </c>
      <c r="D137" s="61" t="str">
        <f>VLOOKUP(A137,Main!A:AB,4,0)</f>
        <v>Prof. Amarendra Kumar Sarma</v>
      </c>
      <c r="E137" s="61" t="str">
        <f>VLOOKUP(A137,Main!A:AB,5,0)</f>
        <v>IIT Guwahati</v>
      </c>
      <c r="F137" s="61" t="str">
        <f>VLOOKUP(A137,Main!A:AB,6,0)</f>
        <v>IIT Guwahati</v>
      </c>
      <c r="G137" s="61" t="str">
        <f>VLOOKUP(A137,Main!A:AB,7,0)</f>
        <v>8 Weeks</v>
      </c>
      <c r="H137" s="61" t="str">
        <f>VLOOKUP(A137,Main!A:AB,8,0)</f>
        <v>Rerun</v>
      </c>
      <c r="I137" s="62">
        <f>VLOOKUP(A137,Main!A:AB,9,0)</f>
        <v>46251</v>
      </c>
      <c r="J137" s="62">
        <f>VLOOKUP(A137,Main!A:AB,10,0)</f>
        <v>46304</v>
      </c>
      <c r="K137" s="62">
        <f>VLOOKUP(A137,Main!A:AB,11,0)</f>
        <v>46312</v>
      </c>
      <c r="L137" s="62">
        <f>VLOOKUP(A137,Main!A:AB,12,0)</f>
        <v>46251</v>
      </c>
      <c r="M137" s="62">
        <f>VLOOKUP(A137,Main!A:AB,13,0)</f>
        <v>46262</v>
      </c>
      <c r="N137" s="61" t="str">
        <f>VLOOKUP(A137,Main!A:AB,14,0)</f>
        <v>UG/PG</v>
      </c>
      <c r="O137" s="61" t="str">
        <f>VLOOKUP(A137,Main!A:AB,15,0)</f>
        <v>Elective</v>
      </c>
      <c r="P137" s="61" t="str">
        <f>VLOOKUP(A137,Main!A:AB,16,0)</f>
        <v>Yes</v>
      </c>
      <c r="Q137" s="61" t="str">
        <f>VLOOKUP(A137,Main!A:AB,17,0)</f>
        <v/>
      </c>
      <c r="R137" s="63" t="str">
        <f>VLOOKUP(A137,Main!A:AB,18,0)</f>
        <v>https://onlinecourses.nptel.ac.in/e-learning/preview/noc26_ph66</v>
      </c>
      <c r="S137" s="63" t="str">
        <f>VLOOKUP(A137,Main!A:AB,19,0)</f>
        <v>https://onlinecourses.nptel.ac.in/e-learning/preview/noc26_ph66</v>
      </c>
      <c r="T137" s="61" t="str">
        <f>VLOOKUP(A137,Main!A:AB,20,0)</f>
        <v>noc26_ph66</v>
      </c>
      <c r="U137" s="63" t="str">
        <f>VLOOKUP(A137,Main!A:AB,21,0)</f>
        <v>https://onlinecourses.nptel.ac.in/noc25_ph31/preview</v>
      </c>
      <c r="V137" s="63" t="str">
        <f>VLOOKUP(A137,Main!A:AB,22,0)</f>
        <v>https://onlinecourses.nptel.ac.in/noc25_ph31/preview</v>
      </c>
      <c r="W137" s="61" t="str">
        <f>VLOOKUP(A137,Main!A:AB,23,0)</f>
        <v>noc25_ph31</v>
      </c>
      <c r="X137" s="63" t="str">
        <f>VLOOKUP(A137,Main!A:AB,24,0)</f>
        <v>https://nptel.ac.in/courses/115103790</v>
      </c>
      <c r="Y137" s="65" t="str">
        <f>VLOOKUP(A137,Main!A:AB,25,0)</f>
        <v>https://nptel.ac.in/courses/115103790</v>
      </c>
      <c r="Z137" s="66">
        <f>VLOOKUP(A137,Main!A:AB,26,0)</f>
        <v>115103790</v>
      </c>
    </row>
    <row r="138">
      <c r="A138" s="47" t="s">
        <v>7191</v>
      </c>
      <c r="B138" s="61" t="str">
        <f>VLOOKUP(A138,Main!A:AB,2,0)</f>
        <v>Textile Technology</v>
      </c>
      <c r="C138" s="61" t="str">
        <f>VLOOKUP(A138,Main!A:AB,3,0)</f>
        <v>Science of Clothing Comfort</v>
      </c>
      <c r="D138" s="61" t="str">
        <f>VLOOKUP(A138,Main!A:AB,4,0)</f>
        <v>Prof. Apurba Das</v>
      </c>
      <c r="E138" s="61" t="str">
        <f>VLOOKUP(A138,Main!A:AB,5,0)</f>
        <v>IIT Delhi</v>
      </c>
      <c r="F138" s="61" t="str">
        <f>VLOOKUP(A138,Main!A:AB,6,0)</f>
        <v>IIT Delhi</v>
      </c>
      <c r="G138" s="61" t="str">
        <f>VLOOKUP(A138,Main!A:AB,7,0)</f>
        <v>12 Weeks</v>
      </c>
      <c r="H138" s="61" t="str">
        <f>VLOOKUP(A138,Main!A:AB,8,0)</f>
        <v>Rerun</v>
      </c>
      <c r="I138" s="62">
        <f>VLOOKUP(A138,Main!A:AB,9,0)</f>
        <v>46223</v>
      </c>
      <c r="J138" s="62">
        <f>VLOOKUP(A138,Main!A:AB,10,0)</f>
        <v>46304</v>
      </c>
      <c r="K138" s="62">
        <f>VLOOKUP(A138,Main!A:AB,11,0)</f>
        <v>46312</v>
      </c>
      <c r="L138" s="62">
        <f>VLOOKUP(A138,Main!A:AB,12,0)</f>
        <v>46230</v>
      </c>
      <c r="M138" s="62">
        <f>VLOOKUP(A138,Main!A:AB,13,0)</f>
        <v>46248</v>
      </c>
      <c r="N138" s="61" t="str">
        <f>VLOOKUP(A138,Main!A:AB,14,0)</f>
        <v>UG/PG</v>
      </c>
      <c r="O138" s="61" t="str">
        <f>VLOOKUP(A138,Main!A:AB,15,0)</f>
        <v>Elective</v>
      </c>
      <c r="P138" s="61" t="str">
        <f>VLOOKUP(A138,Main!A:AB,16,0)</f>
        <v>Yes</v>
      </c>
      <c r="Q138" s="61" t="str">
        <f>VLOOKUP(A138,Main!A:AB,17,0)</f>
        <v/>
      </c>
      <c r="R138" s="63" t="str">
        <f>VLOOKUP(A138,Main!A:AB,18,0)</f>
        <v>https://onlinecourses.nptel.ac.in/e-learning/preview/noc26_te11</v>
      </c>
      <c r="S138" s="63" t="str">
        <f>VLOOKUP(A138,Main!A:AB,19,0)</f>
        <v>https://onlinecourses.nptel.ac.in/e-learning/preview/noc26_te11</v>
      </c>
      <c r="T138" s="61" t="str">
        <f>VLOOKUP(A138,Main!A:AB,20,0)</f>
        <v>noc26_te11</v>
      </c>
      <c r="U138" s="63" t="str">
        <f>VLOOKUP(A138,Main!A:AB,21,0)</f>
        <v>https://onlinecourses.nptel.ac.in/noc25_te10/preview</v>
      </c>
      <c r="V138" s="63" t="str">
        <f>VLOOKUP(A138,Main!A:AB,22,0)</f>
        <v>https://onlinecourses.nptel.ac.in/noc25_te10/preview</v>
      </c>
      <c r="W138" s="61" t="str">
        <f>VLOOKUP(A138,Main!A:AB,23,0)</f>
        <v>noc25_te10</v>
      </c>
      <c r="X138" s="63" t="str">
        <f>VLOOKUP(A138,Main!A:AB,24,0)</f>
        <v>https://nptel.ac.in/courses/116102047</v>
      </c>
      <c r="Y138" s="65" t="str">
        <f>VLOOKUP(A138,Main!A:AB,25,0)</f>
        <v>https://nptel.ac.in/courses/116102047</v>
      </c>
      <c r="Z138" s="66">
        <f>VLOOKUP(A138,Main!A:AB,26,0)</f>
        <v>116102047</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4" width="25.0"/>
    <col customWidth="1" min="17" max="17" width="31.88"/>
    <col customWidth="1" min="18" max="18" width="49.5"/>
    <col customWidth="1" hidden="1" min="19" max="19" width="49.5"/>
    <col customWidth="1" hidden="1" min="20" max="20" width="11.5"/>
    <col customWidth="1" min="21" max="21" width="41.63"/>
    <col customWidth="1" hidden="1" min="22" max="22" width="41.63"/>
    <col customWidth="1" hidden="1" min="23" max="23" width="11.5"/>
    <col customWidth="1" min="24" max="24" width="28.75"/>
    <col customWidth="1" hidden="1" min="25" max="25" width="28.75"/>
    <col customWidth="1" hidden="1" min="26" max="26" width="10.13"/>
  </cols>
  <sheetData>
    <row r="1">
      <c r="A1" s="19" t="s">
        <v>24</v>
      </c>
      <c r="B1" s="20" t="s">
        <v>25</v>
      </c>
      <c r="C1" s="20" t="s">
        <v>26</v>
      </c>
      <c r="D1" s="20" t="s">
        <v>27</v>
      </c>
      <c r="E1" s="21" t="s">
        <v>28</v>
      </c>
      <c r="F1" s="21" t="s">
        <v>29</v>
      </c>
      <c r="G1" s="21" t="s">
        <v>30</v>
      </c>
      <c r="H1" s="21" t="s">
        <v>31</v>
      </c>
      <c r="I1" s="21" t="s">
        <v>32</v>
      </c>
      <c r="J1" s="21" t="s">
        <v>33</v>
      </c>
      <c r="K1" s="21" t="s">
        <v>34</v>
      </c>
      <c r="L1" s="21" t="s">
        <v>35</v>
      </c>
      <c r="M1" s="21" t="s">
        <v>36</v>
      </c>
      <c r="N1" s="21" t="s">
        <v>37</v>
      </c>
      <c r="O1" s="21" t="s">
        <v>38</v>
      </c>
      <c r="P1" s="21" t="s">
        <v>39</v>
      </c>
      <c r="Q1" s="21" t="s">
        <v>40</v>
      </c>
      <c r="R1" s="21" t="s">
        <v>41</v>
      </c>
      <c r="S1" s="60" t="s">
        <v>42</v>
      </c>
      <c r="T1" s="60" t="s">
        <v>42</v>
      </c>
      <c r="U1" s="21" t="s">
        <v>43</v>
      </c>
      <c r="V1" s="25" t="s">
        <v>43</v>
      </c>
      <c r="W1" s="25" t="s">
        <v>44</v>
      </c>
      <c r="X1" s="21" t="s">
        <v>45</v>
      </c>
      <c r="Y1" s="25" t="s">
        <v>46</v>
      </c>
      <c r="Z1" s="25" t="s">
        <v>46</v>
      </c>
      <c r="AA1" s="8"/>
      <c r="AB1" s="8"/>
    </row>
    <row r="2">
      <c r="A2" s="47" t="s">
        <v>107</v>
      </c>
      <c r="B2" s="61" t="str">
        <f>VLOOKUP(A2,Main!A:AB,2,0)</f>
        <v>Aerospace Engineering</v>
      </c>
      <c r="C2" s="61" t="str">
        <f>VLOOKUP(A2,Main!A:AB,3,0)</f>
        <v>Introduction to Aerospace Engineering - Flight</v>
      </c>
      <c r="D2" s="61" t="str">
        <f>VLOOKUP(A2,Main!A:AB,4,0)</f>
        <v>Prof. Rajkumar S. Pant</v>
      </c>
      <c r="E2" s="61" t="str">
        <f>VLOOKUP(A2,Main!A:AB,5,0)</f>
        <v>IIT Bombay</v>
      </c>
      <c r="F2" s="61" t="str">
        <f>VLOOKUP(A2,Main!A:AB,6,0)</f>
        <v>IIT Bombay</v>
      </c>
      <c r="G2" s="61" t="str">
        <f>VLOOKUP(A2,Main!A:AB,7,0)</f>
        <v>12 Weeks</v>
      </c>
      <c r="H2" s="61" t="str">
        <f>VLOOKUP(A2,Main!A:AB,8,0)</f>
        <v>Rerun</v>
      </c>
      <c r="I2" s="62">
        <f>VLOOKUP(A2,Main!A:AB,9,0)</f>
        <v>46223</v>
      </c>
      <c r="J2" s="62">
        <f>VLOOKUP(A2,Main!A:AB,10,0)</f>
        <v>46304</v>
      </c>
      <c r="K2" s="62">
        <f>VLOOKUP(A2,Main!A:AB,11,0)</f>
        <v>46313</v>
      </c>
      <c r="L2" s="62">
        <f>VLOOKUP(A2,Main!A:AB,12,0)</f>
        <v>46230</v>
      </c>
      <c r="M2" s="62">
        <f>VLOOKUP(A2,Main!A:AB,13,0)</f>
        <v>46248</v>
      </c>
      <c r="N2" s="61" t="str">
        <f>VLOOKUP(A2,Main!A:AB,14,0)</f>
        <v>UG</v>
      </c>
      <c r="O2" s="61" t="str">
        <f>VLOOKUP(A2,Main!A:AB,15,0)</f>
        <v>Core</v>
      </c>
      <c r="P2" s="61" t="str">
        <f>VLOOKUP(A2,Main!A:AB,16,0)</f>
        <v>No</v>
      </c>
      <c r="Q2" s="61" t="str">
        <f>VLOOKUP(A2,Main!A:AB,17,0)</f>
        <v>Flight Mechanics</v>
      </c>
      <c r="R2" s="63" t="str">
        <f>VLOOKUP(A2,Main!A:AB,18,0)</f>
        <v>https://onlinecourses.nptel.ac.in/e-learning/preview/noc26_ae28</v>
      </c>
      <c r="S2" s="63" t="str">
        <f>VLOOKUP(A2,Main!A:AB,19,0)</f>
        <v>https://onlinecourses.nptel.ac.in/e-learning/preview/noc26_ae28</v>
      </c>
      <c r="T2" s="61" t="str">
        <f>VLOOKUP(A2,Main!A:AB,20,0)</f>
        <v>noc26_ae28</v>
      </c>
      <c r="U2" s="63" t="str">
        <f>VLOOKUP(A2,Main!A:AB,21,0)</f>
        <v>https://onlinecourses.nptel.ac.in/noc25_ae19/preview</v>
      </c>
      <c r="V2" s="63" t="str">
        <f>VLOOKUP(A2,Main!A:AB,22,0)</f>
        <v>https://onlinecourses.nptel.ac.in/noc25_ae19/preview</v>
      </c>
      <c r="W2" s="61" t="str">
        <f>VLOOKUP(A2,Main!A:AB,23,0)</f>
        <v>noc25_ae19</v>
      </c>
      <c r="X2" s="63" t="str">
        <f>VLOOKUP(A2,Main!A:AB,24,0)</f>
        <v>https://nptel.ac.in/courses/101101079</v>
      </c>
      <c r="Y2" s="63" t="str">
        <f>VLOOKUP(A2,Main!A:AB,25,0)</f>
        <v>https://nptel.ac.in/courses/101101079</v>
      </c>
      <c r="Z2" s="61">
        <f>VLOOKUP(A2,Main!A:AB,26,0)</f>
        <v>101101079</v>
      </c>
    </row>
    <row r="3">
      <c r="A3" s="47" t="s">
        <v>150</v>
      </c>
      <c r="B3" s="61" t="str">
        <f>VLOOKUP(A3,Main!A:AB,2,0)</f>
        <v>Aerospace Engineering</v>
      </c>
      <c r="C3" s="61" t="str">
        <f>VLOOKUP(A3,Main!A:AB,3,0)</f>
        <v>Space Environment and its Effects on Orbital Spacecrafts</v>
      </c>
      <c r="D3" s="61" t="str">
        <f>VLOOKUP(A3,Main!A:AB,4,0)</f>
        <v>Prof. Soumyabrata Chakrabarty</v>
      </c>
      <c r="E3" s="61" t="str">
        <f>VLOOKUP(A3,Main!A:AB,5,0)</f>
        <v>IIT Kanpur</v>
      </c>
      <c r="F3" s="61" t="str">
        <f>VLOOKUP(A3,Main!A:AB,6,0)</f>
        <v>IIT Kanpur</v>
      </c>
      <c r="G3" s="61" t="str">
        <f>VLOOKUP(A3,Main!A:AB,7,0)</f>
        <v>12 Weeks</v>
      </c>
      <c r="H3" s="61" t="str">
        <f>VLOOKUP(A3,Main!A:AB,8,0)</f>
        <v>Rerun</v>
      </c>
      <c r="I3" s="62">
        <f>VLOOKUP(A3,Main!A:AB,9,0)</f>
        <v>46223</v>
      </c>
      <c r="J3" s="62">
        <f>VLOOKUP(A3,Main!A:AB,10,0)</f>
        <v>46304</v>
      </c>
      <c r="K3" s="62">
        <f>VLOOKUP(A3,Main!A:AB,11,0)</f>
        <v>46313</v>
      </c>
      <c r="L3" s="62">
        <f>VLOOKUP(A3,Main!A:AB,12,0)</f>
        <v>46230</v>
      </c>
      <c r="M3" s="62">
        <f>VLOOKUP(A3,Main!A:AB,13,0)</f>
        <v>46248</v>
      </c>
      <c r="N3" s="61" t="str">
        <f>VLOOKUP(A3,Main!A:AB,14,0)</f>
        <v>PG</v>
      </c>
      <c r="O3" s="61" t="str">
        <f>VLOOKUP(A3,Main!A:AB,15,0)</f>
        <v>Elective</v>
      </c>
      <c r="P3" s="61" t="str">
        <f>VLOOKUP(A3,Main!A:AB,16,0)</f>
        <v>Yes</v>
      </c>
      <c r="Q3" s="61" t="str">
        <f>VLOOKUP(A3,Main!A:AB,17,0)</f>
        <v>Flight Mechanics</v>
      </c>
      <c r="R3" s="63" t="str">
        <f>VLOOKUP(A3,Main!A:AB,18,0)</f>
        <v>https://onlinecourses.nptel.ac.in/e-learning/preview/noc26_ae34</v>
      </c>
      <c r="S3" s="63" t="str">
        <f>VLOOKUP(A3,Main!A:AB,19,0)</f>
        <v>https://onlinecourses.nptel.ac.in/e-learning/preview/noc26_ae34</v>
      </c>
      <c r="T3" s="61" t="str">
        <f>VLOOKUP(A3,Main!A:AB,20,0)</f>
        <v>noc26_ae34</v>
      </c>
      <c r="U3" s="63" t="str">
        <f>VLOOKUP(A3,Main!A:AB,21,0)</f>
        <v>https://onlinecourses.nptel.ac.in/noc25_ae35/preview</v>
      </c>
      <c r="V3" s="63" t="str">
        <f>VLOOKUP(A3,Main!A:AB,22,0)</f>
        <v>https://onlinecourses.nptel.ac.in/noc25_ae35/preview</v>
      </c>
      <c r="W3" s="61" t="str">
        <f>VLOOKUP(A3,Main!A:AB,23,0)</f>
        <v>noc25_ae35</v>
      </c>
      <c r="X3" s="63" t="str">
        <f>VLOOKUP(A3,Main!A:AB,24,0)</f>
        <v>https://nptel.ac.in/courses/101104796</v>
      </c>
      <c r="Y3" s="63" t="str">
        <f>VLOOKUP(A3,Main!A:AB,25,0)</f>
        <v>https://nptel.ac.in/courses/101104796</v>
      </c>
      <c r="Z3" s="61">
        <f>VLOOKUP(A3,Main!A:AB,26,0)</f>
        <v>101104796</v>
      </c>
    </row>
    <row r="4">
      <c r="A4" s="47" t="s">
        <v>192</v>
      </c>
      <c r="B4" s="61" t="str">
        <f>VLOOKUP(A4,Main!A:AB,2,0)</f>
        <v>Aerospace Engineering</v>
      </c>
      <c r="C4" s="61" t="str">
        <f>VLOOKUP(A4,Main!A:AB,3,0)</f>
        <v>Introduction to CFD</v>
      </c>
      <c r="D4" s="61" t="str">
        <f>VLOOKUP(A4,Main!A:AB,4,0)</f>
        <v>Prof. Arnab Roy</v>
      </c>
      <c r="E4" s="61" t="str">
        <f>VLOOKUP(A4,Main!A:AB,5,0)</f>
        <v>IIT Kharagpur</v>
      </c>
      <c r="F4" s="61" t="str">
        <f>VLOOKUP(A4,Main!A:AB,6,0)</f>
        <v>IIT Kharagpur</v>
      </c>
      <c r="G4" s="61" t="str">
        <f>VLOOKUP(A4,Main!A:AB,7,0)</f>
        <v>12 Weeks</v>
      </c>
      <c r="H4" s="61" t="str">
        <f>VLOOKUP(A4,Main!A:AB,8,0)</f>
        <v>Rerun</v>
      </c>
      <c r="I4" s="62">
        <f>VLOOKUP(A4,Main!A:AB,9,0)</f>
        <v>46223</v>
      </c>
      <c r="J4" s="62">
        <f>VLOOKUP(A4,Main!A:AB,10,0)</f>
        <v>46304</v>
      </c>
      <c r="K4" s="62">
        <f>VLOOKUP(A4,Main!A:AB,11,0)</f>
        <v>46313</v>
      </c>
      <c r="L4" s="62">
        <f>VLOOKUP(A4,Main!A:AB,12,0)</f>
        <v>46230</v>
      </c>
      <c r="M4" s="62">
        <f>VLOOKUP(A4,Main!A:AB,13,0)</f>
        <v>46248</v>
      </c>
      <c r="N4" s="61" t="str">
        <f>VLOOKUP(A4,Main!A:AB,14,0)</f>
        <v>UG/PG</v>
      </c>
      <c r="O4" s="61" t="str">
        <f>VLOOKUP(A4,Main!A:AB,15,0)</f>
        <v>Elective</v>
      </c>
      <c r="P4" s="61" t="str">
        <f>VLOOKUP(A4,Main!A:AB,16,0)</f>
        <v>Yes</v>
      </c>
      <c r="Q4" s="61" t="str">
        <f>VLOOKUP(A4,Main!A:AB,17,0)</f>
        <v/>
      </c>
      <c r="R4" s="63" t="str">
        <f>VLOOKUP(A4,Main!A:AB,18,0)</f>
        <v>https://onlinecourses.nptel.ac.in/e-learning/preview/noc26_ae40</v>
      </c>
      <c r="S4" s="63" t="str">
        <f>VLOOKUP(A4,Main!A:AB,19,0)</f>
        <v>https://onlinecourses.nptel.ac.in/e-learning/preview/noc26_ae40</v>
      </c>
      <c r="T4" s="61" t="str">
        <f>VLOOKUP(A4,Main!A:AB,20,0)</f>
        <v>noc26_ae40</v>
      </c>
      <c r="U4" s="63" t="str">
        <f>VLOOKUP(A4,Main!A:AB,21,0)</f>
        <v>https://onlinecourses.nptel.ac.in/noc25_ae32/preview</v>
      </c>
      <c r="V4" s="63" t="str">
        <f>VLOOKUP(A4,Main!A:AB,22,0)</f>
        <v>https://onlinecourses.nptel.ac.in/noc25_ae32/preview</v>
      </c>
      <c r="W4" s="61" t="str">
        <f>VLOOKUP(A4,Main!A:AB,23,0)</f>
        <v>noc25_ae32</v>
      </c>
      <c r="X4" s="63" t="str">
        <f>VLOOKUP(A4,Main!A:AB,24,0)</f>
        <v>https://nptel.ac.in/courses/101105085</v>
      </c>
      <c r="Y4" s="63" t="str">
        <f>VLOOKUP(A4,Main!A:AB,25,0)</f>
        <v>https://nptel.ac.in/courses/101105085</v>
      </c>
      <c r="Z4" s="61">
        <f>VLOOKUP(A4,Main!A:AB,26,0)</f>
        <v>101105085</v>
      </c>
    </row>
    <row r="5">
      <c r="A5" s="47" t="s">
        <v>223</v>
      </c>
      <c r="B5" s="61" t="str">
        <f>VLOOKUP(A5,Main!A:AB,2,0)</f>
        <v>Agricultural Engineering</v>
      </c>
      <c r="C5" s="61" t="str">
        <f>VLOOKUP(A5,Main!A:AB,3,0)</f>
        <v>Food Oils and Fats: Chemistry and Technology</v>
      </c>
      <c r="D5" s="61" t="str">
        <f>VLOOKUP(A5,Main!A:AB,4,0)</f>
        <v>Prof. Hari. Niwas Mishra</v>
      </c>
      <c r="E5" s="61" t="str">
        <f>VLOOKUP(A5,Main!A:AB,5,0)</f>
        <v>IIT Kharagpur</v>
      </c>
      <c r="F5" s="61" t="str">
        <f>VLOOKUP(A5,Main!A:AB,6,0)</f>
        <v>IIT Kharagpur</v>
      </c>
      <c r="G5" s="61" t="str">
        <f>VLOOKUP(A5,Main!A:AB,7,0)</f>
        <v>12 Weeks</v>
      </c>
      <c r="H5" s="61" t="str">
        <f>VLOOKUP(A5,Main!A:AB,8,0)</f>
        <v>Rerun</v>
      </c>
      <c r="I5" s="62">
        <f>VLOOKUP(A5,Main!A:AB,9,0)</f>
        <v>46223</v>
      </c>
      <c r="J5" s="62">
        <f>VLOOKUP(A5,Main!A:AB,10,0)</f>
        <v>46304</v>
      </c>
      <c r="K5" s="62">
        <f>VLOOKUP(A5,Main!A:AB,11,0)</f>
        <v>46313</v>
      </c>
      <c r="L5" s="62">
        <f>VLOOKUP(A5,Main!A:AB,12,0)</f>
        <v>46230</v>
      </c>
      <c r="M5" s="62">
        <f>VLOOKUP(A5,Main!A:AB,13,0)</f>
        <v>46248</v>
      </c>
      <c r="N5" s="61" t="str">
        <f>VLOOKUP(A5,Main!A:AB,14,0)</f>
        <v>UG/PG</v>
      </c>
      <c r="O5" s="61" t="str">
        <f>VLOOKUP(A5,Main!A:AB,15,0)</f>
        <v>Elective</v>
      </c>
      <c r="P5" s="61" t="str">
        <f>VLOOKUP(A5,Main!A:AB,16,0)</f>
        <v>Yes</v>
      </c>
      <c r="Q5" s="61" t="str">
        <f>VLOOKUP(A5,Main!A:AB,17,0)</f>
        <v>Food Process Engineering</v>
      </c>
      <c r="R5" s="63" t="str">
        <f>VLOOKUP(A5,Main!A:AB,18,0)</f>
        <v>https://onlinecourses.nptel.ac.in/e-learning/preview/noc26_ag18</v>
      </c>
      <c r="S5" s="63" t="str">
        <f>VLOOKUP(A5,Main!A:AB,19,0)</f>
        <v>https://onlinecourses.nptel.ac.in/e-learning/preview/noc26_ag18</v>
      </c>
      <c r="T5" s="61" t="str">
        <f>VLOOKUP(A5,Main!A:AB,20,0)</f>
        <v>noc26_ag18</v>
      </c>
      <c r="U5" s="63" t="str">
        <f>VLOOKUP(A5,Main!A:AB,21,0)</f>
        <v>https://onlinecourses.nptel.ac.in/noc25_ag16/preview</v>
      </c>
      <c r="V5" s="63" t="str">
        <f>VLOOKUP(A5,Main!A:AB,22,0)</f>
        <v>https://onlinecourses.nptel.ac.in/noc25_ag16/preview</v>
      </c>
      <c r="W5" s="61" t="str">
        <f>VLOOKUP(A5,Main!A:AB,23,0)</f>
        <v>noc25_ag16</v>
      </c>
      <c r="X5" s="63" t="str">
        <f>VLOOKUP(A5,Main!A:AB,24,0)</f>
        <v>https://nptel.ac.in/courses/126105027</v>
      </c>
      <c r="Y5" s="63" t="str">
        <f>VLOOKUP(A5,Main!A:AB,25,0)</f>
        <v>https://nptel.ac.in/courses/126105027</v>
      </c>
      <c r="Z5" s="61">
        <f>VLOOKUP(A5,Main!A:AB,26,0)</f>
        <v>126105027</v>
      </c>
    </row>
    <row r="6">
      <c r="A6" s="47" t="s">
        <v>267</v>
      </c>
      <c r="B6" s="61" t="str">
        <f>VLOOKUP(A6,Main!A:AB,2,0)</f>
        <v>Agricultural Engineering</v>
      </c>
      <c r="C6" s="61" t="str">
        <f>VLOOKUP(A6,Main!A:AB,3,0)</f>
        <v>Farm Machinery</v>
      </c>
      <c r="D6" s="61" t="str">
        <f>VLOOKUP(A6,Main!A:AB,4,0)</f>
        <v>Prof. V K Tewari</v>
      </c>
      <c r="E6" s="61" t="str">
        <f>VLOOKUP(A6,Main!A:AB,5,0)</f>
        <v>IIT Kharagpur</v>
      </c>
      <c r="F6" s="61" t="str">
        <f>VLOOKUP(A6,Main!A:AB,6,0)</f>
        <v>IIT Kharagpur</v>
      </c>
      <c r="G6" s="61" t="str">
        <f>VLOOKUP(A6,Main!A:AB,7,0)</f>
        <v>12 Weeks</v>
      </c>
      <c r="H6" s="61" t="str">
        <f>VLOOKUP(A6,Main!A:AB,8,0)</f>
        <v>Rerun</v>
      </c>
      <c r="I6" s="62">
        <f>VLOOKUP(A6,Main!A:AB,9,0)</f>
        <v>46223</v>
      </c>
      <c r="J6" s="62">
        <f>VLOOKUP(A6,Main!A:AB,10,0)</f>
        <v>46304</v>
      </c>
      <c r="K6" s="62">
        <f>VLOOKUP(A6,Main!A:AB,11,0)</f>
        <v>46313</v>
      </c>
      <c r="L6" s="62">
        <f>VLOOKUP(A6,Main!A:AB,12,0)</f>
        <v>46230</v>
      </c>
      <c r="M6" s="62">
        <f>VLOOKUP(A6,Main!A:AB,13,0)</f>
        <v>46248</v>
      </c>
      <c r="N6" s="61" t="str">
        <f>VLOOKUP(A6,Main!A:AB,14,0)</f>
        <v>UG</v>
      </c>
      <c r="O6" s="61" t="str">
        <f>VLOOKUP(A6,Main!A:AB,15,0)</f>
        <v>Core</v>
      </c>
      <c r="P6" s="61" t="str">
        <f>VLOOKUP(A6,Main!A:AB,16,0)</f>
        <v>No</v>
      </c>
      <c r="Q6" s="61" t="str">
        <f>VLOOKUP(A6,Main!A:AB,17,0)</f>
        <v/>
      </c>
      <c r="R6" s="63" t="str">
        <f>VLOOKUP(A6,Main!A:AB,18,0)</f>
        <v>https://onlinecourses.nptel.ac.in/e-learning/preview/noc26_ag24</v>
      </c>
      <c r="S6" s="63" t="str">
        <f>VLOOKUP(A6,Main!A:AB,19,0)</f>
        <v>https://onlinecourses.nptel.ac.in/e-learning/preview/noc26_ag24</v>
      </c>
      <c r="T6" s="61" t="str">
        <f>VLOOKUP(A6,Main!A:AB,20,0)</f>
        <v>noc26_ag24</v>
      </c>
      <c r="U6" s="63" t="str">
        <f>VLOOKUP(A6,Main!A:AB,21,0)</f>
        <v>https://onlinecourses.nptel.ac.in/noc25_ag21/preview</v>
      </c>
      <c r="V6" s="63" t="str">
        <f>VLOOKUP(A6,Main!A:AB,22,0)</f>
        <v>https://onlinecourses.nptel.ac.in/noc25_ag21/preview</v>
      </c>
      <c r="W6" s="61" t="str">
        <f>VLOOKUP(A6,Main!A:AB,23,0)</f>
        <v>noc25_ag21</v>
      </c>
      <c r="X6" s="63" t="str">
        <f>VLOOKUP(A6,Main!A:AB,24,0)</f>
        <v>https://nptel.ac.in/courses/126105009</v>
      </c>
      <c r="Y6" s="63" t="str">
        <f>VLOOKUP(A6,Main!A:AB,25,0)</f>
        <v>https://nptel.ac.in/courses/126105009</v>
      </c>
      <c r="Z6" s="61">
        <f>VLOOKUP(A6,Main!A:AB,26,0)</f>
        <v>126105009</v>
      </c>
    </row>
    <row r="7">
      <c r="A7" s="47" t="s">
        <v>401</v>
      </c>
      <c r="B7" s="61" t="str">
        <f>VLOOKUP(A7,Main!A:AB,2,0)</f>
        <v>Architecture and Planning</v>
      </c>
      <c r="C7" s="61" t="str">
        <f>VLOOKUP(A7,Main!A:AB,3,0)</f>
        <v>Urban governance and Development Management (UGDM)</v>
      </c>
      <c r="D7" s="61" t="str">
        <f>VLOOKUP(A7,Main!A:AB,4,0)</f>
        <v>Prof. Uttam Kumar Roy</v>
      </c>
      <c r="E7" s="61" t="str">
        <f>VLOOKUP(A7,Main!A:AB,5,0)</f>
        <v>IIT Roorkee</v>
      </c>
      <c r="F7" s="61" t="str">
        <f>VLOOKUP(A7,Main!A:AB,6,0)</f>
        <v>IIT Roorkee</v>
      </c>
      <c r="G7" s="61" t="str">
        <f>VLOOKUP(A7,Main!A:AB,7,0)</f>
        <v>12 Weeks</v>
      </c>
      <c r="H7" s="61" t="str">
        <f>VLOOKUP(A7,Main!A:AB,8,0)</f>
        <v>Rerun</v>
      </c>
      <c r="I7" s="62">
        <f>VLOOKUP(A7,Main!A:AB,9,0)</f>
        <v>46223</v>
      </c>
      <c r="J7" s="62">
        <f>VLOOKUP(A7,Main!A:AB,10,0)</f>
        <v>46304</v>
      </c>
      <c r="K7" s="62">
        <f>VLOOKUP(A7,Main!A:AB,11,0)</f>
        <v>46313</v>
      </c>
      <c r="L7" s="62">
        <f>VLOOKUP(A7,Main!A:AB,12,0)</f>
        <v>46230</v>
      </c>
      <c r="M7" s="62">
        <f>VLOOKUP(A7,Main!A:AB,13,0)</f>
        <v>46248</v>
      </c>
      <c r="N7" s="61" t="str">
        <f>VLOOKUP(A7,Main!A:AB,14,0)</f>
        <v>PG</v>
      </c>
      <c r="O7" s="61" t="str">
        <f>VLOOKUP(A7,Main!A:AB,15,0)</f>
        <v>Elective</v>
      </c>
      <c r="P7" s="61" t="str">
        <f>VLOOKUP(A7,Main!A:AB,16,0)</f>
        <v>Yes</v>
      </c>
      <c r="Q7" s="61" t="str">
        <f>VLOOKUP(A7,Main!A:AB,17,0)</f>
        <v>Urban Planning Building Services</v>
      </c>
      <c r="R7" s="63" t="str">
        <f>VLOOKUP(A7,Main!A:AB,18,0)</f>
        <v>https://onlinecourses.nptel.ac.in/e-learning/preview/noc26_ar32</v>
      </c>
      <c r="S7" s="63" t="str">
        <f>VLOOKUP(A7,Main!A:AB,19,0)</f>
        <v>https://onlinecourses.nptel.ac.in/e-learning/preview/noc26_ar32</v>
      </c>
      <c r="T7" s="61" t="str">
        <f>VLOOKUP(A7,Main!A:AB,20,0)</f>
        <v>noc26_ar32</v>
      </c>
      <c r="U7" s="63" t="str">
        <f>VLOOKUP(A7,Main!A:AB,21,0)</f>
        <v>https://onlinecourses.nptel.ac.in/noc25_ar21/preview</v>
      </c>
      <c r="V7" s="63" t="str">
        <f>VLOOKUP(A7,Main!A:AB,22,0)</f>
        <v>https://onlinecourses.nptel.ac.in/noc25_ar21/preview</v>
      </c>
      <c r="W7" s="61" t="str">
        <f>VLOOKUP(A7,Main!A:AB,23,0)</f>
        <v>noc25_ar21</v>
      </c>
      <c r="X7" s="63" t="str">
        <f>VLOOKUP(A7,Main!A:AB,24,0)</f>
        <v>https://nptel.ac.in/courses/124107007</v>
      </c>
      <c r="Y7" s="63" t="str">
        <f>VLOOKUP(A7,Main!A:AB,25,0)</f>
        <v>https://nptel.ac.in/courses/124107007</v>
      </c>
      <c r="Z7" s="61">
        <f>VLOOKUP(A7,Main!A:AB,26,0)</f>
        <v>124107007</v>
      </c>
    </row>
    <row r="8">
      <c r="A8" s="47" t="s">
        <v>435</v>
      </c>
      <c r="B8" s="61" t="str">
        <f>VLOOKUP(A8,Main!A:AB,2,0)</f>
        <v>Architecture and Planning</v>
      </c>
      <c r="C8" s="61" t="str">
        <f>VLOOKUP(A8,Main!A:AB,3,0)</f>
        <v>Finishing Materials and Systems for Building Applications</v>
      </c>
      <c r="D8" s="61" t="str">
        <f>VLOOKUP(A8,Main!A:AB,4,0)</f>
        <v>Prof. Aaditya Pratap Sanyal</v>
      </c>
      <c r="E8" s="61" t="str">
        <f>VLOOKUP(A8,Main!A:AB,5,0)</f>
        <v>IIT (BHU) Varanasi</v>
      </c>
      <c r="F8" s="61" t="str">
        <f>VLOOKUP(A8,Main!A:AB,6,0)</f>
        <v>IIT Madras</v>
      </c>
      <c r="G8" s="61" t="str">
        <f>VLOOKUP(A8,Main!A:AB,7,0)</f>
        <v>8 Weeks</v>
      </c>
      <c r="H8" s="61" t="str">
        <f>VLOOKUP(A8,Main!A:AB,8,0)</f>
        <v>New</v>
      </c>
      <c r="I8" s="62">
        <f>VLOOKUP(A8,Main!A:AB,9,0)</f>
        <v>46251</v>
      </c>
      <c r="J8" s="62">
        <f>VLOOKUP(A8,Main!A:AB,10,0)</f>
        <v>46304</v>
      </c>
      <c r="K8" s="62">
        <f>VLOOKUP(A8,Main!A:AB,11,0)</f>
        <v>46313</v>
      </c>
      <c r="L8" s="62">
        <f>VLOOKUP(A8,Main!A:AB,12,0)</f>
        <v>46251</v>
      </c>
      <c r="M8" s="62">
        <f>VLOOKUP(A8,Main!A:AB,13,0)</f>
        <v>46262</v>
      </c>
      <c r="N8" s="61" t="str">
        <f>VLOOKUP(A8,Main!A:AB,14,0)</f>
        <v>UG/PG</v>
      </c>
      <c r="O8" s="61" t="str">
        <f>VLOOKUP(A8,Main!A:AB,15,0)</f>
        <v>Elective</v>
      </c>
      <c r="P8" s="61" t="str">
        <f>VLOOKUP(A8,Main!A:AB,16,0)</f>
        <v>Yes</v>
      </c>
      <c r="Q8" s="61" t="str">
        <f>VLOOKUP(A8,Main!A:AB,17,0)</f>
        <v/>
      </c>
      <c r="R8" s="63" t="str">
        <f>VLOOKUP(A8,Main!A:AB,18,0)</f>
        <v>https://onlinecourses.nptel.ac.in/e-learning/preview/noc26_ar37</v>
      </c>
      <c r="S8" s="63" t="str">
        <f>VLOOKUP(A8,Main!A:AB,19,0)</f>
        <v>https://onlinecourses.nptel.ac.in/e-learning/preview/noc26_ar37</v>
      </c>
      <c r="T8" s="61" t="str">
        <f>VLOOKUP(A8,Main!A:AB,20,0)</f>
        <v>noc26_ar37</v>
      </c>
      <c r="U8" s="61" t="str">
        <f>VLOOKUP(A8,Main!A:AB,21,0)</f>
        <v/>
      </c>
      <c r="V8" s="61" t="str">
        <f>VLOOKUP(A8,Main!A:AB,22,0)</f>
        <v/>
      </c>
      <c r="W8" s="61" t="str">
        <f>VLOOKUP(A8,Main!A:AB,23,0)</f>
        <v/>
      </c>
      <c r="X8" s="63" t="str">
        <f>VLOOKUP(A8,Main!A:AB,24,0)</f>
        <v>https://nptel.ac.in/courses/124106002</v>
      </c>
      <c r="Y8" s="63" t="str">
        <f>VLOOKUP(A8,Main!A:AB,25,0)</f>
        <v>https://nptel.ac.in/courses/124106002</v>
      </c>
      <c r="Z8" s="61">
        <f>VLOOKUP(A8,Main!A:AB,26,0)</f>
        <v>124106002</v>
      </c>
    </row>
    <row r="9">
      <c r="A9" s="47" t="s">
        <v>457</v>
      </c>
      <c r="B9" s="61" t="str">
        <f>VLOOKUP(A9,Main!A:AB,2,0)</f>
        <v>Life Sciences/Biological Sciences/Biotechnology</v>
      </c>
      <c r="C9" s="61" t="str">
        <f>VLOOKUP(A9,Main!A:AB,3,0)</f>
        <v>Cell Signaling</v>
      </c>
      <c r="D9" s="61" t="str">
        <f>VLOOKUP(A9,Main!A:AB,4,0)</f>
        <v>Prof. Ram Kumar Mishra</v>
      </c>
      <c r="E9" s="61" t="str">
        <f>VLOOKUP(A9,Main!A:AB,5,0)</f>
        <v>IISER Bhopal</v>
      </c>
      <c r="F9" s="61" t="str">
        <f>VLOOKUP(A9,Main!A:AB,6,0)</f>
        <v>IIT Madras</v>
      </c>
      <c r="G9" s="61" t="str">
        <f>VLOOKUP(A9,Main!A:AB,7,0)</f>
        <v>8 Weeks</v>
      </c>
      <c r="H9" s="61" t="str">
        <f>VLOOKUP(A9,Main!A:AB,8,0)</f>
        <v>Rerun</v>
      </c>
      <c r="I9" s="62">
        <f>VLOOKUP(A9,Main!A:AB,9,0)</f>
        <v>46251</v>
      </c>
      <c r="J9" s="62">
        <f>VLOOKUP(A9,Main!A:AB,10,0)</f>
        <v>46304</v>
      </c>
      <c r="K9" s="62">
        <f>VLOOKUP(A9,Main!A:AB,11,0)</f>
        <v>46313</v>
      </c>
      <c r="L9" s="62">
        <f>VLOOKUP(A9,Main!A:AB,12,0)</f>
        <v>46251</v>
      </c>
      <c r="M9" s="62">
        <f>VLOOKUP(A9,Main!A:AB,13,0)</f>
        <v>46262</v>
      </c>
      <c r="N9" s="61" t="str">
        <f>VLOOKUP(A9,Main!A:AB,14,0)</f>
        <v>PG</v>
      </c>
      <c r="O9" s="61" t="str">
        <f>VLOOKUP(A9,Main!A:AB,15,0)</f>
        <v>Elective</v>
      </c>
      <c r="P9" s="61" t="str">
        <f>VLOOKUP(A9,Main!A:AB,16,0)</f>
        <v>Yes</v>
      </c>
      <c r="Q9" s="61" t="str">
        <f>VLOOKUP(A9,Main!A:AB,17,0)</f>
        <v>Biosciences</v>
      </c>
      <c r="R9" s="63" t="str">
        <f>VLOOKUP(A9,Main!A:AB,18,0)</f>
        <v>https://onlinecourses.nptel.ac.in/e-learning/preview/noc26_bt100</v>
      </c>
      <c r="S9" s="63" t="str">
        <f>VLOOKUP(A9,Main!A:AB,19,0)</f>
        <v>https://onlinecourses.nptel.ac.in/e-learning/preview/noc26_bt100</v>
      </c>
      <c r="T9" s="61" t="str">
        <f>VLOOKUP(A9,Main!A:AB,20,0)</f>
        <v>noc26_bt100</v>
      </c>
      <c r="U9" s="63" t="str">
        <f>VLOOKUP(A9,Main!A:AB,21,0)</f>
        <v>https://onlinecourses.nptel.ac.in/noc25_bt88/preview</v>
      </c>
      <c r="V9" s="63" t="str">
        <f>VLOOKUP(A9,Main!A:AB,22,0)</f>
        <v>https://onlinecourses.nptel.ac.in/noc25_bt88/preview</v>
      </c>
      <c r="W9" s="61" t="str">
        <f>VLOOKUP(A9,Main!A:AB,23,0)</f>
        <v>noc25_bt88</v>
      </c>
      <c r="X9" s="63" t="str">
        <f>VLOOKUP(A9,Main!A:AB,24,0)</f>
        <v>https://nptel.ac.in/courses/102106752</v>
      </c>
      <c r="Y9" s="63" t="str">
        <f>VLOOKUP(A9,Main!A:AB,25,0)</f>
        <v>https://nptel.ac.in/courses/102106752</v>
      </c>
      <c r="Z9" s="61">
        <f>VLOOKUP(A9,Main!A:AB,26,0)</f>
        <v>102106752</v>
      </c>
    </row>
    <row r="10">
      <c r="A10" s="47" t="s">
        <v>504</v>
      </c>
      <c r="B10" s="61" t="str">
        <f>VLOOKUP(A10,Main!A:AB,2,0)</f>
        <v>Energy, Climate And Sustainability</v>
      </c>
      <c r="C10" s="61" t="str">
        <f>VLOOKUP(A10,Main!A:AB,3,0)</f>
        <v>Biodiversity for Sustainability</v>
      </c>
      <c r="D10" s="61" t="str">
        <f>VLOOKUP(A10,Main!A:AB,4,0)</f>
        <v>Prof. Ankur Awadhiya</v>
      </c>
      <c r="E10" s="61" t="str">
        <f>VLOOKUP(A10,Main!A:AB,5,0)</f>
        <v>IIT Kanpur</v>
      </c>
      <c r="F10" s="61" t="str">
        <f>VLOOKUP(A10,Main!A:AB,6,0)</f>
        <v>IIT Kanpur</v>
      </c>
      <c r="G10" s="61" t="str">
        <f>VLOOKUP(A10,Main!A:AB,7,0)</f>
        <v>12 Weeks</v>
      </c>
      <c r="H10" s="61" t="str">
        <f>VLOOKUP(A10,Main!A:AB,8,0)</f>
        <v>New</v>
      </c>
      <c r="I10" s="62">
        <f>VLOOKUP(A10,Main!A:AB,9,0)</f>
        <v>46223</v>
      </c>
      <c r="J10" s="62">
        <f>VLOOKUP(A10,Main!A:AB,10,0)</f>
        <v>46304</v>
      </c>
      <c r="K10" s="62">
        <f>VLOOKUP(A10,Main!A:AB,11,0)</f>
        <v>46313</v>
      </c>
      <c r="L10" s="62">
        <f>VLOOKUP(A10,Main!A:AB,12,0)</f>
        <v>46230</v>
      </c>
      <c r="M10" s="62">
        <f>VLOOKUP(A10,Main!A:AB,13,0)</f>
        <v>46248</v>
      </c>
      <c r="N10" s="61" t="str">
        <f>VLOOKUP(A10,Main!A:AB,14,0)</f>
        <v>UG/PG</v>
      </c>
      <c r="O10" s="61" t="str">
        <f>VLOOKUP(A10,Main!A:AB,15,0)</f>
        <v>Elective</v>
      </c>
      <c r="P10" s="61" t="str">
        <f>VLOOKUP(A10,Main!A:AB,16,0)</f>
        <v>Yes</v>
      </c>
      <c r="Q10" s="61" t="str">
        <f>VLOOKUP(A10,Main!A:AB,17,0)</f>
        <v/>
      </c>
      <c r="R10" s="63" t="str">
        <f>VLOOKUP(A10,Main!A:AB,18,0)</f>
        <v>https://onlinecourses.nptel.ac.in/e-learning/preview/noc26_bt56</v>
      </c>
      <c r="S10" s="63" t="str">
        <f>VLOOKUP(A10,Main!A:AB,19,0)</f>
        <v>https://onlinecourses.nptel.ac.in/e-learning/preview/noc26_bt56</v>
      </c>
      <c r="T10" s="61" t="str">
        <f>VLOOKUP(A10,Main!A:AB,20,0)</f>
        <v>noc26_bt56</v>
      </c>
      <c r="U10" s="61" t="str">
        <f>VLOOKUP(A10,Main!A:AB,21,0)</f>
        <v/>
      </c>
      <c r="V10" s="61" t="str">
        <f>VLOOKUP(A10,Main!A:AB,22,0)</f>
        <v/>
      </c>
      <c r="W10" s="61" t="str">
        <f>VLOOKUP(A10,Main!A:AB,23,0)</f>
        <v/>
      </c>
      <c r="X10" s="63" t="str">
        <f>VLOOKUP(A10,Main!A:AB,24,0)</f>
        <v>https://nptel.ac.in/courses/102104001</v>
      </c>
      <c r="Y10" s="63" t="str">
        <f>VLOOKUP(A10,Main!A:AB,25,0)</f>
        <v>https://nptel.ac.in/courses/102104001</v>
      </c>
      <c r="Z10" s="61">
        <f>VLOOKUP(A10,Main!A:AB,26,0)</f>
        <v>102104001</v>
      </c>
    </row>
    <row r="11">
      <c r="A11" s="47" t="s">
        <v>587</v>
      </c>
      <c r="B11" s="61" t="str">
        <f>VLOOKUP(A11,Main!A:AB,2,0)</f>
        <v>Biology, Physics or Chemistry</v>
      </c>
      <c r="C11" s="61" t="str">
        <f>VLOOKUP(A11,Main!A:AB,3,0)</f>
        <v>Fundamentals of Cryo-Electron Microscopy (Cryo-EM) and 3D Image Processing in Structural Biology</v>
      </c>
      <c r="D11" s="61" t="str">
        <f>VLOOKUP(A11,Main!A:AB,4,0)</f>
        <v>Prof. Somnath Dutta</v>
      </c>
      <c r="E11" s="61" t="str">
        <f>VLOOKUP(A11,Main!A:AB,5,0)</f>
        <v>IISc Bangalore</v>
      </c>
      <c r="F11" s="61" t="str">
        <f>VLOOKUP(A11,Main!A:AB,6,0)</f>
        <v>IISc Bangalore</v>
      </c>
      <c r="G11" s="61" t="str">
        <f>VLOOKUP(A11,Main!A:AB,7,0)</f>
        <v>12 Weeks</v>
      </c>
      <c r="H11" s="61" t="str">
        <f>VLOOKUP(A11,Main!A:AB,8,0)</f>
        <v>Rerun</v>
      </c>
      <c r="I11" s="62">
        <f>VLOOKUP(A11,Main!A:AB,9,0)</f>
        <v>46223</v>
      </c>
      <c r="J11" s="62">
        <f>VLOOKUP(A11,Main!A:AB,10,0)</f>
        <v>46304</v>
      </c>
      <c r="K11" s="62">
        <f>VLOOKUP(A11,Main!A:AB,11,0)</f>
        <v>46313</v>
      </c>
      <c r="L11" s="62">
        <f>VLOOKUP(A11,Main!A:AB,12,0)</f>
        <v>46230</v>
      </c>
      <c r="M11" s="62">
        <f>VLOOKUP(A11,Main!A:AB,13,0)</f>
        <v>46248</v>
      </c>
      <c r="N11" s="61" t="str">
        <f>VLOOKUP(A11,Main!A:AB,14,0)</f>
        <v>UG/PG</v>
      </c>
      <c r="O11" s="61" t="str">
        <f>VLOOKUP(A11,Main!A:AB,15,0)</f>
        <v>Core</v>
      </c>
      <c r="P11" s="61" t="str">
        <f>VLOOKUP(A11,Main!A:AB,16,0)</f>
        <v>Yes</v>
      </c>
      <c r="Q11" s="61" t="str">
        <f>VLOOKUP(A11,Main!A:AB,17,0)</f>
        <v>Biosciences</v>
      </c>
      <c r="R11" s="63" t="str">
        <f>VLOOKUP(A11,Main!A:AB,18,0)</f>
        <v>https://onlinecourses.nptel.ac.in/e-learning/preview/noc26_bt69</v>
      </c>
      <c r="S11" s="63" t="str">
        <f>VLOOKUP(A11,Main!A:AB,19,0)</f>
        <v>https://onlinecourses.nptel.ac.in/e-learning/preview/noc26_bt69</v>
      </c>
      <c r="T11" s="61" t="str">
        <f>VLOOKUP(A11,Main!A:AB,20,0)</f>
        <v>noc26_bt69</v>
      </c>
      <c r="U11" s="63" t="str">
        <f>VLOOKUP(A11,Main!A:AB,21,0)</f>
        <v>https://onlinecourses.nptel.ac.in/noc25_bt47/preview</v>
      </c>
      <c r="V11" s="63" t="str">
        <f>VLOOKUP(A11,Main!A:AB,22,0)</f>
        <v>https://onlinecourses.nptel.ac.in/noc25_bt47/preview</v>
      </c>
      <c r="W11" s="61" t="str">
        <f>VLOOKUP(A11,Main!A:AB,23,0)</f>
        <v>noc25_bt47</v>
      </c>
      <c r="X11" s="63" t="str">
        <f>VLOOKUP(A11,Main!A:AB,24,0)</f>
        <v>https://nptel.ac.in/courses/102108668</v>
      </c>
      <c r="Y11" s="63" t="str">
        <f>VLOOKUP(A11,Main!A:AB,25,0)</f>
        <v>https://nptel.ac.in/courses/102108668</v>
      </c>
      <c r="Z11" s="61">
        <f>VLOOKUP(A11,Main!A:AB,26,0)</f>
        <v>102108668</v>
      </c>
    </row>
    <row r="12">
      <c r="A12" s="47" t="s">
        <v>714</v>
      </c>
      <c r="B12" s="61" t="str">
        <f>VLOOKUP(A12,Main!A:AB,2,0)</f>
        <v>Biotechnology and Bioengineering</v>
      </c>
      <c r="C12" s="61" t="str">
        <f>VLOOKUP(A12,Main!A:AB,3,0)</f>
        <v>Computational Neuroscience</v>
      </c>
      <c r="D12" s="61" t="str">
        <f>VLOOKUP(A12,Main!A:AB,4,0)</f>
        <v>Prof. Sharba Bandyopadhyay</v>
      </c>
      <c r="E12" s="61" t="str">
        <f>VLOOKUP(A12,Main!A:AB,5,0)</f>
        <v>IIT Kharagpur</v>
      </c>
      <c r="F12" s="61" t="str">
        <f>VLOOKUP(A12,Main!A:AB,6,0)</f>
        <v>IIT Kharagpur</v>
      </c>
      <c r="G12" s="61" t="str">
        <f>VLOOKUP(A12,Main!A:AB,7,0)</f>
        <v>12 Weeks</v>
      </c>
      <c r="H12" s="61" t="str">
        <f>VLOOKUP(A12,Main!A:AB,8,0)</f>
        <v>Rerun</v>
      </c>
      <c r="I12" s="62">
        <f>VLOOKUP(A12,Main!A:AB,9,0)</f>
        <v>46223</v>
      </c>
      <c r="J12" s="62">
        <f>VLOOKUP(A12,Main!A:AB,10,0)</f>
        <v>46304</v>
      </c>
      <c r="K12" s="62">
        <f>VLOOKUP(A12,Main!A:AB,11,0)</f>
        <v>46313</v>
      </c>
      <c r="L12" s="62">
        <f>VLOOKUP(A12,Main!A:AB,12,0)</f>
        <v>46230</v>
      </c>
      <c r="M12" s="62">
        <f>VLOOKUP(A12,Main!A:AB,13,0)</f>
        <v>46248</v>
      </c>
      <c r="N12" s="61" t="str">
        <f>VLOOKUP(A12,Main!A:AB,14,0)</f>
        <v>UG/PG</v>
      </c>
      <c r="O12" s="61" t="str">
        <f>VLOOKUP(A12,Main!A:AB,15,0)</f>
        <v>Elective</v>
      </c>
      <c r="P12" s="61" t="str">
        <f>VLOOKUP(A12,Main!A:AB,16,0)</f>
        <v>Yes</v>
      </c>
      <c r="Q12" s="61" t="str">
        <f>VLOOKUP(A12,Main!A:AB,17,0)</f>
        <v>Computational Biology</v>
      </c>
      <c r="R12" s="63" t="str">
        <f>VLOOKUP(A12,Main!A:AB,18,0)</f>
        <v>https://onlinecourses.nptel.ac.in/e-learning/preview/noc26_bt87</v>
      </c>
      <c r="S12" s="63" t="str">
        <f>VLOOKUP(A12,Main!A:AB,19,0)</f>
        <v>https://onlinecourses.nptel.ac.in/e-learning/preview/noc26_bt87</v>
      </c>
      <c r="T12" s="61" t="str">
        <f>VLOOKUP(A12,Main!A:AB,20,0)</f>
        <v>noc26_bt87</v>
      </c>
      <c r="U12" s="63" t="str">
        <f>VLOOKUP(A12,Main!A:AB,21,0)</f>
        <v>https://onlinecourses.nptel.ac.in/noc25_bt82/preview</v>
      </c>
      <c r="V12" s="63" t="str">
        <f>VLOOKUP(A12,Main!A:AB,22,0)</f>
        <v>https://onlinecourses.nptel.ac.in/noc25_bt82/preview</v>
      </c>
      <c r="W12" s="61" t="str">
        <f>VLOOKUP(A12,Main!A:AB,23,0)</f>
        <v>noc25_bt82</v>
      </c>
      <c r="X12" s="63" t="str">
        <f>VLOOKUP(A12,Main!A:AB,24,0)</f>
        <v>https://nptel.ac.in/courses/102105100</v>
      </c>
      <c r="Y12" s="63" t="str">
        <f>VLOOKUP(A12,Main!A:AB,25,0)</f>
        <v>https://nptel.ac.in/courses/102105100</v>
      </c>
      <c r="Z12" s="61">
        <f>VLOOKUP(A12,Main!A:AB,26,0)</f>
        <v>102105100</v>
      </c>
    </row>
    <row r="13">
      <c r="A13" s="47" t="s">
        <v>728</v>
      </c>
      <c r="B13" s="61" t="str">
        <f>VLOOKUP(A13,Main!A:AB,2,0)</f>
        <v>Biotechnology and Bioengineering</v>
      </c>
      <c r="C13" s="61" t="str">
        <f>VLOOKUP(A13,Main!A:AB,3,0)</f>
        <v>Industrial Biotechnology</v>
      </c>
      <c r="D13" s="61" t="str">
        <f>VLOOKUP(A13,Main!A:AB,4,0)</f>
        <v>Prof. Debabrata Das</v>
      </c>
      <c r="E13" s="61" t="str">
        <f>VLOOKUP(A13,Main!A:AB,5,0)</f>
        <v>IIT Kharagpur</v>
      </c>
      <c r="F13" s="61" t="str">
        <f>VLOOKUP(A13,Main!A:AB,6,0)</f>
        <v>IIT Kharagpur</v>
      </c>
      <c r="G13" s="61" t="str">
        <f>VLOOKUP(A13,Main!A:AB,7,0)</f>
        <v>12 Weeks</v>
      </c>
      <c r="H13" s="61" t="str">
        <f>VLOOKUP(A13,Main!A:AB,8,0)</f>
        <v>Rerun</v>
      </c>
      <c r="I13" s="62">
        <f>VLOOKUP(A13,Main!A:AB,9,0)</f>
        <v>46223</v>
      </c>
      <c r="J13" s="62">
        <f>VLOOKUP(A13,Main!A:AB,10,0)</f>
        <v>46304</v>
      </c>
      <c r="K13" s="62">
        <f>VLOOKUP(A13,Main!A:AB,11,0)</f>
        <v>46313</v>
      </c>
      <c r="L13" s="62">
        <f>VLOOKUP(A13,Main!A:AB,12,0)</f>
        <v>46230</v>
      </c>
      <c r="M13" s="62">
        <f>VLOOKUP(A13,Main!A:AB,13,0)</f>
        <v>46248</v>
      </c>
      <c r="N13" s="61" t="str">
        <f>VLOOKUP(A13,Main!A:AB,14,0)</f>
        <v>UG</v>
      </c>
      <c r="O13" s="61" t="str">
        <f>VLOOKUP(A13,Main!A:AB,15,0)</f>
        <v>Core</v>
      </c>
      <c r="P13" s="61" t="str">
        <f>VLOOKUP(A13,Main!A:AB,16,0)</f>
        <v>No</v>
      </c>
      <c r="Q13" s="61" t="str">
        <f>VLOOKUP(A13,Main!A:AB,17,0)</f>
        <v/>
      </c>
      <c r="R13" s="63" t="str">
        <f>VLOOKUP(A13,Main!A:AB,18,0)</f>
        <v>https://onlinecourses.nptel.ac.in/e-learning/preview/noc26_bt89</v>
      </c>
      <c r="S13" s="63" t="str">
        <f>VLOOKUP(A13,Main!A:AB,19,0)</f>
        <v>https://onlinecourses.nptel.ac.in/e-learning/preview/noc26_bt89</v>
      </c>
      <c r="T13" s="61" t="str">
        <f>VLOOKUP(A13,Main!A:AB,20,0)</f>
        <v>noc26_bt89</v>
      </c>
      <c r="U13" s="63" t="str">
        <f>VLOOKUP(A13,Main!A:AB,21,0)</f>
        <v>https://onlinecourses.nptel.ac.in/noc25_bt56/preview</v>
      </c>
      <c r="V13" s="63" t="str">
        <f>VLOOKUP(A13,Main!A:AB,22,0)</f>
        <v>https://onlinecourses.nptel.ac.in/noc25_bt56/preview</v>
      </c>
      <c r="W13" s="61" t="str">
        <f>VLOOKUP(A13,Main!A:AB,23,0)</f>
        <v>noc25_bt56</v>
      </c>
      <c r="X13" s="63" t="str">
        <f>VLOOKUP(A13,Main!A:AB,24,0)</f>
        <v>https://nptel.ac.in/courses/102105058</v>
      </c>
      <c r="Y13" s="63" t="str">
        <f>VLOOKUP(A13,Main!A:AB,25,0)</f>
        <v>https://nptel.ac.in/courses/102105058</v>
      </c>
      <c r="Z13" s="61">
        <f>VLOOKUP(A13,Main!A:AB,26,0)</f>
        <v>102105058</v>
      </c>
    </row>
    <row r="14">
      <c r="A14" s="47" t="s">
        <v>794</v>
      </c>
      <c r="B14" s="61" t="str">
        <f>VLOOKUP(A14,Main!A:AB,2,0)</f>
        <v>Physiology</v>
      </c>
      <c r="C14" s="61" t="str">
        <f>VLOOKUP(A14,Main!A:AB,3,0)</f>
        <v>Electrophysiology of Heart</v>
      </c>
      <c r="D14" s="61" t="str">
        <f>VLOOKUP(A14,Main!A:AB,4,0)</f>
        <v>Prof. Arijita Banerjee</v>
      </c>
      <c r="E14" s="61" t="str">
        <f>VLOOKUP(A14,Main!A:AB,5,0)</f>
        <v>IIT Kharagpur</v>
      </c>
      <c r="F14" s="61" t="str">
        <f>VLOOKUP(A14,Main!A:AB,6,0)</f>
        <v>IIT Kharagpur</v>
      </c>
      <c r="G14" s="61" t="str">
        <f>VLOOKUP(A14,Main!A:AB,7,0)</f>
        <v>4 Weeks</v>
      </c>
      <c r="H14" s="61" t="str">
        <f>VLOOKUP(A14,Main!A:AB,8,0)</f>
        <v>Rerun</v>
      </c>
      <c r="I14" s="62">
        <f>VLOOKUP(A14,Main!A:AB,9,0)</f>
        <v>46251</v>
      </c>
      <c r="J14" s="62">
        <f>VLOOKUP(A14,Main!A:AB,10,0)</f>
        <v>46276</v>
      </c>
      <c r="K14" s="62">
        <f>VLOOKUP(A14,Main!A:AB,11,0)</f>
        <v>46313</v>
      </c>
      <c r="L14" s="62">
        <f>VLOOKUP(A14,Main!A:AB,12,0)</f>
        <v>46251</v>
      </c>
      <c r="M14" s="62">
        <f>VLOOKUP(A14,Main!A:AB,13,0)</f>
        <v>46262</v>
      </c>
      <c r="N14" s="61" t="str">
        <f>VLOOKUP(A14,Main!A:AB,14,0)</f>
        <v>UG</v>
      </c>
      <c r="O14" s="61" t="str">
        <f>VLOOKUP(A14,Main!A:AB,15,0)</f>
        <v>Core</v>
      </c>
      <c r="P14" s="61" t="str">
        <f>VLOOKUP(A14,Main!A:AB,16,0)</f>
        <v>No</v>
      </c>
      <c r="Q14" s="61" t="str">
        <f>VLOOKUP(A14,Main!A:AB,17,0)</f>
        <v/>
      </c>
      <c r="R14" s="63" t="str">
        <f>VLOOKUP(A14,Main!A:AB,18,0)</f>
        <v>https://onlinecourses.nptel.ac.in/e-learning/preview/noc26_bt99</v>
      </c>
      <c r="S14" s="63" t="str">
        <f>VLOOKUP(A14,Main!A:AB,19,0)</f>
        <v>https://onlinecourses.nptel.ac.in/e-learning/preview/noc26_bt99</v>
      </c>
      <c r="T14" s="61" t="str">
        <f>VLOOKUP(A14,Main!A:AB,20,0)</f>
        <v>noc26_bt99</v>
      </c>
      <c r="U14" s="63" t="str">
        <f>VLOOKUP(A14,Main!A:AB,21,0)</f>
        <v>https://onlinecourses.nptel.ac.in/noc25_bt89/preview</v>
      </c>
      <c r="V14" s="63" t="str">
        <f>VLOOKUP(A14,Main!A:AB,22,0)</f>
        <v>https://onlinecourses.nptel.ac.in/noc25_bt89/preview</v>
      </c>
      <c r="W14" s="61" t="str">
        <f>VLOOKUP(A14,Main!A:AB,23,0)</f>
        <v>noc25_bt89</v>
      </c>
      <c r="X14" s="63" t="str">
        <f>VLOOKUP(A14,Main!A:AB,24,0)</f>
        <v>https://nptel.ac.in/courses/102105101</v>
      </c>
      <c r="Y14" s="63" t="str">
        <f>VLOOKUP(A14,Main!A:AB,25,0)</f>
        <v>https://nptel.ac.in/courses/102105101</v>
      </c>
      <c r="Z14" s="61">
        <f>VLOOKUP(A14,Main!A:AB,26,0)</f>
        <v>102105101</v>
      </c>
    </row>
    <row r="15">
      <c r="A15" s="47" t="s">
        <v>833</v>
      </c>
      <c r="B15" s="61" t="str">
        <f>VLOOKUP(A15,Main!A:AB,2,0)</f>
        <v>Civil Engineering/Earth Sciences</v>
      </c>
      <c r="C15" s="61" t="str">
        <f>VLOOKUP(A15,Main!A:AB,3,0)</f>
        <v>Plate Tectonics</v>
      </c>
      <c r="D15" s="61" t="str">
        <f>VLOOKUP(A15,Main!A:AB,4,0)</f>
        <v>Prof. Pitambar Pati</v>
      </c>
      <c r="E15" s="61" t="str">
        <f>VLOOKUP(A15,Main!A:AB,5,0)</f>
        <v>IIT Roorkee</v>
      </c>
      <c r="F15" s="61" t="str">
        <f>VLOOKUP(A15,Main!A:AB,6,0)</f>
        <v>IIT Roorkee</v>
      </c>
      <c r="G15" s="61" t="str">
        <f>VLOOKUP(A15,Main!A:AB,7,0)</f>
        <v>12 Weeks</v>
      </c>
      <c r="H15" s="61" t="str">
        <f>VLOOKUP(A15,Main!A:AB,8,0)</f>
        <v>Rerun</v>
      </c>
      <c r="I15" s="62">
        <f>VLOOKUP(A15,Main!A:AB,9,0)</f>
        <v>46223</v>
      </c>
      <c r="J15" s="62">
        <f>VLOOKUP(A15,Main!A:AB,10,0)</f>
        <v>46304</v>
      </c>
      <c r="K15" s="62">
        <f>VLOOKUP(A15,Main!A:AB,11,0)</f>
        <v>46313</v>
      </c>
      <c r="L15" s="62">
        <f>VLOOKUP(A15,Main!A:AB,12,0)</f>
        <v>46230</v>
      </c>
      <c r="M15" s="62">
        <f>VLOOKUP(A15,Main!A:AB,13,0)</f>
        <v>46248</v>
      </c>
      <c r="N15" s="61" t="str">
        <f>VLOOKUP(A15,Main!A:AB,14,0)</f>
        <v>UG/PG</v>
      </c>
      <c r="O15" s="61" t="str">
        <f>VLOOKUP(A15,Main!A:AB,15,0)</f>
        <v>Core</v>
      </c>
      <c r="P15" s="61" t="str">
        <f>VLOOKUP(A15,Main!A:AB,16,0)</f>
        <v>Yes</v>
      </c>
      <c r="Q15" s="61" t="str">
        <f>VLOOKUP(A15,Main!A:AB,17,0)</f>
        <v/>
      </c>
      <c r="R15" s="63" t="str">
        <f>VLOOKUP(A15,Main!A:AB,18,0)</f>
        <v>https://onlinecourses.nptel.ac.in/e-learning/preview/noc26_ce104</v>
      </c>
      <c r="S15" s="63" t="str">
        <f>VLOOKUP(A15,Main!A:AB,19,0)</f>
        <v>https://onlinecourses.nptel.ac.in/e-learning/preview/noc26_ce104</v>
      </c>
      <c r="T15" s="61" t="str">
        <f>VLOOKUP(A15,Main!A:AB,20,0)</f>
        <v>noc26_ce104</v>
      </c>
      <c r="U15" s="63" t="str">
        <f>VLOOKUP(A15,Main!A:AB,21,0)</f>
        <v>https://onlinecourses.nptel.ac.in/noc25_ce85/preview</v>
      </c>
      <c r="V15" s="63" t="str">
        <f>VLOOKUP(A15,Main!A:AB,22,0)</f>
        <v>https://onlinecourses.nptel.ac.in/noc25_ce85/preview</v>
      </c>
      <c r="W15" s="61" t="str">
        <f>VLOOKUP(A15,Main!A:AB,23,0)</f>
        <v>noc25_ce85</v>
      </c>
      <c r="X15" s="63" t="str">
        <f>VLOOKUP(A15,Main!A:AB,24,0)</f>
        <v>https://nptel.ac.in/courses/105107224</v>
      </c>
      <c r="Y15" s="63" t="str">
        <f>VLOOKUP(A15,Main!A:AB,25,0)</f>
        <v>https://nptel.ac.in/courses/105107224</v>
      </c>
      <c r="Z15" s="61">
        <f>VLOOKUP(A15,Main!A:AB,26,0)</f>
        <v>105107224</v>
      </c>
    </row>
    <row r="16">
      <c r="A16" s="47" t="s">
        <v>879</v>
      </c>
      <c r="B16" s="61" t="str">
        <f>VLOOKUP(A16,Main!A:AB,2,0)</f>
        <v>Civil Engineering</v>
      </c>
      <c r="C16" s="61" t="str">
        <f>VLOOKUP(A16,Main!A:AB,3,0)</f>
        <v>Advanced Geomatics Engineering</v>
      </c>
      <c r="D16" s="61" t="str">
        <f>VLOOKUP(A16,Main!A:AB,4,0)</f>
        <v>Prof. Pradeep Kumar Garg</v>
      </c>
      <c r="E16" s="61" t="str">
        <f>VLOOKUP(A16,Main!A:AB,5,0)</f>
        <v>IIT Roorkee</v>
      </c>
      <c r="F16" s="61" t="str">
        <f>VLOOKUP(A16,Main!A:AB,6,0)</f>
        <v>IIT Roorkee</v>
      </c>
      <c r="G16" s="61" t="str">
        <f>VLOOKUP(A16,Main!A:AB,7,0)</f>
        <v>12 Weeks</v>
      </c>
      <c r="H16" s="61" t="str">
        <f>VLOOKUP(A16,Main!A:AB,8,0)</f>
        <v>Rerun</v>
      </c>
      <c r="I16" s="62">
        <f>VLOOKUP(A16,Main!A:AB,9,0)</f>
        <v>46223</v>
      </c>
      <c r="J16" s="62">
        <f>VLOOKUP(A16,Main!A:AB,10,0)</f>
        <v>46304</v>
      </c>
      <c r="K16" s="62">
        <f>VLOOKUP(A16,Main!A:AB,11,0)</f>
        <v>46313</v>
      </c>
      <c r="L16" s="62">
        <f>VLOOKUP(A16,Main!A:AB,12,0)</f>
        <v>46230</v>
      </c>
      <c r="M16" s="62">
        <f>VLOOKUP(A16,Main!A:AB,13,0)</f>
        <v>46248</v>
      </c>
      <c r="N16" s="61" t="str">
        <f>VLOOKUP(A16,Main!A:AB,14,0)</f>
        <v>UG/PG</v>
      </c>
      <c r="O16" s="61" t="str">
        <f>VLOOKUP(A16,Main!A:AB,15,0)</f>
        <v>Core</v>
      </c>
      <c r="P16" s="61" t="str">
        <f>VLOOKUP(A16,Main!A:AB,16,0)</f>
        <v>Yes</v>
      </c>
      <c r="Q16" s="61" t="str">
        <f>VLOOKUP(A16,Main!A:AB,17,0)</f>
        <v/>
      </c>
      <c r="R16" s="63" t="str">
        <f>VLOOKUP(A16,Main!A:AB,18,0)</f>
        <v>https://onlinecourses.nptel.ac.in/e-learning/preview/noc26_ce110</v>
      </c>
      <c r="S16" s="63" t="str">
        <f>VLOOKUP(A16,Main!A:AB,19,0)</f>
        <v>https://onlinecourses.nptel.ac.in/e-learning/preview/noc26_ce110</v>
      </c>
      <c r="T16" s="61" t="str">
        <f>VLOOKUP(A16,Main!A:AB,20,0)</f>
        <v>noc26_ce110</v>
      </c>
      <c r="U16" s="63" t="str">
        <f>VLOOKUP(A16,Main!A:AB,21,0)</f>
        <v>https://onlinecourses.nptel.ac.in/noc25_ce82/preview</v>
      </c>
      <c r="V16" s="63" t="str">
        <f>VLOOKUP(A16,Main!A:AB,22,0)</f>
        <v>https://onlinecourses.nptel.ac.in/noc25_ce82/preview</v>
      </c>
      <c r="W16" s="61" t="str">
        <f>VLOOKUP(A16,Main!A:AB,23,0)</f>
        <v>noc25_ce82</v>
      </c>
      <c r="X16" s="63" t="str">
        <f>VLOOKUP(A16,Main!A:AB,24,0)</f>
        <v>https://nptel.ac.in/courses/105107218</v>
      </c>
      <c r="Y16" s="63" t="str">
        <f>VLOOKUP(A16,Main!A:AB,25,0)</f>
        <v>https://nptel.ac.in/courses/105107218</v>
      </c>
      <c r="Z16" s="61">
        <f>VLOOKUP(A16,Main!A:AB,26,0)</f>
        <v>105107218</v>
      </c>
    </row>
    <row r="17">
      <c r="A17" s="47" t="s">
        <v>922</v>
      </c>
      <c r="B17" s="61" t="str">
        <f>VLOOKUP(A17,Main!A:AB,2,0)</f>
        <v>Civil Engineering</v>
      </c>
      <c r="C17" s="61" t="str">
        <f>VLOOKUP(A17,Main!A:AB,3,0)</f>
        <v>Geotechnical Engineering - II</v>
      </c>
      <c r="D17" s="61" t="str">
        <f>VLOOKUP(A17,Main!A:AB,4,0)</f>
        <v>Prof. D. N. Singh</v>
      </c>
      <c r="E17" s="61" t="str">
        <f>VLOOKUP(A17,Main!A:AB,5,0)</f>
        <v>IIT Bombay</v>
      </c>
      <c r="F17" s="61" t="str">
        <f>VLOOKUP(A17,Main!A:AB,6,0)</f>
        <v>IIT Bombay</v>
      </c>
      <c r="G17" s="61" t="str">
        <f>VLOOKUP(A17,Main!A:AB,7,0)</f>
        <v>12 Weeks</v>
      </c>
      <c r="H17" s="61" t="str">
        <f>VLOOKUP(A17,Main!A:AB,8,0)</f>
        <v>Rerun</v>
      </c>
      <c r="I17" s="62">
        <f>VLOOKUP(A17,Main!A:AB,9,0)</f>
        <v>46223</v>
      </c>
      <c r="J17" s="62">
        <f>VLOOKUP(A17,Main!A:AB,10,0)</f>
        <v>46304</v>
      </c>
      <c r="K17" s="62">
        <f>VLOOKUP(A17,Main!A:AB,11,0)</f>
        <v>46313</v>
      </c>
      <c r="L17" s="62">
        <f>VLOOKUP(A17,Main!A:AB,12,0)</f>
        <v>46230</v>
      </c>
      <c r="M17" s="62">
        <f>VLOOKUP(A17,Main!A:AB,13,0)</f>
        <v>46248</v>
      </c>
      <c r="N17" s="61" t="str">
        <f>VLOOKUP(A17,Main!A:AB,14,0)</f>
        <v>UG/PG</v>
      </c>
      <c r="O17" s="61" t="str">
        <f>VLOOKUP(A17,Main!A:AB,15,0)</f>
        <v>Core</v>
      </c>
      <c r="P17" s="61" t="str">
        <f>VLOOKUP(A17,Main!A:AB,16,0)</f>
        <v>Yes</v>
      </c>
      <c r="Q17" s="61" t="str">
        <f>VLOOKUP(A17,Main!A:AB,17,0)</f>
        <v/>
      </c>
      <c r="R17" s="63" t="str">
        <f>VLOOKUP(A17,Main!A:AB,18,0)</f>
        <v>https://onlinecourses.nptel.ac.in/e-learning/preview/noc26_ce116</v>
      </c>
      <c r="S17" s="63" t="str">
        <f>VLOOKUP(A17,Main!A:AB,19,0)</f>
        <v>https://onlinecourses.nptel.ac.in/e-learning/preview/noc26_ce116</v>
      </c>
      <c r="T17" s="61" t="str">
        <f>VLOOKUP(A17,Main!A:AB,20,0)</f>
        <v>noc26_ce116</v>
      </c>
      <c r="U17" s="63" t="str">
        <f>VLOOKUP(A17,Main!A:AB,21,0)</f>
        <v>https://onlinecourses.nptel.ac.in/noc25_ce87/preview</v>
      </c>
      <c r="V17" s="63" t="str">
        <f>VLOOKUP(A17,Main!A:AB,22,0)</f>
        <v>https://onlinecourses.nptel.ac.in/noc25_ce87/preview</v>
      </c>
      <c r="W17" s="61" t="str">
        <f>VLOOKUP(A17,Main!A:AB,23,0)</f>
        <v>noc25_ce87</v>
      </c>
      <c r="X17" s="63" t="str">
        <f>VLOOKUP(A17,Main!A:AB,24,0)</f>
        <v>https://nptel.ac.in/courses/105101216</v>
      </c>
      <c r="Y17" s="63" t="str">
        <f>VLOOKUP(A17,Main!A:AB,25,0)</f>
        <v>https://nptel.ac.in/courses/105101216</v>
      </c>
      <c r="Z17" s="61">
        <f>VLOOKUP(A17,Main!A:AB,26,0)</f>
        <v>105101216</v>
      </c>
    </row>
    <row r="18">
      <c r="A18" s="47" t="s">
        <v>964</v>
      </c>
      <c r="B18" s="61" t="str">
        <f>VLOOKUP(A18,Main!A:AB,2,0)</f>
        <v>Earth and Environmental Sciences</v>
      </c>
      <c r="C18" s="61" t="str">
        <f>VLOOKUP(A18,Main!A:AB,3,0)</f>
        <v>Climate Change - Extreme Events</v>
      </c>
      <c r="D18" s="61" t="str">
        <f>VLOOKUP(A18,Main!A:AB,4,0)</f>
        <v>Prof. Somil Swarnkar</v>
      </c>
      <c r="E18" s="61" t="str">
        <f>VLOOKUP(A18,Main!A:AB,5,0)</f>
        <v>IISER Bhopal</v>
      </c>
      <c r="F18" s="61" t="str">
        <f>VLOOKUP(A18,Main!A:AB,6,0)</f>
        <v>IIT Madras</v>
      </c>
      <c r="G18" s="61" t="str">
        <f>VLOOKUP(A18,Main!A:AB,7,0)</f>
        <v>12 Weeks</v>
      </c>
      <c r="H18" s="61" t="str">
        <f>VLOOKUP(A18,Main!A:AB,8,0)</f>
        <v>Rerun</v>
      </c>
      <c r="I18" s="62">
        <f>VLOOKUP(A18,Main!A:AB,9,0)</f>
        <v>46223</v>
      </c>
      <c r="J18" s="62">
        <f>VLOOKUP(A18,Main!A:AB,10,0)</f>
        <v>46304</v>
      </c>
      <c r="K18" s="62">
        <f>VLOOKUP(A18,Main!A:AB,11,0)</f>
        <v>46313</v>
      </c>
      <c r="L18" s="62">
        <f>VLOOKUP(A18,Main!A:AB,12,0)</f>
        <v>46230</v>
      </c>
      <c r="M18" s="62">
        <f>VLOOKUP(A18,Main!A:AB,13,0)</f>
        <v>46248</v>
      </c>
      <c r="N18" s="61" t="str">
        <f>VLOOKUP(A18,Main!A:AB,14,0)</f>
        <v>PG</v>
      </c>
      <c r="O18" s="61" t="str">
        <f>VLOOKUP(A18,Main!A:AB,15,0)</f>
        <v>Elective</v>
      </c>
      <c r="P18" s="61" t="str">
        <f>VLOOKUP(A18,Main!A:AB,16,0)</f>
        <v>Yes</v>
      </c>
      <c r="Q18" s="61" t="str">
        <f>VLOOKUP(A18,Main!A:AB,17,0)</f>
        <v>Environment</v>
      </c>
      <c r="R18" s="63" t="str">
        <f>VLOOKUP(A18,Main!A:AB,18,0)</f>
        <v>https://onlinecourses.nptel.ac.in/e-learning/preview/noc26_ce122</v>
      </c>
      <c r="S18" s="63" t="str">
        <f>VLOOKUP(A18,Main!A:AB,19,0)</f>
        <v>https://onlinecourses.nptel.ac.in/e-learning/preview/noc26_ce122</v>
      </c>
      <c r="T18" s="61" t="str">
        <f>VLOOKUP(A18,Main!A:AB,20,0)</f>
        <v>noc26_ce122</v>
      </c>
      <c r="U18" s="63" t="str">
        <f>VLOOKUP(A18,Main!A:AB,21,0)</f>
        <v>https://onlinecourses.nptel.ac.in/noc25_ce135/preview</v>
      </c>
      <c r="V18" s="63" t="str">
        <f>VLOOKUP(A18,Main!A:AB,22,0)</f>
        <v>https://onlinecourses.nptel.ac.in/noc25_ce135/preview</v>
      </c>
      <c r="W18" s="61" t="str">
        <f>VLOOKUP(A18,Main!A:AB,23,0)</f>
        <v>noc25_ce135</v>
      </c>
      <c r="X18" s="63" t="str">
        <f>VLOOKUP(A18,Main!A:AB,24,0)</f>
        <v>https://nptel.ac.in/courses/105106707</v>
      </c>
      <c r="Y18" s="63" t="str">
        <f>VLOOKUP(A18,Main!A:AB,25,0)</f>
        <v>https://nptel.ac.in/courses/105106707</v>
      </c>
      <c r="Z18" s="61">
        <f>VLOOKUP(A18,Main!A:AB,26,0)</f>
        <v>105106707</v>
      </c>
    </row>
    <row r="19">
      <c r="A19" s="47" t="s">
        <v>1013</v>
      </c>
      <c r="B19" s="61" t="str">
        <f>VLOOKUP(A19,Main!A:AB,2,0)</f>
        <v>Civil Engineering</v>
      </c>
      <c r="C19" s="61" t="str">
        <f>VLOOKUP(A19,Main!A:AB,3,0)</f>
        <v>Mechanics of Solids - IITK</v>
      </c>
      <c r="D19" s="61" t="str">
        <f>VLOOKUP(A19,Main!A:AB,4,0)</f>
        <v>Prof. Priyanka Ghosh</v>
      </c>
      <c r="E19" s="61" t="str">
        <f>VLOOKUP(A19,Main!A:AB,5,0)</f>
        <v>IIT Kanpur</v>
      </c>
      <c r="F19" s="61" t="str">
        <f>VLOOKUP(A19,Main!A:AB,6,0)</f>
        <v>IIT Kanpur</v>
      </c>
      <c r="G19" s="61" t="str">
        <f>VLOOKUP(A19,Main!A:AB,7,0)</f>
        <v>12 Weeks</v>
      </c>
      <c r="H19" s="61" t="str">
        <f>VLOOKUP(A19,Main!A:AB,8,0)</f>
        <v>Rerun</v>
      </c>
      <c r="I19" s="62">
        <f>VLOOKUP(A19,Main!A:AB,9,0)</f>
        <v>46223</v>
      </c>
      <c r="J19" s="62">
        <f>VLOOKUP(A19,Main!A:AB,10,0)</f>
        <v>46304</v>
      </c>
      <c r="K19" s="62">
        <f>VLOOKUP(A19,Main!A:AB,11,0)</f>
        <v>46313</v>
      </c>
      <c r="L19" s="62">
        <f>VLOOKUP(A19,Main!A:AB,12,0)</f>
        <v>46230</v>
      </c>
      <c r="M19" s="62">
        <f>VLOOKUP(A19,Main!A:AB,13,0)</f>
        <v>46248</v>
      </c>
      <c r="N19" s="61" t="str">
        <f>VLOOKUP(A19,Main!A:AB,14,0)</f>
        <v>UG</v>
      </c>
      <c r="O19" s="61" t="str">
        <f>VLOOKUP(A19,Main!A:AB,15,0)</f>
        <v>Core</v>
      </c>
      <c r="P19" s="61" t="str">
        <f>VLOOKUP(A19,Main!A:AB,16,0)</f>
        <v>No</v>
      </c>
      <c r="Q19" s="61" t="str">
        <f>VLOOKUP(A19,Main!A:AB,17,0)</f>
        <v>Structural Analysis
Structural Design</v>
      </c>
      <c r="R19" s="63" t="str">
        <f>VLOOKUP(A19,Main!A:AB,18,0)</f>
        <v>https://onlinecourses.nptel.ac.in/e-learning/preview/noc26_ce128</v>
      </c>
      <c r="S19" s="63" t="str">
        <f>VLOOKUP(A19,Main!A:AB,19,0)</f>
        <v>https://onlinecourses.nptel.ac.in/e-learning/preview/noc26_ce128</v>
      </c>
      <c r="T19" s="61" t="str">
        <f>VLOOKUP(A19,Main!A:AB,20,0)</f>
        <v>noc26_ce128</v>
      </c>
      <c r="U19" s="63" t="str">
        <f>VLOOKUP(A19,Main!A:AB,21,0)</f>
        <v>https://onlinecourses.nptel.ac.in/noc25_ce97/preview</v>
      </c>
      <c r="V19" s="63" t="str">
        <f>VLOOKUP(A19,Main!A:AB,22,0)</f>
        <v>https://onlinecourses.nptel.ac.in/noc25_ce97/preview</v>
      </c>
      <c r="W19" s="61" t="str">
        <f>VLOOKUP(A19,Main!A:AB,23,0)</f>
        <v>noc25_ce97</v>
      </c>
      <c r="X19" s="63" t="str">
        <f>VLOOKUP(A19,Main!A:AB,24,0)</f>
        <v>https://nptel.ac.in/courses/105104160</v>
      </c>
      <c r="Y19" s="63" t="str">
        <f>VLOOKUP(A19,Main!A:AB,25,0)</f>
        <v>https://nptel.ac.in/courses/105104160</v>
      </c>
      <c r="Z19" s="61">
        <f>VLOOKUP(A19,Main!A:AB,26,0)</f>
        <v>105104160</v>
      </c>
    </row>
    <row r="20">
      <c r="A20" s="47" t="s">
        <v>1058</v>
      </c>
      <c r="B20" s="61" t="str">
        <f>VLOOKUP(A20,Main!A:AB,2,0)</f>
        <v>Earth Sciences and Civil Engineering</v>
      </c>
      <c r="C20" s="61" t="str">
        <f>VLOOKUP(A20,Main!A:AB,3,0)</f>
        <v>Geotechniques of Dams, Tunnels and Underground Spaces</v>
      </c>
      <c r="D20" s="61" t="str">
        <f>VLOOKUP(A20,Main!A:AB,4,0)</f>
        <v>Prof. R. K. Dubey</v>
      </c>
      <c r="E20" s="61" t="str">
        <f>VLOOKUP(A20,Main!A:AB,5,0)</f>
        <v>IIT-ISM Dhanbad</v>
      </c>
      <c r="F20" s="61" t="str">
        <f>VLOOKUP(A20,Main!A:AB,6,0)</f>
        <v>IIT Kharagpur</v>
      </c>
      <c r="G20" s="61" t="str">
        <f>VLOOKUP(A20,Main!A:AB,7,0)</f>
        <v>12 Weeks</v>
      </c>
      <c r="H20" s="61" t="str">
        <f>VLOOKUP(A20,Main!A:AB,8,0)</f>
        <v>Rerun</v>
      </c>
      <c r="I20" s="62">
        <f>VLOOKUP(A20,Main!A:AB,9,0)</f>
        <v>46223</v>
      </c>
      <c r="J20" s="62">
        <f>VLOOKUP(A20,Main!A:AB,10,0)</f>
        <v>46304</v>
      </c>
      <c r="K20" s="62">
        <f>VLOOKUP(A20,Main!A:AB,11,0)</f>
        <v>46313</v>
      </c>
      <c r="L20" s="62">
        <f>VLOOKUP(A20,Main!A:AB,12,0)</f>
        <v>46230</v>
      </c>
      <c r="M20" s="62">
        <f>VLOOKUP(A20,Main!A:AB,13,0)</f>
        <v>46248</v>
      </c>
      <c r="N20" s="61" t="str">
        <f>VLOOKUP(A20,Main!A:AB,14,0)</f>
        <v>UG/PG</v>
      </c>
      <c r="O20" s="61" t="str">
        <f>VLOOKUP(A20,Main!A:AB,15,0)</f>
        <v>Elective</v>
      </c>
      <c r="P20" s="61" t="str">
        <f>VLOOKUP(A20,Main!A:AB,16,0)</f>
        <v>Yes</v>
      </c>
      <c r="Q20" s="61" t="str">
        <f>VLOOKUP(A20,Main!A:AB,17,0)</f>
        <v/>
      </c>
      <c r="R20" s="63" t="str">
        <f>VLOOKUP(A20,Main!A:AB,18,0)</f>
        <v>https://onlinecourses.nptel.ac.in/e-learning/preview/noc26_ce134</v>
      </c>
      <c r="S20" s="63" t="str">
        <f>VLOOKUP(A20,Main!A:AB,19,0)</f>
        <v>https://onlinecourses.nptel.ac.in/e-learning/preview/noc26_ce134</v>
      </c>
      <c r="T20" s="61" t="str">
        <f>VLOOKUP(A20,Main!A:AB,20,0)</f>
        <v>noc26_ce134</v>
      </c>
      <c r="U20" s="63" t="str">
        <f>VLOOKUP(A20,Main!A:AB,21,0)</f>
        <v>https://onlinecourses.nptel.ac.in/noc25_ce139/preview</v>
      </c>
      <c r="V20" s="63" t="str">
        <f>VLOOKUP(A20,Main!A:AB,22,0)</f>
        <v>https://onlinecourses.nptel.ac.in/noc25_ce139/preview</v>
      </c>
      <c r="W20" s="61" t="str">
        <f>VLOOKUP(A20,Main!A:AB,23,0)</f>
        <v>noc25_ce139</v>
      </c>
      <c r="X20" s="63" t="str">
        <f>VLOOKUP(A20,Main!A:AB,24,0)</f>
        <v>https://nptel.ac.in/courses/105105709</v>
      </c>
      <c r="Y20" s="63" t="str">
        <f>VLOOKUP(A20,Main!A:AB,25,0)</f>
        <v>https://nptel.ac.in/courses/105105709</v>
      </c>
      <c r="Z20" s="61">
        <f>VLOOKUP(A20,Main!A:AB,26,0)</f>
        <v>105105709</v>
      </c>
    </row>
    <row r="21">
      <c r="A21" s="47" t="s">
        <v>1103</v>
      </c>
      <c r="B21" s="61" t="str">
        <f>VLOOKUP(A21,Main!A:AB,2,0)</f>
        <v>Civil Engineering</v>
      </c>
      <c r="C21" s="61" t="str">
        <f>VLOOKUP(A21,Main!A:AB,3,0)</f>
        <v>Wastewater Treatment and Recycling</v>
      </c>
      <c r="D21" s="61" t="str">
        <f>VLOOKUP(A21,Main!A:AB,4,0)</f>
        <v>Prof. Manoj Kumar Tiwari</v>
      </c>
      <c r="E21" s="61" t="str">
        <f>VLOOKUP(A21,Main!A:AB,5,0)</f>
        <v>IIT Kanpur</v>
      </c>
      <c r="F21" s="61" t="str">
        <f>VLOOKUP(A21,Main!A:AB,6,0)</f>
        <v>IIT Kanpur</v>
      </c>
      <c r="G21" s="61" t="str">
        <f>VLOOKUP(A21,Main!A:AB,7,0)</f>
        <v>12 Weeks</v>
      </c>
      <c r="H21" s="61" t="str">
        <f>VLOOKUP(A21,Main!A:AB,8,0)</f>
        <v>Rerun</v>
      </c>
      <c r="I21" s="62">
        <f>VLOOKUP(A21,Main!A:AB,9,0)</f>
        <v>46223</v>
      </c>
      <c r="J21" s="62">
        <f>VLOOKUP(A21,Main!A:AB,10,0)</f>
        <v>46304</v>
      </c>
      <c r="K21" s="62">
        <f>VLOOKUP(A21,Main!A:AB,11,0)</f>
        <v>46313</v>
      </c>
      <c r="L21" s="62">
        <f>VLOOKUP(A21,Main!A:AB,12,0)</f>
        <v>46230</v>
      </c>
      <c r="M21" s="62">
        <f>VLOOKUP(A21,Main!A:AB,13,0)</f>
        <v>46248</v>
      </c>
      <c r="N21" s="61" t="str">
        <f>VLOOKUP(A21,Main!A:AB,14,0)</f>
        <v>UG/PG</v>
      </c>
      <c r="O21" s="61" t="str">
        <f>VLOOKUP(A21,Main!A:AB,15,0)</f>
        <v>Elective</v>
      </c>
      <c r="P21" s="61" t="str">
        <f>VLOOKUP(A21,Main!A:AB,16,0)</f>
        <v>Yes</v>
      </c>
      <c r="Q21" s="61" t="str">
        <f>VLOOKUP(A21,Main!A:AB,17,0)</f>
        <v>Environment</v>
      </c>
      <c r="R21" s="63" t="str">
        <f>VLOOKUP(A21,Main!A:AB,18,0)</f>
        <v>https://onlinecourses.nptel.ac.in/e-learning/preview/noc26_ce140</v>
      </c>
      <c r="S21" s="63" t="str">
        <f>VLOOKUP(A21,Main!A:AB,19,0)</f>
        <v>https://onlinecourses.nptel.ac.in/e-learning/preview/noc26_ce140</v>
      </c>
      <c r="T21" s="61" t="str">
        <f>VLOOKUP(A21,Main!A:AB,20,0)</f>
        <v>noc26_ce140</v>
      </c>
      <c r="U21" s="63" t="str">
        <f>VLOOKUP(A21,Main!A:AB,21,0)</f>
        <v>https://onlinecourses.nptel.ac.in/noc25_ce116/preview</v>
      </c>
      <c r="V21" s="63" t="str">
        <f>VLOOKUP(A21,Main!A:AB,22,0)</f>
        <v>https://onlinecourses.nptel.ac.in/noc25_ce116/preview</v>
      </c>
      <c r="W21" s="61" t="str">
        <f>VLOOKUP(A21,Main!A:AB,23,0)</f>
        <v>noc25_ce116</v>
      </c>
      <c r="X21" s="63" t="str">
        <f>VLOOKUP(A21,Main!A:AB,24,0)</f>
        <v>https://nptel.ac.in/courses/105105178</v>
      </c>
      <c r="Y21" s="63" t="str">
        <f>VLOOKUP(A21,Main!A:AB,25,0)</f>
        <v>https://nptel.ac.in/courses/105105178</v>
      </c>
      <c r="Z21" s="61">
        <f>VLOOKUP(A21,Main!A:AB,26,0)</f>
        <v>105105178</v>
      </c>
    </row>
    <row r="22">
      <c r="A22" s="47" t="s">
        <v>1146</v>
      </c>
      <c r="B22" s="61" t="str">
        <f>VLOOKUP(A22,Main!A:AB,2,0)</f>
        <v>Civil Engineering</v>
      </c>
      <c r="C22" s="61" t="str">
        <f>VLOOKUP(A22,Main!A:AB,3,0)</f>
        <v>Soil Mechanics/Geotechnical Engineering I</v>
      </c>
      <c r="D22" s="61" t="str">
        <f>VLOOKUP(A22,Main!A:AB,4,0)</f>
        <v>Prof. Dilip Kumar Baidya</v>
      </c>
      <c r="E22" s="61" t="str">
        <f>VLOOKUP(A22,Main!A:AB,5,0)</f>
        <v>IIT Kharagpur</v>
      </c>
      <c r="F22" s="61" t="str">
        <f>VLOOKUP(A22,Main!A:AB,6,0)</f>
        <v>IIT Kharagpur</v>
      </c>
      <c r="G22" s="61" t="str">
        <f>VLOOKUP(A22,Main!A:AB,7,0)</f>
        <v>12 Weeks</v>
      </c>
      <c r="H22" s="61" t="str">
        <f>VLOOKUP(A22,Main!A:AB,8,0)</f>
        <v>Rerun</v>
      </c>
      <c r="I22" s="62">
        <f>VLOOKUP(A22,Main!A:AB,9,0)</f>
        <v>46223</v>
      </c>
      <c r="J22" s="62">
        <f>VLOOKUP(A22,Main!A:AB,10,0)</f>
        <v>46304</v>
      </c>
      <c r="K22" s="62">
        <f>VLOOKUP(A22,Main!A:AB,11,0)</f>
        <v>46313</v>
      </c>
      <c r="L22" s="62">
        <f>VLOOKUP(A22,Main!A:AB,12,0)</f>
        <v>46230</v>
      </c>
      <c r="M22" s="62">
        <f>VLOOKUP(A22,Main!A:AB,13,0)</f>
        <v>46248</v>
      </c>
      <c r="N22" s="61" t="str">
        <f>VLOOKUP(A22,Main!A:AB,14,0)</f>
        <v>UG</v>
      </c>
      <c r="O22" s="61" t="str">
        <f>VLOOKUP(A22,Main!A:AB,15,0)</f>
        <v>Core</v>
      </c>
      <c r="P22" s="61" t="str">
        <f>VLOOKUP(A22,Main!A:AB,16,0)</f>
        <v>No</v>
      </c>
      <c r="Q22" s="61" t="str">
        <f>VLOOKUP(A22,Main!A:AB,17,0)</f>
        <v/>
      </c>
      <c r="R22" s="63" t="str">
        <f>VLOOKUP(A22,Main!A:AB,18,0)</f>
        <v>https://onlinecourses.nptel.ac.in/e-learning/preview/noc26_ce146</v>
      </c>
      <c r="S22" s="63" t="str">
        <f>VLOOKUP(A22,Main!A:AB,19,0)</f>
        <v>https://onlinecourses.nptel.ac.in/e-learning/preview/noc26_ce146</v>
      </c>
      <c r="T22" s="61" t="str">
        <f>VLOOKUP(A22,Main!A:AB,20,0)</f>
        <v>noc26_ce146</v>
      </c>
      <c r="U22" s="63" t="str">
        <f>VLOOKUP(A22,Main!A:AB,21,0)</f>
        <v>https://onlinecourses.nptel.ac.in/noc25_ce118/preview</v>
      </c>
      <c r="V22" s="63" t="str">
        <f>VLOOKUP(A22,Main!A:AB,22,0)</f>
        <v>https://onlinecourses.nptel.ac.in/noc25_ce118/preview</v>
      </c>
      <c r="W22" s="61" t="str">
        <f>VLOOKUP(A22,Main!A:AB,23,0)</f>
        <v>noc25_ce118</v>
      </c>
      <c r="X22" s="63" t="str">
        <f>VLOOKUP(A22,Main!A:AB,24,0)</f>
        <v>https://nptel.ac.in/courses/105105168</v>
      </c>
      <c r="Y22" s="63" t="str">
        <f>VLOOKUP(A22,Main!A:AB,25,0)</f>
        <v>https://nptel.ac.in/courses/105105168</v>
      </c>
      <c r="Z22" s="61">
        <f>VLOOKUP(A22,Main!A:AB,26,0)</f>
        <v>105105168</v>
      </c>
    </row>
    <row r="23">
      <c r="A23" s="47" t="s">
        <v>1186</v>
      </c>
      <c r="B23" s="61" t="str">
        <f>VLOOKUP(A23,Main!A:AB,2,0)</f>
        <v>Civil Engineering</v>
      </c>
      <c r="C23" s="61" t="str">
        <f>VLOOKUP(A23,Main!A:AB,3,0)</f>
        <v>Subsurface Exploration: Importance and Techniques Involved</v>
      </c>
      <c r="D23" s="61" t="str">
        <f>VLOOKUP(A23,Main!A:AB,4,0)</f>
        <v>Prof. Abhishek Kumar</v>
      </c>
      <c r="E23" s="61" t="str">
        <f>VLOOKUP(A23,Main!A:AB,5,0)</f>
        <v>IIT Guwahati</v>
      </c>
      <c r="F23" s="61" t="str">
        <f>VLOOKUP(A23,Main!A:AB,6,0)</f>
        <v>IIT Guwahati</v>
      </c>
      <c r="G23" s="61" t="str">
        <f>VLOOKUP(A23,Main!A:AB,7,0)</f>
        <v>8 Weeks (Rerun) + 4 Weeks (New)</v>
      </c>
      <c r="H23" s="61" t="str">
        <f>VLOOKUP(A23,Main!A:AB,8,0)</f>
        <v>Rerun (Upgraded)</v>
      </c>
      <c r="I23" s="62">
        <f>VLOOKUP(A23,Main!A:AB,9,0)</f>
        <v>46223</v>
      </c>
      <c r="J23" s="62">
        <f>VLOOKUP(A23,Main!A:AB,10,0)</f>
        <v>46304</v>
      </c>
      <c r="K23" s="62">
        <f>VLOOKUP(A23,Main!A:AB,11,0)</f>
        <v>46313</v>
      </c>
      <c r="L23" s="62">
        <f>VLOOKUP(A23,Main!A:AB,12,0)</f>
        <v>46230</v>
      </c>
      <c r="M23" s="62">
        <f>VLOOKUP(A23,Main!A:AB,13,0)</f>
        <v>46248</v>
      </c>
      <c r="N23" s="61" t="str">
        <f>VLOOKUP(A23,Main!A:AB,14,0)</f>
        <v>PG</v>
      </c>
      <c r="O23" s="61" t="str">
        <f>VLOOKUP(A23,Main!A:AB,15,0)</f>
        <v>Elective</v>
      </c>
      <c r="P23" s="61" t="str">
        <f>VLOOKUP(A23,Main!A:AB,16,0)</f>
        <v>Yes</v>
      </c>
      <c r="Q23" s="61" t="str">
        <f>VLOOKUP(A23,Main!A:AB,17,0)</f>
        <v/>
      </c>
      <c r="R23" s="63" t="str">
        <f>VLOOKUP(A23,Main!A:AB,18,0)</f>
        <v>https://onlinecourses.nptel.ac.in/e-learning/preview/noc26_ce152</v>
      </c>
      <c r="S23" s="63" t="str">
        <f>VLOOKUP(A23,Main!A:AB,19,0)</f>
        <v>https://onlinecourses.nptel.ac.in/e-learning/preview/noc26_ce152</v>
      </c>
      <c r="T23" s="61" t="str">
        <f>VLOOKUP(A23,Main!A:AB,20,0)</f>
        <v>noc26_ce152</v>
      </c>
      <c r="U23" s="63" t="str">
        <f>VLOOKUP(A23,Main!A:AB,21,0)</f>
        <v>https://onlinecourses.nptel.ac.in/noc25_ce106/preview</v>
      </c>
      <c r="V23" s="63" t="str">
        <f>VLOOKUP(A23,Main!A:AB,22,0)</f>
        <v>https://onlinecourses.nptel.ac.in/noc25_ce106/preview</v>
      </c>
      <c r="W23" s="61" t="str">
        <f>VLOOKUP(A23,Main!A:AB,23,0)</f>
        <v>noc25_ce106</v>
      </c>
      <c r="X23" s="63" t="str">
        <f>VLOOKUP(A23,Main!A:AB,24,0)</f>
        <v>https://nptel.ac.in/courses/105103182</v>
      </c>
      <c r="Y23" s="63" t="str">
        <f>VLOOKUP(A23,Main!A:AB,25,0)</f>
        <v>https://nptel.ac.in/courses/105103182</v>
      </c>
      <c r="Z23" s="61">
        <f>VLOOKUP(A23,Main!A:AB,26,0)</f>
        <v>105103182</v>
      </c>
    </row>
    <row r="24">
      <c r="A24" s="47" t="s">
        <v>1215</v>
      </c>
      <c r="B24" s="61" t="str">
        <f>VLOOKUP(A24,Main!A:AB,2,0)</f>
        <v>Civil Engineering</v>
      </c>
      <c r="C24" s="61" t="str">
        <f>VLOOKUP(A24,Main!A:AB,3,0)</f>
        <v>Blast and Impact Resistant Structures</v>
      </c>
      <c r="D24" s="61" t="str">
        <f>VLOOKUP(A24,Main!A:AB,4,0)</f>
        <v>Prof. Hrishikesh Sharma</v>
      </c>
      <c r="E24" s="61" t="str">
        <f>VLOOKUP(A24,Main!A:AB,5,0)</f>
        <v>IIT Guwahati</v>
      </c>
      <c r="F24" s="61" t="str">
        <f>VLOOKUP(A24,Main!A:AB,6,0)</f>
        <v>IIT Guwahati</v>
      </c>
      <c r="G24" s="61" t="str">
        <f>VLOOKUP(A24,Main!A:AB,7,0)</f>
        <v>12 Weeks</v>
      </c>
      <c r="H24" s="61" t="str">
        <f>VLOOKUP(A24,Main!A:AB,8,0)</f>
        <v>Rerun</v>
      </c>
      <c r="I24" s="62">
        <f>VLOOKUP(A24,Main!A:AB,9,0)</f>
        <v>46223</v>
      </c>
      <c r="J24" s="62">
        <f>VLOOKUP(A24,Main!A:AB,10,0)</f>
        <v>46304</v>
      </c>
      <c r="K24" s="62">
        <f>VLOOKUP(A24,Main!A:AB,11,0)</f>
        <v>46313</v>
      </c>
      <c r="L24" s="62">
        <f>VLOOKUP(A24,Main!A:AB,12,0)</f>
        <v>46230</v>
      </c>
      <c r="M24" s="62">
        <f>VLOOKUP(A24,Main!A:AB,13,0)</f>
        <v>46248</v>
      </c>
      <c r="N24" s="61" t="str">
        <f>VLOOKUP(A24,Main!A:AB,14,0)</f>
        <v>PG</v>
      </c>
      <c r="O24" s="61" t="str">
        <f>VLOOKUP(A24,Main!A:AB,15,0)</f>
        <v>Elective</v>
      </c>
      <c r="P24" s="61" t="str">
        <f>VLOOKUP(A24,Main!A:AB,16,0)</f>
        <v>Yes</v>
      </c>
      <c r="Q24" s="61" t="str">
        <f>VLOOKUP(A24,Main!A:AB,17,0)</f>
        <v>Structural Design</v>
      </c>
      <c r="R24" s="63" t="str">
        <f>VLOOKUP(A24,Main!A:AB,18,0)</f>
        <v>https://onlinecourses.nptel.ac.in/e-learning/preview/noc26_ce156</v>
      </c>
      <c r="S24" s="63" t="str">
        <f>VLOOKUP(A24,Main!A:AB,19,0)</f>
        <v>https://onlinecourses.nptel.ac.in/e-learning/preview/noc26_ce156</v>
      </c>
      <c r="T24" s="61" t="str">
        <f>VLOOKUP(A24,Main!A:AB,20,0)</f>
        <v>noc26_ce156</v>
      </c>
      <c r="U24" s="63" t="str">
        <f>VLOOKUP(A24,Main!A:AB,21,0)</f>
        <v>https://onlinecourses.nptel.ac.in/noc25_ce90/preview</v>
      </c>
      <c r="V24" s="63" t="str">
        <f>VLOOKUP(A24,Main!A:AB,22,0)</f>
        <v>https://onlinecourses.nptel.ac.in/noc25_ce90/preview</v>
      </c>
      <c r="W24" s="61" t="str">
        <f>VLOOKUP(A24,Main!A:AB,23,0)</f>
        <v>noc25_ce90</v>
      </c>
      <c r="X24" s="63" t="str">
        <f>VLOOKUP(A24,Main!A:AB,24,0)</f>
        <v>https://nptel.ac.in/courses/105103687</v>
      </c>
      <c r="Y24" s="63" t="str">
        <f>VLOOKUP(A24,Main!A:AB,25,0)</f>
        <v>https://nptel.ac.in/courses/105103687</v>
      </c>
      <c r="Z24" s="61">
        <f>VLOOKUP(A24,Main!A:AB,26,0)</f>
        <v>105103687</v>
      </c>
    </row>
    <row r="25">
      <c r="A25" s="47" t="s">
        <v>1236</v>
      </c>
      <c r="B25" s="61" t="str">
        <f>VLOOKUP(A25,Main!A:AB,2,0)</f>
        <v>Civil Engineering</v>
      </c>
      <c r="C25" s="61" t="str">
        <f>VLOOKUP(A25,Main!A:AB,3,0)</f>
        <v>Fluid Mechanics</v>
      </c>
      <c r="D25" s="61" t="str">
        <f>VLOOKUP(A25,Main!A:AB,4,0)</f>
        <v>Prof. Subashisa Dutta</v>
      </c>
      <c r="E25" s="61" t="str">
        <f>VLOOKUP(A25,Main!A:AB,5,0)</f>
        <v>IIT Guwahati</v>
      </c>
      <c r="F25" s="61" t="str">
        <f>VLOOKUP(A25,Main!A:AB,6,0)</f>
        <v>IIT Guwahati</v>
      </c>
      <c r="G25" s="61" t="str">
        <f>VLOOKUP(A25,Main!A:AB,7,0)</f>
        <v>12 Weeks</v>
      </c>
      <c r="H25" s="61" t="str">
        <f>VLOOKUP(A25,Main!A:AB,8,0)</f>
        <v>Rerun</v>
      </c>
      <c r="I25" s="62">
        <f>VLOOKUP(A25,Main!A:AB,9,0)</f>
        <v>46223</v>
      </c>
      <c r="J25" s="62">
        <f>VLOOKUP(A25,Main!A:AB,10,0)</f>
        <v>46304</v>
      </c>
      <c r="K25" s="62">
        <f>VLOOKUP(A25,Main!A:AB,11,0)</f>
        <v>46313</v>
      </c>
      <c r="L25" s="62">
        <f>VLOOKUP(A25,Main!A:AB,12,0)</f>
        <v>46230</v>
      </c>
      <c r="M25" s="62">
        <f>VLOOKUP(A25,Main!A:AB,13,0)</f>
        <v>46248</v>
      </c>
      <c r="N25" s="61" t="str">
        <f>VLOOKUP(A25,Main!A:AB,14,0)</f>
        <v>UG</v>
      </c>
      <c r="O25" s="61" t="str">
        <f>VLOOKUP(A25,Main!A:AB,15,0)</f>
        <v>Core</v>
      </c>
      <c r="P25" s="61" t="str">
        <f>VLOOKUP(A25,Main!A:AB,16,0)</f>
        <v>No</v>
      </c>
      <c r="Q25" s="61" t="str">
        <f>VLOOKUP(A25,Main!A:AB,17,0)</f>
        <v>Propulsion</v>
      </c>
      <c r="R25" s="63" t="str">
        <f>VLOOKUP(A25,Main!A:AB,18,0)</f>
        <v>https://onlinecourses.nptel.ac.in/e-learning/preview/noc26_ce159</v>
      </c>
      <c r="S25" s="63" t="str">
        <f>VLOOKUP(A25,Main!A:AB,19,0)</f>
        <v>https://onlinecourses.nptel.ac.in/e-learning/preview/noc26_ce159</v>
      </c>
      <c r="T25" s="61" t="str">
        <f>VLOOKUP(A25,Main!A:AB,20,0)</f>
        <v>noc26_ce159</v>
      </c>
      <c r="U25" s="63" t="str">
        <f>VLOOKUP(A25,Main!A:AB,21,0)</f>
        <v>https://onlinecourses.nptel.ac.in/noc25_ce107/preview</v>
      </c>
      <c r="V25" s="63" t="str">
        <f>VLOOKUP(A25,Main!A:AB,22,0)</f>
        <v>https://onlinecourses.nptel.ac.in/noc25_ce107/preview</v>
      </c>
      <c r="W25" s="61" t="str">
        <f>VLOOKUP(A25,Main!A:AB,23,0)</f>
        <v>noc25_ce107</v>
      </c>
      <c r="X25" s="63" t="str">
        <f>VLOOKUP(A25,Main!A:AB,24,0)</f>
        <v>https://nptel.ac.in/courses/105103192</v>
      </c>
      <c r="Y25" s="63" t="str">
        <f>VLOOKUP(A25,Main!A:AB,25,0)</f>
        <v>https://nptel.ac.in/courses/105103192</v>
      </c>
      <c r="Z25" s="61">
        <f>VLOOKUP(A25,Main!A:AB,26,0)</f>
        <v>105103192</v>
      </c>
    </row>
    <row r="26">
      <c r="A26" s="47" t="s">
        <v>1399</v>
      </c>
      <c r="B26" s="61" t="str">
        <f>VLOOKUP(A26,Main!A:AB,2,0)</f>
        <v>Chemical Engineering</v>
      </c>
      <c r="C26" s="61" t="str">
        <f>VLOOKUP(A26,Main!A:AB,3,0)</f>
        <v>Aspen Plus® Simulation Software - An Advanced Course for Learners</v>
      </c>
      <c r="D26" s="61" t="str">
        <f>VLOOKUP(A26,Main!A:AB,4,0)</f>
        <v>Prof. Prabirkumar Saha</v>
      </c>
      <c r="E26" s="61" t="str">
        <f>VLOOKUP(A26,Main!A:AB,5,0)</f>
        <v>IIT Guwahati</v>
      </c>
      <c r="F26" s="61" t="str">
        <f>VLOOKUP(A26,Main!A:AB,6,0)</f>
        <v>IIT Guwahati</v>
      </c>
      <c r="G26" s="61" t="str">
        <f>VLOOKUP(A26,Main!A:AB,7,0)</f>
        <v>12 Weeks</v>
      </c>
      <c r="H26" s="61" t="str">
        <f>VLOOKUP(A26,Main!A:AB,8,0)</f>
        <v>Rerun</v>
      </c>
      <c r="I26" s="62">
        <f>VLOOKUP(A26,Main!A:AB,9,0)</f>
        <v>46223</v>
      </c>
      <c r="J26" s="62">
        <f>VLOOKUP(A26,Main!A:AB,10,0)</f>
        <v>46304</v>
      </c>
      <c r="K26" s="62">
        <f>VLOOKUP(A26,Main!A:AB,11,0)</f>
        <v>46313</v>
      </c>
      <c r="L26" s="62">
        <f>VLOOKUP(A26,Main!A:AB,12,0)</f>
        <v>46230</v>
      </c>
      <c r="M26" s="62">
        <f>VLOOKUP(A26,Main!A:AB,13,0)</f>
        <v>46248</v>
      </c>
      <c r="N26" s="61" t="str">
        <f>VLOOKUP(A26,Main!A:AB,14,0)</f>
        <v>UG/PG</v>
      </c>
      <c r="O26" s="61" t="str">
        <f>VLOOKUP(A26,Main!A:AB,15,0)</f>
        <v>Elective</v>
      </c>
      <c r="P26" s="61" t="str">
        <f>VLOOKUP(A26,Main!A:AB,16,0)</f>
        <v>Yes</v>
      </c>
      <c r="Q26" s="61" t="str">
        <f>VLOOKUP(A26,Main!A:AB,17,0)</f>
        <v>Computational Chemical Engineering</v>
      </c>
      <c r="R26" s="63" t="str">
        <f>VLOOKUP(A26,Main!A:AB,18,0)</f>
        <v>https://onlinecourses.nptel.ac.in/e-learning/preview/noc26_ch104</v>
      </c>
      <c r="S26" s="63" t="str">
        <f>VLOOKUP(A26,Main!A:AB,19,0)</f>
        <v>https://onlinecourses.nptel.ac.in/e-learning/preview/noc26_ch104</v>
      </c>
      <c r="T26" s="61" t="str">
        <f>VLOOKUP(A26,Main!A:AB,20,0)</f>
        <v>noc26_ch104</v>
      </c>
      <c r="U26" s="63" t="str">
        <f>VLOOKUP(A26,Main!A:AB,21,0)</f>
        <v>https://onlinecourses.nptel.ac.in/noc26_ch17/preview</v>
      </c>
      <c r="V26" s="63" t="str">
        <f>VLOOKUP(A26,Main!A:AB,22,0)</f>
        <v>https://onlinecourses.nptel.ac.in/noc26_ch17/preview</v>
      </c>
      <c r="W26" s="61" t="str">
        <f>VLOOKUP(A26,Main!A:AB,23,0)</f>
        <v>noc26_ch17</v>
      </c>
      <c r="X26" s="63" t="str">
        <f>VLOOKUP(A26,Main!A:AB,24,0)</f>
        <v>https://nptel.ac.in/courses/103103675</v>
      </c>
      <c r="Y26" s="63" t="str">
        <f>VLOOKUP(A26,Main!A:AB,25,0)</f>
        <v>https://nptel.ac.in/courses/103103675</v>
      </c>
      <c r="Z26" s="61">
        <f>VLOOKUP(A26,Main!A:AB,26,0)</f>
        <v>103103675</v>
      </c>
    </row>
    <row r="27">
      <c r="A27" s="47" t="s">
        <v>1405</v>
      </c>
      <c r="B27" s="61" t="str">
        <f>VLOOKUP(A27,Main!A:AB,2,0)</f>
        <v>Chemical Engineering</v>
      </c>
      <c r="C27" s="61" t="str">
        <f>VLOOKUP(A27,Main!A:AB,3,0)</f>
        <v>Thermal Processing of Foods</v>
      </c>
      <c r="D27" s="61" t="str">
        <f>VLOOKUP(A27,Main!A:AB,4,0)</f>
        <v>Prof. R. Anandalakshmi</v>
      </c>
      <c r="E27" s="61" t="str">
        <f>VLOOKUP(A27,Main!A:AB,5,0)</f>
        <v>IIT Guwahati</v>
      </c>
      <c r="F27" s="61" t="str">
        <f>VLOOKUP(A27,Main!A:AB,6,0)</f>
        <v>IIT Guwahati</v>
      </c>
      <c r="G27" s="61" t="str">
        <f>VLOOKUP(A27,Main!A:AB,7,0)</f>
        <v>12 Weeks</v>
      </c>
      <c r="H27" s="61" t="str">
        <f>VLOOKUP(A27,Main!A:AB,8,0)</f>
        <v>Rerun</v>
      </c>
      <c r="I27" s="62">
        <f>VLOOKUP(A27,Main!A:AB,9,0)</f>
        <v>46223</v>
      </c>
      <c r="J27" s="62">
        <f>VLOOKUP(A27,Main!A:AB,10,0)</f>
        <v>46304</v>
      </c>
      <c r="K27" s="62">
        <f>VLOOKUP(A27,Main!A:AB,11,0)</f>
        <v>46313</v>
      </c>
      <c r="L27" s="62">
        <f>VLOOKUP(A27,Main!A:AB,12,0)</f>
        <v>46230</v>
      </c>
      <c r="M27" s="62">
        <f>VLOOKUP(A27,Main!A:AB,13,0)</f>
        <v>46248</v>
      </c>
      <c r="N27" s="61" t="str">
        <f>VLOOKUP(A27,Main!A:AB,14,0)</f>
        <v>UG/PG</v>
      </c>
      <c r="O27" s="61" t="str">
        <f>VLOOKUP(A27,Main!A:AB,15,0)</f>
        <v>Elective</v>
      </c>
      <c r="P27" s="61" t="str">
        <f>VLOOKUP(A27,Main!A:AB,16,0)</f>
        <v>Yes</v>
      </c>
      <c r="Q27" s="61" t="str">
        <f>VLOOKUP(A27,Main!A:AB,17,0)</f>
        <v/>
      </c>
      <c r="R27" s="63" t="str">
        <f>VLOOKUP(A27,Main!A:AB,18,0)</f>
        <v>https://onlinecourses.nptel.ac.in/e-learning/preview/noc26_ch105</v>
      </c>
      <c r="S27" s="63" t="str">
        <f>VLOOKUP(A27,Main!A:AB,19,0)</f>
        <v>https://onlinecourses.nptel.ac.in/e-learning/preview/noc26_ch105</v>
      </c>
      <c r="T27" s="61" t="str">
        <f>VLOOKUP(A27,Main!A:AB,20,0)</f>
        <v>noc26_ch105</v>
      </c>
      <c r="U27" s="63" t="str">
        <f>VLOOKUP(A27,Main!A:AB,21,0)</f>
        <v>https://onlinecourses.nptel.ac.in/noc25_ch78/preview</v>
      </c>
      <c r="V27" s="63" t="str">
        <f>VLOOKUP(A27,Main!A:AB,22,0)</f>
        <v>https://onlinecourses.nptel.ac.in/noc25_ch78/preview</v>
      </c>
      <c r="W27" s="61" t="str">
        <f>VLOOKUP(A27,Main!A:AB,23,0)</f>
        <v>noc25_ch78</v>
      </c>
      <c r="X27" s="63" t="str">
        <f>VLOOKUP(A27,Main!A:AB,24,0)</f>
        <v>https://nptel.ac.in/courses/126103017</v>
      </c>
      <c r="Y27" s="63" t="str">
        <f>VLOOKUP(A27,Main!A:AB,25,0)</f>
        <v>https://nptel.ac.in/courses/126103017</v>
      </c>
      <c r="Z27" s="61">
        <f>VLOOKUP(A27,Main!A:AB,26,0)</f>
        <v>126103017</v>
      </c>
    </row>
    <row r="28">
      <c r="A28" s="47" t="s">
        <v>1431</v>
      </c>
      <c r="B28" s="61" t="str">
        <f>VLOOKUP(A28,Main!A:AB,2,0)</f>
        <v>Pharmaceutical Engineering</v>
      </c>
      <c r="C28" s="61" t="str">
        <f>VLOOKUP(A28,Main!A:AB,3,0)</f>
        <v>Pharmaceutical Jurisprudence and Practice</v>
      </c>
      <c r="D28" s="61" t="str">
        <f>VLOOKUP(A28,Main!A:AB,4,0)</f>
        <v>Prof. Ruchi Chawla</v>
      </c>
      <c r="E28" s="61" t="str">
        <f>VLOOKUP(A28,Main!A:AB,5,0)</f>
        <v>IIT (BHU) Varanasi</v>
      </c>
      <c r="F28" s="61" t="str">
        <f>VLOOKUP(A28,Main!A:AB,6,0)</f>
        <v>IIT Madras</v>
      </c>
      <c r="G28" s="61" t="str">
        <f>VLOOKUP(A28,Main!A:AB,7,0)</f>
        <v>8 Weeks</v>
      </c>
      <c r="H28" s="61" t="str">
        <f>VLOOKUP(A28,Main!A:AB,8,0)</f>
        <v>New</v>
      </c>
      <c r="I28" s="62">
        <f>VLOOKUP(A28,Main!A:AB,9,0)</f>
        <v>46251</v>
      </c>
      <c r="J28" s="62">
        <f>VLOOKUP(A28,Main!A:AB,10,0)</f>
        <v>46304</v>
      </c>
      <c r="K28" s="62">
        <f>VLOOKUP(A28,Main!A:AB,11,0)</f>
        <v>46313</v>
      </c>
      <c r="L28" s="62">
        <f>VLOOKUP(A28,Main!A:AB,12,0)</f>
        <v>46251</v>
      </c>
      <c r="M28" s="62">
        <f>VLOOKUP(A28,Main!A:AB,13,0)</f>
        <v>46262</v>
      </c>
      <c r="N28" s="61" t="str">
        <f>VLOOKUP(A28,Main!A:AB,14,0)</f>
        <v>UG/PG</v>
      </c>
      <c r="O28" s="61" t="str">
        <f>VLOOKUP(A28,Main!A:AB,15,0)</f>
        <v>Elective</v>
      </c>
      <c r="P28" s="61" t="str">
        <f>VLOOKUP(A28,Main!A:AB,16,0)</f>
        <v>Yes</v>
      </c>
      <c r="Q28" s="61" t="str">
        <f>VLOOKUP(A28,Main!A:AB,17,0)</f>
        <v/>
      </c>
      <c r="R28" s="63" t="str">
        <f>VLOOKUP(A28,Main!A:AB,18,0)</f>
        <v>https://onlinecourses.nptel.ac.in/e-learning/preview/noc26_ch109</v>
      </c>
      <c r="S28" s="63" t="str">
        <f>VLOOKUP(A28,Main!A:AB,19,0)</f>
        <v>https://onlinecourses.nptel.ac.in/e-learning/preview/noc26_ch109</v>
      </c>
      <c r="T28" s="61" t="str">
        <f>VLOOKUP(A28,Main!A:AB,20,0)</f>
        <v>noc26_ch109</v>
      </c>
      <c r="U28" s="61" t="str">
        <f>VLOOKUP(A28,Main!A:AB,21,0)</f>
        <v/>
      </c>
      <c r="V28" s="61" t="str">
        <f>VLOOKUP(A28,Main!A:AB,22,0)</f>
        <v/>
      </c>
      <c r="W28" s="61" t="str">
        <f>VLOOKUP(A28,Main!A:AB,23,0)</f>
        <v/>
      </c>
      <c r="X28" s="63" t="str">
        <f>VLOOKUP(A28,Main!A:AB,24,0)</f>
        <v>https://nptel.ac.in/courses/103106003</v>
      </c>
      <c r="Y28" s="63" t="str">
        <f>VLOOKUP(A28,Main!A:AB,25,0)</f>
        <v>https://nptel.ac.in/courses/103106003</v>
      </c>
      <c r="Z28" s="61">
        <f>VLOOKUP(A28,Main!A:AB,26,0)</f>
        <v>103106003</v>
      </c>
    </row>
    <row r="29">
      <c r="A29" s="47" t="s">
        <v>1600</v>
      </c>
      <c r="B29" s="61" t="str">
        <f>VLOOKUP(A29,Main!A:AB,2,0)</f>
        <v>Pharmaceutical Engineering</v>
      </c>
      <c r="C29" s="61" t="str">
        <f>VLOOKUP(A29,Main!A:AB,3,0)</f>
        <v>Pharmacognosy and Phytochemistry</v>
      </c>
      <c r="D29" s="61" t="str">
        <f>VLOOKUP(A29,Main!A:AB,4,0)</f>
        <v>Prof. Galvina Pereira</v>
      </c>
      <c r="E29" s="61" t="str">
        <f>VLOOKUP(A29,Main!A:AB,5,0)</f>
        <v>Institute of Chemical Technology, Mumbai</v>
      </c>
      <c r="F29" s="61" t="str">
        <f>VLOOKUP(A29,Main!A:AB,6,0)</f>
        <v>IIT Bombay</v>
      </c>
      <c r="G29" s="61" t="str">
        <f>VLOOKUP(A29,Main!A:AB,7,0)</f>
        <v>12 Weeks</v>
      </c>
      <c r="H29" s="61" t="str">
        <f>VLOOKUP(A29,Main!A:AB,8,0)</f>
        <v>Rerun</v>
      </c>
      <c r="I29" s="62">
        <f>VLOOKUP(A29,Main!A:AB,9,0)</f>
        <v>46223</v>
      </c>
      <c r="J29" s="62">
        <f>VLOOKUP(A29,Main!A:AB,10,0)</f>
        <v>46304</v>
      </c>
      <c r="K29" s="62">
        <f>VLOOKUP(A29,Main!A:AB,11,0)</f>
        <v>46313</v>
      </c>
      <c r="L29" s="62">
        <f>VLOOKUP(A29,Main!A:AB,12,0)</f>
        <v>46230</v>
      </c>
      <c r="M29" s="62">
        <f>VLOOKUP(A29,Main!A:AB,13,0)</f>
        <v>46248</v>
      </c>
      <c r="N29" s="61" t="str">
        <f>VLOOKUP(A29,Main!A:AB,14,0)</f>
        <v>UG/PG</v>
      </c>
      <c r="O29" s="61" t="str">
        <f>VLOOKUP(A29,Main!A:AB,15,0)</f>
        <v>Core</v>
      </c>
      <c r="P29" s="61" t="str">
        <f>VLOOKUP(A29,Main!A:AB,16,0)</f>
        <v>Yes</v>
      </c>
      <c r="Q29" s="61" t="str">
        <f>VLOOKUP(A29,Main!A:AB,17,0)</f>
        <v/>
      </c>
      <c r="R29" s="63" t="str">
        <f>VLOOKUP(A29,Main!A:AB,18,0)</f>
        <v>https://onlinecourses.nptel.ac.in/e-learning/preview/noc26_ch75</v>
      </c>
      <c r="S29" s="63" t="str">
        <f>VLOOKUP(A29,Main!A:AB,19,0)</f>
        <v>https://onlinecourses.nptel.ac.in/e-learning/preview/noc26_ch75</v>
      </c>
      <c r="T29" s="61" t="str">
        <f>VLOOKUP(A29,Main!A:AB,20,0)</f>
        <v>noc26_ch75</v>
      </c>
      <c r="U29" s="63" t="str">
        <f>VLOOKUP(A29,Main!A:AB,21,0)</f>
        <v>https://onlinecourses.nptel.ac.in/noc25_ch102/preview</v>
      </c>
      <c r="V29" s="63" t="str">
        <f>VLOOKUP(A29,Main!A:AB,22,0)</f>
        <v>https://onlinecourses.nptel.ac.in/noc25_ch102/preview</v>
      </c>
      <c r="W29" s="61" t="str">
        <f>VLOOKUP(A29,Main!A:AB,23,0)</f>
        <v>noc25_ch102</v>
      </c>
      <c r="X29" s="63" t="str">
        <f>VLOOKUP(A29,Main!A:AB,24,0)</f>
        <v>https://nptel.ac.in/courses/103101787</v>
      </c>
      <c r="Y29" s="63" t="str">
        <f>VLOOKUP(A29,Main!A:AB,25,0)</f>
        <v>https://nptel.ac.in/courses/103101787</v>
      </c>
      <c r="Z29" s="61">
        <f>VLOOKUP(A29,Main!A:AB,26,0)</f>
        <v>103101787</v>
      </c>
    </row>
    <row r="30">
      <c r="A30" s="47" t="s">
        <v>1643</v>
      </c>
      <c r="B30" s="61" t="str">
        <f>VLOOKUP(A30,Main!A:AB,2,0)</f>
        <v>Pharmaceutical Sciences</v>
      </c>
      <c r="C30" s="61" t="str">
        <f>VLOOKUP(A30,Main!A:AB,3,0)</f>
        <v>Pharmacological and Toxicological Screening Methods</v>
      </c>
      <c r="D30" s="61" t="str">
        <f>VLOOKUP(A30,Main!A:AB,4,0)</f>
        <v>Prof. Vinod Tiwari</v>
      </c>
      <c r="E30" s="61" t="str">
        <f>VLOOKUP(A30,Main!A:AB,5,0)</f>
        <v>IIT (BHU) Varanasi</v>
      </c>
      <c r="F30" s="61" t="str">
        <f>VLOOKUP(A30,Main!A:AB,6,0)</f>
        <v>IIT Madras</v>
      </c>
      <c r="G30" s="61" t="str">
        <f>VLOOKUP(A30,Main!A:AB,7,0)</f>
        <v>12 Weeks</v>
      </c>
      <c r="H30" s="61" t="str">
        <f>VLOOKUP(A30,Main!A:AB,8,0)</f>
        <v>Rerun</v>
      </c>
      <c r="I30" s="62">
        <f>VLOOKUP(A30,Main!A:AB,9,0)</f>
        <v>46223</v>
      </c>
      <c r="J30" s="62">
        <f>VLOOKUP(A30,Main!A:AB,10,0)</f>
        <v>46304</v>
      </c>
      <c r="K30" s="62">
        <f>VLOOKUP(A30,Main!A:AB,11,0)</f>
        <v>46313</v>
      </c>
      <c r="L30" s="62">
        <f>VLOOKUP(A30,Main!A:AB,12,0)</f>
        <v>46230</v>
      </c>
      <c r="M30" s="62">
        <f>VLOOKUP(A30,Main!A:AB,13,0)</f>
        <v>46248</v>
      </c>
      <c r="N30" s="61" t="str">
        <f>VLOOKUP(A30,Main!A:AB,14,0)</f>
        <v>UG/PG</v>
      </c>
      <c r="O30" s="61" t="str">
        <f>VLOOKUP(A30,Main!A:AB,15,0)</f>
        <v>Elective</v>
      </c>
      <c r="P30" s="61" t="str">
        <f>VLOOKUP(A30,Main!A:AB,16,0)</f>
        <v>Yes</v>
      </c>
      <c r="Q30" s="61" t="str">
        <f>VLOOKUP(A30,Main!A:AB,17,0)</f>
        <v/>
      </c>
      <c r="R30" s="63" t="str">
        <f>VLOOKUP(A30,Main!A:AB,18,0)</f>
        <v>https://onlinecourses.nptel.ac.in/e-learning/preview/noc26_ch81</v>
      </c>
      <c r="S30" s="63" t="str">
        <f>VLOOKUP(A30,Main!A:AB,19,0)</f>
        <v>https://onlinecourses.nptel.ac.in/e-learning/preview/noc26_ch81</v>
      </c>
      <c r="T30" s="61" t="str">
        <f>VLOOKUP(A30,Main!A:AB,20,0)</f>
        <v>noc26_ch81</v>
      </c>
      <c r="U30" s="63" t="str">
        <f>VLOOKUP(A30,Main!A:AB,21,0)</f>
        <v>https://onlinecourses.nptel.ac.in/noc25_ch100/preview</v>
      </c>
      <c r="V30" s="63" t="str">
        <f>VLOOKUP(A30,Main!A:AB,22,0)</f>
        <v>https://onlinecourses.nptel.ac.in/noc25_ch100/preview</v>
      </c>
      <c r="W30" s="61" t="str">
        <f>VLOOKUP(A30,Main!A:AB,23,0)</f>
        <v>noc25_ch100</v>
      </c>
      <c r="X30" s="63" t="str">
        <f>VLOOKUP(A30,Main!A:AB,24,0)</f>
        <v>https://nptel.ac.in/courses/103106785</v>
      </c>
      <c r="Y30" s="63" t="str">
        <f>VLOOKUP(A30,Main!A:AB,25,0)</f>
        <v>https://nptel.ac.in/courses/103106785</v>
      </c>
      <c r="Z30" s="61">
        <f>VLOOKUP(A30,Main!A:AB,26,0)</f>
        <v>103106785</v>
      </c>
    </row>
    <row r="31">
      <c r="A31" s="47" t="s">
        <v>1685</v>
      </c>
      <c r="B31" s="61" t="str">
        <f>VLOOKUP(A31,Main!A:AB,2,0)</f>
        <v>Chemical Engineering, Biotechnology and Bioengineering, Mechanical Engineering</v>
      </c>
      <c r="C31" s="61" t="str">
        <f>VLOOKUP(A31,Main!A:AB,3,0)</f>
        <v>CFD Applications in Chemical Processes</v>
      </c>
      <c r="D31" s="61" t="str">
        <f>VLOOKUP(A31,Main!A:AB,4,0)</f>
        <v>Prof. Arnab Atta</v>
      </c>
      <c r="E31" s="61" t="str">
        <f>VLOOKUP(A31,Main!A:AB,5,0)</f>
        <v>IIT Kharagpur</v>
      </c>
      <c r="F31" s="61" t="str">
        <f>VLOOKUP(A31,Main!A:AB,6,0)</f>
        <v>IIT Kharagpur</v>
      </c>
      <c r="G31" s="61" t="str">
        <f>VLOOKUP(A31,Main!A:AB,7,0)</f>
        <v>12 Weeks</v>
      </c>
      <c r="H31" s="61" t="str">
        <f>VLOOKUP(A31,Main!A:AB,8,0)</f>
        <v>Rerun</v>
      </c>
      <c r="I31" s="62">
        <f>VLOOKUP(A31,Main!A:AB,9,0)</f>
        <v>46223</v>
      </c>
      <c r="J31" s="62">
        <f>VLOOKUP(A31,Main!A:AB,10,0)</f>
        <v>46304</v>
      </c>
      <c r="K31" s="62">
        <f>VLOOKUP(A31,Main!A:AB,11,0)</f>
        <v>46313</v>
      </c>
      <c r="L31" s="62">
        <f>VLOOKUP(A31,Main!A:AB,12,0)</f>
        <v>46230</v>
      </c>
      <c r="M31" s="62">
        <f>VLOOKUP(A31,Main!A:AB,13,0)</f>
        <v>46248</v>
      </c>
      <c r="N31" s="61" t="str">
        <f>VLOOKUP(A31,Main!A:AB,14,0)</f>
        <v>UG/PG</v>
      </c>
      <c r="O31" s="61" t="str">
        <f>VLOOKUP(A31,Main!A:AB,15,0)</f>
        <v>Elective</v>
      </c>
      <c r="P31" s="61" t="str">
        <f>VLOOKUP(A31,Main!A:AB,16,0)</f>
        <v>Yes</v>
      </c>
      <c r="Q31" s="61" t="str">
        <f>VLOOKUP(A31,Main!A:AB,17,0)</f>
        <v>Computational Thermo Fluids
Bioprocesses
Minor 3</v>
      </c>
      <c r="R31" s="63" t="str">
        <f>VLOOKUP(A31,Main!A:AB,18,0)</f>
        <v>https://onlinecourses.nptel.ac.in/e-learning/preview/noc26_ch87</v>
      </c>
      <c r="S31" s="63" t="str">
        <f>VLOOKUP(A31,Main!A:AB,19,0)</f>
        <v>https://onlinecourses.nptel.ac.in/e-learning/preview/noc26_ch87</v>
      </c>
      <c r="T31" s="61" t="str">
        <f>VLOOKUP(A31,Main!A:AB,20,0)</f>
        <v>noc26_ch87</v>
      </c>
      <c r="U31" s="63" t="str">
        <f>VLOOKUP(A31,Main!A:AB,21,0)</f>
        <v>https://onlinecourses.nptel.ac.in/noc25_ch91/preview</v>
      </c>
      <c r="V31" s="63" t="str">
        <f>VLOOKUP(A31,Main!A:AB,22,0)</f>
        <v>https://onlinecourses.nptel.ac.in/noc25_ch91/preview</v>
      </c>
      <c r="W31" s="61" t="str">
        <f>VLOOKUP(A31,Main!A:AB,23,0)</f>
        <v>noc25_ch91</v>
      </c>
      <c r="X31" s="63" t="str">
        <f>VLOOKUP(A31,Main!A:AB,24,0)</f>
        <v>https://nptel.ac.in/courses/103105679</v>
      </c>
      <c r="Y31" s="63" t="str">
        <f>VLOOKUP(A31,Main!A:AB,25,0)</f>
        <v>https://nptel.ac.in/courses/103105679</v>
      </c>
      <c r="Z31" s="61">
        <f>VLOOKUP(A31,Main!A:AB,26,0)</f>
        <v>103105679</v>
      </c>
    </row>
    <row r="32">
      <c r="A32" s="47" t="s">
        <v>1731</v>
      </c>
      <c r="B32" s="61" t="str">
        <f>VLOOKUP(A32,Main!A:AB,2,0)</f>
        <v>Chemical Engineering</v>
      </c>
      <c r="C32" s="61" t="str">
        <f>VLOOKUP(A32,Main!A:AB,3,0)</f>
        <v>Enhanced Oil Recovery Techniques</v>
      </c>
      <c r="D32" s="61" t="str">
        <f>VLOOKUP(A32,Main!A:AB,4,0)</f>
        <v>Prof. Ajay Mandal</v>
      </c>
      <c r="E32" s="61" t="str">
        <f>VLOOKUP(A32,Main!A:AB,5,0)</f>
        <v>IIT-ISM Dhanbad</v>
      </c>
      <c r="F32" s="61" t="str">
        <f>VLOOKUP(A32,Main!A:AB,6,0)</f>
        <v>IIT Kharagpur</v>
      </c>
      <c r="G32" s="61" t="str">
        <f>VLOOKUP(A32,Main!A:AB,7,0)</f>
        <v>12 Weeks</v>
      </c>
      <c r="H32" s="61" t="str">
        <f>VLOOKUP(A32,Main!A:AB,8,0)</f>
        <v>Rerun</v>
      </c>
      <c r="I32" s="62">
        <f>VLOOKUP(A32,Main!A:AB,9,0)</f>
        <v>46223</v>
      </c>
      <c r="J32" s="62">
        <f>VLOOKUP(A32,Main!A:AB,10,0)</f>
        <v>46304</v>
      </c>
      <c r="K32" s="62">
        <f>VLOOKUP(A32,Main!A:AB,11,0)</f>
        <v>46313</v>
      </c>
      <c r="L32" s="62">
        <f>VLOOKUP(A32,Main!A:AB,12,0)</f>
        <v>46230</v>
      </c>
      <c r="M32" s="62">
        <f>VLOOKUP(A32,Main!A:AB,13,0)</f>
        <v>46248</v>
      </c>
      <c r="N32" s="61" t="str">
        <f>VLOOKUP(A32,Main!A:AB,14,0)</f>
        <v>UG/PG</v>
      </c>
      <c r="O32" s="61" t="str">
        <f>VLOOKUP(A32,Main!A:AB,15,0)</f>
        <v>Elective</v>
      </c>
      <c r="P32" s="61" t="str">
        <f>VLOOKUP(A32,Main!A:AB,16,0)</f>
        <v>Yes</v>
      </c>
      <c r="Q32" s="61" t="str">
        <f>VLOOKUP(A32,Main!A:AB,17,0)</f>
        <v>Energy and Environment</v>
      </c>
      <c r="R32" s="63" t="str">
        <f>VLOOKUP(A32,Main!A:AB,18,0)</f>
        <v>https://onlinecourses.nptel.ac.in/e-learning/preview/noc26_ch93</v>
      </c>
      <c r="S32" s="63" t="str">
        <f>VLOOKUP(A32,Main!A:AB,19,0)</f>
        <v>https://onlinecourses.nptel.ac.in/e-learning/preview/noc26_ch93</v>
      </c>
      <c r="T32" s="61" t="str">
        <f>VLOOKUP(A32,Main!A:AB,20,0)</f>
        <v>noc26_ch93</v>
      </c>
      <c r="U32" s="63" t="str">
        <f>VLOOKUP(A32,Main!A:AB,21,0)</f>
        <v>https://onlinecourses.nptel.ac.in/noc25_ch85/preview</v>
      </c>
      <c r="V32" s="63" t="str">
        <f>VLOOKUP(A32,Main!A:AB,22,0)</f>
        <v>https://onlinecourses.nptel.ac.in/noc25_ch85/preview</v>
      </c>
      <c r="W32" s="61" t="str">
        <f>VLOOKUP(A32,Main!A:AB,23,0)</f>
        <v>noc25_ch85</v>
      </c>
      <c r="X32" s="63" t="str">
        <f>VLOOKUP(A32,Main!A:AB,24,0)</f>
        <v>https://nptel.ac.in/courses/103105460</v>
      </c>
      <c r="Y32" s="63" t="str">
        <f>VLOOKUP(A32,Main!A:AB,25,0)</f>
        <v>https://nptel.ac.in/courses/103105460</v>
      </c>
      <c r="Z32" s="61">
        <f>VLOOKUP(A32,Main!A:AB,26,0)</f>
        <v>103105460</v>
      </c>
    </row>
    <row r="33">
      <c r="A33" s="47" t="s">
        <v>1773</v>
      </c>
      <c r="B33" s="61" t="str">
        <f>VLOOKUP(A33,Main!A:AB,2,0)</f>
        <v>Chemical Engineering</v>
      </c>
      <c r="C33" s="61" t="str">
        <f>VLOOKUP(A33,Main!A:AB,3,0)</f>
        <v>Mass Transfer Operations - I</v>
      </c>
      <c r="D33" s="61" t="str">
        <f>VLOOKUP(A33,Main!A:AB,4,0)</f>
        <v>Prof. Bishnupada Mandal</v>
      </c>
      <c r="E33" s="61" t="str">
        <f>VLOOKUP(A33,Main!A:AB,5,0)</f>
        <v>IIT Guwahati</v>
      </c>
      <c r="F33" s="61" t="str">
        <f>VLOOKUP(A33,Main!A:AB,6,0)</f>
        <v>IIT Guwahati</v>
      </c>
      <c r="G33" s="61" t="str">
        <f>VLOOKUP(A33,Main!A:AB,7,0)</f>
        <v>12 Weeks</v>
      </c>
      <c r="H33" s="61" t="str">
        <f>VLOOKUP(A33,Main!A:AB,8,0)</f>
        <v>Rerun</v>
      </c>
      <c r="I33" s="62">
        <f>VLOOKUP(A33,Main!A:AB,9,0)</f>
        <v>46223</v>
      </c>
      <c r="J33" s="62">
        <f>VLOOKUP(A33,Main!A:AB,10,0)</f>
        <v>46304</v>
      </c>
      <c r="K33" s="62">
        <f>VLOOKUP(A33,Main!A:AB,11,0)</f>
        <v>46313</v>
      </c>
      <c r="L33" s="62">
        <f>VLOOKUP(A33,Main!A:AB,12,0)</f>
        <v>46230</v>
      </c>
      <c r="M33" s="62">
        <f>VLOOKUP(A33,Main!A:AB,13,0)</f>
        <v>46248</v>
      </c>
      <c r="N33" s="61" t="str">
        <f>VLOOKUP(A33,Main!A:AB,14,0)</f>
        <v>UG</v>
      </c>
      <c r="O33" s="61" t="str">
        <f>VLOOKUP(A33,Main!A:AB,15,0)</f>
        <v>Core</v>
      </c>
      <c r="P33" s="61" t="str">
        <f>VLOOKUP(A33,Main!A:AB,16,0)</f>
        <v>No</v>
      </c>
      <c r="Q33" s="61" t="str">
        <f>VLOOKUP(A33,Main!A:AB,17,0)</f>
        <v>Minor 1</v>
      </c>
      <c r="R33" s="63" t="str">
        <f>VLOOKUP(A33,Main!A:AB,18,0)</f>
        <v>https://onlinecourses.nptel.ac.in/e-learning/preview/noc26_ch99</v>
      </c>
      <c r="S33" s="63" t="str">
        <f>VLOOKUP(A33,Main!A:AB,19,0)</f>
        <v>https://onlinecourses.nptel.ac.in/e-learning/preview/noc26_ch99</v>
      </c>
      <c r="T33" s="61" t="str">
        <f>VLOOKUP(A33,Main!A:AB,20,0)</f>
        <v>noc26_ch99</v>
      </c>
      <c r="U33" s="63" t="str">
        <f>VLOOKUP(A33,Main!A:AB,21,0)</f>
        <v>https://onlinecourses.nptel.ac.in/noc25_ch70/preview</v>
      </c>
      <c r="V33" s="63" t="str">
        <f>VLOOKUP(A33,Main!A:AB,22,0)</f>
        <v>https://onlinecourses.nptel.ac.in/noc25_ch70/preview</v>
      </c>
      <c r="W33" s="61" t="str">
        <f>VLOOKUP(A33,Main!A:AB,23,0)</f>
        <v>noc25_ch70</v>
      </c>
      <c r="X33" s="63" t="str">
        <f>VLOOKUP(A33,Main!A:AB,24,0)</f>
        <v>https://nptel.ac.in/courses/103103145</v>
      </c>
      <c r="Y33" s="63" t="str">
        <f>VLOOKUP(A33,Main!A:AB,25,0)</f>
        <v>https://nptel.ac.in/courses/103103145</v>
      </c>
      <c r="Z33" s="61">
        <f>VLOOKUP(A33,Main!A:AB,26,0)</f>
        <v>103103145</v>
      </c>
    </row>
    <row r="34">
      <c r="A34" s="47" t="s">
        <v>1788</v>
      </c>
      <c r="B34" s="61" t="str">
        <f>VLOOKUP(A34,Main!A:AB,2,0)</f>
        <v>Computer Science and Engineering</v>
      </c>
      <c r="C34" s="61" t="str">
        <f>VLOOKUP(A34,Main!A:AB,3,0)</f>
        <v>Foundations of Machine Learning</v>
      </c>
      <c r="D34" s="61" t="str">
        <f>VLOOKUP(A34,Main!A:AB,4,0)</f>
        <v>Prof. J. SakethaNath</v>
      </c>
      <c r="E34" s="61" t="str">
        <f>VLOOKUP(A34,Main!A:AB,5,0)</f>
        <v>IIT Hyderabad</v>
      </c>
      <c r="F34" s="61" t="str">
        <f>VLOOKUP(A34,Main!A:AB,6,0)</f>
        <v>IIT Madras</v>
      </c>
      <c r="G34" s="61" t="str">
        <f>VLOOKUP(A34,Main!A:AB,7,0)</f>
        <v>12 Weeks</v>
      </c>
      <c r="H34" s="61" t="str">
        <f>VLOOKUP(A34,Main!A:AB,8,0)</f>
        <v>New</v>
      </c>
      <c r="I34" s="62">
        <f>VLOOKUP(A34,Main!A:AB,9,0)</f>
        <v>46223</v>
      </c>
      <c r="J34" s="62">
        <f>VLOOKUP(A34,Main!A:AB,10,0)</f>
        <v>46304</v>
      </c>
      <c r="K34" s="62">
        <f>VLOOKUP(A34,Main!A:AB,11,0)</f>
        <v>46313</v>
      </c>
      <c r="L34" s="62">
        <f>VLOOKUP(A34,Main!A:AB,12,0)</f>
        <v>46230</v>
      </c>
      <c r="M34" s="62">
        <f>VLOOKUP(A34,Main!A:AB,13,0)</f>
        <v>46248</v>
      </c>
      <c r="N34" s="61" t="str">
        <f>VLOOKUP(A34,Main!A:AB,14,0)</f>
        <v>UG</v>
      </c>
      <c r="O34" s="61" t="str">
        <f>VLOOKUP(A34,Main!A:AB,15,0)</f>
        <v>Core</v>
      </c>
      <c r="P34" s="61" t="str">
        <f>VLOOKUP(A34,Main!A:AB,16,0)</f>
        <v>No</v>
      </c>
      <c r="Q34" s="61" t="str">
        <f>VLOOKUP(A34,Main!A:AB,17,0)</f>
        <v/>
      </c>
      <c r="R34" s="63" t="str">
        <f>VLOOKUP(A34,Main!A:AB,18,0)</f>
        <v>https://onlinecourses.nptel.ac.in/e-learning/preview/noc26_cs102</v>
      </c>
      <c r="S34" s="63" t="str">
        <f>VLOOKUP(A34,Main!A:AB,19,0)</f>
        <v>https://onlinecourses.nptel.ac.in/e-learning/preview/noc26_cs102</v>
      </c>
      <c r="T34" s="61" t="str">
        <f>VLOOKUP(A34,Main!A:AB,20,0)</f>
        <v>noc26_cs102</v>
      </c>
      <c r="U34" s="61" t="str">
        <f>VLOOKUP(A34,Main!A:AB,21,0)</f>
        <v/>
      </c>
      <c r="V34" s="61" t="str">
        <f>VLOOKUP(A34,Main!A:AB,22,0)</f>
        <v/>
      </c>
      <c r="W34" s="61" t="str">
        <f>VLOOKUP(A34,Main!A:AB,23,0)</f>
        <v/>
      </c>
      <c r="X34" s="63" t="str">
        <f>VLOOKUP(A34,Main!A:AB,24,0)</f>
        <v>https://nptel.ac.in/courses/106106001</v>
      </c>
      <c r="Y34" s="63" t="str">
        <f>VLOOKUP(A34,Main!A:AB,25,0)</f>
        <v>https://nptel.ac.in/courses/106106001</v>
      </c>
      <c r="Z34" s="61">
        <f>VLOOKUP(A34,Main!A:AB,26,0)</f>
        <v>106106001</v>
      </c>
    </row>
    <row r="35">
      <c r="A35" s="47" t="s">
        <v>1967</v>
      </c>
      <c r="B35" s="61" t="str">
        <f>VLOOKUP(A35,Main!A:AB,2,0)</f>
        <v>Computer Science and Engineering</v>
      </c>
      <c r="C35" s="61" t="str">
        <f>VLOOKUP(A35,Main!A:AB,3,0)</f>
        <v>Linear Algebra Through Geometry</v>
      </c>
      <c r="D35" s="61" t="str">
        <f>VLOOKUP(A35,Main!A:AB,4,0)</f>
        <v>Prof. Ashok Rao,
Prof. M Krishna Kumar,
Prof. Arulalan M R</v>
      </c>
      <c r="E35" s="61" t="str">
        <f>VLOOKUP(A35,Main!A:AB,5,0)</f>
        <v>IISc Bangalore
NITK Surathkal</v>
      </c>
      <c r="F35" s="61" t="str">
        <f>VLOOKUP(A35,Main!A:AB,6,0)</f>
        <v>IISc Bangalore</v>
      </c>
      <c r="G35" s="61" t="str">
        <f>VLOOKUP(A35,Main!A:AB,7,0)</f>
        <v>12 Weeks</v>
      </c>
      <c r="H35" s="61" t="str">
        <f>VLOOKUP(A35,Main!A:AB,8,0)</f>
        <v>Rerun</v>
      </c>
      <c r="I35" s="62">
        <f>VLOOKUP(A35,Main!A:AB,9,0)</f>
        <v>46223</v>
      </c>
      <c r="J35" s="62">
        <f>VLOOKUP(A35,Main!A:AB,10,0)</f>
        <v>46304</v>
      </c>
      <c r="K35" s="62">
        <f>VLOOKUP(A35,Main!A:AB,11,0)</f>
        <v>46313</v>
      </c>
      <c r="L35" s="62">
        <f>VLOOKUP(A35,Main!A:AB,12,0)</f>
        <v>46230</v>
      </c>
      <c r="M35" s="62">
        <f>VLOOKUP(A35,Main!A:AB,13,0)</f>
        <v>46248</v>
      </c>
      <c r="N35" s="61" t="str">
        <f>VLOOKUP(A35,Main!A:AB,14,0)</f>
        <v>UG/PG</v>
      </c>
      <c r="O35" s="61" t="str">
        <f>VLOOKUP(A35,Main!A:AB,15,0)</f>
        <v>Core</v>
      </c>
      <c r="P35" s="61" t="str">
        <f>VLOOKUP(A35,Main!A:AB,16,0)</f>
        <v>Yes</v>
      </c>
      <c r="Q35" s="61" t="str">
        <f>VLOOKUP(A35,Main!A:AB,17,0)</f>
        <v>Foundations of Computing
Communication and Signal Processing
Control and Instrumentation</v>
      </c>
      <c r="R35" s="63" t="str">
        <f>VLOOKUP(A35,Main!A:AB,18,0)</f>
        <v>https://onlinecourses.nptel.ac.in/e-learning/preview/noc26_cs127</v>
      </c>
      <c r="S35" s="63" t="str">
        <f>VLOOKUP(A35,Main!A:AB,19,0)</f>
        <v>https://onlinecourses.nptel.ac.in/e-learning/preview/noc26_cs127</v>
      </c>
      <c r="T35" s="61" t="str">
        <f>VLOOKUP(A35,Main!A:AB,20,0)</f>
        <v>noc26_cs127</v>
      </c>
      <c r="U35" s="63" t="str">
        <f>VLOOKUP(A35,Main!A:AB,21,0)</f>
        <v>https://onlinecourses.nptel.ac.in/noc25_cs129/preview</v>
      </c>
      <c r="V35" s="63" t="str">
        <f>VLOOKUP(A35,Main!A:AB,22,0)</f>
        <v>https://onlinecourses.nptel.ac.in/noc25_cs129/preview</v>
      </c>
      <c r="W35" s="61" t="str">
        <f>VLOOKUP(A35,Main!A:AB,23,0)</f>
        <v>noc25_cs129</v>
      </c>
      <c r="X35" s="63" t="str">
        <f>VLOOKUP(A35,Main!A:AB,24,0)</f>
        <v>https://nptel.ac.in/courses/106108482</v>
      </c>
      <c r="Y35" s="63" t="str">
        <f>VLOOKUP(A35,Main!A:AB,25,0)</f>
        <v>https://nptel.ac.in/courses/106108482</v>
      </c>
      <c r="Z35" s="61">
        <f>VLOOKUP(A35,Main!A:AB,26,0)</f>
        <v>106108482</v>
      </c>
    </row>
    <row r="36">
      <c r="A36" s="47" t="s">
        <v>2014</v>
      </c>
      <c r="B36" s="61" t="str">
        <f>VLOOKUP(A36,Main!A:AB,2,0)</f>
        <v>Computer Science and Engineering</v>
      </c>
      <c r="C36" s="61" t="str">
        <f>VLOOKUP(A36,Main!A:AB,3,0)</f>
        <v>Introduction to Machine Learning</v>
      </c>
      <c r="D36" s="61" t="str">
        <f>VLOOKUP(A36,Main!A:AB,4,0)</f>
        <v>Prof. Balaraman Ravindran</v>
      </c>
      <c r="E36" s="61" t="str">
        <f>VLOOKUP(A36,Main!A:AB,5,0)</f>
        <v>IIT Madras</v>
      </c>
      <c r="F36" s="61" t="str">
        <f>VLOOKUP(A36,Main!A:AB,6,0)</f>
        <v>IIT Madras</v>
      </c>
      <c r="G36" s="61" t="str">
        <f>VLOOKUP(A36,Main!A:AB,7,0)</f>
        <v>12 Weeks</v>
      </c>
      <c r="H36" s="61" t="str">
        <f>VLOOKUP(A36,Main!A:AB,8,0)</f>
        <v>Rerun</v>
      </c>
      <c r="I36" s="62">
        <f>VLOOKUP(A36,Main!A:AB,9,0)</f>
        <v>46223</v>
      </c>
      <c r="J36" s="62">
        <f>VLOOKUP(A36,Main!A:AB,10,0)</f>
        <v>46304</v>
      </c>
      <c r="K36" s="62">
        <f>VLOOKUP(A36,Main!A:AB,11,0)</f>
        <v>46313</v>
      </c>
      <c r="L36" s="62">
        <f>VLOOKUP(A36,Main!A:AB,12,0)</f>
        <v>46230</v>
      </c>
      <c r="M36" s="62">
        <f>VLOOKUP(A36,Main!A:AB,13,0)</f>
        <v>46248</v>
      </c>
      <c r="N36" s="61" t="str">
        <f>VLOOKUP(A36,Main!A:AB,14,0)</f>
        <v>UG/PG</v>
      </c>
      <c r="O36" s="61" t="str">
        <f>VLOOKUP(A36,Main!A:AB,15,0)</f>
        <v>Elective</v>
      </c>
      <c r="P36" s="61" t="str">
        <f>VLOOKUP(A36,Main!A:AB,16,0)</f>
        <v>Yes</v>
      </c>
      <c r="Q36" s="61" t="str">
        <f>VLOOKUP(A36,Main!A:AB,17,0)</f>
        <v>Artificial Intelligence
Data Science
Programming
Robotics</v>
      </c>
      <c r="R36" s="63" t="str">
        <f>VLOOKUP(A36,Main!A:AB,18,0)</f>
        <v>https://onlinecourses.nptel.ac.in/e-learning/preview/noc26_cs133</v>
      </c>
      <c r="S36" s="63" t="str">
        <f>VLOOKUP(A36,Main!A:AB,19,0)</f>
        <v>https://onlinecourses.nptel.ac.in/e-learning/preview/noc26_cs133</v>
      </c>
      <c r="T36" s="61" t="str">
        <f>VLOOKUP(A36,Main!A:AB,20,0)</f>
        <v>noc26_cs133</v>
      </c>
      <c r="U36" s="63" t="str">
        <f>VLOOKUP(A36,Main!A:AB,21,0)</f>
        <v>https://onlinecourses.nptel.ac.in/noc26_cs74/preview</v>
      </c>
      <c r="V36" s="63" t="str">
        <f>VLOOKUP(A36,Main!A:AB,22,0)</f>
        <v>https://onlinecourses.nptel.ac.in/noc26_cs74/preview</v>
      </c>
      <c r="W36" s="61" t="str">
        <f>VLOOKUP(A36,Main!A:AB,23,0)</f>
        <v>noc26_cs74</v>
      </c>
      <c r="X36" s="63" t="str">
        <f>VLOOKUP(A36,Main!A:AB,24,0)</f>
        <v>https://nptel.ac.in/courses/106106139</v>
      </c>
      <c r="Y36" s="63" t="str">
        <f>VLOOKUP(A36,Main!A:AB,25,0)</f>
        <v>https://nptel.ac.in/courses/106106139</v>
      </c>
      <c r="Z36" s="61">
        <f>VLOOKUP(A36,Main!A:AB,26,0)</f>
        <v>106106139</v>
      </c>
    </row>
    <row r="37">
      <c r="A37" s="47" t="s">
        <v>2055</v>
      </c>
      <c r="B37" s="61" t="str">
        <f>VLOOKUP(A37,Main!A:AB,2,0)</f>
        <v>Computer Science and Engineering</v>
      </c>
      <c r="C37" s="61" t="str">
        <f>VLOOKUP(A37,Main!A:AB,3,0)</f>
        <v>Human Computer Interaction (In Hindi)</v>
      </c>
      <c r="D37" s="61" t="str">
        <f>VLOOKUP(A37,Main!A:AB,4,0)</f>
        <v>Prof. Rajiv Ratn Shah</v>
      </c>
      <c r="E37" s="61" t="str">
        <f>VLOOKUP(A37,Main!A:AB,5,0)</f>
        <v>IIIT Delhi</v>
      </c>
      <c r="F37" s="61" t="str">
        <f>VLOOKUP(A37,Main!A:AB,6,0)</f>
        <v>IIT Madras</v>
      </c>
      <c r="G37" s="61" t="str">
        <f>VLOOKUP(A37,Main!A:AB,7,0)</f>
        <v>12 Weeks</v>
      </c>
      <c r="H37" s="61" t="str">
        <f>VLOOKUP(A37,Main!A:AB,8,0)</f>
        <v>Rerun</v>
      </c>
      <c r="I37" s="62">
        <f>VLOOKUP(A37,Main!A:AB,9,0)</f>
        <v>46223</v>
      </c>
      <c r="J37" s="62">
        <f>VLOOKUP(A37,Main!A:AB,10,0)</f>
        <v>46304</v>
      </c>
      <c r="K37" s="62">
        <f>VLOOKUP(A37,Main!A:AB,11,0)</f>
        <v>46313</v>
      </c>
      <c r="L37" s="62">
        <f>VLOOKUP(A37,Main!A:AB,12,0)</f>
        <v>46230</v>
      </c>
      <c r="M37" s="62">
        <f>VLOOKUP(A37,Main!A:AB,13,0)</f>
        <v>46248</v>
      </c>
      <c r="N37" s="61" t="str">
        <f>VLOOKUP(A37,Main!A:AB,14,0)</f>
        <v>UG</v>
      </c>
      <c r="O37" s="61" t="str">
        <f>VLOOKUP(A37,Main!A:AB,15,0)</f>
        <v>Core</v>
      </c>
      <c r="P37" s="61" t="str">
        <f>VLOOKUP(A37,Main!A:AB,16,0)</f>
        <v>No</v>
      </c>
      <c r="Q37" s="61" t="str">
        <f>VLOOKUP(A37,Main!A:AB,17,0)</f>
        <v/>
      </c>
      <c r="R37" s="63" t="str">
        <f>VLOOKUP(A37,Main!A:AB,18,0)</f>
        <v>https://onlinecourses.nptel.ac.in/e-learning/preview/noc26_cs139</v>
      </c>
      <c r="S37" s="63" t="str">
        <f>VLOOKUP(A37,Main!A:AB,19,0)</f>
        <v>https://onlinecourses.nptel.ac.in/e-learning/preview/noc26_cs139</v>
      </c>
      <c r="T37" s="61" t="str">
        <f>VLOOKUP(A37,Main!A:AB,20,0)</f>
        <v>noc26_cs139</v>
      </c>
      <c r="U37" s="63" t="str">
        <f>VLOOKUP(A37,Main!A:AB,21,0)</f>
        <v>https://onlinecourses.nptel.ac.in/noc25_cs112/preview</v>
      </c>
      <c r="V37" s="63" t="str">
        <f>VLOOKUP(A37,Main!A:AB,22,0)</f>
        <v>https://onlinecourses.nptel.ac.in/noc25_cs112/preview</v>
      </c>
      <c r="W37" s="61" t="str">
        <f>VLOOKUP(A37,Main!A:AB,23,0)</f>
        <v>noc25_cs112</v>
      </c>
      <c r="X37" s="63" t="str">
        <f>VLOOKUP(A37,Main!A:AB,24,0)</f>
        <v>https://nptel.ac.in/courses/106106701</v>
      </c>
      <c r="Y37" s="63" t="str">
        <f>VLOOKUP(A37,Main!A:AB,25,0)</f>
        <v>https://nptel.ac.in/courses/106106701</v>
      </c>
      <c r="Z37" s="61">
        <f>VLOOKUP(A37,Main!A:AB,26,0)</f>
        <v>106106701</v>
      </c>
    </row>
    <row r="38">
      <c r="A38" s="47" t="s">
        <v>2102</v>
      </c>
      <c r="B38" s="61" t="str">
        <f>VLOOKUP(A38,Main!A:AB,2,0)</f>
        <v>Computer Science and Engineering</v>
      </c>
      <c r="C38" s="61" t="str">
        <f>VLOOKUP(A38,Main!A:AB,3,0)</f>
        <v>Responsible &amp; Safe AI Systems</v>
      </c>
      <c r="D38" s="61" t="str">
        <f>VLOOKUP(A38,Main!A:AB,4,0)</f>
        <v>Prof. Ponnurangam Kumaraguru,
Prof. Balaraman Ravindran,
Prof. Arun Rajkumar</v>
      </c>
      <c r="E38" s="61" t="str">
        <f>VLOOKUP(A38,Main!A:AB,5,0)</f>
        <v>IIIT Hyderabad and IIT Madras</v>
      </c>
      <c r="F38" s="61" t="str">
        <f>VLOOKUP(A38,Main!A:AB,6,0)</f>
        <v>IIT Madras</v>
      </c>
      <c r="G38" s="61" t="str">
        <f>VLOOKUP(A38,Main!A:AB,7,0)</f>
        <v>12 Weeks</v>
      </c>
      <c r="H38" s="61" t="str">
        <f>VLOOKUP(A38,Main!A:AB,8,0)</f>
        <v>Rerun</v>
      </c>
      <c r="I38" s="62">
        <f>VLOOKUP(A38,Main!A:AB,9,0)</f>
        <v>46223</v>
      </c>
      <c r="J38" s="62">
        <f>VLOOKUP(A38,Main!A:AB,10,0)</f>
        <v>46304</v>
      </c>
      <c r="K38" s="62">
        <f>VLOOKUP(A38,Main!A:AB,11,0)</f>
        <v>46313</v>
      </c>
      <c r="L38" s="62">
        <f>VLOOKUP(A38,Main!A:AB,12,0)</f>
        <v>46230</v>
      </c>
      <c r="M38" s="62">
        <f>VLOOKUP(A38,Main!A:AB,13,0)</f>
        <v>46248</v>
      </c>
      <c r="N38" s="61" t="str">
        <f>VLOOKUP(A38,Main!A:AB,14,0)</f>
        <v>UG/PG</v>
      </c>
      <c r="O38" s="61" t="str">
        <f>VLOOKUP(A38,Main!A:AB,15,0)</f>
        <v>Elective</v>
      </c>
      <c r="P38" s="61" t="str">
        <f>VLOOKUP(A38,Main!A:AB,16,0)</f>
        <v>Yes</v>
      </c>
      <c r="Q38" s="61" t="str">
        <f>VLOOKUP(A38,Main!A:AB,17,0)</f>
        <v>Artificial Intelligence</v>
      </c>
      <c r="R38" s="63" t="str">
        <f>VLOOKUP(A38,Main!A:AB,18,0)</f>
        <v>https://onlinecourses.nptel.ac.in/e-learning/preview/noc26_cs145</v>
      </c>
      <c r="S38" s="63" t="str">
        <f>VLOOKUP(A38,Main!A:AB,19,0)</f>
        <v>https://onlinecourses.nptel.ac.in/e-learning/preview/noc26_cs145</v>
      </c>
      <c r="T38" s="61" t="str">
        <f>VLOOKUP(A38,Main!A:AB,20,0)</f>
        <v>noc26_cs145</v>
      </c>
      <c r="U38" s="63" t="str">
        <f>VLOOKUP(A38,Main!A:AB,21,0)</f>
        <v>https://onlinecourses.nptel.ac.in/noc25_cs118/preview</v>
      </c>
      <c r="V38" s="63" t="str">
        <f>VLOOKUP(A38,Main!A:AB,22,0)</f>
        <v>https://onlinecourses.nptel.ac.in/noc25_cs118/preview</v>
      </c>
      <c r="W38" s="61" t="str">
        <f>VLOOKUP(A38,Main!A:AB,23,0)</f>
        <v>noc25_cs118</v>
      </c>
      <c r="X38" s="63" t="str">
        <f>VLOOKUP(A38,Main!A:AB,24,0)</f>
        <v>https://nptel.ac.in/courses/106106472</v>
      </c>
      <c r="Y38" s="63" t="str">
        <f>VLOOKUP(A38,Main!A:AB,25,0)</f>
        <v>https://nptel.ac.in/courses/106106472</v>
      </c>
      <c r="Z38" s="61">
        <f>VLOOKUP(A38,Main!A:AB,26,0)</f>
        <v>106106472</v>
      </c>
    </row>
    <row r="39">
      <c r="A39" s="47" t="s">
        <v>2124</v>
      </c>
      <c r="B39" s="61" t="str">
        <f>VLOOKUP(A39,Main!A:AB,2,0)</f>
        <v>Computer Science and Engineering</v>
      </c>
      <c r="C39" s="61" t="str">
        <f>VLOOKUP(A39,Main!A:AB,3,0)</f>
        <v>Arithmetic Circuit Complexity</v>
      </c>
      <c r="D39" s="61" t="str">
        <f>VLOOKUP(A39,Main!A:AB,4,0)</f>
        <v>Prof. Nitin Saxena</v>
      </c>
      <c r="E39" s="61" t="str">
        <f>VLOOKUP(A39,Main!A:AB,5,0)</f>
        <v>IIT Kanpur</v>
      </c>
      <c r="F39" s="61" t="str">
        <f>VLOOKUP(A39,Main!A:AB,6,0)</f>
        <v>IIT Kanpur</v>
      </c>
      <c r="G39" s="61" t="str">
        <f>VLOOKUP(A39,Main!A:AB,7,0)</f>
        <v>12 Weeks</v>
      </c>
      <c r="H39" s="61" t="str">
        <f>VLOOKUP(A39,Main!A:AB,8,0)</f>
        <v>Rerun</v>
      </c>
      <c r="I39" s="62">
        <f>VLOOKUP(A39,Main!A:AB,9,0)</f>
        <v>46223</v>
      </c>
      <c r="J39" s="62">
        <f>VLOOKUP(A39,Main!A:AB,10,0)</f>
        <v>46304</v>
      </c>
      <c r="K39" s="62">
        <f>VLOOKUP(A39,Main!A:AB,11,0)</f>
        <v>46313</v>
      </c>
      <c r="L39" s="62">
        <f>VLOOKUP(A39,Main!A:AB,12,0)</f>
        <v>46230</v>
      </c>
      <c r="M39" s="62">
        <f>VLOOKUP(A39,Main!A:AB,13,0)</f>
        <v>46248</v>
      </c>
      <c r="N39" s="61" t="str">
        <f>VLOOKUP(A39,Main!A:AB,14,0)</f>
        <v>UG/PG</v>
      </c>
      <c r="O39" s="61" t="str">
        <f>VLOOKUP(A39,Main!A:AB,15,0)</f>
        <v>Elective</v>
      </c>
      <c r="P39" s="61" t="str">
        <f>VLOOKUP(A39,Main!A:AB,16,0)</f>
        <v>Yes</v>
      </c>
      <c r="Q39" s="61" t="str">
        <f>VLOOKUP(A39,Main!A:AB,17,0)</f>
        <v>Foundations of Computing</v>
      </c>
      <c r="R39" s="63" t="str">
        <f>VLOOKUP(A39,Main!A:AB,18,0)</f>
        <v>https://onlinecourses.nptel.ac.in/e-learning/preview/noc26_cs148</v>
      </c>
      <c r="S39" s="63" t="str">
        <f>VLOOKUP(A39,Main!A:AB,19,0)</f>
        <v>https://onlinecourses.nptel.ac.in/e-learning/preview/noc26_cs148</v>
      </c>
      <c r="T39" s="61" t="str">
        <f>VLOOKUP(A39,Main!A:AB,20,0)</f>
        <v>noc26_cs148</v>
      </c>
      <c r="U39" s="63" t="str">
        <f>VLOOKUP(A39,Main!A:AB,21,0)</f>
        <v>https://onlinecourses.nptel.ac.in/noc22_cs60/preview</v>
      </c>
      <c r="V39" s="63" t="str">
        <f>VLOOKUP(A39,Main!A:AB,22,0)</f>
        <v>https://onlinecourses.nptel.ac.in/noc22_cs60/preview</v>
      </c>
      <c r="W39" s="61" t="str">
        <f>VLOOKUP(A39,Main!A:AB,23,0)</f>
        <v>noc22_cs60</v>
      </c>
      <c r="X39" s="63" t="str">
        <f>VLOOKUP(A39,Main!A:AB,24,0)</f>
        <v>https://nptel.ac.in/courses/106104221</v>
      </c>
      <c r="Y39" s="63" t="str">
        <f>VLOOKUP(A39,Main!A:AB,25,0)</f>
        <v>https://nptel.ac.in/courses/106104221</v>
      </c>
      <c r="Z39" s="61">
        <f>VLOOKUP(A39,Main!A:AB,26,0)</f>
        <v>106104221</v>
      </c>
    </row>
    <row r="40">
      <c r="A40" s="47" t="s">
        <v>2136</v>
      </c>
      <c r="B40" s="61" t="str">
        <f>VLOOKUP(A40,Main!A:AB,2,0)</f>
        <v>Computer Science and Engineering</v>
      </c>
      <c r="C40" s="61" t="str">
        <f>VLOOKUP(A40,Main!A:AB,3,0)</f>
        <v>Cloud Computing</v>
      </c>
      <c r="D40" s="61" t="str">
        <f>VLOOKUP(A40,Main!A:AB,4,0)</f>
        <v>Prof. Soumya Kanti Ghosh</v>
      </c>
      <c r="E40" s="61" t="str">
        <f>VLOOKUP(A40,Main!A:AB,5,0)</f>
        <v>IIT Kharagpur</v>
      </c>
      <c r="F40" s="61" t="str">
        <f>VLOOKUP(A40,Main!A:AB,6,0)</f>
        <v>IIT Kharagpur</v>
      </c>
      <c r="G40" s="61" t="str">
        <f>VLOOKUP(A40,Main!A:AB,7,0)</f>
        <v>12 Weeks</v>
      </c>
      <c r="H40" s="61" t="str">
        <f>VLOOKUP(A40,Main!A:AB,8,0)</f>
        <v>Rerun</v>
      </c>
      <c r="I40" s="62">
        <f>VLOOKUP(A40,Main!A:AB,9,0)</f>
        <v>46223</v>
      </c>
      <c r="J40" s="62">
        <f>VLOOKUP(A40,Main!A:AB,10,0)</f>
        <v>46304</v>
      </c>
      <c r="K40" s="62">
        <f>VLOOKUP(A40,Main!A:AB,11,0)</f>
        <v>46313</v>
      </c>
      <c r="L40" s="62">
        <f>VLOOKUP(A40,Main!A:AB,12,0)</f>
        <v>46230</v>
      </c>
      <c r="M40" s="62">
        <f>VLOOKUP(A40,Main!A:AB,13,0)</f>
        <v>46248</v>
      </c>
      <c r="N40" s="61" t="str">
        <f>VLOOKUP(A40,Main!A:AB,14,0)</f>
        <v>UG</v>
      </c>
      <c r="O40" s="61" t="str">
        <f>VLOOKUP(A40,Main!A:AB,15,0)</f>
        <v>Elective</v>
      </c>
      <c r="P40" s="61" t="str">
        <f>VLOOKUP(A40,Main!A:AB,16,0)</f>
        <v>Yes</v>
      </c>
      <c r="Q40" s="61" t="str">
        <f>VLOOKUP(A40,Main!A:AB,17,0)</f>
        <v>Programming
Systems</v>
      </c>
      <c r="R40" s="63" t="str">
        <f>VLOOKUP(A40,Main!A:AB,18,0)</f>
        <v>https://onlinecourses.nptel.ac.in/e-learning/preview/noc26_cs150</v>
      </c>
      <c r="S40" s="63" t="str">
        <f>VLOOKUP(A40,Main!A:AB,19,0)</f>
        <v>https://onlinecourses.nptel.ac.in/e-learning/preview/noc26_cs150</v>
      </c>
      <c r="T40" s="61" t="str">
        <f>VLOOKUP(A40,Main!A:AB,20,0)</f>
        <v>noc26_cs150</v>
      </c>
      <c r="U40" s="63" t="str">
        <f>VLOOKUP(A40,Main!A:AB,21,0)</f>
        <v>https://onlinecourses.nptel.ac.in/noc26_cs55/preview</v>
      </c>
      <c r="V40" s="63" t="str">
        <f>VLOOKUP(A40,Main!A:AB,22,0)</f>
        <v>https://onlinecourses.nptel.ac.in/noc26_cs55/preview</v>
      </c>
      <c r="W40" s="61" t="str">
        <f>VLOOKUP(A40,Main!A:AB,23,0)</f>
        <v>noc26_cs55</v>
      </c>
      <c r="X40" s="63" t="str">
        <f>VLOOKUP(A40,Main!A:AB,24,0)</f>
        <v>https://nptel.ac.in/courses/106105167</v>
      </c>
      <c r="Y40" s="63" t="str">
        <f>VLOOKUP(A40,Main!A:AB,25,0)</f>
        <v>https://nptel.ac.in/courses/106105167</v>
      </c>
      <c r="Z40" s="61">
        <f>VLOOKUP(A40,Main!A:AB,26,0)</f>
        <v>106105167</v>
      </c>
    </row>
    <row r="41">
      <c r="A41" s="47" t="s">
        <v>2179</v>
      </c>
      <c r="B41" s="61" t="str">
        <f>VLOOKUP(A41,Main!A:AB,2,0)</f>
        <v>Computer Science and Engineering</v>
      </c>
      <c r="C41" s="61" t="str">
        <f>VLOOKUP(A41,Main!A:AB,3,0)</f>
        <v>Operating System Fundamentals</v>
      </c>
      <c r="D41" s="61" t="str">
        <f>VLOOKUP(A41,Main!A:AB,4,0)</f>
        <v>Prof. Santanu Chattopadhyay</v>
      </c>
      <c r="E41" s="61" t="str">
        <f>VLOOKUP(A41,Main!A:AB,5,0)</f>
        <v>IIT Kharagpur</v>
      </c>
      <c r="F41" s="61" t="str">
        <f>VLOOKUP(A41,Main!A:AB,6,0)</f>
        <v>IIT Kharagpur</v>
      </c>
      <c r="G41" s="61" t="str">
        <f>VLOOKUP(A41,Main!A:AB,7,0)</f>
        <v>12 Weeks</v>
      </c>
      <c r="H41" s="61" t="str">
        <f>VLOOKUP(A41,Main!A:AB,8,0)</f>
        <v>Rerun</v>
      </c>
      <c r="I41" s="62">
        <f>VLOOKUP(A41,Main!A:AB,9,0)</f>
        <v>46223</v>
      </c>
      <c r="J41" s="62">
        <f>VLOOKUP(A41,Main!A:AB,10,0)</f>
        <v>46304</v>
      </c>
      <c r="K41" s="62">
        <f>VLOOKUP(A41,Main!A:AB,11,0)</f>
        <v>46313</v>
      </c>
      <c r="L41" s="62">
        <f>VLOOKUP(A41,Main!A:AB,12,0)</f>
        <v>46230</v>
      </c>
      <c r="M41" s="62">
        <f>VLOOKUP(A41,Main!A:AB,13,0)</f>
        <v>46248</v>
      </c>
      <c r="N41" s="61" t="str">
        <f>VLOOKUP(A41,Main!A:AB,14,0)</f>
        <v>UG</v>
      </c>
      <c r="O41" s="61" t="str">
        <f>VLOOKUP(A41,Main!A:AB,15,0)</f>
        <v>Core</v>
      </c>
      <c r="P41" s="61" t="str">
        <f>VLOOKUP(A41,Main!A:AB,16,0)</f>
        <v>No</v>
      </c>
      <c r="Q41" s="61" t="str">
        <f>VLOOKUP(A41,Main!A:AB,17,0)</f>
        <v>Systems
Cyber Security</v>
      </c>
      <c r="R41" s="63" t="str">
        <f>VLOOKUP(A41,Main!A:AB,18,0)</f>
        <v>https://onlinecourses.nptel.ac.in/e-learning/preview/noc26_cs156</v>
      </c>
      <c r="S41" s="63" t="str">
        <f>VLOOKUP(A41,Main!A:AB,19,0)</f>
        <v>https://onlinecourses.nptel.ac.in/e-learning/preview/noc26_cs156</v>
      </c>
      <c r="T41" s="61" t="str">
        <f>VLOOKUP(A41,Main!A:AB,20,0)</f>
        <v>noc26_cs156</v>
      </c>
      <c r="U41" s="63" t="str">
        <f>VLOOKUP(A41,Main!A:AB,21,0)</f>
        <v>https://onlinecourses.nptel.ac.in/noc25_cs141/preview</v>
      </c>
      <c r="V41" s="63" t="str">
        <f>VLOOKUP(A41,Main!A:AB,22,0)</f>
        <v>https://onlinecourses.nptel.ac.in/noc25_cs141/preview</v>
      </c>
      <c r="W41" s="61" t="str">
        <f>VLOOKUP(A41,Main!A:AB,23,0)</f>
        <v>noc25_cs141</v>
      </c>
      <c r="X41" s="63" t="str">
        <f>VLOOKUP(A41,Main!A:AB,24,0)</f>
        <v>https://nptel.ac.in/courses/106105214</v>
      </c>
      <c r="Y41" s="63" t="str">
        <f>VLOOKUP(A41,Main!A:AB,25,0)</f>
        <v>https://nptel.ac.in/courses/106105214</v>
      </c>
      <c r="Z41" s="61">
        <f>VLOOKUP(A41,Main!A:AB,26,0)</f>
        <v>106105214</v>
      </c>
    </row>
    <row r="42">
      <c r="A42" s="47" t="s">
        <v>2255</v>
      </c>
      <c r="B42" s="61" t="str">
        <f>VLOOKUP(A42,Main!A:AB,2,0)</f>
        <v>Computer Science and Engineering</v>
      </c>
      <c r="C42" s="61" t="str">
        <f>VLOOKUP(A42,Main!A:AB,3,0)</f>
        <v>Computer Architecture</v>
      </c>
      <c r="D42" s="61" t="str">
        <f>VLOOKUP(A42,Main!A:AB,4,0)</f>
        <v>Prof. Smruti Ranjan Sarangi</v>
      </c>
      <c r="E42" s="61" t="str">
        <f>VLOOKUP(A42,Main!A:AB,5,0)</f>
        <v>IIT Delhi</v>
      </c>
      <c r="F42" s="61" t="str">
        <f>VLOOKUP(A42,Main!A:AB,6,0)</f>
        <v>IIT Delhi</v>
      </c>
      <c r="G42" s="61" t="str">
        <f>VLOOKUP(A42,Main!A:AB,7,0)</f>
        <v>12 Weeks</v>
      </c>
      <c r="H42" s="61" t="str">
        <f>VLOOKUP(A42,Main!A:AB,8,0)</f>
        <v>Rerun</v>
      </c>
      <c r="I42" s="62">
        <f>VLOOKUP(A42,Main!A:AB,9,0)</f>
        <v>46223</v>
      </c>
      <c r="J42" s="62">
        <f>VLOOKUP(A42,Main!A:AB,10,0)</f>
        <v>46304</v>
      </c>
      <c r="K42" s="62">
        <f>VLOOKUP(A42,Main!A:AB,11,0)</f>
        <v>46313</v>
      </c>
      <c r="L42" s="62">
        <f>VLOOKUP(A42,Main!A:AB,12,0)</f>
        <v>46230</v>
      </c>
      <c r="M42" s="62">
        <f>VLOOKUP(A42,Main!A:AB,13,0)</f>
        <v>46248</v>
      </c>
      <c r="N42" s="61" t="str">
        <f>VLOOKUP(A42,Main!A:AB,14,0)</f>
        <v>UG</v>
      </c>
      <c r="O42" s="61" t="str">
        <f>VLOOKUP(A42,Main!A:AB,15,0)</f>
        <v>Core</v>
      </c>
      <c r="P42" s="61" t="str">
        <f>VLOOKUP(A42,Main!A:AB,16,0)</f>
        <v>No</v>
      </c>
      <c r="Q42" s="61" t="str">
        <f>VLOOKUP(A42,Main!A:AB,17,0)</f>
        <v/>
      </c>
      <c r="R42" s="63" t="str">
        <f>VLOOKUP(A42,Main!A:AB,18,0)</f>
        <v>https://onlinecourses.nptel.ac.in/e-learning/preview/noc26_cs168</v>
      </c>
      <c r="S42" s="63" t="str">
        <f>VLOOKUP(A42,Main!A:AB,19,0)</f>
        <v>https://onlinecourses.nptel.ac.in/e-learning/preview/noc26_cs168</v>
      </c>
      <c r="T42" s="61" t="str">
        <f>VLOOKUP(A42,Main!A:AB,20,0)</f>
        <v>noc26_cs168</v>
      </c>
      <c r="U42" s="63" t="str">
        <f>VLOOKUP(A42,Main!A:AB,21,0)</f>
        <v>https://onlinecourses.nptel.ac.in/noc25_cs83/preview</v>
      </c>
      <c r="V42" s="63" t="str">
        <f>VLOOKUP(A42,Main!A:AB,22,0)</f>
        <v>https://onlinecourses.nptel.ac.in/noc25_cs83/preview</v>
      </c>
      <c r="W42" s="61" t="str">
        <f>VLOOKUP(A42,Main!A:AB,23,0)</f>
        <v>noc25_cs83</v>
      </c>
      <c r="X42" s="63" t="str">
        <f>VLOOKUP(A42,Main!A:AB,24,0)</f>
        <v>https://nptel.ac.in/courses/106102157</v>
      </c>
      <c r="Y42" s="63" t="str">
        <f>VLOOKUP(A42,Main!A:AB,25,0)</f>
        <v>https://nptel.ac.in/courses/106102157</v>
      </c>
      <c r="Z42" s="61">
        <f>VLOOKUP(A42,Main!A:AB,26,0)</f>
        <v>106102157</v>
      </c>
    </row>
    <row r="43">
      <c r="A43" s="47" t="s">
        <v>2300</v>
      </c>
      <c r="B43" s="61" t="str">
        <f>VLOOKUP(A43,Main!A:AB,2,0)</f>
        <v>Computer Science and Engineering</v>
      </c>
      <c r="C43" s="61" t="str">
        <f>VLOOKUP(A43,Main!A:AB,3,0)</f>
        <v>Deep Learning for Computer Vision</v>
      </c>
      <c r="D43" s="61" t="str">
        <f>VLOOKUP(A43,Main!A:AB,4,0)</f>
        <v>Prof. Vineeth N Balasubramanian</v>
      </c>
      <c r="E43" s="61" t="str">
        <f>VLOOKUP(A43,Main!A:AB,5,0)</f>
        <v>IIT Hyderabad</v>
      </c>
      <c r="F43" s="61" t="str">
        <f>VLOOKUP(A43,Main!A:AB,6,0)</f>
        <v>IIT Madras</v>
      </c>
      <c r="G43" s="61" t="str">
        <f>VLOOKUP(A43,Main!A:AB,7,0)</f>
        <v>12 Weeks</v>
      </c>
      <c r="H43" s="61" t="str">
        <f>VLOOKUP(A43,Main!A:AB,8,0)</f>
        <v>Rerun</v>
      </c>
      <c r="I43" s="62">
        <f>VLOOKUP(A43,Main!A:AB,9,0)</f>
        <v>46223</v>
      </c>
      <c r="J43" s="62">
        <f>VLOOKUP(A43,Main!A:AB,10,0)</f>
        <v>46304</v>
      </c>
      <c r="K43" s="62">
        <f>VLOOKUP(A43,Main!A:AB,11,0)</f>
        <v>46313</v>
      </c>
      <c r="L43" s="62">
        <f>VLOOKUP(A43,Main!A:AB,12,0)</f>
        <v>46230</v>
      </c>
      <c r="M43" s="62">
        <f>VLOOKUP(A43,Main!A:AB,13,0)</f>
        <v>46248</v>
      </c>
      <c r="N43" s="61" t="str">
        <f>VLOOKUP(A43,Main!A:AB,14,0)</f>
        <v>UG/PG</v>
      </c>
      <c r="O43" s="61" t="str">
        <f>VLOOKUP(A43,Main!A:AB,15,0)</f>
        <v>Elective</v>
      </c>
      <c r="P43" s="61" t="str">
        <f>VLOOKUP(A43,Main!A:AB,16,0)</f>
        <v>Yes</v>
      </c>
      <c r="Q43" s="61" t="str">
        <f>VLOOKUP(A43,Main!A:AB,17,0)</f>
        <v>Artificial Intelligence
Data Science</v>
      </c>
      <c r="R43" s="63" t="str">
        <f>VLOOKUP(A43,Main!A:AB,18,0)</f>
        <v>https://onlinecourses.nptel.ac.in/e-learning/preview/noc26_cs174</v>
      </c>
      <c r="S43" s="63" t="str">
        <f>VLOOKUP(A43,Main!A:AB,19,0)</f>
        <v>https://onlinecourses.nptel.ac.in/e-learning/preview/noc26_cs174</v>
      </c>
      <c r="T43" s="61" t="str">
        <f>VLOOKUP(A43,Main!A:AB,20,0)</f>
        <v>noc26_cs174</v>
      </c>
      <c r="U43" s="63" t="str">
        <f>VLOOKUP(A43,Main!A:AB,21,0)</f>
        <v>https://onlinecourses.nptel.ac.in/noc25_cs93/preview</v>
      </c>
      <c r="V43" s="63" t="str">
        <f>VLOOKUP(A43,Main!A:AB,22,0)</f>
        <v>https://onlinecourses.nptel.ac.in/noc25_cs93/preview</v>
      </c>
      <c r="W43" s="61" t="str">
        <f>VLOOKUP(A43,Main!A:AB,23,0)</f>
        <v>noc25_cs93</v>
      </c>
      <c r="X43" s="63" t="str">
        <f>VLOOKUP(A43,Main!A:AB,24,0)</f>
        <v>https://nptel.ac.in/courses/106106224</v>
      </c>
      <c r="Y43" s="63" t="str">
        <f>VLOOKUP(A43,Main!A:AB,25,0)</f>
        <v>https://nptel.ac.in/courses/106106224</v>
      </c>
      <c r="Z43" s="61">
        <f>VLOOKUP(A43,Main!A:AB,26,0)</f>
        <v>106106224</v>
      </c>
    </row>
    <row r="44">
      <c r="A44" s="47" t="s">
        <v>2314</v>
      </c>
      <c r="B44" s="61" t="str">
        <f>VLOOKUP(A44,Main!A:AB,2,0)</f>
        <v>Computer Science and Engineering</v>
      </c>
      <c r="C44" s="61" t="str">
        <f>VLOOKUP(A44,Main!A:AB,3,0)</f>
        <v>Multi-Core Computer Architecture</v>
      </c>
      <c r="D44" s="61" t="str">
        <f>VLOOKUP(A44,Main!A:AB,4,0)</f>
        <v>Prof. John Jose</v>
      </c>
      <c r="E44" s="61" t="str">
        <f>VLOOKUP(A44,Main!A:AB,5,0)</f>
        <v>IIT Guwahati</v>
      </c>
      <c r="F44" s="61" t="str">
        <f>VLOOKUP(A44,Main!A:AB,6,0)</f>
        <v>IIT Guwahati</v>
      </c>
      <c r="G44" s="61" t="str">
        <f>VLOOKUP(A44,Main!A:AB,7,0)</f>
        <v>12 Weeks</v>
      </c>
      <c r="H44" s="61" t="str">
        <f>VLOOKUP(A44,Main!A:AB,8,0)</f>
        <v>Rerun</v>
      </c>
      <c r="I44" s="62">
        <f>VLOOKUP(A44,Main!A:AB,9,0)</f>
        <v>46223</v>
      </c>
      <c r="J44" s="62">
        <f>VLOOKUP(A44,Main!A:AB,10,0)</f>
        <v>46304</v>
      </c>
      <c r="K44" s="62">
        <f>VLOOKUP(A44,Main!A:AB,11,0)</f>
        <v>46313</v>
      </c>
      <c r="L44" s="62">
        <f>VLOOKUP(A44,Main!A:AB,12,0)</f>
        <v>46230</v>
      </c>
      <c r="M44" s="62">
        <f>VLOOKUP(A44,Main!A:AB,13,0)</f>
        <v>46248</v>
      </c>
      <c r="N44" s="61" t="str">
        <f>VLOOKUP(A44,Main!A:AB,14,0)</f>
        <v>UG/PG</v>
      </c>
      <c r="O44" s="61" t="str">
        <f>VLOOKUP(A44,Main!A:AB,15,0)</f>
        <v>Elective</v>
      </c>
      <c r="P44" s="61" t="str">
        <f>VLOOKUP(A44,Main!A:AB,16,0)</f>
        <v>Yes</v>
      </c>
      <c r="Q44" s="61" t="str">
        <f>VLOOKUP(A44,Main!A:AB,17,0)</f>
        <v/>
      </c>
      <c r="R44" s="63" t="str">
        <f>VLOOKUP(A44,Main!A:AB,18,0)</f>
        <v>https://onlinecourses.nptel.ac.in/e-learning/preview/noc26_cs176</v>
      </c>
      <c r="S44" s="63" t="str">
        <f>VLOOKUP(A44,Main!A:AB,19,0)</f>
        <v>https://onlinecourses.nptel.ac.in/e-learning/preview/noc26_cs176</v>
      </c>
      <c r="T44" s="61" t="str">
        <f>VLOOKUP(A44,Main!A:AB,20,0)</f>
        <v>noc26_cs176</v>
      </c>
      <c r="U44" s="63" t="str">
        <f>VLOOKUP(A44,Main!A:AB,21,0)</f>
        <v>https://onlinecourses.nptel.ac.in/noc25_cs134/preview</v>
      </c>
      <c r="V44" s="63" t="str">
        <f>VLOOKUP(A44,Main!A:AB,22,0)</f>
        <v>https://onlinecourses.nptel.ac.in/noc25_cs134/preview</v>
      </c>
      <c r="W44" s="61" t="str">
        <f>VLOOKUP(A44,Main!A:AB,23,0)</f>
        <v>noc25_cs134</v>
      </c>
      <c r="X44" s="63" t="str">
        <f>VLOOKUP(A44,Main!A:AB,24,0)</f>
        <v>https://nptel.ac.in/courses/106103184</v>
      </c>
      <c r="Y44" s="63" t="str">
        <f>VLOOKUP(A44,Main!A:AB,25,0)</f>
        <v>https://nptel.ac.in/courses/106103184</v>
      </c>
      <c r="Z44" s="61">
        <f>VLOOKUP(A44,Main!A:AB,26,0)</f>
        <v>106103184</v>
      </c>
    </row>
    <row r="45">
      <c r="A45" s="47" t="s">
        <v>2334</v>
      </c>
      <c r="B45" s="61" t="str">
        <f>VLOOKUP(A45,Main!A:AB,2,0)</f>
        <v>Computer Science and Engineering</v>
      </c>
      <c r="C45" s="61" t="str">
        <f>VLOOKUP(A45,Main!A:AB,3,0)</f>
        <v>Applied Accelerated Artificial Intelligence</v>
      </c>
      <c r="D45" s="61" t="str">
        <f>VLOOKUP(A45,Main!A:AB,4,0)</f>
        <v>Prof. Satyajit Das,
Prof. Satyadhyan Chickerur</v>
      </c>
      <c r="E45" s="61" t="str">
        <f>VLOOKUP(A45,Main!A:AB,5,0)</f>
        <v>IIT Guwahati
KLE Technological University</v>
      </c>
      <c r="F45" s="61" t="str">
        <f>VLOOKUP(A45,Main!A:AB,6,0)</f>
        <v>IIT Guwahati</v>
      </c>
      <c r="G45" s="61" t="str">
        <f>VLOOKUP(A45,Main!A:AB,7,0)</f>
        <v>12 Weeks</v>
      </c>
      <c r="H45" s="61" t="str">
        <f>VLOOKUP(A45,Main!A:AB,8,0)</f>
        <v>Rerun</v>
      </c>
      <c r="I45" s="62">
        <f>VLOOKUP(A45,Main!A:AB,9,0)</f>
        <v>46223</v>
      </c>
      <c r="J45" s="62">
        <f>VLOOKUP(A45,Main!A:AB,10,0)</f>
        <v>46304</v>
      </c>
      <c r="K45" s="62">
        <f>VLOOKUP(A45,Main!A:AB,11,0)</f>
        <v>46313</v>
      </c>
      <c r="L45" s="62">
        <f>VLOOKUP(A45,Main!A:AB,12,0)</f>
        <v>46230</v>
      </c>
      <c r="M45" s="62">
        <f>VLOOKUP(A45,Main!A:AB,13,0)</f>
        <v>46248</v>
      </c>
      <c r="N45" s="61" t="str">
        <f>VLOOKUP(A45,Main!A:AB,14,0)</f>
        <v>PG</v>
      </c>
      <c r="O45" s="61" t="str">
        <f>VLOOKUP(A45,Main!A:AB,15,0)</f>
        <v>Elective</v>
      </c>
      <c r="P45" s="61" t="str">
        <f>VLOOKUP(A45,Main!A:AB,16,0)</f>
        <v>Yes</v>
      </c>
      <c r="Q45" s="61" t="str">
        <f>VLOOKUP(A45,Main!A:AB,17,0)</f>
        <v/>
      </c>
      <c r="R45" s="63" t="str">
        <f>VLOOKUP(A45,Main!A:AB,18,0)</f>
        <v>https://onlinecourses.nptel.ac.in/e-learning/preview/noc26_cs179</v>
      </c>
      <c r="S45" s="63" t="str">
        <f>VLOOKUP(A45,Main!A:AB,19,0)</f>
        <v>https://onlinecourses.nptel.ac.in/e-learning/preview/noc26_cs179</v>
      </c>
      <c r="T45" s="61" t="str">
        <f>VLOOKUP(A45,Main!A:AB,20,0)</f>
        <v>noc26_cs179</v>
      </c>
      <c r="U45" s="63" t="str">
        <f>VLOOKUP(A45,Main!A:AB,21,0)</f>
        <v>https://onlinecourses.nptel.ac.in/noc25_cs98/preview</v>
      </c>
      <c r="V45" s="63" t="str">
        <f>VLOOKUP(A45,Main!A:AB,22,0)</f>
        <v>https://onlinecourses.nptel.ac.in/noc25_cs98/preview</v>
      </c>
      <c r="W45" s="61" t="str">
        <f>VLOOKUP(A45,Main!A:AB,23,0)</f>
        <v>noc25_cs98</v>
      </c>
      <c r="X45" s="63" t="str">
        <f>VLOOKUP(A45,Main!A:AB,24,0)</f>
        <v>https://nptel.ac.in/courses/106106238</v>
      </c>
      <c r="Y45" s="63" t="str">
        <f>VLOOKUP(A45,Main!A:AB,25,0)</f>
        <v>https://nptel.ac.in/courses/106106238</v>
      </c>
      <c r="Z45" s="61">
        <f>VLOOKUP(A45,Main!A:AB,26,0)</f>
        <v>106106238</v>
      </c>
    </row>
    <row r="46">
      <c r="A46" s="47" t="s">
        <v>2349</v>
      </c>
      <c r="B46" s="61" t="str">
        <f>VLOOKUP(A46,Main!A:AB,2,0)</f>
        <v>Computer Science and Engineering</v>
      </c>
      <c r="C46" s="61" t="str">
        <f>VLOOKUP(A46,Main!A:AB,3,0)</f>
        <v>Deep Learning for Natural Language Processing</v>
      </c>
      <c r="D46" s="61" t="str">
        <f>VLOOKUP(A46,Main!A:AB,4,0)</f>
        <v>Prof. Pawan Goyal</v>
      </c>
      <c r="E46" s="61" t="str">
        <f>VLOOKUP(A46,Main!A:AB,5,0)</f>
        <v>IIT Kharagpur</v>
      </c>
      <c r="F46" s="61" t="str">
        <f>VLOOKUP(A46,Main!A:AB,6,0)</f>
        <v>IIT Kharagpur</v>
      </c>
      <c r="G46" s="61" t="str">
        <f>VLOOKUP(A46,Main!A:AB,7,0)</f>
        <v>12 Weeks</v>
      </c>
      <c r="H46" s="61" t="str">
        <f>VLOOKUP(A46,Main!A:AB,8,0)</f>
        <v>Rerun</v>
      </c>
      <c r="I46" s="62">
        <f>VLOOKUP(A46,Main!A:AB,9,0)</f>
        <v>46223</v>
      </c>
      <c r="J46" s="62">
        <f>VLOOKUP(A46,Main!A:AB,10,0)</f>
        <v>46304</v>
      </c>
      <c r="K46" s="62">
        <f>VLOOKUP(A46,Main!A:AB,11,0)</f>
        <v>46313</v>
      </c>
      <c r="L46" s="62">
        <f>VLOOKUP(A46,Main!A:AB,12,0)</f>
        <v>46230</v>
      </c>
      <c r="M46" s="62">
        <f>VLOOKUP(A46,Main!A:AB,13,0)</f>
        <v>46248</v>
      </c>
      <c r="N46" s="61" t="str">
        <f>VLOOKUP(A46,Main!A:AB,14,0)</f>
        <v>UG/PG</v>
      </c>
      <c r="O46" s="61" t="str">
        <f>VLOOKUP(A46,Main!A:AB,15,0)</f>
        <v>Elective</v>
      </c>
      <c r="P46" s="61" t="str">
        <f>VLOOKUP(A46,Main!A:AB,16,0)</f>
        <v>Yes</v>
      </c>
      <c r="Q46" s="61" t="str">
        <f>VLOOKUP(A46,Main!A:AB,17,0)</f>
        <v>Artificial Intelligence
Data Science</v>
      </c>
      <c r="R46" s="63" t="str">
        <f>VLOOKUP(A46,Main!A:AB,18,0)</f>
        <v>https://onlinecourses.nptel.ac.in/e-learning/preview/noc26_cs181</v>
      </c>
      <c r="S46" s="63" t="str">
        <f>VLOOKUP(A46,Main!A:AB,19,0)</f>
        <v>https://onlinecourses.nptel.ac.in/e-learning/preview/noc26_cs181</v>
      </c>
      <c r="T46" s="61" t="str">
        <f>VLOOKUP(A46,Main!A:AB,20,0)</f>
        <v>noc26_cs181</v>
      </c>
      <c r="U46" s="63" t="str">
        <f>VLOOKUP(A46,Main!A:AB,21,0)</f>
        <v>https://onlinecourses.nptel.ac.in/noc26_cs33/preview</v>
      </c>
      <c r="V46" s="63" t="str">
        <f>VLOOKUP(A46,Main!A:AB,22,0)</f>
        <v>https://onlinecourses.nptel.ac.in/noc26_cs33/preview</v>
      </c>
      <c r="W46" s="61" t="str">
        <f>VLOOKUP(A46,Main!A:AB,23,0)</f>
        <v>noc26_cs33</v>
      </c>
      <c r="X46" s="63" t="str">
        <f>VLOOKUP(A46,Main!A:AB,24,0)</f>
        <v>https://nptel.ac.in/courses/108105572</v>
      </c>
      <c r="Y46" s="63" t="str">
        <f>VLOOKUP(A46,Main!A:AB,25,0)</f>
        <v>https://nptel.ac.in/courses/108105572</v>
      </c>
      <c r="Z46" s="61">
        <f>VLOOKUP(A46,Main!A:AB,26,0)</f>
        <v>108105572</v>
      </c>
    </row>
    <row r="47">
      <c r="A47" s="47" t="s">
        <v>2375</v>
      </c>
      <c r="B47" s="61" t="str">
        <f>VLOOKUP(A47,Main!A:AB,2,0)</f>
        <v>Computer Science and Engineering</v>
      </c>
      <c r="C47" s="61" t="str">
        <f>VLOOKUP(A47,Main!A:AB,3,0)</f>
        <v>Software Conceptual Design</v>
      </c>
      <c r="D47" s="61" t="str">
        <f>VLOOKUP(A47,Main!A:AB,4,0)</f>
        <v>Prof. Sridhar Iyer,
Prof. Prajish Prasad,
Prof. T. G. Lakshmi</v>
      </c>
      <c r="E47" s="61" t="str">
        <f>VLOOKUP(A47,Main!A:AB,5,0)</f>
        <v>IIT Bombay</v>
      </c>
      <c r="F47" s="61" t="str">
        <f>VLOOKUP(A47,Main!A:AB,6,0)</f>
        <v>IIT Bombay</v>
      </c>
      <c r="G47" s="61" t="str">
        <f>VLOOKUP(A47,Main!A:AB,7,0)</f>
        <v>4 Weeks</v>
      </c>
      <c r="H47" s="61" t="str">
        <f>VLOOKUP(A47,Main!A:AB,8,0)</f>
        <v>Rerun</v>
      </c>
      <c r="I47" s="62">
        <f>VLOOKUP(A47,Main!A:AB,9,0)</f>
        <v>46251</v>
      </c>
      <c r="J47" s="62">
        <f>VLOOKUP(A47,Main!A:AB,10,0)</f>
        <v>46276</v>
      </c>
      <c r="K47" s="62">
        <f>VLOOKUP(A47,Main!A:AB,11,0)</f>
        <v>46313</v>
      </c>
      <c r="L47" s="62">
        <f>VLOOKUP(A47,Main!A:AB,12,0)</f>
        <v>46251</v>
      </c>
      <c r="M47" s="62">
        <f>VLOOKUP(A47,Main!A:AB,13,0)</f>
        <v>46262</v>
      </c>
      <c r="N47" s="61" t="str">
        <f>VLOOKUP(A47,Main!A:AB,14,0)</f>
        <v>UG</v>
      </c>
      <c r="O47" s="61" t="str">
        <f>VLOOKUP(A47,Main!A:AB,15,0)</f>
        <v>Elective</v>
      </c>
      <c r="P47" s="61" t="str">
        <f>VLOOKUP(A47,Main!A:AB,16,0)</f>
        <v>Yes</v>
      </c>
      <c r="Q47" s="61" t="str">
        <f>VLOOKUP(A47,Main!A:AB,17,0)</f>
        <v/>
      </c>
      <c r="R47" s="63" t="str">
        <f>VLOOKUP(A47,Main!A:AB,18,0)</f>
        <v>https://onlinecourses.nptel.ac.in/e-learning/preview/noc26_cs185</v>
      </c>
      <c r="S47" s="63" t="str">
        <f>VLOOKUP(A47,Main!A:AB,19,0)</f>
        <v>https://onlinecourses.nptel.ac.in/e-learning/preview/noc26_cs185</v>
      </c>
      <c r="T47" s="61" t="str">
        <f>VLOOKUP(A47,Main!A:AB,20,0)</f>
        <v>noc26_cs185</v>
      </c>
      <c r="U47" s="63" t="str">
        <f>VLOOKUP(A47,Main!A:AB,21,0)</f>
        <v>https://onlinecourses.nptel.ac.in/noc25_cs82/preview</v>
      </c>
      <c r="V47" s="63" t="str">
        <f>VLOOKUP(A47,Main!A:AB,22,0)</f>
        <v>https://onlinecourses.nptel.ac.in/noc25_cs82/preview</v>
      </c>
      <c r="W47" s="61" t="str">
        <f>VLOOKUP(A47,Main!A:AB,23,0)</f>
        <v>noc25_cs82</v>
      </c>
      <c r="X47" s="63" t="str">
        <f>VLOOKUP(A47,Main!A:AB,24,0)</f>
        <v>https://nptel.ac.in/courses/106101235</v>
      </c>
      <c r="Y47" s="63" t="str">
        <f>VLOOKUP(A47,Main!A:AB,25,0)</f>
        <v>https://nptel.ac.in/courses/106101235</v>
      </c>
      <c r="Z47" s="61">
        <f>VLOOKUP(A47,Main!A:AB,26,0)</f>
        <v>106101235</v>
      </c>
    </row>
    <row r="48">
      <c r="A48" s="47" t="s">
        <v>2431</v>
      </c>
      <c r="B48" s="61" t="str">
        <f>VLOOKUP(A48,Main!A:AB,2,0)</f>
        <v>Computer Science</v>
      </c>
      <c r="C48" s="61" t="str">
        <f>VLOOKUP(A48,Main!A:AB,3,0)</f>
        <v>Fundamentals of Generative AI and Large Language Models: Theory and Practice</v>
      </c>
      <c r="D48" s="61" t="str">
        <f>VLOOKUP(A48,Main!A:AB,4,0)</f>
        <v>Prof. Sriram Ganapathy,
Prof. Ashwini Kodipalli,
Prof. Baishali Garai</v>
      </c>
      <c r="E48" s="61" t="str">
        <f>VLOOKUP(A48,Main!A:AB,5,0)</f>
        <v>IISc Bangalore
PES University
RV University</v>
      </c>
      <c r="F48" s="61" t="str">
        <f>VLOOKUP(A48,Main!A:AB,6,0)</f>
        <v>IISc Bangalore</v>
      </c>
      <c r="G48" s="61" t="str">
        <f>VLOOKUP(A48,Main!A:AB,7,0)</f>
        <v>12 Weeks</v>
      </c>
      <c r="H48" s="61" t="str">
        <f>VLOOKUP(A48,Main!A:AB,8,0)</f>
        <v>New</v>
      </c>
      <c r="I48" s="62">
        <f>VLOOKUP(A48,Main!A:AB,9,0)</f>
        <v>46223</v>
      </c>
      <c r="J48" s="62">
        <f>VLOOKUP(A48,Main!A:AB,10,0)</f>
        <v>46304</v>
      </c>
      <c r="K48" s="62">
        <f>VLOOKUP(A48,Main!A:AB,11,0)</f>
        <v>46313</v>
      </c>
      <c r="L48" s="62">
        <f>VLOOKUP(A48,Main!A:AB,12,0)</f>
        <v>46230</v>
      </c>
      <c r="M48" s="62">
        <f>VLOOKUP(A48,Main!A:AB,13,0)</f>
        <v>46248</v>
      </c>
      <c r="N48" s="61" t="str">
        <f>VLOOKUP(A48,Main!A:AB,14,0)</f>
        <v>UG/PG</v>
      </c>
      <c r="O48" s="61" t="str">
        <f>VLOOKUP(A48,Main!A:AB,15,0)</f>
        <v>Core</v>
      </c>
      <c r="P48" s="61" t="str">
        <f>VLOOKUP(A48,Main!A:AB,16,0)</f>
        <v>Yes</v>
      </c>
      <c r="Q48" s="61" t="str">
        <f>VLOOKUP(A48,Main!A:AB,17,0)</f>
        <v>Artificial Intelligence
Data Science</v>
      </c>
      <c r="R48" s="63" t="str">
        <f>VLOOKUP(A48,Main!A:AB,18,0)</f>
        <v>https://onlinecourses.nptel.ac.in/e-learning/preview/noc26_cs95</v>
      </c>
      <c r="S48" s="63" t="str">
        <f>VLOOKUP(A48,Main!A:AB,19,0)</f>
        <v>https://onlinecourses.nptel.ac.in/e-learning/preview/noc26_cs95</v>
      </c>
      <c r="T48" s="61" t="str">
        <f>VLOOKUP(A48,Main!A:AB,20,0)</f>
        <v>noc26_cs95</v>
      </c>
      <c r="U48" s="61" t="str">
        <f>VLOOKUP(A48,Main!A:AB,21,0)</f>
        <v/>
      </c>
      <c r="V48" s="61" t="str">
        <f>VLOOKUP(A48,Main!A:AB,22,0)</f>
        <v/>
      </c>
      <c r="W48" s="61" t="str">
        <f>VLOOKUP(A48,Main!A:AB,23,0)</f>
        <v/>
      </c>
      <c r="X48" s="63" t="str">
        <f>VLOOKUP(A48,Main!A:AB,24,0)</f>
        <v>https://nptel.ac.in/courses/106108002</v>
      </c>
      <c r="Y48" s="63" t="str">
        <f>VLOOKUP(A48,Main!A:AB,25,0)</f>
        <v>https://nptel.ac.in/courses/106108002</v>
      </c>
      <c r="Z48" s="61">
        <f>VLOOKUP(A48,Main!A:AB,26,0)</f>
        <v>106108002</v>
      </c>
    </row>
    <row r="49">
      <c r="A49" s="47" t="s">
        <v>2568</v>
      </c>
      <c r="B49" s="61" t="str">
        <f>VLOOKUP(A49,Main!A:AB,2,0)</f>
        <v>Chemistry</v>
      </c>
      <c r="C49" s="61" t="str">
        <f>VLOOKUP(A49,Main!A:AB,3,0)</f>
        <v>Classics in Total Synthesis - I</v>
      </c>
      <c r="D49" s="61" t="str">
        <f>VLOOKUP(A49,Main!A:AB,4,0)</f>
        <v>Prof. Krishna P Kaliappan</v>
      </c>
      <c r="E49" s="61" t="str">
        <f>VLOOKUP(A49,Main!A:AB,5,0)</f>
        <v>IIT Bombay</v>
      </c>
      <c r="F49" s="61" t="str">
        <f>VLOOKUP(A49,Main!A:AB,6,0)</f>
        <v>IIT Bombay</v>
      </c>
      <c r="G49" s="61" t="str">
        <f>VLOOKUP(A49,Main!A:AB,7,0)</f>
        <v>12 Weeks</v>
      </c>
      <c r="H49" s="61" t="str">
        <f>VLOOKUP(A49,Main!A:AB,8,0)</f>
        <v>Rerun</v>
      </c>
      <c r="I49" s="62">
        <f>VLOOKUP(A49,Main!A:AB,9,0)</f>
        <v>46223</v>
      </c>
      <c r="J49" s="62">
        <f>VLOOKUP(A49,Main!A:AB,10,0)</f>
        <v>46304</v>
      </c>
      <c r="K49" s="62">
        <f>VLOOKUP(A49,Main!A:AB,11,0)</f>
        <v>46313</v>
      </c>
      <c r="L49" s="62">
        <f>VLOOKUP(A49,Main!A:AB,12,0)</f>
        <v>46230</v>
      </c>
      <c r="M49" s="62">
        <f>VLOOKUP(A49,Main!A:AB,13,0)</f>
        <v>46248</v>
      </c>
      <c r="N49" s="61" t="str">
        <f>VLOOKUP(A49,Main!A:AB,14,0)</f>
        <v>PG</v>
      </c>
      <c r="O49" s="61" t="str">
        <f>VLOOKUP(A49,Main!A:AB,15,0)</f>
        <v>Elective</v>
      </c>
      <c r="P49" s="61" t="str">
        <f>VLOOKUP(A49,Main!A:AB,16,0)</f>
        <v>Yes</v>
      </c>
      <c r="Q49" s="61" t="str">
        <f>VLOOKUP(A49,Main!A:AB,17,0)</f>
        <v/>
      </c>
      <c r="R49" s="63" t="str">
        <f>VLOOKUP(A49,Main!A:AB,18,0)</f>
        <v>https://onlinecourses.nptel.ac.in/e-learning/preview/noc26_cy57</v>
      </c>
      <c r="S49" s="63" t="str">
        <f>VLOOKUP(A49,Main!A:AB,19,0)</f>
        <v>https://onlinecourses.nptel.ac.in/e-learning/preview/noc26_cy57</v>
      </c>
      <c r="T49" s="61" t="str">
        <f>VLOOKUP(A49,Main!A:AB,20,0)</f>
        <v>noc26_cy57</v>
      </c>
      <c r="U49" s="63" t="str">
        <f>VLOOKUP(A49,Main!A:AB,21,0)</f>
        <v>https://onlinecourses.nptel.ac.in/noc25_cy51/preview</v>
      </c>
      <c r="V49" s="63" t="str">
        <f>VLOOKUP(A49,Main!A:AB,22,0)</f>
        <v>https://onlinecourses.nptel.ac.in/noc25_cy51/preview</v>
      </c>
      <c r="W49" s="61" t="str">
        <f>VLOOKUP(A49,Main!A:AB,23,0)</f>
        <v>noc25_cy51</v>
      </c>
      <c r="X49" s="63" t="str">
        <f>VLOOKUP(A49,Main!A:AB,24,0)</f>
        <v>https://nptel.ac.in/courses/104101133</v>
      </c>
      <c r="Y49" s="63" t="str">
        <f>VLOOKUP(A49,Main!A:AB,25,0)</f>
        <v>https://nptel.ac.in/courses/104101133</v>
      </c>
      <c r="Z49" s="61">
        <f>VLOOKUP(A49,Main!A:AB,26,0)</f>
        <v>104101133</v>
      </c>
    </row>
    <row r="50">
      <c r="A50" s="47" t="s">
        <v>2608</v>
      </c>
      <c r="B50" s="61" t="str">
        <f>VLOOKUP(A50,Main!A:AB,2,0)</f>
        <v>Chemistry</v>
      </c>
      <c r="C50" s="61" t="str">
        <f>VLOOKUP(A50,Main!A:AB,3,0)</f>
        <v>Chemical and Biological Thermodynamics: Principles to Applications</v>
      </c>
      <c r="D50" s="61" t="str">
        <f>VLOOKUP(A50,Main!A:AB,4,0)</f>
        <v>Prof. Nand Kishore</v>
      </c>
      <c r="E50" s="61" t="str">
        <f>VLOOKUP(A50,Main!A:AB,5,0)</f>
        <v>IIT Bombay</v>
      </c>
      <c r="F50" s="61" t="str">
        <f>VLOOKUP(A50,Main!A:AB,6,0)</f>
        <v>IIT Bombay</v>
      </c>
      <c r="G50" s="61" t="str">
        <f>VLOOKUP(A50,Main!A:AB,7,0)</f>
        <v>12 Weeks</v>
      </c>
      <c r="H50" s="61" t="str">
        <f>VLOOKUP(A50,Main!A:AB,8,0)</f>
        <v>Rerun</v>
      </c>
      <c r="I50" s="62">
        <f>VLOOKUP(A50,Main!A:AB,9,0)</f>
        <v>46223</v>
      </c>
      <c r="J50" s="62">
        <f>VLOOKUP(A50,Main!A:AB,10,0)</f>
        <v>46304</v>
      </c>
      <c r="K50" s="62">
        <f>VLOOKUP(A50,Main!A:AB,11,0)</f>
        <v>46313</v>
      </c>
      <c r="L50" s="62">
        <f>VLOOKUP(A50,Main!A:AB,12,0)</f>
        <v>46230</v>
      </c>
      <c r="M50" s="62">
        <f>VLOOKUP(A50,Main!A:AB,13,0)</f>
        <v>46248</v>
      </c>
      <c r="N50" s="61" t="str">
        <f>VLOOKUP(A50,Main!A:AB,14,0)</f>
        <v>UG/PG</v>
      </c>
      <c r="O50" s="61" t="str">
        <f>VLOOKUP(A50,Main!A:AB,15,0)</f>
        <v>Core</v>
      </c>
      <c r="P50" s="61" t="str">
        <f>VLOOKUP(A50,Main!A:AB,16,0)</f>
        <v>Yes</v>
      </c>
      <c r="Q50" s="61" t="str">
        <f>VLOOKUP(A50,Main!A:AB,17,0)</f>
        <v/>
      </c>
      <c r="R50" s="63" t="str">
        <f>VLOOKUP(A50,Main!A:AB,18,0)</f>
        <v>https://onlinecourses.nptel.ac.in/e-learning/preview/noc26_cy63</v>
      </c>
      <c r="S50" s="63" t="str">
        <f>VLOOKUP(A50,Main!A:AB,19,0)</f>
        <v>https://onlinecourses.nptel.ac.in/e-learning/preview/noc26_cy63</v>
      </c>
      <c r="T50" s="61" t="str">
        <f>VLOOKUP(A50,Main!A:AB,20,0)</f>
        <v>noc26_cy63</v>
      </c>
      <c r="U50" s="63" t="str">
        <f>VLOOKUP(A50,Main!A:AB,21,0)</f>
        <v>https://onlinecourses.nptel.ac.in/noc17_cy09/preview</v>
      </c>
      <c r="V50" s="63" t="str">
        <f>VLOOKUP(A50,Main!A:AB,22,0)</f>
        <v>https://onlinecourses.nptel.ac.in/noc17_cy09/preview</v>
      </c>
      <c r="W50" s="61" t="str">
        <f>VLOOKUP(A50,Main!A:AB,23,0)</f>
        <v>noc17_cy09</v>
      </c>
      <c r="X50" s="63" t="str">
        <f>VLOOKUP(A50,Main!A:AB,24,0)</f>
        <v>https://nptel.ac.in/courses/104101084</v>
      </c>
      <c r="Y50" s="63" t="str">
        <f>VLOOKUP(A50,Main!A:AB,25,0)</f>
        <v>https://nptel.ac.in/courses/104101084</v>
      </c>
      <c r="Z50" s="61">
        <f>VLOOKUP(A50,Main!A:AB,26,0)</f>
        <v>104101084</v>
      </c>
    </row>
    <row r="51">
      <c r="A51" s="47" t="s">
        <v>2649</v>
      </c>
      <c r="B51" s="61" t="str">
        <f>VLOOKUP(A51,Main!A:AB,2,0)</f>
        <v>Chemistry</v>
      </c>
      <c r="C51" s="61" t="str">
        <f>VLOOKUP(A51,Main!A:AB,3,0)</f>
        <v>Organic Chemistry in Biology and Drug Development</v>
      </c>
      <c r="D51" s="61" t="str">
        <f>VLOOKUP(A51,Main!A:AB,4,0)</f>
        <v>Prof. Amit Basak</v>
      </c>
      <c r="E51" s="61" t="str">
        <f>VLOOKUP(A51,Main!A:AB,5,0)</f>
        <v>IIT Kharagpur</v>
      </c>
      <c r="F51" s="61" t="str">
        <f>VLOOKUP(A51,Main!A:AB,6,0)</f>
        <v>IIT Kharagpur</v>
      </c>
      <c r="G51" s="61" t="str">
        <f>VLOOKUP(A51,Main!A:AB,7,0)</f>
        <v>12 Weeks</v>
      </c>
      <c r="H51" s="61" t="str">
        <f>VLOOKUP(A51,Main!A:AB,8,0)</f>
        <v>Rerun</v>
      </c>
      <c r="I51" s="62">
        <f>VLOOKUP(A51,Main!A:AB,9,0)</f>
        <v>46223</v>
      </c>
      <c r="J51" s="62">
        <f>VLOOKUP(A51,Main!A:AB,10,0)</f>
        <v>46304</v>
      </c>
      <c r="K51" s="62">
        <f>VLOOKUP(A51,Main!A:AB,11,0)</f>
        <v>46313</v>
      </c>
      <c r="L51" s="62">
        <f>VLOOKUP(A51,Main!A:AB,12,0)</f>
        <v>46230</v>
      </c>
      <c r="M51" s="62">
        <f>VLOOKUP(A51,Main!A:AB,13,0)</f>
        <v>46248</v>
      </c>
      <c r="N51" s="61" t="str">
        <f>VLOOKUP(A51,Main!A:AB,14,0)</f>
        <v>PG</v>
      </c>
      <c r="O51" s="61" t="str">
        <f>VLOOKUP(A51,Main!A:AB,15,0)</f>
        <v>Elective</v>
      </c>
      <c r="P51" s="61" t="str">
        <f>VLOOKUP(A51,Main!A:AB,16,0)</f>
        <v>Yes</v>
      </c>
      <c r="Q51" s="61" t="str">
        <f>VLOOKUP(A51,Main!A:AB,17,0)</f>
        <v/>
      </c>
      <c r="R51" s="63" t="str">
        <f>VLOOKUP(A51,Main!A:AB,18,0)</f>
        <v>https://onlinecourses.nptel.ac.in/e-learning/preview/noc26_cy69</v>
      </c>
      <c r="S51" s="63" t="str">
        <f>VLOOKUP(A51,Main!A:AB,19,0)</f>
        <v>https://onlinecourses.nptel.ac.in/e-learning/preview/noc26_cy69</v>
      </c>
      <c r="T51" s="61" t="str">
        <f>VLOOKUP(A51,Main!A:AB,20,0)</f>
        <v>noc26_cy69</v>
      </c>
      <c r="U51" s="63" t="str">
        <f>VLOOKUP(A51,Main!A:AB,21,0)</f>
        <v>https://onlinecourses.nptel.ac.in/noc25_cy58/preview</v>
      </c>
      <c r="V51" s="63" t="str">
        <f>VLOOKUP(A51,Main!A:AB,22,0)</f>
        <v>https://onlinecourses.nptel.ac.in/noc25_cy58/preview</v>
      </c>
      <c r="W51" s="61" t="str">
        <f>VLOOKUP(A51,Main!A:AB,23,0)</f>
        <v>noc25_cy58</v>
      </c>
      <c r="X51" s="63" t="str">
        <f>VLOOKUP(A51,Main!A:AB,24,0)</f>
        <v>https://nptel.ac.in/courses/104105120</v>
      </c>
      <c r="Y51" s="63" t="str">
        <f>VLOOKUP(A51,Main!A:AB,25,0)</f>
        <v>https://nptel.ac.in/courses/104105120</v>
      </c>
      <c r="Z51" s="61">
        <f>VLOOKUP(A51,Main!A:AB,26,0)</f>
        <v>104105120</v>
      </c>
    </row>
    <row r="52">
      <c r="A52" s="47" t="s">
        <v>2691</v>
      </c>
      <c r="B52" s="61" t="str">
        <f>VLOOKUP(A52,Main!A:AB,2,0)</f>
        <v>Chemistry</v>
      </c>
      <c r="C52" s="61" t="str">
        <f>VLOOKUP(A52,Main!A:AB,3,0)</f>
        <v>Principles of Organic Synthesis</v>
      </c>
      <c r="D52" s="61" t="str">
        <f>VLOOKUP(A52,Main!A:AB,4,0)</f>
        <v>Prof. T Punniyamurthy</v>
      </c>
      <c r="E52" s="61" t="str">
        <f>VLOOKUP(A52,Main!A:AB,5,0)</f>
        <v>IIT Guwahati</v>
      </c>
      <c r="F52" s="61" t="str">
        <f>VLOOKUP(A52,Main!A:AB,6,0)</f>
        <v>IIT Guwahati</v>
      </c>
      <c r="G52" s="61" t="str">
        <f>VLOOKUP(A52,Main!A:AB,7,0)</f>
        <v>12 Weeks</v>
      </c>
      <c r="H52" s="61" t="str">
        <f>VLOOKUP(A52,Main!A:AB,8,0)</f>
        <v>Rerun</v>
      </c>
      <c r="I52" s="62">
        <f>VLOOKUP(A52,Main!A:AB,9,0)</f>
        <v>46223</v>
      </c>
      <c r="J52" s="62">
        <f>VLOOKUP(A52,Main!A:AB,10,0)</f>
        <v>46304</v>
      </c>
      <c r="K52" s="62">
        <f>VLOOKUP(A52,Main!A:AB,11,0)</f>
        <v>46313</v>
      </c>
      <c r="L52" s="62">
        <f>VLOOKUP(A52,Main!A:AB,12,0)</f>
        <v>46230</v>
      </c>
      <c r="M52" s="62">
        <f>VLOOKUP(A52,Main!A:AB,13,0)</f>
        <v>46248</v>
      </c>
      <c r="N52" s="61" t="str">
        <f>VLOOKUP(A52,Main!A:AB,14,0)</f>
        <v>PG</v>
      </c>
      <c r="O52" s="61" t="str">
        <f>VLOOKUP(A52,Main!A:AB,15,0)</f>
        <v>Core</v>
      </c>
      <c r="P52" s="61" t="str">
        <f>VLOOKUP(A52,Main!A:AB,16,0)</f>
        <v>Yes</v>
      </c>
      <c r="Q52" s="61" t="str">
        <f>VLOOKUP(A52,Main!A:AB,17,0)</f>
        <v/>
      </c>
      <c r="R52" s="63" t="str">
        <f>VLOOKUP(A52,Main!A:AB,18,0)</f>
        <v>https://onlinecourses.nptel.ac.in/e-learning/preview/noc26_cy75</v>
      </c>
      <c r="S52" s="63" t="str">
        <f>VLOOKUP(A52,Main!A:AB,19,0)</f>
        <v>https://onlinecourses.nptel.ac.in/e-learning/preview/noc26_cy75</v>
      </c>
      <c r="T52" s="61" t="str">
        <f>VLOOKUP(A52,Main!A:AB,20,0)</f>
        <v>noc26_cy75</v>
      </c>
      <c r="U52" s="63" t="str">
        <f>VLOOKUP(A52,Main!A:AB,21,0)</f>
        <v>https://onlinecourses.nptel.ac.in/noc25_cy53/preview</v>
      </c>
      <c r="V52" s="63" t="str">
        <f>VLOOKUP(A52,Main!A:AB,22,0)</f>
        <v>https://onlinecourses.nptel.ac.in/noc25_cy53/preview</v>
      </c>
      <c r="W52" s="61" t="str">
        <f>VLOOKUP(A52,Main!A:AB,23,0)</f>
        <v>noc25_cy53</v>
      </c>
      <c r="X52" s="63" t="str">
        <f>VLOOKUP(A52,Main!A:AB,24,0)</f>
        <v>https://nptel.ac.in/courses/104103110</v>
      </c>
      <c r="Y52" s="63" t="str">
        <f>VLOOKUP(A52,Main!A:AB,25,0)</f>
        <v>https://nptel.ac.in/courses/104103110</v>
      </c>
      <c r="Z52" s="61">
        <f>VLOOKUP(A52,Main!A:AB,26,0)</f>
        <v>104103110</v>
      </c>
    </row>
    <row r="53">
      <c r="A53" s="47" t="s">
        <v>2750</v>
      </c>
      <c r="B53" s="61" t="str">
        <f>VLOOKUP(A53,Main!A:AB,2,0)</f>
        <v>Design Engineering</v>
      </c>
      <c r="C53" s="61" t="str">
        <f>VLOOKUP(A53,Main!A:AB,3,0)</f>
        <v>Understanding Incubation and Entrepreneurship</v>
      </c>
      <c r="D53" s="61" t="str">
        <f>VLOOKUP(A53,Main!A:AB,4,0)</f>
        <v>Prof. B.K. Chakravarthy</v>
      </c>
      <c r="E53" s="61" t="str">
        <f>VLOOKUP(A53,Main!A:AB,5,0)</f>
        <v>IIT Bombay</v>
      </c>
      <c r="F53" s="61" t="str">
        <f>VLOOKUP(A53,Main!A:AB,6,0)</f>
        <v>IIT Bombay</v>
      </c>
      <c r="G53" s="61" t="str">
        <f>VLOOKUP(A53,Main!A:AB,7,0)</f>
        <v>12 Weeks</v>
      </c>
      <c r="H53" s="61" t="str">
        <f>VLOOKUP(A53,Main!A:AB,8,0)</f>
        <v>Rerun</v>
      </c>
      <c r="I53" s="62">
        <f>VLOOKUP(A53,Main!A:AB,9,0)</f>
        <v>46223</v>
      </c>
      <c r="J53" s="62">
        <f>VLOOKUP(A53,Main!A:AB,10,0)</f>
        <v>46304</v>
      </c>
      <c r="K53" s="62">
        <f>VLOOKUP(A53,Main!A:AB,11,0)</f>
        <v>46313</v>
      </c>
      <c r="L53" s="62">
        <f>VLOOKUP(A53,Main!A:AB,12,0)</f>
        <v>46230</v>
      </c>
      <c r="M53" s="62">
        <f>VLOOKUP(A53,Main!A:AB,13,0)</f>
        <v>46248</v>
      </c>
      <c r="N53" s="61" t="str">
        <f>VLOOKUP(A53,Main!A:AB,14,0)</f>
        <v>UG</v>
      </c>
      <c r="O53" s="61" t="str">
        <f>VLOOKUP(A53,Main!A:AB,15,0)</f>
        <v>Elective</v>
      </c>
      <c r="P53" s="61" t="str">
        <f>VLOOKUP(A53,Main!A:AB,16,0)</f>
        <v>Yes</v>
      </c>
      <c r="Q53" s="61" t="str">
        <f>VLOOKUP(A53,Main!A:AB,17,0)</f>
        <v/>
      </c>
      <c r="R53" s="63" t="str">
        <f>VLOOKUP(A53,Main!A:AB,18,0)</f>
        <v>https://onlinecourses.nptel.ac.in/e-learning/preview/noc26_de26</v>
      </c>
      <c r="S53" s="63" t="str">
        <f>VLOOKUP(A53,Main!A:AB,19,0)</f>
        <v>https://onlinecourses.nptel.ac.in/e-learning/preview/noc26_de26</v>
      </c>
      <c r="T53" s="61" t="str">
        <f>VLOOKUP(A53,Main!A:AB,20,0)</f>
        <v>noc26_de26</v>
      </c>
      <c r="U53" s="63" t="str">
        <f>VLOOKUP(A53,Main!A:AB,21,0)</f>
        <v>https://onlinecourses.nptel.ac.in/noc26_de06/preview</v>
      </c>
      <c r="V53" s="63" t="str">
        <f>VLOOKUP(A53,Main!A:AB,22,0)</f>
        <v>https://onlinecourses.nptel.ac.in/noc26_de06/preview</v>
      </c>
      <c r="W53" s="61" t="str">
        <f>VLOOKUP(A53,Main!A:AB,23,0)</f>
        <v>noc26_de06</v>
      </c>
      <c r="X53" s="63" t="str">
        <f>VLOOKUP(A53,Main!A:AB,24,0)</f>
        <v>https://nptel.ac.in/courses/107101092</v>
      </c>
      <c r="Y53" s="63" t="str">
        <f>VLOOKUP(A53,Main!A:AB,25,0)</f>
        <v>https://nptel.ac.in/courses/107101092</v>
      </c>
      <c r="Z53" s="61">
        <f>VLOOKUP(A53,Main!A:AB,26,0)</f>
        <v>107101092</v>
      </c>
    </row>
    <row r="54">
      <c r="A54" s="47" t="s">
        <v>2810</v>
      </c>
      <c r="B54" s="61" t="str">
        <f>VLOOKUP(A54,Main!A:AB,2,0)</f>
        <v>Economic Sciences</v>
      </c>
      <c r="C54" s="61" t="str">
        <f>VLOOKUP(A54,Main!A:AB,3,0)</f>
        <v>Environmental &amp; Resource Economics</v>
      </c>
      <c r="D54" s="61" t="str">
        <f>VLOOKUP(A54,Main!A:AB,4,0)</f>
        <v>Prof. Sabuj Kumar Mandal</v>
      </c>
      <c r="E54" s="61" t="str">
        <f>VLOOKUP(A54,Main!A:AB,5,0)</f>
        <v>IIT Madras</v>
      </c>
      <c r="F54" s="61" t="str">
        <f>VLOOKUP(A54,Main!A:AB,6,0)</f>
        <v>IIT Madras</v>
      </c>
      <c r="G54" s="61" t="str">
        <f>VLOOKUP(A54,Main!A:AB,7,0)</f>
        <v>12 Weeks</v>
      </c>
      <c r="H54" s="61" t="str">
        <f>VLOOKUP(A54,Main!A:AB,8,0)</f>
        <v>Rerun</v>
      </c>
      <c r="I54" s="62">
        <f>VLOOKUP(A54,Main!A:AB,9,0)</f>
        <v>46223</v>
      </c>
      <c r="J54" s="62">
        <f>VLOOKUP(A54,Main!A:AB,10,0)</f>
        <v>46304</v>
      </c>
      <c r="K54" s="62">
        <f>VLOOKUP(A54,Main!A:AB,11,0)</f>
        <v>46313</v>
      </c>
      <c r="L54" s="62">
        <f>VLOOKUP(A54,Main!A:AB,12,0)</f>
        <v>46230</v>
      </c>
      <c r="M54" s="62">
        <f>VLOOKUP(A54,Main!A:AB,13,0)</f>
        <v>46248</v>
      </c>
      <c r="N54" s="61" t="str">
        <f>VLOOKUP(A54,Main!A:AB,14,0)</f>
        <v>UG/PG</v>
      </c>
      <c r="O54" s="61" t="str">
        <f>VLOOKUP(A54,Main!A:AB,15,0)</f>
        <v>Elective</v>
      </c>
      <c r="P54" s="61" t="str">
        <f>VLOOKUP(A54,Main!A:AB,16,0)</f>
        <v>Yes</v>
      </c>
      <c r="Q54" s="61" t="str">
        <f>VLOOKUP(A54,Main!A:AB,17,0)</f>
        <v>Sustainable Architecture
Economics</v>
      </c>
      <c r="R54" s="63" t="str">
        <f>VLOOKUP(A54,Main!A:AB,18,0)</f>
        <v>https://onlinecourses.nptel.ac.in/e-learning/preview/noc26_ec14</v>
      </c>
      <c r="S54" s="63" t="str">
        <f>VLOOKUP(A54,Main!A:AB,19,0)</f>
        <v>https://onlinecourses.nptel.ac.in/e-learning/preview/noc26_ec14</v>
      </c>
      <c r="T54" s="61" t="str">
        <f>VLOOKUP(A54,Main!A:AB,20,0)</f>
        <v>noc26_ec14</v>
      </c>
      <c r="U54" s="63" t="str">
        <f>VLOOKUP(A54,Main!A:AB,21,0)</f>
        <v>https://onlinecourses.nptel.ac.in/noc25_ec08/preview</v>
      </c>
      <c r="V54" s="63" t="str">
        <f>VLOOKUP(A54,Main!A:AB,22,0)</f>
        <v>https://onlinecourses.nptel.ac.in/noc25_ec08/preview</v>
      </c>
      <c r="W54" s="61" t="str">
        <f>VLOOKUP(A54,Main!A:AB,23,0)</f>
        <v>noc25_ec08</v>
      </c>
      <c r="X54" s="63" t="str">
        <f>VLOOKUP(A54,Main!A:AB,24,0)</f>
        <v>https://nptel.ac.in/courses/130106113</v>
      </c>
      <c r="Y54" s="63" t="str">
        <f>VLOOKUP(A54,Main!A:AB,25,0)</f>
        <v>https://nptel.ac.in/courses/130106113</v>
      </c>
      <c r="Z54" s="61">
        <f>VLOOKUP(A54,Main!A:AB,26,0)</f>
        <v>130106113</v>
      </c>
    </row>
    <row r="55">
      <c r="A55" s="47" t="s">
        <v>2852</v>
      </c>
      <c r="B55" s="61" t="str">
        <f>VLOOKUP(A55,Main!A:AB,2,0)</f>
        <v>Economic Sciences</v>
      </c>
      <c r="C55" s="61" t="str">
        <f>VLOOKUP(A55,Main!A:AB,3,0)</f>
        <v>Economics of Banking and Finance Markets</v>
      </c>
      <c r="D55" s="61" t="str">
        <f>VLOOKUP(A55,Main!A:AB,4,0)</f>
        <v>Prof. Sukumar Vellakkal</v>
      </c>
      <c r="E55" s="61" t="str">
        <f>VLOOKUP(A55,Main!A:AB,5,0)</f>
        <v>IIT Kanpur</v>
      </c>
      <c r="F55" s="61" t="str">
        <f>VLOOKUP(A55,Main!A:AB,6,0)</f>
        <v>IIT Kanpur</v>
      </c>
      <c r="G55" s="61" t="str">
        <f>VLOOKUP(A55,Main!A:AB,7,0)</f>
        <v>12 Weeks</v>
      </c>
      <c r="H55" s="61" t="str">
        <f>VLOOKUP(A55,Main!A:AB,8,0)</f>
        <v>Rerun</v>
      </c>
      <c r="I55" s="62">
        <f>VLOOKUP(A55,Main!A:AB,9,0)</f>
        <v>46223</v>
      </c>
      <c r="J55" s="62">
        <f>VLOOKUP(A55,Main!A:AB,10,0)</f>
        <v>46304</v>
      </c>
      <c r="K55" s="62">
        <f>VLOOKUP(A55,Main!A:AB,11,0)</f>
        <v>46313</v>
      </c>
      <c r="L55" s="62">
        <f>VLOOKUP(A55,Main!A:AB,12,0)</f>
        <v>46230</v>
      </c>
      <c r="M55" s="62">
        <f>VLOOKUP(A55,Main!A:AB,13,0)</f>
        <v>46248</v>
      </c>
      <c r="N55" s="61" t="str">
        <f>VLOOKUP(A55,Main!A:AB,14,0)</f>
        <v>UG/PG</v>
      </c>
      <c r="O55" s="61" t="str">
        <f>VLOOKUP(A55,Main!A:AB,15,0)</f>
        <v>Elective</v>
      </c>
      <c r="P55" s="61" t="str">
        <f>VLOOKUP(A55,Main!A:AB,16,0)</f>
        <v>Yes</v>
      </c>
      <c r="Q55" s="61" t="str">
        <f>VLOOKUP(A55,Main!A:AB,17,0)</f>
        <v/>
      </c>
      <c r="R55" s="63" t="str">
        <f>VLOOKUP(A55,Main!A:AB,18,0)</f>
        <v>https://onlinecourses.nptel.ac.in/e-learning/preview/noc26_ec20</v>
      </c>
      <c r="S55" s="63" t="str">
        <f>VLOOKUP(A55,Main!A:AB,19,0)</f>
        <v>https://onlinecourses.nptel.ac.in/e-learning/preview/noc26_ec20</v>
      </c>
      <c r="T55" s="61" t="str">
        <f>VLOOKUP(A55,Main!A:AB,20,0)</f>
        <v>noc26_ec20</v>
      </c>
      <c r="U55" s="63" t="str">
        <f>VLOOKUP(A55,Main!A:AB,21,0)</f>
        <v>https://onlinecourses.nptel.ac.in/noc25_ec13/preview</v>
      </c>
      <c r="V55" s="63" t="str">
        <f>VLOOKUP(A55,Main!A:AB,22,0)</f>
        <v>https://onlinecourses.nptel.ac.in/noc25_ec13/preview</v>
      </c>
      <c r="W55" s="61" t="str">
        <f>VLOOKUP(A55,Main!A:AB,23,0)</f>
        <v>noc25_ec13</v>
      </c>
      <c r="X55" s="63" t="str">
        <f>VLOOKUP(A55,Main!A:AB,24,0)</f>
        <v>https://nptel.ac.in/courses/130104116</v>
      </c>
      <c r="Y55" s="63" t="str">
        <f>VLOOKUP(A55,Main!A:AB,25,0)</f>
        <v>https://nptel.ac.in/courses/130104116</v>
      </c>
      <c r="Z55" s="61">
        <f>VLOOKUP(A55,Main!A:AB,26,0)</f>
        <v>130104116</v>
      </c>
    </row>
    <row r="56">
      <c r="A56" s="47" t="s">
        <v>3040</v>
      </c>
      <c r="B56" s="61" t="str">
        <f>VLOOKUP(A56,Main!A:AB,2,0)</f>
        <v>Electrical and Electronics Engineering</v>
      </c>
      <c r="C56" s="61" t="str">
        <f>VLOOKUP(A56,Main!A:AB,3,0)</f>
        <v>Mathematical Aspects of Biomedical Electronic System Design</v>
      </c>
      <c r="D56" s="61" t="str">
        <f>VLOOKUP(A56,Main!A:AB,4,0)</f>
        <v>Prof. Chandramani Singh</v>
      </c>
      <c r="E56" s="61" t="str">
        <f>VLOOKUP(A56,Main!A:AB,5,0)</f>
        <v>IISc Bangalore</v>
      </c>
      <c r="F56" s="61" t="str">
        <f>VLOOKUP(A56,Main!A:AB,6,0)</f>
        <v>IISc Bangalore</v>
      </c>
      <c r="G56" s="61" t="str">
        <f>VLOOKUP(A56,Main!A:AB,7,0)</f>
        <v>12 Weeks</v>
      </c>
      <c r="H56" s="61" t="str">
        <f>VLOOKUP(A56,Main!A:AB,8,0)</f>
        <v>Rerun</v>
      </c>
      <c r="I56" s="62">
        <f>VLOOKUP(A56,Main!A:AB,9,0)</f>
        <v>46223</v>
      </c>
      <c r="J56" s="62">
        <f>VLOOKUP(A56,Main!A:AB,10,0)</f>
        <v>46304</v>
      </c>
      <c r="K56" s="62">
        <f>VLOOKUP(A56,Main!A:AB,11,0)</f>
        <v>46313</v>
      </c>
      <c r="L56" s="62">
        <f>VLOOKUP(A56,Main!A:AB,12,0)</f>
        <v>46230</v>
      </c>
      <c r="M56" s="62">
        <f>VLOOKUP(A56,Main!A:AB,13,0)</f>
        <v>46248</v>
      </c>
      <c r="N56" s="61" t="str">
        <f>VLOOKUP(A56,Main!A:AB,14,0)</f>
        <v>UG/PG</v>
      </c>
      <c r="O56" s="61" t="str">
        <f>VLOOKUP(A56,Main!A:AB,15,0)</f>
        <v>Elective</v>
      </c>
      <c r="P56" s="61" t="str">
        <f>VLOOKUP(A56,Main!A:AB,16,0)</f>
        <v>Yes</v>
      </c>
      <c r="Q56" s="61" t="str">
        <f>VLOOKUP(A56,Main!A:AB,17,0)</f>
        <v>Control and Instrumentation</v>
      </c>
      <c r="R56" s="63" t="str">
        <f>VLOOKUP(A56,Main!A:AB,18,0)</f>
        <v>https://onlinecourses.nptel.ac.in/e-learning/preview/noc26_ee124</v>
      </c>
      <c r="S56" s="63" t="str">
        <f>VLOOKUP(A56,Main!A:AB,19,0)</f>
        <v>https://onlinecourses.nptel.ac.in/e-learning/preview/noc26_ee124</v>
      </c>
      <c r="T56" s="61" t="str">
        <f>VLOOKUP(A56,Main!A:AB,20,0)</f>
        <v>noc26_ee124</v>
      </c>
      <c r="U56" s="63" t="str">
        <f>VLOOKUP(A56,Main!A:AB,21,0)</f>
        <v>https://onlinecourses.nptel.ac.in/noc25_ee139/preview</v>
      </c>
      <c r="V56" s="63" t="str">
        <f>VLOOKUP(A56,Main!A:AB,22,0)</f>
        <v>https://onlinecourses.nptel.ac.in/noc25_ee139/preview</v>
      </c>
      <c r="W56" s="61" t="str">
        <f>VLOOKUP(A56,Main!A:AB,23,0)</f>
        <v>noc25_ee139</v>
      </c>
      <c r="X56" s="63" t="str">
        <f>VLOOKUP(A56,Main!A:AB,24,0)</f>
        <v>https://nptel.ac.in/courses/108108180</v>
      </c>
      <c r="Y56" s="63" t="str">
        <f>VLOOKUP(A56,Main!A:AB,25,0)</f>
        <v>https://nptel.ac.in/courses/108108180</v>
      </c>
      <c r="Z56" s="61">
        <f>VLOOKUP(A56,Main!A:AB,26,0)</f>
        <v>108108180</v>
      </c>
    </row>
    <row r="57">
      <c r="A57" s="47" t="s">
        <v>3047</v>
      </c>
      <c r="B57" s="61" t="str">
        <f>VLOOKUP(A57,Main!A:AB,2,0)</f>
        <v>Electrical and Electronics Engineering</v>
      </c>
      <c r="C57" s="61" t="str">
        <f>VLOOKUP(A57,Main!A:AB,3,0)</f>
        <v>Electronic Systems for Cancer Diagnosis</v>
      </c>
      <c r="D57" s="61" t="str">
        <f>VLOOKUP(A57,Main!A:AB,4,0)</f>
        <v>Prof. Hardik Jeetendra Pandya</v>
      </c>
      <c r="E57" s="61" t="str">
        <f>VLOOKUP(A57,Main!A:AB,5,0)</f>
        <v>IISc Bangalore</v>
      </c>
      <c r="F57" s="61" t="str">
        <f>VLOOKUP(A57,Main!A:AB,6,0)</f>
        <v>IISc Bangalore</v>
      </c>
      <c r="G57" s="61" t="str">
        <f>VLOOKUP(A57,Main!A:AB,7,0)</f>
        <v>12 Weeks</v>
      </c>
      <c r="H57" s="61" t="str">
        <f>VLOOKUP(A57,Main!A:AB,8,0)</f>
        <v>Rerun</v>
      </c>
      <c r="I57" s="62">
        <f>VLOOKUP(A57,Main!A:AB,9,0)</f>
        <v>46223</v>
      </c>
      <c r="J57" s="62">
        <f>VLOOKUP(A57,Main!A:AB,10,0)</f>
        <v>46304</v>
      </c>
      <c r="K57" s="62">
        <f>VLOOKUP(A57,Main!A:AB,11,0)</f>
        <v>46313</v>
      </c>
      <c r="L57" s="62">
        <f>VLOOKUP(A57,Main!A:AB,12,0)</f>
        <v>46230</v>
      </c>
      <c r="M57" s="62">
        <f>VLOOKUP(A57,Main!A:AB,13,0)</f>
        <v>46248</v>
      </c>
      <c r="N57" s="61" t="str">
        <f>VLOOKUP(A57,Main!A:AB,14,0)</f>
        <v>UG/PG</v>
      </c>
      <c r="O57" s="61" t="str">
        <f>VLOOKUP(A57,Main!A:AB,15,0)</f>
        <v>Elective</v>
      </c>
      <c r="P57" s="61" t="str">
        <f>VLOOKUP(A57,Main!A:AB,16,0)</f>
        <v>Yes</v>
      </c>
      <c r="Q57" s="61" t="str">
        <f>VLOOKUP(A57,Main!A:AB,17,0)</f>
        <v/>
      </c>
      <c r="R57" s="63" t="str">
        <f>VLOOKUP(A57,Main!A:AB,18,0)</f>
        <v>https://onlinecourses.nptel.ac.in/e-learning/preview/noc26_ee125</v>
      </c>
      <c r="S57" s="63" t="str">
        <f>VLOOKUP(A57,Main!A:AB,19,0)</f>
        <v>https://onlinecourses.nptel.ac.in/e-learning/preview/noc26_ee125</v>
      </c>
      <c r="T57" s="61" t="str">
        <f>VLOOKUP(A57,Main!A:AB,20,0)</f>
        <v>noc26_ee125</v>
      </c>
      <c r="U57" s="63" t="str">
        <f>VLOOKUP(A57,Main!A:AB,21,0)</f>
        <v>https://onlinecourses.nptel.ac.in/noc25_ee142/preview</v>
      </c>
      <c r="V57" s="63" t="str">
        <f>VLOOKUP(A57,Main!A:AB,22,0)</f>
        <v>https://onlinecourses.nptel.ac.in/noc25_ee142/preview</v>
      </c>
      <c r="W57" s="61" t="str">
        <f>VLOOKUP(A57,Main!A:AB,23,0)</f>
        <v>noc25_ee142</v>
      </c>
      <c r="X57" s="63" t="str">
        <f>VLOOKUP(A57,Main!A:AB,24,0)</f>
        <v>https://nptel.ac.in/courses/108108124</v>
      </c>
      <c r="Y57" s="63" t="str">
        <f>VLOOKUP(A57,Main!A:AB,25,0)</f>
        <v>https://nptel.ac.in/courses/108108124</v>
      </c>
      <c r="Z57" s="61">
        <f>VLOOKUP(A57,Main!A:AB,26,0)</f>
        <v>108108124</v>
      </c>
    </row>
    <row r="58">
      <c r="A58" s="47" t="s">
        <v>3074</v>
      </c>
      <c r="B58" s="61" t="str">
        <f>VLOOKUP(A58,Main!A:AB,2,0)</f>
        <v>Electrical and Electronics Engineering</v>
      </c>
      <c r="C58" s="61" t="str">
        <f>VLOOKUP(A58,Main!A:AB,3,0)</f>
        <v>Neural Networks for Signal Processing - I</v>
      </c>
      <c r="D58" s="61" t="str">
        <f>VLOOKUP(A58,Main!A:AB,4,0)</f>
        <v>Prof. Shayan Srinivasa Garani</v>
      </c>
      <c r="E58" s="61" t="str">
        <f>VLOOKUP(A58,Main!A:AB,5,0)</f>
        <v>IISc Bangalore</v>
      </c>
      <c r="F58" s="61" t="str">
        <f>VLOOKUP(A58,Main!A:AB,6,0)</f>
        <v>IISc Bangalore</v>
      </c>
      <c r="G58" s="61" t="str">
        <f>VLOOKUP(A58,Main!A:AB,7,0)</f>
        <v>12 Weeks</v>
      </c>
      <c r="H58" s="61" t="str">
        <f>VLOOKUP(A58,Main!A:AB,8,0)</f>
        <v>Rerun</v>
      </c>
      <c r="I58" s="62">
        <f>VLOOKUP(A58,Main!A:AB,9,0)</f>
        <v>46223</v>
      </c>
      <c r="J58" s="62">
        <f>VLOOKUP(A58,Main!A:AB,10,0)</f>
        <v>46304</v>
      </c>
      <c r="K58" s="62">
        <f>VLOOKUP(A58,Main!A:AB,11,0)</f>
        <v>46313</v>
      </c>
      <c r="L58" s="62">
        <f>VLOOKUP(A58,Main!A:AB,12,0)</f>
        <v>46230</v>
      </c>
      <c r="M58" s="62">
        <f>VLOOKUP(A58,Main!A:AB,13,0)</f>
        <v>46248</v>
      </c>
      <c r="N58" s="61" t="str">
        <f>VLOOKUP(A58,Main!A:AB,14,0)</f>
        <v>PG</v>
      </c>
      <c r="O58" s="61" t="str">
        <f>VLOOKUP(A58,Main!A:AB,15,0)</f>
        <v>Elective</v>
      </c>
      <c r="P58" s="61" t="str">
        <f>VLOOKUP(A58,Main!A:AB,16,0)</f>
        <v>Yes</v>
      </c>
      <c r="Q58" s="61" t="str">
        <f>VLOOKUP(A58,Main!A:AB,17,0)</f>
        <v/>
      </c>
      <c r="R58" s="63" t="str">
        <f>VLOOKUP(A58,Main!A:AB,18,0)</f>
        <v>https://onlinecourses.nptel.ac.in/e-learning/preview/noc26_ee129</v>
      </c>
      <c r="S58" s="63" t="str">
        <f>VLOOKUP(A58,Main!A:AB,19,0)</f>
        <v>https://onlinecourses.nptel.ac.in/e-learning/preview/noc26_ee129</v>
      </c>
      <c r="T58" s="61" t="str">
        <f>VLOOKUP(A58,Main!A:AB,20,0)</f>
        <v>noc26_ee129</v>
      </c>
      <c r="U58" s="63" t="str">
        <f>VLOOKUP(A58,Main!A:AB,21,0)</f>
        <v>https://onlinecourses.nptel.ac.in/noc25_ee154/preview</v>
      </c>
      <c r="V58" s="63" t="str">
        <f>VLOOKUP(A58,Main!A:AB,22,0)</f>
        <v>https://onlinecourses.nptel.ac.in/noc25_ee154/preview</v>
      </c>
      <c r="W58" s="61" t="str">
        <f>VLOOKUP(A58,Main!A:AB,23,0)</f>
        <v>noc25_ee154</v>
      </c>
      <c r="X58" s="63" t="str">
        <f>VLOOKUP(A58,Main!A:AB,24,0)</f>
        <v>https://nptel.ac.in/courses/108108148</v>
      </c>
      <c r="Y58" s="63" t="str">
        <f>VLOOKUP(A58,Main!A:AB,25,0)</f>
        <v>https://nptel.ac.in/courses/108108148</v>
      </c>
      <c r="Z58" s="61">
        <f>VLOOKUP(A58,Main!A:AB,26,0)</f>
        <v>108108148</v>
      </c>
    </row>
    <row r="59">
      <c r="A59" s="47" t="s">
        <v>3101</v>
      </c>
      <c r="B59" s="61" t="str">
        <f>VLOOKUP(A59,Main!A:AB,2,0)</f>
        <v>Electrical and Electronics Engineering</v>
      </c>
      <c r="C59" s="61" t="str">
        <f>VLOOKUP(A59,Main!A:AB,3,0)</f>
        <v>Computer-Aided Design of Electrical Machines</v>
      </c>
      <c r="D59" s="61" t="str">
        <f>VLOOKUP(A59,Main!A:AB,4,0)</f>
        <v>Prof. Bhim Singh</v>
      </c>
      <c r="E59" s="61" t="str">
        <f>VLOOKUP(A59,Main!A:AB,5,0)</f>
        <v>IIT Delhi</v>
      </c>
      <c r="F59" s="61" t="str">
        <f>VLOOKUP(A59,Main!A:AB,6,0)</f>
        <v>IIT Delhi</v>
      </c>
      <c r="G59" s="61" t="str">
        <f>VLOOKUP(A59,Main!A:AB,7,0)</f>
        <v>12 Weeks</v>
      </c>
      <c r="H59" s="61" t="str">
        <f>VLOOKUP(A59,Main!A:AB,8,0)</f>
        <v>Rerun</v>
      </c>
      <c r="I59" s="62">
        <f>VLOOKUP(A59,Main!A:AB,9,0)</f>
        <v>46223</v>
      </c>
      <c r="J59" s="62">
        <f>VLOOKUP(A59,Main!A:AB,10,0)</f>
        <v>46304</v>
      </c>
      <c r="K59" s="62">
        <f>VLOOKUP(A59,Main!A:AB,11,0)</f>
        <v>46313</v>
      </c>
      <c r="L59" s="62">
        <f>VLOOKUP(A59,Main!A:AB,12,0)</f>
        <v>46230</v>
      </c>
      <c r="M59" s="62">
        <f>VLOOKUP(A59,Main!A:AB,13,0)</f>
        <v>46248</v>
      </c>
      <c r="N59" s="61" t="str">
        <f>VLOOKUP(A59,Main!A:AB,14,0)</f>
        <v>UG/PG</v>
      </c>
      <c r="O59" s="61" t="str">
        <f>VLOOKUP(A59,Main!A:AB,15,0)</f>
        <v>Elective</v>
      </c>
      <c r="P59" s="61" t="str">
        <f>VLOOKUP(A59,Main!A:AB,16,0)</f>
        <v>Yes</v>
      </c>
      <c r="Q59" s="61" t="str">
        <f>VLOOKUP(A59,Main!A:AB,17,0)</f>
        <v>Power Systems and Power Electronics</v>
      </c>
      <c r="R59" s="63" t="str">
        <f>VLOOKUP(A59,Main!A:AB,18,0)</f>
        <v>https://onlinecourses.nptel.ac.in/e-learning/preview/noc26_ee133</v>
      </c>
      <c r="S59" s="63" t="str">
        <f>VLOOKUP(A59,Main!A:AB,19,0)</f>
        <v>https://onlinecourses.nptel.ac.in/e-learning/preview/noc26_ee133</v>
      </c>
      <c r="T59" s="61" t="str">
        <f>VLOOKUP(A59,Main!A:AB,20,0)</f>
        <v>noc26_ee133</v>
      </c>
      <c r="U59" s="63" t="str">
        <f>VLOOKUP(A59,Main!A:AB,21,0)</f>
        <v>https://onlinecourses.nptel.ac.in/noc25_ee14/preview</v>
      </c>
      <c r="V59" s="63" t="str">
        <f>VLOOKUP(A59,Main!A:AB,22,0)</f>
        <v>https://onlinecourses.nptel.ac.in/noc25_ee14/preview</v>
      </c>
      <c r="W59" s="61" t="str">
        <f>VLOOKUP(A59,Main!A:AB,23,0)</f>
        <v>noc25_ee14</v>
      </c>
      <c r="X59" s="63" t="str">
        <f>VLOOKUP(A59,Main!A:AB,24,0)</f>
        <v>https://nptel.ac.in/courses/108102372</v>
      </c>
      <c r="Y59" s="63" t="str">
        <f>VLOOKUP(A59,Main!A:AB,25,0)</f>
        <v>https://nptel.ac.in/courses/108102372</v>
      </c>
      <c r="Z59" s="61">
        <f>VLOOKUP(A59,Main!A:AB,26,0)</f>
        <v>108102372</v>
      </c>
    </row>
    <row r="60">
      <c r="A60" s="47" t="s">
        <v>3114</v>
      </c>
      <c r="B60" s="61" t="str">
        <f>VLOOKUP(A60,Main!A:AB,2,0)</f>
        <v>Electrical and Electronics Engineering</v>
      </c>
      <c r="C60" s="61" t="str">
        <f>VLOOKUP(A60,Main!A:AB,3,0)</f>
        <v>Analog Electronic Circuit</v>
      </c>
      <c r="D60" s="61" t="str">
        <f>VLOOKUP(A60,Main!A:AB,4,0)</f>
        <v>Prof. Shouribrata Chatterjee</v>
      </c>
      <c r="E60" s="61" t="str">
        <f>VLOOKUP(A60,Main!A:AB,5,0)</f>
        <v>IIT Delhi</v>
      </c>
      <c r="F60" s="61" t="str">
        <f>VLOOKUP(A60,Main!A:AB,6,0)</f>
        <v>IIT Delhi</v>
      </c>
      <c r="G60" s="61" t="str">
        <f>VLOOKUP(A60,Main!A:AB,7,0)</f>
        <v>12 Weeks</v>
      </c>
      <c r="H60" s="61" t="str">
        <f>VLOOKUP(A60,Main!A:AB,8,0)</f>
        <v>Rerun</v>
      </c>
      <c r="I60" s="62">
        <f>VLOOKUP(A60,Main!A:AB,9,0)</f>
        <v>46223</v>
      </c>
      <c r="J60" s="62">
        <f>VLOOKUP(A60,Main!A:AB,10,0)</f>
        <v>46304</v>
      </c>
      <c r="K60" s="62">
        <f>VLOOKUP(A60,Main!A:AB,11,0)</f>
        <v>46313</v>
      </c>
      <c r="L60" s="62">
        <f>VLOOKUP(A60,Main!A:AB,12,0)</f>
        <v>46230</v>
      </c>
      <c r="M60" s="62">
        <f>VLOOKUP(A60,Main!A:AB,13,0)</f>
        <v>46248</v>
      </c>
      <c r="N60" s="61" t="str">
        <f>VLOOKUP(A60,Main!A:AB,14,0)</f>
        <v>UG</v>
      </c>
      <c r="O60" s="61" t="str">
        <f>VLOOKUP(A60,Main!A:AB,15,0)</f>
        <v>Core</v>
      </c>
      <c r="P60" s="61" t="str">
        <f>VLOOKUP(A60,Main!A:AB,16,0)</f>
        <v>No</v>
      </c>
      <c r="Q60" s="61" t="str">
        <f>VLOOKUP(A60,Main!A:AB,17,0)</f>
        <v>VLSI design
Control and Instrumentation</v>
      </c>
      <c r="R60" s="63" t="str">
        <f>VLOOKUP(A60,Main!A:AB,18,0)</f>
        <v>https://onlinecourses.nptel.ac.in/e-learning/preview/noc26_ee135</v>
      </c>
      <c r="S60" s="63" t="str">
        <f>VLOOKUP(A60,Main!A:AB,19,0)</f>
        <v>https://onlinecourses.nptel.ac.in/e-learning/preview/noc26_ee135</v>
      </c>
      <c r="T60" s="61" t="str">
        <f>VLOOKUP(A60,Main!A:AB,20,0)</f>
        <v>noc26_ee135</v>
      </c>
      <c r="U60" s="63" t="str">
        <f>VLOOKUP(A60,Main!A:AB,21,0)</f>
        <v>https://onlinecourses.nptel.ac.in/noc25_ee103/preview</v>
      </c>
      <c r="V60" s="63" t="str">
        <f>VLOOKUP(A60,Main!A:AB,22,0)</f>
        <v>https://onlinecourses.nptel.ac.in/noc25_ee103/preview</v>
      </c>
      <c r="W60" s="61" t="str">
        <f>VLOOKUP(A60,Main!A:AB,23,0)</f>
        <v>noc25_ee103</v>
      </c>
      <c r="X60" s="63" t="str">
        <f>VLOOKUP(A60,Main!A:AB,24,0)</f>
        <v>https://nptel.ac.in/courses/108102112</v>
      </c>
      <c r="Y60" s="63" t="str">
        <f>VLOOKUP(A60,Main!A:AB,25,0)</f>
        <v>https://nptel.ac.in/courses/108102112</v>
      </c>
      <c r="Z60" s="61">
        <f>VLOOKUP(A60,Main!A:AB,26,0)</f>
        <v>108102112</v>
      </c>
    </row>
    <row r="61">
      <c r="A61" s="47" t="s">
        <v>3151</v>
      </c>
      <c r="B61" s="61" t="str">
        <f>VLOOKUP(A61,Main!A:AB,2,0)</f>
        <v>Electrical and Electronics Engineering</v>
      </c>
      <c r="C61" s="61" t="str">
        <f>VLOOKUP(A61,Main!A:AB,3,0)</f>
        <v>Fundamentals of Nano and Quantum Photonics</v>
      </c>
      <c r="D61" s="61" t="str">
        <f>VLOOKUP(A61,Main!A:AB,4,0)</f>
        <v>Prof. Naresh Kumar Emani</v>
      </c>
      <c r="E61" s="61" t="str">
        <f>VLOOKUP(A61,Main!A:AB,5,0)</f>
        <v>IIT Hyderabad</v>
      </c>
      <c r="F61" s="61" t="str">
        <f>VLOOKUP(A61,Main!A:AB,6,0)</f>
        <v>IIT Madras</v>
      </c>
      <c r="G61" s="61" t="str">
        <f>VLOOKUP(A61,Main!A:AB,7,0)</f>
        <v>12 Weeks</v>
      </c>
      <c r="H61" s="61" t="str">
        <f>VLOOKUP(A61,Main!A:AB,8,0)</f>
        <v>Rerun</v>
      </c>
      <c r="I61" s="62">
        <f>VLOOKUP(A61,Main!A:AB,9,0)</f>
        <v>46223</v>
      </c>
      <c r="J61" s="62">
        <f>VLOOKUP(A61,Main!A:AB,10,0)</f>
        <v>46304</v>
      </c>
      <c r="K61" s="62">
        <f>VLOOKUP(A61,Main!A:AB,11,0)</f>
        <v>46313</v>
      </c>
      <c r="L61" s="62">
        <f>VLOOKUP(A61,Main!A:AB,12,0)</f>
        <v>46230</v>
      </c>
      <c r="M61" s="62">
        <f>VLOOKUP(A61,Main!A:AB,13,0)</f>
        <v>46248</v>
      </c>
      <c r="N61" s="61" t="str">
        <f>VLOOKUP(A61,Main!A:AB,14,0)</f>
        <v>UG/PG</v>
      </c>
      <c r="O61" s="61" t="str">
        <f>VLOOKUP(A61,Main!A:AB,15,0)</f>
        <v>Elective</v>
      </c>
      <c r="P61" s="61" t="str">
        <f>VLOOKUP(A61,Main!A:AB,16,0)</f>
        <v>Yes</v>
      </c>
      <c r="Q61" s="61" t="str">
        <f>VLOOKUP(A61,Main!A:AB,17,0)</f>
        <v>Photonics</v>
      </c>
      <c r="R61" s="63" t="str">
        <f>VLOOKUP(A61,Main!A:AB,18,0)</f>
        <v>https://onlinecourses.nptel.ac.in/e-learning/preview/noc26_ee141</v>
      </c>
      <c r="S61" s="63" t="str">
        <f>VLOOKUP(A61,Main!A:AB,19,0)</f>
        <v>https://onlinecourses.nptel.ac.in/e-learning/preview/noc26_ee141</v>
      </c>
      <c r="T61" s="61" t="str">
        <f>VLOOKUP(A61,Main!A:AB,20,0)</f>
        <v>noc26_ee141</v>
      </c>
      <c r="U61" s="63" t="str">
        <f>VLOOKUP(A61,Main!A:AB,21,0)</f>
        <v>https://onlinecourses.nptel.ac.in/noc25_ee96/preview</v>
      </c>
      <c r="V61" s="63" t="str">
        <f>VLOOKUP(A61,Main!A:AB,22,0)</f>
        <v>https://onlinecourses.nptel.ac.in/noc25_ee96/preview</v>
      </c>
      <c r="W61" s="61" t="str">
        <f>VLOOKUP(A61,Main!A:AB,23,0)</f>
        <v>noc25_ee96</v>
      </c>
      <c r="X61" s="63" t="str">
        <f>VLOOKUP(A61,Main!A:AB,24,0)</f>
        <v>https://nptel.ac.in/courses/108106186</v>
      </c>
      <c r="Y61" s="63" t="str">
        <f>VLOOKUP(A61,Main!A:AB,25,0)</f>
        <v>https://nptel.ac.in/courses/108106186</v>
      </c>
      <c r="Z61" s="61">
        <f>VLOOKUP(A61,Main!A:AB,26,0)</f>
        <v>108106186</v>
      </c>
    </row>
    <row r="62">
      <c r="A62" s="47" t="s">
        <v>3196</v>
      </c>
      <c r="B62" s="61" t="str">
        <f>VLOOKUP(A62,Main!A:AB,2,0)</f>
        <v>Electrical and Electronics Engineering</v>
      </c>
      <c r="C62" s="61" t="str">
        <f>VLOOKUP(A62,Main!A:AB,3,0)</f>
        <v>VLSI Design Flow: RTL to GDS</v>
      </c>
      <c r="D62" s="61" t="str">
        <f>VLOOKUP(A62,Main!A:AB,4,0)</f>
        <v>Prof. Sneh Saurabh</v>
      </c>
      <c r="E62" s="61" t="str">
        <f>VLOOKUP(A62,Main!A:AB,5,0)</f>
        <v>IIIT Delhi</v>
      </c>
      <c r="F62" s="61" t="str">
        <f>VLOOKUP(A62,Main!A:AB,6,0)</f>
        <v>IIT Madras</v>
      </c>
      <c r="G62" s="61" t="str">
        <f>VLOOKUP(A62,Main!A:AB,7,0)</f>
        <v>12 Weeks</v>
      </c>
      <c r="H62" s="61" t="str">
        <f>VLOOKUP(A62,Main!A:AB,8,0)</f>
        <v>Rerun</v>
      </c>
      <c r="I62" s="62">
        <f>VLOOKUP(A62,Main!A:AB,9,0)</f>
        <v>46223</v>
      </c>
      <c r="J62" s="62">
        <f>VLOOKUP(A62,Main!A:AB,10,0)</f>
        <v>46304</v>
      </c>
      <c r="K62" s="62">
        <f>VLOOKUP(A62,Main!A:AB,11,0)</f>
        <v>46313</v>
      </c>
      <c r="L62" s="62">
        <f>VLOOKUP(A62,Main!A:AB,12,0)</f>
        <v>46230</v>
      </c>
      <c r="M62" s="62">
        <f>VLOOKUP(A62,Main!A:AB,13,0)</f>
        <v>46248</v>
      </c>
      <c r="N62" s="61" t="str">
        <f>VLOOKUP(A62,Main!A:AB,14,0)</f>
        <v>UG/PG</v>
      </c>
      <c r="O62" s="61" t="str">
        <f>VLOOKUP(A62,Main!A:AB,15,0)</f>
        <v>Elective</v>
      </c>
      <c r="P62" s="61" t="str">
        <f>VLOOKUP(A62,Main!A:AB,16,0)</f>
        <v>Yes</v>
      </c>
      <c r="Q62" s="61" t="str">
        <f>VLOOKUP(A62,Main!A:AB,17,0)</f>
        <v>VLSI design</v>
      </c>
      <c r="R62" s="63" t="str">
        <f>VLOOKUP(A62,Main!A:AB,18,0)</f>
        <v>https://onlinecourses.nptel.ac.in/e-learning/preview/noc26_ee147</v>
      </c>
      <c r="S62" s="63" t="str">
        <f>VLOOKUP(A62,Main!A:AB,19,0)</f>
        <v>https://onlinecourses.nptel.ac.in/e-learning/preview/noc26_ee147</v>
      </c>
      <c r="T62" s="61" t="str">
        <f>VLOOKUP(A62,Main!A:AB,20,0)</f>
        <v>noc26_ee147</v>
      </c>
      <c r="U62" s="63" t="str">
        <f>VLOOKUP(A62,Main!A:AB,21,0)</f>
        <v>https://onlinecourses.nptel.ac.in/noc25_ee106/preview</v>
      </c>
      <c r="V62" s="63" t="str">
        <f>VLOOKUP(A62,Main!A:AB,22,0)</f>
        <v>https://onlinecourses.nptel.ac.in/noc25_ee106/preview</v>
      </c>
      <c r="W62" s="61" t="str">
        <f>VLOOKUP(A62,Main!A:AB,23,0)</f>
        <v>noc25_ee106</v>
      </c>
      <c r="X62" s="63" t="str">
        <f>VLOOKUP(A62,Main!A:AB,24,0)</f>
        <v>https://nptel.ac.in/courses/108106191</v>
      </c>
      <c r="Y62" s="63" t="str">
        <f>VLOOKUP(A62,Main!A:AB,25,0)</f>
        <v>https://nptel.ac.in/courses/108106191</v>
      </c>
      <c r="Z62" s="61">
        <f>VLOOKUP(A62,Main!A:AB,26,0)</f>
        <v>108106191</v>
      </c>
    </row>
    <row r="63">
      <c r="A63" s="47" t="s">
        <v>3239</v>
      </c>
      <c r="B63" s="61" t="str">
        <f>VLOOKUP(A63,Main!A:AB,2,0)</f>
        <v>Electronics and Electrical Engineering</v>
      </c>
      <c r="C63" s="61" t="str">
        <f>VLOOKUP(A63,Main!A:AB,3,0)</f>
        <v>Cryogenic Electronics for Quantum Computing</v>
      </c>
      <c r="D63" s="61" t="str">
        <f>VLOOKUP(A63,Main!A:AB,4,0)</f>
        <v>Prof. Sudeb Dasgupta</v>
      </c>
      <c r="E63" s="61" t="str">
        <f>VLOOKUP(A63,Main!A:AB,5,0)</f>
        <v>IIT Roorkee</v>
      </c>
      <c r="F63" s="61" t="str">
        <f>VLOOKUP(A63,Main!A:AB,6,0)</f>
        <v>IIT Roorkee</v>
      </c>
      <c r="G63" s="61" t="str">
        <f>VLOOKUP(A63,Main!A:AB,7,0)</f>
        <v>12 Weeks</v>
      </c>
      <c r="H63" s="61" t="str">
        <f>VLOOKUP(A63,Main!A:AB,8,0)</f>
        <v>Rerun</v>
      </c>
      <c r="I63" s="62">
        <f>VLOOKUP(A63,Main!A:AB,9,0)</f>
        <v>46223</v>
      </c>
      <c r="J63" s="62">
        <f>VLOOKUP(A63,Main!A:AB,10,0)</f>
        <v>46304</v>
      </c>
      <c r="K63" s="62">
        <f>VLOOKUP(A63,Main!A:AB,11,0)</f>
        <v>46313</v>
      </c>
      <c r="L63" s="62">
        <f>VLOOKUP(A63,Main!A:AB,12,0)</f>
        <v>46230</v>
      </c>
      <c r="M63" s="62">
        <f>VLOOKUP(A63,Main!A:AB,13,0)</f>
        <v>46248</v>
      </c>
      <c r="N63" s="61" t="str">
        <f>VLOOKUP(A63,Main!A:AB,14,0)</f>
        <v>UG/PG</v>
      </c>
      <c r="O63" s="61" t="str">
        <f>VLOOKUP(A63,Main!A:AB,15,0)</f>
        <v>Elective</v>
      </c>
      <c r="P63" s="61" t="str">
        <f>VLOOKUP(A63,Main!A:AB,16,0)</f>
        <v>Yes</v>
      </c>
      <c r="Q63" s="61" t="str">
        <f>VLOOKUP(A63,Main!A:AB,17,0)</f>
        <v>VLSI design</v>
      </c>
      <c r="R63" s="63" t="str">
        <f>VLOOKUP(A63,Main!A:AB,18,0)</f>
        <v>https://onlinecourses.nptel.ac.in/e-learning/preview/noc26_ee153</v>
      </c>
      <c r="S63" s="63" t="str">
        <f>VLOOKUP(A63,Main!A:AB,19,0)</f>
        <v>https://onlinecourses.nptel.ac.in/e-learning/preview/noc26_ee153</v>
      </c>
      <c r="T63" s="61" t="str">
        <f>VLOOKUP(A63,Main!A:AB,20,0)</f>
        <v>noc26_ee153</v>
      </c>
      <c r="U63" s="63" t="str">
        <f>VLOOKUP(A63,Main!A:AB,21,0)</f>
        <v>https://onlinecourses.nptel.ac.in/noc25_ee175/preview</v>
      </c>
      <c r="V63" s="63" t="str">
        <f>VLOOKUP(A63,Main!A:AB,22,0)</f>
        <v>https://onlinecourses.nptel.ac.in/noc25_ee175/preview</v>
      </c>
      <c r="W63" s="61" t="str">
        <f>VLOOKUP(A63,Main!A:AB,23,0)</f>
        <v>noc25_ee175</v>
      </c>
      <c r="X63" s="63" t="str">
        <f>VLOOKUP(A63,Main!A:AB,24,0)</f>
        <v>https://nptel.ac.in/courses/117107724</v>
      </c>
      <c r="Y63" s="63" t="str">
        <f>VLOOKUP(A63,Main!A:AB,25,0)</f>
        <v>https://nptel.ac.in/courses/117107724</v>
      </c>
      <c r="Z63" s="61">
        <f>VLOOKUP(A63,Main!A:AB,26,0)</f>
        <v>117107724</v>
      </c>
    </row>
    <row r="64">
      <c r="A64" s="47" t="s">
        <v>3278</v>
      </c>
      <c r="B64" s="61" t="str">
        <f>VLOOKUP(A64,Main!A:AB,2,0)</f>
        <v>Electronics and Communication Engineering</v>
      </c>
      <c r="C64" s="61" t="str">
        <f>VLOOKUP(A64,Main!A:AB,3,0)</f>
        <v>5G Wireless Standard Design</v>
      </c>
      <c r="D64" s="61" t="str">
        <f>VLOOKUP(A64,Main!A:AB,4,0)</f>
        <v>Prof. Rohit Budhiraja</v>
      </c>
      <c r="E64" s="61" t="str">
        <f>VLOOKUP(A64,Main!A:AB,5,0)</f>
        <v>IIT Kanpur</v>
      </c>
      <c r="F64" s="61" t="str">
        <f>VLOOKUP(A64,Main!A:AB,6,0)</f>
        <v>IIT Kanpur</v>
      </c>
      <c r="G64" s="61" t="str">
        <f>VLOOKUP(A64,Main!A:AB,7,0)</f>
        <v>12 Weeks</v>
      </c>
      <c r="H64" s="61" t="str">
        <f>VLOOKUP(A64,Main!A:AB,8,0)</f>
        <v>Rerun</v>
      </c>
      <c r="I64" s="62">
        <f>VLOOKUP(A64,Main!A:AB,9,0)</f>
        <v>46223</v>
      </c>
      <c r="J64" s="62">
        <f>VLOOKUP(A64,Main!A:AB,10,0)</f>
        <v>46304</v>
      </c>
      <c r="K64" s="62">
        <f>VLOOKUP(A64,Main!A:AB,11,0)</f>
        <v>46313</v>
      </c>
      <c r="L64" s="62">
        <f>VLOOKUP(A64,Main!A:AB,12,0)</f>
        <v>46230</v>
      </c>
      <c r="M64" s="62">
        <f>VLOOKUP(A64,Main!A:AB,13,0)</f>
        <v>46248</v>
      </c>
      <c r="N64" s="61" t="str">
        <f>VLOOKUP(A64,Main!A:AB,14,0)</f>
        <v>UG/PG</v>
      </c>
      <c r="O64" s="61" t="str">
        <f>VLOOKUP(A64,Main!A:AB,15,0)</f>
        <v>Elective</v>
      </c>
      <c r="P64" s="61" t="str">
        <f>VLOOKUP(A64,Main!A:AB,16,0)</f>
        <v>Yes</v>
      </c>
      <c r="Q64" s="61" t="str">
        <f>VLOOKUP(A64,Main!A:AB,17,0)</f>
        <v>Communication and Signal Processing</v>
      </c>
      <c r="R64" s="63" t="str">
        <f>VLOOKUP(A64,Main!A:AB,18,0)</f>
        <v>https://onlinecourses.nptel.ac.in/e-learning/preview/noc26_ee159</v>
      </c>
      <c r="S64" s="63" t="str">
        <f>VLOOKUP(A64,Main!A:AB,19,0)</f>
        <v>https://onlinecourses.nptel.ac.in/e-learning/preview/noc26_ee159</v>
      </c>
      <c r="T64" s="61" t="str">
        <f>VLOOKUP(A64,Main!A:AB,20,0)</f>
        <v>noc26_ee159</v>
      </c>
      <c r="U64" s="63" t="str">
        <f>VLOOKUP(A64,Main!A:AB,21,0)</f>
        <v>https://onlinecourses.nptel.ac.in/noc25_ee172/preview</v>
      </c>
      <c r="V64" s="63" t="str">
        <f>VLOOKUP(A64,Main!A:AB,22,0)</f>
        <v>https://onlinecourses.nptel.ac.in/noc25_ee172/preview</v>
      </c>
      <c r="W64" s="61" t="str">
        <f>VLOOKUP(A64,Main!A:AB,23,0)</f>
        <v>noc25_ee172</v>
      </c>
      <c r="X64" s="63" t="str">
        <f>VLOOKUP(A64,Main!A:AB,24,0)</f>
        <v>https://nptel.ac.in/courses/117104484</v>
      </c>
      <c r="Y64" s="63" t="str">
        <f>VLOOKUP(A64,Main!A:AB,25,0)</f>
        <v>https://nptel.ac.in/courses/117104484</v>
      </c>
      <c r="Z64" s="61">
        <f>VLOOKUP(A64,Main!A:AB,26,0)</f>
        <v>117104484</v>
      </c>
    </row>
    <row r="65">
      <c r="A65" s="47" t="s">
        <v>3335</v>
      </c>
      <c r="B65" s="61" t="str">
        <f>VLOOKUP(A65,Main!A:AB,2,0)</f>
        <v>Electrical and Electronics Engineering</v>
      </c>
      <c r="C65" s="61" t="str">
        <f>VLOOKUP(A65,Main!A:AB,3,0)</f>
        <v>Design of Photovoltaic Systems</v>
      </c>
      <c r="D65" s="61" t="str">
        <f>VLOOKUP(A65,Main!A:AB,4,0)</f>
        <v>Prof. L. Umanand</v>
      </c>
      <c r="E65" s="61" t="str">
        <f>VLOOKUP(A65,Main!A:AB,5,0)</f>
        <v>IISc Bangalore</v>
      </c>
      <c r="F65" s="61" t="str">
        <f>VLOOKUP(A65,Main!A:AB,6,0)</f>
        <v>IISc Bangalore</v>
      </c>
      <c r="G65" s="61" t="str">
        <f>VLOOKUP(A65,Main!A:AB,7,0)</f>
        <v>12 Weeks</v>
      </c>
      <c r="H65" s="61" t="str">
        <f>VLOOKUP(A65,Main!A:AB,8,0)</f>
        <v>Rerun</v>
      </c>
      <c r="I65" s="62">
        <f>VLOOKUP(A65,Main!A:AB,9,0)</f>
        <v>46223</v>
      </c>
      <c r="J65" s="62">
        <f>VLOOKUP(A65,Main!A:AB,10,0)</f>
        <v>46304</v>
      </c>
      <c r="K65" s="62">
        <f>VLOOKUP(A65,Main!A:AB,11,0)</f>
        <v>46313</v>
      </c>
      <c r="L65" s="62">
        <f>VLOOKUP(A65,Main!A:AB,12,0)</f>
        <v>46230</v>
      </c>
      <c r="M65" s="62">
        <f>VLOOKUP(A65,Main!A:AB,13,0)</f>
        <v>46248</v>
      </c>
      <c r="N65" s="61" t="str">
        <f>VLOOKUP(A65,Main!A:AB,14,0)</f>
        <v>UG/PG</v>
      </c>
      <c r="O65" s="61" t="str">
        <f>VLOOKUP(A65,Main!A:AB,15,0)</f>
        <v>Elective</v>
      </c>
      <c r="P65" s="61" t="str">
        <f>VLOOKUP(A65,Main!A:AB,16,0)</f>
        <v>Yes</v>
      </c>
      <c r="Q65" s="61" t="str">
        <f>VLOOKUP(A65,Main!A:AB,17,0)</f>
        <v/>
      </c>
      <c r="R65" s="63" t="str">
        <f>VLOOKUP(A65,Main!A:AB,18,0)</f>
        <v>https://onlinecourses.nptel.ac.in/e-learning/preview/noc26_ee167</v>
      </c>
      <c r="S65" s="63" t="str">
        <f>VLOOKUP(A65,Main!A:AB,19,0)</f>
        <v>https://onlinecourses.nptel.ac.in/e-learning/preview/noc26_ee167</v>
      </c>
      <c r="T65" s="61" t="str">
        <f>VLOOKUP(A65,Main!A:AB,20,0)</f>
        <v>noc26_ee167</v>
      </c>
      <c r="U65" s="63" t="str">
        <f>VLOOKUP(A65,Main!A:AB,21,0)</f>
        <v>https://onlinecourses.nptel.ac.in/noc25_ee119/preview</v>
      </c>
      <c r="V65" s="63" t="str">
        <f>VLOOKUP(A65,Main!A:AB,22,0)</f>
        <v>https://onlinecourses.nptel.ac.in/noc25_ee119/preview</v>
      </c>
      <c r="W65" s="61" t="str">
        <f>VLOOKUP(A65,Main!A:AB,23,0)</f>
        <v>noc25_ee119</v>
      </c>
      <c r="X65" s="63" t="str">
        <f>VLOOKUP(A65,Main!A:AB,24,0)</f>
        <v>https://nptel.ac.in/courses/117108141</v>
      </c>
      <c r="Y65" s="63" t="str">
        <f>VLOOKUP(A65,Main!A:AB,25,0)</f>
        <v>https://nptel.ac.in/courses/117108141</v>
      </c>
      <c r="Z65" s="61">
        <f>VLOOKUP(A65,Main!A:AB,26,0)</f>
        <v>117108141</v>
      </c>
    </row>
    <row r="66">
      <c r="A66" s="47" t="s">
        <v>3362</v>
      </c>
      <c r="B66" s="61" t="str">
        <f>VLOOKUP(A66,Main!A:AB,2,0)</f>
        <v>Electrical and Electronics Engineering</v>
      </c>
      <c r="C66" s="61" t="str">
        <f>VLOOKUP(A66,Main!A:AB,3,0)</f>
        <v>Electrical Measurement and Electronic Instruments</v>
      </c>
      <c r="D66" s="61" t="str">
        <f>VLOOKUP(A66,Main!A:AB,4,0)</f>
        <v>Prof. Avishek Chatterjee</v>
      </c>
      <c r="E66" s="61" t="str">
        <f>VLOOKUP(A66,Main!A:AB,5,0)</f>
        <v>IIT Kharagpur</v>
      </c>
      <c r="F66" s="61" t="str">
        <f>VLOOKUP(A66,Main!A:AB,6,0)</f>
        <v>IIT Kharagpur</v>
      </c>
      <c r="G66" s="61" t="str">
        <f>VLOOKUP(A66,Main!A:AB,7,0)</f>
        <v>12 Weeks</v>
      </c>
      <c r="H66" s="61" t="str">
        <f>VLOOKUP(A66,Main!A:AB,8,0)</f>
        <v>Rerun</v>
      </c>
      <c r="I66" s="62">
        <f>VLOOKUP(A66,Main!A:AB,9,0)</f>
        <v>46223</v>
      </c>
      <c r="J66" s="62">
        <f>VLOOKUP(A66,Main!A:AB,10,0)</f>
        <v>46304</v>
      </c>
      <c r="K66" s="62">
        <f>VLOOKUP(A66,Main!A:AB,11,0)</f>
        <v>46313</v>
      </c>
      <c r="L66" s="62">
        <f>VLOOKUP(A66,Main!A:AB,12,0)</f>
        <v>46230</v>
      </c>
      <c r="M66" s="62">
        <f>VLOOKUP(A66,Main!A:AB,13,0)</f>
        <v>46248</v>
      </c>
      <c r="N66" s="61" t="str">
        <f>VLOOKUP(A66,Main!A:AB,14,0)</f>
        <v>UG</v>
      </c>
      <c r="O66" s="61" t="str">
        <f>VLOOKUP(A66,Main!A:AB,15,0)</f>
        <v>Core</v>
      </c>
      <c r="P66" s="61" t="str">
        <f>VLOOKUP(A66,Main!A:AB,16,0)</f>
        <v>No</v>
      </c>
      <c r="Q66" s="61" t="str">
        <f>VLOOKUP(A66,Main!A:AB,17,0)</f>
        <v>Control and Instrumentation
Power Systems and Power Electronics</v>
      </c>
      <c r="R66" s="63" t="str">
        <f>VLOOKUP(A66,Main!A:AB,18,0)</f>
        <v>https://onlinecourses.nptel.ac.in/e-learning/preview/noc26_ee171</v>
      </c>
      <c r="S66" s="63" t="str">
        <f>VLOOKUP(A66,Main!A:AB,19,0)</f>
        <v>https://onlinecourses.nptel.ac.in/e-learning/preview/noc26_ee171</v>
      </c>
      <c r="T66" s="61" t="str">
        <f>VLOOKUP(A66,Main!A:AB,20,0)</f>
        <v>noc26_ee171</v>
      </c>
      <c r="U66" s="63" t="str">
        <f>VLOOKUP(A66,Main!A:AB,21,0)</f>
        <v>https://onlinecourses.nptel.ac.in/noc25_ee123/preview</v>
      </c>
      <c r="V66" s="63" t="str">
        <f>VLOOKUP(A66,Main!A:AB,22,0)</f>
        <v>https://onlinecourses.nptel.ac.in/noc25_ee123/preview</v>
      </c>
      <c r="W66" s="61" t="str">
        <f>VLOOKUP(A66,Main!A:AB,23,0)</f>
        <v>noc25_ee123</v>
      </c>
      <c r="X66" s="63" t="str">
        <f>VLOOKUP(A66,Main!A:AB,24,0)</f>
        <v>https://nptel.ac.in/courses/108105153</v>
      </c>
      <c r="Y66" s="63" t="str">
        <f>VLOOKUP(A66,Main!A:AB,25,0)</f>
        <v>https://nptel.ac.in/courses/108105153</v>
      </c>
      <c r="Z66" s="61">
        <f>VLOOKUP(A66,Main!A:AB,26,0)</f>
        <v>108105153</v>
      </c>
    </row>
    <row r="67">
      <c r="A67" s="47" t="s">
        <v>3443</v>
      </c>
      <c r="B67" s="61" t="str">
        <f>VLOOKUP(A67,Main!A:AB,2,0)</f>
        <v>Electrical and Electronics Engineering</v>
      </c>
      <c r="C67" s="61" t="str">
        <f>VLOOKUP(A67,Main!A:AB,3,0)</f>
        <v>Nanobiophotonics: Touching Our Daily Life</v>
      </c>
      <c r="D67" s="61" t="str">
        <f>VLOOKUP(A67,Main!A:AB,4,0)</f>
        <v>Prof. Basudev Lahiri</v>
      </c>
      <c r="E67" s="61" t="str">
        <f>VLOOKUP(A67,Main!A:AB,5,0)</f>
        <v>IIT Kharagpur</v>
      </c>
      <c r="F67" s="61" t="str">
        <f>VLOOKUP(A67,Main!A:AB,6,0)</f>
        <v>IIT Kharagpur</v>
      </c>
      <c r="G67" s="61" t="str">
        <f>VLOOKUP(A67,Main!A:AB,7,0)</f>
        <v>12 Weeks</v>
      </c>
      <c r="H67" s="61" t="str">
        <f>VLOOKUP(A67,Main!A:AB,8,0)</f>
        <v>Rerun</v>
      </c>
      <c r="I67" s="62">
        <f>VLOOKUP(A67,Main!A:AB,9,0)</f>
        <v>46223</v>
      </c>
      <c r="J67" s="62">
        <f>VLOOKUP(A67,Main!A:AB,10,0)</f>
        <v>46304</v>
      </c>
      <c r="K67" s="62">
        <f>VLOOKUP(A67,Main!A:AB,11,0)</f>
        <v>46313</v>
      </c>
      <c r="L67" s="62">
        <f>VLOOKUP(A67,Main!A:AB,12,0)</f>
        <v>46230</v>
      </c>
      <c r="M67" s="62">
        <f>VLOOKUP(A67,Main!A:AB,13,0)</f>
        <v>46248</v>
      </c>
      <c r="N67" s="61" t="str">
        <f>VLOOKUP(A67,Main!A:AB,14,0)</f>
        <v>PG</v>
      </c>
      <c r="O67" s="61" t="str">
        <f>VLOOKUP(A67,Main!A:AB,15,0)</f>
        <v>Elective</v>
      </c>
      <c r="P67" s="61" t="str">
        <f>VLOOKUP(A67,Main!A:AB,16,0)</f>
        <v>Yes</v>
      </c>
      <c r="Q67" s="61" t="str">
        <f>VLOOKUP(A67,Main!A:AB,17,0)</f>
        <v>Photonics</v>
      </c>
      <c r="R67" s="63" t="str">
        <f>VLOOKUP(A67,Main!A:AB,18,0)</f>
        <v>https://onlinecourses.nptel.ac.in/e-learning/preview/noc26_ee183</v>
      </c>
      <c r="S67" s="63" t="str">
        <f>VLOOKUP(A67,Main!A:AB,19,0)</f>
        <v>https://onlinecourses.nptel.ac.in/e-learning/preview/noc26_ee183</v>
      </c>
      <c r="T67" s="61" t="str">
        <f>VLOOKUP(A67,Main!A:AB,20,0)</f>
        <v>noc26_ee183</v>
      </c>
      <c r="U67" s="63" t="str">
        <f>VLOOKUP(A67,Main!A:AB,21,0)</f>
        <v>https://onlinecourses.nptel.ac.in/noc25_ee121/preview</v>
      </c>
      <c r="V67" s="63" t="str">
        <f>VLOOKUP(A67,Main!A:AB,22,0)</f>
        <v>https://onlinecourses.nptel.ac.in/noc25_ee121/preview</v>
      </c>
      <c r="W67" s="61" t="str">
        <f>VLOOKUP(A67,Main!A:AB,23,0)</f>
        <v>noc25_ee121</v>
      </c>
      <c r="X67" s="63" t="str">
        <f>VLOOKUP(A67,Main!A:AB,24,0)</f>
        <v>https://nptel.ac.in/courses/108105192</v>
      </c>
      <c r="Y67" s="63" t="str">
        <f>VLOOKUP(A67,Main!A:AB,25,0)</f>
        <v>https://nptel.ac.in/courses/108105192</v>
      </c>
      <c r="Z67" s="61">
        <f>VLOOKUP(A67,Main!A:AB,26,0)</f>
        <v>108105192</v>
      </c>
    </row>
    <row r="68">
      <c r="A68" s="47" t="s">
        <v>3479</v>
      </c>
      <c r="B68" s="61" t="str">
        <f>VLOOKUP(A68,Main!A:AB,2,0)</f>
        <v>Electrical and Electronics Engineering</v>
      </c>
      <c r="C68" s="61" t="str">
        <f>VLOOKUP(A68,Main!A:AB,3,0)</f>
        <v>Line Commutated and PWM Rectifiers</v>
      </c>
      <c r="D68" s="61" t="str">
        <f>VLOOKUP(A68,Main!A:AB,4,0)</f>
        <v>Prof. Anandarup Das</v>
      </c>
      <c r="E68" s="61" t="str">
        <f>VLOOKUP(A68,Main!A:AB,5,0)</f>
        <v>IIT Delhi</v>
      </c>
      <c r="F68" s="61" t="str">
        <f>VLOOKUP(A68,Main!A:AB,6,0)</f>
        <v>IIT Delhi</v>
      </c>
      <c r="G68" s="61" t="str">
        <f>VLOOKUP(A68,Main!A:AB,7,0)</f>
        <v>12 Weeks</v>
      </c>
      <c r="H68" s="61" t="str">
        <f>VLOOKUP(A68,Main!A:AB,8,0)</f>
        <v>Rerun</v>
      </c>
      <c r="I68" s="62">
        <f>VLOOKUP(A68,Main!A:AB,9,0)</f>
        <v>46223</v>
      </c>
      <c r="J68" s="62">
        <f>VLOOKUP(A68,Main!A:AB,10,0)</f>
        <v>46304</v>
      </c>
      <c r="K68" s="62">
        <f>VLOOKUP(A68,Main!A:AB,11,0)</f>
        <v>46313</v>
      </c>
      <c r="L68" s="62">
        <f>VLOOKUP(A68,Main!A:AB,12,0)</f>
        <v>46230</v>
      </c>
      <c r="M68" s="62">
        <f>VLOOKUP(A68,Main!A:AB,13,0)</f>
        <v>46248</v>
      </c>
      <c r="N68" s="61" t="str">
        <f>VLOOKUP(A68,Main!A:AB,14,0)</f>
        <v>UG/PG</v>
      </c>
      <c r="O68" s="61" t="str">
        <f>VLOOKUP(A68,Main!A:AB,15,0)</f>
        <v>Elective</v>
      </c>
      <c r="P68" s="61" t="str">
        <f>VLOOKUP(A68,Main!A:AB,16,0)</f>
        <v>Yes</v>
      </c>
      <c r="Q68" s="61" t="str">
        <f>VLOOKUP(A68,Main!A:AB,17,0)</f>
        <v>Power Systems and Power Electronics</v>
      </c>
      <c r="R68" s="63" t="str">
        <f>VLOOKUP(A68,Main!A:AB,18,0)</f>
        <v>https://onlinecourses.nptel.ac.in/e-learning/preview/noc26_ee188</v>
      </c>
      <c r="S68" s="63" t="str">
        <f>VLOOKUP(A68,Main!A:AB,19,0)</f>
        <v>https://onlinecourses.nptel.ac.in/e-learning/preview/noc26_ee188</v>
      </c>
      <c r="T68" s="61" t="str">
        <f>VLOOKUP(A68,Main!A:AB,20,0)</f>
        <v>noc26_ee188</v>
      </c>
      <c r="U68" s="63" t="str">
        <f>VLOOKUP(A68,Main!A:AB,21,0)</f>
        <v>https://onlinecourses.nptel.ac.in/noc25_ee151/preview</v>
      </c>
      <c r="V68" s="63" t="str">
        <f>VLOOKUP(A68,Main!A:AB,22,0)</f>
        <v>https://onlinecourses.nptel.ac.in/noc25_ee151/preview</v>
      </c>
      <c r="W68" s="61" t="str">
        <f>VLOOKUP(A68,Main!A:AB,23,0)</f>
        <v>noc25_ee151</v>
      </c>
      <c r="X68" s="63" t="str">
        <f>VLOOKUP(A68,Main!A:AB,24,0)</f>
        <v>https://nptel.ac.in/courses/108102717</v>
      </c>
      <c r="Y68" s="63" t="str">
        <f>VLOOKUP(A68,Main!A:AB,25,0)</f>
        <v>https://nptel.ac.in/courses/108102717</v>
      </c>
      <c r="Z68" s="61">
        <f>VLOOKUP(A68,Main!A:AB,26,0)</f>
        <v>108102717</v>
      </c>
    </row>
    <row r="69">
      <c r="A69" s="47" t="s">
        <v>3486</v>
      </c>
      <c r="B69" s="61" t="str">
        <f>VLOOKUP(A69,Main!A:AB,2,0)</f>
        <v>Electrical and Electronics Engineering</v>
      </c>
      <c r="C69" s="61" t="str">
        <f>VLOOKUP(A69,Main!A:AB,3,0)</f>
        <v>Machine Learning and Deep learning - Fundamentals and Applications</v>
      </c>
      <c r="D69" s="61" t="str">
        <f>VLOOKUP(A69,Main!A:AB,4,0)</f>
        <v>Prof. M.K. Bhuyan</v>
      </c>
      <c r="E69" s="61" t="str">
        <f>VLOOKUP(A69,Main!A:AB,5,0)</f>
        <v>IIT Guwahati</v>
      </c>
      <c r="F69" s="61" t="str">
        <f>VLOOKUP(A69,Main!A:AB,6,0)</f>
        <v>IIT Guwahati</v>
      </c>
      <c r="G69" s="61" t="str">
        <f>VLOOKUP(A69,Main!A:AB,7,0)</f>
        <v>12 Weeks</v>
      </c>
      <c r="H69" s="61" t="str">
        <f>VLOOKUP(A69,Main!A:AB,8,0)</f>
        <v>Rerun</v>
      </c>
      <c r="I69" s="62">
        <f>VLOOKUP(A69,Main!A:AB,9,0)</f>
        <v>46223</v>
      </c>
      <c r="J69" s="62">
        <f>VLOOKUP(A69,Main!A:AB,10,0)</f>
        <v>46304</v>
      </c>
      <c r="K69" s="62">
        <f>VLOOKUP(A69,Main!A:AB,11,0)</f>
        <v>46313</v>
      </c>
      <c r="L69" s="62">
        <f>VLOOKUP(A69,Main!A:AB,12,0)</f>
        <v>46230</v>
      </c>
      <c r="M69" s="62">
        <f>VLOOKUP(A69,Main!A:AB,13,0)</f>
        <v>46248</v>
      </c>
      <c r="N69" s="61" t="str">
        <f>VLOOKUP(A69,Main!A:AB,14,0)</f>
        <v>UG/PG</v>
      </c>
      <c r="O69" s="61" t="str">
        <f>VLOOKUP(A69,Main!A:AB,15,0)</f>
        <v>Core</v>
      </c>
      <c r="P69" s="61" t="str">
        <f>VLOOKUP(A69,Main!A:AB,16,0)</f>
        <v>Yes</v>
      </c>
      <c r="Q69" s="61" t="str">
        <f>VLOOKUP(A69,Main!A:AB,17,0)</f>
        <v>Communication and Signal Processing</v>
      </c>
      <c r="R69" s="63" t="str">
        <f>VLOOKUP(A69,Main!A:AB,18,0)</f>
        <v>https://onlinecourses.nptel.ac.in/e-learning/preview/noc26_ee189</v>
      </c>
      <c r="S69" s="63" t="str">
        <f>VLOOKUP(A69,Main!A:AB,19,0)</f>
        <v>https://onlinecourses.nptel.ac.in/e-learning/preview/noc26_ee189</v>
      </c>
      <c r="T69" s="61" t="str">
        <f>VLOOKUP(A69,Main!A:AB,20,0)</f>
        <v>noc26_ee189</v>
      </c>
      <c r="U69" s="63" t="str">
        <f>VLOOKUP(A69,Main!A:AB,21,0)</f>
        <v>https://onlinecourses.nptel.ac.in/noc25_ee181/preview</v>
      </c>
      <c r="V69" s="63" t="str">
        <f>VLOOKUP(A69,Main!A:AB,22,0)</f>
        <v>https://onlinecourses.nptel.ac.in/noc25_ee181/preview</v>
      </c>
      <c r="W69" s="61" t="str">
        <f>VLOOKUP(A69,Main!A:AB,23,0)</f>
        <v>noc25_ee181</v>
      </c>
      <c r="X69" s="63" t="str">
        <f>VLOOKUP(A69,Main!A:AB,24,0)</f>
        <v>https://nptel.ac.in/courses/108103192</v>
      </c>
      <c r="Y69" s="63" t="str">
        <f>VLOOKUP(A69,Main!A:AB,25,0)</f>
        <v>https://nptel.ac.in/courses/108103192</v>
      </c>
      <c r="Z69" s="61">
        <f>VLOOKUP(A69,Main!A:AB,26,0)</f>
        <v>108103192</v>
      </c>
    </row>
    <row r="70">
      <c r="A70" s="47" t="s">
        <v>3521</v>
      </c>
      <c r="B70" s="61" t="str">
        <f>VLOOKUP(A70,Main!A:AB,2,0)</f>
        <v>Electronics and Electrical Engineering</v>
      </c>
      <c r="C70" s="61" t="str">
        <f>VLOOKUP(A70,Main!A:AB,3,0)</f>
        <v>Power Electronics Applications in Power Systems</v>
      </c>
      <c r="D70" s="61" t="str">
        <f>VLOOKUP(A70,Main!A:AB,4,0)</f>
        <v>Prof. Sanjib Ganguly</v>
      </c>
      <c r="E70" s="61" t="str">
        <f>VLOOKUP(A70,Main!A:AB,5,0)</f>
        <v>IIT Guwahati</v>
      </c>
      <c r="F70" s="61" t="str">
        <f>VLOOKUP(A70,Main!A:AB,6,0)</f>
        <v>IIT Guwahati</v>
      </c>
      <c r="G70" s="61" t="str">
        <f>VLOOKUP(A70,Main!A:AB,7,0)</f>
        <v>12 Weeks</v>
      </c>
      <c r="H70" s="61" t="str">
        <f>VLOOKUP(A70,Main!A:AB,8,0)</f>
        <v>Rerun</v>
      </c>
      <c r="I70" s="62">
        <f>VLOOKUP(A70,Main!A:AB,9,0)</f>
        <v>46223</v>
      </c>
      <c r="J70" s="62">
        <f>VLOOKUP(A70,Main!A:AB,10,0)</f>
        <v>46304</v>
      </c>
      <c r="K70" s="62">
        <f>VLOOKUP(A70,Main!A:AB,11,0)</f>
        <v>46313</v>
      </c>
      <c r="L70" s="62">
        <f>VLOOKUP(A70,Main!A:AB,12,0)</f>
        <v>46230</v>
      </c>
      <c r="M70" s="62">
        <f>VLOOKUP(A70,Main!A:AB,13,0)</f>
        <v>46248</v>
      </c>
      <c r="N70" s="61" t="str">
        <f>VLOOKUP(A70,Main!A:AB,14,0)</f>
        <v>UG/PG</v>
      </c>
      <c r="O70" s="61" t="str">
        <f>VLOOKUP(A70,Main!A:AB,15,0)</f>
        <v>Elective</v>
      </c>
      <c r="P70" s="61" t="str">
        <f>VLOOKUP(A70,Main!A:AB,16,0)</f>
        <v>Yes</v>
      </c>
      <c r="Q70" s="61" t="str">
        <f>VLOOKUP(A70,Main!A:AB,17,0)</f>
        <v>Power Systems and Power Electronics</v>
      </c>
      <c r="R70" s="63" t="str">
        <f>VLOOKUP(A70,Main!A:AB,18,0)</f>
        <v>https://onlinecourses.nptel.ac.in/e-learning/preview/noc26_ee194</v>
      </c>
      <c r="S70" s="63" t="str">
        <f>VLOOKUP(A70,Main!A:AB,19,0)</f>
        <v>https://onlinecourses.nptel.ac.in/e-learning/preview/noc26_ee194</v>
      </c>
      <c r="T70" s="61" t="str">
        <f>VLOOKUP(A70,Main!A:AB,20,0)</f>
        <v>noc26_ee194</v>
      </c>
      <c r="U70" s="63" t="str">
        <f>VLOOKUP(A70,Main!A:AB,21,0)</f>
        <v>https://onlinecourses.nptel.ac.in/noc25_ee183/preview</v>
      </c>
      <c r="V70" s="63" t="str">
        <f>VLOOKUP(A70,Main!A:AB,22,0)</f>
        <v>https://onlinecourses.nptel.ac.in/noc25_ee183/preview</v>
      </c>
      <c r="W70" s="61" t="str">
        <f>VLOOKUP(A70,Main!A:AB,23,0)</f>
        <v>noc25_ee183</v>
      </c>
      <c r="X70" s="63" t="str">
        <f>VLOOKUP(A70,Main!A:AB,24,0)</f>
        <v>https://nptel.ac.in/courses/117103488</v>
      </c>
      <c r="Y70" s="63" t="str">
        <f>VLOOKUP(A70,Main!A:AB,25,0)</f>
        <v>https://nptel.ac.in/courses/117103488</v>
      </c>
      <c r="Z70" s="61">
        <f>VLOOKUP(A70,Main!A:AB,26,0)</f>
        <v>117103488</v>
      </c>
    </row>
    <row r="71">
      <c r="A71" s="47" t="s">
        <v>3573</v>
      </c>
      <c r="B71" s="61" t="str">
        <f>VLOOKUP(A71,Main!A:AB,2,0)</f>
        <v>Electrical and Electronics Engineering</v>
      </c>
      <c r="C71" s="61" t="str">
        <f>VLOOKUP(A71,Main!A:AB,3,0)</f>
        <v>Simulation of Modern Power Systems</v>
      </c>
      <c r="D71" s="61" t="str">
        <f>VLOOKUP(A71,Main!A:AB,4,0)</f>
        <v>Prof. Abheejeet Mohapatra</v>
      </c>
      <c r="E71" s="61" t="str">
        <f>VLOOKUP(A71,Main!A:AB,5,0)</f>
        <v>IIT Kanpur</v>
      </c>
      <c r="F71" s="61" t="str">
        <f>VLOOKUP(A71,Main!A:AB,6,0)</f>
        <v>IIT Kanpur</v>
      </c>
      <c r="G71" s="61" t="str">
        <f>VLOOKUP(A71,Main!A:AB,7,0)</f>
        <v>12 Weeks</v>
      </c>
      <c r="H71" s="61" t="str">
        <f>VLOOKUP(A71,Main!A:AB,8,0)</f>
        <v>New</v>
      </c>
      <c r="I71" s="62">
        <f>VLOOKUP(A71,Main!A:AB,9,0)</f>
        <v>46223</v>
      </c>
      <c r="J71" s="62">
        <f>VLOOKUP(A71,Main!A:AB,10,0)</f>
        <v>46304</v>
      </c>
      <c r="K71" s="62">
        <f>VLOOKUP(A71,Main!A:AB,11,0)</f>
        <v>46313</v>
      </c>
      <c r="L71" s="62">
        <f>VLOOKUP(A71,Main!A:AB,12,0)</f>
        <v>46230</v>
      </c>
      <c r="M71" s="62">
        <f>VLOOKUP(A71,Main!A:AB,13,0)</f>
        <v>46248</v>
      </c>
      <c r="N71" s="61" t="str">
        <f>VLOOKUP(A71,Main!A:AB,14,0)</f>
        <v>PG</v>
      </c>
      <c r="O71" s="61" t="str">
        <f>VLOOKUP(A71,Main!A:AB,15,0)</f>
        <v>Elective</v>
      </c>
      <c r="P71" s="61" t="str">
        <f>VLOOKUP(A71,Main!A:AB,16,0)</f>
        <v>Yes</v>
      </c>
      <c r="Q71" s="61" t="str">
        <f>VLOOKUP(A71,Main!A:AB,17,0)</f>
        <v>Power Systems and Power Electronics</v>
      </c>
      <c r="R71" s="63" t="str">
        <f>VLOOKUP(A71,Main!A:AB,18,0)</f>
        <v>https://onlinecourses.nptel.ac.in/e-learning/preview/noc26_ee93</v>
      </c>
      <c r="S71" s="63" t="str">
        <f>VLOOKUP(A71,Main!A:AB,19,0)</f>
        <v>https://onlinecourses.nptel.ac.in/e-learning/preview/noc26_ee93</v>
      </c>
      <c r="T71" s="61" t="str">
        <f>VLOOKUP(A71,Main!A:AB,20,0)</f>
        <v>noc26_ee93</v>
      </c>
      <c r="U71" s="61" t="str">
        <f>VLOOKUP(A71,Main!A:AB,21,0)</f>
        <v/>
      </c>
      <c r="V71" s="61" t="str">
        <f>VLOOKUP(A71,Main!A:AB,22,0)</f>
        <v/>
      </c>
      <c r="W71" s="61" t="str">
        <f>VLOOKUP(A71,Main!A:AB,23,0)</f>
        <v/>
      </c>
      <c r="X71" s="63" t="str">
        <f>VLOOKUP(A71,Main!A:AB,24,0)</f>
        <v>https://nptel.ac.in/courses/108104001</v>
      </c>
      <c r="Y71" s="63" t="str">
        <f>VLOOKUP(A71,Main!A:AB,25,0)</f>
        <v>https://nptel.ac.in/courses/108104001</v>
      </c>
      <c r="Z71" s="61">
        <f>VLOOKUP(A71,Main!A:AB,26,0)</f>
        <v>108104001</v>
      </c>
    </row>
    <row r="72">
      <c r="A72" s="47" t="s">
        <v>3599</v>
      </c>
      <c r="B72" s="61" t="str">
        <f>VLOOKUP(A72,Main!A:AB,2,0)</f>
        <v>Electrical Engineering, Computer Science</v>
      </c>
      <c r="C72" s="61" t="str">
        <f>VLOOKUP(A72,Main!A:AB,3,0)</f>
        <v>Matrix Theory and Applications</v>
      </c>
      <c r="D72" s="61" t="str">
        <f>VLOOKUP(A72,Main!A:AB,4,0)</f>
        <v>Prof. Aditya Siripuram</v>
      </c>
      <c r="E72" s="61" t="str">
        <f>VLOOKUP(A72,Main!A:AB,5,0)</f>
        <v>IIT Hyderabad</v>
      </c>
      <c r="F72" s="61" t="str">
        <f>VLOOKUP(A72,Main!A:AB,6,0)</f>
        <v>IIT Madras</v>
      </c>
      <c r="G72" s="61" t="str">
        <f>VLOOKUP(A72,Main!A:AB,7,0)</f>
        <v>12 Weeks</v>
      </c>
      <c r="H72" s="61" t="str">
        <f>VLOOKUP(A72,Main!A:AB,8,0)</f>
        <v>New</v>
      </c>
      <c r="I72" s="62">
        <f>VLOOKUP(A72,Main!A:AB,9,0)</f>
        <v>46223</v>
      </c>
      <c r="J72" s="62">
        <f>VLOOKUP(A72,Main!A:AB,10,0)</f>
        <v>46304</v>
      </c>
      <c r="K72" s="62">
        <f>VLOOKUP(A72,Main!A:AB,11,0)</f>
        <v>46313</v>
      </c>
      <c r="L72" s="62">
        <f>VLOOKUP(A72,Main!A:AB,12,0)</f>
        <v>46230</v>
      </c>
      <c r="M72" s="62">
        <f>VLOOKUP(A72,Main!A:AB,13,0)</f>
        <v>46248</v>
      </c>
      <c r="N72" s="61" t="str">
        <f>VLOOKUP(A72,Main!A:AB,14,0)</f>
        <v>UG/PG</v>
      </c>
      <c r="O72" s="61" t="str">
        <f>VLOOKUP(A72,Main!A:AB,15,0)</f>
        <v>Elective</v>
      </c>
      <c r="P72" s="61" t="str">
        <f>VLOOKUP(A72,Main!A:AB,16,0)</f>
        <v>Yes</v>
      </c>
      <c r="Q72" s="61" t="str">
        <f>VLOOKUP(A72,Main!A:AB,17,0)</f>
        <v>Communication and Signal Processing
Control and Instrumentation
Foundations of Computing</v>
      </c>
      <c r="R72" s="63" t="str">
        <f>VLOOKUP(A72,Main!A:AB,18,0)</f>
        <v>https://onlinecourses.nptel.ac.in/e-learning/preview/noc26_ee99</v>
      </c>
      <c r="S72" s="63" t="str">
        <f>VLOOKUP(A72,Main!A:AB,19,0)</f>
        <v>https://onlinecourses.nptel.ac.in/e-learning/preview/noc26_ee99</v>
      </c>
      <c r="T72" s="61" t="str">
        <f>VLOOKUP(A72,Main!A:AB,20,0)</f>
        <v>noc26_ee99</v>
      </c>
      <c r="U72" s="61" t="str">
        <f>VLOOKUP(A72,Main!A:AB,21,0)</f>
        <v/>
      </c>
      <c r="V72" s="61" t="str">
        <f>VLOOKUP(A72,Main!A:AB,22,0)</f>
        <v/>
      </c>
      <c r="W72" s="61" t="str">
        <f>VLOOKUP(A72,Main!A:AB,23,0)</f>
        <v/>
      </c>
      <c r="X72" s="63" t="str">
        <f>VLOOKUP(A72,Main!A:AB,24,0)</f>
        <v>https://nptel.ac.in/courses/108106002</v>
      </c>
      <c r="Y72" s="63" t="str">
        <f>VLOOKUP(A72,Main!A:AB,25,0)</f>
        <v>https://nptel.ac.in/courses/108106002</v>
      </c>
      <c r="Z72" s="61">
        <f>VLOOKUP(A72,Main!A:AB,26,0)</f>
        <v>108106002</v>
      </c>
    </row>
    <row r="73">
      <c r="A73" s="47" t="s">
        <v>3637</v>
      </c>
      <c r="B73" s="61" t="str">
        <f>VLOOKUP(A73,Main!A:AB,2,0)</f>
        <v>Multi-disciplinary (students of all engineering specializations
and practicing professionals, including policy makers, will
find the course useful)</v>
      </c>
      <c r="C73" s="61" t="str">
        <f>VLOOKUP(A73,Main!A:AB,3,0)</f>
        <v>Introduction to Infrastructure Asset Management</v>
      </c>
      <c r="D73" s="61" t="str">
        <f>VLOOKUP(A73,Main!A:AB,4,0)</f>
        <v>Prof. Sudhir Misra,
Prof. Chirag Kothari</v>
      </c>
      <c r="E73" s="61" t="str">
        <f>VLOOKUP(A73,Main!A:AB,5,0)</f>
        <v>IIT Kanpur</v>
      </c>
      <c r="F73" s="61" t="str">
        <f>VLOOKUP(A73,Main!A:AB,6,0)</f>
        <v>IIT Kanpur</v>
      </c>
      <c r="G73" s="61" t="str">
        <f>VLOOKUP(A73,Main!A:AB,7,0)</f>
        <v>8 Weeks</v>
      </c>
      <c r="H73" s="61" t="str">
        <f>VLOOKUP(A73,Main!A:AB,8,0)</f>
        <v>Rerun</v>
      </c>
      <c r="I73" s="62">
        <f>VLOOKUP(A73,Main!A:AB,9,0)</f>
        <v>46251</v>
      </c>
      <c r="J73" s="62">
        <f>VLOOKUP(A73,Main!A:AB,10,0)</f>
        <v>46304</v>
      </c>
      <c r="K73" s="62">
        <f>VLOOKUP(A73,Main!A:AB,11,0)</f>
        <v>46313</v>
      </c>
      <c r="L73" s="62">
        <f>VLOOKUP(A73,Main!A:AB,12,0)</f>
        <v>46251</v>
      </c>
      <c r="M73" s="62">
        <f>VLOOKUP(A73,Main!A:AB,13,0)</f>
        <v>46262</v>
      </c>
      <c r="N73" s="61" t="str">
        <f>VLOOKUP(A73,Main!A:AB,14,0)</f>
        <v>UG/PG</v>
      </c>
      <c r="O73" s="61" t="str">
        <f>VLOOKUP(A73,Main!A:AB,15,0)</f>
        <v>Elective</v>
      </c>
      <c r="P73" s="61" t="str">
        <f>VLOOKUP(A73,Main!A:AB,16,0)</f>
        <v>Yes</v>
      </c>
      <c r="Q73" s="61" t="str">
        <f>VLOOKUP(A73,Main!A:AB,17,0)</f>
        <v/>
      </c>
      <c r="R73" s="63" t="str">
        <f>VLOOKUP(A73,Main!A:AB,18,0)</f>
        <v>https://onlinecourses.nptel.ac.in/e-learning/preview/noc26_ge104</v>
      </c>
      <c r="S73" s="63" t="str">
        <f>VLOOKUP(A73,Main!A:AB,19,0)</f>
        <v>https://onlinecourses.nptel.ac.in/e-learning/preview/noc26_ge104</v>
      </c>
      <c r="T73" s="61" t="str">
        <f>VLOOKUP(A73,Main!A:AB,20,0)</f>
        <v>noc26_ge104</v>
      </c>
      <c r="U73" s="63" t="str">
        <f>VLOOKUP(A73,Main!A:AB,21,0)</f>
        <v>https://onlinecourses.nptel.ac.in/noc25_ge56/preview</v>
      </c>
      <c r="V73" s="63" t="str">
        <f>VLOOKUP(A73,Main!A:AB,22,0)</f>
        <v>https://onlinecourses.nptel.ac.in/noc25_ge56/preview</v>
      </c>
      <c r="W73" s="61" t="str">
        <f>VLOOKUP(A73,Main!A:AB,23,0)</f>
        <v>noc25_ge56</v>
      </c>
      <c r="X73" s="63" t="str">
        <f>VLOOKUP(A73,Main!A:AB,24,0)</f>
        <v>https://nptel.ac.in/courses/127104777</v>
      </c>
      <c r="Y73" s="63" t="str">
        <f>VLOOKUP(A73,Main!A:AB,25,0)</f>
        <v>https://nptel.ac.in/courses/127104777</v>
      </c>
      <c r="Z73" s="61">
        <f>VLOOKUP(A73,Main!A:AB,26,0)</f>
        <v>127104777</v>
      </c>
    </row>
    <row r="74">
      <c r="A74" s="47" t="s">
        <v>3666</v>
      </c>
      <c r="B74" s="61" t="str">
        <f>VLOOKUP(A74,Main!A:AB,2,0)</f>
        <v>Electrical Engineering, Electronics Communication (Control System Engineering, Signal Processing and Communication), Aerospace Engineering (Control System Specialization only), Automobile Engineering, Robotics and Signal Processing</v>
      </c>
      <c r="C74" s="61" t="str">
        <f>VLOOKUP(A74,Main!A:AB,3,0)</f>
        <v>Perception Algorithms for Autonomous Systems</v>
      </c>
      <c r="D74" s="61" t="str">
        <f>VLOOKUP(A74,Main!A:AB,4,0)</f>
        <v>Prof. Anirban Roy</v>
      </c>
      <c r="E74" s="61" t="str">
        <f>VLOOKUP(A74,Main!A:AB,5,0)</f>
        <v>IIT Kanpur</v>
      </c>
      <c r="F74" s="61" t="str">
        <f>VLOOKUP(A74,Main!A:AB,6,0)</f>
        <v>IIT Kanpur</v>
      </c>
      <c r="G74" s="61" t="str">
        <f>VLOOKUP(A74,Main!A:AB,7,0)</f>
        <v>12 Weeks</v>
      </c>
      <c r="H74" s="61" t="str">
        <f>VLOOKUP(A74,Main!A:AB,8,0)</f>
        <v>New</v>
      </c>
      <c r="I74" s="62">
        <f>VLOOKUP(A74,Main!A:AB,9,0)</f>
        <v>46223</v>
      </c>
      <c r="J74" s="62">
        <f>VLOOKUP(A74,Main!A:AB,10,0)</f>
        <v>46304</v>
      </c>
      <c r="K74" s="62">
        <f>VLOOKUP(A74,Main!A:AB,11,0)</f>
        <v>46313</v>
      </c>
      <c r="L74" s="62">
        <f>VLOOKUP(A74,Main!A:AB,12,0)</f>
        <v>46230</v>
      </c>
      <c r="M74" s="62">
        <f>VLOOKUP(A74,Main!A:AB,13,0)</f>
        <v>46248</v>
      </c>
      <c r="N74" s="61" t="str">
        <f>VLOOKUP(A74,Main!A:AB,14,0)</f>
        <v>UG/PG</v>
      </c>
      <c r="O74" s="61" t="str">
        <f>VLOOKUP(A74,Main!A:AB,15,0)</f>
        <v>Elective</v>
      </c>
      <c r="P74" s="61" t="str">
        <f>VLOOKUP(A74,Main!A:AB,16,0)</f>
        <v>Yes</v>
      </c>
      <c r="Q74" s="61" t="str">
        <f>VLOOKUP(A74,Main!A:AB,17,0)</f>
        <v>Flight Mechanics, 
Robotics, 
Communication and Signal Processing
Control and Instrumentation</v>
      </c>
      <c r="R74" s="63" t="str">
        <f>VLOOKUP(A74,Main!A:AB,18,0)</f>
        <v>https://onlinecourses.nptel.ac.in/e-learning/preview/noc26_ge48</v>
      </c>
      <c r="S74" s="63" t="str">
        <f>VLOOKUP(A74,Main!A:AB,19,0)</f>
        <v>https://onlinecourses.nptel.ac.in/e-learning/preview/noc26_ge48</v>
      </c>
      <c r="T74" s="61" t="str">
        <f>VLOOKUP(A74,Main!A:AB,20,0)</f>
        <v>noc26_ge48</v>
      </c>
      <c r="U74" s="61" t="str">
        <f>VLOOKUP(A74,Main!A:AB,21,0)</f>
        <v/>
      </c>
      <c r="V74" s="61" t="str">
        <f>VLOOKUP(A74,Main!A:AB,22,0)</f>
        <v/>
      </c>
      <c r="W74" s="61" t="str">
        <f>VLOOKUP(A74,Main!A:AB,23,0)</f>
        <v/>
      </c>
      <c r="X74" s="63" t="str">
        <f>VLOOKUP(A74,Main!A:AB,24,0)</f>
        <v>https://nptel.ac.in/courses/127104001</v>
      </c>
      <c r="Y74" s="63" t="str">
        <f>VLOOKUP(A74,Main!A:AB,25,0)</f>
        <v>https://nptel.ac.in/courses/127104001</v>
      </c>
      <c r="Z74" s="61">
        <f>VLOOKUP(A74,Main!A:AB,26,0)</f>
        <v>127104001</v>
      </c>
    </row>
    <row r="75">
      <c r="A75" s="47" t="s">
        <v>3779</v>
      </c>
      <c r="B75" s="61" t="str">
        <f>VLOOKUP(A75,Main!A:AB,2,0)</f>
        <v>Multidisciplinary</v>
      </c>
      <c r="C75" s="61" t="str">
        <f>VLOOKUP(A75,Main!A:AB,3,0)</f>
        <v>OBE and Accreditation</v>
      </c>
      <c r="D75" s="61" t="str">
        <f>VLOOKUP(A75,Main!A:AB,4,0)</f>
        <v>Prof. N. J. Rao ,
Prof. K. Rajanikanth</v>
      </c>
      <c r="E75" s="61" t="str">
        <f>VLOOKUP(A75,Main!A:AB,5,0)</f>
        <v>IISc Bangalore
MSRIT</v>
      </c>
      <c r="F75" s="61" t="str">
        <f>VLOOKUP(A75,Main!A:AB,6,0)</f>
        <v>IISc Bangalore</v>
      </c>
      <c r="G75" s="61" t="str">
        <f>VLOOKUP(A75,Main!A:AB,7,0)</f>
        <v>12 Weeks</v>
      </c>
      <c r="H75" s="61" t="str">
        <f>VLOOKUP(A75,Main!A:AB,8,0)</f>
        <v>Rerun</v>
      </c>
      <c r="I75" s="62">
        <f>VLOOKUP(A75,Main!A:AB,9,0)</f>
        <v>46223</v>
      </c>
      <c r="J75" s="62">
        <f>VLOOKUP(A75,Main!A:AB,10,0)</f>
        <v>46304</v>
      </c>
      <c r="K75" s="62">
        <f>VLOOKUP(A75,Main!A:AB,11,0)</f>
        <v>46313</v>
      </c>
      <c r="L75" s="62">
        <f>VLOOKUP(A75,Main!A:AB,12,0)</f>
        <v>46230</v>
      </c>
      <c r="M75" s="62">
        <f>VLOOKUP(A75,Main!A:AB,13,0)</f>
        <v>46248</v>
      </c>
      <c r="N75" s="61" t="str">
        <f>VLOOKUP(A75,Main!A:AB,14,0)</f>
        <v>PG</v>
      </c>
      <c r="O75" s="61" t="str">
        <f>VLOOKUP(A75,Main!A:AB,15,0)</f>
        <v>Elective</v>
      </c>
      <c r="P75" s="61" t="str">
        <f>VLOOKUP(A75,Main!A:AB,16,0)</f>
        <v>Yes</v>
      </c>
      <c r="Q75" s="61" t="str">
        <f>VLOOKUP(A75,Main!A:AB,17,0)</f>
        <v>Faculty Domain - Advanced</v>
      </c>
      <c r="R75" s="63" t="str">
        <f>VLOOKUP(A75,Main!A:AB,18,0)</f>
        <v>https://onlinecourses.nptel.ac.in/e-learning/preview/noc26_ge69</v>
      </c>
      <c r="S75" s="63" t="str">
        <f>VLOOKUP(A75,Main!A:AB,19,0)</f>
        <v>https://onlinecourses.nptel.ac.in/e-learning/preview/noc26_ge69</v>
      </c>
      <c r="T75" s="61" t="str">
        <f>VLOOKUP(A75,Main!A:AB,20,0)</f>
        <v>noc26_ge69</v>
      </c>
      <c r="U75" s="63" t="str">
        <f>VLOOKUP(A75,Main!A:AB,21,0)</f>
        <v>https://onlinecourses.nptel.ac.in/noc25_ge79/preview</v>
      </c>
      <c r="V75" s="63" t="str">
        <f>VLOOKUP(A75,Main!A:AB,22,0)</f>
        <v>https://onlinecourses.nptel.ac.in/noc25_ge79/preview</v>
      </c>
      <c r="W75" s="61" t="str">
        <f>VLOOKUP(A75,Main!A:AB,23,0)</f>
        <v>noc25_ge79</v>
      </c>
      <c r="X75" s="63" t="str">
        <f>VLOOKUP(A75,Main!A:AB,24,0)</f>
        <v>https://nptel.ac.in/courses/127108780</v>
      </c>
      <c r="Y75" s="63" t="str">
        <f>VLOOKUP(A75,Main!A:AB,25,0)</f>
        <v>https://nptel.ac.in/courses/127108780</v>
      </c>
      <c r="Z75" s="61">
        <f>VLOOKUP(A75,Main!A:AB,26,0)</f>
        <v>127108780</v>
      </c>
    </row>
    <row r="76">
      <c r="A76" s="47" t="s">
        <v>3815</v>
      </c>
      <c r="B76" s="61" t="str">
        <f>VLOOKUP(A76,Main!A:AB,2,0)</f>
        <v>Multidisciplinary</v>
      </c>
      <c r="C76" s="61" t="str">
        <f>VLOOKUP(A76,Main!A:AB,3,0)</f>
        <v>Bandit Algorithm (Online Machine Learning)</v>
      </c>
      <c r="D76" s="61" t="str">
        <f>VLOOKUP(A76,Main!A:AB,4,0)</f>
        <v>Prof. Manjesh Hanawal</v>
      </c>
      <c r="E76" s="61" t="str">
        <f>VLOOKUP(A76,Main!A:AB,5,0)</f>
        <v>IIT Bombay</v>
      </c>
      <c r="F76" s="61" t="str">
        <f>VLOOKUP(A76,Main!A:AB,6,0)</f>
        <v>IIT Bombay</v>
      </c>
      <c r="G76" s="61" t="str">
        <f>VLOOKUP(A76,Main!A:AB,7,0)</f>
        <v>12 Weeks</v>
      </c>
      <c r="H76" s="61" t="str">
        <f>VLOOKUP(A76,Main!A:AB,8,0)</f>
        <v>Rerun</v>
      </c>
      <c r="I76" s="62">
        <f>VLOOKUP(A76,Main!A:AB,9,0)</f>
        <v>46223</v>
      </c>
      <c r="J76" s="62">
        <f>VLOOKUP(A76,Main!A:AB,10,0)</f>
        <v>46304</v>
      </c>
      <c r="K76" s="62">
        <f>VLOOKUP(A76,Main!A:AB,11,0)</f>
        <v>46313</v>
      </c>
      <c r="L76" s="62">
        <f>VLOOKUP(A76,Main!A:AB,12,0)</f>
        <v>46230</v>
      </c>
      <c r="M76" s="62">
        <f>VLOOKUP(A76,Main!A:AB,13,0)</f>
        <v>46248</v>
      </c>
      <c r="N76" s="61" t="str">
        <f>VLOOKUP(A76,Main!A:AB,14,0)</f>
        <v>PG</v>
      </c>
      <c r="O76" s="61" t="str">
        <f>VLOOKUP(A76,Main!A:AB,15,0)</f>
        <v>Elective</v>
      </c>
      <c r="P76" s="61" t="str">
        <f>VLOOKUP(A76,Main!A:AB,16,0)</f>
        <v>Yes</v>
      </c>
      <c r="Q76" s="61" t="str">
        <f>VLOOKUP(A76,Main!A:AB,17,0)</f>
        <v/>
      </c>
      <c r="R76" s="63" t="str">
        <f>VLOOKUP(A76,Main!A:AB,18,0)</f>
        <v>https://onlinecourses.nptel.ac.in/e-learning/preview/noc26_ge74</v>
      </c>
      <c r="S76" s="63" t="str">
        <f>VLOOKUP(A76,Main!A:AB,19,0)</f>
        <v>https://onlinecourses.nptel.ac.in/e-learning/preview/noc26_ge74</v>
      </c>
      <c r="T76" s="61" t="str">
        <f>VLOOKUP(A76,Main!A:AB,20,0)</f>
        <v>noc26_ge74</v>
      </c>
      <c r="U76" s="63" t="str">
        <f>VLOOKUP(A76,Main!A:AB,21,0)</f>
        <v>https://onlinecourses.nptel.ac.in/noc25_ge72/preview</v>
      </c>
      <c r="V76" s="63" t="str">
        <f>VLOOKUP(A76,Main!A:AB,22,0)</f>
        <v>https://onlinecourses.nptel.ac.in/noc25_ge72/preview</v>
      </c>
      <c r="W76" s="61" t="str">
        <f>VLOOKUP(A76,Main!A:AB,23,0)</f>
        <v>noc25_ge72</v>
      </c>
      <c r="X76" s="63" t="str">
        <f>VLOOKUP(A76,Main!A:AB,24,0)</f>
        <v>https://nptel.ac.in/courses/110101145</v>
      </c>
      <c r="Y76" s="63" t="str">
        <f>VLOOKUP(A76,Main!A:AB,25,0)</f>
        <v>https://nptel.ac.in/courses/110101145</v>
      </c>
      <c r="Z76" s="61">
        <f>VLOOKUP(A76,Main!A:AB,26,0)</f>
        <v>110101145</v>
      </c>
    </row>
    <row r="77">
      <c r="A77" s="47" t="s">
        <v>3829</v>
      </c>
      <c r="B77" s="61" t="str">
        <f>VLOOKUP(A77,Main!A:AB,2,0)</f>
        <v>Multidisciplinary</v>
      </c>
      <c r="C77" s="61" t="str">
        <f>VLOOKUP(A77,Main!A:AB,3,0)</f>
        <v>Neuroscience of Human Movements</v>
      </c>
      <c r="D77" s="61" t="str">
        <f>VLOOKUP(A77,Main!A:AB,4,0)</f>
        <v>Prof. Varadhan</v>
      </c>
      <c r="E77" s="61" t="str">
        <f>VLOOKUP(A77,Main!A:AB,5,0)</f>
        <v>IIT Madras</v>
      </c>
      <c r="F77" s="61" t="str">
        <f>VLOOKUP(A77,Main!A:AB,6,0)</f>
        <v>IIT Madras</v>
      </c>
      <c r="G77" s="61" t="str">
        <f>VLOOKUP(A77,Main!A:AB,7,0)</f>
        <v>12 Weeks</v>
      </c>
      <c r="H77" s="61" t="str">
        <f>VLOOKUP(A77,Main!A:AB,8,0)</f>
        <v>Rerun</v>
      </c>
      <c r="I77" s="62">
        <f>VLOOKUP(A77,Main!A:AB,9,0)</f>
        <v>46223</v>
      </c>
      <c r="J77" s="62">
        <f>VLOOKUP(A77,Main!A:AB,10,0)</f>
        <v>46304</v>
      </c>
      <c r="K77" s="62">
        <f>VLOOKUP(A77,Main!A:AB,11,0)</f>
        <v>46313</v>
      </c>
      <c r="L77" s="62">
        <f>VLOOKUP(A77,Main!A:AB,12,0)</f>
        <v>46230</v>
      </c>
      <c r="M77" s="62">
        <f>VLOOKUP(A77,Main!A:AB,13,0)</f>
        <v>46248</v>
      </c>
      <c r="N77" s="61" t="str">
        <f>VLOOKUP(A77,Main!A:AB,14,0)</f>
        <v>UG/PG</v>
      </c>
      <c r="O77" s="61" t="str">
        <f>VLOOKUP(A77,Main!A:AB,15,0)</f>
        <v>Elective</v>
      </c>
      <c r="P77" s="61" t="str">
        <f>VLOOKUP(A77,Main!A:AB,16,0)</f>
        <v>Yes</v>
      </c>
      <c r="Q77" s="61" t="str">
        <f>VLOOKUP(A77,Main!A:AB,17,0)</f>
        <v/>
      </c>
      <c r="R77" s="63" t="str">
        <f>VLOOKUP(A77,Main!A:AB,18,0)</f>
        <v>https://onlinecourses.nptel.ac.in/e-learning/preview/noc26_ge76</v>
      </c>
      <c r="S77" s="63" t="str">
        <f>VLOOKUP(A77,Main!A:AB,19,0)</f>
        <v>https://onlinecourses.nptel.ac.in/e-learning/preview/noc26_ge76</v>
      </c>
      <c r="T77" s="61" t="str">
        <f>VLOOKUP(A77,Main!A:AB,20,0)</f>
        <v>noc26_ge76</v>
      </c>
      <c r="U77" s="63" t="str">
        <f>VLOOKUP(A77,Main!A:AB,21,0)</f>
        <v>https://onlinecourses.nptel.ac.in/noc25_ge58/preview</v>
      </c>
      <c r="V77" s="63" t="str">
        <f>VLOOKUP(A77,Main!A:AB,22,0)</f>
        <v>https://onlinecourses.nptel.ac.in/noc25_ge58/preview</v>
      </c>
      <c r="W77" s="61" t="str">
        <f>VLOOKUP(A77,Main!A:AB,23,0)</f>
        <v>noc25_ge58</v>
      </c>
      <c r="X77" s="63" t="str">
        <f>VLOOKUP(A77,Main!A:AB,24,0)</f>
        <v>https://nptel.ac.in/courses/127106001</v>
      </c>
      <c r="Y77" s="63" t="str">
        <f>VLOOKUP(A77,Main!A:AB,25,0)</f>
        <v>https://nptel.ac.in/courses/127106001</v>
      </c>
      <c r="Z77" s="61">
        <f>VLOOKUP(A77,Main!A:AB,26,0)</f>
        <v>127106001</v>
      </c>
    </row>
    <row r="78">
      <c r="A78" s="47" t="s">
        <v>3859</v>
      </c>
      <c r="B78" s="61" t="str">
        <f>VLOOKUP(A78,Main!A:AB,2,0)</f>
        <v>Energy, Multidisciplinary</v>
      </c>
      <c r="C78" s="61" t="str">
        <f>VLOOKUP(A78,Main!A:AB,3,0)</f>
        <v>Hydrogen Energy: Technology and Economics</v>
      </c>
      <c r="D78" s="61" t="str">
        <f>VLOOKUP(A78,Main!A:AB,4,0)</f>
        <v>Prof. Pratham Arora,
Prof. Amit C. Bhosale</v>
      </c>
      <c r="E78" s="61" t="str">
        <f>VLOOKUP(A78,Main!A:AB,5,0)</f>
        <v>IIT Roorkee</v>
      </c>
      <c r="F78" s="61" t="str">
        <f>VLOOKUP(A78,Main!A:AB,6,0)</f>
        <v>IIT Roorkee</v>
      </c>
      <c r="G78" s="61" t="str">
        <f>VLOOKUP(A78,Main!A:AB,7,0)</f>
        <v>12 Weeks</v>
      </c>
      <c r="H78" s="61" t="str">
        <f>VLOOKUP(A78,Main!A:AB,8,0)</f>
        <v>Rerun</v>
      </c>
      <c r="I78" s="62">
        <f>VLOOKUP(A78,Main!A:AB,9,0)</f>
        <v>46223</v>
      </c>
      <c r="J78" s="62">
        <f>VLOOKUP(A78,Main!A:AB,10,0)</f>
        <v>46304</v>
      </c>
      <c r="K78" s="62">
        <f>VLOOKUP(A78,Main!A:AB,11,0)</f>
        <v>46313</v>
      </c>
      <c r="L78" s="62">
        <f>VLOOKUP(A78,Main!A:AB,12,0)</f>
        <v>46230</v>
      </c>
      <c r="M78" s="62">
        <f>VLOOKUP(A78,Main!A:AB,13,0)</f>
        <v>46248</v>
      </c>
      <c r="N78" s="61" t="str">
        <f>VLOOKUP(A78,Main!A:AB,14,0)</f>
        <v>UG/PG</v>
      </c>
      <c r="O78" s="61" t="str">
        <f>VLOOKUP(A78,Main!A:AB,15,0)</f>
        <v>Elective</v>
      </c>
      <c r="P78" s="61" t="str">
        <f>VLOOKUP(A78,Main!A:AB,16,0)</f>
        <v>Yes</v>
      </c>
      <c r="Q78" s="61" t="str">
        <f>VLOOKUP(A78,Main!A:AB,17,0)</f>
        <v/>
      </c>
      <c r="R78" s="63" t="str">
        <f>VLOOKUP(A78,Main!A:AB,18,0)</f>
        <v>https://onlinecourses.nptel.ac.in/e-learning/preview/noc26_ge80</v>
      </c>
      <c r="S78" s="63" t="str">
        <f>VLOOKUP(A78,Main!A:AB,19,0)</f>
        <v>https://onlinecourses.nptel.ac.in/e-learning/preview/noc26_ge80</v>
      </c>
      <c r="T78" s="61" t="str">
        <f>VLOOKUP(A78,Main!A:AB,20,0)</f>
        <v>noc26_ge80</v>
      </c>
      <c r="U78" s="63" t="str">
        <f>VLOOKUP(A78,Main!A:AB,21,0)</f>
        <v>https://onlinecourses.nptel.ac.in/noc25_ge46/preview</v>
      </c>
      <c r="V78" s="63" t="str">
        <f>VLOOKUP(A78,Main!A:AB,22,0)</f>
        <v>https://onlinecourses.nptel.ac.in/noc25_ge46/preview</v>
      </c>
      <c r="W78" s="61" t="str">
        <f>VLOOKUP(A78,Main!A:AB,23,0)</f>
        <v>noc25_ge46</v>
      </c>
      <c r="X78" s="63" t="str">
        <f>VLOOKUP(A78,Main!A:AB,24,0)</f>
        <v>https://nptel.ac.in/courses/127107729</v>
      </c>
      <c r="Y78" s="63" t="str">
        <f>VLOOKUP(A78,Main!A:AB,25,0)</f>
        <v>https://nptel.ac.in/courses/127107729</v>
      </c>
      <c r="Z78" s="61">
        <f>VLOOKUP(A78,Main!A:AB,26,0)</f>
        <v>127107729</v>
      </c>
    </row>
    <row r="79">
      <c r="A79" s="47" t="s">
        <v>3901</v>
      </c>
      <c r="B79" s="61" t="str">
        <f>VLOOKUP(A79,Main!A:AB,2,0)</f>
        <v>Multidisciplinary</v>
      </c>
      <c r="C79" s="61" t="str">
        <f>VLOOKUP(A79,Main!A:AB,3,0)</f>
        <v>Certificate in Integrative Palliative Care - 3</v>
      </c>
      <c r="D79" s="61" t="str">
        <f>VLOOKUP(A79,Main!A:AB,4,0)</f>
        <v>Prof. Piyush Gupta,
Prof. Geeta Joshi,
Prof. Yashavant Joshi</v>
      </c>
      <c r="E79" s="61" t="str">
        <f>VLOOKUP(A79,Main!A:AB,5,0)</f>
        <v>International Institute of Distance Learning, An Initiative of NAPCAIM</v>
      </c>
      <c r="F79" s="61" t="str">
        <f>VLOOKUP(A79,Main!A:AB,6,0)</f>
        <v>IIT Kanpur</v>
      </c>
      <c r="G79" s="61" t="str">
        <f>VLOOKUP(A79,Main!A:AB,7,0)</f>
        <v>12 Weeks</v>
      </c>
      <c r="H79" s="61" t="str">
        <f>VLOOKUP(A79,Main!A:AB,8,0)</f>
        <v>Rerun</v>
      </c>
      <c r="I79" s="62">
        <f>VLOOKUP(A79,Main!A:AB,9,0)</f>
        <v>46223</v>
      </c>
      <c r="J79" s="62">
        <f>VLOOKUP(A79,Main!A:AB,10,0)</f>
        <v>46304</v>
      </c>
      <c r="K79" s="62">
        <f>VLOOKUP(A79,Main!A:AB,11,0)</f>
        <v>46313</v>
      </c>
      <c r="L79" s="62">
        <f>VLOOKUP(A79,Main!A:AB,12,0)</f>
        <v>46230</v>
      </c>
      <c r="M79" s="62">
        <f>VLOOKUP(A79,Main!A:AB,13,0)</f>
        <v>46248</v>
      </c>
      <c r="N79" s="61" t="str">
        <f>VLOOKUP(A79,Main!A:AB,14,0)</f>
        <v>UG/PG</v>
      </c>
      <c r="O79" s="61" t="str">
        <f>VLOOKUP(A79,Main!A:AB,15,0)</f>
        <v>Elective</v>
      </c>
      <c r="P79" s="61" t="str">
        <f>VLOOKUP(A79,Main!A:AB,16,0)</f>
        <v>Yes</v>
      </c>
      <c r="Q79" s="61" t="str">
        <f>VLOOKUP(A79,Main!A:AB,17,0)</f>
        <v/>
      </c>
      <c r="R79" s="63" t="str">
        <f>VLOOKUP(A79,Main!A:AB,18,0)</f>
        <v>https://onlinecourses.nptel.ac.in/e-learning/preview/noc26_ge86</v>
      </c>
      <c r="S79" s="63" t="str">
        <f>VLOOKUP(A79,Main!A:AB,19,0)</f>
        <v>https://onlinecourses.nptel.ac.in/e-learning/preview/noc26_ge86</v>
      </c>
      <c r="T79" s="61" t="str">
        <f>VLOOKUP(A79,Main!A:AB,20,0)</f>
        <v>noc26_ge86</v>
      </c>
      <c r="U79" s="63" t="str">
        <f>VLOOKUP(A79,Main!A:AB,21,0)</f>
        <v>https://onlinecourses.nptel.ac.in/noc25_ge06/preview</v>
      </c>
      <c r="V79" s="63" t="str">
        <f>VLOOKUP(A79,Main!A:AB,22,0)</f>
        <v>https://onlinecourses.nptel.ac.in/noc25_ge06/preview</v>
      </c>
      <c r="W79" s="61" t="str">
        <f>VLOOKUP(A79,Main!A:AB,23,0)</f>
        <v>noc25_ge06</v>
      </c>
      <c r="X79" s="63" t="str">
        <f>VLOOKUP(A79,Main!A:AB,24,0)</f>
        <v>https://nptel.ac.in/courses/127104590</v>
      </c>
      <c r="Y79" s="63" t="str">
        <f>VLOOKUP(A79,Main!A:AB,25,0)</f>
        <v>https://nptel.ac.in/courses/127104590</v>
      </c>
      <c r="Z79" s="61">
        <f>VLOOKUP(A79,Main!A:AB,26,0)</f>
        <v>127104590</v>
      </c>
    </row>
    <row r="80">
      <c r="A80" s="47" t="s">
        <v>3947</v>
      </c>
      <c r="B80" s="61" t="str">
        <f>VLOOKUP(A80,Main!A:AB,2,0)</f>
        <v>Multidisciplinary</v>
      </c>
      <c r="C80" s="61" t="str">
        <f>VLOOKUP(A80,Main!A:AB,3,0)</f>
        <v>Fundamental of Fluid Mechanics for Chemical And Biomedical Engineers</v>
      </c>
      <c r="D80" s="61" t="str">
        <f>VLOOKUP(A80,Main!A:AB,4,0)</f>
        <v>Prof. Raghvendra Gupta</v>
      </c>
      <c r="E80" s="61" t="str">
        <f>VLOOKUP(A80,Main!A:AB,5,0)</f>
        <v>IIT Guwahati</v>
      </c>
      <c r="F80" s="61" t="str">
        <f>VLOOKUP(A80,Main!A:AB,6,0)</f>
        <v>IIT Guwahati</v>
      </c>
      <c r="G80" s="61" t="str">
        <f>VLOOKUP(A80,Main!A:AB,7,0)</f>
        <v>12 Weeks</v>
      </c>
      <c r="H80" s="61" t="str">
        <f>VLOOKUP(A80,Main!A:AB,8,0)</f>
        <v>Rerun</v>
      </c>
      <c r="I80" s="62">
        <f>VLOOKUP(A80,Main!A:AB,9,0)</f>
        <v>46223</v>
      </c>
      <c r="J80" s="62">
        <f>VLOOKUP(A80,Main!A:AB,10,0)</f>
        <v>46304</v>
      </c>
      <c r="K80" s="62">
        <f>VLOOKUP(A80,Main!A:AB,11,0)</f>
        <v>46313</v>
      </c>
      <c r="L80" s="62">
        <f>VLOOKUP(A80,Main!A:AB,12,0)</f>
        <v>46230</v>
      </c>
      <c r="M80" s="62">
        <f>VLOOKUP(A80,Main!A:AB,13,0)</f>
        <v>46248</v>
      </c>
      <c r="N80" s="61" t="str">
        <f>VLOOKUP(A80,Main!A:AB,14,0)</f>
        <v>UG</v>
      </c>
      <c r="O80" s="61" t="str">
        <f>VLOOKUP(A80,Main!A:AB,15,0)</f>
        <v>Core</v>
      </c>
      <c r="P80" s="61" t="str">
        <f>VLOOKUP(A80,Main!A:AB,16,0)</f>
        <v>No</v>
      </c>
      <c r="Q80" s="61" t="str">
        <f>VLOOKUP(A80,Main!A:AB,17,0)</f>
        <v>Bioprocesses
Bioengineering
Minor 3</v>
      </c>
      <c r="R80" s="63" t="str">
        <f>VLOOKUP(A80,Main!A:AB,18,0)</f>
        <v>https://onlinecourses.nptel.ac.in/e-learning/preview/noc26_ge92</v>
      </c>
      <c r="S80" s="63" t="str">
        <f>VLOOKUP(A80,Main!A:AB,19,0)</f>
        <v>https://onlinecourses.nptel.ac.in/e-learning/preview/noc26_ge92</v>
      </c>
      <c r="T80" s="61" t="str">
        <f>VLOOKUP(A80,Main!A:AB,20,0)</f>
        <v>noc26_ge92</v>
      </c>
      <c r="U80" s="63" t="str">
        <f>VLOOKUP(A80,Main!A:AB,21,0)</f>
        <v>https://onlinecourses.nptel.ac.in/noc25_ge13/preview</v>
      </c>
      <c r="V80" s="63" t="str">
        <f>VLOOKUP(A80,Main!A:AB,22,0)</f>
        <v>https://onlinecourses.nptel.ac.in/noc25_ge13/preview</v>
      </c>
      <c r="W80" s="61" t="str">
        <f>VLOOKUP(A80,Main!A:AB,23,0)</f>
        <v>noc25_ge13</v>
      </c>
      <c r="X80" s="63" t="str">
        <f>VLOOKUP(A80,Main!A:AB,24,0)</f>
        <v>https://nptel.ac.in/courses/127103225</v>
      </c>
      <c r="Y80" s="63" t="str">
        <f>VLOOKUP(A80,Main!A:AB,25,0)</f>
        <v>https://nptel.ac.in/courses/127103225</v>
      </c>
      <c r="Z80" s="61">
        <f>VLOOKUP(A80,Main!A:AB,26,0)</f>
        <v>127103225</v>
      </c>
    </row>
    <row r="81">
      <c r="A81" s="47" t="s">
        <v>3963</v>
      </c>
      <c r="B81" s="61" t="str">
        <f>VLOOKUP(A81,Main!A:AB,2,0)</f>
        <v>Atmospheric Science</v>
      </c>
      <c r="C81" s="61" t="str">
        <f>VLOOKUP(A81,Main!A:AB,3,0)</f>
        <v>Statistical Data Analysis: Application to Atmospheric Science</v>
      </c>
      <c r="D81" s="61" t="str">
        <f>VLOOKUP(A81,Main!A:AB,4,0)</f>
        <v>Prof. Sarita Azad</v>
      </c>
      <c r="E81" s="61" t="str">
        <f>VLOOKUP(A81,Main!A:AB,5,0)</f>
        <v>IIT Mandi</v>
      </c>
      <c r="F81" s="61" t="str">
        <f>VLOOKUP(A81,Main!A:AB,6,0)</f>
        <v>IIT Madras</v>
      </c>
      <c r="G81" s="61" t="str">
        <f>VLOOKUP(A81,Main!A:AB,7,0)</f>
        <v>4 Weeks</v>
      </c>
      <c r="H81" s="61" t="str">
        <f>VLOOKUP(A81,Main!A:AB,8,0)</f>
        <v>New</v>
      </c>
      <c r="I81" s="62">
        <f>VLOOKUP(A81,Main!A:AB,9,0)</f>
        <v>46251</v>
      </c>
      <c r="J81" s="62">
        <f>VLOOKUP(A81,Main!A:AB,10,0)</f>
        <v>46276</v>
      </c>
      <c r="K81" s="62">
        <f>VLOOKUP(A81,Main!A:AB,11,0)</f>
        <v>46313</v>
      </c>
      <c r="L81" s="62">
        <f>VLOOKUP(A81,Main!A:AB,12,0)</f>
        <v>46251</v>
      </c>
      <c r="M81" s="62">
        <f>VLOOKUP(A81,Main!A:AB,13,0)</f>
        <v>46262</v>
      </c>
      <c r="N81" s="61" t="str">
        <f>VLOOKUP(A81,Main!A:AB,14,0)</f>
        <v>UG/PG</v>
      </c>
      <c r="O81" s="61" t="str">
        <f>VLOOKUP(A81,Main!A:AB,15,0)</f>
        <v>Elective</v>
      </c>
      <c r="P81" s="61" t="str">
        <f>VLOOKUP(A81,Main!A:AB,16,0)</f>
        <v>Yes</v>
      </c>
      <c r="Q81" s="61" t="str">
        <f>VLOOKUP(A81,Main!A:AB,17,0)</f>
        <v/>
      </c>
      <c r="R81" s="63" t="str">
        <f>VLOOKUP(A81,Main!A:AB,18,0)</f>
        <v>https://onlinecourses.nptel.ac.in/e-learning/preview/noc26_ge94</v>
      </c>
      <c r="S81" s="63" t="str">
        <f>VLOOKUP(A81,Main!A:AB,19,0)</f>
        <v>https://onlinecourses.nptel.ac.in/e-learning/preview/noc26_ge94</v>
      </c>
      <c r="T81" s="61" t="str">
        <f>VLOOKUP(A81,Main!A:AB,20,0)</f>
        <v>noc26_ge94</v>
      </c>
      <c r="U81" s="61" t="str">
        <f>VLOOKUP(A81,Main!A:AB,21,0)</f>
        <v/>
      </c>
      <c r="V81" s="61" t="str">
        <f>VLOOKUP(A81,Main!A:AB,22,0)</f>
        <v/>
      </c>
      <c r="W81" s="61" t="str">
        <f>VLOOKUP(A81,Main!A:AB,23,0)</f>
        <v/>
      </c>
      <c r="X81" s="63" t="str">
        <f>VLOOKUP(A81,Main!A:AB,24,0)</f>
        <v>https://nptel.ac.in/courses/127106011</v>
      </c>
      <c r="Y81" s="63" t="str">
        <f>VLOOKUP(A81,Main!A:AB,25,0)</f>
        <v>https://nptel.ac.in/courses/127106011</v>
      </c>
      <c r="Z81" s="61">
        <f>VLOOKUP(A81,Main!A:AB,26,0)</f>
        <v>127106011</v>
      </c>
    </row>
    <row r="82">
      <c r="A82" s="47" t="s">
        <v>4007</v>
      </c>
      <c r="B82" s="61" t="str">
        <f>VLOOKUP(A82,Main!A:AB,2,0)</f>
        <v>Humanities and Social Sciences- Economics, Public policy, Public Administration, Social Sciences</v>
      </c>
      <c r="C82" s="61" t="str">
        <f>VLOOKUP(A82,Main!A:AB,3,0)</f>
        <v>Fundamentals of Public Policy and Analysis</v>
      </c>
      <c r="D82" s="61" t="str">
        <f>VLOOKUP(A82,Main!A:AB,4,0)</f>
        <v>Prof.. Diptimayee Nayak,
Prof. Sukhpal Singh</v>
      </c>
      <c r="E82" s="61" t="str">
        <f>VLOOKUP(A82,Main!A:AB,5,0)</f>
        <v>IIT Roorkee</v>
      </c>
      <c r="F82" s="61" t="str">
        <f>VLOOKUP(A82,Main!A:AB,6,0)</f>
        <v>IIT Roorkee</v>
      </c>
      <c r="G82" s="61" t="str">
        <f>VLOOKUP(A82,Main!A:AB,7,0)</f>
        <v>12 Weeks</v>
      </c>
      <c r="H82" s="61" t="str">
        <f>VLOOKUP(A82,Main!A:AB,8,0)</f>
        <v>New</v>
      </c>
      <c r="I82" s="62">
        <f>VLOOKUP(A82,Main!A:AB,9,0)</f>
        <v>46223</v>
      </c>
      <c r="J82" s="62">
        <f>VLOOKUP(A82,Main!A:AB,10,0)</f>
        <v>46304</v>
      </c>
      <c r="K82" s="62">
        <f>VLOOKUP(A82,Main!A:AB,11,0)</f>
        <v>46313</v>
      </c>
      <c r="L82" s="62">
        <f>VLOOKUP(A82,Main!A:AB,12,0)</f>
        <v>46230</v>
      </c>
      <c r="M82" s="62">
        <f>VLOOKUP(A82,Main!A:AB,13,0)</f>
        <v>46248</v>
      </c>
      <c r="N82" s="61" t="str">
        <f>VLOOKUP(A82,Main!A:AB,14,0)</f>
        <v>UG/PG</v>
      </c>
      <c r="O82" s="61" t="str">
        <f>VLOOKUP(A82,Main!A:AB,15,0)</f>
        <v>Core</v>
      </c>
      <c r="P82" s="61" t="str">
        <f>VLOOKUP(A82,Main!A:AB,16,0)</f>
        <v>Yes</v>
      </c>
      <c r="Q82" s="61" t="str">
        <f>VLOOKUP(A82,Main!A:AB,17,0)</f>
        <v>Economics</v>
      </c>
      <c r="R82" s="63" t="str">
        <f>VLOOKUP(A82,Main!A:AB,18,0)</f>
        <v>https://onlinecourses.nptel.ac.in/e-learning/preview/noc26_hs126</v>
      </c>
      <c r="S82" s="63" t="str">
        <f>VLOOKUP(A82,Main!A:AB,19,0)</f>
        <v>https://onlinecourses.nptel.ac.in/e-learning/preview/noc26_hs126</v>
      </c>
      <c r="T82" s="61" t="str">
        <f>VLOOKUP(A82,Main!A:AB,20,0)</f>
        <v>noc26_hs126</v>
      </c>
      <c r="U82" s="61" t="str">
        <f>VLOOKUP(A82,Main!A:AB,21,0)</f>
        <v/>
      </c>
      <c r="V82" s="61" t="str">
        <f>VLOOKUP(A82,Main!A:AB,22,0)</f>
        <v/>
      </c>
      <c r="W82" s="61" t="str">
        <f>VLOOKUP(A82,Main!A:AB,23,0)</f>
        <v/>
      </c>
      <c r="X82" s="63" t="str">
        <f>VLOOKUP(A82,Main!A:AB,24,0)</f>
        <v>https://nptel.ac.in/courses/109107001</v>
      </c>
      <c r="Y82" s="63" t="str">
        <f>VLOOKUP(A82,Main!A:AB,25,0)</f>
        <v>https://nptel.ac.in/courses/109107001</v>
      </c>
      <c r="Z82" s="61">
        <f>VLOOKUP(A82,Main!A:AB,26,0)</f>
        <v>109107001</v>
      </c>
    </row>
    <row r="83">
      <c r="A83" s="47" t="s">
        <v>4278</v>
      </c>
      <c r="B83" s="61" t="str">
        <f>VLOOKUP(A83,Main!A:AB,2,0)</f>
        <v>Humanities and Social Sciences</v>
      </c>
      <c r="C83" s="61" t="str">
        <f>VLOOKUP(A83,Main!A:AB,3,0)</f>
        <v>सन्धि Sandhi in Paninian Grammar</v>
      </c>
      <c r="D83" s="61" t="str">
        <f>VLOOKUP(A83,Main!A:AB,4,0)</f>
        <v>Prof. Malhar Kulkarni</v>
      </c>
      <c r="E83" s="61" t="str">
        <f>VLOOKUP(A83,Main!A:AB,5,0)</f>
        <v>IIT Bombay</v>
      </c>
      <c r="F83" s="61" t="str">
        <f>VLOOKUP(A83,Main!A:AB,6,0)</f>
        <v>IIT Bombay</v>
      </c>
      <c r="G83" s="61" t="str">
        <f>VLOOKUP(A83,Main!A:AB,7,0)</f>
        <v>12 Weeks</v>
      </c>
      <c r="H83" s="61" t="str">
        <f>VLOOKUP(A83,Main!A:AB,8,0)</f>
        <v>Rerun</v>
      </c>
      <c r="I83" s="62">
        <f>VLOOKUP(A83,Main!A:AB,9,0)</f>
        <v>46223</v>
      </c>
      <c r="J83" s="62">
        <f>VLOOKUP(A83,Main!A:AB,10,0)</f>
        <v>46304</v>
      </c>
      <c r="K83" s="62">
        <f>VLOOKUP(A83,Main!A:AB,11,0)</f>
        <v>46313</v>
      </c>
      <c r="L83" s="62">
        <f>VLOOKUP(A83,Main!A:AB,12,0)</f>
        <v>46230</v>
      </c>
      <c r="M83" s="62">
        <f>VLOOKUP(A83,Main!A:AB,13,0)</f>
        <v>46248</v>
      </c>
      <c r="N83" s="61" t="str">
        <f>VLOOKUP(A83,Main!A:AB,14,0)</f>
        <v>UG</v>
      </c>
      <c r="O83" s="61" t="str">
        <f>VLOOKUP(A83,Main!A:AB,15,0)</f>
        <v>Elective</v>
      </c>
      <c r="P83" s="61" t="str">
        <f>VLOOKUP(A83,Main!A:AB,16,0)</f>
        <v>Yes</v>
      </c>
      <c r="Q83" s="61" t="str">
        <f>VLOOKUP(A83,Main!A:AB,17,0)</f>
        <v/>
      </c>
      <c r="R83" s="63" t="str">
        <f>VLOOKUP(A83,Main!A:AB,18,0)</f>
        <v>https://onlinecourses.nptel.ac.in/e-learning/preview/noc26_hs171</v>
      </c>
      <c r="S83" s="63" t="str">
        <f>VLOOKUP(A83,Main!A:AB,19,0)</f>
        <v>https://onlinecourses.nptel.ac.in/e-learning/preview/noc26_hs171</v>
      </c>
      <c r="T83" s="61" t="str">
        <f>VLOOKUP(A83,Main!A:AB,20,0)</f>
        <v>noc26_hs171</v>
      </c>
      <c r="U83" s="63" t="str">
        <f>VLOOKUP(A83,Main!A:AB,21,0)</f>
        <v>https://onlinecourses.nptel.ac.in/noc25_hs185/preview</v>
      </c>
      <c r="V83" s="63" t="str">
        <f>VLOOKUP(A83,Main!A:AB,22,0)</f>
        <v>https://onlinecourses.nptel.ac.in/noc25_hs185/preview</v>
      </c>
      <c r="W83" s="61" t="str">
        <f>VLOOKUP(A83,Main!A:AB,23,0)</f>
        <v>noc25_hs185</v>
      </c>
      <c r="X83" s="63" t="str">
        <f>VLOOKUP(A83,Main!A:AB,24,0)</f>
        <v>https://nptel.ac.in/courses/109101195</v>
      </c>
      <c r="Y83" s="63" t="str">
        <f>VLOOKUP(A83,Main!A:AB,25,0)</f>
        <v>https://nptel.ac.in/courses/109101195</v>
      </c>
      <c r="Z83" s="61">
        <f>VLOOKUP(A83,Main!A:AB,26,0)</f>
        <v>109101195</v>
      </c>
    </row>
    <row r="84">
      <c r="A84" s="47" t="s">
        <v>4318</v>
      </c>
      <c r="B84" s="61" t="str">
        <f>VLOOKUP(A84,Main!A:AB,2,0)</f>
        <v>Humanities and Social Sciences</v>
      </c>
      <c r="C84" s="61" t="str">
        <f>VLOOKUP(A84,Main!A:AB,3,0)</f>
        <v>Classical Sociological Theory</v>
      </c>
      <c r="D84" s="61" t="str">
        <f>VLOOKUP(A84,Main!A:AB,4,0)</f>
        <v>Prof. R. Santhosh</v>
      </c>
      <c r="E84" s="61" t="str">
        <f>VLOOKUP(A84,Main!A:AB,5,0)</f>
        <v>IIT Madras</v>
      </c>
      <c r="F84" s="61" t="str">
        <f>VLOOKUP(A84,Main!A:AB,6,0)</f>
        <v>IIT Madras</v>
      </c>
      <c r="G84" s="61" t="str">
        <f>VLOOKUP(A84,Main!A:AB,7,0)</f>
        <v>12 Weeks</v>
      </c>
      <c r="H84" s="61" t="str">
        <f>VLOOKUP(A84,Main!A:AB,8,0)</f>
        <v>Rerun</v>
      </c>
      <c r="I84" s="62">
        <f>VLOOKUP(A84,Main!A:AB,9,0)</f>
        <v>46223</v>
      </c>
      <c r="J84" s="62">
        <f>VLOOKUP(A84,Main!A:AB,10,0)</f>
        <v>46304</v>
      </c>
      <c r="K84" s="62">
        <f>VLOOKUP(A84,Main!A:AB,11,0)</f>
        <v>46313</v>
      </c>
      <c r="L84" s="62">
        <f>VLOOKUP(A84,Main!A:AB,12,0)</f>
        <v>46230</v>
      </c>
      <c r="M84" s="62">
        <f>VLOOKUP(A84,Main!A:AB,13,0)</f>
        <v>46248</v>
      </c>
      <c r="N84" s="61" t="str">
        <f>VLOOKUP(A84,Main!A:AB,14,0)</f>
        <v>UG/PG</v>
      </c>
      <c r="O84" s="61" t="str">
        <f>VLOOKUP(A84,Main!A:AB,15,0)</f>
        <v>Core</v>
      </c>
      <c r="P84" s="61" t="str">
        <f>VLOOKUP(A84,Main!A:AB,16,0)</f>
        <v>Yes</v>
      </c>
      <c r="Q84" s="61" t="str">
        <f>VLOOKUP(A84,Main!A:AB,17,0)</f>
        <v/>
      </c>
      <c r="R84" s="63" t="str">
        <f>VLOOKUP(A84,Main!A:AB,18,0)</f>
        <v>https://onlinecourses.nptel.ac.in/e-learning/preview/noc26_hs177</v>
      </c>
      <c r="S84" s="63" t="str">
        <f>VLOOKUP(A84,Main!A:AB,19,0)</f>
        <v>https://onlinecourses.nptel.ac.in/e-learning/preview/noc26_hs177</v>
      </c>
      <c r="T84" s="61" t="str">
        <f>VLOOKUP(A84,Main!A:AB,20,0)</f>
        <v>noc26_hs177</v>
      </c>
      <c r="U84" s="63" t="str">
        <f>VLOOKUP(A84,Main!A:AB,21,0)</f>
        <v>https://onlinecourses.nptel.ac.in/noc25_hs124/preview</v>
      </c>
      <c r="V84" s="63" t="str">
        <f>VLOOKUP(A84,Main!A:AB,22,0)</f>
        <v>https://onlinecourses.nptel.ac.in/noc25_hs124/preview</v>
      </c>
      <c r="W84" s="61" t="str">
        <f>VLOOKUP(A84,Main!A:AB,23,0)</f>
        <v>noc25_hs124</v>
      </c>
      <c r="X84" s="63" t="str">
        <f>VLOOKUP(A84,Main!A:AB,24,0)</f>
        <v>https://nptel.ac.in/courses/109106180</v>
      </c>
      <c r="Y84" s="63" t="str">
        <f>VLOOKUP(A84,Main!A:AB,25,0)</f>
        <v>https://nptel.ac.in/courses/109106180</v>
      </c>
      <c r="Z84" s="61">
        <f>VLOOKUP(A84,Main!A:AB,26,0)</f>
        <v>109106180</v>
      </c>
    </row>
    <row r="85">
      <c r="A85" s="47" t="s">
        <v>4332</v>
      </c>
      <c r="B85" s="61" t="str">
        <f>VLOOKUP(A85,Main!A:AB,2,0)</f>
        <v>Humanities and Social Sciences</v>
      </c>
      <c r="C85" s="61" t="str">
        <f>VLOOKUP(A85,Main!A:AB,3,0)</f>
        <v>Short Fiction in Indian Literature</v>
      </c>
      <c r="D85" s="61" t="str">
        <f>VLOOKUP(A85,Main!A:AB,4,0)</f>
        <v>Prof. A Divya</v>
      </c>
      <c r="E85" s="61" t="str">
        <f>VLOOKUP(A85,Main!A:AB,5,0)</f>
        <v>IIT Madras</v>
      </c>
      <c r="F85" s="61" t="str">
        <f>VLOOKUP(A85,Main!A:AB,6,0)</f>
        <v>IIT Madras</v>
      </c>
      <c r="G85" s="61" t="str">
        <f>VLOOKUP(A85,Main!A:AB,7,0)</f>
        <v>12 Weeks</v>
      </c>
      <c r="H85" s="61" t="str">
        <f>VLOOKUP(A85,Main!A:AB,8,0)</f>
        <v>Rerun</v>
      </c>
      <c r="I85" s="62">
        <f>VLOOKUP(A85,Main!A:AB,9,0)</f>
        <v>46223</v>
      </c>
      <c r="J85" s="62">
        <f>VLOOKUP(A85,Main!A:AB,10,0)</f>
        <v>46304</v>
      </c>
      <c r="K85" s="62">
        <f>VLOOKUP(A85,Main!A:AB,11,0)</f>
        <v>46313</v>
      </c>
      <c r="L85" s="62">
        <f>VLOOKUP(A85,Main!A:AB,12,0)</f>
        <v>46230</v>
      </c>
      <c r="M85" s="62">
        <f>VLOOKUP(A85,Main!A:AB,13,0)</f>
        <v>46248</v>
      </c>
      <c r="N85" s="61" t="str">
        <f>VLOOKUP(A85,Main!A:AB,14,0)</f>
        <v>UG/PG</v>
      </c>
      <c r="O85" s="61" t="str">
        <f>VLOOKUP(A85,Main!A:AB,15,0)</f>
        <v>Elective</v>
      </c>
      <c r="P85" s="61" t="str">
        <f>VLOOKUP(A85,Main!A:AB,16,0)</f>
        <v>Yes</v>
      </c>
      <c r="Q85" s="61" t="str">
        <f>VLOOKUP(A85,Main!A:AB,17,0)</f>
        <v/>
      </c>
      <c r="R85" s="63" t="str">
        <f>VLOOKUP(A85,Main!A:AB,18,0)</f>
        <v>https://onlinecourses.nptel.ac.in/e-learning/preview/noc26_hs179</v>
      </c>
      <c r="S85" s="63" t="str">
        <f>VLOOKUP(A85,Main!A:AB,19,0)</f>
        <v>https://onlinecourses.nptel.ac.in/e-learning/preview/noc26_hs179</v>
      </c>
      <c r="T85" s="61" t="str">
        <f>VLOOKUP(A85,Main!A:AB,20,0)</f>
        <v>noc26_hs179</v>
      </c>
      <c r="U85" s="63" t="str">
        <f>VLOOKUP(A85,Main!A:AB,21,0)</f>
        <v>https://onlinecourses.nptel.ac.in/noc25_hs126/preview</v>
      </c>
      <c r="V85" s="63" t="str">
        <f>VLOOKUP(A85,Main!A:AB,22,0)</f>
        <v>https://onlinecourses.nptel.ac.in/noc25_hs126/preview</v>
      </c>
      <c r="W85" s="61" t="str">
        <f>VLOOKUP(A85,Main!A:AB,23,0)</f>
        <v>noc25_hs126</v>
      </c>
      <c r="X85" s="63" t="str">
        <f>VLOOKUP(A85,Main!A:AB,24,0)</f>
        <v>https://nptel.ac.in/courses/109106138</v>
      </c>
      <c r="Y85" s="63" t="str">
        <f>VLOOKUP(A85,Main!A:AB,25,0)</f>
        <v>https://nptel.ac.in/courses/109106138</v>
      </c>
      <c r="Z85" s="61">
        <f>VLOOKUP(A85,Main!A:AB,26,0)</f>
        <v>109106138</v>
      </c>
    </row>
    <row r="86">
      <c r="A86" s="47" t="s">
        <v>4358</v>
      </c>
      <c r="B86" s="61" t="str">
        <f>VLOOKUP(A86,Main!A:AB,2,0)</f>
        <v>Humanities and Social Sciences</v>
      </c>
      <c r="C86" s="61" t="str">
        <f>VLOOKUP(A86,Main!A:AB,3,0)</f>
        <v>Indian National Movement</v>
      </c>
      <c r="D86" s="61" t="str">
        <f>VLOOKUP(A86,Main!A:AB,4,0)</f>
        <v>Prof. Santhosh Abraham</v>
      </c>
      <c r="E86" s="61" t="str">
        <f>VLOOKUP(A86,Main!A:AB,5,0)</f>
        <v>IIT Madras</v>
      </c>
      <c r="F86" s="61" t="str">
        <f>VLOOKUP(A86,Main!A:AB,6,0)</f>
        <v>IIT Madras</v>
      </c>
      <c r="G86" s="61" t="str">
        <f>VLOOKUP(A86,Main!A:AB,7,0)</f>
        <v>12 Weeks</v>
      </c>
      <c r="H86" s="61" t="str">
        <f>VLOOKUP(A86,Main!A:AB,8,0)</f>
        <v>Rerun</v>
      </c>
      <c r="I86" s="62">
        <f>VLOOKUP(A86,Main!A:AB,9,0)</f>
        <v>46223</v>
      </c>
      <c r="J86" s="62">
        <f>VLOOKUP(A86,Main!A:AB,10,0)</f>
        <v>46304</v>
      </c>
      <c r="K86" s="62">
        <f>VLOOKUP(A86,Main!A:AB,11,0)</f>
        <v>46313</v>
      </c>
      <c r="L86" s="62">
        <f>VLOOKUP(A86,Main!A:AB,12,0)</f>
        <v>46230</v>
      </c>
      <c r="M86" s="62">
        <f>VLOOKUP(A86,Main!A:AB,13,0)</f>
        <v>46248</v>
      </c>
      <c r="N86" s="61" t="str">
        <f>VLOOKUP(A86,Main!A:AB,14,0)</f>
        <v>UG/PG</v>
      </c>
      <c r="O86" s="61" t="str">
        <f>VLOOKUP(A86,Main!A:AB,15,0)</f>
        <v>Elective</v>
      </c>
      <c r="P86" s="61" t="str">
        <f>VLOOKUP(A86,Main!A:AB,16,0)</f>
        <v>Yes</v>
      </c>
      <c r="Q86" s="61" t="str">
        <f>VLOOKUP(A86,Main!A:AB,17,0)</f>
        <v/>
      </c>
      <c r="R86" s="63" t="str">
        <f>VLOOKUP(A86,Main!A:AB,18,0)</f>
        <v>https://onlinecourses.nptel.ac.in/e-learning/preview/noc26_hs183</v>
      </c>
      <c r="S86" s="63" t="str">
        <f>VLOOKUP(A86,Main!A:AB,19,0)</f>
        <v>https://onlinecourses.nptel.ac.in/e-learning/preview/noc26_hs183</v>
      </c>
      <c r="T86" s="61" t="str">
        <f>VLOOKUP(A86,Main!A:AB,20,0)</f>
        <v>noc26_hs183</v>
      </c>
      <c r="U86" s="63" t="str">
        <f>VLOOKUP(A86,Main!A:AB,21,0)</f>
        <v>https://onlinecourses.nptel.ac.in/noc25_hs139/preview</v>
      </c>
      <c r="V86" s="63" t="str">
        <f>VLOOKUP(A86,Main!A:AB,22,0)</f>
        <v>https://onlinecourses.nptel.ac.in/noc25_hs139/preview</v>
      </c>
      <c r="W86" s="61" t="str">
        <f>VLOOKUP(A86,Main!A:AB,23,0)</f>
        <v>noc25_hs139</v>
      </c>
      <c r="X86" s="63" t="str">
        <f>VLOOKUP(A86,Main!A:AB,24,0)</f>
        <v>https://nptel.ac.in/courses/109106735</v>
      </c>
      <c r="Y86" s="63" t="str">
        <f>VLOOKUP(A86,Main!A:AB,25,0)</f>
        <v>https://nptel.ac.in/courses/109106735</v>
      </c>
      <c r="Z86" s="61">
        <f>VLOOKUP(A86,Main!A:AB,26,0)</f>
        <v>109106735</v>
      </c>
    </row>
    <row r="87">
      <c r="A87" s="47" t="s">
        <v>4402</v>
      </c>
      <c r="B87" s="61" t="str">
        <f>VLOOKUP(A87,Main!A:AB,2,0)</f>
        <v>Humanities and Social Sciences</v>
      </c>
      <c r="C87" s="61" t="str">
        <f>VLOOKUP(A87,Main!A:AB,3,0)</f>
        <v>International Trade - Theory And Empirics</v>
      </c>
      <c r="D87" s="61" t="str">
        <f>VLOOKUP(A87,Main!A:AB,4,0)</f>
        <v>Prof. Pratap C. Mohanty</v>
      </c>
      <c r="E87" s="61" t="str">
        <f>VLOOKUP(A87,Main!A:AB,5,0)</f>
        <v>IIT Roorkee</v>
      </c>
      <c r="F87" s="61" t="str">
        <f>VLOOKUP(A87,Main!A:AB,6,0)</f>
        <v>IIT Roorkee</v>
      </c>
      <c r="G87" s="61" t="str">
        <f>VLOOKUP(A87,Main!A:AB,7,0)</f>
        <v>12 Weeks</v>
      </c>
      <c r="H87" s="61" t="str">
        <f>VLOOKUP(A87,Main!A:AB,8,0)</f>
        <v>Rerun</v>
      </c>
      <c r="I87" s="62">
        <f>VLOOKUP(A87,Main!A:AB,9,0)</f>
        <v>46223</v>
      </c>
      <c r="J87" s="62">
        <f>VLOOKUP(A87,Main!A:AB,10,0)</f>
        <v>46304</v>
      </c>
      <c r="K87" s="62">
        <f>VLOOKUP(A87,Main!A:AB,11,0)</f>
        <v>46313</v>
      </c>
      <c r="L87" s="62">
        <f>VLOOKUP(A87,Main!A:AB,12,0)</f>
        <v>46230</v>
      </c>
      <c r="M87" s="62">
        <f>VLOOKUP(A87,Main!A:AB,13,0)</f>
        <v>46248</v>
      </c>
      <c r="N87" s="61" t="str">
        <f>VLOOKUP(A87,Main!A:AB,14,0)</f>
        <v>UG/PG</v>
      </c>
      <c r="O87" s="61" t="str">
        <f>VLOOKUP(A87,Main!A:AB,15,0)</f>
        <v>Elective</v>
      </c>
      <c r="P87" s="61" t="str">
        <f>VLOOKUP(A87,Main!A:AB,16,0)</f>
        <v>Yes</v>
      </c>
      <c r="Q87" s="61" t="str">
        <f>VLOOKUP(A87,Main!A:AB,17,0)</f>
        <v/>
      </c>
      <c r="R87" s="63" t="str">
        <f>VLOOKUP(A87,Main!A:AB,18,0)</f>
        <v>https://onlinecourses.nptel.ac.in/e-learning/preview/noc26_hs189</v>
      </c>
      <c r="S87" s="63" t="str">
        <f>VLOOKUP(A87,Main!A:AB,19,0)</f>
        <v>https://onlinecourses.nptel.ac.in/e-learning/preview/noc26_hs189</v>
      </c>
      <c r="T87" s="61" t="str">
        <f>VLOOKUP(A87,Main!A:AB,20,0)</f>
        <v>noc26_hs189</v>
      </c>
      <c r="U87" s="63" t="str">
        <f>VLOOKUP(A87,Main!A:AB,21,0)</f>
        <v>https://onlinecourses.nptel.ac.in/noc25_hs164/preview</v>
      </c>
      <c r="V87" s="63" t="str">
        <f>VLOOKUP(A87,Main!A:AB,22,0)</f>
        <v>https://onlinecourses.nptel.ac.in/noc25_hs164/preview</v>
      </c>
      <c r="W87" s="61" t="str">
        <f>VLOOKUP(A87,Main!A:AB,23,0)</f>
        <v>noc25_hs164</v>
      </c>
      <c r="X87" s="63" t="str">
        <f>VLOOKUP(A87,Main!A:AB,24,0)</f>
        <v>https://nptel.ac.in/courses/109107173</v>
      </c>
      <c r="Y87" s="63" t="str">
        <f>VLOOKUP(A87,Main!A:AB,25,0)</f>
        <v>https://nptel.ac.in/courses/109107173</v>
      </c>
      <c r="Z87" s="61">
        <f>VLOOKUP(A87,Main!A:AB,26,0)</f>
        <v>109107173</v>
      </c>
    </row>
    <row r="88">
      <c r="A88" s="47" t="s">
        <v>4441</v>
      </c>
      <c r="B88" s="61" t="str">
        <f>VLOOKUP(A88,Main!A:AB,2,0)</f>
        <v>Humanities and Social Sciences</v>
      </c>
      <c r="C88" s="61" t="str">
        <f>VLOOKUP(A88,Main!A:AB,3,0)</f>
        <v>Partition of India in Print Media And Cinema</v>
      </c>
      <c r="D88" s="61" t="str">
        <f>VLOOKUP(A88,Main!A:AB,4,0)</f>
        <v>Prof. Sarbani Banerjee</v>
      </c>
      <c r="E88" s="61" t="str">
        <f>VLOOKUP(A88,Main!A:AB,5,0)</f>
        <v>IIT Roorkee</v>
      </c>
      <c r="F88" s="61" t="str">
        <f>VLOOKUP(A88,Main!A:AB,6,0)</f>
        <v>IIT Roorkee</v>
      </c>
      <c r="G88" s="61" t="str">
        <f>VLOOKUP(A88,Main!A:AB,7,0)</f>
        <v>12 Weeks</v>
      </c>
      <c r="H88" s="61" t="str">
        <f>VLOOKUP(A88,Main!A:AB,8,0)</f>
        <v>Rerun</v>
      </c>
      <c r="I88" s="62">
        <f>VLOOKUP(A88,Main!A:AB,9,0)</f>
        <v>46223</v>
      </c>
      <c r="J88" s="62">
        <f>VLOOKUP(A88,Main!A:AB,10,0)</f>
        <v>46304</v>
      </c>
      <c r="K88" s="62">
        <f>VLOOKUP(A88,Main!A:AB,11,0)</f>
        <v>46313</v>
      </c>
      <c r="L88" s="62">
        <f>VLOOKUP(A88,Main!A:AB,12,0)</f>
        <v>46230</v>
      </c>
      <c r="M88" s="62">
        <f>VLOOKUP(A88,Main!A:AB,13,0)</f>
        <v>46248</v>
      </c>
      <c r="N88" s="61" t="str">
        <f>VLOOKUP(A88,Main!A:AB,14,0)</f>
        <v>UG</v>
      </c>
      <c r="O88" s="61" t="str">
        <f>VLOOKUP(A88,Main!A:AB,15,0)</f>
        <v>Elective</v>
      </c>
      <c r="P88" s="61" t="str">
        <f>VLOOKUP(A88,Main!A:AB,16,0)</f>
        <v>Yes</v>
      </c>
      <c r="Q88" s="61" t="str">
        <f>VLOOKUP(A88,Main!A:AB,17,0)</f>
        <v/>
      </c>
      <c r="R88" s="63" t="str">
        <f>VLOOKUP(A88,Main!A:AB,18,0)</f>
        <v>https://onlinecourses.nptel.ac.in/e-learning/preview/noc26_hs195</v>
      </c>
      <c r="S88" s="63" t="str">
        <f>VLOOKUP(A88,Main!A:AB,19,0)</f>
        <v>https://onlinecourses.nptel.ac.in/e-learning/preview/noc26_hs195</v>
      </c>
      <c r="T88" s="61" t="str">
        <f>VLOOKUP(A88,Main!A:AB,20,0)</f>
        <v>noc26_hs195</v>
      </c>
      <c r="U88" s="63" t="str">
        <f>VLOOKUP(A88,Main!A:AB,21,0)</f>
        <v>https://onlinecourses.nptel.ac.in/noc25_hs165/preview</v>
      </c>
      <c r="V88" s="63" t="str">
        <f>VLOOKUP(A88,Main!A:AB,22,0)</f>
        <v>https://onlinecourses.nptel.ac.in/noc25_hs165/preview</v>
      </c>
      <c r="W88" s="61" t="str">
        <f>VLOOKUP(A88,Main!A:AB,23,0)</f>
        <v>noc25_hs165</v>
      </c>
      <c r="X88" s="63" t="str">
        <f>VLOOKUP(A88,Main!A:AB,24,0)</f>
        <v>https://nptel.ac.in/courses/109107196</v>
      </c>
      <c r="Y88" s="63" t="str">
        <f>VLOOKUP(A88,Main!A:AB,25,0)</f>
        <v>https://nptel.ac.in/courses/109107196</v>
      </c>
      <c r="Z88" s="61">
        <f>VLOOKUP(A88,Main!A:AB,26,0)</f>
        <v>109107196</v>
      </c>
    </row>
    <row r="89">
      <c r="A89" s="47" t="s">
        <v>4481</v>
      </c>
      <c r="B89" s="61" t="str">
        <f>VLOOKUP(A89,Main!A:AB,2,0)</f>
        <v>Humanities and Social Sciences</v>
      </c>
      <c r="C89" s="61" t="str">
        <f>VLOOKUP(A89,Main!A:AB,3,0)</f>
        <v>Indian Art: Materials, Techniques and Artistic Practices</v>
      </c>
      <c r="D89" s="61" t="str">
        <f>VLOOKUP(A89,Main!A:AB,4,0)</f>
        <v>Prof. Rajarshi Sengupta</v>
      </c>
      <c r="E89" s="61" t="str">
        <f>VLOOKUP(A89,Main!A:AB,5,0)</f>
        <v>IIT Kanpur</v>
      </c>
      <c r="F89" s="61" t="str">
        <f>VLOOKUP(A89,Main!A:AB,6,0)</f>
        <v>IIT Kanpur</v>
      </c>
      <c r="G89" s="61" t="str">
        <f>VLOOKUP(A89,Main!A:AB,7,0)</f>
        <v>12 Weeks</v>
      </c>
      <c r="H89" s="61" t="str">
        <f>VLOOKUP(A89,Main!A:AB,8,0)</f>
        <v>Rerun</v>
      </c>
      <c r="I89" s="62">
        <f>VLOOKUP(A89,Main!A:AB,9,0)</f>
        <v>46223</v>
      </c>
      <c r="J89" s="62">
        <f>VLOOKUP(A89,Main!A:AB,10,0)</f>
        <v>46304</v>
      </c>
      <c r="K89" s="62">
        <f>VLOOKUP(A89,Main!A:AB,11,0)</f>
        <v>46313</v>
      </c>
      <c r="L89" s="62">
        <f>VLOOKUP(A89,Main!A:AB,12,0)</f>
        <v>46230</v>
      </c>
      <c r="M89" s="62">
        <f>VLOOKUP(A89,Main!A:AB,13,0)</f>
        <v>46248</v>
      </c>
      <c r="N89" s="61" t="str">
        <f>VLOOKUP(A89,Main!A:AB,14,0)</f>
        <v>UG</v>
      </c>
      <c r="O89" s="61" t="str">
        <f>VLOOKUP(A89,Main!A:AB,15,0)</f>
        <v>Core</v>
      </c>
      <c r="P89" s="61" t="str">
        <f>VLOOKUP(A89,Main!A:AB,16,0)</f>
        <v>No</v>
      </c>
      <c r="Q89" s="61" t="str">
        <f>VLOOKUP(A89,Main!A:AB,17,0)</f>
        <v/>
      </c>
      <c r="R89" s="63" t="str">
        <f>VLOOKUP(A89,Main!A:AB,18,0)</f>
        <v>https://onlinecourses.nptel.ac.in/e-learning/preview/noc26_hs201</v>
      </c>
      <c r="S89" s="63" t="str">
        <f>VLOOKUP(A89,Main!A:AB,19,0)</f>
        <v>https://onlinecourses.nptel.ac.in/e-learning/preview/noc26_hs201</v>
      </c>
      <c r="T89" s="61" t="str">
        <f>VLOOKUP(A89,Main!A:AB,20,0)</f>
        <v>noc26_hs201</v>
      </c>
      <c r="U89" s="63" t="str">
        <f>VLOOKUP(A89,Main!A:AB,21,0)</f>
        <v>https://onlinecourses.nptel.ac.in/noc25_hs180/preview</v>
      </c>
      <c r="V89" s="63" t="str">
        <f>VLOOKUP(A89,Main!A:AB,22,0)</f>
        <v>https://onlinecourses.nptel.ac.in/noc25_hs180/preview</v>
      </c>
      <c r="W89" s="61" t="str">
        <f>VLOOKUP(A89,Main!A:AB,23,0)</f>
        <v>noc25_hs180</v>
      </c>
      <c r="X89" s="63" t="str">
        <f>VLOOKUP(A89,Main!A:AB,24,0)</f>
        <v>https://nptel.ac.in/courses/109104196</v>
      </c>
      <c r="Y89" s="63" t="str">
        <f>VLOOKUP(A89,Main!A:AB,25,0)</f>
        <v>https://nptel.ac.in/courses/109104196</v>
      </c>
      <c r="Z89" s="61">
        <f>VLOOKUP(A89,Main!A:AB,26,0)</f>
        <v>109104196</v>
      </c>
    </row>
    <row r="90">
      <c r="A90" s="47" t="s">
        <v>4519</v>
      </c>
      <c r="B90" s="61" t="str">
        <f>VLOOKUP(A90,Main!A:AB,2,0)</f>
        <v>Humanities and Social Sciences</v>
      </c>
      <c r="C90" s="61" t="str">
        <f>VLOOKUP(A90,Main!A:AB,3,0)</f>
        <v>Introduction to Language and Linguistics</v>
      </c>
      <c r="D90" s="61" t="str">
        <f>VLOOKUP(A90,Main!A:AB,4,0)</f>
        <v>Prof. Dripta Piplai (Mondal),
Prof. Bornini Lahiri</v>
      </c>
      <c r="E90" s="61" t="str">
        <f>VLOOKUP(A90,Main!A:AB,5,0)</f>
        <v>IIT Kharagpur</v>
      </c>
      <c r="F90" s="61" t="str">
        <f>VLOOKUP(A90,Main!A:AB,6,0)</f>
        <v>IIT Kharagpur</v>
      </c>
      <c r="G90" s="61" t="str">
        <f>VLOOKUP(A90,Main!A:AB,7,0)</f>
        <v>12 Weeks</v>
      </c>
      <c r="H90" s="61" t="str">
        <f>VLOOKUP(A90,Main!A:AB,8,0)</f>
        <v>Rerun</v>
      </c>
      <c r="I90" s="62">
        <f>VLOOKUP(A90,Main!A:AB,9,0)</f>
        <v>46223</v>
      </c>
      <c r="J90" s="62">
        <f>VLOOKUP(A90,Main!A:AB,10,0)</f>
        <v>46304</v>
      </c>
      <c r="K90" s="62">
        <f>VLOOKUP(A90,Main!A:AB,11,0)</f>
        <v>46313</v>
      </c>
      <c r="L90" s="62">
        <f>VLOOKUP(A90,Main!A:AB,12,0)</f>
        <v>46230</v>
      </c>
      <c r="M90" s="62">
        <f>VLOOKUP(A90,Main!A:AB,13,0)</f>
        <v>46248</v>
      </c>
      <c r="N90" s="61" t="str">
        <f>VLOOKUP(A90,Main!A:AB,14,0)</f>
        <v>UG</v>
      </c>
      <c r="O90" s="61" t="str">
        <f>VLOOKUP(A90,Main!A:AB,15,0)</f>
        <v>Elective</v>
      </c>
      <c r="P90" s="61" t="str">
        <f>VLOOKUP(A90,Main!A:AB,16,0)</f>
        <v>Yes</v>
      </c>
      <c r="Q90" s="61" t="str">
        <f>VLOOKUP(A90,Main!A:AB,17,0)</f>
        <v/>
      </c>
      <c r="R90" s="63" t="str">
        <f>VLOOKUP(A90,Main!A:AB,18,0)</f>
        <v>https://onlinecourses.nptel.ac.in/e-learning/preview/noc26_hs207</v>
      </c>
      <c r="S90" s="63" t="str">
        <f>VLOOKUP(A90,Main!A:AB,19,0)</f>
        <v>https://onlinecourses.nptel.ac.in/e-learning/preview/noc26_hs207</v>
      </c>
      <c r="T90" s="61" t="str">
        <f>VLOOKUP(A90,Main!A:AB,20,0)</f>
        <v>noc26_hs207</v>
      </c>
      <c r="U90" s="63" t="str">
        <f>VLOOKUP(A90,Main!A:AB,21,0)</f>
        <v>https://onlinecourses.nptel.ac.in/noc25_hs203/preview</v>
      </c>
      <c r="V90" s="63" t="str">
        <f>VLOOKUP(A90,Main!A:AB,22,0)</f>
        <v>https://onlinecourses.nptel.ac.in/noc25_hs203/preview</v>
      </c>
      <c r="W90" s="61" t="str">
        <f>VLOOKUP(A90,Main!A:AB,23,0)</f>
        <v>noc25_hs203</v>
      </c>
      <c r="X90" s="63" t="str">
        <f>VLOOKUP(A90,Main!A:AB,24,0)</f>
        <v>https://nptel.ac.in/courses/109105205</v>
      </c>
      <c r="Y90" s="63" t="str">
        <f>VLOOKUP(A90,Main!A:AB,25,0)</f>
        <v>https://nptel.ac.in/courses/109105205</v>
      </c>
      <c r="Z90" s="61">
        <f>VLOOKUP(A90,Main!A:AB,26,0)</f>
        <v>109105205</v>
      </c>
    </row>
    <row r="91">
      <c r="A91" s="47" t="s">
        <v>4556</v>
      </c>
      <c r="B91" s="61" t="str">
        <f>VLOOKUP(A91,Main!A:AB,2,0)</f>
        <v>Humanities and Social Sciences</v>
      </c>
      <c r="C91" s="61" t="str">
        <f>VLOOKUP(A91,Main!A:AB,3,0)</f>
        <v>Introduction to Market Structures</v>
      </c>
      <c r="D91" s="61" t="str">
        <f>VLOOKUP(A91,Main!A:AB,4,0)</f>
        <v>Prof. Amarjyoti Mahanta</v>
      </c>
      <c r="E91" s="61" t="str">
        <f>VLOOKUP(A91,Main!A:AB,5,0)</f>
        <v>IIT Guwahati</v>
      </c>
      <c r="F91" s="61" t="str">
        <f>VLOOKUP(A91,Main!A:AB,6,0)</f>
        <v>IIT Guwahati</v>
      </c>
      <c r="G91" s="61" t="str">
        <f>VLOOKUP(A91,Main!A:AB,7,0)</f>
        <v>12 Weeks</v>
      </c>
      <c r="H91" s="61" t="str">
        <f>VLOOKUP(A91,Main!A:AB,8,0)</f>
        <v>Rerun</v>
      </c>
      <c r="I91" s="62">
        <f>VLOOKUP(A91,Main!A:AB,9,0)</f>
        <v>46223</v>
      </c>
      <c r="J91" s="62">
        <f>VLOOKUP(A91,Main!A:AB,10,0)</f>
        <v>46304</v>
      </c>
      <c r="K91" s="62">
        <f>VLOOKUP(A91,Main!A:AB,11,0)</f>
        <v>46313</v>
      </c>
      <c r="L91" s="62">
        <f>VLOOKUP(A91,Main!A:AB,12,0)</f>
        <v>46230</v>
      </c>
      <c r="M91" s="62">
        <f>VLOOKUP(A91,Main!A:AB,13,0)</f>
        <v>46248</v>
      </c>
      <c r="N91" s="61" t="str">
        <f>VLOOKUP(A91,Main!A:AB,14,0)</f>
        <v>UG/PG</v>
      </c>
      <c r="O91" s="61" t="str">
        <f>VLOOKUP(A91,Main!A:AB,15,0)</f>
        <v>Elective</v>
      </c>
      <c r="P91" s="61" t="str">
        <f>VLOOKUP(A91,Main!A:AB,16,0)</f>
        <v>Yes</v>
      </c>
      <c r="Q91" s="61" t="str">
        <f>VLOOKUP(A91,Main!A:AB,17,0)</f>
        <v/>
      </c>
      <c r="R91" s="63" t="str">
        <f>VLOOKUP(A91,Main!A:AB,18,0)</f>
        <v>https://onlinecourses.nptel.ac.in/e-learning/preview/noc26_hs212</v>
      </c>
      <c r="S91" s="63" t="str">
        <f>VLOOKUP(A91,Main!A:AB,19,0)</f>
        <v>https://onlinecourses.nptel.ac.in/e-learning/preview/noc26_hs212</v>
      </c>
      <c r="T91" s="61" t="str">
        <f>VLOOKUP(A91,Main!A:AB,20,0)</f>
        <v>noc26_hs212</v>
      </c>
      <c r="U91" s="63" t="str">
        <f>VLOOKUP(A91,Main!A:AB,21,0)</f>
        <v>https://onlinecourses.nptel.ac.in/noc25_hs186/preview</v>
      </c>
      <c r="V91" s="63" t="str">
        <f>VLOOKUP(A91,Main!A:AB,22,0)</f>
        <v>https://onlinecourses.nptel.ac.in/noc25_hs186/preview</v>
      </c>
      <c r="W91" s="61" t="str">
        <f>VLOOKUP(A91,Main!A:AB,23,0)</f>
        <v>noc25_hs186</v>
      </c>
      <c r="X91" s="63" t="str">
        <f>VLOOKUP(A91,Main!A:AB,24,0)</f>
        <v>https://nptel.ac.in/courses/109103187</v>
      </c>
      <c r="Y91" s="63" t="str">
        <f>VLOOKUP(A91,Main!A:AB,25,0)</f>
        <v>https://nptel.ac.in/courses/109103187</v>
      </c>
      <c r="Z91" s="61">
        <f>VLOOKUP(A91,Main!A:AB,26,0)</f>
        <v>109103187</v>
      </c>
    </row>
    <row r="92">
      <c r="A92" s="47" t="s">
        <v>4597</v>
      </c>
      <c r="B92" s="61" t="str">
        <f>VLOOKUP(A92,Main!A:AB,2,0)</f>
        <v>Humanities and Social Sciences</v>
      </c>
      <c r="C92" s="61" t="str">
        <f>VLOOKUP(A92,Main!A:AB,3,0)</f>
        <v>Sociology of Development</v>
      </c>
      <c r="D92" s="61" t="str">
        <f>VLOOKUP(A92,Main!A:AB,4,0)</f>
        <v>Prof. Sambit Mallick</v>
      </c>
      <c r="E92" s="61" t="str">
        <f>VLOOKUP(A92,Main!A:AB,5,0)</f>
        <v>IIT Guwahati</v>
      </c>
      <c r="F92" s="61" t="str">
        <f>VLOOKUP(A92,Main!A:AB,6,0)</f>
        <v>IIT Guwahati</v>
      </c>
      <c r="G92" s="61" t="str">
        <f>VLOOKUP(A92,Main!A:AB,7,0)</f>
        <v>12 Weeks</v>
      </c>
      <c r="H92" s="61" t="str">
        <f>VLOOKUP(A92,Main!A:AB,8,0)</f>
        <v>Rerun</v>
      </c>
      <c r="I92" s="62">
        <f>VLOOKUP(A92,Main!A:AB,9,0)</f>
        <v>46223</v>
      </c>
      <c r="J92" s="62">
        <f>VLOOKUP(A92,Main!A:AB,10,0)</f>
        <v>46304</v>
      </c>
      <c r="K92" s="62">
        <f>VLOOKUP(A92,Main!A:AB,11,0)</f>
        <v>46313</v>
      </c>
      <c r="L92" s="62">
        <f>VLOOKUP(A92,Main!A:AB,12,0)</f>
        <v>46230</v>
      </c>
      <c r="M92" s="62">
        <f>VLOOKUP(A92,Main!A:AB,13,0)</f>
        <v>46248</v>
      </c>
      <c r="N92" s="61" t="str">
        <f>VLOOKUP(A92,Main!A:AB,14,0)</f>
        <v>UG/PG</v>
      </c>
      <c r="O92" s="61" t="str">
        <f>VLOOKUP(A92,Main!A:AB,15,0)</f>
        <v>Elective</v>
      </c>
      <c r="P92" s="61" t="str">
        <f>VLOOKUP(A92,Main!A:AB,16,0)</f>
        <v>Yes</v>
      </c>
      <c r="Q92" s="61" t="str">
        <f>VLOOKUP(A92,Main!A:AB,17,0)</f>
        <v/>
      </c>
      <c r="R92" s="63" t="str">
        <f>VLOOKUP(A92,Main!A:AB,18,0)</f>
        <v>https://onlinecourses.nptel.ac.in/e-learning/preview/noc26_hs218</v>
      </c>
      <c r="S92" s="63" t="str">
        <f>VLOOKUP(A92,Main!A:AB,19,0)</f>
        <v>https://onlinecourses.nptel.ac.in/e-learning/preview/noc26_hs218</v>
      </c>
      <c r="T92" s="61" t="str">
        <f>VLOOKUP(A92,Main!A:AB,20,0)</f>
        <v>noc26_hs218</v>
      </c>
      <c r="U92" s="63" t="str">
        <f>VLOOKUP(A92,Main!A:AB,21,0)</f>
        <v>https://onlinecourses.nptel.ac.in/noc25_hs191/preview</v>
      </c>
      <c r="V92" s="63" t="str">
        <f>VLOOKUP(A92,Main!A:AB,22,0)</f>
        <v>https://onlinecourses.nptel.ac.in/noc25_hs191/preview</v>
      </c>
      <c r="W92" s="61" t="str">
        <f>VLOOKUP(A92,Main!A:AB,23,0)</f>
        <v>noc25_hs191</v>
      </c>
      <c r="X92" s="63" t="str">
        <f>VLOOKUP(A92,Main!A:AB,24,0)</f>
        <v>https://nptel.ac.in/courses/109103185</v>
      </c>
      <c r="Y92" s="63" t="str">
        <f>VLOOKUP(A92,Main!A:AB,25,0)</f>
        <v>https://nptel.ac.in/courses/109103185</v>
      </c>
      <c r="Z92" s="61">
        <f>VLOOKUP(A92,Main!A:AB,26,0)</f>
        <v>109103185</v>
      </c>
    </row>
    <row r="93">
      <c r="A93" s="47" t="s">
        <v>4641</v>
      </c>
      <c r="B93" s="61" t="str">
        <f>VLOOKUP(A93,Main!A:AB,2,0)</f>
        <v>Faculty, Humanities and Social Sciences</v>
      </c>
      <c r="C93" s="61" t="str">
        <f>VLOOKUP(A93,Main!A:AB,3,0)</f>
        <v>Curriculum and Course Design</v>
      </c>
      <c r="D93" s="61" t="str">
        <f>VLOOKUP(A93,Main!A:AB,4,0)</f>
        <v>Prof. K. Rajanikanth,
Prof. N. J. Rao</v>
      </c>
      <c r="E93" s="61" t="str">
        <f>VLOOKUP(A93,Main!A:AB,5,0)</f>
        <v>MSRIT
IISc Bangalore</v>
      </c>
      <c r="F93" s="61" t="str">
        <f>VLOOKUP(A93,Main!A:AB,6,0)</f>
        <v>IISc Bangalore</v>
      </c>
      <c r="G93" s="61" t="str">
        <f>VLOOKUP(A93,Main!A:AB,7,0)</f>
        <v>8 Weeks</v>
      </c>
      <c r="H93" s="61" t="str">
        <f>VLOOKUP(A93,Main!A:AB,8,0)</f>
        <v>New</v>
      </c>
      <c r="I93" s="62">
        <f>VLOOKUP(A93,Main!A:AB,9,0)</f>
        <v>46251</v>
      </c>
      <c r="J93" s="62">
        <f>VLOOKUP(A93,Main!A:AB,10,0)</f>
        <v>46304</v>
      </c>
      <c r="K93" s="62">
        <f>VLOOKUP(A93,Main!A:AB,11,0)</f>
        <v>46313</v>
      </c>
      <c r="L93" s="62">
        <f>VLOOKUP(A93,Main!A:AB,12,0)</f>
        <v>46251</v>
      </c>
      <c r="M93" s="62">
        <f>VLOOKUP(A93,Main!A:AB,13,0)</f>
        <v>46262</v>
      </c>
      <c r="N93" s="61" t="str">
        <f>VLOOKUP(A93,Main!A:AB,14,0)</f>
        <v>PG</v>
      </c>
      <c r="O93" s="61" t="str">
        <f>VLOOKUP(A93,Main!A:AB,15,0)</f>
        <v>Core</v>
      </c>
      <c r="P93" s="61" t="str">
        <f>VLOOKUP(A93,Main!A:AB,16,0)</f>
        <v>Yes</v>
      </c>
      <c r="Q93" s="61" t="str">
        <f>VLOOKUP(A93,Main!A:AB,17,0)</f>
        <v>Fundamental</v>
      </c>
      <c r="R93" s="63" t="str">
        <f>VLOOKUP(A93,Main!A:AB,18,0)</f>
        <v>https://onlinecourses.nptel.ac.in/e-learning/preview/noc26_hs225</v>
      </c>
      <c r="S93" s="63" t="str">
        <f>VLOOKUP(A93,Main!A:AB,19,0)</f>
        <v>https://onlinecourses.nptel.ac.in/e-learning/preview/noc26_hs225</v>
      </c>
      <c r="T93" s="61" t="str">
        <f>VLOOKUP(A93,Main!A:AB,20,0)</f>
        <v>noc26_hs225</v>
      </c>
      <c r="U93" s="61" t="str">
        <f>VLOOKUP(A93,Main!A:AB,21,0)</f>
        <v/>
      </c>
      <c r="V93" s="61" t="str">
        <f>VLOOKUP(A93,Main!A:AB,22,0)</f>
        <v/>
      </c>
      <c r="W93" s="61" t="str">
        <f>VLOOKUP(A93,Main!A:AB,23,0)</f>
        <v/>
      </c>
      <c r="X93" s="63" t="str">
        <f>VLOOKUP(A93,Main!A:AB,24,0)</f>
        <v>https://nptel.ac.in/courses/109108001</v>
      </c>
      <c r="Y93" s="63" t="str">
        <f>VLOOKUP(A93,Main!A:AB,25,0)</f>
        <v>https://nptel.ac.in/courses/109108001</v>
      </c>
      <c r="Z93" s="61">
        <f>VLOOKUP(A93,Main!A:AB,26,0)</f>
        <v>109108001</v>
      </c>
    </row>
    <row r="94">
      <c r="A94" s="47" t="s">
        <v>4665</v>
      </c>
      <c r="B94" s="61" t="str">
        <f>VLOOKUP(A94,Main!A:AB,2,0)</f>
        <v>Humanities and Social Sciences</v>
      </c>
      <c r="C94" s="61" t="str">
        <f>VLOOKUP(A94,Main!A:AB,3,0)</f>
        <v>Psychology of Everyday</v>
      </c>
      <c r="D94" s="61" t="str">
        <f>VLOOKUP(A94,Main!A:AB,4,0)</f>
        <v>Prof. Braj Bhushan,
Prof. Alok Bajpai</v>
      </c>
      <c r="E94" s="61" t="str">
        <f>VLOOKUP(A94,Main!A:AB,5,0)</f>
        <v>IIT Kanpur</v>
      </c>
      <c r="F94" s="61" t="str">
        <f>VLOOKUP(A94,Main!A:AB,6,0)</f>
        <v>IIT Kanpur</v>
      </c>
      <c r="G94" s="61" t="str">
        <f>VLOOKUP(A94,Main!A:AB,7,0)</f>
        <v>4 Weeks</v>
      </c>
      <c r="H94" s="61" t="str">
        <f>VLOOKUP(A94,Main!A:AB,8,0)</f>
        <v>Rerun</v>
      </c>
      <c r="I94" s="62">
        <f>VLOOKUP(A94,Main!A:AB,9,0)</f>
        <v>46251</v>
      </c>
      <c r="J94" s="62">
        <f>VLOOKUP(A94,Main!A:AB,10,0)</f>
        <v>46276</v>
      </c>
      <c r="K94" s="62">
        <f>VLOOKUP(A94,Main!A:AB,11,0)</f>
        <v>46313</v>
      </c>
      <c r="L94" s="62">
        <f>VLOOKUP(A94,Main!A:AB,12,0)</f>
        <v>46251</v>
      </c>
      <c r="M94" s="62">
        <f>VLOOKUP(A94,Main!A:AB,13,0)</f>
        <v>46262</v>
      </c>
      <c r="N94" s="61" t="str">
        <f>VLOOKUP(A94,Main!A:AB,14,0)</f>
        <v>UG</v>
      </c>
      <c r="O94" s="61" t="str">
        <f>VLOOKUP(A94,Main!A:AB,15,0)</f>
        <v>Elective</v>
      </c>
      <c r="P94" s="61" t="str">
        <f>VLOOKUP(A94,Main!A:AB,16,0)</f>
        <v>Yes</v>
      </c>
      <c r="Q94" s="61" t="str">
        <f>VLOOKUP(A94,Main!A:AB,17,0)</f>
        <v>Psychology</v>
      </c>
      <c r="R94" s="63" t="str">
        <f>VLOOKUP(A94,Main!A:AB,18,0)</f>
        <v>https://onlinecourses.nptel.ac.in/e-learning/preview/noc26_hs231</v>
      </c>
      <c r="S94" s="63" t="str">
        <f>VLOOKUP(A94,Main!A:AB,19,0)</f>
        <v>https://onlinecourses.nptel.ac.in/e-learning/preview/noc26_hs231</v>
      </c>
      <c r="T94" s="61" t="str">
        <f>VLOOKUP(A94,Main!A:AB,20,0)</f>
        <v>noc26_hs231</v>
      </c>
      <c r="U94" s="63" t="str">
        <f>VLOOKUP(A94,Main!A:AB,21,0)</f>
        <v>https://onlinecourses.nptel.ac.in/noc25_hs176/preview</v>
      </c>
      <c r="V94" s="63" t="str">
        <f>VLOOKUP(A94,Main!A:AB,22,0)</f>
        <v>https://onlinecourses.nptel.ac.in/noc25_hs176/preview</v>
      </c>
      <c r="W94" s="61" t="str">
        <f>VLOOKUP(A94,Main!A:AB,23,0)</f>
        <v>noc25_hs176</v>
      </c>
      <c r="X94" s="63" t="str">
        <f>VLOOKUP(A94,Main!A:AB,24,0)</f>
        <v>https://nptel.ac.in/courses/109104151</v>
      </c>
      <c r="Y94" s="63" t="str">
        <f>VLOOKUP(A94,Main!A:AB,25,0)</f>
        <v>https://nptel.ac.in/courses/109104151</v>
      </c>
      <c r="Z94" s="61">
        <f>VLOOKUP(A94,Main!A:AB,26,0)</f>
        <v>109104151</v>
      </c>
    </row>
    <row r="95">
      <c r="A95" s="47" t="s">
        <v>4701</v>
      </c>
      <c r="B95" s="61" t="str">
        <f>VLOOKUP(A95,Main!A:AB,2,0)</f>
        <v>Humanities and Social Sciences</v>
      </c>
      <c r="C95" s="61" t="str">
        <f>VLOOKUP(A95,Main!A:AB,3,0)</f>
        <v>Gender and literature</v>
      </c>
      <c r="D95" s="61" t="str">
        <f>VLOOKUP(A95,Main!A:AB,4,0)</f>
        <v>Prof. Avishek Parui</v>
      </c>
      <c r="E95" s="61" t="str">
        <f>VLOOKUP(A95,Main!A:AB,5,0)</f>
        <v>IIT Madras</v>
      </c>
      <c r="F95" s="61" t="str">
        <f>VLOOKUP(A95,Main!A:AB,6,0)</f>
        <v>IIT Madras</v>
      </c>
      <c r="G95" s="61" t="str">
        <f>VLOOKUP(A95,Main!A:AB,7,0)</f>
        <v>8 Weeks</v>
      </c>
      <c r="H95" s="61" t="str">
        <f>VLOOKUP(A95,Main!A:AB,8,0)</f>
        <v>Rerun</v>
      </c>
      <c r="I95" s="62">
        <f>VLOOKUP(A95,Main!A:AB,9,0)</f>
        <v>46251</v>
      </c>
      <c r="J95" s="62">
        <f>VLOOKUP(A95,Main!A:AB,10,0)</f>
        <v>46304</v>
      </c>
      <c r="K95" s="62">
        <f>VLOOKUP(A95,Main!A:AB,11,0)</f>
        <v>46313</v>
      </c>
      <c r="L95" s="62">
        <f>VLOOKUP(A95,Main!A:AB,12,0)</f>
        <v>46251</v>
      </c>
      <c r="M95" s="62">
        <f>VLOOKUP(A95,Main!A:AB,13,0)</f>
        <v>46262</v>
      </c>
      <c r="N95" s="61" t="str">
        <f>VLOOKUP(A95,Main!A:AB,14,0)</f>
        <v>UG/PG</v>
      </c>
      <c r="O95" s="61" t="str">
        <f>VLOOKUP(A95,Main!A:AB,15,0)</f>
        <v>Elective</v>
      </c>
      <c r="P95" s="61" t="str">
        <f>VLOOKUP(A95,Main!A:AB,16,0)</f>
        <v>Yes</v>
      </c>
      <c r="Q95" s="61" t="str">
        <f>VLOOKUP(A95,Main!A:AB,17,0)</f>
        <v>English Studies</v>
      </c>
      <c r="R95" s="63" t="str">
        <f>VLOOKUP(A95,Main!A:AB,18,0)</f>
        <v>https://onlinecourses.nptel.ac.in/e-learning/preview/noc26_hs236</v>
      </c>
      <c r="S95" s="63" t="str">
        <f>VLOOKUP(A95,Main!A:AB,19,0)</f>
        <v>https://onlinecourses.nptel.ac.in/e-learning/preview/noc26_hs236</v>
      </c>
      <c r="T95" s="61" t="str">
        <f>VLOOKUP(A95,Main!A:AB,20,0)</f>
        <v>noc26_hs236</v>
      </c>
      <c r="U95" s="63" t="str">
        <f>VLOOKUP(A95,Main!A:AB,21,0)</f>
        <v>https://onlinecourses.nptel.ac.in/noc25_hs128/preview</v>
      </c>
      <c r="V95" s="63" t="str">
        <f>VLOOKUP(A95,Main!A:AB,22,0)</f>
        <v>https://onlinecourses.nptel.ac.in/noc25_hs128/preview</v>
      </c>
      <c r="W95" s="61" t="str">
        <f>VLOOKUP(A95,Main!A:AB,23,0)</f>
        <v>noc25_hs128</v>
      </c>
      <c r="X95" s="63" t="str">
        <f>VLOOKUP(A95,Main!A:AB,24,0)</f>
        <v>https://nptel.ac.in/courses/109103122</v>
      </c>
      <c r="Y95" s="63" t="str">
        <f>VLOOKUP(A95,Main!A:AB,25,0)</f>
        <v>https://nptel.ac.in/courses/109103122</v>
      </c>
      <c r="Z95" s="61">
        <f>VLOOKUP(A95,Main!A:AB,26,0)</f>
        <v>109103122</v>
      </c>
    </row>
    <row r="96">
      <c r="A96" s="47" t="s">
        <v>4745</v>
      </c>
      <c r="B96" s="61" t="str">
        <f>VLOOKUP(A96,Main!A:AB,2,0)</f>
        <v>Humanities and Social Sciences</v>
      </c>
      <c r="C96" s="61" t="str">
        <f>VLOOKUP(A96,Main!A:AB,3,0)</f>
        <v>Sports and Performance Nutrition</v>
      </c>
      <c r="D96" s="61" t="str">
        <f>VLOOKUP(A96,Main!A:AB,4,0)</f>
        <v>Prof. Geetha Ghaliyavar</v>
      </c>
      <c r="E96" s="61" t="str">
        <f>VLOOKUP(A96,Main!A:AB,5,0)</f>
        <v>IIT Madras</v>
      </c>
      <c r="F96" s="61" t="str">
        <f>VLOOKUP(A96,Main!A:AB,6,0)</f>
        <v>IIT Madras</v>
      </c>
      <c r="G96" s="61" t="str">
        <f>VLOOKUP(A96,Main!A:AB,7,0)</f>
        <v>8 Weeks</v>
      </c>
      <c r="H96" s="61" t="str">
        <f>VLOOKUP(A96,Main!A:AB,8,0)</f>
        <v>Rerun</v>
      </c>
      <c r="I96" s="62">
        <f>VLOOKUP(A96,Main!A:AB,9,0)</f>
        <v>46251</v>
      </c>
      <c r="J96" s="62">
        <f>VLOOKUP(A96,Main!A:AB,10,0)</f>
        <v>46304</v>
      </c>
      <c r="K96" s="62">
        <f>VLOOKUP(A96,Main!A:AB,11,0)</f>
        <v>46313</v>
      </c>
      <c r="L96" s="62">
        <f>VLOOKUP(A96,Main!A:AB,12,0)</f>
        <v>46251</v>
      </c>
      <c r="M96" s="62">
        <f>VLOOKUP(A96,Main!A:AB,13,0)</f>
        <v>46262</v>
      </c>
      <c r="N96" s="61" t="str">
        <f>VLOOKUP(A96,Main!A:AB,14,0)</f>
        <v>UG</v>
      </c>
      <c r="O96" s="61" t="str">
        <f>VLOOKUP(A96,Main!A:AB,15,0)</f>
        <v>Elective</v>
      </c>
      <c r="P96" s="61" t="str">
        <f>VLOOKUP(A96,Main!A:AB,16,0)</f>
        <v>Yes</v>
      </c>
      <c r="Q96" s="61" t="str">
        <f>VLOOKUP(A96,Main!A:AB,17,0)</f>
        <v>Sports Science</v>
      </c>
      <c r="R96" s="63" t="str">
        <f>VLOOKUP(A96,Main!A:AB,18,0)</f>
        <v>https://onlinecourses.nptel.ac.in/e-learning/preview/noc26_hs242</v>
      </c>
      <c r="S96" s="63" t="str">
        <f>VLOOKUP(A96,Main!A:AB,19,0)</f>
        <v>https://onlinecourses.nptel.ac.in/e-learning/preview/noc26_hs242</v>
      </c>
      <c r="T96" s="61" t="str">
        <f>VLOOKUP(A96,Main!A:AB,20,0)</f>
        <v>noc26_hs242</v>
      </c>
      <c r="U96" s="63" t="str">
        <f>VLOOKUP(A96,Main!A:AB,21,0)</f>
        <v>https://onlinecourses.nptel.ac.in/noc25_hs154/preview</v>
      </c>
      <c r="V96" s="63" t="str">
        <f>VLOOKUP(A96,Main!A:AB,22,0)</f>
        <v>https://onlinecourses.nptel.ac.in/noc25_hs154/preview</v>
      </c>
      <c r="W96" s="61" t="str">
        <f>VLOOKUP(A96,Main!A:AB,23,0)</f>
        <v>noc25_hs154</v>
      </c>
      <c r="X96" s="63" t="str">
        <f>VLOOKUP(A96,Main!A:AB,24,0)</f>
        <v>https://nptel.ac.in/courses/109106402</v>
      </c>
      <c r="Y96" s="63" t="str">
        <f>VLOOKUP(A96,Main!A:AB,25,0)</f>
        <v>https://nptel.ac.in/courses/109106402</v>
      </c>
      <c r="Z96" s="61">
        <f>VLOOKUP(A96,Main!A:AB,26,0)</f>
        <v>109106402</v>
      </c>
    </row>
    <row r="97">
      <c r="A97" s="47" t="s">
        <v>4786</v>
      </c>
      <c r="B97" s="61" t="str">
        <f>VLOOKUP(A97,Main!A:AB,2,0)</f>
        <v>Humanities and Social Sciences</v>
      </c>
      <c r="C97" s="61" t="str">
        <f>VLOOKUP(A97,Main!A:AB,3,0)</f>
        <v>Memory</v>
      </c>
      <c r="D97" s="61" t="str">
        <f>VLOOKUP(A97,Main!A:AB,4,0)</f>
        <v>Prof. M. K. Asthana</v>
      </c>
      <c r="E97" s="61" t="str">
        <f>VLOOKUP(A97,Main!A:AB,5,0)</f>
        <v>IIT Roorkee</v>
      </c>
      <c r="F97" s="61" t="str">
        <f>VLOOKUP(A97,Main!A:AB,6,0)</f>
        <v>IIT Roorkee</v>
      </c>
      <c r="G97" s="61" t="str">
        <f>VLOOKUP(A97,Main!A:AB,7,0)</f>
        <v>8 Weeks</v>
      </c>
      <c r="H97" s="61" t="str">
        <f>VLOOKUP(A97,Main!A:AB,8,0)</f>
        <v>Rerun</v>
      </c>
      <c r="I97" s="62">
        <f>VLOOKUP(A97,Main!A:AB,9,0)</f>
        <v>46251</v>
      </c>
      <c r="J97" s="62">
        <f>VLOOKUP(A97,Main!A:AB,10,0)</f>
        <v>46304</v>
      </c>
      <c r="K97" s="62">
        <f>VLOOKUP(A97,Main!A:AB,11,0)</f>
        <v>46313</v>
      </c>
      <c r="L97" s="62">
        <f>VLOOKUP(A97,Main!A:AB,12,0)</f>
        <v>46251</v>
      </c>
      <c r="M97" s="62">
        <f>VLOOKUP(A97,Main!A:AB,13,0)</f>
        <v>46262</v>
      </c>
      <c r="N97" s="61" t="str">
        <f>VLOOKUP(A97,Main!A:AB,14,0)</f>
        <v>UG/PG</v>
      </c>
      <c r="O97" s="61" t="str">
        <f>VLOOKUP(A97,Main!A:AB,15,0)</f>
        <v>Elective</v>
      </c>
      <c r="P97" s="61" t="str">
        <f>VLOOKUP(A97,Main!A:AB,16,0)</f>
        <v>Yes</v>
      </c>
      <c r="Q97" s="61" t="str">
        <f>VLOOKUP(A97,Main!A:AB,17,0)</f>
        <v>Psychology</v>
      </c>
      <c r="R97" s="63" t="str">
        <f>VLOOKUP(A97,Main!A:AB,18,0)</f>
        <v>https://onlinecourses.nptel.ac.in/e-learning/preview/noc26_hs248</v>
      </c>
      <c r="S97" s="63" t="str">
        <f>VLOOKUP(A97,Main!A:AB,19,0)</f>
        <v>https://onlinecourses.nptel.ac.in/e-learning/preview/noc26_hs248</v>
      </c>
      <c r="T97" s="61" t="str">
        <f>VLOOKUP(A97,Main!A:AB,20,0)</f>
        <v>noc26_hs248</v>
      </c>
      <c r="U97" s="63" t="str">
        <f>VLOOKUP(A97,Main!A:AB,21,0)</f>
        <v>https://onlinecourses.nptel.ac.in/noc25_hs220/preview</v>
      </c>
      <c r="V97" s="63" t="str">
        <f>VLOOKUP(A97,Main!A:AB,22,0)</f>
        <v>https://onlinecourses.nptel.ac.in/noc25_hs220/preview</v>
      </c>
      <c r="W97" s="61" t="str">
        <f>VLOOKUP(A97,Main!A:AB,23,0)</f>
        <v>noc25_hs220</v>
      </c>
      <c r="X97" s="63" t="str">
        <f>VLOOKUP(A97,Main!A:AB,24,0)</f>
        <v>https://nptel.ac.in/courses/109107541</v>
      </c>
      <c r="Y97" s="63" t="str">
        <f>VLOOKUP(A97,Main!A:AB,25,0)</f>
        <v>https://nptel.ac.in/courses/109107541</v>
      </c>
      <c r="Z97" s="61">
        <f>VLOOKUP(A97,Main!A:AB,26,0)</f>
        <v>109107541</v>
      </c>
    </row>
    <row r="98">
      <c r="A98" s="47" t="s">
        <v>4885</v>
      </c>
      <c r="B98" s="61" t="str">
        <f>VLOOKUP(A98,Main!A:AB,2,0)</f>
        <v>Law</v>
      </c>
      <c r="C98" s="61" t="str">
        <f>VLOOKUP(A98,Main!A:AB,3,0)</f>
        <v>Copyright and Related Rights Law</v>
      </c>
      <c r="D98" s="61" t="str">
        <f>VLOOKUP(A98,Main!A:AB,4,0)</f>
        <v>Prof. Rohan Cherian Thomas</v>
      </c>
      <c r="E98" s="61" t="str">
        <f>VLOOKUP(A98,Main!A:AB,5,0)</f>
        <v>NALSAR University of Law</v>
      </c>
      <c r="F98" s="61" t="str">
        <f>VLOOKUP(A98,Main!A:AB,6,0)</f>
        <v>IIT Madras</v>
      </c>
      <c r="G98" s="61" t="str">
        <f>VLOOKUP(A98,Main!A:AB,7,0)</f>
        <v>12 Weeks</v>
      </c>
      <c r="H98" s="61" t="str">
        <f>VLOOKUP(A98,Main!A:AB,8,0)</f>
        <v>Rerun</v>
      </c>
      <c r="I98" s="62">
        <f>VLOOKUP(A98,Main!A:AB,9,0)</f>
        <v>46223</v>
      </c>
      <c r="J98" s="62">
        <f>VLOOKUP(A98,Main!A:AB,10,0)</f>
        <v>46304</v>
      </c>
      <c r="K98" s="62">
        <f>VLOOKUP(A98,Main!A:AB,11,0)</f>
        <v>46313</v>
      </c>
      <c r="L98" s="62">
        <f>VLOOKUP(A98,Main!A:AB,12,0)</f>
        <v>46230</v>
      </c>
      <c r="M98" s="62">
        <f>VLOOKUP(A98,Main!A:AB,13,0)</f>
        <v>46248</v>
      </c>
      <c r="N98" s="61" t="str">
        <f>VLOOKUP(A98,Main!A:AB,14,0)</f>
        <v>UG</v>
      </c>
      <c r="O98" s="61" t="str">
        <f>VLOOKUP(A98,Main!A:AB,15,0)</f>
        <v>Elective</v>
      </c>
      <c r="P98" s="61" t="str">
        <f>VLOOKUP(A98,Main!A:AB,16,0)</f>
        <v>Yes</v>
      </c>
      <c r="Q98" s="61" t="str">
        <f>VLOOKUP(A98,Main!A:AB,17,0)</f>
        <v/>
      </c>
      <c r="R98" s="63" t="str">
        <f>VLOOKUP(A98,Main!A:AB,18,0)</f>
        <v>https://onlinecourses.nptel.ac.in/e-learning/preview/noc26_lw19</v>
      </c>
      <c r="S98" s="63" t="str">
        <f>VLOOKUP(A98,Main!A:AB,19,0)</f>
        <v>https://onlinecourses.nptel.ac.in/e-learning/preview/noc26_lw19</v>
      </c>
      <c r="T98" s="61" t="str">
        <f>VLOOKUP(A98,Main!A:AB,20,0)</f>
        <v>noc26_lw19</v>
      </c>
      <c r="U98" s="63" t="str">
        <f>VLOOKUP(A98,Main!A:AB,21,0)</f>
        <v>https://onlinecourses.nptel.ac.in/noc25_lw13/preview</v>
      </c>
      <c r="V98" s="63" t="str">
        <f>VLOOKUP(A98,Main!A:AB,22,0)</f>
        <v>https://onlinecourses.nptel.ac.in/noc25_lw13/preview</v>
      </c>
      <c r="W98" s="61" t="str">
        <f>VLOOKUP(A98,Main!A:AB,23,0)</f>
        <v>noc25_lw13</v>
      </c>
      <c r="X98" s="63" t="str">
        <f>VLOOKUP(A98,Main!A:AB,24,0)</f>
        <v>https://nptel.ac.in/courses/129106749</v>
      </c>
      <c r="Y98" s="63" t="str">
        <f>VLOOKUP(A98,Main!A:AB,25,0)</f>
        <v>https://nptel.ac.in/courses/129106749</v>
      </c>
      <c r="Z98" s="61">
        <f>VLOOKUP(A98,Main!A:AB,26,0)</f>
        <v>129106749</v>
      </c>
    </row>
    <row r="99">
      <c r="A99" s="47" t="s">
        <v>4899</v>
      </c>
      <c r="B99" s="61" t="str">
        <f>VLOOKUP(A99,Main!A:AB,2,0)</f>
        <v>Law</v>
      </c>
      <c r="C99" s="61" t="str">
        <f>VLOOKUP(A99,Main!A:AB,3,0)</f>
        <v>Right To Information and Good Governance</v>
      </c>
      <c r="D99" s="61" t="str">
        <f>VLOOKUP(A99,Main!A:AB,4,0)</f>
        <v>Prof. Sairam Bhat</v>
      </c>
      <c r="E99" s="61" t="str">
        <f>VLOOKUP(A99,Main!A:AB,5,0)</f>
        <v>National Law School of India University, Bangalore</v>
      </c>
      <c r="F99" s="61" t="str">
        <f>VLOOKUP(A99,Main!A:AB,6,0)</f>
        <v>IIT Madras</v>
      </c>
      <c r="G99" s="61" t="str">
        <f>VLOOKUP(A99,Main!A:AB,7,0)</f>
        <v>12 Weeks</v>
      </c>
      <c r="H99" s="61" t="str">
        <f>VLOOKUP(A99,Main!A:AB,8,0)</f>
        <v>Rerun</v>
      </c>
      <c r="I99" s="62">
        <f>VLOOKUP(A99,Main!A:AB,9,0)</f>
        <v>46223</v>
      </c>
      <c r="J99" s="62">
        <f>VLOOKUP(A99,Main!A:AB,10,0)</f>
        <v>46304</v>
      </c>
      <c r="K99" s="62">
        <f>VLOOKUP(A99,Main!A:AB,11,0)</f>
        <v>46313</v>
      </c>
      <c r="L99" s="62">
        <f>VLOOKUP(A99,Main!A:AB,12,0)</f>
        <v>46230</v>
      </c>
      <c r="M99" s="62">
        <f>VLOOKUP(A99,Main!A:AB,13,0)</f>
        <v>46248</v>
      </c>
      <c r="N99" s="61" t="str">
        <f>VLOOKUP(A99,Main!A:AB,14,0)</f>
        <v>UG/PG</v>
      </c>
      <c r="O99" s="61" t="str">
        <f>VLOOKUP(A99,Main!A:AB,15,0)</f>
        <v>Elective</v>
      </c>
      <c r="P99" s="61" t="str">
        <f>VLOOKUP(A99,Main!A:AB,16,0)</f>
        <v>Yes</v>
      </c>
      <c r="Q99" s="61" t="str">
        <f>VLOOKUP(A99,Main!A:AB,17,0)</f>
        <v/>
      </c>
      <c r="R99" s="63" t="str">
        <f>VLOOKUP(A99,Main!A:AB,18,0)</f>
        <v>https://onlinecourses.nptel.ac.in/e-learning/preview/noc26_lw21</v>
      </c>
      <c r="S99" s="63" t="str">
        <f>VLOOKUP(A99,Main!A:AB,19,0)</f>
        <v>https://onlinecourses.nptel.ac.in/e-learning/preview/noc26_lw21</v>
      </c>
      <c r="T99" s="61" t="str">
        <f>VLOOKUP(A99,Main!A:AB,20,0)</f>
        <v>noc26_lw21</v>
      </c>
      <c r="U99" s="63" t="str">
        <f>VLOOKUP(A99,Main!A:AB,21,0)</f>
        <v>https://onlinecourses.nptel.ac.in/noc25_lw08/preview</v>
      </c>
      <c r="V99" s="63" t="str">
        <f>VLOOKUP(A99,Main!A:AB,22,0)</f>
        <v>https://onlinecourses.nptel.ac.in/noc25_lw08/preview</v>
      </c>
      <c r="W99" s="61" t="str">
        <f>VLOOKUP(A99,Main!A:AB,23,0)</f>
        <v>noc25_lw08</v>
      </c>
      <c r="X99" s="63" t="str">
        <f>VLOOKUP(A99,Main!A:AB,24,0)</f>
        <v>https://nptel.ac.in/courses/129106001</v>
      </c>
      <c r="Y99" s="63" t="str">
        <f>VLOOKUP(A99,Main!A:AB,25,0)</f>
        <v>https://nptel.ac.in/courses/129106001</v>
      </c>
      <c r="Z99" s="61">
        <f>VLOOKUP(A99,Main!A:AB,26,0)</f>
        <v>129106001</v>
      </c>
    </row>
    <row r="100">
      <c r="A100" s="47" t="s">
        <v>4941</v>
      </c>
      <c r="B100" s="61" t="str">
        <f>VLOOKUP(A100,Main!A:AB,2,0)</f>
        <v>Law</v>
      </c>
      <c r="C100" s="61" t="str">
        <f>VLOOKUP(A100,Main!A:AB,3,0)</f>
        <v>Intellectual Property Disputes: Court Practices and Enforcement</v>
      </c>
      <c r="D100" s="61" t="str">
        <f>VLOOKUP(A100,Main!A:AB,4,0)</f>
        <v>Prof. Gouri Gargate</v>
      </c>
      <c r="E100" s="61" t="str">
        <f>VLOOKUP(A100,Main!A:AB,5,0)</f>
        <v>IIT Kharagpur</v>
      </c>
      <c r="F100" s="61" t="str">
        <f>VLOOKUP(A100,Main!A:AB,6,0)</f>
        <v>IIT Kharagpur</v>
      </c>
      <c r="G100" s="61" t="str">
        <f>VLOOKUP(A100,Main!A:AB,7,0)</f>
        <v>8 Weeks</v>
      </c>
      <c r="H100" s="61" t="str">
        <f>VLOOKUP(A100,Main!A:AB,8,0)</f>
        <v>Rerun</v>
      </c>
      <c r="I100" s="62">
        <f>VLOOKUP(A100,Main!A:AB,9,0)</f>
        <v>46251</v>
      </c>
      <c r="J100" s="62">
        <f>VLOOKUP(A100,Main!A:AB,10,0)</f>
        <v>46304</v>
      </c>
      <c r="K100" s="62">
        <f>VLOOKUP(A100,Main!A:AB,11,0)</f>
        <v>46313</v>
      </c>
      <c r="L100" s="62">
        <f>VLOOKUP(A100,Main!A:AB,12,0)</f>
        <v>46251</v>
      </c>
      <c r="M100" s="62">
        <f>VLOOKUP(A100,Main!A:AB,13,0)</f>
        <v>46262</v>
      </c>
      <c r="N100" s="61" t="str">
        <f>VLOOKUP(A100,Main!A:AB,14,0)</f>
        <v>UG/PG</v>
      </c>
      <c r="O100" s="61" t="str">
        <f>VLOOKUP(A100,Main!A:AB,15,0)</f>
        <v>Core</v>
      </c>
      <c r="P100" s="61" t="str">
        <f>VLOOKUP(A100,Main!A:AB,16,0)</f>
        <v>Yes</v>
      </c>
      <c r="Q100" s="61" t="str">
        <f>VLOOKUP(A100,Main!A:AB,17,0)</f>
        <v/>
      </c>
      <c r="R100" s="63" t="str">
        <f>VLOOKUP(A100,Main!A:AB,18,0)</f>
        <v>https://onlinecourses.nptel.ac.in/e-learning/preview/noc26_lw28</v>
      </c>
      <c r="S100" s="63" t="str">
        <f>VLOOKUP(A100,Main!A:AB,19,0)</f>
        <v>https://onlinecourses.nptel.ac.in/e-learning/preview/noc26_lw28</v>
      </c>
      <c r="T100" s="61" t="str">
        <f>VLOOKUP(A100,Main!A:AB,20,0)</f>
        <v>noc26_lw28</v>
      </c>
      <c r="U100" s="63" t="str">
        <f>VLOOKUP(A100,Main!A:AB,21,0)</f>
        <v>https://onlinecourses.nptel.ac.in/noc25_lw15/preview</v>
      </c>
      <c r="V100" s="63" t="str">
        <f>VLOOKUP(A100,Main!A:AB,22,0)</f>
        <v>https://onlinecourses.nptel.ac.in/noc25_lw15/preview</v>
      </c>
      <c r="W100" s="61" t="str">
        <f>VLOOKUP(A100,Main!A:AB,23,0)</f>
        <v>noc25_lw15</v>
      </c>
      <c r="X100" s="63" t="str">
        <f>VLOOKUP(A100,Main!A:AB,24,0)</f>
        <v>https://nptel.ac.in/courses/129105504</v>
      </c>
      <c r="Y100" s="63" t="str">
        <f>VLOOKUP(A100,Main!A:AB,25,0)</f>
        <v>https://nptel.ac.in/courses/129105504</v>
      </c>
      <c r="Z100" s="61">
        <f>VLOOKUP(A100,Main!A:AB,26,0)</f>
        <v>129105504</v>
      </c>
    </row>
    <row r="101">
      <c r="A101" s="47" t="s">
        <v>4962</v>
      </c>
      <c r="B101" s="61" t="str">
        <f>VLOOKUP(A101,Main!A:AB,2,0)</f>
        <v>Mathematics</v>
      </c>
      <c r="C101" s="61" t="str">
        <f>VLOOKUP(A101,Main!A:AB,3,0)</f>
        <v>A Basic Course in Number Theory</v>
      </c>
      <c r="D101" s="61" t="str">
        <f>VLOOKUP(A101,Main!A:AB,4,0)</f>
        <v>Prof. Shripad Garge</v>
      </c>
      <c r="E101" s="61" t="str">
        <f>VLOOKUP(A101,Main!A:AB,5,0)</f>
        <v>IIT Bombay</v>
      </c>
      <c r="F101" s="61" t="str">
        <f>VLOOKUP(A101,Main!A:AB,6,0)</f>
        <v>IIT Bombay</v>
      </c>
      <c r="G101" s="61" t="str">
        <f>VLOOKUP(A101,Main!A:AB,7,0)</f>
        <v>12 Weeks</v>
      </c>
      <c r="H101" s="61" t="str">
        <f>VLOOKUP(A101,Main!A:AB,8,0)</f>
        <v>Rerun</v>
      </c>
      <c r="I101" s="62">
        <f>VLOOKUP(A101,Main!A:AB,9,0)</f>
        <v>46223</v>
      </c>
      <c r="J101" s="62">
        <f>VLOOKUP(A101,Main!A:AB,10,0)</f>
        <v>46304</v>
      </c>
      <c r="K101" s="62">
        <f>VLOOKUP(A101,Main!A:AB,11,0)</f>
        <v>46313</v>
      </c>
      <c r="L101" s="62">
        <f>VLOOKUP(A101,Main!A:AB,12,0)</f>
        <v>46230</v>
      </c>
      <c r="M101" s="62">
        <f>VLOOKUP(A101,Main!A:AB,13,0)</f>
        <v>46248</v>
      </c>
      <c r="N101" s="61" t="str">
        <f>VLOOKUP(A101,Main!A:AB,14,0)</f>
        <v>PG</v>
      </c>
      <c r="O101" s="61" t="str">
        <f>VLOOKUP(A101,Main!A:AB,15,0)</f>
        <v>Elective</v>
      </c>
      <c r="P101" s="61" t="str">
        <f>VLOOKUP(A101,Main!A:AB,16,0)</f>
        <v>Yes</v>
      </c>
      <c r="Q101" s="61" t="str">
        <f>VLOOKUP(A101,Main!A:AB,17,0)</f>
        <v>Algebra</v>
      </c>
      <c r="R101" s="63" t="str">
        <f>VLOOKUP(A101,Main!A:AB,18,0)</f>
        <v>https://onlinecourses.nptel.ac.in/e-learning/preview/noc26_ma102</v>
      </c>
      <c r="S101" s="63" t="str">
        <f>VLOOKUP(A101,Main!A:AB,19,0)</f>
        <v>https://onlinecourses.nptel.ac.in/e-learning/preview/noc26_ma102</v>
      </c>
      <c r="T101" s="61" t="str">
        <f>VLOOKUP(A101,Main!A:AB,20,0)</f>
        <v>noc26_ma102</v>
      </c>
      <c r="U101" s="63" t="str">
        <f>VLOOKUP(A101,Main!A:AB,21,0)</f>
        <v>https://onlinecourses.nptel.ac.in/noc25_ma102/preview</v>
      </c>
      <c r="V101" s="63" t="str">
        <f>VLOOKUP(A101,Main!A:AB,22,0)</f>
        <v>https://onlinecourses.nptel.ac.in/noc25_ma102/preview</v>
      </c>
      <c r="W101" s="61" t="str">
        <f>VLOOKUP(A101,Main!A:AB,23,0)</f>
        <v>noc25_ma102</v>
      </c>
      <c r="X101" s="63" t="str">
        <f>VLOOKUP(A101,Main!A:AB,24,0)</f>
        <v>https://nptel.ac.in/courses/111101137</v>
      </c>
      <c r="Y101" s="63" t="str">
        <f>VLOOKUP(A101,Main!A:AB,25,0)</f>
        <v>https://nptel.ac.in/courses/111101137</v>
      </c>
      <c r="Z101" s="61">
        <f>VLOOKUP(A101,Main!A:AB,26,0)</f>
        <v>111101137</v>
      </c>
    </row>
    <row r="102">
      <c r="A102" s="47" t="s">
        <v>5082</v>
      </c>
      <c r="B102" s="61" t="str">
        <f>VLOOKUP(A102,Main!A:AB,2,0)</f>
        <v>Mathematics</v>
      </c>
      <c r="C102" s="61" t="str">
        <f>VLOOKUP(A102,Main!A:AB,3,0)</f>
        <v>Probability Theory for Data Science</v>
      </c>
      <c r="D102" s="61" t="str">
        <f>VLOOKUP(A102,Main!A:AB,4,0)</f>
        <v>Prof. Ishapathik Das</v>
      </c>
      <c r="E102" s="61" t="str">
        <f>VLOOKUP(A102,Main!A:AB,5,0)</f>
        <v>IIT Tirupati</v>
      </c>
      <c r="F102" s="61" t="str">
        <f>VLOOKUP(A102,Main!A:AB,6,0)</f>
        <v>IIT Madras</v>
      </c>
      <c r="G102" s="61" t="str">
        <f>VLOOKUP(A102,Main!A:AB,7,0)</f>
        <v>12 Weeks</v>
      </c>
      <c r="H102" s="61" t="str">
        <f>VLOOKUP(A102,Main!A:AB,8,0)</f>
        <v>Rerun</v>
      </c>
      <c r="I102" s="62">
        <f>VLOOKUP(A102,Main!A:AB,9,0)</f>
        <v>46223</v>
      </c>
      <c r="J102" s="62">
        <f>VLOOKUP(A102,Main!A:AB,10,0)</f>
        <v>46304</v>
      </c>
      <c r="K102" s="62">
        <f>VLOOKUP(A102,Main!A:AB,11,0)</f>
        <v>46313</v>
      </c>
      <c r="L102" s="62">
        <f>VLOOKUP(A102,Main!A:AB,12,0)</f>
        <v>46230</v>
      </c>
      <c r="M102" s="62">
        <f>VLOOKUP(A102,Main!A:AB,13,0)</f>
        <v>46248</v>
      </c>
      <c r="N102" s="61" t="str">
        <f>VLOOKUP(A102,Main!A:AB,14,0)</f>
        <v>UG</v>
      </c>
      <c r="O102" s="61" t="str">
        <f>VLOOKUP(A102,Main!A:AB,15,0)</f>
        <v>Core</v>
      </c>
      <c r="P102" s="61" t="str">
        <f>VLOOKUP(A102,Main!A:AB,16,0)</f>
        <v>No</v>
      </c>
      <c r="Q102" s="61" t="str">
        <f>VLOOKUP(A102,Main!A:AB,17,0)</f>
        <v/>
      </c>
      <c r="R102" s="63" t="str">
        <f>VLOOKUP(A102,Main!A:AB,18,0)</f>
        <v>https://onlinecourses.nptel.ac.in/e-learning/preview/noc26_ma119</v>
      </c>
      <c r="S102" s="63" t="str">
        <f>VLOOKUP(A102,Main!A:AB,19,0)</f>
        <v>https://onlinecourses.nptel.ac.in/e-learning/preview/noc26_ma119</v>
      </c>
      <c r="T102" s="61" t="str">
        <f>VLOOKUP(A102,Main!A:AB,20,0)</f>
        <v>noc26_ma119</v>
      </c>
      <c r="U102" s="63" t="str">
        <f>VLOOKUP(A102,Main!A:AB,21,0)</f>
        <v>https://onlinecourses.nptel.ac.in/noc25_ma95/preview</v>
      </c>
      <c r="V102" s="63" t="str">
        <f>VLOOKUP(A102,Main!A:AB,22,0)</f>
        <v>https://onlinecourses.nptel.ac.in/noc25_ma95/preview</v>
      </c>
      <c r="W102" s="61" t="str">
        <f>VLOOKUP(A102,Main!A:AB,23,0)</f>
        <v>noc25_ma95</v>
      </c>
      <c r="X102" s="63" t="str">
        <f>VLOOKUP(A102,Main!A:AB,24,0)</f>
        <v>https://nptel.ac.in/courses/111106525</v>
      </c>
      <c r="Y102" s="63" t="str">
        <f>VLOOKUP(A102,Main!A:AB,25,0)</f>
        <v>https://nptel.ac.in/courses/111106525</v>
      </c>
      <c r="Z102" s="61">
        <f>VLOOKUP(A102,Main!A:AB,26,0)</f>
        <v>111106525</v>
      </c>
    </row>
    <row r="103">
      <c r="A103" s="47" t="s">
        <v>5166</v>
      </c>
      <c r="B103" s="61" t="str">
        <f>VLOOKUP(A103,Main!A:AB,2,0)</f>
        <v>Mathematics</v>
      </c>
      <c r="C103" s="61" t="str">
        <f>VLOOKUP(A103,Main!A:AB,3,0)</f>
        <v>Introductory Course in Real Analysis</v>
      </c>
      <c r="D103" s="61" t="str">
        <f>VLOOKUP(A103,Main!A:AB,4,0)</f>
        <v>Prof. P D Srivastava</v>
      </c>
      <c r="E103" s="61" t="str">
        <f>VLOOKUP(A103,Main!A:AB,5,0)</f>
        <v>IIT Kharagpur</v>
      </c>
      <c r="F103" s="61" t="str">
        <f>VLOOKUP(A103,Main!A:AB,6,0)</f>
        <v>IIT Kharagpur</v>
      </c>
      <c r="G103" s="61" t="str">
        <f>VLOOKUP(A103,Main!A:AB,7,0)</f>
        <v>12 Weeks</v>
      </c>
      <c r="H103" s="61" t="str">
        <f>VLOOKUP(A103,Main!A:AB,8,0)</f>
        <v>Rerun</v>
      </c>
      <c r="I103" s="62">
        <f>VLOOKUP(A103,Main!A:AB,9,0)</f>
        <v>46223</v>
      </c>
      <c r="J103" s="62">
        <f>VLOOKUP(A103,Main!A:AB,10,0)</f>
        <v>46304</v>
      </c>
      <c r="K103" s="62">
        <f>VLOOKUP(A103,Main!A:AB,11,0)</f>
        <v>46313</v>
      </c>
      <c r="L103" s="62">
        <f>VLOOKUP(A103,Main!A:AB,12,0)</f>
        <v>46230</v>
      </c>
      <c r="M103" s="62">
        <f>VLOOKUP(A103,Main!A:AB,13,0)</f>
        <v>46248</v>
      </c>
      <c r="N103" s="61" t="str">
        <f>VLOOKUP(A103,Main!A:AB,14,0)</f>
        <v>UG/PG</v>
      </c>
      <c r="O103" s="61" t="str">
        <f>VLOOKUP(A103,Main!A:AB,15,0)</f>
        <v>Core</v>
      </c>
      <c r="P103" s="61" t="str">
        <f>VLOOKUP(A103,Main!A:AB,16,0)</f>
        <v>Yes</v>
      </c>
      <c r="Q103" s="61" t="str">
        <f>VLOOKUP(A103,Main!A:AB,17,0)</f>
        <v/>
      </c>
      <c r="R103" s="63" t="str">
        <f>VLOOKUP(A103,Main!A:AB,18,0)</f>
        <v>https://onlinecourses.nptel.ac.in/e-learning/preview/noc26_ma131</v>
      </c>
      <c r="S103" s="63" t="str">
        <f>VLOOKUP(A103,Main!A:AB,19,0)</f>
        <v>https://onlinecourses.nptel.ac.in/e-learning/preview/noc26_ma131</v>
      </c>
      <c r="T103" s="61" t="str">
        <f>VLOOKUP(A103,Main!A:AB,20,0)</f>
        <v>noc26_ma131</v>
      </c>
      <c r="U103" s="63" t="str">
        <f>VLOOKUP(A103,Main!A:AB,21,0)</f>
        <v>https://onlinecourses.nptel.ac.in/noc25_ma118/preview</v>
      </c>
      <c r="V103" s="63" t="str">
        <f>VLOOKUP(A103,Main!A:AB,22,0)</f>
        <v>https://onlinecourses.nptel.ac.in/noc25_ma118/preview</v>
      </c>
      <c r="W103" s="61" t="str">
        <f>VLOOKUP(A103,Main!A:AB,23,0)</f>
        <v>noc25_ma118</v>
      </c>
      <c r="X103" s="63" t="str">
        <f>VLOOKUP(A103,Main!A:AB,24,0)</f>
        <v>https://nptel.ac.in/courses/111105098</v>
      </c>
      <c r="Y103" s="63" t="str">
        <f>VLOOKUP(A103,Main!A:AB,25,0)</f>
        <v>https://nptel.ac.in/courses/111105098</v>
      </c>
      <c r="Z103" s="61">
        <f>VLOOKUP(A103,Main!A:AB,26,0)</f>
        <v>111105098</v>
      </c>
    </row>
    <row r="104">
      <c r="A104" s="47" t="s">
        <v>5210</v>
      </c>
      <c r="B104" s="61" t="str">
        <f>VLOOKUP(A104,Main!A:AB,2,0)</f>
        <v>Mathematics</v>
      </c>
      <c r="C104" s="61" t="str">
        <f>VLOOKUP(A104,Main!A:AB,3,0)</f>
        <v>Complex Analysis - IITM</v>
      </c>
      <c r="D104" s="61" t="str">
        <f>VLOOKUP(A104,Main!A:AB,4,0)</f>
        <v>Prof. Pranav Haridas</v>
      </c>
      <c r="E104" s="61" t="str">
        <f>VLOOKUP(A104,Main!A:AB,5,0)</f>
        <v>Kerala School of Mathematics</v>
      </c>
      <c r="F104" s="61" t="str">
        <f>VLOOKUP(A104,Main!A:AB,6,0)</f>
        <v>IIT Madras</v>
      </c>
      <c r="G104" s="61" t="str">
        <f>VLOOKUP(A104,Main!A:AB,7,0)</f>
        <v>12 Weeks</v>
      </c>
      <c r="H104" s="61" t="str">
        <f>VLOOKUP(A104,Main!A:AB,8,0)</f>
        <v>Rerun</v>
      </c>
      <c r="I104" s="62">
        <f>VLOOKUP(A104,Main!A:AB,9,0)</f>
        <v>46223</v>
      </c>
      <c r="J104" s="62">
        <f>VLOOKUP(A104,Main!A:AB,10,0)</f>
        <v>46304</v>
      </c>
      <c r="K104" s="62">
        <f>VLOOKUP(A104,Main!A:AB,11,0)</f>
        <v>46313</v>
      </c>
      <c r="L104" s="62">
        <f>VLOOKUP(A104,Main!A:AB,12,0)</f>
        <v>46230</v>
      </c>
      <c r="M104" s="62">
        <f>VLOOKUP(A104,Main!A:AB,13,0)</f>
        <v>46248</v>
      </c>
      <c r="N104" s="61" t="str">
        <f>VLOOKUP(A104,Main!A:AB,14,0)</f>
        <v>UG/PG</v>
      </c>
      <c r="O104" s="61" t="str">
        <f>VLOOKUP(A104,Main!A:AB,15,0)</f>
        <v>Core</v>
      </c>
      <c r="P104" s="61" t="str">
        <f>VLOOKUP(A104,Main!A:AB,16,0)</f>
        <v>Yes</v>
      </c>
      <c r="Q104" s="61" t="str">
        <f>VLOOKUP(A104,Main!A:AB,17,0)</f>
        <v>Foundations of Mathematics</v>
      </c>
      <c r="R104" s="63" t="str">
        <f>VLOOKUP(A104,Main!A:AB,18,0)</f>
        <v>https://onlinecourses.nptel.ac.in/e-learning/preview/noc26_ma137</v>
      </c>
      <c r="S104" s="63" t="str">
        <f>VLOOKUP(A104,Main!A:AB,19,0)</f>
        <v>https://onlinecourses.nptel.ac.in/e-learning/preview/noc26_ma137</v>
      </c>
      <c r="T104" s="61" t="str">
        <f>VLOOKUP(A104,Main!A:AB,20,0)</f>
        <v>noc26_ma137</v>
      </c>
      <c r="U104" s="63" t="str">
        <f>VLOOKUP(A104,Main!A:AB,21,0)</f>
        <v>https://onlinecourses.nptel.ac.in/noc25_ma66/preview</v>
      </c>
      <c r="V104" s="63" t="str">
        <f>VLOOKUP(A104,Main!A:AB,22,0)</f>
        <v>https://onlinecourses.nptel.ac.in/noc25_ma66/preview</v>
      </c>
      <c r="W104" s="61" t="str">
        <f>VLOOKUP(A104,Main!A:AB,23,0)</f>
        <v>noc25_ma66</v>
      </c>
      <c r="X104" s="63" t="str">
        <f>VLOOKUP(A104,Main!A:AB,24,0)</f>
        <v>https://nptel.ac.in/courses/111106141</v>
      </c>
      <c r="Y104" s="63" t="str">
        <f>VLOOKUP(A104,Main!A:AB,25,0)</f>
        <v>https://nptel.ac.in/courses/111106141</v>
      </c>
      <c r="Z104" s="61">
        <f>VLOOKUP(A104,Main!A:AB,26,0)</f>
        <v>111106141</v>
      </c>
    </row>
    <row r="105">
      <c r="A105" s="47" t="s">
        <v>5398</v>
      </c>
      <c r="B105" s="61" t="str">
        <f>VLOOKUP(A105,Main!A:AB,2,0)</f>
        <v>Mathematics</v>
      </c>
      <c r="C105" s="61" t="str">
        <f>VLOOKUP(A105,Main!A:AB,3,0)</f>
        <v>Mathematical Methods and its Applications</v>
      </c>
      <c r="D105" s="61" t="str">
        <f>VLOOKUP(A105,Main!A:AB,4,0)</f>
        <v>Prof. S. K. Gupta,
Prof. P. N. Agrawal</v>
      </c>
      <c r="E105" s="61" t="str">
        <f>VLOOKUP(A105,Main!A:AB,5,0)</f>
        <v>IIT Roorkee</v>
      </c>
      <c r="F105" s="61" t="str">
        <f>VLOOKUP(A105,Main!A:AB,6,0)</f>
        <v>IIT Roorkee</v>
      </c>
      <c r="G105" s="61" t="str">
        <f>VLOOKUP(A105,Main!A:AB,7,0)</f>
        <v>12 Weeks</v>
      </c>
      <c r="H105" s="61" t="str">
        <f>VLOOKUP(A105,Main!A:AB,8,0)</f>
        <v>Rerun</v>
      </c>
      <c r="I105" s="62">
        <f>VLOOKUP(A105,Main!A:AB,9,0)</f>
        <v>46223</v>
      </c>
      <c r="J105" s="62">
        <f>VLOOKUP(A105,Main!A:AB,10,0)</f>
        <v>46304</v>
      </c>
      <c r="K105" s="62">
        <f>VLOOKUP(A105,Main!A:AB,11,0)</f>
        <v>46313</v>
      </c>
      <c r="L105" s="62">
        <f>VLOOKUP(A105,Main!A:AB,12,0)</f>
        <v>46230</v>
      </c>
      <c r="M105" s="62">
        <f>VLOOKUP(A105,Main!A:AB,13,0)</f>
        <v>46248</v>
      </c>
      <c r="N105" s="61" t="str">
        <f>VLOOKUP(A105,Main!A:AB,14,0)</f>
        <v>UG/PG</v>
      </c>
      <c r="O105" s="61" t="str">
        <f>VLOOKUP(A105,Main!A:AB,15,0)</f>
        <v>Elective</v>
      </c>
      <c r="P105" s="61" t="str">
        <f>VLOOKUP(A105,Main!A:AB,16,0)</f>
        <v>Yes</v>
      </c>
      <c r="Q105" s="61" t="str">
        <f>VLOOKUP(A105,Main!A:AB,17,0)</f>
        <v/>
      </c>
      <c r="R105" s="63" t="str">
        <f>VLOOKUP(A105,Main!A:AB,18,0)</f>
        <v>https://onlinecourses.nptel.ac.in/e-learning/preview/noc26_ma96</v>
      </c>
      <c r="S105" s="63" t="str">
        <f>VLOOKUP(A105,Main!A:AB,19,0)</f>
        <v>https://onlinecourses.nptel.ac.in/e-learning/preview/noc26_ma96</v>
      </c>
      <c r="T105" s="61" t="str">
        <f>VLOOKUP(A105,Main!A:AB,20,0)</f>
        <v>noc26_ma96</v>
      </c>
      <c r="U105" s="63" t="str">
        <f>VLOOKUP(A105,Main!A:AB,21,0)</f>
        <v>https://onlinecourses.nptel.ac.in/noc25_ma80/preview</v>
      </c>
      <c r="V105" s="63" t="str">
        <f>VLOOKUP(A105,Main!A:AB,22,0)</f>
        <v>https://onlinecourses.nptel.ac.in/noc25_ma80/preview</v>
      </c>
      <c r="W105" s="61" t="str">
        <f>VLOOKUP(A105,Main!A:AB,23,0)</f>
        <v>noc25_ma80</v>
      </c>
      <c r="X105" s="63" t="str">
        <f>VLOOKUP(A105,Main!A:AB,24,0)</f>
        <v>https://nptel.ac.in/courses/111107098</v>
      </c>
      <c r="Y105" s="63" t="str">
        <f>VLOOKUP(A105,Main!A:AB,25,0)</f>
        <v>https://nptel.ac.in/courses/111107098</v>
      </c>
      <c r="Z105" s="61">
        <f>VLOOKUP(A105,Main!A:AB,26,0)</f>
        <v>111107098</v>
      </c>
    </row>
    <row r="106">
      <c r="A106" s="47" t="s">
        <v>5454</v>
      </c>
      <c r="B106" s="61" t="str">
        <f>VLOOKUP(A106,Main!A:AB,2,0)</f>
        <v>Mechanical Engineering, Metallurgy and Materials Science,
Biomedical Engineering, Engineering Design, Electrical
Engineering</v>
      </c>
      <c r="C106" s="61" t="str">
        <f>VLOOKUP(A106,Main!A:AB,3,0)</f>
        <v>Laser-Assisted Measurements and Micro Manufacturing</v>
      </c>
      <c r="D106" s="61" t="str">
        <f>VLOOKUP(A106,Main!A:AB,4,0)</f>
        <v>Prof.Nilesh J Vasa
Prof.Palani Anand Iyamperumal</v>
      </c>
      <c r="E106" s="61" t="str">
        <f>VLOOKUP(A106,Main!A:AB,5,0)</f>
        <v>IIT Indore</v>
      </c>
      <c r="F106" s="61" t="str">
        <f>VLOOKUP(A106,Main!A:AB,6,0)</f>
        <v>IIT Madras</v>
      </c>
      <c r="G106" s="61" t="str">
        <f>VLOOKUP(A106,Main!A:AB,7,0)</f>
        <v>12 Weeks</v>
      </c>
      <c r="H106" s="61" t="str">
        <f>VLOOKUP(A106,Main!A:AB,8,0)</f>
        <v>New</v>
      </c>
      <c r="I106" s="62">
        <f>VLOOKUP(A106,Main!A:AB,9,0)</f>
        <v>46223</v>
      </c>
      <c r="J106" s="62">
        <f>VLOOKUP(A106,Main!A:AB,10,0)</f>
        <v>46304</v>
      </c>
      <c r="K106" s="62">
        <f>VLOOKUP(A106,Main!A:AB,11,0)</f>
        <v>46313</v>
      </c>
      <c r="L106" s="62">
        <f>VLOOKUP(A106,Main!A:AB,12,0)</f>
        <v>46230</v>
      </c>
      <c r="M106" s="62">
        <f>VLOOKUP(A106,Main!A:AB,13,0)</f>
        <v>46248</v>
      </c>
      <c r="N106" s="61" t="str">
        <f>VLOOKUP(A106,Main!A:AB,14,0)</f>
        <v>UG/PG</v>
      </c>
      <c r="O106" s="61" t="str">
        <f>VLOOKUP(A106,Main!A:AB,15,0)</f>
        <v>Elective</v>
      </c>
      <c r="P106" s="61" t="str">
        <f>VLOOKUP(A106,Main!A:AB,16,0)</f>
        <v>Yes</v>
      </c>
      <c r="Q106" s="61" t="str">
        <f>VLOOKUP(A106,Main!A:AB,17,0)</f>
        <v>Control and Instrumentation
Photonics, 
Manufacturing Processes and Technology</v>
      </c>
      <c r="R106" s="63" t="str">
        <f>VLOOKUP(A106,Main!A:AB,18,0)</f>
        <v>https://onlinecourses.nptel.ac.in/e-learning/preview/noc26_me111</v>
      </c>
      <c r="S106" s="63" t="str">
        <f>VLOOKUP(A106,Main!A:AB,19,0)</f>
        <v>https://onlinecourses.nptel.ac.in/e-learning/preview/noc26_me111</v>
      </c>
      <c r="T106" s="61" t="str">
        <f>VLOOKUP(A106,Main!A:AB,20,0)</f>
        <v>noc26_me111</v>
      </c>
      <c r="U106" s="61" t="str">
        <f>VLOOKUP(A106,Main!A:AB,21,0)</f>
        <v/>
      </c>
      <c r="V106" s="61" t="str">
        <f>VLOOKUP(A106,Main!A:AB,22,0)</f>
        <v/>
      </c>
      <c r="W106" s="61" t="str">
        <f>VLOOKUP(A106,Main!A:AB,23,0)</f>
        <v/>
      </c>
      <c r="X106" s="63" t="str">
        <f>VLOOKUP(A106,Main!A:AB,24,0)</f>
        <v>https://nptel.ac.in/courses/112106004</v>
      </c>
      <c r="Y106" s="63" t="str">
        <f>VLOOKUP(A106,Main!A:AB,25,0)</f>
        <v>https://nptel.ac.in/courses/112106004</v>
      </c>
      <c r="Z106" s="61">
        <f>VLOOKUP(A106,Main!A:AB,26,0)</f>
        <v>112106004</v>
      </c>
    </row>
    <row r="107">
      <c r="A107" s="47" t="s">
        <v>5584</v>
      </c>
      <c r="B107" s="61" t="str">
        <f>VLOOKUP(A107,Main!A:AB,2,0)</f>
        <v>Mechanical Engineering</v>
      </c>
      <c r="C107" s="61" t="str">
        <f>VLOOKUP(A107,Main!A:AB,3,0)</f>
        <v>Compliant Mechanisms: Principles and Design</v>
      </c>
      <c r="D107" s="61" t="str">
        <f>VLOOKUP(A107,Main!A:AB,4,0)</f>
        <v>Prof. G. K. Ananthasuresh</v>
      </c>
      <c r="E107" s="61" t="str">
        <f>VLOOKUP(A107,Main!A:AB,5,0)</f>
        <v>IISc Bangalore</v>
      </c>
      <c r="F107" s="61" t="str">
        <f>VLOOKUP(A107,Main!A:AB,6,0)</f>
        <v>IISc Bangalore</v>
      </c>
      <c r="G107" s="61" t="str">
        <f>VLOOKUP(A107,Main!A:AB,7,0)</f>
        <v>12 Weeks</v>
      </c>
      <c r="H107" s="61" t="str">
        <f>VLOOKUP(A107,Main!A:AB,8,0)</f>
        <v>Rerun</v>
      </c>
      <c r="I107" s="62">
        <f>VLOOKUP(A107,Main!A:AB,9,0)</f>
        <v>46223</v>
      </c>
      <c r="J107" s="62">
        <f>VLOOKUP(A107,Main!A:AB,10,0)</f>
        <v>46304</v>
      </c>
      <c r="K107" s="62">
        <f>VLOOKUP(A107,Main!A:AB,11,0)</f>
        <v>46313</v>
      </c>
      <c r="L107" s="62">
        <f>VLOOKUP(A107,Main!A:AB,12,0)</f>
        <v>46230</v>
      </c>
      <c r="M107" s="62">
        <f>VLOOKUP(A107,Main!A:AB,13,0)</f>
        <v>46248</v>
      </c>
      <c r="N107" s="61" t="str">
        <f>VLOOKUP(A107,Main!A:AB,14,0)</f>
        <v>UG/PG</v>
      </c>
      <c r="O107" s="61" t="str">
        <f>VLOOKUP(A107,Main!A:AB,15,0)</f>
        <v>Elective</v>
      </c>
      <c r="P107" s="61" t="str">
        <f>VLOOKUP(A107,Main!A:AB,16,0)</f>
        <v>Yes</v>
      </c>
      <c r="Q107" s="61" t="str">
        <f>VLOOKUP(A107,Main!A:AB,17,0)</f>
        <v/>
      </c>
      <c r="R107" s="63" t="str">
        <f>VLOOKUP(A107,Main!A:AB,18,0)</f>
        <v>https://onlinecourses.nptel.ac.in/e-learning/preview/noc26_me130</v>
      </c>
      <c r="S107" s="63" t="str">
        <f>VLOOKUP(A107,Main!A:AB,19,0)</f>
        <v>https://onlinecourses.nptel.ac.in/e-learning/preview/noc26_me130</v>
      </c>
      <c r="T107" s="61" t="str">
        <f>VLOOKUP(A107,Main!A:AB,20,0)</f>
        <v>noc26_me130</v>
      </c>
      <c r="U107" s="63" t="str">
        <f>VLOOKUP(A107,Main!A:AB,21,0)</f>
        <v>https://onlinecourses.nptel.ac.in/noc25_me133/preview</v>
      </c>
      <c r="V107" s="63" t="str">
        <f>VLOOKUP(A107,Main!A:AB,22,0)</f>
        <v>https://onlinecourses.nptel.ac.in/noc25_me133/preview</v>
      </c>
      <c r="W107" s="61" t="str">
        <f>VLOOKUP(A107,Main!A:AB,23,0)</f>
        <v>noc25_me133</v>
      </c>
      <c r="X107" s="63" t="str">
        <f>VLOOKUP(A107,Main!A:AB,24,0)</f>
        <v>https://nptel.ac.in/courses/112108211</v>
      </c>
      <c r="Y107" s="63" t="str">
        <f>VLOOKUP(A107,Main!A:AB,25,0)</f>
        <v>https://nptel.ac.in/courses/112108211</v>
      </c>
      <c r="Z107" s="61">
        <f>VLOOKUP(A107,Main!A:AB,26,0)</f>
        <v>112108211</v>
      </c>
    </row>
    <row r="108">
      <c r="A108" s="47" t="s">
        <v>5630</v>
      </c>
      <c r="B108" s="61" t="str">
        <f>VLOOKUP(A108,Main!A:AB,2,0)</f>
        <v>Mechanical Engineering</v>
      </c>
      <c r="C108" s="61" t="str">
        <f>VLOOKUP(A108,Main!A:AB,3,0)</f>
        <v>Computational Fluid Dynamics using Finite Volume Method</v>
      </c>
      <c r="D108" s="61" t="str">
        <f>VLOOKUP(A108,Main!A:AB,4,0)</f>
        <v>Prof. Kameswararao Anupindi</v>
      </c>
      <c r="E108" s="61" t="str">
        <f>VLOOKUP(A108,Main!A:AB,5,0)</f>
        <v>IIT Madras</v>
      </c>
      <c r="F108" s="61" t="str">
        <f>VLOOKUP(A108,Main!A:AB,6,0)</f>
        <v>IIT Madras</v>
      </c>
      <c r="G108" s="61" t="str">
        <f>VLOOKUP(A108,Main!A:AB,7,0)</f>
        <v>12 Weeks</v>
      </c>
      <c r="H108" s="61" t="str">
        <f>VLOOKUP(A108,Main!A:AB,8,0)</f>
        <v>Rerun</v>
      </c>
      <c r="I108" s="62">
        <f>VLOOKUP(A108,Main!A:AB,9,0)</f>
        <v>46223</v>
      </c>
      <c r="J108" s="62">
        <f>VLOOKUP(A108,Main!A:AB,10,0)</f>
        <v>46304</v>
      </c>
      <c r="K108" s="62">
        <f>VLOOKUP(A108,Main!A:AB,11,0)</f>
        <v>46313</v>
      </c>
      <c r="L108" s="62">
        <f>VLOOKUP(A108,Main!A:AB,12,0)</f>
        <v>46230</v>
      </c>
      <c r="M108" s="62">
        <f>VLOOKUP(A108,Main!A:AB,13,0)</f>
        <v>46248</v>
      </c>
      <c r="N108" s="61" t="str">
        <f>VLOOKUP(A108,Main!A:AB,14,0)</f>
        <v>UG/PG</v>
      </c>
      <c r="O108" s="61" t="str">
        <f>VLOOKUP(A108,Main!A:AB,15,0)</f>
        <v>Elective</v>
      </c>
      <c r="P108" s="61" t="str">
        <f>VLOOKUP(A108,Main!A:AB,16,0)</f>
        <v>Yes</v>
      </c>
      <c r="Q108" s="61" t="str">
        <f>VLOOKUP(A108,Main!A:AB,17,0)</f>
        <v>Computational Thermo Fluids
Computational Engineering</v>
      </c>
      <c r="R108" s="63" t="str">
        <f>VLOOKUP(A108,Main!A:AB,18,0)</f>
        <v>https://onlinecourses.nptel.ac.in/e-learning/preview/noc26_me136</v>
      </c>
      <c r="S108" s="63" t="str">
        <f>VLOOKUP(A108,Main!A:AB,19,0)</f>
        <v>https://onlinecourses.nptel.ac.in/e-learning/preview/noc26_me136</v>
      </c>
      <c r="T108" s="61" t="str">
        <f>VLOOKUP(A108,Main!A:AB,20,0)</f>
        <v>noc26_me136</v>
      </c>
      <c r="U108" s="63" t="str">
        <f>VLOOKUP(A108,Main!A:AB,21,0)</f>
        <v>https://onlinecourses.nptel.ac.in/noc25_me103/preview</v>
      </c>
      <c r="V108" s="63" t="str">
        <f>VLOOKUP(A108,Main!A:AB,22,0)</f>
        <v>https://onlinecourses.nptel.ac.in/noc25_me103/preview</v>
      </c>
      <c r="W108" s="61" t="str">
        <f>VLOOKUP(A108,Main!A:AB,23,0)</f>
        <v>noc25_me103</v>
      </c>
      <c r="X108" s="63" t="str">
        <f>VLOOKUP(A108,Main!A:AB,24,0)</f>
        <v>https://nptel.ac.in/courses/112106294</v>
      </c>
      <c r="Y108" s="63" t="str">
        <f>VLOOKUP(A108,Main!A:AB,25,0)</f>
        <v>https://nptel.ac.in/courses/112106294</v>
      </c>
      <c r="Z108" s="61">
        <f>VLOOKUP(A108,Main!A:AB,26,0)</f>
        <v>112106294</v>
      </c>
    </row>
    <row r="109">
      <c r="A109" s="47" t="s">
        <v>5672</v>
      </c>
      <c r="B109" s="61" t="str">
        <f>VLOOKUP(A109,Main!A:AB,2,0)</f>
        <v>Mechanical/Chemical engineering</v>
      </c>
      <c r="C109" s="61" t="str">
        <f>VLOOKUP(A109,Main!A:AB,3,0)</f>
        <v>Engineering Thermodynamics</v>
      </c>
      <c r="D109" s="61" t="str">
        <f>VLOOKUP(A109,Main!A:AB,4,0)</f>
        <v>Prof. V. Raghavan</v>
      </c>
      <c r="E109" s="61" t="str">
        <f>VLOOKUP(A109,Main!A:AB,5,0)</f>
        <v>IIT Madras</v>
      </c>
      <c r="F109" s="61" t="str">
        <f>VLOOKUP(A109,Main!A:AB,6,0)</f>
        <v>IIT Madras</v>
      </c>
      <c r="G109" s="61" t="str">
        <f>VLOOKUP(A109,Main!A:AB,7,0)</f>
        <v>12 Weeks</v>
      </c>
      <c r="H109" s="61" t="str">
        <f>VLOOKUP(A109,Main!A:AB,8,0)</f>
        <v>Rerun</v>
      </c>
      <c r="I109" s="62">
        <f>VLOOKUP(A109,Main!A:AB,9,0)</f>
        <v>46223</v>
      </c>
      <c r="J109" s="62">
        <f>VLOOKUP(A109,Main!A:AB,10,0)</f>
        <v>46304</v>
      </c>
      <c r="K109" s="62">
        <f>VLOOKUP(A109,Main!A:AB,11,0)</f>
        <v>46313</v>
      </c>
      <c r="L109" s="62">
        <f>VLOOKUP(A109,Main!A:AB,12,0)</f>
        <v>46230</v>
      </c>
      <c r="M109" s="62">
        <f>VLOOKUP(A109,Main!A:AB,13,0)</f>
        <v>46248</v>
      </c>
      <c r="N109" s="61" t="str">
        <f>VLOOKUP(A109,Main!A:AB,14,0)</f>
        <v>UG</v>
      </c>
      <c r="O109" s="61" t="str">
        <f>VLOOKUP(A109,Main!A:AB,15,0)</f>
        <v>Core</v>
      </c>
      <c r="P109" s="61" t="str">
        <f>VLOOKUP(A109,Main!A:AB,16,0)</f>
        <v>No</v>
      </c>
      <c r="Q109" s="61" t="str">
        <f>VLOOKUP(A109,Main!A:AB,17,0)</f>
        <v/>
      </c>
      <c r="R109" s="63" t="str">
        <f>VLOOKUP(A109,Main!A:AB,18,0)</f>
        <v>https://onlinecourses.nptel.ac.in/e-learning/preview/noc26_me142</v>
      </c>
      <c r="S109" s="63" t="str">
        <f>VLOOKUP(A109,Main!A:AB,19,0)</f>
        <v>https://onlinecourses.nptel.ac.in/e-learning/preview/noc26_me142</v>
      </c>
      <c r="T109" s="61" t="str">
        <f>VLOOKUP(A109,Main!A:AB,20,0)</f>
        <v>noc26_me142</v>
      </c>
      <c r="U109" s="63" t="str">
        <f>VLOOKUP(A109,Main!A:AB,21,0)</f>
        <v>https://onlinecourses.nptel.ac.in/noc25_me182/preview</v>
      </c>
      <c r="V109" s="63" t="str">
        <f>VLOOKUP(A109,Main!A:AB,22,0)</f>
        <v>https://onlinecourses.nptel.ac.in/noc25_me182/preview</v>
      </c>
      <c r="W109" s="61" t="str">
        <f>VLOOKUP(A109,Main!A:AB,23,0)</f>
        <v>noc25_me182</v>
      </c>
      <c r="X109" s="63" t="str">
        <f>VLOOKUP(A109,Main!A:AB,24,0)</f>
        <v>https://nptel.ac.in/courses/112106320</v>
      </c>
      <c r="Y109" s="63" t="str">
        <f>VLOOKUP(A109,Main!A:AB,25,0)</f>
        <v>https://nptel.ac.in/courses/112106320</v>
      </c>
      <c r="Z109" s="61">
        <f>VLOOKUP(A109,Main!A:AB,26,0)</f>
        <v>112106320</v>
      </c>
    </row>
    <row r="110">
      <c r="A110" s="47" t="s">
        <v>5724</v>
      </c>
      <c r="B110" s="61" t="str">
        <f>VLOOKUP(A110,Main!A:AB,2,0)</f>
        <v>Mechanical Engineering</v>
      </c>
      <c r="C110" s="61" t="str">
        <f>VLOOKUP(A110,Main!A:AB,3,0)</f>
        <v>Work System Design</v>
      </c>
      <c r="D110" s="61" t="str">
        <f>VLOOKUP(A110,Main!A:AB,4,0)</f>
        <v>Prof. Inderdeep Singh</v>
      </c>
      <c r="E110" s="61" t="str">
        <f>VLOOKUP(A110,Main!A:AB,5,0)</f>
        <v>IIT Roorkee</v>
      </c>
      <c r="F110" s="61" t="str">
        <f>VLOOKUP(A110,Main!A:AB,6,0)</f>
        <v>IIT Roorkee</v>
      </c>
      <c r="G110" s="61" t="str">
        <f>VLOOKUP(A110,Main!A:AB,7,0)</f>
        <v>12 Weeks</v>
      </c>
      <c r="H110" s="61" t="str">
        <f>VLOOKUP(A110,Main!A:AB,8,0)</f>
        <v>Rerun</v>
      </c>
      <c r="I110" s="62">
        <f>VLOOKUP(A110,Main!A:AB,9,0)</f>
        <v>46223</v>
      </c>
      <c r="J110" s="62">
        <f>VLOOKUP(A110,Main!A:AB,10,0)</f>
        <v>46304</v>
      </c>
      <c r="K110" s="62">
        <f>VLOOKUP(A110,Main!A:AB,11,0)</f>
        <v>46313</v>
      </c>
      <c r="L110" s="62">
        <f>VLOOKUP(A110,Main!A:AB,12,0)</f>
        <v>46230</v>
      </c>
      <c r="M110" s="62">
        <f>VLOOKUP(A110,Main!A:AB,13,0)</f>
        <v>46248</v>
      </c>
      <c r="N110" s="61" t="str">
        <f>VLOOKUP(A110,Main!A:AB,14,0)</f>
        <v>UG/PG</v>
      </c>
      <c r="O110" s="61" t="str">
        <f>VLOOKUP(A110,Main!A:AB,15,0)</f>
        <v>Core</v>
      </c>
      <c r="P110" s="61" t="str">
        <f>VLOOKUP(A110,Main!A:AB,16,0)</f>
        <v>Yes</v>
      </c>
      <c r="Q110" s="61" t="str">
        <f>VLOOKUP(A110,Main!A:AB,17,0)</f>
        <v/>
      </c>
      <c r="R110" s="63" t="str">
        <f>VLOOKUP(A110,Main!A:AB,18,0)</f>
        <v>https://onlinecourses.nptel.ac.in/e-learning/preview/noc26_me149</v>
      </c>
      <c r="S110" s="63" t="str">
        <f>VLOOKUP(A110,Main!A:AB,19,0)</f>
        <v>https://onlinecourses.nptel.ac.in/e-learning/preview/noc26_me149</v>
      </c>
      <c r="T110" s="61" t="str">
        <f>VLOOKUP(A110,Main!A:AB,20,0)</f>
        <v>noc26_me149</v>
      </c>
      <c r="U110" s="63" t="str">
        <f>VLOOKUP(A110,Main!A:AB,21,0)</f>
        <v>https://onlinecourses.nptel.ac.in/noc25_me122/preview</v>
      </c>
      <c r="V110" s="63" t="str">
        <f>VLOOKUP(A110,Main!A:AB,22,0)</f>
        <v>https://onlinecourses.nptel.ac.in/noc25_me122/preview</v>
      </c>
      <c r="W110" s="61" t="str">
        <f>VLOOKUP(A110,Main!A:AB,23,0)</f>
        <v>noc25_me122</v>
      </c>
      <c r="X110" s="63" t="str">
        <f>VLOOKUP(A110,Main!A:AB,24,0)</f>
        <v>https://nptel.ac.in/courses/112107249</v>
      </c>
      <c r="Y110" s="63" t="str">
        <f>VLOOKUP(A110,Main!A:AB,25,0)</f>
        <v>https://nptel.ac.in/courses/112107249</v>
      </c>
      <c r="Z110" s="61">
        <f>VLOOKUP(A110,Main!A:AB,26,0)</f>
        <v>112107249</v>
      </c>
    </row>
    <row r="111">
      <c r="A111" s="47" t="s">
        <v>5765</v>
      </c>
      <c r="B111" s="61" t="str">
        <f>VLOOKUP(A111,Main!A:AB,2,0)</f>
        <v>Mechanical Engineering</v>
      </c>
      <c r="C111" s="61" t="str">
        <f>VLOOKUP(A111,Main!A:AB,3,0)</f>
        <v>Manufacturing Systems Technology I &amp; II</v>
      </c>
      <c r="D111" s="61" t="str">
        <f>VLOOKUP(A111,Main!A:AB,4,0)</f>
        <v>Prof. Shantanu Bhattacharya</v>
      </c>
      <c r="E111" s="61" t="str">
        <f>VLOOKUP(A111,Main!A:AB,5,0)</f>
        <v>IIT Kanpur</v>
      </c>
      <c r="F111" s="61" t="str">
        <f>VLOOKUP(A111,Main!A:AB,6,0)</f>
        <v>IIT Kanpur</v>
      </c>
      <c r="G111" s="61" t="str">
        <f>VLOOKUP(A111,Main!A:AB,7,0)</f>
        <v>12 Weeks</v>
      </c>
      <c r="H111" s="61" t="str">
        <f>VLOOKUP(A111,Main!A:AB,8,0)</f>
        <v>Rerun</v>
      </c>
      <c r="I111" s="62">
        <f>VLOOKUP(A111,Main!A:AB,9,0)</f>
        <v>46223</v>
      </c>
      <c r="J111" s="62">
        <f>VLOOKUP(A111,Main!A:AB,10,0)</f>
        <v>46304</v>
      </c>
      <c r="K111" s="62">
        <f>VLOOKUP(A111,Main!A:AB,11,0)</f>
        <v>46313</v>
      </c>
      <c r="L111" s="62">
        <f>VLOOKUP(A111,Main!A:AB,12,0)</f>
        <v>46230</v>
      </c>
      <c r="M111" s="62">
        <f>VLOOKUP(A111,Main!A:AB,13,0)</f>
        <v>46248</v>
      </c>
      <c r="N111" s="61" t="str">
        <f>VLOOKUP(A111,Main!A:AB,14,0)</f>
        <v>UG</v>
      </c>
      <c r="O111" s="61" t="str">
        <f>VLOOKUP(A111,Main!A:AB,15,0)</f>
        <v>Core</v>
      </c>
      <c r="P111" s="61" t="str">
        <f>VLOOKUP(A111,Main!A:AB,16,0)</f>
        <v>No</v>
      </c>
      <c r="Q111" s="61" t="str">
        <f>VLOOKUP(A111,Main!A:AB,17,0)</f>
        <v>Manufacturing Processes and Technology</v>
      </c>
      <c r="R111" s="63" t="str">
        <f>VLOOKUP(A111,Main!A:AB,18,0)</f>
        <v>https://onlinecourses.nptel.ac.in/e-learning/preview/noc26_me155</v>
      </c>
      <c r="S111" s="63" t="str">
        <f>VLOOKUP(A111,Main!A:AB,19,0)</f>
        <v>https://onlinecourses.nptel.ac.in/e-learning/preview/noc26_me155</v>
      </c>
      <c r="T111" s="61" t="str">
        <f>VLOOKUP(A111,Main!A:AB,20,0)</f>
        <v>noc26_me155</v>
      </c>
      <c r="U111" s="63" t="str">
        <f>VLOOKUP(A111,Main!A:AB,21,0)</f>
        <v>https://onlinecourses.nptel.ac.in/noc25_me156/preview</v>
      </c>
      <c r="V111" s="63" t="str">
        <f>VLOOKUP(A111,Main!A:AB,22,0)</f>
        <v>https://onlinecourses.nptel.ac.in/noc25_me156/preview</v>
      </c>
      <c r="W111" s="61" t="str">
        <f>VLOOKUP(A111,Main!A:AB,23,0)</f>
        <v>noc25_me156</v>
      </c>
      <c r="X111" s="61" t="str">
        <f>VLOOKUP(A111,Main!A:AB,24,0)</f>
        <v>https://nptel.ac.in/courses/112104188
https://nptel.ac.in/courses/112104189</v>
      </c>
      <c r="Y111" s="61" t="str">
        <f>VLOOKUP(A111,Main!A:AB,25,0)</f>
        <v>https://nptel.ac.in/courses/112104188
https://nptel.ac.in/courses/112104189</v>
      </c>
      <c r="Z111" s="61" t="str">
        <f>VLOOKUP(A111,Main!A:AB,26,0)</f>
        <v>112104188
112104189</v>
      </c>
    </row>
    <row r="112">
      <c r="A112" s="47" t="s">
        <v>5806</v>
      </c>
      <c r="B112" s="61" t="str">
        <f>VLOOKUP(A112,Main!A:AB,2,0)</f>
        <v>Mechanical Engineering</v>
      </c>
      <c r="C112" s="61" t="str">
        <f>VLOOKUP(A112,Main!A:AB,3,0)</f>
        <v>Applied Elasticity</v>
      </c>
      <c r="D112" s="61" t="str">
        <f>VLOOKUP(A112,Main!A:AB,4,0)</f>
        <v>Prof. Soham Roychowdhury</v>
      </c>
      <c r="E112" s="61" t="str">
        <f>VLOOKUP(A112,Main!A:AB,5,0)</f>
        <v>IIT Bhubaneswar</v>
      </c>
      <c r="F112" s="61" t="str">
        <f>VLOOKUP(A112,Main!A:AB,6,0)</f>
        <v>IIT Kharagpur</v>
      </c>
      <c r="G112" s="61" t="str">
        <f>VLOOKUP(A112,Main!A:AB,7,0)</f>
        <v>12 Weeks</v>
      </c>
      <c r="H112" s="61" t="str">
        <f>VLOOKUP(A112,Main!A:AB,8,0)</f>
        <v>Rerun</v>
      </c>
      <c r="I112" s="62">
        <f>VLOOKUP(A112,Main!A:AB,9,0)</f>
        <v>46223</v>
      </c>
      <c r="J112" s="62">
        <f>VLOOKUP(A112,Main!A:AB,10,0)</f>
        <v>46304</v>
      </c>
      <c r="K112" s="62">
        <f>VLOOKUP(A112,Main!A:AB,11,0)</f>
        <v>46313</v>
      </c>
      <c r="L112" s="62">
        <f>VLOOKUP(A112,Main!A:AB,12,0)</f>
        <v>46230</v>
      </c>
      <c r="M112" s="62">
        <f>VLOOKUP(A112,Main!A:AB,13,0)</f>
        <v>46248</v>
      </c>
      <c r="N112" s="61" t="str">
        <f>VLOOKUP(A112,Main!A:AB,14,0)</f>
        <v>PG</v>
      </c>
      <c r="O112" s="61" t="str">
        <f>VLOOKUP(A112,Main!A:AB,15,0)</f>
        <v>Core</v>
      </c>
      <c r="P112" s="61" t="str">
        <f>VLOOKUP(A112,Main!A:AB,16,0)</f>
        <v>Yes</v>
      </c>
      <c r="Q112" s="61" t="str">
        <f>VLOOKUP(A112,Main!A:AB,17,0)</f>
        <v>Advanced Mechanics</v>
      </c>
      <c r="R112" s="63" t="str">
        <f>VLOOKUP(A112,Main!A:AB,18,0)</f>
        <v>https://onlinecourses.nptel.ac.in/e-learning/preview/noc26_me161</v>
      </c>
      <c r="S112" s="63" t="str">
        <f>VLOOKUP(A112,Main!A:AB,19,0)</f>
        <v>https://onlinecourses.nptel.ac.in/e-learning/preview/noc26_me161</v>
      </c>
      <c r="T112" s="61" t="str">
        <f>VLOOKUP(A112,Main!A:AB,20,0)</f>
        <v>noc26_me161</v>
      </c>
      <c r="U112" s="63" t="str">
        <f>VLOOKUP(A112,Main!A:AB,21,0)</f>
        <v>https://onlinecourses.nptel.ac.in/noc25_me169/preview</v>
      </c>
      <c r="V112" s="63" t="str">
        <f>VLOOKUP(A112,Main!A:AB,22,0)</f>
        <v>https://onlinecourses.nptel.ac.in/noc25_me169/preview</v>
      </c>
      <c r="W112" s="61" t="str">
        <f>VLOOKUP(A112,Main!A:AB,23,0)</f>
        <v>noc25_me169</v>
      </c>
      <c r="X112" s="63" t="str">
        <f>VLOOKUP(A112,Main!A:AB,24,0)</f>
        <v>https://nptel.ac.in/courses/112105770</v>
      </c>
      <c r="Y112" s="63" t="str">
        <f>VLOOKUP(A112,Main!A:AB,25,0)</f>
        <v>https://nptel.ac.in/courses/112105770</v>
      </c>
      <c r="Z112" s="61">
        <f>VLOOKUP(A112,Main!A:AB,26,0)</f>
        <v>112105770</v>
      </c>
    </row>
    <row r="113">
      <c r="A113" s="47" t="s">
        <v>5849</v>
      </c>
      <c r="B113" s="61" t="str">
        <f>VLOOKUP(A113,Main!A:AB,2,0)</f>
        <v>Mechanical Engineering</v>
      </c>
      <c r="C113" s="61" t="str">
        <f>VLOOKUP(A113,Main!A:AB,3,0)</f>
        <v>Industrial Robotics: Theories for Implementation</v>
      </c>
      <c r="D113" s="61" t="str">
        <f>VLOOKUP(A113,Main!A:AB,4,0)</f>
        <v>Prof. Arun Dayal Udai</v>
      </c>
      <c r="E113" s="61" t="str">
        <f>VLOOKUP(A113,Main!A:AB,5,0)</f>
        <v>IIT-ISM Dhanbad</v>
      </c>
      <c r="F113" s="61" t="str">
        <f>VLOOKUP(A113,Main!A:AB,6,0)</f>
        <v>IIT Kharagpur</v>
      </c>
      <c r="G113" s="61" t="str">
        <f>VLOOKUP(A113,Main!A:AB,7,0)</f>
        <v>12 Weeks</v>
      </c>
      <c r="H113" s="61" t="str">
        <f>VLOOKUP(A113,Main!A:AB,8,0)</f>
        <v>Rerun</v>
      </c>
      <c r="I113" s="62">
        <f>VLOOKUP(A113,Main!A:AB,9,0)</f>
        <v>46223</v>
      </c>
      <c r="J113" s="62">
        <f>VLOOKUP(A113,Main!A:AB,10,0)</f>
        <v>46304</v>
      </c>
      <c r="K113" s="62">
        <f>VLOOKUP(A113,Main!A:AB,11,0)</f>
        <v>46313</v>
      </c>
      <c r="L113" s="62">
        <f>VLOOKUP(A113,Main!A:AB,12,0)</f>
        <v>46230</v>
      </c>
      <c r="M113" s="62">
        <f>VLOOKUP(A113,Main!A:AB,13,0)</f>
        <v>46248</v>
      </c>
      <c r="N113" s="61" t="str">
        <f>VLOOKUP(A113,Main!A:AB,14,0)</f>
        <v>UG/PG</v>
      </c>
      <c r="O113" s="61" t="str">
        <f>VLOOKUP(A113,Main!A:AB,15,0)</f>
        <v>Elective</v>
      </c>
      <c r="P113" s="61" t="str">
        <f>VLOOKUP(A113,Main!A:AB,16,0)</f>
        <v>Yes</v>
      </c>
      <c r="Q113" s="61" t="str">
        <f>VLOOKUP(A113,Main!A:AB,17,0)</f>
        <v/>
      </c>
      <c r="R113" s="63" t="str">
        <f>VLOOKUP(A113,Main!A:AB,18,0)</f>
        <v>https://onlinecourses.nptel.ac.in/e-learning/preview/noc26_me167</v>
      </c>
      <c r="S113" s="63" t="str">
        <f>VLOOKUP(A113,Main!A:AB,19,0)</f>
        <v>https://onlinecourses.nptel.ac.in/e-learning/preview/noc26_me167</v>
      </c>
      <c r="T113" s="61" t="str">
        <f>VLOOKUP(A113,Main!A:AB,20,0)</f>
        <v>noc26_me167</v>
      </c>
      <c r="U113" s="63" t="str">
        <f>VLOOKUP(A113,Main!A:AB,21,0)</f>
        <v>https://onlinecourses.nptel.ac.in/noc25_me161/preview</v>
      </c>
      <c r="V113" s="63" t="str">
        <f>VLOOKUP(A113,Main!A:AB,22,0)</f>
        <v>https://onlinecourses.nptel.ac.in/noc25_me161/preview</v>
      </c>
      <c r="W113" s="61" t="str">
        <f>VLOOKUP(A113,Main!A:AB,23,0)</f>
        <v>noc25_me161</v>
      </c>
      <c r="X113" s="63" t="str">
        <f>VLOOKUP(A113,Main!A:AB,24,0)</f>
        <v>https://nptel.ac.in/courses/112105319</v>
      </c>
      <c r="Y113" s="63" t="str">
        <f>VLOOKUP(A113,Main!A:AB,25,0)</f>
        <v>https://nptel.ac.in/courses/112105319</v>
      </c>
      <c r="Z113" s="61">
        <f>VLOOKUP(A113,Main!A:AB,26,0)</f>
        <v>112105319</v>
      </c>
    </row>
    <row r="114">
      <c r="A114" s="47" t="s">
        <v>5889</v>
      </c>
      <c r="B114" s="61" t="str">
        <f>VLOOKUP(A114,Main!A:AB,2,0)</f>
        <v>Mechanical Engineering</v>
      </c>
      <c r="C114" s="61" t="str">
        <f>VLOOKUP(A114,Main!A:AB,3,0)</f>
        <v>Advanced Dynamics</v>
      </c>
      <c r="D114" s="61" t="str">
        <f>VLOOKUP(A114,Main!A:AB,4,0)</f>
        <v>Prof. Anirvan DasGupta</v>
      </c>
      <c r="E114" s="61" t="str">
        <f>VLOOKUP(A114,Main!A:AB,5,0)</f>
        <v>IIT Kharagpur</v>
      </c>
      <c r="F114" s="61" t="str">
        <f>VLOOKUP(A114,Main!A:AB,6,0)</f>
        <v>IIT Kharagpur</v>
      </c>
      <c r="G114" s="61" t="str">
        <f>VLOOKUP(A114,Main!A:AB,7,0)</f>
        <v>12 Weeks</v>
      </c>
      <c r="H114" s="61" t="str">
        <f>VLOOKUP(A114,Main!A:AB,8,0)</f>
        <v>Rerun</v>
      </c>
      <c r="I114" s="62">
        <f>VLOOKUP(A114,Main!A:AB,9,0)</f>
        <v>46223</v>
      </c>
      <c r="J114" s="62">
        <f>VLOOKUP(A114,Main!A:AB,10,0)</f>
        <v>46304</v>
      </c>
      <c r="K114" s="62">
        <f>VLOOKUP(A114,Main!A:AB,11,0)</f>
        <v>46313</v>
      </c>
      <c r="L114" s="62">
        <f>VLOOKUP(A114,Main!A:AB,12,0)</f>
        <v>46230</v>
      </c>
      <c r="M114" s="62">
        <f>VLOOKUP(A114,Main!A:AB,13,0)</f>
        <v>46248</v>
      </c>
      <c r="N114" s="61" t="str">
        <f>VLOOKUP(A114,Main!A:AB,14,0)</f>
        <v>UG/PG</v>
      </c>
      <c r="O114" s="61" t="str">
        <f>VLOOKUP(A114,Main!A:AB,15,0)</f>
        <v>Core</v>
      </c>
      <c r="P114" s="61" t="str">
        <f>VLOOKUP(A114,Main!A:AB,16,0)</f>
        <v>Yes</v>
      </c>
      <c r="Q114" s="61" t="str">
        <f>VLOOKUP(A114,Main!A:AB,17,0)</f>
        <v>Advanced Dynamics and Vibration
Advanced Mechanics
Computational Mechanics</v>
      </c>
      <c r="R114" s="63" t="str">
        <f>VLOOKUP(A114,Main!A:AB,18,0)</f>
        <v>https://onlinecourses.nptel.ac.in/e-learning/preview/noc26_me173</v>
      </c>
      <c r="S114" s="63" t="str">
        <f>VLOOKUP(A114,Main!A:AB,19,0)</f>
        <v>https://onlinecourses.nptel.ac.in/e-learning/preview/noc26_me173</v>
      </c>
      <c r="T114" s="61" t="str">
        <f>VLOOKUP(A114,Main!A:AB,20,0)</f>
        <v>noc26_me173</v>
      </c>
      <c r="U114" s="63" t="str">
        <f>VLOOKUP(A114,Main!A:AB,21,0)</f>
        <v>https://onlinecourses.nptel.ac.in/noc25_me176/preview</v>
      </c>
      <c r="V114" s="63" t="str">
        <f>VLOOKUP(A114,Main!A:AB,22,0)</f>
        <v>https://onlinecourses.nptel.ac.in/noc25_me176/preview</v>
      </c>
      <c r="W114" s="61" t="str">
        <f>VLOOKUP(A114,Main!A:AB,23,0)</f>
        <v>noc25_me176</v>
      </c>
      <c r="X114" s="63" t="str">
        <f>VLOOKUP(A114,Main!A:AB,24,0)</f>
        <v>https://nptel.ac.in/courses/112105304</v>
      </c>
      <c r="Y114" s="63" t="str">
        <f>VLOOKUP(A114,Main!A:AB,25,0)</f>
        <v>https://nptel.ac.in/courses/112105304</v>
      </c>
      <c r="Z114" s="61">
        <f>VLOOKUP(A114,Main!A:AB,26,0)</f>
        <v>112105304</v>
      </c>
    </row>
    <row r="115">
      <c r="A115" s="47" t="s">
        <v>5928</v>
      </c>
      <c r="B115" s="61" t="str">
        <f>VLOOKUP(A115,Main!A:AB,2,0)</f>
        <v>Mechanical Engineering</v>
      </c>
      <c r="C115" s="61" t="str">
        <f>VLOOKUP(A115,Main!A:AB,3,0)</f>
        <v>Fundamentals of Convective Heat Transfer</v>
      </c>
      <c r="D115" s="61" t="str">
        <f>VLOOKUP(A115,Main!A:AB,4,0)</f>
        <v>Prof. Amaresh Dalal</v>
      </c>
      <c r="E115" s="61" t="str">
        <f>VLOOKUP(A115,Main!A:AB,5,0)</f>
        <v>IIT Guwahati</v>
      </c>
      <c r="F115" s="61" t="str">
        <f>VLOOKUP(A115,Main!A:AB,6,0)</f>
        <v>IIT Guwahati</v>
      </c>
      <c r="G115" s="61" t="str">
        <f>VLOOKUP(A115,Main!A:AB,7,0)</f>
        <v>12 Weeks</v>
      </c>
      <c r="H115" s="61" t="str">
        <f>VLOOKUP(A115,Main!A:AB,8,0)</f>
        <v>Rerun</v>
      </c>
      <c r="I115" s="62">
        <f>VLOOKUP(A115,Main!A:AB,9,0)</f>
        <v>46223</v>
      </c>
      <c r="J115" s="62">
        <f>VLOOKUP(A115,Main!A:AB,10,0)</f>
        <v>46304</v>
      </c>
      <c r="K115" s="62">
        <f>VLOOKUP(A115,Main!A:AB,11,0)</f>
        <v>46313</v>
      </c>
      <c r="L115" s="62">
        <f>VLOOKUP(A115,Main!A:AB,12,0)</f>
        <v>46230</v>
      </c>
      <c r="M115" s="62">
        <f>VLOOKUP(A115,Main!A:AB,13,0)</f>
        <v>46248</v>
      </c>
      <c r="N115" s="61" t="str">
        <f>VLOOKUP(A115,Main!A:AB,14,0)</f>
        <v>UG/PG</v>
      </c>
      <c r="O115" s="61" t="str">
        <f>VLOOKUP(A115,Main!A:AB,15,0)</f>
        <v>Core</v>
      </c>
      <c r="P115" s="61" t="str">
        <f>VLOOKUP(A115,Main!A:AB,16,0)</f>
        <v>Yes</v>
      </c>
      <c r="Q115" s="61" t="str">
        <f>VLOOKUP(A115,Main!A:AB,17,0)</f>
        <v>Computational Engineering
Computational Thermo Fluids
Energy Systems</v>
      </c>
      <c r="R115" s="63" t="str">
        <f>VLOOKUP(A115,Main!A:AB,18,0)</f>
        <v>https://onlinecourses.nptel.ac.in/e-learning/preview/noc26_me178</v>
      </c>
      <c r="S115" s="63" t="str">
        <f>VLOOKUP(A115,Main!A:AB,19,0)</f>
        <v>https://onlinecourses.nptel.ac.in/e-learning/preview/noc26_me178</v>
      </c>
      <c r="T115" s="61" t="str">
        <f>VLOOKUP(A115,Main!A:AB,20,0)</f>
        <v>noc26_me178</v>
      </c>
      <c r="U115" s="63" t="str">
        <f>VLOOKUP(A115,Main!A:AB,21,0)</f>
        <v>https://onlinecourses.nptel.ac.in/noc25_me140/preview</v>
      </c>
      <c r="V115" s="63" t="str">
        <f>VLOOKUP(A115,Main!A:AB,22,0)</f>
        <v>https://onlinecourses.nptel.ac.in/noc25_me140/preview</v>
      </c>
      <c r="W115" s="61" t="str">
        <f>VLOOKUP(A115,Main!A:AB,23,0)</f>
        <v>noc25_me140</v>
      </c>
      <c r="X115" s="63" t="str">
        <f>VLOOKUP(A115,Main!A:AB,24,0)</f>
        <v>https://nptel.ac.in/courses/112103297</v>
      </c>
      <c r="Y115" s="63" t="str">
        <f>VLOOKUP(A115,Main!A:AB,25,0)</f>
        <v>https://nptel.ac.in/courses/112103297</v>
      </c>
      <c r="Z115" s="61">
        <f>VLOOKUP(A115,Main!A:AB,26,0)</f>
        <v>112103297</v>
      </c>
    </row>
    <row r="116">
      <c r="A116" s="47" t="s">
        <v>5964</v>
      </c>
      <c r="B116" s="61" t="str">
        <f>VLOOKUP(A116,Main!A:AB,2,0)</f>
        <v>Mechanical Engineering</v>
      </c>
      <c r="C116" s="61" t="str">
        <f>VLOOKUP(A116,Main!A:AB,3,0)</f>
        <v>Applied Thermodynamics</v>
      </c>
      <c r="D116" s="61" t="str">
        <f>VLOOKUP(A116,Main!A:AB,4,0)</f>
        <v>Prof. Niranjan Sahoo,
Prof. Pranab Kumar Mondal</v>
      </c>
      <c r="E116" s="61" t="str">
        <f>VLOOKUP(A116,Main!A:AB,5,0)</f>
        <v>IIT Guwahati</v>
      </c>
      <c r="F116" s="61" t="str">
        <f>VLOOKUP(A116,Main!A:AB,6,0)</f>
        <v>IIT Guwahati</v>
      </c>
      <c r="G116" s="61" t="str">
        <f>VLOOKUP(A116,Main!A:AB,7,0)</f>
        <v>12 Weeks</v>
      </c>
      <c r="H116" s="61" t="str">
        <f>VLOOKUP(A116,Main!A:AB,8,0)</f>
        <v>Rerun</v>
      </c>
      <c r="I116" s="62">
        <f>VLOOKUP(A116,Main!A:AB,9,0)</f>
        <v>46223</v>
      </c>
      <c r="J116" s="62">
        <f>VLOOKUP(A116,Main!A:AB,10,0)</f>
        <v>46304</v>
      </c>
      <c r="K116" s="62">
        <f>VLOOKUP(A116,Main!A:AB,11,0)</f>
        <v>46313</v>
      </c>
      <c r="L116" s="62">
        <f>VLOOKUP(A116,Main!A:AB,12,0)</f>
        <v>46230</v>
      </c>
      <c r="M116" s="62">
        <f>VLOOKUP(A116,Main!A:AB,13,0)</f>
        <v>46248</v>
      </c>
      <c r="N116" s="61" t="str">
        <f>VLOOKUP(A116,Main!A:AB,14,0)</f>
        <v>UG</v>
      </c>
      <c r="O116" s="61" t="str">
        <f>VLOOKUP(A116,Main!A:AB,15,0)</f>
        <v>Core</v>
      </c>
      <c r="P116" s="61" t="str">
        <f>VLOOKUP(A116,Main!A:AB,16,0)</f>
        <v>No</v>
      </c>
      <c r="Q116" s="61" t="str">
        <f>VLOOKUP(A116,Main!A:AB,17,0)</f>
        <v>Propulsion
Energy Systems</v>
      </c>
      <c r="R116" s="63" t="str">
        <f>VLOOKUP(A116,Main!A:AB,18,0)</f>
        <v>https://onlinecourses.nptel.ac.in/e-learning/preview/noc26_me183</v>
      </c>
      <c r="S116" s="63" t="str">
        <f>VLOOKUP(A116,Main!A:AB,19,0)</f>
        <v>https://onlinecourses.nptel.ac.in/e-learning/preview/noc26_me183</v>
      </c>
      <c r="T116" s="61" t="str">
        <f>VLOOKUP(A116,Main!A:AB,20,0)</f>
        <v>noc26_me183</v>
      </c>
      <c r="U116" s="63" t="str">
        <f>VLOOKUP(A116,Main!A:AB,21,0)</f>
        <v>https://onlinecourses.nptel.ac.in/noc25_me148/preview</v>
      </c>
      <c r="V116" s="63" t="str">
        <f>VLOOKUP(A116,Main!A:AB,22,0)</f>
        <v>https://onlinecourses.nptel.ac.in/noc25_me148/preview</v>
      </c>
      <c r="W116" s="61" t="str">
        <f>VLOOKUP(A116,Main!A:AB,23,0)</f>
        <v>noc25_me148</v>
      </c>
      <c r="X116" s="63" t="str">
        <f>VLOOKUP(A116,Main!A:AB,24,0)</f>
        <v>https://nptel.ac.in/courses/112103307</v>
      </c>
      <c r="Y116" s="63" t="str">
        <f>VLOOKUP(A116,Main!A:AB,25,0)</f>
        <v>https://nptel.ac.in/courses/112103307</v>
      </c>
      <c r="Z116" s="61">
        <f>VLOOKUP(A116,Main!A:AB,26,0)</f>
        <v>112103307</v>
      </c>
    </row>
    <row r="117">
      <c r="A117" s="47" t="s">
        <v>5971</v>
      </c>
      <c r="B117" s="61" t="str">
        <f>VLOOKUP(A117,Main!A:AB,2,0)</f>
        <v>Mechanical Engineering</v>
      </c>
      <c r="C117" s="61" t="str">
        <f>VLOOKUP(A117,Main!A:AB,3,0)</f>
        <v>Experimental Methods in Fluid Mechanics</v>
      </c>
      <c r="D117" s="61" t="str">
        <f>VLOOKUP(A117,Main!A:AB,4,0)</f>
        <v>Prof. Pranab K. Mondal</v>
      </c>
      <c r="E117" s="61" t="str">
        <f>VLOOKUP(A117,Main!A:AB,5,0)</f>
        <v>IIT Guwahati</v>
      </c>
      <c r="F117" s="61" t="str">
        <f>VLOOKUP(A117,Main!A:AB,6,0)</f>
        <v>IIT Guwahati</v>
      </c>
      <c r="G117" s="61" t="str">
        <f>VLOOKUP(A117,Main!A:AB,7,0)</f>
        <v>12 Weeks</v>
      </c>
      <c r="H117" s="61" t="str">
        <f>VLOOKUP(A117,Main!A:AB,8,0)</f>
        <v>Rerun</v>
      </c>
      <c r="I117" s="62">
        <f>VLOOKUP(A117,Main!A:AB,9,0)</f>
        <v>46223</v>
      </c>
      <c r="J117" s="62">
        <f>VLOOKUP(A117,Main!A:AB,10,0)</f>
        <v>46304</v>
      </c>
      <c r="K117" s="62">
        <f>VLOOKUP(A117,Main!A:AB,11,0)</f>
        <v>46313</v>
      </c>
      <c r="L117" s="62">
        <f>VLOOKUP(A117,Main!A:AB,12,0)</f>
        <v>46230</v>
      </c>
      <c r="M117" s="62">
        <f>VLOOKUP(A117,Main!A:AB,13,0)</f>
        <v>46248</v>
      </c>
      <c r="N117" s="61" t="str">
        <f>VLOOKUP(A117,Main!A:AB,14,0)</f>
        <v>UG/PG</v>
      </c>
      <c r="O117" s="61" t="str">
        <f>VLOOKUP(A117,Main!A:AB,15,0)</f>
        <v>Elective</v>
      </c>
      <c r="P117" s="61" t="str">
        <f>VLOOKUP(A117,Main!A:AB,16,0)</f>
        <v>Yes</v>
      </c>
      <c r="Q117" s="61" t="str">
        <f>VLOOKUP(A117,Main!A:AB,17,0)</f>
        <v/>
      </c>
      <c r="R117" s="63" t="str">
        <f>VLOOKUP(A117,Main!A:AB,18,0)</f>
        <v>https://onlinecourses.nptel.ac.in/e-learning/preview/noc26_me184</v>
      </c>
      <c r="S117" s="63" t="str">
        <f>VLOOKUP(A117,Main!A:AB,19,0)</f>
        <v>https://onlinecourses.nptel.ac.in/e-learning/preview/noc26_me184</v>
      </c>
      <c r="T117" s="61" t="str">
        <f>VLOOKUP(A117,Main!A:AB,20,0)</f>
        <v>noc26_me184</v>
      </c>
      <c r="U117" s="63" t="str">
        <f>VLOOKUP(A117,Main!A:AB,21,0)</f>
        <v>https://onlinecourses.nptel.ac.in/noc25_me172/preview</v>
      </c>
      <c r="V117" s="63" t="str">
        <f>VLOOKUP(A117,Main!A:AB,22,0)</f>
        <v>https://onlinecourses.nptel.ac.in/noc25_me172/preview</v>
      </c>
      <c r="W117" s="61" t="str">
        <f>VLOOKUP(A117,Main!A:AB,23,0)</f>
        <v>noc25_me172</v>
      </c>
      <c r="X117" s="63" t="str">
        <f>VLOOKUP(A117,Main!A:AB,24,0)</f>
        <v>https://nptel.ac.in/courses/112103290</v>
      </c>
      <c r="Y117" s="63" t="str">
        <f>VLOOKUP(A117,Main!A:AB,25,0)</f>
        <v>https://nptel.ac.in/courses/112103290</v>
      </c>
      <c r="Z117" s="61">
        <f>VLOOKUP(A117,Main!A:AB,26,0)</f>
        <v>112103290</v>
      </c>
    </row>
    <row r="118">
      <c r="A118" s="47" t="s">
        <v>6058</v>
      </c>
      <c r="B118" s="61" t="str">
        <f>VLOOKUP(A118,Main!A:AB,2,0)</f>
        <v>Mechanical Engineering</v>
      </c>
      <c r="C118" s="61" t="str">
        <f>VLOOKUP(A118,Main!A:AB,3,0)</f>
        <v>Weldability of Metals</v>
      </c>
      <c r="D118" s="61" t="str">
        <f>VLOOKUP(A118,Main!A:AB,4,0)</f>
        <v>Prof. Varun Sharma,
Prof. Dheerendra Kumar Dwivedi</v>
      </c>
      <c r="E118" s="61" t="str">
        <f>VLOOKUP(A118,Main!A:AB,5,0)</f>
        <v>IIT Roorkee</v>
      </c>
      <c r="F118" s="61" t="str">
        <f>VLOOKUP(A118,Main!A:AB,6,0)</f>
        <v>IIT Roorkee</v>
      </c>
      <c r="G118" s="61" t="str">
        <f>VLOOKUP(A118,Main!A:AB,7,0)</f>
        <v>8 Weeks</v>
      </c>
      <c r="H118" s="61" t="str">
        <f>VLOOKUP(A118,Main!A:AB,8,0)</f>
        <v>Rerun</v>
      </c>
      <c r="I118" s="62">
        <f>VLOOKUP(A118,Main!A:AB,9,0)</f>
        <v>46251</v>
      </c>
      <c r="J118" s="62">
        <f>VLOOKUP(A118,Main!A:AB,10,0)</f>
        <v>46304</v>
      </c>
      <c r="K118" s="62">
        <f>VLOOKUP(A118,Main!A:AB,11,0)</f>
        <v>46313</v>
      </c>
      <c r="L118" s="62">
        <f>VLOOKUP(A118,Main!A:AB,12,0)</f>
        <v>46251</v>
      </c>
      <c r="M118" s="62">
        <f>VLOOKUP(A118,Main!A:AB,13,0)</f>
        <v>46262</v>
      </c>
      <c r="N118" s="61" t="str">
        <f>VLOOKUP(A118,Main!A:AB,14,0)</f>
        <v>PG</v>
      </c>
      <c r="O118" s="61" t="str">
        <f>VLOOKUP(A118,Main!A:AB,15,0)</f>
        <v>Elective</v>
      </c>
      <c r="P118" s="61" t="str">
        <f>VLOOKUP(A118,Main!A:AB,16,0)</f>
        <v>Yes</v>
      </c>
      <c r="Q118" s="61" t="str">
        <f>VLOOKUP(A118,Main!A:AB,17,0)</f>
        <v>Materials Joining</v>
      </c>
      <c r="R118" s="63" t="str">
        <f>VLOOKUP(A118,Main!A:AB,18,0)</f>
        <v>https://onlinecourses.nptel.ac.in/e-learning/preview/noc26_me197</v>
      </c>
      <c r="S118" s="63" t="str">
        <f>VLOOKUP(A118,Main!A:AB,19,0)</f>
        <v>https://onlinecourses.nptel.ac.in/e-learning/preview/noc26_me197</v>
      </c>
      <c r="T118" s="61" t="str">
        <f>VLOOKUP(A118,Main!A:AB,20,0)</f>
        <v>noc26_me197</v>
      </c>
      <c r="U118" s="63" t="str">
        <f>VLOOKUP(A118,Main!A:AB,21,0)</f>
        <v>https://onlinecourses.nptel.ac.in/noc25_me99/preview</v>
      </c>
      <c r="V118" s="63" t="str">
        <f>VLOOKUP(A118,Main!A:AB,22,0)</f>
        <v>https://onlinecourses.nptel.ac.in/noc25_me99/preview</v>
      </c>
      <c r="W118" s="61" t="str">
        <f>VLOOKUP(A118,Main!A:AB,23,0)</f>
        <v>noc25_me99</v>
      </c>
      <c r="X118" s="63" t="str">
        <f>VLOOKUP(A118,Main!A:AB,24,0)</f>
        <v>https://nptel.ac.in/courses/112107257</v>
      </c>
      <c r="Y118" s="63" t="str">
        <f>VLOOKUP(A118,Main!A:AB,25,0)</f>
        <v>https://nptel.ac.in/courses/112107257</v>
      </c>
      <c r="Z118" s="61">
        <f>VLOOKUP(A118,Main!A:AB,26,0)</f>
        <v>112107257</v>
      </c>
    </row>
    <row r="119">
      <c r="A119" s="47" t="s">
        <v>6078</v>
      </c>
      <c r="B119" s="61" t="str">
        <f>VLOOKUP(A119,Main!A:AB,2,0)</f>
        <v>Mechanical Engineering</v>
      </c>
      <c r="C119" s="61" t="str">
        <f>VLOOKUP(A119,Main!A:AB,3,0)</f>
        <v>Mechanism and Robot Kinematics</v>
      </c>
      <c r="D119" s="61" t="str">
        <f>VLOOKUP(A119,Main!A:AB,4,0)</f>
        <v>Prof. Anirvan Dasgupta</v>
      </c>
      <c r="E119" s="61" t="str">
        <f>VLOOKUP(A119,Main!A:AB,5,0)</f>
        <v>IIT Kharagpur</v>
      </c>
      <c r="F119" s="61" t="str">
        <f>VLOOKUP(A119,Main!A:AB,6,0)</f>
        <v>IIT Kharagpur</v>
      </c>
      <c r="G119" s="61" t="str">
        <f>VLOOKUP(A119,Main!A:AB,7,0)</f>
        <v>8 Weeks</v>
      </c>
      <c r="H119" s="61" t="str">
        <f>VLOOKUP(A119,Main!A:AB,8,0)</f>
        <v>Rerun</v>
      </c>
      <c r="I119" s="62">
        <f>VLOOKUP(A119,Main!A:AB,9,0)</f>
        <v>46251</v>
      </c>
      <c r="J119" s="62">
        <f>VLOOKUP(A119,Main!A:AB,10,0)</f>
        <v>46304</v>
      </c>
      <c r="K119" s="62">
        <f>VLOOKUP(A119,Main!A:AB,11,0)</f>
        <v>46313</v>
      </c>
      <c r="L119" s="62">
        <f>VLOOKUP(A119,Main!A:AB,12,0)</f>
        <v>46251</v>
      </c>
      <c r="M119" s="62">
        <f>VLOOKUP(A119,Main!A:AB,13,0)</f>
        <v>46262</v>
      </c>
      <c r="N119" s="61" t="str">
        <f>VLOOKUP(A119,Main!A:AB,14,0)</f>
        <v>UG/PG</v>
      </c>
      <c r="O119" s="61" t="str">
        <f>VLOOKUP(A119,Main!A:AB,15,0)</f>
        <v>Elective</v>
      </c>
      <c r="P119" s="61" t="str">
        <f>VLOOKUP(A119,Main!A:AB,16,0)</f>
        <v>Yes</v>
      </c>
      <c r="Q119" s="61" t="str">
        <f>VLOOKUP(A119,Main!A:AB,17,0)</f>
        <v>Robotics</v>
      </c>
      <c r="R119" s="63" t="str">
        <f>VLOOKUP(A119,Main!A:AB,18,0)</f>
        <v>https://onlinecourses.nptel.ac.in/e-learning/preview/noc26_me200</v>
      </c>
      <c r="S119" s="63" t="str">
        <f>VLOOKUP(A119,Main!A:AB,19,0)</f>
        <v>https://onlinecourses.nptel.ac.in/e-learning/preview/noc26_me200</v>
      </c>
      <c r="T119" s="61" t="str">
        <f>VLOOKUP(A119,Main!A:AB,20,0)</f>
        <v>noc26_me200</v>
      </c>
      <c r="U119" s="63" t="str">
        <f>VLOOKUP(A119,Main!A:AB,21,0)</f>
        <v>https://onlinecourses.nptel.ac.in/noc25_me164/preview</v>
      </c>
      <c r="V119" s="63" t="str">
        <f>VLOOKUP(A119,Main!A:AB,22,0)</f>
        <v>https://onlinecourses.nptel.ac.in/noc25_me164/preview</v>
      </c>
      <c r="W119" s="61" t="str">
        <f>VLOOKUP(A119,Main!A:AB,23,0)</f>
        <v>noc25_me164</v>
      </c>
      <c r="X119" s="63" t="str">
        <f>VLOOKUP(A119,Main!A:AB,24,0)</f>
        <v>https://nptel.ac.in/courses/112105236</v>
      </c>
      <c r="Y119" s="63" t="str">
        <f>VLOOKUP(A119,Main!A:AB,25,0)</f>
        <v>https://nptel.ac.in/courses/112105236</v>
      </c>
      <c r="Z119" s="61">
        <f>VLOOKUP(A119,Main!A:AB,26,0)</f>
        <v>112105236</v>
      </c>
    </row>
    <row r="120">
      <c r="A120" s="47" t="s">
        <v>6099</v>
      </c>
      <c r="B120" s="61" t="str">
        <f>VLOOKUP(A120,Main!A:AB,2,0)</f>
        <v>Mechanical Engineering</v>
      </c>
      <c r="C120" s="61" t="str">
        <f>VLOOKUP(A120,Main!A:AB,3,0)</f>
        <v>Laser Based Manufacturing</v>
      </c>
      <c r="D120" s="61" t="str">
        <f>VLOOKUP(A120,Main!A:AB,4,0)</f>
        <v>Prof. Shrikrishna N. Joshi</v>
      </c>
      <c r="E120" s="61" t="str">
        <f>VLOOKUP(A120,Main!A:AB,5,0)</f>
        <v>IIT Guwahati</v>
      </c>
      <c r="F120" s="61" t="str">
        <f>VLOOKUP(A120,Main!A:AB,6,0)</f>
        <v>IIT Guwahati</v>
      </c>
      <c r="G120" s="61" t="str">
        <f>VLOOKUP(A120,Main!A:AB,7,0)</f>
        <v>8 Weeks</v>
      </c>
      <c r="H120" s="61" t="str">
        <f>VLOOKUP(A120,Main!A:AB,8,0)</f>
        <v>Rerun</v>
      </c>
      <c r="I120" s="62">
        <f>VLOOKUP(A120,Main!A:AB,9,0)</f>
        <v>46251</v>
      </c>
      <c r="J120" s="62">
        <f>VLOOKUP(A120,Main!A:AB,10,0)</f>
        <v>46304</v>
      </c>
      <c r="K120" s="62">
        <f>VLOOKUP(A120,Main!A:AB,11,0)</f>
        <v>46313</v>
      </c>
      <c r="L120" s="62">
        <f>VLOOKUP(A120,Main!A:AB,12,0)</f>
        <v>46251</v>
      </c>
      <c r="M120" s="62">
        <f>VLOOKUP(A120,Main!A:AB,13,0)</f>
        <v>46262</v>
      </c>
      <c r="N120" s="61" t="str">
        <f>VLOOKUP(A120,Main!A:AB,14,0)</f>
        <v>UG/PG</v>
      </c>
      <c r="O120" s="61" t="str">
        <f>VLOOKUP(A120,Main!A:AB,15,0)</f>
        <v>Elective</v>
      </c>
      <c r="P120" s="61" t="str">
        <f>VLOOKUP(A120,Main!A:AB,16,0)</f>
        <v>Yes</v>
      </c>
      <c r="Q120" s="61" t="str">
        <f>VLOOKUP(A120,Main!A:AB,17,0)</f>
        <v>Manufacturing Processes and Technology</v>
      </c>
      <c r="R120" s="63" t="str">
        <f>VLOOKUP(A120,Main!A:AB,18,0)</f>
        <v>https://onlinecourses.nptel.ac.in/e-learning/preview/noc26_me203</v>
      </c>
      <c r="S120" s="63" t="str">
        <f>VLOOKUP(A120,Main!A:AB,19,0)</f>
        <v>https://onlinecourses.nptel.ac.in/e-learning/preview/noc26_me203</v>
      </c>
      <c r="T120" s="61" t="str">
        <f>VLOOKUP(A120,Main!A:AB,20,0)</f>
        <v>noc26_me203</v>
      </c>
      <c r="U120" s="63" t="str">
        <f>VLOOKUP(A120,Main!A:AB,21,0)</f>
        <v>https://onlinecourses.nptel.ac.in/noc25_me152/preview</v>
      </c>
      <c r="V120" s="63" t="str">
        <f>VLOOKUP(A120,Main!A:AB,22,0)</f>
        <v>https://onlinecourses.nptel.ac.in/noc25_me152/preview</v>
      </c>
      <c r="W120" s="61" t="str">
        <f>VLOOKUP(A120,Main!A:AB,23,0)</f>
        <v>noc25_me152</v>
      </c>
      <c r="X120" s="63" t="str">
        <f>VLOOKUP(A120,Main!A:AB,24,0)</f>
        <v>https://nptel.ac.in/courses/112103312</v>
      </c>
      <c r="Y120" s="63" t="str">
        <f>VLOOKUP(A120,Main!A:AB,25,0)</f>
        <v>https://nptel.ac.in/courses/112103312</v>
      </c>
      <c r="Z120" s="61">
        <f>VLOOKUP(A120,Main!A:AB,26,0)</f>
        <v>112103312</v>
      </c>
    </row>
    <row r="121">
      <c r="A121" s="47" t="s">
        <v>6133</v>
      </c>
      <c r="B121" s="61" t="str">
        <f>VLOOKUP(A121,Main!A:AB,2,0)</f>
        <v>Management</v>
      </c>
      <c r="C121" s="61" t="str">
        <f>VLOOKUP(A121,Main!A:AB,3,0)</f>
        <v>Management Accounting</v>
      </c>
      <c r="D121" s="61" t="str">
        <f>VLOOKUP(A121,Main!A:AB,4,0)</f>
        <v>Prof. Anil K. Sharma</v>
      </c>
      <c r="E121" s="61" t="str">
        <f>VLOOKUP(A121,Main!A:AB,5,0)</f>
        <v>IIT Roorkee</v>
      </c>
      <c r="F121" s="61" t="str">
        <f>VLOOKUP(A121,Main!A:AB,6,0)</f>
        <v>IIT Roorkee</v>
      </c>
      <c r="G121" s="61" t="str">
        <f>VLOOKUP(A121,Main!A:AB,7,0)</f>
        <v>12 Weeks</v>
      </c>
      <c r="H121" s="61" t="str">
        <f>VLOOKUP(A121,Main!A:AB,8,0)</f>
        <v>Rerun</v>
      </c>
      <c r="I121" s="62">
        <f>VLOOKUP(A121,Main!A:AB,9,0)</f>
        <v>46223</v>
      </c>
      <c r="J121" s="62">
        <f>VLOOKUP(A121,Main!A:AB,10,0)</f>
        <v>46304</v>
      </c>
      <c r="K121" s="62">
        <f>VLOOKUP(A121,Main!A:AB,11,0)</f>
        <v>46313</v>
      </c>
      <c r="L121" s="62">
        <f>VLOOKUP(A121,Main!A:AB,12,0)</f>
        <v>46230</v>
      </c>
      <c r="M121" s="62">
        <f>VLOOKUP(A121,Main!A:AB,13,0)</f>
        <v>46248</v>
      </c>
      <c r="N121" s="61" t="str">
        <f>VLOOKUP(A121,Main!A:AB,14,0)</f>
        <v>UG/PG</v>
      </c>
      <c r="O121" s="61" t="str">
        <f>VLOOKUP(A121,Main!A:AB,15,0)</f>
        <v>Core</v>
      </c>
      <c r="P121" s="61" t="str">
        <f>VLOOKUP(A121,Main!A:AB,16,0)</f>
        <v>Yes</v>
      </c>
      <c r="Q121" s="61" t="str">
        <f>VLOOKUP(A121,Main!A:AB,17,0)</f>
        <v/>
      </c>
      <c r="R121" s="63" t="str">
        <f>VLOOKUP(A121,Main!A:AB,18,0)</f>
        <v>https://onlinecourses.nptel.ac.in/e-learning/preview/noc26_mg103</v>
      </c>
      <c r="S121" s="63" t="str">
        <f>VLOOKUP(A121,Main!A:AB,19,0)</f>
        <v>https://onlinecourses.nptel.ac.in/e-learning/preview/noc26_mg103</v>
      </c>
      <c r="T121" s="61" t="str">
        <f>VLOOKUP(A121,Main!A:AB,20,0)</f>
        <v>noc26_mg103</v>
      </c>
      <c r="U121" s="63" t="str">
        <f>VLOOKUP(A121,Main!A:AB,21,0)</f>
        <v>https://onlinecourses.nptel.ac.in/noc25_mg85/preview</v>
      </c>
      <c r="V121" s="63" t="str">
        <f>VLOOKUP(A121,Main!A:AB,22,0)</f>
        <v>https://onlinecourses.nptel.ac.in/noc25_mg85/preview</v>
      </c>
      <c r="W121" s="61" t="str">
        <f>VLOOKUP(A121,Main!A:AB,23,0)</f>
        <v>noc25_mg85</v>
      </c>
      <c r="X121" s="63" t="str">
        <f>VLOOKUP(A121,Main!A:AB,24,0)</f>
        <v>https://nptel.ac.in/courses/110107127</v>
      </c>
      <c r="Y121" s="63" t="str">
        <f>VLOOKUP(A121,Main!A:AB,25,0)</f>
        <v>https://nptel.ac.in/courses/110107127</v>
      </c>
      <c r="Z121" s="61">
        <f>VLOOKUP(A121,Main!A:AB,26,0)</f>
        <v>110107127</v>
      </c>
    </row>
    <row r="122">
      <c r="A122" s="47" t="s">
        <v>6175</v>
      </c>
      <c r="B122" s="61" t="str">
        <f>VLOOKUP(A122,Main!A:AB,2,0)</f>
        <v>Management</v>
      </c>
      <c r="C122" s="61" t="str">
        <f>VLOOKUP(A122,Main!A:AB,3,0)</f>
        <v>Product and Brand Management</v>
      </c>
      <c r="D122" s="61" t="str">
        <f>VLOOKUP(A122,Main!A:AB,4,0)</f>
        <v>Prof. Vinay Sharma</v>
      </c>
      <c r="E122" s="61" t="str">
        <f>VLOOKUP(A122,Main!A:AB,5,0)</f>
        <v>IIT Roorkee</v>
      </c>
      <c r="F122" s="61" t="str">
        <f>VLOOKUP(A122,Main!A:AB,6,0)</f>
        <v>IIT Roorkee</v>
      </c>
      <c r="G122" s="61" t="str">
        <f>VLOOKUP(A122,Main!A:AB,7,0)</f>
        <v>12 Weeks</v>
      </c>
      <c r="H122" s="61" t="str">
        <f>VLOOKUP(A122,Main!A:AB,8,0)</f>
        <v>Rerun</v>
      </c>
      <c r="I122" s="62">
        <f>VLOOKUP(A122,Main!A:AB,9,0)</f>
        <v>46223</v>
      </c>
      <c r="J122" s="62">
        <f>VLOOKUP(A122,Main!A:AB,10,0)</f>
        <v>46304</v>
      </c>
      <c r="K122" s="62">
        <f>VLOOKUP(A122,Main!A:AB,11,0)</f>
        <v>46313</v>
      </c>
      <c r="L122" s="62">
        <f>VLOOKUP(A122,Main!A:AB,12,0)</f>
        <v>46230</v>
      </c>
      <c r="M122" s="62">
        <f>VLOOKUP(A122,Main!A:AB,13,0)</f>
        <v>46248</v>
      </c>
      <c r="N122" s="61" t="str">
        <f>VLOOKUP(A122,Main!A:AB,14,0)</f>
        <v>UG/PG</v>
      </c>
      <c r="O122" s="61" t="str">
        <f>VLOOKUP(A122,Main!A:AB,15,0)</f>
        <v>Elective</v>
      </c>
      <c r="P122" s="61" t="str">
        <f>VLOOKUP(A122,Main!A:AB,16,0)</f>
        <v>Yes</v>
      </c>
      <c r="Q122" s="61" t="str">
        <f>VLOOKUP(A122,Main!A:AB,17,0)</f>
        <v/>
      </c>
      <c r="R122" s="63" t="str">
        <f>VLOOKUP(A122,Main!A:AB,18,0)</f>
        <v>https://onlinecourses.nptel.ac.in/e-learning/preview/noc26_mg109</v>
      </c>
      <c r="S122" s="63" t="str">
        <f>VLOOKUP(A122,Main!A:AB,19,0)</f>
        <v>https://onlinecourses.nptel.ac.in/e-learning/preview/noc26_mg109</v>
      </c>
      <c r="T122" s="61" t="str">
        <f>VLOOKUP(A122,Main!A:AB,20,0)</f>
        <v>noc26_mg109</v>
      </c>
      <c r="U122" s="63" t="str">
        <f>VLOOKUP(A122,Main!A:AB,21,0)</f>
        <v>https://onlinecourses.nptel.ac.in/noc25_mg96/preview</v>
      </c>
      <c r="V122" s="63" t="str">
        <f>VLOOKUP(A122,Main!A:AB,22,0)</f>
        <v>https://onlinecourses.nptel.ac.in/noc25_mg96/preview</v>
      </c>
      <c r="W122" s="61" t="str">
        <f>VLOOKUP(A122,Main!A:AB,23,0)</f>
        <v>noc25_mg96</v>
      </c>
      <c r="X122" s="63" t="str">
        <f>VLOOKUP(A122,Main!A:AB,24,0)</f>
        <v>https://nptel.ac.in/courses/110107161</v>
      </c>
      <c r="Y122" s="63" t="str">
        <f>VLOOKUP(A122,Main!A:AB,25,0)</f>
        <v>https://nptel.ac.in/courses/110107161</v>
      </c>
      <c r="Z122" s="61">
        <f>VLOOKUP(A122,Main!A:AB,26,0)</f>
        <v>110107161</v>
      </c>
    </row>
    <row r="123">
      <c r="A123" s="47" t="s">
        <v>6182</v>
      </c>
      <c r="B123" s="61" t="str">
        <f>VLOOKUP(A123,Main!A:AB,2,0)</f>
        <v>Management</v>
      </c>
      <c r="C123" s="61" t="str">
        <f>VLOOKUP(A123,Main!A:AB,3,0)</f>
        <v>Quantitative Investment Management</v>
      </c>
      <c r="D123" s="61" t="str">
        <f>VLOOKUP(A123,Main!A:AB,4,0)</f>
        <v>Prof. J. P Singh</v>
      </c>
      <c r="E123" s="61" t="str">
        <f>VLOOKUP(A123,Main!A:AB,5,0)</f>
        <v>IIT Roorkee</v>
      </c>
      <c r="F123" s="61" t="str">
        <f>VLOOKUP(A123,Main!A:AB,6,0)</f>
        <v>IIT Roorkee</v>
      </c>
      <c r="G123" s="61" t="str">
        <f>VLOOKUP(A123,Main!A:AB,7,0)</f>
        <v>12 Weeks</v>
      </c>
      <c r="H123" s="61" t="str">
        <f>VLOOKUP(A123,Main!A:AB,8,0)</f>
        <v>Rerun</v>
      </c>
      <c r="I123" s="62">
        <f>VLOOKUP(A123,Main!A:AB,9,0)</f>
        <v>46223</v>
      </c>
      <c r="J123" s="62">
        <f>VLOOKUP(A123,Main!A:AB,10,0)</f>
        <v>46304</v>
      </c>
      <c r="K123" s="62">
        <f>VLOOKUP(A123,Main!A:AB,11,0)</f>
        <v>46313</v>
      </c>
      <c r="L123" s="62">
        <f>VLOOKUP(A123,Main!A:AB,12,0)</f>
        <v>46230</v>
      </c>
      <c r="M123" s="62">
        <f>VLOOKUP(A123,Main!A:AB,13,0)</f>
        <v>46248</v>
      </c>
      <c r="N123" s="61" t="str">
        <f>VLOOKUP(A123,Main!A:AB,14,0)</f>
        <v>UG/PG</v>
      </c>
      <c r="O123" s="61" t="str">
        <f>VLOOKUP(A123,Main!A:AB,15,0)</f>
        <v>Elective</v>
      </c>
      <c r="P123" s="61" t="str">
        <f>VLOOKUP(A123,Main!A:AB,16,0)</f>
        <v>Yes</v>
      </c>
      <c r="Q123" s="61" t="str">
        <f>VLOOKUP(A123,Main!A:AB,17,0)</f>
        <v/>
      </c>
      <c r="R123" s="63" t="str">
        <f>VLOOKUP(A123,Main!A:AB,18,0)</f>
        <v>https://onlinecourses.nptel.ac.in/e-learning/preview/noc26_mg110</v>
      </c>
      <c r="S123" s="63" t="str">
        <f>VLOOKUP(A123,Main!A:AB,19,0)</f>
        <v>https://onlinecourses.nptel.ac.in/e-learning/preview/noc26_mg110</v>
      </c>
      <c r="T123" s="61" t="str">
        <f>VLOOKUP(A123,Main!A:AB,20,0)</f>
        <v>noc26_mg110</v>
      </c>
      <c r="U123" s="63" t="str">
        <f>VLOOKUP(A123,Main!A:AB,21,0)</f>
        <v>https://onlinecourses.nptel.ac.in/noc25_mg97/preview</v>
      </c>
      <c r="V123" s="63" t="str">
        <f>VLOOKUP(A123,Main!A:AB,22,0)</f>
        <v>https://onlinecourses.nptel.ac.in/noc25_mg97/preview</v>
      </c>
      <c r="W123" s="61" t="str">
        <f>VLOOKUP(A123,Main!A:AB,23,0)</f>
        <v>noc25_mg97</v>
      </c>
      <c r="X123" s="63" t="str">
        <f>VLOOKUP(A123,Main!A:AB,24,0)</f>
        <v>https://nptel.ac.in/courses/110107162</v>
      </c>
      <c r="Y123" s="63" t="str">
        <f>VLOOKUP(A123,Main!A:AB,25,0)</f>
        <v>https://nptel.ac.in/courses/110107162</v>
      </c>
      <c r="Z123" s="61">
        <f>VLOOKUP(A123,Main!A:AB,26,0)</f>
        <v>110107162</v>
      </c>
    </row>
    <row r="124">
      <c r="A124" s="47" t="s">
        <v>6216</v>
      </c>
      <c r="B124" s="61" t="str">
        <f>VLOOKUP(A124,Main!A:AB,2,0)</f>
        <v>Management</v>
      </c>
      <c r="C124" s="61" t="str">
        <f>VLOOKUP(A124,Main!A:AB,3,0)</f>
        <v>Project Selection and Finance for Professionals</v>
      </c>
      <c r="D124" s="61" t="str">
        <f>VLOOKUP(A124,Main!A:AB,4,0)</f>
        <v>Prof. Anil Kumar Sharma</v>
      </c>
      <c r="E124" s="61" t="str">
        <f>VLOOKUP(A124,Main!A:AB,5,0)</f>
        <v>IIT Roorkee</v>
      </c>
      <c r="F124" s="61" t="str">
        <f>VLOOKUP(A124,Main!A:AB,6,0)</f>
        <v>IIT Roorkee</v>
      </c>
      <c r="G124" s="61" t="str">
        <f>VLOOKUP(A124,Main!A:AB,7,0)</f>
        <v>12 Weeks</v>
      </c>
      <c r="H124" s="61" t="str">
        <f>VLOOKUP(A124,Main!A:AB,8,0)</f>
        <v>Rerun</v>
      </c>
      <c r="I124" s="62">
        <f>VLOOKUP(A124,Main!A:AB,9,0)</f>
        <v>46223</v>
      </c>
      <c r="J124" s="62">
        <f>VLOOKUP(A124,Main!A:AB,10,0)</f>
        <v>46304</v>
      </c>
      <c r="K124" s="62">
        <f>VLOOKUP(A124,Main!A:AB,11,0)</f>
        <v>46313</v>
      </c>
      <c r="L124" s="62">
        <f>VLOOKUP(A124,Main!A:AB,12,0)</f>
        <v>46230</v>
      </c>
      <c r="M124" s="62">
        <f>VLOOKUP(A124,Main!A:AB,13,0)</f>
        <v>46248</v>
      </c>
      <c r="N124" s="61" t="str">
        <f>VLOOKUP(A124,Main!A:AB,14,0)</f>
        <v>UG/PG</v>
      </c>
      <c r="O124" s="61" t="str">
        <f>VLOOKUP(A124,Main!A:AB,15,0)</f>
        <v>Elective</v>
      </c>
      <c r="P124" s="61" t="str">
        <f>VLOOKUP(A124,Main!A:AB,16,0)</f>
        <v>Yes</v>
      </c>
      <c r="Q124" s="61" t="str">
        <f>VLOOKUP(A124,Main!A:AB,17,0)</f>
        <v>Operations</v>
      </c>
      <c r="R124" s="63" t="str">
        <f>VLOOKUP(A124,Main!A:AB,18,0)</f>
        <v>https://onlinecourses.nptel.ac.in/e-learning/preview/noc26_mg115</v>
      </c>
      <c r="S124" s="63" t="str">
        <f>VLOOKUP(A124,Main!A:AB,19,0)</f>
        <v>https://onlinecourses.nptel.ac.in/e-learning/preview/noc26_mg115</v>
      </c>
      <c r="T124" s="61" t="str">
        <f>VLOOKUP(A124,Main!A:AB,20,0)</f>
        <v>noc26_mg115</v>
      </c>
      <c r="U124" s="63" t="str">
        <f>VLOOKUP(A124,Main!A:AB,21,0)</f>
        <v>https://onlinecourses.nptel.ac.in/noc25_mg153/preview</v>
      </c>
      <c r="V124" s="63" t="str">
        <f>VLOOKUP(A124,Main!A:AB,22,0)</f>
        <v>https://onlinecourses.nptel.ac.in/noc25_mg153/preview</v>
      </c>
      <c r="W124" s="61" t="str">
        <f>VLOOKUP(A124,Main!A:AB,23,0)</f>
        <v>noc25_mg153</v>
      </c>
      <c r="X124" s="63" t="str">
        <f>VLOOKUP(A124,Main!A:AB,24,0)</f>
        <v>https://nptel.ac.in/courses/110107757</v>
      </c>
      <c r="Y124" s="63" t="str">
        <f>VLOOKUP(A124,Main!A:AB,25,0)</f>
        <v>https://nptel.ac.in/courses/110107757</v>
      </c>
      <c r="Z124" s="61">
        <f>VLOOKUP(A124,Main!A:AB,26,0)</f>
        <v>110107757</v>
      </c>
    </row>
    <row r="125">
      <c r="A125" s="47" t="s">
        <v>6223</v>
      </c>
      <c r="B125" s="61" t="str">
        <f>VLOOKUP(A125,Main!A:AB,2,0)</f>
        <v>Management</v>
      </c>
      <c r="C125" s="61" t="str">
        <f>VLOOKUP(A125,Main!A:AB,3,0)</f>
        <v>Business to Business Marketing (B2B)</v>
      </c>
      <c r="D125" s="61" t="str">
        <f>VLOOKUP(A125,Main!A:AB,4,0)</f>
        <v>Prof. Jogendra Kumar Nayak</v>
      </c>
      <c r="E125" s="61" t="str">
        <f>VLOOKUP(A125,Main!A:AB,5,0)</f>
        <v>IIT Roorkee</v>
      </c>
      <c r="F125" s="61" t="str">
        <f>VLOOKUP(A125,Main!A:AB,6,0)</f>
        <v>IIT Roorkee</v>
      </c>
      <c r="G125" s="61" t="str">
        <f>VLOOKUP(A125,Main!A:AB,7,0)</f>
        <v>12 Weeks</v>
      </c>
      <c r="H125" s="61" t="str">
        <f>VLOOKUP(A125,Main!A:AB,8,0)</f>
        <v>Rerun</v>
      </c>
      <c r="I125" s="62">
        <f>VLOOKUP(A125,Main!A:AB,9,0)</f>
        <v>46223</v>
      </c>
      <c r="J125" s="62">
        <f>VLOOKUP(A125,Main!A:AB,10,0)</f>
        <v>46304</v>
      </c>
      <c r="K125" s="62">
        <f>VLOOKUP(A125,Main!A:AB,11,0)</f>
        <v>46313</v>
      </c>
      <c r="L125" s="62">
        <f>VLOOKUP(A125,Main!A:AB,12,0)</f>
        <v>46230</v>
      </c>
      <c r="M125" s="62">
        <f>VLOOKUP(A125,Main!A:AB,13,0)</f>
        <v>46248</v>
      </c>
      <c r="N125" s="61" t="str">
        <f>VLOOKUP(A125,Main!A:AB,14,0)</f>
        <v>UG/PG</v>
      </c>
      <c r="O125" s="61" t="str">
        <f>VLOOKUP(A125,Main!A:AB,15,0)</f>
        <v>Elective</v>
      </c>
      <c r="P125" s="61" t="str">
        <f>VLOOKUP(A125,Main!A:AB,16,0)</f>
        <v>Yes</v>
      </c>
      <c r="Q125" s="61" t="str">
        <f>VLOOKUP(A125,Main!A:AB,17,0)</f>
        <v/>
      </c>
      <c r="R125" s="63" t="str">
        <f>VLOOKUP(A125,Main!A:AB,18,0)</f>
        <v>https://onlinecourses.nptel.ac.in/e-learning/preview/noc26_mg116</v>
      </c>
      <c r="S125" s="63" t="str">
        <f>VLOOKUP(A125,Main!A:AB,19,0)</f>
        <v>https://onlinecourses.nptel.ac.in/e-learning/preview/noc26_mg116</v>
      </c>
      <c r="T125" s="61" t="str">
        <f>VLOOKUP(A125,Main!A:AB,20,0)</f>
        <v>noc26_mg116</v>
      </c>
      <c r="U125" s="63" t="str">
        <f>VLOOKUP(A125,Main!A:AB,21,0)</f>
        <v>https://onlinecourses.nptel.ac.in/noc25_mg110/preview</v>
      </c>
      <c r="V125" s="63" t="str">
        <f>VLOOKUP(A125,Main!A:AB,22,0)</f>
        <v>https://onlinecourses.nptel.ac.in/noc25_mg110/preview</v>
      </c>
      <c r="W125" s="61" t="str">
        <f>VLOOKUP(A125,Main!A:AB,23,0)</f>
        <v>noc25_mg110</v>
      </c>
      <c r="X125" s="63" t="str">
        <f>VLOOKUP(A125,Main!A:AB,24,0)</f>
        <v>https://nptel.ac.in/courses/110107168</v>
      </c>
      <c r="Y125" s="63" t="str">
        <f>VLOOKUP(A125,Main!A:AB,25,0)</f>
        <v>https://nptel.ac.in/courses/110107168</v>
      </c>
      <c r="Z125" s="61">
        <f>VLOOKUP(A125,Main!A:AB,26,0)</f>
        <v>110107168</v>
      </c>
    </row>
    <row r="126">
      <c r="A126" s="47" t="s">
        <v>6266</v>
      </c>
      <c r="B126" s="61" t="str">
        <f>VLOOKUP(A126,Main!A:AB,2,0)</f>
        <v>Management / Finance / Data Science</v>
      </c>
      <c r="C126" s="61" t="str">
        <f>VLOOKUP(A126,Main!A:AB,3,0)</f>
        <v>Advanced R Programming for Data Analytics in Business</v>
      </c>
      <c r="D126" s="61" t="str">
        <f>VLOOKUP(A126,Main!A:AB,4,0)</f>
        <v>Prof. Abhinava Tripathi</v>
      </c>
      <c r="E126" s="61" t="str">
        <f>VLOOKUP(A126,Main!A:AB,5,0)</f>
        <v>IIT Kanpur</v>
      </c>
      <c r="F126" s="61" t="str">
        <f>VLOOKUP(A126,Main!A:AB,6,0)</f>
        <v>IIT Kanpur</v>
      </c>
      <c r="G126" s="61" t="str">
        <f>VLOOKUP(A126,Main!A:AB,7,0)</f>
        <v>12 Weeks</v>
      </c>
      <c r="H126" s="61" t="str">
        <f>VLOOKUP(A126,Main!A:AB,8,0)</f>
        <v>Rerun</v>
      </c>
      <c r="I126" s="62">
        <f>VLOOKUP(A126,Main!A:AB,9,0)</f>
        <v>46223</v>
      </c>
      <c r="J126" s="62">
        <f>VLOOKUP(A126,Main!A:AB,10,0)</f>
        <v>46304</v>
      </c>
      <c r="K126" s="62">
        <f>VLOOKUP(A126,Main!A:AB,11,0)</f>
        <v>46313</v>
      </c>
      <c r="L126" s="62">
        <f>VLOOKUP(A126,Main!A:AB,12,0)</f>
        <v>46230</v>
      </c>
      <c r="M126" s="62">
        <f>VLOOKUP(A126,Main!A:AB,13,0)</f>
        <v>46248</v>
      </c>
      <c r="N126" s="61" t="str">
        <f>VLOOKUP(A126,Main!A:AB,14,0)</f>
        <v>UG/PG</v>
      </c>
      <c r="O126" s="61" t="str">
        <f>VLOOKUP(A126,Main!A:AB,15,0)</f>
        <v>Elective</v>
      </c>
      <c r="P126" s="61" t="str">
        <f>VLOOKUP(A126,Main!A:AB,16,0)</f>
        <v>Yes</v>
      </c>
      <c r="Q126" s="61" t="str">
        <f>VLOOKUP(A126,Main!A:AB,17,0)</f>
        <v>Data Science</v>
      </c>
      <c r="R126" s="63" t="str">
        <f>VLOOKUP(A126,Main!A:AB,18,0)</f>
        <v>https://onlinecourses.nptel.ac.in/e-learning/preview/noc26_mg122</v>
      </c>
      <c r="S126" s="63" t="str">
        <f>VLOOKUP(A126,Main!A:AB,19,0)</f>
        <v>https://onlinecourses.nptel.ac.in/e-learning/preview/noc26_mg122</v>
      </c>
      <c r="T126" s="61" t="str">
        <f>VLOOKUP(A126,Main!A:AB,20,0)</f>
        <v>noc26_mg122</v>
      </c>
      <c r="U126" s="63" t="str">
        <f>VLOOKUP(A126,Main!A:AB,21,0)</f>
        <v>https://onlinecourses.nptel.ac.in/noc25_mg154/preview</v>
      </c>
      <c r="V126" s="63" t="str">
        <f>VLOOKUP(A126,Main!A:AB,22,0)</f>
        <v>https://onlinecourses.nptel.ac.in/noc25_mg154/preview</v>
      </c>
      <c r="W126" s="61" t="str">
        <f>VLOOKUP(A126,Main!A:AB,23,0)</f>
        <v>noc25_mg154</v>
      </c>
      <c r="X126" s="63" t="str">
        <f>VLOOKUP(A126,Main!A:AB,24,0)</f>
        <v>https://nptel.ac.in/courses/110104513</v>
      </c>
      <c r="Y126" s="63" t="str">
        <f>VLOOKUP(A126,Main!A:AB,25,0)</f>
        <v>https://nptel.ac.in/courses/110104513</v>
      </c>
      <c r="Z126" s="61">
        <f>VLOOKUP(A126,Main!A:AB,26,0)</f>
        <v>110104513</v>
      </c>
    </row>
    <row r="127">
      <c r="A127" s="47" t="s">
        <v>6339</v>
      </c>
      <c r="B127" s="61" t="str">
        <f>VLOOKUP(A127,Main!A:AB,2,0)</f>
        <v>Management</v>
      </c>
      <c r="C127" s="61" t="str">
        <f>VLOOKUP(A127,Main!A:AB,3,0)</f>
        <v>Performance and Reward Management</v>
      </c>
      <c r="D127" s="61" t="str">
        <f>VLOOKUP(A127,Main!A:AB,4,0)</f>
        <v>Prof. Susmita Mukhopadhyay</v>
      </c>
      <c r="E127" s="61" t="str">
        <f>VLOOKUP(A127,Main!A:AB,5,0)</f>
        <v>IIT Kharagpur</v>
      </c>
      <c r="F127" s="61" t="str">
        <f>VLOOKUP(A127,Main!A:AB,6,0)</f>
        <v>IIT Kharagpur</v>
      </c>
      <c r="G127" s="61" t="str">
        <f>VLOOKUP(A127,Main!A:AB,7,0)</f>
        <v>12 Weeks</v>
      </c>
      <c r="H127" s="61" t="str">
        <f>VLOOKUP(A127,Main!A:AB,8,0)</f>
        <v>Rerun</v>
      </c>
      <c r="I127" s="62">
        <f>VLOOKUP(A127,Main!A:AB,9,0)</f>
        <v>46223</v>
      </c>
      <c r="J127" s="62">
        <f>VLOOKUP(A127,Main!A:AB,10,0)</f>
        <v>46304</v>
      </c>
      <c r="K127" s="62">
        <f>VLOOKUP(A127,Main!A:AB,11,0)</f>
        <v>46313</v>
      </c>
      <c r="L127" s="62">
        <f>VLOOKUP(A127,Main!A:AB,12,0)</f>
        <v>46230</v>
      </c>
      <c r="M127" s="62">
        <f>VLOOKUP(A127,Main!A:AB,13,0)</f>
        <v>46248</v>
      </c>
      <c r="N127" s="61" t="str">
        <f>VLOOKUP(A127,Main!A:AB,14,0)</f>
        <v>PG</v>
      </c>
      <c r="O127" s="61" t="str">
        <f>VLOOKUP(A127,Main!A:AB,15,0)</f>
        <v>Core</v>
      </c>
      <c r="P127" s="61" t="str">
        <f>VLOOKUP(A127,Main!A:AB,16,0)</f>
        <v>Yes</v>
      </c>
      <c r="Q127" s="61" t="str">
        <f>VLOOKUP(A127,Main!A:AB,17,0)</f>
        <v>Human Resource Management</v>
      </c>
      <c r="R127" s="63" t="str">
        <f>VLOOKUP(A127,Main!A:AB,18,0)</f>
        <v>https://onlinecourses.nptel.ac.in/e-learning/preview/noc26_mg132</v>
      </c>
      <c r="S127" s="63" t="str">
        <f>VLOOKUP(A127,Main!A:AB,19,0)</f>
        <v>https://onlinecourses.nptel.ac.in/e-learning/preview/noc26_mg132</v>
      </c>
      <c r="T127" s="61" t="str">
        <f>VLOOKUP(A127,Main!A:AB,20,0)</f>
        <v>noc26_mg132</v>
      </c>
      <c r="U127" s="63" t="str">
        <f>VLOOKUP(A127,Main!A:AB,21,0)</f>
        <v>https://onlinecourses.nptel.ac.in/noc25_mg145/preview</v>
      </c>
      <c r="V127" s="63" t="str">
        <f>VLOOKUP(A127,Main!A:AB,22,0)</f>
        <v>https://onlinecourses.nptel.ac.in/noc25_mg145/preview</v>
      </c>
      <c r="W127" s="61" t="str">
        <f>VLOOKUP(A127,Main!A:AB,23,0)</f>
        <v>noc25_mg145</v>
      </c>
      <c r="X127" s="63" t="str">
        <f>VLOOKUP(A127,Main!A:AB,24,0)</f>
        <v>https://nptel.ac.in/courses/110105137</v>
      </c>
      <c r="Y127" s="63" t="str">
        <f>VLOOKUP(A127,Main!A:AB,25,0)</f>
        <v>https://nptel.ac.in/courses/110105137</v>
      </c>
      <c r="Z127" s="61">
        <f>VLOOKUP(A127,Main!A:AB,26,0)</f>
        <v>110105137</v>
      </c>
    </row>
    <row r="128">
      <c r="A128" s="47" t="s">
        <v>6380</v>
      </c>
      <c r="B128" s="61" t="str">
        <f>VLOOKUP(A128,Main!A:AB,2,0)</f>
        <v>Management</v>
      </c>
      <c r="C128" s="61" t="str">
        <f>VLOOKUP(A128,Main!A:AB,3,0)</f>
        <v>Learning and Development in Organizations</v>
      </c>
      <c r="D128" s="61" t="str">
        <f>VLOOKUP(A128,Main!A:AB,4,0)</f>
        <v>Prof. Abraham Cyril Issac</v>
      </c>
      <c r="E128" s="61" t="str">
        <f>VLOOKUP(A128,Main!A:AB,5,0)</f>
        <v>IIT Guwahati</v>
      </c>
      <c r="F128" s="61" t="str">
        <f>VLOOKUP(A128,Main!A:AB,6,0)</f>
        <v>IIT Guwahati</v>
      </c>
      <c r="G128" s="61" t="str">
        <f>VLOOKUP(A128,Main!A:AB,7,0)</f>
        <v>12 Weeks</v>
      </c>
      <c r="H128" s="61" t="str">
        <f>VLOOKUP(A128,Main!A:AB,8,0)</f>
        <v>Rerun</v>
      </c>
      <c r="I128" s="62">
        <f>VLOOKUP(A128,Main!A:AB,9,0)</f>
        <v>46223</v>
      </c>
      <c r="J128" s="62">
        <f>VLOOKUP(A128,Main!A:AB,10,0)</f>
        <v>46304</v>
      </c>
      <c r="K128" s="62">
        <f>VLOOKUP(A128,Main!A:AB,11,0)</f>
        <v>46313</v>
      </c>
      <c r="L128" s="62">
        <f>VLOOKUP(A128,Main!A:AB,12,0)</f>
        <v>46230</v>
      </c>
      <c r="M128" s="62">
        <f>VLOOKUP(A128,Main!A:AB,13,0)</f>
        <v>46248</v>
      </c>
      <c r="N128" s="61" t="str">
        <f>VLOOKUP(A128,Main!A:AB,14,0)</f>
        <v>PG</v>
      </c>
      <c r="O128" s="61" t="str">
        <f>VLOOKUP(A128,Main!A:AB,15,0)</f>
        <v>Core</v>
      </c>
      <c r="P128" s="61" t="str">
        <f>VLOOKUP(A128,Main!A:AB,16,0)</f>
        <v>Yes</v>
      </c>
      <c r="Q128" s="61" t="str">
        <f>VLOOKUP(A128,Main!A:AB,17,0)</f>
        <v>Human Resource Management</v>
      </c>
      <c r="R128" s="63" t="str">
        <f>VLOOKUP(A128,Main!A:AB,18,0)</f>
        <v>https://onlinecourses.nptel.ac.in/e-learning/preview/noc26_mg138</v>
      </c>
      <c r="S128" s="63" t="str">
        <f>VLOOKUP(A128,Main!A:AB,19,0)</f>
        <v>https://onlinecourses.nptel.ac.in/e-learning/preview/noc26_mg138</v>
      </c>
      <c r="T128" s="61" t="str">
        <f>VLOOKUP(A128,Main!A:AB,20,0)</f>
        <v>noc26_mg138</v>
      </c>
      <c r="U128" s="63" t="str">
        <f>VLOOKUP(A128,Main!A:AB,21,0)</f>
        <v>https://onlinecourses.nptel.ac.in/noc25_mg84/preview</v>
      </c>
      <c r="V128" s="63" t="str">
        <f>VLOOKUP(A128,Main!A:AB,22,0)</f>
        <v>https://onlinecourses.nptel.ac.in/noc25_mg84/preview</v>
      </c>
      <c r="W128" s="61" t="str">
        <f>VLOOKUP(A128,Main!A:AB,23,0)</f>
        <v>noc25_mg84</v>
      </c>
      <c r="X128" s="63" t="str">
        <f>VLOOKUP(A128,Main!A:AB,24,0)</f>
        <v>https://nptel.ac.in/courses/110103754</v>
      </c>
      <c r="Y128" s="63" t="str">
        <f>VLOOKUP(A128,Main!A:AB,25,0)</f>
        <v>https://nptel.ac.in/courses/110103754</v>
      </c>
      <c r="Z128" s="61">
        <f>VLOOKUP(A128,Main!A:AB,26,0)</f>
        <v>110103754</v>
      </c>
    </row>
    <row r="129">
      <c r="A129" s="47" t="s">
        <v>6386</v>
      </c>
      <c r="B129" s="61" t="str">
        <f>VLOOKUP(A129,Main!A:AB,2,0)</f>
        <v>Business/ Management</v>
      </c>
      <c r="C129" s="61" t="str">
        <f>VLOOKUP(A129,Main!A:AB,3,0)</f>
        <v>Digital Marketing in the AI era - Part 1</v>
      </c>
      <c r="D129" s="61" t="str">
        <f>VLOOKUP(A129,Main!A:AB,4,0)</f>
        <v>Prof. Prathamesh Vivek Kittur</v>
      </c>
      <c r="E129" s="61" t="str">
        <f>VLOOKUP(A129,Main!A:AB,5,0)</f>
        <v>IIT Madras</v>
      </c>
      <c r="F129" s="61" t="str">
        <f>VLOOKUP(A129,Main!A:AB,6,0)</f>
        <v>IIT Madras</v>
      </c>
      <c r="G129" s="61" t="str">
        <f>VLOOKUP(A129,Main!A:AB,7,0)</f>
        <v>4 Weeks</v>
      </c>
      <c r="H129" s="61" t="str">
        <f>VLOOKUP(A129,Main!A:AB,8,0)</f>
        <v>New</v>
      </c>
      <c r="I129" s="62">
        <f>VLOOKUP(A129,Main!A:AB,9,0)</f>
        <v>46251</v>
      </c>
      <c r="J129" s="62">
        <f>VLOOKUP(A129,Main!A:AB,10,0)</f>
        <v>46276</v>
      </c>
      <c r="K129" s="62">
        <f>VLOOKUP(A129,Main!A:AB,11,0)</f>
        <v>46313</v>
      </c>
      <c r="L129" s="62">
        <f>VLOOKUP(A129,Main!A:AB,12,0)</f>
        <v>46251</v>
      </c>
      <c r="M129" s="62">
        <f>VLOOKUP(A129,Main!A:AB,13,0)</f>
        <v>46262</v>
      </c>
      <c r="N129" s="61" t="str">
        <f>VLOOKUP(A129,Main!A:AB,14,0)</f>
        <v>UG/PG</v>
      </c>
      <c r="O129" s="61" t="str">
        <f>VLOOKUP(A129,Main!A:AB,15,0)</f>
        <v>Elective</v>
      </c>
      <c r="P129" s="61" t="str">
        <f>VLOOKUP(A129,Main!A:AB,16,0)</f>
        <v>Yes</v>
      </c>
      <c r="Q129" s="61" t="str">
        <f>VLOOKUP(A129,Main!A:AB,17,0)</f>
        <v/>
      </c>
      <c r="R129" s="63" t="str">
        <f>VLOOKUP(A129,Main!A:AB,18,0)</f>
        <v>https://onlinecourses.nptel.ac.in/e-learning/preview/noc26_mg139</v>
      </c>
      <c r="S129" s="63" t="str">
        <f>VLOOKUP(A129,Main!A:AB,19,0)</f>
        <v>https://onlinecourses.nptel.ac.in/e-learning/preview/noc26_mg139</v>
      </c>
      <c r="T129" s="61" t="str">
        <f>VLOOKUP(A129,Main!A:AB,20,0)</f>
        <v>noc26_mg139</v>
      </c>
      <c r="U129" s="61" t="str">
        <f>VLOOKUP(A129,Main!A:AB,21,0)</f>
        <v/>
      </c>
      <c r="V129" s="61" t="str">
        <f>VLOOKUP(A129,Main!A:AB,22,0)</f>
        <v/>
      </c>
      <c r="W129" s="61" t="str">
        <f>VLOOKUP(A129,Main!A:AB,23,0)</f>
        <v/>
      </c>
      <c r="X129" s="63" t="str">
        <f>VLOOKUP(A129,Main!A:AB,24,0)</f>
        <v>https://nptel.ac.in/courses/110106002</v>
      </c>
      <c r="Y129" s="63" t="str">
        <f>VLOOKUP(A129,Main!A:AB,25,0)</f>
        <v>https://nptel.ac.in/courses/110106002</v>
      </c>
      <c r="Z129" s="61">
        <f>VLOOKUP(A129,Main!A:AB,26,0)</f>
        <v>110106002</v>
      </c>
    </row>
    <row r="130">
      <c r="A130" s="47" t="s">
        <v>6433</v>
      </c>
      <c r="B130" s="61" t="str">
        <f>VLOOKUP(A130,Main!A:AB,2,0)</f>
        <v>Management</v>
      </c>
      <c r="C130" s="61" t="str">
        <f>VLOOKUP(A130,Main!A:AB,3,0)</f>
        <v>Fundamentals of Cost Accounting</v>
      </c>
      <c r="D130" s="61" t="str">
        <f>VLOOKUP(A130,Main!A:AB,4,0)</f>
        <v>Prof. Arindam Banerjee</v>
      </c>
      <c r="E130" s="61" t="str">
        <f>VLOOKUP(A130,Main!A:AB,5,0)</f>
        <v>The Institute of Cost Accountants of India (ICMAI)</v>
      </c>
      <c r="F130" s="61" t="str">
        <f>VLOOKUP(A130,Main!A:AB,6,0)</f>
        <v>IIT Madras</v>
      </c>
      <c r="G130" s="61" t="str">
        <f>VLOOKUP(A130,Main!A:AB,7,0)</f>
        <v>8 Weeks</v>
      </c>
      <c r="H130" s="61" t="str">
        <f>VLOOKUP(A130,Main!A:AB,8,0)</f>
        <v>Rerun</v>
      </c>
      <c r="I130" s="62">
        <f>VLOOKUP(A130,Main!A:AB,9,0)</f>
        <v>46251</v>
      </c>
      <c r="J130" s="62">
        <f>VLOOKUP(A130,Main!A:AB,10,0)</f>
        <v>46304</v>
      </c>
      <c r="K130" s="62">
        <f>VLOOKUP(A130,Main!A:AB,11,0)</f>
        <v>46313</v>
      </c>
      <c r="L130" s="62">
        <f>VLOOKUP(A130,Main!A:AB,12,0)</f>
        <v>46251</v>
      </c>
      <c r="M130" s="62">
        <f>VLOOKUP(A130,Main!A:AB,13,0)</f>
        <v>46262</v>
      </c>
      <c r="N130" s="61" t="str">
        <f>VLOOKUP(A130,Main!A:AB,14,0)</f>
        <v>UG</v>
      </c>
      <c r="O130" s="61" t="str">
        <f>VLOOKUP(A130,Main!A:AB,15,0)</f>
        <v>Elective</v>
      </c>
      <c r="P130" s="61" t="str">
        <f>VLOOKUP(A130,Main!A:AB,16,0)</f>
        <v>Yes</v>
      </c>
      <c r="Q130" s="61" t="str">
        <f>VLOOKUP(A130,Main!A:AB,17,0)</f>
        <v>Economics &amp; Finance</v>
      </c>
      <c r="R130" s="63" t="str">
        <f>VLOOKUP(A130,Main!A:AB,18,0)</f>
        <v>https://onlinecourses.nptel.ac.in/e-learning/preview/noc26_mg148</v>
      </c>
      <c r="S130" s="63" t="str">
        <f>VLOOKUP(A130,Main!A:AB,19,0)</f>
        <v>https://onlinecourses.nptel.ac.in/e-learning/preview/noc26_mg148</v>
      </c>
      <c r="T130" s="61" t="str">
        <f>VLOOKUP(A130,Main!A:AB,20,0)</f>
        <v>noc26_mg148</v>
      </c>
      <c r="U130" s="63" t="str">
        <f>VLOOKUP(A130,Main!A:AB,21,0)</f>
        <v>https://onlinecourses.nptel.ac.in/noc25_mg108/preview</v>
      </c>
      <c r="V130" s="63" t="str">
        <f>VLOOKUP(A130,Main!A:AB,22,0)</f>
        <v>https://onlinecourses.nptel.ac.in/noc25_mg108/preview</v>
      </c>
      <c r="W130" s="61" t="str">
        <f>VLOOKUP(A130,Main!A:AB,23,0)</f>
        <v>noc25_mg108</v>
      </c>
      <c r="X130" s="63" t="str">
        <f>VLOOKUP(A130,Main!A:AB,24,0)</f>
        <v>https://nptel.ac.in/courses/110106511</v>
      </c>
      <c r="Y130" s="63" t="str">
        <f>VLOOKUP(A130,Main!A:AB,25,0)</f>
        <v>https://nptel.ac.in/courses/110106511</v>
      </c>
      <c r="Z130" s="61">
        <f>VLOOKUP(A130,Main!A:AB,26,0)</f>
        <v>110106511</v>
      </c>
    </row>
    <row r="131">
      <c r="A131" s="47" t="s">
        <v>6512</v>
      </c>
      <c r="B131" s="61" t="str">
        <f>VLOOKUP(A131,Main!A:AB,2,0)</f>
        <v>Management</v>
      </c>
      <c r="C131" s="61" t="str">
        <f>VLOOKUP(A131,Main!A:AB,3,0)</f>
        <v>Patent Search for Engineers and Lawyers</v>
      </c>
      <c r="D131" s="61" t="str">
        <f>VLOOKUP(A131,Main!A:AB,4,0)</f>
        <v>Prof. M. Padmavati
Prof. Shreya Matilal</v>
      </c>
      <c r="E131" s="61" t="str">
        <f>VLOOKUP(A131,Main!A:AB,5,0)</f>
        <v>IIT Kharagpur</v>
      </c>
      <c r="F131" s="61" t="str">
        <f>VLOOKUP(A131,Main!A:AB,6,0)</f>
        <v>IIT Kharagpur</v>
      </c>
      <c r="G131" s="61" t="str">
        <f>VLOOKUP(A131,Main!A:AB,7,0)</f>
        <v>8 Weeks</v>
      </c>
      <c r="H131" s="61" t="str">
        <f>VLOOKUP(A131,Main!A:AB,8,0)</f>
        <v>Rerun</v>
      </c>
      <c r="I131" s="62">
        <f>VLOOKUP(A131,Main!A:AB,9,0)</f>
        <v>46251</v>
      </c>
      <c r="J131" s="62">
        <f>VLOOKUP(A131,Main!A:AB,10,0)</f>
        <v>46304</v>
      </c>
      <c r="K131" s="62">
        <f>VLOOKUP(A131,Main!A:AB,11,0)</f>
        <v>46313</v>
      </c>
      <c r="L131" s="62">
        <f>VLOOKUP(A131,Main!A:AB,12,0)</f>
        <v>46251</v>
      </c>
      <c r="M131" s="62">
        <f>VLOOKUP(A131,Main!A:AB,13,0)</f>
        <v>46262</v>
      </c>
      <c r="N131" s="61" t="str">
        <f>VLOOKUP(A131,Main!A:AB,14,0)</f>
        <v>UG/PG</v>
      </c>
      <c r="O131" s="61" t="str">
        <f>VLOOKUP(A131,Main!A:AB,15,0)</f>
        <v>Elective</v>
      </c>
      <c r="P131" s="61" t="str">
        <f>VLOOKUP(A131,Main!A:AB,16,0)</f>
        <v>Yes</v>
      </c>
      <c r="Q131" s="61" t="str">
        <f>VLOOKUP(A131,Main!A:AB,17,0)</f>
        <v>Patents and Intellectual Property Rights</v>
      </c>
      <c r="R131" s="63" t="str">
        <f>VLOOKUP(A131,Main!A:AB,18,0)</f>
        <v>https://onlinecourses.nptel.ac.in/e-learning/preview/noc26_mg159</v>
      </c>
      <c r="S131" s="63" t="str">
        <f>VLOOKUP(A131,Main!A:AB,19,0)</f>
        <v>https://onlinecourses.nptel.ac.in/e-learning/preview/noc26_mg159</v>
      </c>
      <c r="T131" s="61" t="str">
        <f>VLOOKUP(A131,Main!A:AB,20,0)</f>
        <v>noc26_mg159</v>
      </c>
      <c r="U131" s="63" t="str">
        <f>VLOOKUP(A131,Main!A:AB,21,0)</f>
        <v>https://onlinecourses.nptel.ac.in/noc25_mg143/preview</v>
      </c>
      <c r="V131" s="63" t="str">
        <f>VLOOKUP(A131,Main!A:AB,22,0)</f>
        <v>https://onlinecourses.nptel.ac.in/noc25_mg143/preview</v>
      </c>
      <c r="W131" s="61" t="str">
        <f>VLOOKUP(A131,Main!A:AB,23,0)</f>
        <v>noc25_mg143</v>
      </c>
      <c r="X131" s="63" t="str">
        <f>VLOOKUP(A131,Main!A:AB,24,0)</f>
        <v>https://nptel.ac.in/courses/110105140</v>
      </c>
      <c r="Y131" s="63" t="str">
        <f>VLOOKUP(A131,Main!A:AB,25,0)</f>
        <v>https://nptel.ac.in/courses/110105140</v>
      </c>
      <c r="Z131" s="61">
        <f>VLOOKUP(A131,Main!A:AB,26,0)</f>
        <v>110105140</v>
      </c>
    </row>
    <row r="132">
      <c r="A132" s="47" t="s">
        <v>6659</v>
      </c>
      <c r="B132" s="61" t="str">
        <f>VLOOKUP(A132,Main!A:AB,2,0)</f>
        <v>Materials Science and Engineering</v>
      </c>
      <c r="C132" s="61" t="str">
        <f>VLOOKUP(A132,Main!A:AB,3,0)</f>
        <v>Deep Learning in Material Science and Engineering: From Concepts to Applications</v>
      </c>
      <c r="D132" s="61" t="str">
        <f>VLOOKUP(A132,Main!A:AB,4,0)</f>
        <v>Prof. Krishanu Biswas</v>
      </c>
      <c r="E132" s="61" t="str">
        <f>VLOOKUP(A132,Main!A:AB,5,0)</f>
        <v>IIT Kanpur</v>
      </c>
      <c r="F132" s="61" t="str">
        <f>VLOOKUP(A132,Main!A:AB,6,0)</f>
        <v>IIT Kanpur</v>
      </c>
      <c r="G132" s="61" t="str">
        <f>VLOOKUP(A132,Main!A:AB,7,0)</f>
        <v>12 Weeks</v>
      </c>
      <c r="H132" s="61" t="str">
        <f>VLOOKUP(A132,Main!A:AB,8,0)</f>
        <v>New</v>
      </c>
      <c r="I132" s="62">
        <f>VLOOKUP(A132,Main!A:AB,9,0)</f>
        <v>46223</v>
      </c>
      <c r="J132" s="62">
        <f>VLOOKUP(A132,Main!A:AB,10,0)</f>
        <v>46304</v>
      </c>
      <c r="K132" s="62">
        <f>VLOOKUP(A132,Main!A:AB,11,0)</f>
        <v>46313</v>
      </c>
      <c r="L132" s="62">
        <f>VLOOKUP(A132,Main!A:AB,12,0)</f>
        <v>46230</v>
      </c>
      <c r="M132" s="62">
        <f>VLOOKUP(A132,Main!A:AB,13,0)</f>
        <v>46248</v>
      </c>
      <c r="N132" s="61" t="str">
        <f>VLOOKUP(A132,Main!A:AB,14,0)</f>
        <v>UG/PG</v>
      </c>
      <c r="O132" s="61" t="str">
        <f>VLOOKUP(A132,Main!A:AB,15,0)</f>
        <v>Elective</v>
      </c>
      <c r="P132" s="61" t="str">
        <f>VLOOKUP(A132,Main!A:AB,16,0)</f>
        <v>Yes</v>
      </c>
      <c r="Q132" s="61" t="str">
        <f>VLOOKUP(A132,Main!A:AB,17,0)</f>
        <v/>
      </c>
      <c r="R132" s="63" t="str">
        <f>VLOOKUP(A132,Main!A:AB,18,0)</f>
        <v>https://onlinecourses.nptel.ac.in/e-learning/preview/noc26_mm50</v>
      </c>
      <c r="S132" s="63" t="str">
        <f>VLOOKUP(A132,Main!A:AB,19,0)</f>
        <v>https://onlinecourses.nptel.ac.in/e-learning/preview/noc26_mm50</v>
      </c>
      <c r="T132" s="61" t="str">
        <f>VLOOKUP(A132,Main!A:AB,20,0)</f>
        <v>noc26_mm50</v>
      </c>
      <c r="U132" s="61" t="str">
        <f>VLOOKUP(A132,Main!A:AB,21,0)</f>
        <v/>
      </c>
      <c r="V132" s="61" t="str">
        <f>VLOOKUP(A132,Main!A:AB,22,0)</f>
        <v/>
      </c>
      <c r="W132" s="61" t="str">
        <f>VLOOKUP(A132,Main!A:AB,23,0)</f>
        <v/>
      </c>
      <c r="X132" s="63" t="str">
        <f>VLOOKUP(A132,Main!A:AB,24,0)</f>
        <v>https://nptel.ac.in/courses/113104001</v>
      </c>
      <c r="Y132" s="63" t="str">
        <f>VLOOKUP(A132,Main!A:AB,25,0)</f>
        <v>https://nptel.ac.in/courses/113104001</v>
      </c>
      <c r="Z132" s="61">
        <f>VLOOKUP(A132,Main!A:AB,26,0)</f>
        <v>113104001</v>
      </c>
    </row>
    <row r="133">
      <c r="A133" s="47" t="s">
        <v>6754</v>
      </c>
      <c r="B133" s="61" t="str">
        <f>VLOOKUP(A133,Main!A:AB,2,0)</f>
        <v>Materials Science and Engineering</v>
      </c>
      <c r="C133" s="61" t="str">
        <f>VLOOKUP(A133,Main!A:AB,3,0)</f>
        <v>Advanced Material Characterization by Atom Probe Tomography and Electron Microscopy</v>
      </c>
      <c r="D133" s="61" t="str">
        <f>VLOOKUP(A133,Main!A:AB,4,0)</f>
        <v>Prof. Surendra Kumar Makineni</v>
      </c>
      <c r="E133" s="61" t="str">
        <f>VLOOKUP(A133,Main!A:AB,5,0)</f>
        <v>IISc Bangalore</v>
      </c>
      <c r="F133" s="61" t="str">
        <f>VLOOKUP(A133,Main!A:AB,6,0)</f>
        <v>IISc Bangalore</v>
      </c>
      <c r="G133" s="61" t="str">
        <f>VLOOKUP(A133,Main!A:AB,7,0)</f>
        <v>12 Weeks</v>
      </c>
      <c r="H133" s="61" t="str">
        <f>VLOOKUP(A133,Main!A:AB,8,0)</f>
        <v>Rerun</v>
      </c>
      <c r="I133" s="62">
        <f>VLOOKUP(A133,Main!A:AB,9,0)</f>
        <v>46223</v>
      </c>
      <c r="J133" s="62">
        <f>VLOOKUP(A133,Main!A:AB,10,0)</f>
        <v>46304</v>
      </c>
      <c r="K133" s="62">
        <f>VLOOKUP(A133,Main!A:AB,11,0)</f>
        <v>46313</v>
      </c>
      <c r="L133" s="62">
        <f>VLOOKUP(A133,Main!A:AB,12,0)</f>
        <v>46230</v>
      </c>
      <c r="M133" s="62">
        <f>VLOOKUP(A133,Main!A:AB,13,0)</f>
        <v>46248</v>
      </c>
      <c r="N133" s="61" t="str">
        <f>VLOOKUP(A133,Main!A:AB,14,0)</f>
        <v>PG</v>
      </c>
      <c r="O133" s="61" t="str">
        <f>VLOOKUP(A133,Main!A:AB,15,0)</f>
        <v>Elective</v>
      </c>
      <c r="P133" s="61" t="str">
        <f>VLOOKUP(A133,Main!A:AB,16,0)</f>
        <v>Yes</v>
      </c>
      <c r="Q133" s="61" t="str">
        <f>VLOOKUP(A133,Main!A:AB,17,0)</f>
        <v>Materials Characterization</v>
      </c>
      <c r="R133" s="63" t="str">
        <f>VLOOKUP(A133,Main!A:AB,18,0)</f>
        <v>https://onlinecourses.nptel.ac.in/e-learning/preview/noc26_mm66</v>
      </c>
      <c r="S133" s="63" t="str">
        <f>VLOOKUP(A133,Main!A:AB,19,0)</f>
        <v>https://onlinecourses.nptel.ac.in/e-learning/preview/noc26_mm66</v>
      </c>
      <c r="T133" s="61" t="str">
        <f>VLOOKUP(A133,Main!A:AB,20,0)</f>
        <v>noc26_mm66</v>
      </c>
      <c r="U133" s="63" t="str">
        <f>VLOOKUP(A133,Main!A:AB,21,0)</f>
        <v>https://onlinecourses.nptel.ac.in/noc25_mm35/preview</v>
      </c>
      <c r="V133" s="63" t="str">
        <f>VLOOKUP(A133,Main!A:AB,22,0)</f>
        <v>https://onlinecourses.nptel.ac.in/noc25_mm35/preview</v>
      </c>
      <c r="W133" s="61" t="str">
        <f>VLOOKUP(A133,Main!A:AB,23,0)</f>
        <v>noc25_mm35</v>
      </c>
      <c r="X133" s="63" t="str">
        <f>VLOOKUP(A133,Main!A:AB,24,0)</f>
        <v>https://nptel.ac.in/courses/113108760</v>
      </c>
      <c r="Y133" s="63" t="str">
        <f>VLOOKUP(A133,Main!A:AB,25,0)</f>
        <v>https://nptel.ac.in/courses/113108760</v>
      </c>
      <c r="Z133" s="61">
        <f>VLOOKUP(A133,Main!A:AB,26,0)</f>
        <v>113108760</v>
      </c>
    </row>
    <row r="134">
      <c r="A134" s="47" t="s">
        <v>6795</v>
      </c>
      <c r="B134" s="61" t="str">
        <f>VLOOKUP(A134,Main!A:AB,2,0)</f>
        <v>Metallurgical and Materials Engineering</v>
      </c>
      <c r="C134" s="61" t="str">
        <f>VLOOKUP(A134,Main!A:AB,3,0)</f>
        <v>Mechanical Behavior of Materials</v>
      </c>
      <c r="D134" s="61" t="str">
        <f>VLOOKUP(A134,Main!A:AB,4,0)</f>
        <v>Prof. S. Sankaran</v>
      </c>
      <c r="E134" s="61" t="str">
        <f>VLOOKUP(A134,Main!A:AB,5,0)</f>
        <v>IIT Madras</v>
      </c>
      <c r="F134" s="61" t="str">
        <f>VLOOKUP(A134,Main!A:AB,6,0)</f>
        <v>IIT Madras</v>
      </c>
      <c r="G134" s="61" t="str">
        <f>VLOOKUP(A134,Main!A:AB,7,0)</f>
        <v>12 Weeks</v>
      </c>
      <c r="H134" s="61" t="str">
        <f>VLOOKUP(A134,Main!A:AB,8,0)</f>
        <v>Rerun</v>
      </c>
      <c r="I134" s="62">
        <f>VLOOKUP(A134,Main!A:AB,9,0)</f>
        <v>46223</v>
      </c>
      <c r="J134" s="62">
        <f>VLOOKUP(A134,Main!A:AB,10,0)</f>
        <v>46304</v>
      </c>
      <c r="K134" s="62">
        <f>VLOOKUP(A134,Main!A:AB,11,0)</f>
        <v>46313</v>
      </c>
      <c r="L134" s="62">
        <f>VLOOKUP(A134,Main!A:AB,12,0)</f>
        <v>46230</v>
      </c>
      <c r="M134" s="62">
        <f>VLOOKUP(A134,Main!A:AB,13,0)</f>
        <v>46248</v>
      </c>
      <c r="N134" s="61" t="str">
        <f>VLOOKUP(A134,Main!A:AB,14,0)</f>
        <v>UG/PG</v>
      </c>
      <c r="O134" s="61" t="str">
        <f>VLOOKUP(A134,Main!A:AB,15,0)</f>
        <v>Core</v>
      </c>
      <c r="P134" s="61" t="str">
        <f>VLOOKUP(A134,Main!A:AB,16,0)</f>
        <v>Yes</v>
      </c>
      <c r="Q134" s="61" t="str">
        <f>VLOOKUP(A134,Main!A:AB,17,0)</f>
        <v>Minor in Metallurgy</v>
      </c>
      <c r="R134" s="63" t="str">
        <f>VLOOKUP(A134,Main!A:AB,18,0)</f>
        <v>https://onlinecourses.nptel.ac.in/e-learning/preview/noc26_mm72</v>
      </c>
      <c r="S134" s="63" t="str">
        <f>VLOOKUP(A134,Main!A:AB,19,0)</f>
        <v>https://onlinecourses.nptel.ac.in/e-learning/preview/noc26_mm72</v>
      </c>
      <c r="T134" s="61" t="str">
        <f>VLOOKUP(A134,Main!A:AB,20,0)</f>
        <v>noc26_mm72</v>
      </c>
      <c r="U134" s="63" t="str">
        <f>VLOOKUP(A134,Main!A:AB,21,0)</f>
        <v>https://onlinecourses.nptel.ac.in/noc25_mm49/preview</v>
      </c>
      <c r="V134" s="63" t="str">
        <f>VLOOKUP(A134,Main!A:AB,22,0)</f>
        <v>https://onlinecourses.nptel.ac.in/noc25_mm49/preview</v>
      </c>
      <c r="W134" s="61" t="str">
        <f>VLOOKUP(A134,Main!A:AB,23,0)</f>
        <v>noc25_mm49</v>
      </c>
      <c r="X134" s="63" t="str">
        <f>VLOOKUP(A134,Main!A:AB,24,0)</f>
        <v>https://nptel.ac.in/courses/113106101</v>
      </c>
      <c r="Y134" s="63" t="str">
        <f>VLOOKUP(A134,Main!A:AB,25,0)</f>
        <v>https://nptel.ac.in/courses/113106101</v>
      </c>
      <c r="Z134" s="61">
        <f>VLOOKUP(A134,Main!A:AB,26,0)</f>
        <v>113106101</v>
      </c>
    </row>
    <row r="135">
      <c r="A135" s="47" t="s">
        <v>6831</v>
      </c>
      <c r="B135" s="61" t="str">
        <f>VLOOKUP(A135,Main!A:AB,2,0)</f>
        <v>Metallurgical and Materials Engineering</v>
      </c>
      <c r="C135" s="61" t="str">
        <f>VLOOKUP(A135,Main!A:AB,3,0)</f>
        <v>Phase Diagrams in Single Component and Binary Systems</v>
      </c>
      <c r="D135" s="61" t="str">
        <f>VLOOKUP(A135,Main!A:AB,4,0)</f>
        <v>Prof. Kallol Mondal</v>
      </c>
      <c r="E135" s="61" t="str">
        <f>VLOOKUP(A135,Main!A:AB,5,0)</f>
        <v>IIT Kanpur</v>
      </c>
      <c r="F135" s="61" t="str">
        <f>VLOOKUP(A135,Main!A:AB,6,0)</f>
        <v>IIT Kanpur</v>
      </c>
      <c r="G135" s="61" t="str">
        <f>VLOOKUP(A135,Main!A:AB,7,0)</f>
        <v>12 Weeks</v>
      </c>
      <c r="H135" s="61" t="str">
        <f>VLOOKUP(A135,Main!A:AB,8,0)</f>
        <v>Rerun</v>
      </c>
      <c r="I135" s="62">
        <f>VLOOKUP(A135,Main!A:AB,9,0)</f>
        <v>46223</v>
      </c>
      <c r="J135" s="62">
        <f>VLOOKUP(A135,Main!A:AB,10,0)</f>
        <v>46304</v>
      </c>
      <c r="K135" s="62">
        <f>VLOOKUP(A135,Main!A:AB,11,0)</f>
        <v>46313</v>
      </c>
      <c r="L135" s="62">
        <f>VLOOKUP(A135,Main!A:AB,12,0)</f>
        <v>46230</v>
      </c>
      <c r="M135" s="62">
        <f>VLOOKUP(A135,Main!A:AB,13,0)</f>
        <v>46248</v>
      </c>
      <c r="N135" s="61" t="str">
        <f>VLOOKUP(A135,Main!A:AB,14,0)</f>
        <v>UG/PG</v>
      </c>
      <c r="O135" s="61" t="str">
        <f>VLOOKUP(A135,Main!A:AB,15,0)</f>
        <v>Core</v>
      </c>
      <c r="P135" s="61" t="str">
        <f>VLOOKUP(A135,Main!A:AB,16,0)</f>
        <v>Yes</v>
      </c>
      <c r="Q135" s="61" t="str">
        <f>VLOOKUP(A135,Main!A:AB,17,0)</f>
        <v>Minor in Metallurgy</v>
      </c>
      <c r="R135" s="63" t="str">
        <f>VLOOKUP(A135,Main!A:AB,18,0)</f>
        <v>https://onlinecourses.nptel.ac.in/e-learning/preview/noc26_mm77</v>
      </c>
      <c r="S135" s="63" t="str">
        <f>VLOOKUP(A135,Main!A:AB,19,0)</f>
        <v>https://onlinecourses.nptel.ac.in/e-learning/preview/noc26_mm77</v>
      </c>
      <c r="T135" s="61" t="str">
        <f>VLOOKUP(A135,Main!A:AB,20,0)</f>
        <v>noc26_mm77</v>
      </c>
      <c r="U135" s="63" t="str">
        <f>VLOOKUP(A135,Main!A:AB,21,0)</f>
        <v>https://onlinecourses.nptel.ac.in/noc25_mm56/preview</v>
      </c>
      <c r="V135" s="63" t="str">
        <f>VLOOKUP(A135,Main!A:AB,22,0)</f>
        <v>https://onlinecourses.nptel.ac.in/noc25_mm56/preview</v>
      </c>
      <c r="W135" s="61" t="str">
        <f>VLOOKUP(A135,Main!A:AB,23,0)</f>
        <v>noc25_mm56</v>
      </c>
      <c r="X135" s="63" t="str">
        <f>VLOOKUP(A135,Main!A:AB,24,0)</f>
        <v>https://nptel.ac.in/courses/113104775</v>
      </c>
      <c r="Y135" s="63" t="str">
        <f>VLOOKUP(A135,Main!A:AB,25,0)</f>
        <v>https://nptel.ac.in/courses/113104775</v>
      </c>
      <c r="Z135" s="61">
        <f>VLOOKUP(A135,Main!A:AB,26,0)</f>
        <v>113104775</v>
      </c>
    </row>
    <row r="136">
      <c r="A136" s="47" t="s">
        <v>6872</v>
      </c>
      <c r="B136" s="61" t="str">
        <f>VLOOKUP(A136,Main!A:AB,2,0)</f>
        <v>Metallurgical and Materials Engineering</v>
      </c>
      <c r="C136" s="61" t="str">
        <f>VLOOKUP(A136,Main!A:AB,3,0)</f>
        <v>Advanced Materials and Processes</v>
      </c>
      <c r="D136" s="61" t="str">
        <f>VLOOKUP(A136,Main!A:AB,4,0)</f>
        <v>Prof. Jayanta Das</v>
      </c>
      <c r="E136" s="61" t="str">
        <f>VLOOKUP(A136,Main!A:AB,5,0)</f>
        <v>IIT Kharagpur</v>
      </c>
      <c r="F136" s="61" t="str">
        <f>VLOOKUP(A136,Main!A:AB,6,0)</f>
        <v>IIT Kharagpur</v>
      </c>
      <c r="G136" s="61" t="str">
        <f>VLOOKUP(A136,Main!A:AB,7,0)</f>
        <v>12 Weeks</v>
      </c>
      <c r="H136" s="61" t="str">
        <f>VLOOKUP(A136,Main!A:AB,8,0)</f>
        <v>Rerun</v>
      </c>
      <c r="I136" s="62">
        <f>VLOOKUP(A136,Main!A:AB,9,0)</f>
        <v>46223</v>
      </c>
      <c r="J136" s="62">
        <f>VLOOKUP(A136,Main!A:AB,10,0)</f>
        <v>46304</v>
      </c>
      <c r="K136" s="62">
        <f>VLOOKUP(A136,Main!A:AB,11,0)</f>
        <v>46313</v>
      </c>
      <c r="L136" s="62">
        <f>VLOOKUP(A136,Main!A:AB,12,0)</f>
        <v>46230</v>
      </c>
      <c r="M136" s="62">
        <f>VLOOKUP(A136,Main!A:AB,13,0)</f>
        <v>46248</v>
      </c>
      <c r="N136" s="61" t="str">
        <f>VLOOKUP(A136,Main!A:AB,14,0)</f>
        <v>PG</v>
      </c>
      <c r="O136" s="61" t="str">
        <f>VLOOKUP(A136,Main!A:AB,15,0)</f>
        <v>Elective</v>
      </c>
      <c r="P136" s="61" t="str">
        <f>VLOOKUP(A136,Main!A:AB,16,0)</f>
        <v>Yes</v>
      </c>
      <c r="Q136" s="61" t="str">
        <f>VLOOKUP(A136,Main!A:AB,17,0)</f>
        <v/>
      </c>
      <c r="R136" s="63" t="str">
        <f>VLOOKUP(A136,Main!A:AB,18,0)</f>
        <v>https://onlinecourses.nptel.ac.in/e-learning/preview/noc26_mm83</v>
      </c>
      <c r="S136" s="63" t="str">
        <f>VLOOKUP(A136,Main!A:AB,19,0)</f>
        <v>https://onlinecourses.nptel.ac.in/e-learning/preview/noc26_mm83</v>
      </c>
      <c r="T136" s="61" t="str">
        <f>VLOOKUP(A136,Main!A:AB,20,0)</f>
        <v>noc26_mm83</v>
      </c>
      <c r="U136" s="63" t="str">
        <f>VLOOKUP(A136,Main!A:AB,21,0)</f>
        <v>https://onlinecourses.nptel.ac.in/noc25_mm53/preview</v>
      </c>
      <c r="V136" s="63" t="str">
        <f>VLOOKUP(A136,Main!A:AB,22,0)</f>
        <v>https://onlinecourses.nptel.ac.in/noc25_mm53/preview</v>
      </c>
      <c r="W136" s="61" t="str">
        <f>VLOOKUP(A136,Main!A:AB,23,0)</f>
        <v>noc25_mm53</v>
      </c>
      <c r="X136" s="63" t="str">
        <f>VLOOKUP(A136,Main!A:AB,24,0)</f>
        <v>https://nptel.ac.in/courses/113105081</v>
      </c>
      <c r="Y136" s="63" t="str">
        <f>VLOOKUP(A136,Main!A:AB,25,0)</f>
        <v>https://nptel.ac.in/courses/113105081</v>
      </c>
      <c r="Z136" s="61">
        <f>VLOOKUP(A136,Main!A:AB,26,0)</f>
        <v>113105081</v>
      </c>
    </row>
    <row r="137">
      <c r="A137" s="47" t="s">
        <v>6942</v>
      </c>
      <c r="B137" s="61" t="str">
        <f>VLOOKUP(A137,Main!A:AB,2,0)</f>
        <v>Ocean Engineering</v>
      </c>
      <c r="C137" s="61" t="str">
        <f>VLOOKUP(A137,Main!A:AB,3,0)</f>
        <v>Advanced Design of Steel Structures</v>
      </c>
      <c r="D137" s="61" t="str">
        <f>VLOOKUP(A137,Main!A:AB,4,0)</f>
        <v>Prof. Srinivasan Chandrasekaran</v>
      </c>
      <c r="E137" s="61" t="str">
        <f>VLOOKUP(A137,Main!A:AB,5,0)</f>
        <v>IIT Madras</v>
      </c>
      <c r="F137" s="61" t="str">
        <f>VLOOKUP(A137,Main!A:AB,6,0)</f>
        <v>IIT Madras</v>
      </c>
      <c r="G137" s="61" t="str">
        <f>VLOOKUP(A137,Main!A:AB,7,0)</f>
        <v>12 Weeks</v>
      </c>
      <c r="H137" s="61" t="str">
        <f>VLOOKUP(A137,Main!A:AB,8,0)</f>
        <v>Rerun</v>
      </c>
      <c r="I137" s="62">
        <f>VLOOKUP(A137,Main!A:AB,9,0)</f>
        <v>46223</v>
      </c>
      <c r="J137" s="62">
        <f>VLOOKUP(A137,Main!A:AB,10,0)</f>
        <v>46304</v>
      </c>
      <c r="K137" s="62">
        <f>VLOOKUP(A137,Main!A:AB,11,0)</f>
        <v>46313</v>
      </c>
      <c r="L137" s="62">
        <f>VLOOKUP(A137,Main!A:AB,12,0)</f>
        <v>46230</v>
      </c>
      <c r="M137" s="62">
        <f>VLOOKUP(A137,Main!A:AB,13,0)</f>
        <v>46248</v>
      </c>
      <c r="N137" s="61" t="str">
        <f>VLOOKUP(A137,Main!A:AB,14,0)</f>
        <v>PG</v>
      </c>
      <c r="O137" s="61" t="str">
        <f>VLOOKUP(A137,Main!A:AB,15,0)</f>
        <v>Elective</v>
      </c>
      <c r="P137" s="61" t="str">
        <f>VLOOKUP(A137,Main!A:AB,16,0)</f>
        <v>Yes</v>
      </c>
      <c r="Q137" s="61" t="str">
        <f>VLOOKUP(A137,Main!A:AB,17,0)</f>
        <v/>
      </c>
      <c r="R137" s="63" t="str">
        <f>VLOOKUP(A137,Main!A:AB,18,0)</f>
        <v>https://onlinecourses.nptel.ac.in/e-learning/preview/noc26_oe06</v>
      </c>
      <c r="S137" s="63" t="str">
        <f>VLOOKUP(A137,Main!A:AB,19,0)</f>
        <v>https://onlinecourses.nptel.ac.in/e-learning/preview/noc26_oe06</v>
      </c>
      <c r="T137" s="61" t="str">
        <f>VLOOKUP(A137,Main!A:AB,20,0)</f>
        <v>noc26_oe06</v>
      </c>
      <c r="U137" s="63" t="str">
        <f>VLOOKUP(A137,Main!A:AB,21,0)</f>
        <v>https://onlinecourses.nptel.ac.in/noc26_oe02/preview</v>
      </c>
      <c r="V137" s="63" t="str">
        <f>VLOOKUP(A137,Main!A:AB,22,0)</f>
        <v>https://onlinecourses.nptel.ac.in/noc26_oe02/preview</v>
      </c>
      <c r="W137" s="61" t="str">
        <f>VLOOKUP(A137,Main!A:AB,23,0)</f>
        <v>noc26_oe02</v>
      </c>
      <c r="X137" s="63" t="str">
        <f>VLOOKUP(A137,Main!A:AB,24,0)</f>
        <v>https://nptel.ac.in/courses/114106047</v>
      </c>
      <c r="Y137" s="63" t="str">
        <f>VLOOKUP(A137,Main!A:AB,25,0)</f>
        <v>https://nptel.ac.in/courses/114106047</v>
      </c>
      <c r="Z137" s="61">
        <f>VLOOKUP(A137,Main!A:AB,26,0)</f>
        <v>114106047</v>
      </c>
    </row>
    <row r="138">
      <c r="A138" s="47" t="s">
        <v>6976</v>
      </c>
      <c r="B138" s="61" t="str">
        <f>VLOOKUP(A138,Main!A:AB,2,0)</f>
        <v>Physics</v>
      </c>
      <c r="C138" s="61" t="str">
        <f>VLOOKUP(A138,Main!A:AB,3,0)</f>
        <v>Quantum Field Theory and Quantum Entanglement</v>
      </c>
      <c r="D138" s="61" t="str">
        <f>VLOOKUP(A138,Main!A:AB,4,0)</f>
        <v>Prof. Sudhir K Vempati</v>
      </c>
      <c r="E138" s="61" t="str">
        <f>VLOOKUP(A138,Main!A:AB,5,0)</f>
        <v>IISc Bangalore</v>
      </c>
      <c r="F138" s="61" t="str">
        <f>VLOOKUP(A138,Main!A:AB,6,0)</f>
        <v>IISc Bangalore</v>
      </c>
      <c r="G138" s="61" t="str">
        <f>VLOOKUP(A138,Main!A:AB,7,0)</f>
        <v>12 Weeks</v>
      </c>
      <c r="H138" s="61" t="str">
        <f>VLOOKUP(A138,Main!A:AB,8,0)</f>
        <v>New</v>
      </c>
      <c r="I138" s="62">
        <f>VLOOKUP(A138,Main!A:AB,9,0)</f>
        <v>46223</v>
      </c>
      <c r="J138" s="62">
        <f>VLOOKUP(A138,Main!A:AB,10,0)</f>
        <v>46304</v>
      </c>
      <c r="K138" s="62">
        <f>VLOOKUP(A138,Main!A:AB,11,0)</f>
        <v>46313</v>
      </c>
      <c r="L138" s="62">
        <f>VLOOKUP(A138,Main!A:AB,12,0)</f>
        <v>46230</v>
      </c>
      <c r="M138" s="62">
        <f>VLOOKUP(A138,Main!A:AB,13,0)</f>
        <v>46248</v>
      </c>
      <c r="N138" s="61" t="str">
        <f>VLOOKUP(A138,Main!A:AB,14,0)</f>
        <v>PG</v>
      </c>
      <c r="O138" s="61" t="str">
        <f>VLOOKUP(A138,Main!A:AB,15,0)</f>
        <v>Elective</v>
      </c>
      <c r="P138" s="61" t="str">
        <f>VLOOKUP(A138,Main!A:AB,16,0)</f>
        <v>Yes</v>
      </c>
      <c r="Q138" s="61" t="str">
        <f>VLOOKUP(A138,Main!A:AB,17,0)</f>
        <v/>
      </c>
      <c r="R138" s="63" t="str">
        <f>VLOOKUP(A138,Main!A:AB,18,0)</f>
        <v>https://onlinecourses.nptel.ac.in/e-learning/preview/noc26_ph36</v>
      </c>
      <c r="S138" s="63" t="str">
        <f>VLOOKUP(A138,Main!A:AB,19,0)</f>
        <v>https://onlinecourses.nptel.ac.in/e-learning/preview/noc26_ph36</v>
      </c>
      <c r="T138" s="61" t="str">
        <f>VLOOKUP(A138,Main!A:AB,20,0)</f>
        <v>noc26_ph36</v>
      </c>
      <c r="U138" s="61" t="str">
        <f>VLOOKUP(A138,Main!A:AB,21,0)</f>
        <v/>
      </c>
      <c r="V138" s="61" t="str">
        <f>VLOOKUP(A138,Main!A:AB,22,0)</f>
        <v/>
      </c>
      <c r="W138" s="61" t="str">
        <f>VLOOKUP(A138,Main!A:AB,23,0)</f>
        <v/>
      </c>
      <c r="X138" s="63" t="str">
        <f>VLOOKUP(A138,Main!A:AB,24,0)</f>
        <v>https://nptel.ac.in/courses/115108001</v>
      </c>
      <c r="Y138" s="63" t="str">
        <f>VLOOKUP(A138,Main!A:AB,25,0)</f>
        <v>https://nptel.ac.in/courses/115108001</v>
      </c>
      <c r="Z138" s="61">
        <f>VLOOKUP(A138,Main!A:AB,26,0)</f>
        <v>115108001</v>
      </c>
    </row>
    <row r="139">
      <c r="A139" s="47" t="s">
        <v>7033</v>
      </c>
      <c r="B139" s="61" t="str">
        <f>VLOOKUP(A139,Main!A:AB,2,0)</f>
        <v>Physics</v>
      </c>
      <c r="C139" s="61" t="str">
        <f>VLOOKUP(A139,Main!A:AB,3,0)</f>
        <v>Theory and Applications in Thermal and Cold Plasma</v>
      </c>
      <c r="D139" s="61" t="str">
        <f>VLOOKUP(A139,Main!A:AB,4,0)</f>
        <v>Prof. Srikumar Ghorui</v>
      </c>
      <c r="E139" s="61" t="str">
        <f>VLOOKUP(A139,Main!A:AB,5,0)</f>
        <v>IIT Bombay
Homi Bhabha National Institute (HBNI)</v>
      </c>
      <c r="F139" s="61" t="str">
        <f>VLOOKUP(A139,Main!A:AB,6,0)</f>
        <v>IIT Bombay</v>
      </c>
      <c r="G139" s="61" t="str">
        <f>VLOOKUP(A139,Main!A:AB,7,0)</f>
        <v>12 Weeks</v>
      </c>
      <c r="H139" s="61" t="str">
        <f>VLOOKUP(A139,Main!A:AB,8,0)</f>
        <v>Rerun</v>
      </c>
      <c r="I139" s="62">
        <f>VLOOKUP(A139,Main!A:AB,9,0)</f>
        <v>46223</v>
      </c>
      <c r="J139" s="62">
        <f>VLOOKUP(A139,Main!A:AB,10,0)</f>
        <v>46304</v>
      </c>
      <c r="K139" s="62">
        <f>VLOOKUP(A139,Main!A:AB,11,0)</f>
        <v>46313</v>
      </c>
      <c r="L139" s="62">
        <f>VLOOKUP(A139,Main!A:AB,12,0)</f>
        <v>46230</v>
      </c>
      <c r="M139" s="62">
        <f>VLOOKUP(A139,Main!A:AB,13,0)</f>
        <v>46248</v>
      </c>
      <c r="N139" s="61" t="str">
        <f>VLOOKUP(A139,Main!A:AB,14,0)</f>
        <v>PG</v>
      </c>
      <c r="O139" s="61" t="str">
        <f>VLOOKUP(A139,Main!A:AB,15,0)</f>
        <v>Core</v>
      </c>
      <c r="P139" s="61" t="str">
        <f>VLOOKUP(A139,Main!A:AB,16,0)</f>
        <v>Yes</v>
      </c>
      <c r="Q139" s="61" t="str">
        <f>VLOOKUP(A139,Main!A:AB,17,0)</f>
        <v/>
      </c>
      <c r="R139" s="63" t="str">
        <f>VLOOKUP(A139,Main!A:AB,18,0)</f>
        <v>https://onlinecourses.nptel.ac.in/e-learning/preview/noc26_ph46</v>
      </c>
      <c r="S139" s="63" t="str">
        <f>VLOOKUP(A139,Main!A:AB,19,0)</f>
        <v>https://onlinecourses.nptel.ac.in/e-learning/preview/noc26_ph46</v>
      </c>
      <c r="T139" s="61" t="str">
        <f>VLOOKUP(A139,Main!A:AB,20,0)</f>
        <v>noc26_ph46</v>
      </c>
      <c r="U139" s="63" t="str">
        <f>VLOOKUP(A139,Main!A:AB,21,0)</f>
        <v>https://onlinecourses.nptel.ac.in/noc25_ph46/preview</v>
      </c>
      <c r="V139" s="63" t="str">
        <f>VLOOKUP(A139,Main!A:AB,22,0)</f>
        <v>https://onlinecourses.nptel.ac.in/noc25_ph46/preview</v>
      </c>
      <c r="W139" s="61" t="str">
        <f>VLOOKUP(A139,Main!A:AB,23,0)</f>
        <v>noc25_ph46</v>
      </c>
      <c r="X139" s="63" t="str">
        <f>VLOOKUP(A139,Main!A:AB,24,0)</f>
        <v>https://nptel.ac.in/courses/115101792</v>
      </c>
      <c r="Y139" s="63" t="str">
        <f>VLOOKUP(A139,Main!A:AB,25,0)</f>
        <v>https://nptel.ac.in/courses/115101792</v>
      </c>
      <c r="Z139" s="61">
        <f>VLOOKUP(A139,Main!A:AB,26,0)</f>
        <v>115101792</v>
      </c>
    </row>
    <row r="140">
      <c r="A140" s="47" t="s">
        <v>7077</v>
      </c>
      <c r="B140" s="61" t="str">
        <f>VLOOKUP(A140,Main!A:AB,2,0)</f>
        <v>Physics</v>
      </c>
      <c r="C140" s="61" t="str">
        <f>VLOOKUP(A140,Main!A:AB,3,0)</f>
        <v>Applied Optics</v>
      </c>
      <c r="D140" s="61" t="str">
        <f>VLOOKUP(A140,Main!A:AB,4,0)</f>
        <v>Prof. Akhilesh Kumar Mishra</v>
      </c>
      <c r="E140" s="61" t="str">
        <f>VLOOKUP(A140,Main!A:AB,5,0)</f>
        <v>IIT Roorkee</v>
      </c>
      <c r="F140" s="61" t="str">
        <f>VLOOKUP(A140,Main!A:AB,6,0)</f>
        <v>IIT Roorkee</v>
      </c>
      <c r="G140" s="61" t="str">
        <f>VLOOKUP(A140,Main!A:AB,7,0)</f>
        <v>12 Weeks</v>
      </c>
      <c r="H140" s="61" t="str">
        <f>VLOOKUP(A140,Main!A:AB,8,0)</f>
        <v>Rerun</v>
      </c>
      <c r="I140" s="62">
        <f>VLOOKUP(A140,Main!A:AB,9,0)</f>
        <v>46223</v>
      </c>
      <c r="J140" s="62">
        <f>VLOOKUP(A140,Main!A:AB,10,0)</f>
        <v>46304</v>
      </c>
      <c r="K140" s="62">
        <f>VLOOKUP(A140,Main!A:AB,11,0)</f>
        <v>46313</v>
      </c>
      <c r="L140" s="62">
        <f>VLOOKUP(A140,Main!A:AB,12,0)</f>
        <v>46230</v>
      </c>
      <c r="M140" s="62">
        <f>VLOOKUP(A140,Main!A:AB,13,0)</f>
        <v>46248</v>
      </c>
      <c r="N140" s="61" t="str">
        <f>VLOOKUP(A140,Main!A:AB,14,0)</f>
        <v>UG</v>
      </c>
      <c r="O140" s="61" t="str">
        <f>VLOOKUP(A140,Main!A:AB,15,0)</f>
        <v>Core</v>
      </c>
      <c r="P140" s="61" t="str">
        <f>VLOOKUP(A140,Main!A:AB,16,0)</f>
        <v>No</v>
      </c>
      <c r="Q140" s="61" t="str">
        <f>VLOOKUP(A140,Main!A:AB,17,0)</f>
        <v/>
      </c>
      <c r="R140" s="63" t="str">
        <f>VLOOKUP(A140,Main!A:AB,18,0)</f>
        <v>https://onlinecourses.nptel.ac.in/e-learning/preview/noc26_ph52</v>
      </c>
      <c r="S140" s="63" t="str">
        <f>VLOOKUP(A140,Main!A:AB,19,0)</f>
        <v>https://onlinecourses.nptel.ac.in/e-learning/preview/noc26_ph52</v>
      </c>
      <c r="T140" s="61" t="str">
        <f>VLOOKUP(A140,Main!A:AB,20,0)</f>
        <v>noc26_ph52</v>
      </c>
      <c r="U140" s="63" t="str">
        <f>VLOOKUP(A140,Main!A:AB,21,0)</f>
        <v>https://onlinecourses.nptel.ac.in/noc25_ph35/preview</v>
      </c>
      <c r="V140" s="63" t="str">
        <f>VLOOKUP(A140,Main!A:AB,22,0)</f>
        <v>https://onlinecourses.nptel.ac.in/noc25_ph35/preview</v>
      </c>
      <c r="W140" s="61" t="str">
        <f>VLOOKUP(A140,Main!A:AB,23,0)</f>
        <v>noc25_ph35</v>
      </c>
      <c r="X140" s="63" t="str">
        <f>VLOOKUP(A140,Main!A:AB,24,0)</f>
        <v>https://nptel.ac.in/courses/115107131</v>
      </c>
      <c r="Y140" s="63" t="str">
        <f>VLOOKUP(A140,Main!A:AB,25,0)</f>
        <v>https://nptel.ac.in/courses/115107131</v>
      </c>
      <c r="Z140" s="61">
        <f>VLOOKUP(A140,Main!A:AB,26,0)</f>
        <v>115107131</v>
      </c>
    </row>
    <row r="141">
      <c r="A141" s="47" t="s">
        <v>7152</v>
      </c>
      <c r="B141" s="61" t="str">
        <f>VLOOKUP(A141,Main!A:AB,2,0)</f>
        <v>Physics</v>
      </c>
      <c r="C141" s="61" t="str">
        <f>VLOOKUP(A141,Main!A:AB,3,0)</f>
        <v>Dynamics of Classical and Quantum Fields</v>
      </c>
      <c r="D141" s="61" t="str">
        <f>VLOOKUP(A141,Main!A:AB,4,0)</f>
        <v>Prof. Girish S. Setlur</v>
      </c>
      <c r="E141" s="61" t="str">
        <f>VLOOKUP(A141,Main!A:AB,5,0)</f>
        <v>IIT Guwahati</v>
      </c>
      <c r="F141" s="61" t="str">
        <f>VLOOKUP(A141,Main!A:AB,6,0)</f>
        <v>IIT Guwahati</v>
      </c>
      <c r="G141" s="61" t="str">
        <f>VLOOKUP(A141,Main!A:AB,7,0)</f>
        <v>12 Weeks</v>
      </c>
      <c r="H141" s="61" t="str">
        <f>VLOOKUP(A141,Main!A:AB,8,0)</f>
        <v>Rerun</v>
      </c>
      <c r="I141" s="62">
        <f>VLOOKUP(A141,Main!A:AB,9,0)</f>
        <v>46223</v>
      </c>
      <c r="J141" s="62">
        <f>VLOOKUP(A141,Main!A:AB,10,0)</f>
        <v>46304</v>
      </c>
      <c r="K141" s="62">
        <f>VLOOKUP(A141,Main!A:AB,11,0)</f>
        <v>46313</v>
      </c>
      <c r="L141" s="62">
        <f>VLOOKUP(A141,Main!A:AB,12,0)</f>
        <v>46230</v>
      </c>
      <c r="M141" s="62">
        <f>VLOOKUP(A141,Main!A:AB,13,0)</f>
        <v>46248</v>
      </c>
      <c r="N141" s="61" t="str">
        <f>VLOOKUP(A141,Main!A:AB,14,0)</f>
        <v>PG</v>
      </c>
      <c r="O141" s="61" t="str">
        <f>VLOOKUP(A141,Main!A:AB,15,0)</f>
        <v>Core</v>
      </c>
      <c r="P141" s="61" t="str">
        <f>VLOOKUP(A141,Main!A:AB,16,0)</f>
        <v>Yes</v>
      </c>
      <c r="Q141" s="61" t="str">
        <f>VLOOKUP(A141,Main!A:AB,17,0)</f>
        <v/>
      </c>
      <c r="R141" s="63" t="str">
        <f>VLOOKUP(A141,Main!A:AB,18,0)</f>
        <v>https://onlinecourses.nptel.ac.in/e-learning/preview/noc26_ph63</v>
      </c>
      <c r="S141" s="63" t="str">
        <f>VLOOKUP(A141,Main!A:AB,19,0)</f>
        <v>https://onlinecourses.nptel.ac.in/e-learning/preview/noc26_ph63</v>
      </c>
      <c r="T141" s="61" t="str">
        <f>VLOOKUP(A141,Main!A:AB,20,0)</f>
        <v>noc26_ph63</v>
      </c>
      <c r="U141" s="63" t="str">
        <f>VLOOKUP(A141,Main!A:AB,21,0)</f>
        <v>https://onlinecourses.nptel.ac.in/noc25_ph42/preview</v>
      </c>
      <c r="V141" s="63" t="str">
        <f>VLOOKUP(A141,Main!A:AB,22,0)</f>
        <v>https://onlinecourses.nptel.ac.in/noc25_ph42/preview</v>
      </c>
      <c r="W141" s="61" t="str">
        <f>VLOOKUP(A141,Main!A:AB,23,0)</f>
        <v>noc25_ph42</v>
      </c>
      <c r="X141" s="63" t="str">
        <f>VLOOKUP(A141,Main!A:AB,24,0)</f>
        <v>https://nptel.ac.in/courses/115103131</v>
      </c>
      <c r="Y141" s="63" t="str">
        <f>VLOOKUP(A141,Main!A:AB,25,0)</f>
        <v>https://nptel.ac.in/courses/115103131</v>
      </c>
      <c r="Z141" s="61">
        <f>VLOOKUP(A141,Main!A:AB,26,0)</f>
        <v>115103131</v>
      </c>
    </row>
    <row r="142">
      <c r="A142" s="47" t="s">
        <v>7199</v>
      </c>
      <c r="B142" s="61" t="str">
        <f>VLOOKUP(A142,Main!A:AB,2,0)</f>
        <v>Textile Technology</v>
      </c>
      <c r="C142" s="61" t="str">
        <f>VLOOKUP(A142,Main!A:AB,3,0)</f>
        <v>Textile Finishing</v>
      </c>
      <c r="D142" s="61" t="str">
        <f>VLOOKUP(A142,Main!A:AB,4,0)</f>
        <v>Prof. Kushal Sen</v>
      </c>
      <c r="E142" s="61" t="str">
        <f>VLOOKUP(A142,Main!A:AB,5,0)</f>
        <v>IIT Delhi</v>
      </c>
      <c r="F142" s="61" t="str">
        <f>VLOOKUP(A142,Main!A:AB,6,0)</f>
        <v>IIT Delhi</v>
      </c>
      <c r="G142" s="61" t="str">
        <f>VLOOKUP(A142,Main!A:AB,7,0)</f>
        <v>12 Weeks</v>
      </c>
      <c r="H142" s="61" t="str">
        <f>VLOOKUP(A142,Main!A:AB,8,0)</f>
        <v>Rerun</v>
      </c>
      <c r="I142" s="62">
        <f>VLOOKUP(A142,Main!A:AB,9,0)</f>
        <v>46223</v>
      </c>
      <c r="J142" s="62">
        <f>VLOOKUP(A142,Main!A:AB,10,0)</f>
        <v>46304</v>
      </c>
      <c r="K142" s="62">
        <f>VLOOKUP(A142,Main!A:AB,11,0)</f>
        <v>46313</v>
      </c>
      <c r="L142" s="62">
        <f>VLOOKUP(A142,Main!A:AB,12,0)</f>
        <v>46230</v>
      </c>
      <c r="M142" s="62">
        <f>VLOOKUP(A142,Main!A:AB,13,0)</f>
        <v>46248</v>
      </c>
      <c r="N142" s="61" t="str">
        <f>VLOOKUP(A142,Main!A:AB,14,0)</f>
        <v>UG/PG</v>
      </c>
      <c r="O142" s="61" t="str">
        <f>VLOOKUP(A142,Main!A:AB,15,0)</f>
        <v>Elective</v>
      </c>
      <c r="P142" s="61" t="str">
        <f>VLOOKUP(A142,Main!A:AB,16,0)</f>
        <v>Yes</v>
      </c>
      <c r="Q142" s="61" t="str">
        <f>VLOOKUP(A142,Main!A:AB,17,0)</f>
        <v/>
      </c>
      <c r="R142" s="63" t="str">
        <f>VLOOKUP(A142,Main!A:AB,18,0)</f>
        <v>https://onlinecourses.nptel.ac.in/e-learning/preview/noc26_te12</v>
      </c>
      <c r="S142" s="63" t="str">
        <f>VLOOKUP(A142,Main!A:AB,19,0)</f>
        <v>https://onlinecourses.nptel.ac.in/e-learning/preview/noc26_te12</v>
      </c>
      <c r="T142" s="61" t="str">
        <f>VLOOKUP(A142,Main!A:AB,20,0)</f>
        <v>noc26_te12</v>
      </c>
      <c r="U142" s="63" t="str">
        <f>VLOOKUP(A142,Main!A:AB,21,0)</f>
        <v>https://onlinecourses.nptel.ac.in/noc25_te12/preview</v>
      </c>
      <c r="V142" s="63" t="str">
        <f>VLOOKUP(A142,Main!A:AB,22,0)</f>
        <v>https://onlinecourses.nptel.ac.in/noc25_te12/preview</v>
      </c>
      <c r="W142" s="61" t="str">
        <f>VLOOKUP(A142,Main!A:AB,23,0)</f>
        <v>noc25_te12</v>
      </c>
      <c r="X142" s="63" t="str">
        <f>VLOOKUP(A142,Main!A:AB,24,0)</f>
        <v>https://nptel.ac.in/courses/116102054</v>
      </c>
      <c r="Y142" s="63" t="str">
        <f>VLOOKUP(A142,Main!A:AB,25,0)</f>
        <v>https://nptel.ac.in/courses/116102054</v>
      </c>
      <c r="Z142" s="61">
        <f>VLOOKUP(A142,Main!A:AB,26,0)</f>
        <v>116102054</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2" max="4" width="25.38"/>
    <col customWidth="1" min="17" max="17" width="34.13"/>
    <col customWidth="1" min="18" max="18" width="49.5"/>
    <col customWidth="1" hidden="1" min="19" max="19" width="49.5"/>
    <col customWidth="1" hidden="1" min="20" max="20" width="11.5"/>
    <col customWidth="1" min="21" max="21" width="41.63"/>
    <col customWidth="1" hidden="1" min="22" max="22" width="41.63"/>
    <col customWidth="1" hidden="1" min="23" max="23" width="11.5"/>
    <col customWidth="1" min="24" max="24" width="28.75"/>
    <col customWidth="1" hidden="1" min="25" max="25" width="28.75"/>
    <col customWidth="1" hidden="1" min="26" max="26" width="10.13"/>
  </cols>
  <sheetData>
    <row r="1">
      <c r="A1" s="19" t="s">
        <v>24</v>
      </c>
      <c r="B1" s="20" t="s">
        <v>25</v>
      </c>
      <c r="C1" s="20" t="s">
        <v>26</v>
      </c>
      <c r="D1" s="20" t="s">
        <v>27</v>
      </c>
      <c r="E1" s="21" t="s">
        <v>28</v>
      </c>
      <c r="F1" s="21" t="s">
        <v>29</v>
      </c>
      <c r="G1" s="21" t="s">
        <v>30</v>
      </c>
      <c r="H1" s="21" t="s">
        <v>31</v>
      </c>
      <c r="I1" s="21" t="s">
        <v>32</v>
      </c>
      <c r="J1" s="21" t="s">
        <v>33</v>
      </c>
      <c r="K1" s="21" t="s">
        <v>34</v>
      </c>
      <c r="L1" s="21" t="s">
        <v>35</v>
      </c>
      <c r="M1" s="21" t="s">
        <v>36</v>
      </c>
      <c r="N1" s="21" t="s">
        <v>37</v>
      </c>
      <c r="O1" s="21" t="s">
        <v>38</v>
      </c>
      <c r="P1" s="21" t="s">
        <v>39</v>
      </c>
      <c r="Q1" s="21" t="s">
        <v>40</v>
      </c>
      <c r="R1" s="21" t="s">
        <v>41</v>
      </c>
      <c r="S1" s="60" t="s">
        <v>42</v>
      </c>
      <c r="T1" s="60" t="s">
        <v>42</v>
      </c>
      <c r="U1" s="21" t="s">
        <v>43</v>
      </c>
      <c r="V1" s="25" t="s">
        <v>43</v>
      </c>
      <c r="W1" s="25" t="s">
        <v>44</v>
      </c>
      <c r="X1" s="21" t="s">
        <v>45</v>
      </c>
      <c r="Y1" s="25" t="s">
        <v>46</v>
      </c>
      <c r="Z1" s="25" t="s">
        <v>46</v>
      </c>
      <c r="AA1" s="8"/>
      <c r="AB1" s="8"/>
    </row>
    <row r="2">
      <c r="A2" s="47" t="s">
        <v>58</v>
      </c>
      <c r="B2" s="61" t="str">
        <f>VLOOKUP(A2,Main!A:AB,2,0)</f>
        <v>Aerospace Engineering</v>
      </c>
      <c r="C2" s="61" t="str">
        <f>VLOOKUP(A2,Main!A:AB,3,0)</f>
        <v>Principles of Perception and Planning for Aerial Vehicles</v>
      </c>
      <c r="D2" s="61" t="str">
        <f>VLOOKUP(A2,Main!A:AB,4,0)</f>
        <v>Prof. K Madhava Krishna
Dr. Harikumar Kandath
Dr. Antony Thomas</v>
      </c>
      <c r="E2" s="61" t="str">
        <f>VLOOKUP(A2,Main!A:AB,5,0)</f>
        <v>IIIT Hyderabad</v>
      </c>
      <c r="F2" s="61" t="str">
        <f>VLOOKUP(A2,Main!A:AB,6,0)</f>
        <v>IIT Madras</v>
      </c>
      <c r="G2" s="61" t="str">
        <f>VLOOKUP(A2,Main!A:AB,7,0)</f>
        <v>12 Weeks</v>
      </c>
      <c r="H2" s="61" t="str">
        <f>VLOOKUP(A2,Main!A:AB,8,0)</f>
        <v>New</v>
      </c>
      <c r="I2" s="62">
        <f>VLOOKUP(A2,Main!A:AB,9,0)</f>
        <v>46223</v>
      </c>
      <c r="J2" s="62">
        <f>VLOOKUP(A2,Main!A:AB,10,0)</f>
        <v>46304</v>
      </c>
      <c r="K2" s="62">
        <f>VLOOKUP(A2,Main!A:AB,11,0)</f>
        <v>46318</v>
      </c>
      <c r="L2" s="62">
        <f>VLOOKUP(A2,Main!A:AB,12,0)</f>
        <v>46230</v>
      </c>
      <c r="M2" s="62">
        <f>VLOOKUP(A2,Main!A:AB,13,0)</f>
        <v>46248</v>
      </c>
      <c r="N2" s="61" t="str">
        <f>VLOOKUP(A2,Main!A:AB,14,0)</f>
        <v>UG/PG</v>
      </c>
      <c r="O2" s="61" t="str">
        <f>VLOOKUP(A2,Main!A:AB,15,0)</f>
        <v>Elective</v>
      </c>
      <c r="P2" s="61" t="str">
        <f>VLOOKUP(A2,Main!A:AB,16,0)</f>
        <v>Yes</v>
      </c>
      <c r="Q2" s="61" t="str">
        <f>VLOOKUP(A2,Main!A:AB,17,0)</f>
        <v>Flight Mechanics</v>
      </c>
      <c r="R2" s="63" t="str">
        <f>VLOOKUP(A2,Main!A:AB,18,0)</f>
        <v>https://onlinecourses.nptel.ac.in/e-learning/preview/noc26_ae22</v>
      </c>
      <c r="S2" s="63" t="str">
        <f>VLOOKUP(A2,Main!A:AB,19,0)</f>
        <v>https://onlinecourses.nptel.ac.in/e-learning/preview/noc26_ae22</v>
      </c>
      <c r="T2" s="61" t="str">
        <f>VLOOKUP(A2,Main!A:AB,20,0)</f>
        <v>noc26_ae22</v>
      </c>
      <c r="U2" s="61" t="str">
        <f>VLOOKUP(A2,Main!A:AB,21,0)</f>
        <v/>
      </c>
      <c r="V2" s="61" t="str">
        <f>VLOOKUP(A2,Main!A:AB,22,0)</f>
        <v/>
      </c>
      <c r="W2" s="61" t="str">
        <f>VLOOKUP(A2,Main!A:AB,23,0)</f>
        <v/>
      </c>
      <c r="X2" s="63" t="str">
        <f>VLOOKUP(A2,Main!A:AB,24,0)</f>
        <v>https://nptel.ac.in/courses/101106001</v>
      </c>
      <c r="Y2" s="63" t="str">
        <f>VLOOKUP(A2,Main!A:AB,25,0)</f>
        <v>https://nptel.ac.in/courses/101106001</v>
      </c>
      <c r="Z2" s="61">
        <f>VLOOKUP(A2,Main!A:AB,26,0)</f>
        <v>101106001</v>
      </c>
    </row>
    <row r="3">
      <c r="A3" s="47" t="s">
        <v>115</v>
      </c>
      <c r="B3" s="61" t="str">
        <f>VLOOKUP(A3,Main!A:AB,2,0)</f>
        <v>Aerospace Engineering</v>
      </c>
      <c r="C3" s="61" t="str">
        <f>VLOOKUP(A3,Main!A:AB,3,0)</f>
        <v>Introduction to Aircraft Design</v>
      </c>
      <c r="D3" s="61" t="str">
        <f>VLOOKUP(A3,Main!A:AB,4,0)</f>
        <v>Prof. Rajkumar S. Pant</v>
      </c>
      <c r="E3" s="61" t="str">
        <f>VLOOKUP(A3,Main!A:AB,5,0)</f>
        <v>IIT Bombay</v>
      </c>
      <c r="F3" s="61" t="str">
        <f>VLOOKUP(A3,Main!A:AB,6,0)</f>
        <v>IIT Bombay</v>
      </c>
      <c r="G3" s="61" t="str">
        <f>VLOOKUP(A3,Main!A:AB,7,0)</f>
        <v>12 Weeks</v>
      </c>
      <c r="H3" s="61" t="str">
        <f>VLOOKUP(A3,Main!A:AB,8,0)</f>
        <v>Rerun</v>
      </c>
      <c r="I3" s="62">
        <f>VLOOKUP(A3,Main!A:AB,9,0)</f>
        <v>46223</v>
      </c>
      <c r="J3" s="62">
        <f>VLOOKUP(A3,Main!A:AB,10,0)</f>
        <v>46304</v>
      </c>
      <c r="K3" s="62">
        <f>VLOOKUP(A3,Main!A:AB,11,0)</f>
        <v>46318</v>
      </c>
      <c r="L3" s="62">
        <f>VLOOKUP(A3,Main!A:AB,12,0)</f>
        <v>46230</v>
      </c>
      <c r="M3" s="62">
        <f>VLOOKUP(A3,Main!A:AB,13,0)</f>
        <v>46248</v>
      </c>
      <c r="N3" s="61" t="str">
        <f>VLOOKUP(A3,Main!A:AB,14,0)</f>
        <v>UG/PG</v>
      </c>
      <c r="O3" s="61" t="str">
        <f>VLOOKUP(A3,Main!A:AB,15,0)</f>
        <v>Elective</v>
      </c>
      <c r="P3" s="61" t="str">
        <f>VLOOKUP(A3,Main!A:AB,16,0)</f>
        <v>Yes</v>
      </c>
      <c r="Q3" s="61" t="str">
        <f>VLOOKUP(A3,Main!A:AB,17,0)</f>
        <v>Flight Mechanics</v>
      </c>
      <c r="R3" s="63" t="str">
        <f>VLOOKUP(A3,Main!A:AB,18,0)</f>
        <v>https://onlinecourses.nptel.ac.in/e-learning/preview/noc26_ae29</v>
      </c>
      <c r="S3" s="63" t="str">
        <f>VLOOKUP(A3,Main!A:AB,19,0)</f>
        <v>https://onlinecourses.nptel.ac.in/e-learning/preview/noc26_ae29</v>
      </c>
      <c r="T3" s="61" t="str">
        <f>VLOOKUP(A3,Main!A:AB,20,0)</f>
        <v>noc26_ae29</v>
      </c>
      <c r="U3" s="63" t="str">
        <f>VLOOKUP(A3,Main!A:AB,21,0)</f>
        <v>https://onlinecourses.nptel.ac.in/noc25_ae20/preview</v>
      </c>
      <c r="V3" s="63" t="str">
        <f>VLOOKUP(A3,Main!A:AB,22,0)</f>
        <v>https://onlinecourses.nptel.ac.in/noc25_ae20/preview</v>
      </c>
      <c r="W3" s="61" t="str">
        <f>VLOOKUP(A3,Main!A:AB,23,0)</f>
        <v>noc25_ae20</v>
      </c>
      <c r="X3" s="63" t="str">
        <f>VLOOKUP(A3,Main!A:AB,24,0)</f>
        <v>https://nptel.ac.in/courses/101101083</v>
      </c>
      <c r="Y3" s="63" t="str">
        <f>VLOOKUP(A3,Main!A:AB,25,0)</f>
        <v>https://nptel.ac.in/courses/101101083</v>
      </c>
      <c r="Z3" s="61">
        <f>VLOOKUP(A3,Main!A:AB,26,0)</f>
        <v>101101083</v>
      </c>
    </row>
    <row r="4">
      <c r="A4" s="47" t="s">
        <v>142</v>
      </c>
      <c r="B4" s="61" t="str">
        <f>VLOOKUP(A4,Main!A:AB,2,0)</f>
        <v>Aerospace Engineering</v>
      </c>
      <c r="C4" s="61" t="str">
        <f>VLOOKUP(A4,Main!A:AB,3,0)</f>
        <v>Applied Computational Fluid Dynamics</v>
      </c>
      <c r="D4" s="61" t="str">
        <f>VLOOKUP(A4,Main!A:AB,4,0)</f>
        <v>Prof. Rajesh Ranjan</v>
      </c>
      <c r="E4" s="61" t="str">
        <f>VLOOKUP(A4,Main!A:AB,5,0)</f>
        <v>IIT Kanpur</v>
      </c>
      <c r="F4" s="61" t="str">
        <f>VLOOKUP(A4,Main!A:AB,6,0)</f>
        <v>IIT Kanpur</v>
      </c>
      <c r="G4" s="61" t="str">
        <f>VLOOKUP(A4,Main!A:AB,7,0)</f>
        <v>12 Weeks</v>
      </c>
      <c r="H4" s="61" t="str">
        <f>VLOOKUP(A4,Main!A:AB,8,0)</f>
        <v>Rerun</v>
      </c>
      <c r="I4" s="62">
        <f>VLOOKUP(A4,Main!A:AB,9,0)</f>
        <v>46223</v>
      </c>
      <c r="J4" s="62">
        <f>VLOOKUP(A4,Main!A:AB,10,0)</f>
        <v>46304</v>
      </c>
      <c r="K4" s="62">
        <f>VLOOKUP(A4,Main!A:AB,11,0)</f>
        <v>46318</v>
      </c>
      <c r="L4" s="62">
        <f>VLOOKUP(A4,Main!A:AB,12,0)</f>
        <v>46230</v>
      </c>
      <c r="M4" s="62">
        <f>VLOOKUP(A4,Main!A:AB,13,0)</f>
        <v>46248</v>
      </c>
      <c r="N4" s="61" t="str">
        <f>VLOOKUP(A4,Main!A:AB,14,0)</f>
        <v>UG/PG</v>
      </c>
      <c r="O4" s="61" t="str">
        <f>VLOOKUP(A4,Main!A:AB,15,0)</f>
        <v>Elective</v>
      </c>
      <c r="P4" s="61" t="str">
        <f>VLOOKUP(A4,Main!A:AB,16,0)</f>
        <v>Yes</v>
      </c>
      <c r="Q4" s="61" t="str">
        <f>VLOOKUP(A4,Main!A:AB,17,0)</f>
        <v>Computational Thermo Fluids</v>
      </c>
      <c r="R4" s="63" t="str">
        <f>VLOOKUP(A4,Main!A:AB,18,0)</f>
        <v>https://onlinecourses.nptel.ac.in/e-learning/preview/noc26_ae33</v>
      </c>
      <c r="S4" s="63" t="str">
        <f>VLOOKUP(A4,Main!A:AB,19,0)</f>
        <v>https://onlinecourses.nptel.ac.in/e-learning/preview/noc26_ae33</v>
      </c>
      <c r="T4" s="61" t="str">
        <f>VLOOKUP(A4,Main!A:AB,20,0)</f>
        <v>noc26_ae33</v>
      </c>
      <c r="U4" s="63" t="str">
        <f>VLOOKUP(A4,Main!A:AB,21,0)</f>
        <v>https://onlinecourses.nptel.ac.in/noc25_ae22/preview</v>
      </c>
      <c r="V4" s="63" t="str">
        <f>VLOOKUP(A4,Main!A:AB,22,0)</f>
        <v>https://onlinecourses.nptel.ac.in/noc25_ae22/preview</v>
      </c>
      <c r="W4" s="61" t="str">
        <f>VLOOKUP(A4,Main!A:AB,23,0)</f>
        <v>noc25_ae22</v>
      </c>
      <c r="X4" s="63" t="str">
        <f>VLOOKUP(A4,Main!A:AB,24,0)</f>
        <v>https://nptel.ac.in/courses/101104450</v>
      </c>
      <c r="Y4" s="63" t="str">
        <f>VLOOKUP(A4,Main!A:AB,25,0)</f>
        <v>https://nptel.ac.in/courses/101104450</v>
      </c>
      <c r="Z4" s="61">
        <f>VLOOKUP(A4,Main!A:AB,26,0)</f>
        <v>101104450</v>
      </c>
    </row>
    <row r="5">
      <c r="A5" s="47" t="s">
        <v>158</v>
      </c>
      <c r="B5" s="61" t="str">
        <f>VLOOKUP(A5,Main!A:AB,2,0)</f>
        <v>Aerospace Engineering</v>
      </c>
      <c r="C5" s="61" t="str">
        <f>VLOOKUP(A5,Main!A:AB,3,0)</f>
        <v>Industrial Aerodynamics</v>
      </c>
      <c r="D5" s="61" t="str">
        <f>VLOOKUP(A5,Main!A:AB,4,0)</f>
        <v>Prof. Sunil Manohar Dash</v>
      </c>
      <c r="E5" s="61" t="str">
        <f>VLOOKUP(A5,Main!A:AB,5,0)</f>
        <v>IIT Kharagpur</v>
      </c>
      <c r="F5" s="61" t="str">
        <f>VLOOKUP(A5,Main!A:AB,6,0)</f>
        <v>IIT Kharagpur</v>
      </c>
      <c r="G5" s="61" t="str">
        <f>VLOOKUP(A5,Main!A:AB,7,0)</f>
        <v>12 Weeks</v>
      </c>
      <c r="H5" s="61" t="str">
        <f>VLOOKUP(A5,Main!A:AB,8,0)</f>
        <v>Rerun</v>
      </c>
      <c r="I5" s="62">
        <f>VLOOKUP(A5,Main!A:AB,9,0)</f>
        <v>46223</v>
      </c>
      <c r="J5" s="62">
        <f>VLOOKUP(A5,Main!A:AB,10,0)</f>
        <v>46304</v>
      </c>
      <c r="K5" s="62">
        <f>VLOOKUP(A5,Main!A:AB,11,0)</f>
        <v>46318</v>
      </c>
      <c r="L5" s="62">
        <f>VLOOKUP(A5,Main!A:AB,12,0)</f>
        <v>46230</v>
      </c>
      <c r="M5" s="62">
        <f>VLOOKUP(A5,Main!A:AB,13,0)</f>
        <v>46248</v>
      </c>
      <c r="N5" s="61" t="str">
        <f>VLOOKUP(A5,Main!A:AB,14,0)</f>
        <v>UG/PG</v>
      </c>
      <c r="O5" s="61" t="str">
        <f>VLOOKUP(A5,Main!A:AB,15,0)</f>
        <v>Elective</v>
      </c>
      <c r="P5" s="61" t="str">
        <f>VLOOKUP(A5,Main!A:AB,16,0)</f>
        <v>Yes</v>
      </c>
      <c r="Q5" s="61" t="str">
        <f>VLOOKUP(A5,Main!A:AB,17,0)</f>
        <v/>
      </c>
      <c r="R5" s="63" t="str">
        <f>VLOOKUP(A5,Main!A:AB,18,0)</f>
        <v>https://onlinecourses.nptel.ac.in/e-learning/preview/noc26_ae35</v>
      </c>
      <c r="S5" s="63" t="str">
        <f>VLOOKUP(A5,Main!A:AB,19,0)</f>
        <v>https://onlinecourses.nptel.ac.in/e-learning/preview/noc26_ae35</v>
      </c>
      <c r="T5" s="61" t="str">
        <f>VLOOKUP(A5,Main!A:AB,20,0)</f>
        <v>noc26_ae35</v>
      </c>
      <c r="U5" s="63" t="str">
        <f>VLOOKUP(A5,Main!A:AB,21,0)</f>
        <v>https://onlinecourses.nptel.ac.in/noc25_ae27/preview</v>
      </c>
      <c r="V5" s="63" t="str">
        <f>VLOOKUP(A5,Main!A:AB,22,0)</f>
        <v>https://onlinecourses.nptel.ac.in/noc25_ae27/preview</v>
      </c>
      <c r="W5" s="61" t="str">
        <f>VLOOKUP(A5,Main!A:AB,23,0)</f>
        <v>noc25_ae27</v>
      </c>
      <c r="X5" s="63" t="str">
        <f>VLOOKUP(A5,Main!A:AB,24,0)</f>
        <v>https://nptel.ac.in/courses/101105660</v>
      </c>
      <c r="Y5" s="63" t="str">
        <f>VLOOKUP(A5,Main!A:AB,25,0)</f>
        <v>https://nptel.ac.in/courses/101105660</v>
      </c>
      <c r="Z5" s="61">
        <f>VLOOKUP(A5,Main!A:AB,26,0)</f>
        <v>101105660</v>
      </c>
    </row>
    <row r="6">
      <c r="A6" s="47" t="s">
        <v>199</v>
      </c>
      <c r="B6" s="61" t="str">
        <f>VLOOKUP(A6,Main!A:AB,2,0)</f>
        <v>Aerospace Engineering/Mechanical Engineering</v>
      </c>
      <c r="C6" s="61" t="str">
        <f>VLOOKUP(A6,Main!A:AB,3,0)</f>
        <v>Elements of Mechanical Vibration</v>
      </c>
      <c r="D6" s="61" t="str">
        <f>VLOOKUP(A6,Main!A:AB,4,0)</f>
        <v>Prof. Ashish K Darpe</v>
      </c>
      <c r="E6" s="61" t="str">
        <f>VLOOKUP(A6,Main!A:AB,5,0)</f>
        <v>IIT Delhi</v>
      </c>
      <c r="F6" s="61" t="str">
        <f>VLOOKUP(A6,Main!A:AB,6,0)</f>
        <v>IIT Delhi</v>
      </c>
      <c r="G6" s="61" t="str">
        <f>VLOOKUP(A6,Main!A:AB,7,0)</f>
        <v>12 Weeks</v>
      </c>
      <c r="H6" s="61" t="str">
        <f>VLOOKUP(A6,Main!A:AB,8,0)</f>
        <v>Rerun</v>
      </c>
      <c r="I6" s="62">
        <f>VLOOKUP(A6,Main!A:AB,9,0)</f>
        <v>46223</v>
      </c>
      <c r="J6" s="62">
        <f>VLOOKUP(A6,Main!A:AB,10,0)</f>
        <v>46304</v>
      </c>
      <c r="K6" s="62">
        <f>VLOOKUP(A6,Main!A:AB,11,0)</f>
        <v>46318</v>
      </c>
      <c r="L6" s="62">
        <f>VLOOKUP(A6,Main!A:AB,12,0)</f>
        <v>46230</v>
      </c>
      <c r="M6" s="62">
        <f>VLOOKUP(A6,Main!A:AB,13,0)</f>
        <v>46248</v>
      </c>
      <c r="N6" s="61" t="str">
        <f>VLOOKUP(A6,Main!A:AB,14,0)</f>
        <v>UG/PG</v>
      </c>
      <c r="O6" s="61" t="str">
        <f>VLOOKUP(A6,Main!A:AB,15,0)</f>
        <v>Elective</v>
      </c>
      <c r="P6" s="61" t="str">
        <f>VLOOKUP(A6,Main!A:AB,16,0)</f>
        <v>Yes</v>
      </c>
      <c r="Q6" s="61" t="str">
        <f>VLOOKUP(A6,Main!A:AB,17,0)</f>
        <v/>
      </c>
      <c r="R6" s="63" t="str">
        <f>VLOOKUP(A6,Main!A:AB,18,0)</f>
        <v>https://onlinecourses.nptel.ac.in/e-learning/preview/noc26_ae41</v>
      </c>
      <c r="S6" s="63" t="str">
        <f>VLOOKUP(A6,Main!A:AB,19,0)</f>
        <v>https://onlinecourses.nptel.ac.in/e-learning/preview/noc26_ae41</v>
      </c>
      <c r="T6" s="61" t="str">
        <f>VLOOKUP(A6,Main!A:AB,20,0)</f>
        <v>noc26_ae41</v>
      </c>
      <c r="U6" s="63" t="str">
        <f>VLOOKUP(A6,Main!A:AB,21,0)</f>
        <v>https://onlinecourses.nptel.ac.in/noc25_ae17/preview</v>
      </c>
      <c r="V6" s="63" t="str">
        <f>VLOOKUP(A6,Main!A:AB,22,0)</f>
        <v>https://onlinecourses.nptel.ac.in/noc25_ae17/preview</v>
      </c>
      <c r="W6" s="61" t="str">
        <f>VLOOKUP(A6,Main!A:AB,23,0)</f>
        <v>noc25_ae17</v>
      </c>
      <c r="X6" s="63" t="str">
        <f>VLOOKUP(A6,Main!A:AB,24,0)</f>
        <v>https://nptel.ac.in/courses/101102090</v>
      </c>
      <c r="Y6" s="63" t="str">
        <f>VLOOKUP(A6,Main!A:AB,25,0)</f>
        <v>https://nptel.ac.in/courses/101102090</v>
      </c>
      <c r="Z6" s="61">
        <f>VLOOKUP(A6,Main!A:AB,26,0)</f>
        <v>101102090</v>
      </c>
    </row>
    <row r="7">
      <c r="A7" s="47" t="s">
        <v>231</v>
      </c>
      <c r="B7" s="61" t="str">
        <f>VLOOKUP(A7,Main!A:AB,2,0)</f>
        <v>Agricultural Engineering</v>
      </c>
      <c r="C7" s="61" t="str">
        <f>VLOOKUP(A7,Main!A:AB,3,0)</f>
        <v>Advanced Aquaculture Technology</v>
      </c>
      <c r="D7" s="61" t="str">
        <f>VLOOKUP(A7,Main!A:AB,4,0)</f>
        <v>Prof. Gourav Dhar Bhowmick</v>
      </c>
      <c r="E7" s="61" t="str">
        <f>VLOOKUP(A7,Main!A:AB,5,0)</f>
        <v>IIT Kharagpur</v>
      </c>
      <c r="F7" s="61" t="str">
        <f>VLOOKUP(A7,Main!A:AB,6,0)</f>
        <v>IIT Kharagpur</v>
      </c>
      <c r="G7" s="61" t="str">
        <f>VLOOKUP(A7,Main!A:AB,7,0)</f>
        <v>12 Weeks</v>
      </c>
      <c r="H7" s="61" t="str">
        <f>VLOOKUP(A7,Main!A:AB,8,0)</f>
        <v>Rerun</v>
      </c>
      <c r="I7" s="62">
        <f>VLOOKUP(A7,Main!A:AB,9,0)</f>
        <v>46223</v>
      </c>
      <c r="J7" s="62">
        <f>VLOOKUP(A7,Main!A:AB,10,0)</f>
        <v>46304</v>
      </c>
      <c r="K7" s="62">
        <f>VLOOKUP(A7,Main!A:AB,11,0)</f>
        <v>46318</v>
      </c>
      <c r="L7" s="62">
        <f>VLOOKUP(A7,Main!A:AB,12,0)</f>
        <v>46230</v>
      </c>
      <c r="M7" s="62">
        <f>VLOOKUP(A7,Main!A:AB,13,0)</f>
        <v>46248</v>
      </c>
      <c r="N7" s="61" t="str">
        <f>VLOOKUP(A7,Main!A:AB,14,0)</f>
        <v>UG/PG</v>
      </c>
      <c r="O7" s="61" t="str">
        <f>VLOOKUP(A7,Main!A:AB,15,0)</f>
        <v>Elective</v>
      </c>
      <c r="P7" s="61" t="str">
        <f>VLOOKUP(A7,Main!A:AB,16,0)</f>
        <v>Yes</v>
      </c>
      <c r="Q7" s="61" t="str">
        <f>VLOOKUP(A7,Main!A:AB,17,0)</f>
        <v/>
      </c>
      <c r="R7" s="63" t="str">
        <f>VLOOKUP(A7,Main!A:AB,18,0)</f>
        <v>https://onlinecourses.nptel.ac.in/e-learning/preview/noc26_ag19</v>
      </c>
      <c r="S7" s="63" t="str">
        <f>VLOOKUP(A7,Main!A:AB,19,0)</f>
        <v>https://onlinecourses.nptel.ac.in/e-learning/preview/noc26_ag19</v>
      </c>
      <c r="T7" s="61" t="str">
        <f>VLOOKUP(A7,Main!A:AB,20,0)</f>
        <v>noc26_ag19</v>
      </c>
      <c r="U7" s="63" t="str">
        <f>VLOOKUP(A7,Main!A:AB,21,0)</f>
        <v>https://onlinecourses.nptel.ac.in/noc25_ag17/preview</v>
      </c>
      <c r="V7" s="63" t="str">
        <f>VLOOKUP(A7,Main!A:AB,22,0)</f>
        <v>https://onlinecourses.nptel.ac.in/noc25_ag17/preview</v>
      </c>
      <c r="W7" s="61" t="str">
        <f>VLOOKUP(A7,Main!A:AB,23,0)</f>
        <v>noc25_ag17</v>
      </c>
      <c r="X7" s="63" t="str">
        <f>VLOOKUP(A7,Main!A:AB,24,0)</f>
        <v>https://nptel.ac.in/courses/126105022</v>
      </c>
      <c r="Y7" s="63" t="str">
        <f>VLOOKUP(A7,Main!A:AB,25,0)</f>
        <v>https://nptel.ac.in/courses/126105022</v>
      </c>
      <c r="Z7" s="61">
        <f>VLOOKUP(A7,Main!A:AB,26,0)</f>
        <v>126105022</v>
      </c>
    </row>
    <row r="8">
      <c r="A8" s="47" t="s">
        <v>274</v>
      </c>
      <c r="B8" s="61" t="str">
        <f>VLOOKUP(A8,Main!A:AB,2,0)</f>
        <v>Agricultural Engineering</v>
      </c>
      <c r="C8" s="61" t="str">
        <f>VLOOKUP(A8,Main!A:AB,3,0)</f>
        <v>Fundamentals of Food Process Engineering</v>
      </c>
      <c r="D8" s="61" t="str">
        <f>VLOOKUP(A8,Main!A:AB,4,0)</f>
        <v>Prof. Jayeeta Mitra</v>
      </c>
      <c r="E8" s="61" t="str">
        <f>VLOOKUP(A8,Main!A:AB,5,0)</f>
        <v>IIT Kharagpur</v>
      </c>
      <c r="F8" s="61" t="str">
        <f>VLOOKUP(A8,Main!A:AB,6,0)</f>
        <v>IIT Kharagpur</v>
      </c>
      <c r="G8" s="61" t="str">
        <f>VLOOKUP(A8,Main!A:AB,7,0)</f>
        <v>12 Weeks</v>
      </c>
      <c r="H8" s="61" t="str">
        <f>VLOOKUP(A8,Main!A:AB,8,0)</f>
        <v>Rerun</v>
      </c>
      <c r="I8" s="62">
        <f>VLOOKUP(A8,Main!A:AB,9,0)</f>
        <v>46223</v>
      </c>
      <c r="J8" s="62">
        <f>VLOOKUP(A8,Main!A:AB,10,0)</f>
        <v>46304</v>
      </c>
      <c r="K8" s="62">
        <f>VLOOKUP(A8,Main!A:AB,11,0)</f>
        <v>46318</v>
      </c>
      <c r="L8" s="62">
        <f>VLOOKUP(A8,Main!A:AB,12,0)</f>
        <v>46230</v>
      </c>
      <c r="M8" s="62">
        <f>VLOOKUP(A8,Main!A:AB,13,0)</f>
        <v>46248</v>
      </c>
      <c r="N8" s="61" t="str">
        <f>VLOOKUP(A8,Main!A:AB,14,0)</f>
        <v>UG</v>
      </c>
      <c r="O8" s="61" t="str">
        <f>VLOOKUP(A8,Main!A:AB,15,0)</f>
        <v>Core</v>
      </c>
      <c r="P8" s="61" t="str">
        <f>VLOOKUP(A8,Main!A:AB,16,0)</f>
        <v>No</v>
      </c>
      <c r="Q8" s="61" t="str">
        <f>VLOOKUP(A8,Main!A:AB,17,0)</f>
        <v>Food Process Engineering</v>
      </c>
      <c r="R8" s="63" t="str">
        <f>VLOOKUP(A8,Main!A:AB,18,0)</f>
        <v>https://onlinecourses.nptel.ac.in/e-learning/preview/noc26_ag25</v>
      </c>
      <c r="S8" s="63" t="str">
        <f>VLOOKUP(A8,Main!A:AB,19,0)</f>
        <v>https://onlinecourses.nptel.ac.in/e-learning/preview/noc26_ag25</v>
      </c>
      <c r="T8" s="61" t="str">
        <f>VLOOKUP(A8,Main!A:AB,20,0)</f>
        <v>noc26_ag25</v>
      </c>
      <c r="U8" s="63" t="str">
        <f>VLOOKUP(A8,Main!A:AB,21,0)</f>
        <v>https://onlinecourses.nptel.ac.in/noc25_ag24/preview</v>
      </c>
      <c r="V8" s="63" t="str">
        <f>VLOOKUP(A8,Main!A:AB,22,0)</f>
        <v>https://onlinecourses.nptel.ac.in/noc25_ag24/preview</v>
      </c>
      <c r="W8" s="61" t="str">
        <f>VLOOKUP(A8,Main!A:AB,23,0)</f>
        <v>noc25_ag24</v>
      </c>
      <c r="X8" s="63" t="str">
        <f>VLOOKUP(A8,Main!A:AB,24,0)</f>
        <v>https://nptel.ac.in/courses/126105011</v>
      </c>
      <c r="Y8" s="63" t="str">
        <f>VLOOKUP(A8,Main!A:AB,25,0)</f>
        <v>https://nptel.ac.in/courses/126105011</v>
      </c>
      <c r="Z8" s="61">
        <f>VLOOKUP(A8,Main!A:AB,26,0)</f>
        <v>126105011</v>
      </c>
    </row>
    <row r="9">
      <c r="A9" s="47" t="s">
        <v>407</v>
      </c>
      <c r="B9" s="61" t="str">
        <f>VLOOKUP(A9,Main!A:AB,2,0)</f>
        <v>Architecture and Planning, Civil Engineering</v>
      </c>
      <c r="C9" s="61" t="str">
        <f>VLOOKUP(A9,Main!A:AB,3,0)</f>
        <v>Building Materials as a Cornerstone to Sustainability</v>
      </c>
      <c r="D9" s="61" t="str">
        <f>VLOOKUP(A9,Main!A:AB,4,0)</f>
        <v>Prof. Iyer Vijayalaxmi Kasinath</v>
      </c>
      <c r="E9" s="61" t="str">
        <f>VLOOKUP(A9,Main!A:AB,5,0)</f>
        <v>School of Planning and Architecture Vijayawada</v>
      </c>
      <c r="F9" s="61" t="str">
        <f>VLOOKUP(A9,Main!A:AB,6,0)</f>
        <v>IIT Madras</v>
      </c>
      <c r="G9" s="61" t="str">
        <f>VLOOKUP(A9,Main!A:AB,7,0)</f>
        <v>12 Weeks</v>
      </c>
      <c r="H9" s="61" t="str">
        <f>VLOOKUP(A9,Main!A:AB,8,0)</f>
        <v>Rerun</v>
      </c>
      <c r="I9" s="62">
        <f>VLOOKUP(A9,Main!A:AB,9,0)</f>
        <v>46223</v>
      </c>
      <c r="J9" s="62">
        <f>VLOOKUP(A9,Main!A:AB,10,0)</f>
        <v>46304</v>
      </c>
      <c r="K9" s="62">
        <f>VLOOKUP(A9,Main!A:AB,11,0)</f>
        <v>46318</v>
      </c>
      <c r="L9" s="62">
        <f>VLOOKUP(A9,Main!A:AB,12,0)</f>
        <v>46230</v>
      </c>
      <c r="M9" s="62">
        <f>VLOOKUP(A9,Main!A:AB,13,0)</f>
        <v>46248</v>
      </c>
      <c r="N9" s="61" t="str">
        <f>VLOOKUP(A9,Main!A:AB,14,0)</f>
        <v>UG</v>
      </c>
      <c r="O9" s="61" t="str">
        <f>VLOOKUP(A9,Main!A:AB,15,0)</f>
        <v>Core</v>
      </c>
      <c r="P9" s="61" t="str">
        <f>VLOOKUP(A9,Main!A:AB,16,0)</f>
        <v>No</v>
      </c>
      <c r="Q9" s="61" t="str">
        <f>VLOOKUP(A9,Main!A:AB,17,0)</f>
        <v>Materials and Construction Building Services
Construction Materials Technology</v>
      </c>
      <c r="R9" s="63" t="str">
        <f>VLOOKUP(A9,Main!A:AB,18,0)</f>
        <v>https://onlinecourses.nptel.ac.in/e-learning/preview/noc26_ar33</v>
      </c>
      <c r="S9" s="63" t="str">
        <f>VLOOKUP(A9,Main!A:AB,19,0)</f>
        <v>https://onlinecourses.nptel.ac.in/e-learning/preview/noc26_ar33</v>
      </c>
      <c r="T9" s="61" t="str">
        <f>VLOOKUP(A9,Main!A:AB,20,0)</f>
        <v>noc26_ar33</v>
      </c>
      <c r="U9" s="63" t="str">
        <f>VLOOKUP(A9,Main!A:AB,21,0)</f>
        <v>https://onlinecourses.nptel.ac.in/noc25_ar29/preview</v>
      </c>
      <c r="V9" s="63" t="str">
        <f>VLOOKUP(A9,Main!A:AB,22,0)</f>
        <v>https://onlinecourses.nptel.ac.in/noc25_ar29/preview</v>
      </c>
      <c r="W9" s="61" t="str">
        <f>VLOOKUP(A9,Main!A:AB,23,0)</f>
        <v>noc25_ar29</v>
      </c>
      <c r="X9" s="63" t="str">
        <f>VLOOKUP(A9,Main!A:AB,24,0)</f>
        <v>https://nptel.ac.in/courses/124106455</v>
      </c>
      <c r="Y9" s="63" t="str">
        <f>VLOOKUP(A9,Main!A:AB,25,0)</f>
        <v>https://nptel.ac.in/courses/124106455</v>
      </c>
      <c r="Z9" s="61">
        <f>VLOOKUP(A9,Main!A:AB,26,0)</f>
        <v>124106455</v>
      </c>
    </row>
    <row r="10">
      <c r="A10" s="47" t="s">
        <v>595</v>
      </c>
      <c r="B10" s="61" t="str">
        <f>VLOOKUP(A10,Main!A:AB,2,0)</f>
        <v>Biotechnology and Bioengineering</v>
      </c>
      <c r="C10" s="61" t="str">
        <f>VLOOKUP(A10,Main!A:AB,3,0)</f>
        <v>Drug Delivery: Principles and Engineering</v>
      </c>
      <c r="D10" s="61" t="str">
        <f>VLOOKUP(A10,Main!A:AB,4,0)</f>
        <v>Prof. Rachit Agarwal</v>
      </c>
      <c r="E10" s="61" t="str">
        <f>VLOOKUP(A10,Main!A:AB,5,0)</f>
        <v>IISc Bangalore</v>
      </c>
      <c r="F10" s="61" t="str">
        <f>VLOOKUP(A10,Main!A:AB,6,0)</f>
        <v>IISc Bangalore</v>
      </c>
      <c r="G10" s="61" t="str">
        <f>VLOOKUP(A10,Main!A:AB,7,0)</f>
        <v>12 Weeks</v>
      </c>
      <c r="H10" s="61" t="str">
        <f>VLOOKUP(A10,Main!A:AB,8,0)</f>
        <v>Rerun</v>
      </c>
      <c r="I10" s="62">
        <f>VLOOKUP(A10,Main!A:AB,9,0)</f>
        <v>46223</v>
      </c>
      <c r="J10" s="62">
        <f>VLOOKUP(A10,Main!A:AB,10,0)</f>
        <v>46304</v>
      </c>
      <c r="K10" s="62">
        <f>VLOOKUP(A10,Main!A:AB,11,0)</f>
        <v>46318</v>
      </c>
      <c r="L10" s="62">
        <f>VLOOKUP(A10,Main!A:AB,12,0)</f>
        <v>46230</v>
      </c>
      <c r="M10" s="62">
        <f>VLOOKUP(A10,Main!A:AB,13,0)</f>
        <v>46248</v>
      </c>
      <c r="N10" s="61" t="str">
        <f>VLOOKUP(A10,Main!A:AB,14,0)</f>
        <v>UG/PG</v>
      </c>
      <c r="O10" s="61" t="str">
        <f>VLOOKUP(A10,Main!A:AB,15,0)</f>
        <v>Elective</v>
      </c>
      <c r="P10" s="61" t="str">
        <f>VLOOKUP(A10,Main!A:AB,16,0)</f>
        <v>Yes</v>
      </c>
      <c r="Q10" s="61" t="str">
        <f>VLOOKUP(A10,Main!A:AB,17,0)</f>
        <v>Bioengineering</v>
      </c>
      <c r="R10" s="63" t="str">
        <f>VLOOKUP(A10,Main!A:AB,18,0)</f>
        <v>https://onlinecourses.nptel.ac.in/e-learning/preview/noc26_bt70</v>
      </c>
      <c r="S10" s="63" t="str">
        <f>VLOOKUP(A10,Main!A:AB,19,0)</f>
        <v>https://onlinecourses.nptel.ac.in/e-learning/preview/noc26_bt70</v>
      </c>
      <c r="T10" s="61" t="str">
        <f>VLOOKUP(A10,Main!A:AB,20,0)</f>
        <v>noc26_bt70</v>
      </c>
      <c r="U10" s="63" t="str">
        <f>VLOOKUP(A10,Main!A:AB,21,0)</f>
        <v>https://onlinecourses.nptel.ac.in/noc25_bt55/preview</v>
      </c>
      <c r="V10" s="63" t="str">
        <f>VLOOKUP(A10,Main!A:AB,22,0)</f>
        <v>https://onlinecourses.nptel.ac.in/noc25_bt55/preview</v>
      </c>
      <c r="W10" s="61" t="str">
        <f>VLOOKUP(A10,Main!A:AB,23,0)</f>
        <v>noc25_bt55</v>
      </c>
      <c r="X10" s="63" t="str">
        <f>VLOOKUP(A10,Main!A:AB,24,0)</f>
        <v>https://nptel.ac.in/courses/102108077</v>
      </c>
      <c r="Y10" s="63" t="str">
        <f>VLOOKUP(A10,Main!A:AB,25,0)</f>
        <v>https://nptel.ac.in/courses/102108077</v>
      </c>
      <c r="Z10" s="61">
        <f>VLOOKUP(A10,Main!A:AB,26,0)</f>
        <v>102108077</v>
      </c>
    </row>
    <row r="11">
      <c r="A11" s="47" t="s">
        <v>623</v>
      </c>
      <c r="B11" s="61" t="str">
        <f>VLOOKUP(A11,Main!A:AB,2,0)</f>
        <v>Biotechnology and Bioengineering</v>
      </c>
      <c r="C11" s="61" t="str">
        <f>VLOOKUP(A11,Main!A:AB,3,0)</f>
        <v>Introduction to Developmental Biology</v>
      </c>
      <c r="D11" s="61" t="str">
        <f>VLOOKUP(A11,Main!A:AB,4,0)</f>
        <v>Prof. Subramaniam K</v>
      </c>
      <c r="E11" s="61" t="str">
        <f>VLOOKUP(A11,Main!A:AB,5,0)</f>
        <v>IIT Madras</v>
      </c>
      <c r="F11" s="61" t="str">
        <f>VLOOKUP(A11,Main!A:AB,6,0)</f>
        <v>IIT Madras</v>
      </c>
      <c r="G11" s="61" t="str">
        <f>VLOOKUP(A11,Main!A:AB,7,0)</f>
        <v>12 Weeks</v>
      </c>
      <c r="H11" s="61" t="str">
        <f>VLOOKUP(A11,Main!A:AB,8,0)</f>
        <v>Rerun</v>
      </c>
      <c r="I11" s="62">
        <f>VLOOKUP(A11,Main!A:AB,9,0)</f>
        <v>46223</v>
      </c>
      <c r="J11" s="62">
        <f>VLOOKUP(A11,Main!A:AB,10,0)</f>
        <v>46304</v>
      </c>
      <c r="K11" s="62">
        <f>VLOOKUP(A11,Main!A:AB,11,0)</f>
        <v>46318</v>
      </c>
      <c r="L11" s="62">
        <f>VLOOKUP(A11,Main!A:AB,12,0)</f>
        <v>46230</v>
      </c>
      <c r="M11" s="62">
        <f>VLOOKUP(A11,Main!A:AB,13,0)</f>
        <v>46248</v>
      </c>
      <c r="N11" s="61" t="str">
        <f>VLOOKUP(A11,Main!A:AB,14,0)</f>
        <v>UG/PG</v>
      </c>
      <c r="O11" s="61" t="str">
        <f>VLOOKUP(A11,Main!A:AB,15,0)</f>
        <v>Elective</v>
      </c>
      <c r="P11" s="61" t="str">
        <f>VLOOKUP(A11,Main!A:AB,16,0)</f>
        <v>Yes</v>
      </c>
      <c r="Q11" s="61" t="str">
        <f>VLOOKUP(A11,Main!A:AB,17,0)</f>
        <v>Biosciences</v>
      </c>
      <c r="R11" s="63" t="str">
        <f>VLOOKUP(A11,Main!A:AB,18,0)</f>
        <v>https://onlinecourses.nptel.ac.in/e-learning/preview/noc26_bt74</v>
      </c>
      <c r="S11" s="63" t="str">
        <f>VLOOKUP(A11,Main!A:AB,19,0)</f>
        <v>https://onlinecourses.nptel.ac.in/e-learning/preview/noc26_bt74</v>
      </c>
      <c r="T11" s="61" t="str">
        <f>VLOOKUP(A11,Main!A:AB,20,0)</f>
        <v>noc26_bt74</v>
      </c>
      <c r="U11" s="63" t="str">
        <f>VLOOKUP(A11,Main!A:AB,21,0)</f>
        <v>https://onlinecourses.nptel.ac.in/noc25_bt64/preview</v>
      </c>
      <c r="V11" s="63" t="str">
        <f>VLOOKUP(A11,Main!A:AB,22,0)</f>
        <v>https://onlinecourses.nptel.ac.in/noc25_bt64/preview</v>
      </c>
      <c r="W11" s="61" t="str">
        <f>VLOOKUP(A11,Main!A:AB,23,0)</f>
        <v>noc25_bt64</v>
      </c>
      <c r="X11" s="63" t="str">
        <f>VLOOKUP(A11,Main!A:AB,24,0)</f>
        <v>https://nptel.ac.in/courses/102106084</v>
      </c>
      <c r="Y11" s="63" t="str">
        <f>VLOOKUP(A11,Main!A:AB,25,0)</f>
        <v>https://nptel.ac.in/courses/102106084</v>
      </c>
      <c r="Z11" s="61">
        <f>VLOOKUP(A11,Main!A:AB,26,0)</f>
        <v>102106084</v>
      </c>
    </row>
    <row r="12">
      <c r="A12" s="47" t="s">
        <v>630</v>
      </c>
      <c r="B12" s="61" t="str">
        <f>VLOOKUP(A12,Main!A:AB,2,0)</f>
        <v>Biotechnology and Bioengineering</v>
      </c>
      <c r="C12" s="61" t="str">
        <f>VLOOKUP(A12,Main!A:AB,3,0)</f>
        <v>Transport Phenomena in Biological Systems</v>
      </c>
      <c r="D12" s="61" t="str">
        <f>VLOOKUP(A12,Main!A:AB,4,0)</f>
        <v>Prof. G. K. Suraishkumar</v>
      </c>
      <c r="E12" s="61" t="str">
        <f>VLOOKUP(A12,Main!A:AB,5,0)</f>
        <v>IIT Madras</v>
      </c>
      <c r="F12" s="61" t="str">
        <f>VLOOKUP(A12,Main!A:AB,6,0)</f>
        <v>IIT Madras</v>
      </c>
      <c r="G12" s="61" t="str">
        <f>VLOOKUP(A12,Main!A:AB,7,0)</f>
        <v>12 Weeks</v>
      </c>
      <c r="H12" s="61" t="str">
        <f>VLOOKUP(A12,Main!A:AB,8,0)</f>
        <v>Rerun</v>
      </c>
      <c r="I12" s="62">
        <f>VLOOKUP(A12,Main!A:AB,9,0)</f>
        <v>46223</v>
      </c>
      <c r="J12" s="62">
        <f>VLOOKUP(A12,Main!A:AB,10,0)</f>
        <v>46304</v>
      </c>
      <c r="K12" s="62">
        <f>VLOOKUP(A12,Main!A:AB,11,0)</f>
        <v>46318</v>
      </c>
      <c r="L12" s="62">
        <f>VLOOKUP(A12,Main!A:AB,12,0)</f>
        <v>46230</v>
      </c>
      <c r="M12" s="62">
        <f>VLOOKUP(A12,Main!A:AB,13,0)</f>
        <v>46248</v>
      </c>
      <c r="N12" s="61" t="str">
        <f>VLOOKUP(A12,Main!A:AB,14,0)</f>
        <v>UG/PG</v>
      </c>
      <c r="O12" s="61" t="str">
        <f>VLOOKUP(A12,Main!A:AB,15,0)</f>
        <v>Core</v>
      </c>
      <c r="P12" s="61" t="str">
        <f>VLOOKUP(A12,Main!A:AB,16,0)</f>
        <v>Yes</v>
      </c>
      <c r="Q12" s="61" t="str">
        <f>VLOOKUP(A12,Main!A:AB,17,0)</f>
        <v>Bioprocesses
Bioengineering</v>
      </c>
      <c r="R12" s="63" t="str">
        <f>VLOOKUP(A12,Main!A:AB,18,0)</f>
        <v>https://onlinecourses.nptel.ac.in/e-learning/preview/noc26_bt76</v>
      </c>
      <c r="S12" s="63" t="str">
        <f>VLOOKUP(A12,Main!A:AB,19,0)</f>
        <v>https://onlinecourses.nptel.ac.in/e-learning/preview/noc26_bt76</v>
      </c>
      <c r="T12" s="61" t="str">
        <f>VLOOKUP(A12,Main!A:AB,20,0)</f>
        <v>noc26_bt76</v>
      </c>
      <c r="U12" s="63" t="str">
        <f>VLOOKUP(A12,Main!A:AB,21,0)</f>
        <v>https://onlinecourses.nptel.ac.in/noc25_bt67/preview</v>
      </c>
      <c r="V12" s="63" t="str">
        <f>VLOOKUP(A12,Main!A:AB,22,0)</f>
        <v>https://onlinecourses.nptel.ac.in/noc25_bt67/preview</v>
      </c>
      <c r="W12" s="61" t="str">
        <f>VLOOKUP(A12,Main!A:AB,23,0)</f>
        <v>noc25_bt67</v>
      </c>
      <c r="X12" s="63" t="str">
        <f>VLOOKUP(A12,Main!A:AB,24,0)</f>
        <v>https://nptel.ac.in/courses/102106083</v>
      </c>
      <c r="Y12" s="63" t="str">
        <f>VLOOKUP(A12,Main!A:AB,25,0)</f>
        <v>https://nptel.ac.in/courses/102106083</v>
      </c>
      <c r="Z12" s="61">
        <f>VLOOKUP(A12,Main!A:AB,26,0)</f>
        <v>102106083</v>
      </c>
    </row>
    <row r="13">
      <c r="A13" s="47" t="s">
        <v>721</v>
      </c>
      <c r="B13" s="61" t="str">
        <f>VLOOKUP(A13,Main!A:AB,2,0)</f>
        <v>Biotechnology and Bioengineering</v>
      </c>
      <c r="C13" s="61" t="str">
        <f>VLOOKUP(A13,Main!A:AB,3,0)</f>
        <v>Environmental Biotechnology</v>
      </c>
      <c r="D13" s="61" t="str">
        <f>VLOOKUP(A13,Main!A:AB,4,0)</f>
        <v>Prof. Pinaki Sar</v>
      </c>
      <c r="E13" s="61" t="str">
        <f>VLOOKUP(A13,Main!A:AB,5,0)</f>
        <v>IIT Kharagpur</v>
      </c>
      <c r="F13" s="61" t="str">
        <f>VLOOKUP(A13,Main!A:AB,6,0)</f>
        <v>IIT Kharagpur</v>
      </c>
      <c r="G13" s="61" t="str">
        <f>VLOOKUP(A13,Main!A:AB,7,0)</f>
        <v>12 Weeks</v>
      </c>
      <c r="H13" s="61" t="str">
        <f>VLOOKUP(A13,Main!A:AB,8,0)</f>
        <v>Rerun</v>
      </c>
      <c r="I13" s="62">
        <f>VLOOKUP(A13,Main!A:AB,9,0)</f>
        <v>46223</v>
      </c>
      <c r="J13" s="62">
        <f>VLOOKUP(A13,Main!A:AB,10,0)</f>
        <v>46304</v>
      </c>
      <c r="K13" s="62">
        <f>VLOOKUP(A13,Main!A:AB,11,0)</f>
        <v>46318</v>
      </c>
      <c r="L13" s="62">
        <f>VLOOKUP(A13,Main!A:AB,12,0)</f>
        <v>46230</v>
      </c>
      <c r="M13" s="62">
        <f>VLOOKUP(A13,Main!A:AB,13,0)</f>
        <v>46248</v>
      </c>
      <c r="N13" s="61" t="str">
        <f>VLOOKUP(A13,Main!A:AB,14,0)</f>
        <v>UG/PG</v>
      </c>
      <c r="O13" s="61" t="str">
        <f>VLOOKUP(A13,Main!A:AB,15,0)</f>
        <v>Elective</v>
      </c>
      <c r="P13" s="61" t="str">
        <f>VLOOKUP(A13,Main!A:AB,16,0)</f>
        <v>Yes</v>
      </c>
      <c r="Q13" s="61" t="str">
        <f>VLOOKUP(A13,Main!A:AB,17,0)</f>
        <v>Bioprocesses</v>
      </c>
      <c r="R13" s="63" t="str">
        <f>VLOOKUP(A13,Main!A:AB,18,0)</f>
        <v>https://onlinecourses.nptel.ac.in/e-learning/preview/noc26_bt88</v>
      </c>
      <c r="S13" s="63" t="str">
        <f>VLOOKUP(A13,Main!A:AB,19,0)</f>
        <v>https://onlinecourses.nptel.ac.in/e-learning/preview/noc26_bt88</v>
      </c>
      <c r="T13" s="61" t="str">
        <f>VLOOKUP(A13,Main!A:AB,20,0)</f>
        <v>noc26_bt88</v>
      </c>
      <c r="U13" s="63" t="str">
        <f>VLOOKUP(A13,Main!A:AB,21,0)</f>
        <v>https://onlinecourses.nptel.ac.in/noc25_bt83/preview</v>
      </c>
      <c r="V13" s="63" t="str">
        <f>VLOOKUP(A13,Main!A:AB,22,0)</f>
        <v>https://onlinecourses.nptel.ac.in/noc25_bt83/preview</v>
      </c>
      <c r="W13" s="61" t="str">
        <f>VLOOKUP(A13,Main!A:AB,23,0)</f>
        <v>noc25_bt83</v>
      </c>
      <c r="X13" s="63" t="str">
        <f>VLOOKUP(A13,Main!A:AB,24,0)</f>
        <v>https://nptel.ac.in/courses/102105088</v>
      </c>
      <c r="Y13" s="63" t="str">
        <f>VLOOKUP(A13,Main!A:AB,25,0)</f>
        <v>https://nptel.ac.in/courses/102105088</v>
      </c>
      <c r="Z13" s="61">
        <f>VLOOKUP(A13,Main!A:AB,26,0)</f>
        <v>102105088</v>
      </c>
    </row>
    <row r="14">
      <c r="A14" s="47" t="s">
        <v>763</v>
      </c>
      <c r="B14" s="61" t="str">
        <f>VLOOKUP(A14,Main!A:AB,2,0)</f>
        <v>Biotechnology and Bioengineering</v>
      </c>
      <c r="C14" s="61" t="str">
        <f>VLOOKUP(A14,Main!A:AB,3,0)</f>
        <v>Experimental Biotechnology</v>
      </c>
      <c r="D14" s="61" t="str">
        <f>VLOOKUP(A14,Main!A:AB,4,0)</f>
        <v>Prof. Vishal Trivedi</v>
      </c>
      <c r="E14" s="61" t="str">
        <f>VLOOKUP(A14,Main!A:AB,5,0)</f>
        <v>IIT Guwahati</v>
      </c>
      <c r="F14" s="61" t="str">
        <f>VLOOKUP(A14,Main!A:AB,6,0)</f>
        <v>IIT Guwahati</v>
      </c>
      <c r="G14" s="61" t="str">
        <f>VLOOKUP(A14,Main!A:AB,7,0)</f>
        <v>12 Weeks</v>
      </c>
      <c r="H14" s="61" t="str">
        <f>VLOOKUP(A14,Main!A:AB,8,0)</f>
        <v>Rerun</v>
      </c>
      <c r="I14" s="62">
        <f>VLOOKUP(A14,Main!A:AB,9,0)</f>
        <v>46223</v>
      </c>
      <c r="J14" s="62">
        <f>VLOOKUP(A14,Main!A:AB,10,0)</f>
        <v>46304</v>
      </c>
      <c r="K14" s="62">
        <f>VLOOKUP(A14,Main!A:AB,11,0)</f>
        <v>46318</v>
      </c>
      <c r="L14" s="62">
        <f>VLOOKUP(A14,Main!A:AB,12,0)</f>
        <v>46230</v>
      </c>
      <c r="M14" s="62">
        <f>VLOOKUP(A14,Main!A:AB,13,0)</f>
        <v>46248</v>
      </c>
      <c r="N14" s="61" t="str">
        <f>VLOOKUP(A14,Main!A:AB,14,0)</f>
        <v>PG</v>
      </c>
      <c r="O14" s="61" t="str">
        <f>VLOOKUP(A14,Main!A:AB,15,0)</f>
        <v>Elective</v>
      </c>
      <c r="P14" s="61" t="str">
        <f>VLOOKUP(A14,Main!A:AB,16,0)</f>
        <v>Yes</v>
      </c>
      <c r="Q14" s="61" t="str">
        <f>VLOOKUP(A14,Main!A:AB,17,0)</f>
        <v>Bioprocesses
Biosciences</v>
      </c>
      <c r="R14" s="63" t="str">
        <f>VLOOKUP(A14,Main!A:AB,18,0)</f>
        <v>https://onlinecourses.nptel.ac.in/e-learning/preview/noc26_bt94</v>
      </c>
      <c r="S14" s="63" t="str">
        <f>VLOOKUP(A14,Main!A:AB,19,0)</f>
        <v>https://onlinecourses.nptel.ac.in/e-learning/preview/noc26_bt94</v>
      </c>
      <c r="T14" s="61" t="str">
        <f>VLOOKUP(A14,Main!A:AB,20,0)</f>
        <v>noc26_bt94</v>
      </c>
      <c r="U14" s="63" t="str">
        <f>VLOOKUP(A14,Main!A:AB,21,0)</f>
        <v>https://onlinecourses.nptel.ac.in/noc25_bt54/preview</v>
      </c>
      <c r="V14" s="63" t="str">
        <f>VLOOKUP(A14,Main!A:AB,22,0)</f>
        <v>https://onlinecourses.nptel.ac.in/noc25_bt54/preview</v>
      </c>
      <c r="W14" s="61" t="str">
        <f>VLOOKUP(A14,Main!A:AB,23,0)</f>
        <v>noc25_bt54</v>
      </c>
      <c r="X14" s="63" t="str">
        <f>VLOOKUP(A14,Main!A:AB,24,0)</f>
        <v>https://nptel.ac.in/courses/102103083</v>
      </c>
      <c r="Y14" s="63" t="str">
        <f>VLOOKUP(A14,Main!A:AB,25,0)</f>
        <v>https://nptel.ac.in/courses/102103083</v>
      </c>
      <c r="Z14" s="61">
        <f>VLOOKUP(A14,Main!A:AB,26,0)</f>
        <v>102103083</v>
      </c>
    </row>
    <row r="15">
      <c r="A15" s="47" t="s">
        <v>841</v>
      </c>
      <c r="B15" s="61" t="str">
        <f>VLOOKUP(A15,Main!A:AB,2,0)</f>
        <v>Earth Sciences</v>
      </c>
      <c r="C15" s="61" t="str">
        <f>VLOOKUP(A15,Main!A:AB,3,0)</f>
        <v>Groundwater Engineering</v>
      </c>
      <c r="D15" s="61" t="str">
        <f>VLOOKUP(A15,Main!A:AB,4,0)</f>
        <v>Prof. Arun K. Saraf</v>
      </c>
      <c r="E15" s="61" t="str">
        <f>VLOOKUP(A15,Main!A:AB,5,0)</f>
        <v>IIT Roorkee</v>
      </c>
      <c r="F15" s="61" t="str">
        <f>VLOOKUP(A15,Main!A:AB,6,0)</f>
        <v>IIT Roorkee</v>
      </c>
      <c r="G15" s="61" t="str">
        <f>VLOOKUP(A15,Main!A:AB,7,0)</f>
        <v>12 Weeks</v>
      </c>
      <c r="H15" s="61" t="str">
        <f>VLOOKUP(A15,Main!A:AB,8,0)</f>
        <v>Rerun</v>
      </c>
      <c r="I15" s="62">
        <f>VLOOKUP(A15,Main!A:AB,9,0)</f>
        <v>46223</v>
      </c>
      <c r="J15" s="62">
        <f>VLOOKUP(A15,Main!A:AB,10,0)</f>
        <v>46304</v>
      </c>
      <c r="K15" s="62">
        <f>VLOOKUP(A15,Main!A:AB,11,0)</f>
        <v>46318</v>
      </c>
      <c r="L15" s="62">
        <f>VLOOKUP(A15,Main!A:AB,12,0)</f>
        <v>46230</v>
      </c>
      <c r="M15" s="62">
        <f>VLOOKUP(A15,Main!A:AB,13,0)</f>
        <v>46248</v>
      </c>
      <c r="N15" s="61" t="str">
        <f>VLOOKUP(A15,Main!A:AB,14,0)</f>
        <v>UG/PG</v>
      </c>
      <c r="O15" s="61" t="str">
        <f>VLOOKUP(A15,Main!A:AB,15,0)</f>
        <v>Elective</v>
      </c>
      <c r="P15" s="61" t="str">
        <f>VLOOKUP(A15,Main!A:AB,16,0)</f>
        <v>Yes</v>
      </c>
      <c r="Q15" s="61" t="str">
        <f>VLOOKUP(A15,Main!A:AB,17,0)</f>
        <v/>
      </c>
      <c r="R15" s="63" t="str">
        <f>VLOOKUP(A15,Main!A:AB,18,0)</f>
        <v>https://onlinecourses.nptel.ac.in/e-learning/preview/noc26_ce105</v>
      </c>
      <c r="S15" s="63" t="str">
        <f>VLOOKUP(A15,Main!A:AB,19,0)</f>
        <v>https://onlinecourses.nptel.ac.in/e-learning/preview/noc26_ce105</v>
      </c>
      <c r="T15" s="61" t="str">
        <f>VLOOKUP(A15,Main!A:AB,20,0)</f>
        <v>noc26_ce105</v>
      </c>
      <c r="U15" s="63" t="str">
        <f>VLOOKUP(A15,Main!A:AB,21,0)</f>
        <v>https://onlinecourses.nptel.ac.in/noc25_ce136/preview</v>
      </c>
      <c r="V15" s="63" t="str">
        <f>VLOOKUP(A15,Main!A:AB,22,0)</f>
        <v>https://onlinecourses.nptel.ac.in/noc25_ce136/preview</v>
      </c>
      <c r="W15" s="61" t="str">
        <f>VLOOKUP(A15,Main!A:AB,23,0)</f>
        <v>noc25_ce136</v>
      </c>
      <c r="X15" s="63" t="str">
        <f>VLOOKUP(A15,Main!A:AB,24,0)</f>
        <v>https://nptel.ac.in/courses/105107473</v>
      </c>
      <c r="Y15" s="63" t="str">
        <f>VLOOKUP(A15,Main!A:AB,25,0)</f>
        <v>https://nptel.ac.in/courses/105107473</v>
      </c>
      <c r="Z15" s="61">
        <f>VLOOKUP(A15,Main!A:AB,26,0)</f>
        <v>105107473</v>
      </c>
    </row>
    <row r="16">
      <c r="A16" s="47" t="s">
        <v>886</v>
      </c>
      <c r="B16" s="61" t="str">
        <f>VLOOKUP(A16,Main!A:AB,2,0)</f>
        <v>Civil Engineering</v>
      </c>
      <c r="C16" s="61" t="str">
        <f>VLOOKUP(A16,Main!A:AB,3,0)</f>
        <v>Underground Space Technology</v>
      </c>
      <c r="D16" s="61" t="str">
        <f>VLOOKUP(A16,Main!A:AB,4,0)</f>
        <v>Prof. Priti Maheshwari</v>
      </c>
      <c r="E16" s="61" t="str">
        <f>VLOOKUP(A16,Main!A:AB,5,0)</f>
        <v>IIT Roorkee</v>
      </c>
      <c r="F16" s="61" t="str">
        <f>VLOOKUP(A16,Main!A:AB,6,0)</f>
        <v>IIT Roorkee</v>
      </c>
      <c r="G16" s="61" t="str">
        <f>VLOOKUP(A16,Main!A:AB,7,0)</f>
        <v>12 Weeks</v>
      </c>
      <c r="H16" s="61" t="str">
        <f>VLOOKUP(A16,Main!A:AB,8,0)</f>
        <v>Rerun</v>
      </c>
      <c r="I16" s="62">
        <f>VLOOKUP(A16,Main!A:AB,9,0)</f>
        <v>46223</v>
      </c>
      <c r="J16" s="62">
        <f>VLOOKUP(A16,Main!A:AB,10,0)</f>
        <v>46304</v>
      </c>
      <c r="K16" s="62">
        <f>VLOOKUP(A16,Main!A:AB,11,0)</f>
        <v>46318</v>
      </c>
      <c r="L16" s="62">
        <f>VLOOKUP(A16,Main!A:AB,12,0)</f>
        <v>46230</v>
      </c>
      <c r="M16" s="62">
        <f>VLOOKUP(A16,Main!A:AB,13,0)</f>
        <v>46248</v>
      </c>
      <c r="N16" s="61" t="str">
        <f>VLOOKUP(A16,Main!A:AB,14,0)</f>
        <v>PG</v>
      </c>
      <c r="O16" s="61" t="str">
        <f>VLOOKUP(A16,Main!A:AB,15,0)</f>
        <v>Elective</v>
      </c>
      <c r="P16" s="61" t="str">
        <f>VLOOKUP(A16,Main!A:AB,16,0)</f>
        <v>Yes</v>
      </c>
      <c r="Q16" s="61" t="str">
        <f>VLOOKUP(A16,Main!A:AB,17,0)</f>
        <v/>
      </c>
      <c r="R16" s="63" t="str">
        <f>VLOOKUP(A16,Main!A:AB,18,0)</f>
        <v>https://onlinecourses.nptel.ac.in/e-learning/preview/noc26_ce111</v>
      </c>
      <c r="S16" s="63" t="str">
        <f>VLOOKUP(A16,Main!A:AB,19,0)</f>
        <v>https://onlinecourses.nptel.ac.in/e-learning/preview/noc26_ce111</v>
      </c>
      <c r="T16" s="61" t="str">
        <f>VLOOKUP(A16,Main!A:AB,20,0)</f>
        <v>noc26_ce111</v>
      </c>
      <c r="U16" s="63" t="str">
        <f>VLOOKUP(A16,Main!A:AB,21,0)</f>
        <v>https://onlinecourses.nptel.ac.in/noc25_ce83/preview</v>
      </c>
      <c r="V16" s="63" t="str">
        <f>VLOOKUP(A16,Main!A:AB,22,0)</f>
        <v>https://onlinecourses.nptel.ac.in/noc25_ce83/preview</v>
      </c>
      <c r="W16" s="61" t="str">
        <f>VLOOKUP(A16,Main!A:AB,23,0)</f>
        <v>noc25_ce83</v>
      </c>
      <c r="X16" s="63" t="str">
        <f>VLOOKUP(A16,Main!A:AB,24,0)</f>
        <v>https://nptel.ac.in/courses/105107216</v>
      </c>
      <c r="Y16" s="63" t="str">
        <f>VLOOKUP(A16,Main!A:AB,25,0)</f>
        <v>https://nptel.ac.in/courses/105107216</v>
      </c>
      <c r="Z16" s="61">
        <f>VLOOKUP(A16,Main!A:AB,26,0)</f>
        <v>105107216</v>
      </c>
    </row>
    <row r="17">
      <c r="A17" s="47" t="s">
        <v>929</v>
      </c>
      <c r="B17" s="61" t="str">
        <f>VLOOKUP(A17,Main!A:AB,2,0)</f>
        <v>Civil Engineering</v>
      </c>
      <c r="C17" s="61" t="str">
        <f>VLOOKUP(A17,Main!A:AB,3,0)</f>
        <v>Environmental Geomechanics</v>
      </c>
      <c r="D17" s="61" t="str">
        <f>VLOOKUP(A17,Main!A:AB,4,0)</f>
        <v>Prof. D. N. Singh</v>
      </c>
      <c r="E17" s="61" t="str">
        <f>VLOOKUP(A17,Main!A:AB,5,0)</f>
        <v>IIT Bombay</v>
      </c>
      <c r="F17" s="61" t="str">
        <f>VLOOKUP(A17,Main!A:AB,6,0)</f>
        <v>IIT Bombay</v>
      </c>
      <c r="G17" s="61" t="str">
        <f>VLOOKUP(A17,Main!A:AB,7,0)</f>
        <v>12 Weeks</v>
      </c>
      <c r="H17" s="61" t="str">
        <f>VLOOKUP(A17,Main!A:AB,8,0)</f>
        <v>Rerun</v>
      </c>
      <c r="I17" s="62">
        <f>VLOOKUP(A17,Main!A:AB,9,0)</f>
        <v>46223</v>
      </c>
      <c r="J17" s="62">
        <f>VLOOKUP(A17,Main!A:AB,10,0)</f>
        <v>46304</v>
      </c>
      <c r="K17" s="62">
        <f>VLOOKUP(A17,Main!A:AB,11,0)</f>
        <v>46318</v>
      </c>
      <c r="L17" s="62">
        <f>VLOOKUP(A17,Main!A:AB,12,0)</f>
        <v>46230</v>
      </c>
      <c r="M17" s="62">
        <f>VLOOKUP(A17,Main!A:AB,13,0)</f>
        <v>46248</v>
      </c>
      <c r="N17" s="61" t="str">
        <f>VLOOKUP(A17,Main!A:AB,14,0)</f>
        <v>PG</v>
      </c>
      <c r="O17" s="61" t="str">
        <f>VLOOKUP(A17,Main!A:AB,15,0)</f>
        <v>Core</v>
      </c>
      <c r="P17" s="61" t="str">
        <f>VLOOKUP(A17,Main!A:AB,16,0)</f>
        <v>Yes</v>
      </c>
      <c r="Q17" s="61" t="str">
        <f>VLOOKUP(A17,Main!A:AB,17,0)</f>
        <v/>
      </c>
      <c r="R17" s="63" t="str">
        <f>VLOOKUP(A17,Main!A:AB,18,0)</f>
        <v>https://onlinecourses.nptel.ac.in/e-learning/preview/noc26_ce117</v>
      </c>
      <c r="S17" s="63" t="str">
        <f>VLOOKUP(A17,Main!A:AB,19,0)</f>
        <v>https://onlinecourses.nptel.ac.in/e-learning/preview/noc26_ce117</v>
      </c>
      <c r="T17" s="61" t="str">
        <f>VLOOKUP(A17,Main!A:AB,20,0)</f>
        <v>noc26_ce117</v>
      </c>
      <c r="U17" s="63" t="str">
        <f>VLOOKUP(A17,Main!A:AB,21,0)</f>
        <v>https://onlinecourses.nptel.ac.in/noc25_ce88/preview</v>
      </c>
      <c r="V17" s="63" t="str">
        <f>VLOOKUP(A17,Main!A:AB,22,0)</f>
        <v>https://onlinecourses.nptel.ac.in/noc25_ce88/preview</v>
      </c>
      <c r="W17" s="61" t="str">
        <f>VLOOKUP(A17,Main!A:AB,23,0)</f>
        <v>noc25_ce88</v>
      </c>
      <c r="X17" s="63" t="str">
        <f>VLOOKUP(A17,Main!A:AB,24,0)</f>
        <v>https://nptel.ac.in/courses/105101200</v>
      </c>
      <c r="Y17" s="63" t="str">
        <f>VLOOKUP(A17,Main!A:AB,25,0)</f>
        <v>https://nptel.ac.in/courses/105101200</v>
      </c>
      <c r="Z17" s="61">
        <f>VLOOKUP(A17,Main!A:AB,26,0)</f>
        <v>105101200</v>
      </c>
    </row>
    <row r="18">
      <c r="A18" s="47" t="s">
        <v>972</v>
      </c>
      <c r="B18" s="61" t="str">
        <f>VLOOKUP(A18,Main!A:AB,2,0)</f>
        <v>Civil/ Structural Engineering</v>
      </c>
      <c r="C18" s="61" t="str">
        <f>VLOOKUP(A18,Main!A:AB,3,0)</f>
        <v>Advanced Reinforced Concrete Design</v>
      </c>
      <c r="D18" s="61" t="str">
        <f>VLOOKUP(A18,Main!A:AB,4,0)</f>
        <v>Prof. S. Suriya Prakash</v>
      </c>
      <c r="E18" s="61" t="str">
        <f>VLOOKUP(A18,Main!A:AB,5,0)</f>
        <v>IIT Hyderabad</v>
      </c>
      <c r="F18" s="61" t="str">
        <f>VLOOKUP(A18,Main!A:AB,6,0)</f>
        <v>IIT Madras</v>
      </c>
      <c r="G18" s="61" t="str">
        <f>VLOOKUP(A18,Main!A:AB,7,0)</f>
        <v>12 Weeks</v>
      </c>
      <c r="H18" s="61" t="str">
        <f>VLOOKUP(A18,Main!A:AB,8,0)</f>
        <v>Rerun</v>
      </c>
      <c r="I18" s="62">
        <f>VLOOKUP(A18,Main!A:AB,9,0)</f>
        <v>46223</v>
      </c>
      <c r="J18" s="62">
        <f>VLOOKUP(A18,Main!A:AB,10,0)</f>
        <v>46304</v>
      </c>
      <c r="K18" s="62">
        <f>VLOOKUP(A18,Main!A:AB,11,0)</f>
        <v>46318</v>
      </c>
      <c r="L18" s="62">
        <f>VLOOKUP(A18,Main!A:AB,12,0)</f>
        <v>46230</v>
      </c>
      <c r="M18" s="62">
        <f>VLOOKUP(A18,Main!A:AB,13,0)</f>
        <v>46248</v>
      </c>
      <c r="N18" s="61" t="str">
        <f>VLOOKUP(A18,Main!A:AB,14,0)</f>
        <v>PG</v>
      </c>
      <c r="O18" s="61" t="str">
        <f>VLOOKUP(A18,Main!A:AB,15,0)</f>
        <v>Core</v>
      </c>
      <c r="P18" s="61" t="str">
        <f>VLOOKUP(A18,Main!A:AB,16,0)</f>
        <v>Yes</v>
      </c>
      <c r="Q18" s="61" t="str">
        <f>VLOOKUP(A18,Main!A:AB,17,0)</f>
        <v>Structural Design</v>
      </c>
      <c r="R18" s="63" t="str">
        <f>VLOOKUP(A18,Main!A:AB,18,0)</f>
        <v>https://onlinecourses.nptel.ac.in/e-learning/preview/noc26_ce123</v>
      </c>
      <c r="S18" s="63" t="str">
        <f>VLOOKUP(A18,Main!A:AB,19,0)</f>
        <v>https://onlinecourses.nptel.ac.in/e-learning/preview/noc26_ce123</v>
      </c>
      <c r="T18" s="61" t="str">
        <f>VLOOKUP(A18,Main!A:AB,20,0)</f>
        <v>noc26_ce123</v>
      </c>
      <c r="U18" s="63" t="str">
        <f>VLOOKUP(A18,Main!A:AB,21,0)</f>
        <v>https://onlinecourses.nptel.ac.in/noc25_ce132/preview</v>
      </c>
      <c r="V18" s="63" t="str">
        <f>VLOOKUP(A18,Main!A:AB,22,0)</f>
        <v>https://onlinecourses.nptel.ac.in/noc25_ce132/preview</v>
      </c>
      <c r="W18" s="61" t="str">
        <f>VLOOKUP(A18,Main!A:AB,23,0)</f>
        <v>noc25_ce132</v>
      </c>
      <c r="X18" s="63" t="str">
        <f>VLOOKUP(A18,Main!A:AB,24,0)</f>
        <v>https://nptel.ac.in/courses/105106224</v>
      </c>
      <c r="Y18" s="63" t="str">
        <f>VLOOKUP(A18,Main!A:AB,25,0)</f>
        <v>https://nptel.ac.in/courses/105106224</v>
      </c>
      <c r="Z18" s="61">
        <f>VLOOKUP(A18,Main!A:AB,26,0)</f>
        <v>105106224</v>
      </c>
    </row>
    <row r="19">
      <c r="A19" s="47" t="s">
        <v>1021</v>
      </c>
      <c r="B19" s="61" t="str">
        <f>VLOOKUP(A19,Main!A:AB,2,0)</f>
        <v>Civil Engineering</v>
      </c>
      <c r="C19" s="61" t="str">
        <f>VLOOKUP(A19,Main!A:AB,3,0)</f>
        <v>Structural Geology</v>
      </c>
      <c r="D19" s="61" t="str">
        <f>VLOOKUP(A19,Main!A:AB,4,0)</f>
        <v>Prof. Santanu Misra</v>
      </c>
      <c r="E19" s="61" t="str">
        <f>VLOOKUP(A19,Main!A:AB,5,0)</f>
        <v>IIT Kanpur</v>
      </c>
      <c r="F19" s="61" t="str">
        <f>VLOOKUP(A19,Main!A:AB,6,0)</f>
        <v>IIT Kanpur</v>
      </c>
      <c r="G19" s="61" t="str">
        <f>VLOOKUP(A19,Main!A:AB,7,0)</f>
        <v>12 Weeks</v>
      </c>
      <c r="H19" s="61" t="str">
        <f>VLOOKUP(A19,Main!A:AB,8,0)</f>
        <v>Rerun</v>
      </c>
      <c r="I19" s="62">
        <f>VLOOKUP(A19,Main!A:AB,9,0)</f>
        <v>46223</v>
      </c>
      <c r="J19" s="62">
        <f>VLOOKUP(A19,Main!A:AB,10,0)</f>
        <v>46304</v>
      </c>
      <c r="K19" s="62">
        <f>VLOOKUP(A19,Main!A:AB,11,0)</f>
        <v>46318</v>
      </c>
      <c r="L19" s="62">
        <f>VLOOKUP(A19,Main!A:AB,12,0)</f>
        <v>46230</v>
      </c>
      <c r="M19" s="62">
        <f>VLOOKUP(A19,Main!A:AB,13,0)</f>
        <v>46248</v>
      </c>
      <c r="N19" s="61" t="str">
        <f>VLOOKUP(A19,Main!A:AB,14,0)</f>
        <v>UG</v>
      </c>
      <c r="O19" s="61" t="str">
        <f>VLOOKUP(A19,Main!A:AB,15,0)</f>
        <v>Core</v>
      </c>
      <c r="P19" s="61" t="str">
        <f>VLOOKUP(A19,Main!A:AB,16,0)</f>
        <v>No</v>
      </c>
      <c r="Q19" s="61" t="str">
        <f>VLOOKUP(A19,Main!A:AB,17,0)</f>
        <v/>
      </c>
      <c r="R19" s="63" t="str">
        <f>VLOOKUP(A19,Main!A:AB,18,0)</f>
        <v>https://onlinecourses.nptel.ac.in/e-learning/preview/noc26_ce129</v>
      </c>
      <c r="S19" s="63" t="str">
        <f>VLOOKUP(A19,Main!A:AB,19,0)</f>
        <v>https://onlinecourses.nptel.ac.in/e-learning/preview/noc26_ce129</v>
      </c>
      <c r="T19" s="61" t="str">
        <f>VLOOKUP(A19,Main!A:AB,20,0)</f>
        <v>noc26_ce129</v>
      </c>
      <c r="U19" s="63" t="str">
        <f>VLOOKUP(A19,Main!A:AB,21,0)</f>
        <v>https://onlinecourses.nptel.ac.in/noc25_ce98/preview</v>
      </c>
      <c r="V19" s="63" t="str">
        <f>VLOOKUP(A19,Main!A:AB,22,0)</f>
        <v>https://onlinecourses.nptel.ac.in/noc25_ce98/preview</v>
      </c>
      <c r="W19" s="61" t="str">
        <f>VLOOKUP(A19,Main!A:AB,23,0)</f>
        <v>noc25_ce98</v>
      </c>
      <c r="X19" s="63" t="str">
        <f>VLOOKUP(A19,Main!A:AB,24,0)</f>
        <v>https://nptel.ac.in/courses/105104191</v>
      </c>
      <c r="Y19" s="63" t="str">
        <f>VLOOKUP(A19,Main!A:AB,25,0)</f>
        <v>https://nptel.ac.in/courses/105104191</v>
      </c>
      <c r="Z19" s="61">
        <f>VLOOKUP(A19,Main!A:AB,26,0)</f>
        <v>105104191</v>
      </c>
    </row>
    <row r="20">
      <c r="A20" s="47" t="s">
        <v>1067</v>
      </c>
      <c r="B20" s="61" t="str">
        <f>VLOOKUP(A20,Main!A:AB,2,0)</f>
        <v>Civil Engineering</v>
      </c>
      <c r="C20" s="61" t="str">
        <f>VLOOKUP(A20,Main!A:AB,3,0)</f>
        <v>Mechanics of Materials</v>
      </c>
      <c r="D20" s="61" t="str">
        <f>VLOOKUP(A20,Main!A:AB,4,0)</f>
        <v>Prof. Saravanan.U</v>
      </c>
      <c r="E20" s="61" t="str">
        <f>VLOOKUP(A20,Main!A:AB,5,0)</f>
        <v>IIT Madras</v>
      </c>
      <c r="F20" s="61" t="str">
        <f>VLOOKUP(A20,Main!A:AB,6,0)</f>
        <v>IIT Madras</v>
      </c>
      <c r="G20" s="61" t="str">
        <f>VLOOKUP(A20,Main!A:AB,7,0)</f>
        <v>12 Weeks</v>
      </c>
      <c r="H20" s="61" t="str">
        <f>VLOOKUP(A20,Main!A:AB,8,0)</f>
        <v>Rerun</v>
      </c>
      <c r="I20" s="62">
        <f>VLOOKUP(A20,Main!A:AB,9,0)</f>
        <v>46223</v>
      </c>
      <c r="J20" s="62">
        <f>VLOOKUP(A20,Main!A:AB,10,0)</f>
        <v>46304</v>
      </c>
      <c r="K20" s="62">
        <f>VLOOKUP(A20,Main!A:AB,11,0)</f>
        <v>46318</v>
      </c>
      <c r="L20" s="62">
        <f>VLOOKUP(A20,Main!A:AB,12,0)</f>
        <v>46230</v>
      </c>
      <c r="M20" s="62">
        <f>VLOOKUP(A20,Main!A:AB,13,0)</f>
        <v>46248</v>
      </c>
      <c r="N20" s="61" t="str">
        <f>VLOOKUP(A20,Main!A:AB,14,0)</f>
        <v>UG</v>
      </c>
      <c r="O20" s="61" t="str">
        <f>VLOOKUP(A20,Main!A:AB,15,0)</f>
        <v>Core</v>
      </c>
      <c r="P20" s="61" t="str">
        <f>VLOOKUP(A20,Main!A:AB,16,0)</f>
        <v>No</v>
      </c>
      <c r="Q20" s="61" t="str">
        <f>VLOOKUP(A20,Main!A:AB,17,0)</f>
        <v>Structural Analysis</v>
      </c>
      <c r="R20" s="63" t="str">
        <f>VLOOKUP(A20,Main!A:AB,18,0)</f>
        <v>https://onlinecourses.nptel.ac.in/e-learning/preview/noc26_ce135</v>
      </c>
      <c r="S20" s="63" t="str">
        <f>VLOOKUP(A20,Main!A:AB,19,0)</f>
        <v>https://onlinecourses.nptel.ac.in/e-learning/preview/noc26_ce135</v>
      </c>
      <c r="T20" s="61" t="str">
        <f>VLOOKUP(A20,Main!A:AB,20,0)</f>
        <v>noc26_ce135</v>
      </c>
      <c r="U20" s="63" t="str">
        <f>VLOOKUP(A20,Main!A:AB,21,0)</f>
        <v>https://onlinecourses.nptel.ac.in/noc25_ce94/preview</v>
      </c>
      <c r="V20" s="63" t="str">
        <f>VLOOKUP(A20,Main!A:AB,22,0)</f>
        <v>https://onlinecourses.nptel.ac.in/noc25_ce94/preview</v>
      </c>
      <c r="W20" s="61" t="str">
        <f>VLOOKUP(A20,Main!A:AB,23,0)</f>
        <v>noc25_ce94</v>
      </c>
      <c r="X20" s="63" t="str">
        <f>VLOOKUP(A20,Main!A:AB,24,0)</f>
        <v>https://nptel.ac.in/courses/105106172</v>
      </c>
      <c r="Y20" s="63" t="str">
        <f>VLOOKUP(A20,Main!A:AB,25,0)</f>
        <v>https://nptel.ac.in/courses/105106172</v>
      </c>
      <c r="Z20" s="61">
        <f>VLOOKUP(A20,Main!A:AB,26,0)</f>
        <v>105106172</v>
      </c>
    </row>
    <row r="21">
      <c r="A21" s="47" t="s">
        <v>1110</v>
      </c>
      <c r="B21" s="61" t="str">
        <f>VLOOKUP(A21,Main!A:AB,2,0)</f>
        <v>Civil Engineering</v>
      </c>
      <c r="C21" s="61" t="str">
        <f>VLOOKUP(A21,Main!A:AB,3,0)</f>
        <v>Geoengineering</v>
      </c>
      <c r="D21" s="61" t="str">
        <f>VLOOKUP(A21,Main!A:AB,4,0)</f>
        <v>Prof. R. K. Dubey</v>
      </c>
      <c r="E21" s="61" t="str">
        <f>VLOOKUP(A21,Main!A:AB,5,0)</f>
        <v>IIT-ISM Dhanbad</v>
      </c>
      <c r="F21" s="61" t="str">
        <f>VLOOKUP(A21,Main!A:AB,6,0)</f>
        <v>IIT Kharagpur</v>
      </c>
      <c r="G21" s="61" t="str">
        <f>VLOOKUP(A21,Main!A:AB,7,0)</f>
        <v>12 Weeks</v>
      </c>
      <c r="H21" s="61" t="str">
        <f>VLOOKUP(A21,Main!A:AB,8,0)</f>
        <v>Rerun</v>
      </c>
      <c r="I21" s="62">
        <f>VLOOKUP(A21,Main!A:AB,9,0)</f>
        <v>46223</v>
      </c>
      <c r="J21" s="62">
        <f>VLOOKUP(A21,Main!A:AB,10,0)</f>
        <v>46304</v>
      </c>
      <c r="K21" s="62">
        <f>VLOOKUP(A21,Main!A:AB,11,0)</f>
        <v>46318</v>
      </c>
      <c r="L21" s="62">
        <f>VLOOKUP(A21,Main!A:AB,12,0)</f>
        <v>46230</v>
      </c>
      <c r="M21" s="62">
        <f>VLOOKUP(A21,Main!A:AB,13,0)</f>
        <v>46248</v>
      </c>
      <c r="N21" s="61" t="str">
        <f>VLOOKUP(A21,Main!A:AB,14,0)</f>
        <v>UG/PG</v>
      </c>
      <c r="O21" s="61" t="str">
        <f>VLOOKUP(A21,Main!A:AB,15,0)</f>
        <v>Elective</v>
      </c>
      <c r="P21" s="61" t="str">
        <f>VLOOKUP(A21,Main!A:AB,16,0)</f>
        <v>Yes</v>
      </c>
      <c r="Q21" s="61" t="str">
        <f>VLOOKUP(A21,Main!A:AB,17,0)</f>
        <v/>
      </c>
      <c r="R21" s="63" t="str">
        <f>VLOOKUP(A21,Main!A:AB,18,0)</f>
        <v>https://onlinecourses.nptel.ac.in/e-learning/preview/noc26_ce141</v>
      </c>
      <c r="S21" s="63" t="str">
        <f>VLOOKUP(A21,Main!A:AB,19,0)</f>
        <v>https://onlinecourses.nptel.ac.in/e-learning/preview/noc26_ce141</v>
      </c>
      <c r="T21" s="61" t="str">
        <f>VLOOKUP(A21,Main!A:AB,20,0)</f>
        <v>noc26_ce141</v>
      </c>
      <c r="U21" s="63" t="str">
        <f>VLOOKUP(A21,Main!A:AB,21,0)</f>
        <v>https://onlinecourses.nptel.ac.in/noc25_ce119/preview</v>
      </c>
      <c r="V21" s="63" t="str">
        <f>VLOOKUP(A21,Main!A:AB,22,0)</f>
        <v>https://onlinecourses.nptel.ac.in/noc25_ce119/preview</v>
      </c>
      <c r="W21" s="61" t="str">
        <f>VLOOKUP(A21,Main!A:AB,23,0)</f>
        <v>noc25_ce119</v>
      </c>
      <c r="X21" s="63" t="str">
        <f>VLOOKUP(A21,Main!A:AB,24,0)</f>
        <v>https://nptel.ac.in/courses/105105464</v>
      </c>
      <c r="Y21" s="63" t="str">
        <f>VLOOKUP(A21,Main!A:AB,25,0)</f>
        <v>https://nptel.ac.in/courses/105105464</v>
      </c>
      <c r="Z21" s="61">
        <f>VLOOKUP(A21,Main!A:AB,26,0)</f>
        <v>105105464</v>
      </c>
    </row>
    <row r="22">
      <c r="A22" s="47" t="s">
        <v>1152</v>
      </c>
      <c r="B22" s="61" t="str">
        <f>VLOOKUP(A22,Main!A:AB,2,0)</f>
        <v>Civil Engineering</v>
      </c>
      <c r="C22" s="61" t="str">
        <f>VLOOKUP(A22,Main!A:AB,3,0)</f>
        <v>Foundation Engineering</v>
      </c>
      <c r="D22" s="61" t="str">
        <f>VLOOKUP(A22,Main!A:AB,4,0)</f>
        <v>Prof. Kousik Deb</v>
      </c>
      <c r="E22" s="61" t="str">
        <f>VLOOKUP(A22,Main!A:AB,5,0)</f>
        <v>IIT Kharagpur</v>
      </c>
      <c r="F22" s="61" t="str">
        <f>VLOOKUP(A22,Main!A:AB,6,0)</f>
        <v>IIT Kharagpur</v>
      </c>
      <c r="G22" s="61" t="str">
        <f>VLOOKUP(A22,Main!A:AB,7,0)</f>
        <v>12 Weeks</v>
      </c>
      <c r="H22" s="61" t="str">
        <f>VLOOKUP(A22,Main!A:AB,8,0)</f>
        <v>Rerun</v>
      </c>
      <c r="I22" s="62">
        <f>VLOOKUP(A22,Main!A:AB,9,0)</f>
        <v>46223</v>
      </c>
      <c r="J22" s="62">
        <f>VLOOKUP(A22,Main!A:AB,10,0)</f>
        <v>46304</v>
      </c>
      <c r="K22" s="62">
        <f>VLOOKUP(A22,Main!A:AB,11,0)</f>
        <v>46318</v>
      </c>
      <c r="L22" s="62">
        <f>VLOOKUP(A22,Main!A:AB,12,0)</f>
        <v>46230</v>
      </c>
      <c r="M22" s="62">
        <f>VLOOKUP(A22,Main!A:AB,13,0)</f>
        <v>46248</v>
      </c>
      <c r="N22" s="61" t="str">
        <f>VLOOKUP(A22,Main!A:AB,14,0)</f>
        <v>UG</v>
      </c>
      <c r="O22" s="61" t="str">
        <f>VLOOKUP(A22,Main!A:AB,15,0)</f>
        <v>Core</v>
      </c>
      <c r="P22" s="61" t="str">
        <f>VLOOKUP(A22,Main!A:AB,16,0)</f>
        <v>No</v>
      </c>
      <c r="Q22" s="61" t="str">
        <f>VLOOKUP(A22,Main!A:AB,17,0)</f>
        <v/>
      </c>
      <c r="R22" s="63" t="str">
        <f>VLOOKUP(A22,Main!A:AB,18,0)</f>
        <v>https://onlinecourses.nptel.ac.in/e-learning/preview/noc26_ce147</v>
      </c>
      <c r="S22" s="63" t="str">
        <f>VLOOKUP(A22,Main!A:AB,19,0)</f>
        <v>https://onlinecourses.nptel.ac.in/e-learning/preview/noc26_ce147</v>
      </c>
      <c r="T22" s="61" t="str">
        <f>VLOOKUP(A22,Main!A:AB,20,0)</f>
        <v>noc26_ce147</v>
      </c>
      <c r="U22" s="63" t="str">
        <f>VLOOKUP(A22,Main!A:AB,21,0)</f>
        <v>https://onlinecourses.nptel.ac.in/noc25_ce120/preview</v>
      </c>
      <c r="V22" s="63" t="str">
        <f>VLOOKUP(A22,Main!A:AB,22,0)</f>
        <v>https://onlinecourses.nptel.ac.in/noc25_ce120/preview</v>
      </c>
      <c r="W22" s="61" t="str">
        <f>VLOOKUP(A22,Main!A:AB,23,0)</f>
        <v>noc25_ce120</v>
      </c>
      <c r="X22" s="63" t="str">
        <f>VLOOKUP(A22,Main!A:AB,24,0)</f>
        <v>https://nptel.ac.in/courses/105105176</v>
      </c>
      <c r="Y22" s="63" t="str">
        <f>VLOOKUP(A22,Main!A:AB,25,0)</f>
        <v>https://nptel.ac.in/courses/105105176</v>
      </c>
      <c r="Z22" s="61">
        <f>VLOOKUP(A22,Main!A:AB,26,0)</f>
        <v>105105176</v>
      </c>
    </row>
    <row r="23">
      <c r="A23" s="47" t="s">
        <v>1195</v>
      </c>
      <c r="B23" s="61" t="str">
        <f>VLOOKUP(A23,Main!A:AB,2,0)</f>
        <v>Civil Engineering</v>
      </c>
      <c r="C23" s="61" t="str">
        <f>VLOOKUP(A23,Main!A:AB,3,0)</f>
        <v>Municipal Solid Waste Management</v>
      </c>
      <c r="D23" s="61" t="str">
        <f>VLOOKUP(A23,Main!A:AB,4,0)</f>
        <v>Prof. Ajay Kalamdhad</v>
      </c>
      <c r="E23" s="61" t="str">
        <f>VLOOKUP(A23,Main!A:AB,5,0)</f>
        <v>IIT Guwahati</v>
      </c>
      <c r="F23" s="61" t="str">
        <f>VLOOKUP(A23,Main!A:AB,6,0)</f>
        <v>IIT Guwahati</v>
      </c>
      <c r="G23" s="61" t="str">
        <f>VLOOKUP(A23,Main!A:AB,7,0)</f>
        <v>12 Weeks</v>
      </c>
      <c r="H23" s="61" t="str">
        <f>VLOOKUP(A23,Main!A:AB,8,0)</f>
        <v>Rerun</v>
      </c>
      <c r="I23" s="62">
        <f>VLOOKUP(A23,Main!A:AB,9,0)</f>
        <v>46223</v>
      </c>
      <c r="J23" s="62">
        <f>VLOOKUP(A23,Main!A:AB,10,0)</f>
        <v>46304</v>
      </c>
      <c r="K23" s="62">
        <f>VLOOKUP(A23,Main!A:AB,11,0)</f>
        <v>46318</v>
      </c>
      <c r="L23" s="62">
        <f>VLOOKUP(A23,Main!A:AB,12,0)</f>
        <v>46230</v>
      </c>
      <c r="M23" s="62">
        <f>VLOOKUP(A23,Main!A:AB,13,0)</f>
        <v>46248</v>
      </c>
      <c r="N23" s="61" t="str">
        <f>VLOOKUP(A23,Main!A:AB,14,0)</f>
        <v>UG/PG</v>
      </c>
      <c r="O23" s="61" t="str">
        <f>VLOOKUP(A23,Main!A:AB,15,0)</f>
        <v>Elective</v>
      </c>
      <c r="P23" s="61" t="str">
        <f>VLOOKUP(A23,Main!A:AB,16,0)</f>
        <v>Yes</v>
      </c>
      <c r="Q23" s="61" t="str">
        <f>VLOOKUP(A23,Main!A:AB,17,0)</f>
        <v>Urban Planning Building Services</v>
      </c>
      <c r="R23" s="63" t="str">
        <f>VLOOKUP(A23,Main!A:AB,18,0)</f>
        <v>https://onlinecourses.nptel.ac.in/e-learning/preview/noc26_ce153</v>
      </c>
      <c r="S23" s="63" t="str">
        <f>VLOOKUP(A23,Main!A:AB,19,0)</f>
        <v>https://onlinecourses.nptel.ac.in/e-learning/preview/noc26_ce153</v>
      </c>
      <c r="T23" s="61" t="str">
        <f>VLOOKUP(A23,Main!A:AB,20,0)</f>
        <v>noc26_ce153</v>
      </c>
      <c r="U23" s="63" t="str">
        <f>VLOOKUP(A23,Main!A:AB,21,0)</f>
        <v>https://onlinecourses.nptel.ac.in/noc25_ce109/preview</v>
      </c>
      <c r="V23" s="63" t="str">
        <f>VLOOKUP(A23,Main!A:AB,22,0)</f>
        <v>https://onlinecourses.nptel.ac.in/noc25_ce109/preview</v>
      </c>
      <c r="W23" s="61" t="str">
        <f>VLOOKUP(A23,Main!A:AB,23,0)</f>
        <v>noc25_ce109</v>
      </c>
      <c r="X23" s="63" t="str">
        <f>VLOOKUP(A23,Main!A:AB,24,0)</f>
        <v>https://nptel.ac.in/courses/105103205</v>
      </c>
      <c r="Y23" s="63" t="str">
        <f>VLOOKUP(A23,Main!A:AB,25,0)</f>
        <v>https://nptel.ac.in/courses/105103205</v>
      </c>
      <c r="Z23" s="61">
        <f>VLOOKUP(A23,Main!A:AB,26,0)</f>
        <v>105103205</v>
      </c>
    </row>
    <row r="24">
      <c r="A24" s="47" t="s">
        <v>1202</v>
      </c>
      <c r="B24" s="61" t="str">
        <f>VLOOKUP(A24,Main!A:AB,2,0)</f>
        <v>Civil Engineering</v>
      </c>
      <c r="C24" s="61" t="str">
        <f>VLOOKUP(A24,Main!A:AB,3,0)</f>
        <v>Reliability-Based Structural Design</v>
      </c>
      <c r="D24" s="61" t="str">
        <f>VLOOKUP(A24,Main!A:AB,4,0)</f>
        <v>Prof. Arunasis Chakarborty</v>
      </c>
      <c r="E24" s="61" t="str">
        <f>VLOOKUP(A24,Main!A:AB,5,0)</f>
        <v>IIT Guwahati</v>
      </c>
      <c r="F24" s="61" t="str">
        <f>VLOOKUP(A24,Main!A:AB,6,0)</f>
        <v>IIT Guwahati</v>
      </c>
      <c r="G24" s="61" t="str">
        <f>VLOOKUP(A24,Main!A:AB,7,0)</f>
        <v>12 Weeks</v>
      </c>
      <c r="H24" s="61" t="str">
        <f>VLOOKUP(A24,Main!A:AB,8,0)</f>
        <v>Rerun</v>
      </c>
      <c r="I24" s="62">
        <f>VLOOKUP(A24,Main!A:AB,9,0)</f>
        <v>46223</v>
      </c>
      <c r="J24" s="62">
        <f>VLOOKUP(A24,Main!A:AB,10,0)</f>
        <v>46304</v>
      </c>
      <c r="K24" s="62">
        <f>VLOOKUP(A24,Main!A:AB,11,0)</f>
        <v>46318</v>
      </c>
      <c r="L24" s="62">
        <f>VLOOKUP(A24,Main!A:AB,12,0)</f>
        <v>46230</v>
      </c>
      <c r="M24" s="62">
        <f>VLOOKUP(A24,Main!A:AB,13,0)</f>
        <v>46248</v>
      </c>
      <c r="N24" s="61" t="str">
        <f>VLOOKUP(A24,Main!A:AB,14,0)</f>
        <v>UG/PG</v>
      </c>
      <c r="O24" s="61" t="str">
        <f>VLOOKUP(A24,Main!A:AB,15,0)</f>
        <v>Elective</v>
      </c>
      <c r="P24" s="61" t="str">
        <f>VLOOKUP(A24,Main!A:AB,16,0)</f>
        <v>Yes</v>
      </c>
      <c r="Q24" s="61" t="str">
        <f>VLOOKUP(A24,Main!A:AB,17,0)</f>
        <v/>
      </c>
      <c r="R24" s="63" t="str">
        <f>VLOOKUP(A24,Main!A:AB,18,0)</f>
        <v>https://onlinecourses.nptel.ac.in/e-learning/preview/noc26_ce154</v>
      </c>
      <c r="S24" s="63" t="str">
        <f>VLOOKUP(A24,Main!A:AB,19,0)</f>
        <v>https://onlinecourses.nptel.ac.in/e-learning/preview/noc26_ce154</v>
      </c>
      <c r="T24" s="61" t="str">
        <f>VLOOKUP(A24,Main!A:AB,20,0)</f>
        <v>noc26_ce154</v>
      </c>
      <c r="U24" s="63" t="str">
        <f>VLOOKUP(A24,Main!A:AB,21,0)</f>
        <v>https://onlinecourses.nptel.ac.in/noc25_ce103/preview</v>
      </c>
      <c r="V24" s="63" t="str">
        <f>VLOOKUP(A24,Main!A:AB,22,0)</f>
        <v>https://onlinecourses.nptel.ac.in/noc25_ce103/preview</v>
      </c>
      <c r="W24" s="61" t="str">
        <f>VLOOKUP(A24,Main!A:AB,23,0)</f>
        <v>noc25_ce103</v>
      </c>
      <c r="X24" s="63" t="str">
        <f>VLOOKUP(A24,Main!A:AB,24,0)</f>
        <v>https://nptel.ac.in/courses/105103224</v>
      </c>
      <c r="Y24" s="63" t="str">
        <f>VLOOKUP(A24,Main!A:AB,25,0)</f>
        <v>https://nptel.ac.in/courses/105103224</v>
      </c>
      <c r="Z24" s="61">
        <f>VLOOKUP(A24,Main!A:AB,26,0)</f>
        <v>105103224</v>
      </c>
    </row>
    <row r="25">
      <c r="A25" s="47" t="s">
        <v>1242</v>
      </c>
      <c r="B25" s="61" t="str">
        <f>VLOOKUP(A25,Main!A:AB,2,0)</f>
        <v>Civil Engineering/Earth Sciences</v>
      </c>
      <c r="C25" s="61" t="str">
        <f>VLOOKUP(A25,Main!A:AB,3,0)</f>
        <v>Remote Sensing for Natural Hazard Studies</v>
      </c>
      <c r="D25" s="61" t="str">
        <f>VLOOKUP(A25,Main!A:AB,4,0)</f>
        <v>Prof. Rishikesh Bharti</v>
      </c>
      <c r="E25" s="61" t="str">
        <f>VLOOKUP(A25,Main!A:AB,5,0)</f>
        <v>IIT Guwahati</v>
      </c>
      <c r="F25" s="61" t="str">
        <f>VLOOKUP(A25,Main!A:AB,6,0)</f>
        <v>IIT Guwahati</v>
      </c>
      <c r="G25" s="61" t="str">
        <f>VLOOKUP(A25,Main!A:AB,7,0)</f>
        <v>12 Weeks</v>
      </c>
      <c r="H25" s="61" t="str">
        <f>VLOOKUP(A25,Main!A:AB,8,0)</f>
        <v>Rerun</v>
      </c>
      <c r="I25" s="62">
        <f>VLOOKUP(A25,Main!A:AB,9,0)</f>
        <v>46223</v>
      </c>
      <c r="J25" s="62">
        <f>VLOOKUP(A25,Main!A:AB,10,0)</f>
        <v>46304</v>
      </c>
      <c r="K25" s="62">
        <f>VLOOKUP(A25,Main!A:AB,11,0)</f>
        <v>46318</v>
      </c>
      <c r="L25" s="62">
        <f>VLOOKUP(A25,Main!A:AB,12,0)</f>
        <v>46230</v>
      </c>
      <c r="M25" s="62">
        <f>VLOOKUP(A25,Main!A:AB,13,0)</f>
        <v>46248</v>
      </c>
      <c r="N25" s="61" t="str">
        <f>VLOOKUP(A25,Main!A:AB,14,0)</f>
        <v>UG/PG</v>
      </c>
      <c r="O25" s="61" t="str">
        <f>VLOOKUP(A25,Main!A:AB,15,0)</f>
        <v>Core</v>
      </c>
      <c r="P25" s="61" t="str">
        <f>VLOOKUP(A25,Main!A:AB,16,0)</f>
        <v>Yes</v>
      </c>
      <c r="Q25" s="61" t="str">
        <f>VLOOKUP(A25,Main!A:AB,17,0)</f>
        <v/>
      </c>
      <c r="R25" s="63" t="str">
        <f>VLOOKUP(A25,Main!A:AB,18,0)</f>
        <v>https://onlinecourses.nptel.ac.in/e-learning/preview/noc26_ce160</v>
      </c>
      <c r="S25" s="63" t="str">
        <f>VLOOKUP(A25,Main!A:AB,19,0)</f>
        <v>https://onlinecourses.nptel.ac.in/e-learning/preview/noc26_ce160</v>
      </c>
      <c r="T25" s="61" t="str">
        <f>VLOOKUP(A25,Main!A:AB,20,0)</f>
        <v>noc26_ce160</v>
      </c>
      <c r="U25" s="63" t="str">
        <f>VLOOKUP(A25,Main!A:AB,21,0)</f>
        <v>https://onlinecourses.nptel.ac.in/noc25_ce125/preview</v>
      </c>
      <c r="V25" s="63" t="str">
        <f>VLOOKUP(A25,Main!A:AB,22,0)</f>
        <v>https://onlinecourses.nptel.ac.in/noc25_ce125/preview</v>
      </c>
      <c r="W25" s="61" t="str">
        <f>VLOOKUP(A25,Main!A:AB,23,0)</f>
        <v>noc25_ce125</v>
      </c>
      <c r="X25" s="63" t="str">
        <f>VLOOKUP(A25,Main!A:AB,24,0)</f>
        <v>https://nptel.ac.in/courses/105103692</v>
      </c>
      <c r="Y25" s="63" t="str">
        <f>VLOOKUP(A25,Main!A:AB,25,0)</f>
        <v>https://nptel.ac.in/courses/105103692</v>
      </c>
      <c r="Z25" s="61">
        <f>VLOOKUP(A25,Main!A:AB,26,0)</f>
        <v>105103692</v>
      </c>
    </row>
    <row r="26">
      <c r="A26" s="47" t="s">
        <v>1255</v>
      </c>
      <c r="B26" s="61" t="str">
        <f>VLOOKUP(A26,Main!A:AB,2,0)</f>
        <v>Civil Engineering</v>
      </c>
      <c r="C26" s="61" t="str">
        <f>VLOOKUP(A26,Main!A:AB,3,0)</f>
        <v>Sustainable Materials and Green Buildings</v>
      </c>
      <c r="D26" s="61" t="str">
        <f>VLOOKUP(A26,Main!A:AB,4,0)</f>
        <v>Prof. B Bhattacharjee</v>
      </c>
      <c r="E26" s="61" t="str">
        <f>VLOOKUP(A26,Main!A:AB,5,0)</f>
        <v>IIT Delhi</v>
      </c>
      <c r="F26" s="61" t="str">
        <f>VLOOKUP(A26,Main!A:AB,6,0)</f>
        <v>IIT Delhi</v>
      </c>
      <c r="G26" s="61" t="str">
        <f>VLOOKUP(A26,Main!A:AB,7,0)</f>
        <v>12 Weeks</v>
      </c>
      <c r="H26" s="61" t="str">
        <f>VLOOKUP(A26,Main!A:AB,8,0)</f>
        <v>Rerun</v>
      </c>
      <c r="I26" s="62">
        <f>VLOOKUP(A26,Main!A:AB,9,0)</f>
        <v>46223</v>
      </c>
      <c r="J26" s="62">
        <f>VLOOKUP(A26,Main!A:AB,10,0)</f>
        <v>46304</v>
      </c>
      <c r="K26" s="62">
        <f>VLOOKUP(A26,Main!A:AB,11,0)</f>
        <v>46318</v>
      </c>
      <c r="L26" s="62">
        <f>VLOOKUP(A26,Main!A:AB,12,0)</f>
        <v>46230</v>
      </c>
      <c r="M26" s="62">
        <f>VLOOKUP(A26,Main!A:AB,13,0)</f>
        <v>46248</v>
      </c>
      <c r="N26" s="61" t="str">
        <f>VLOOKUP(A26,Main!A:AB,14,0)</f>
        <v>UG</v>
      </c>
      <c r="O26" s="61" t="str">
        <f>VLOOKUP(A26,Main!A:AB,15,0)</f>
        <v>Elective</v>
      </c>
      <c r="P26" s="61" t="str">
        <f>VLOOKUP(A26,Main!A:AB,16,0)</f>
        <v>Yes</v>
      </c>
      <c r="Q26" s="61" t="str">
        <f>VLOOKUP(A26,Main!A:AB,17,0)</f>
        <v>Sustainable Architecture
Materials and Construction Building Services
Construction Materials Technology</v>
      </c>
      <c r="R26" s="63" t="str">
        <f>VLOOKUP(A26,Main!A:AB,18,0)</f>
        <v>https://onlinecourses.nptel.ac.in/e-learning/preview/noc26_ce162</v>
      </c>
      <c r="S26" s="63" t="str">
        <f>VLOOKUP(A26,Main!A:AB,19,0)</f>
        <v>https://onlinecourses.nptel.ac.in/e-learning/preview/noc26_ce162</v>
      </c>
      <c r="T26" s="61" t="str">
        <f>VLOOKUP(A26,Main!A:AB,20,0)</f>
        <v>noc26_ce162</v>
      </c>
      <c r="U26" s="63" t="str">
        <f>VLOOKUP(A26,Main!A:AB,21,0)</f>
        <v>https://onlinecourses.nptel.ac.in/noc19_ce40/preview</v>
      </c>
      <c r="V26" s="63" t="str">
        <f>VLOOKUP(A26,Main!A:AB,22,0)</f>
        <v>https://onlinecourses.nptel.ac.in/noc19_ce40/preview</v>
      </c>
      <c r="W26" s="61" t="str">
        <f>VLOOKUP(A26,Main!A:AB,23,0)</f>
        <v>noc19_ce40</v>
      </c>
      <c r="X26" s="63" t="str">
        <f>VLOOKUP(A26,Main!A:AB,24,0)</f>
        <v>https://nptel.ac.in/courses/105102195</v>
      </c>
      <c r="Y26" s="63" t="str">
        <f>VLOOKUP(A26,Main!A:AB,25,0)</f>
        <v>https://nptel.ac.in/courses/105102195</v>
      </c>
      <c r="Z26" s="61">
        <f>VLOOKUP(A26,Main!A:AB,26,0)</f>
        <v>105102195</v>
      </c>
    </row>
    <row r="27">
      <c r="A27" s="47" t="s">
        <v>1274</v>
      </c>
      <c r="B27" s="61" t="str">
        <f>VLOOKUP(A27,Main!A:AB,2,0)</f>
        <v>Environmental Engineering
 Civil Engineering
 Chemical Engineering</v>
      </c>
      <c r="C27" s="61" t="str">
        <f>VLOOKUP(A27,Main!A:AB,3,0)</f>
        <v>Environmental Nanotechnology and Applications</v>
      </c>
      <c r="D27" s="61" t="str">
        <f>VLOOKUP(A27,Main!A:AB,4,0)</f>
        <v>Prof. Remya Neelancherry</v>
      </c>
      <c r="E27" s="61" t="str">
        <f>VLOOKUP(A27,Main!A:AB,5,0)</f>
        <v>IIT Bhubaneswar</v>
      </c>
      <c r="F27" s="61" t="str">
        <f>VLOOKUP(A27,Main!A:AB,6,0)</f>
        <v>IIT Kharagpur</v>
      </c>
      <c r="G27" s="61" t="str">
        <f>VLOOKUP(A27,Main!A:AB,7,0)</f>
        <v>8 Weeks</v>
      </c>
      <c r="H27" s="61" t="str">
        <f>VLOOKUP(A27,Main!A:AB,8,0)</f>
        <v>Rerun</v>
      </c>
      <c r="I27" s="62">
        <f>VLOOKUP(A27,Main!A:AB,9,0)</f>
        <v>46251</v>
      </c>
      <c r="J27" s="62">
        <f>VLOOKUP(A27,Main!A:AB,10,0)</f>
        <v>46304</v>
      </c>
      <c r="K27" s="62">
        <f>VLOOKUP(A27,Main!A:AB,11,0)</f>
        <v>46318</v>
      </c>
      <c r="L27" s="62">
        <f>VLOOKUP(A27,Main!A:AB,12,0)</f>
        <v>46251</v>
      </c>
      <c r="M27" s="62">
        <f>VLOOKUP(A27,Main!A:AB,13,0)</f>
        <v>46262</v>
      </c>
      <c r="N27" s="61" t="str">
        <f>VLOOKUP(A27,Main!A:AB,14,0)</f>
        <v>PG</v>
      </c>
      <c r="O27" s="61" t="str">
        <f>VLOOKUP(A27,Main!A:AB,15,0)</f>
        <v>Elective</v>
      </c>
      <c r="P27" s="61" t="str">
        <f>VLOOKUP(A27,Main!A:AB,16,0)</f>
        <v>Yes</v>
      </c>
      <c r="Q27" s="61" t="str">
        <f>VLOOKUP(A27,Main!A:AB,17,0)</f>
        <v>Energy and Environment
Environment</v>
      </c>
      <c r="R27" s="63" t="str">
        <f>VLOOKUP(A27,Main!A:AB,18,0)</f>
        <v>https://onlinecourses.nptel.ac.in/e-learning/preview/noc26_ce166</v>
      </c>
      <c r="S27" s="63" t="str">
        <f>VLOOKUP(A27,Main!A:AB,19,0)</f>
        <v>https://onlinecourses.nptel.ac.in/e-learning/preview/noc26_ce166</v>
      </c>
      <c r="T27" s="61" t="str">
        <f>VLOOKUP(A27,Main!A:AB,20,0)</f>
        <v>noc26_ce166</v>
      </c>
      <c r="U27" s="63" t="str">
        <f>VLOOKUP(A27,Main!A:AB,21,0)</f>
        <v>https://onlinecourses.nptel.ac.in/noc25_ce141/preview</v>
      </c>
      <c r="V27" s="63" t="str">
        <f>VLOOKUP(A27,Main!A:AB,22,0)</f>
        <v>https://onlinecourses.nptel.ac.in/noc25_ce141/preview</v>
      </c>
      <c r="W27" s="61" t="str">
        <f>VLOOKUP(A27,Main!A:AB,23,0)</f>
        <v>noc25_ce141</v>
      </c>
      <c r="X27" s="63" t="str">
        <f>VLOOKUP(A27,Main!A:AB,24,0)</f>
        <v>https://nptel.ac.in/courses/105105731</v>
      </c>
      <c r="Y27" s="63" t="str">
        <f>VLOOKUP(A27,Main!A:AB,25,0)</f>
        <v>https://nptel.ac.in/courses/105105731</v>
      </c>
      <c r="Z27" s="61">
        <f>VLOOKUP(A27,Main!A:AB,26,0)</f>
        <v>105105731</v>
      </c>
    </row>
    <row r="28">
      <c r="A28" s="47" t="s">
        <v>1283</v>
      </c>
      <c r="B28" s="61" t="str">
        <f>VLOOKUP(A28,Main!A:AB,2,0)</f>
        <v>Energy, Climate and Sustainability, Mechanical Engineering</v>
      </c>
      <c r="C28" s="61" t="str">
        <f>VLOOKUP(A28,Main!A:AB,3,0)</f>
        <v>The Nuclear Energy Option</v>
      </c>
      <c r="D28" s="61" t="str">
        <f>VLOOKUP(A28,Main!A:AB,4,0)</f>
        <v>Prof. Sreenivas Jayanti</v>
      </c>
      <c r="E28" s="61" t="str">
        <f>VLOOKUP(A28,Main!A:AB,5,0)</f>
        <v>IIT Madras</v>
      </c>
      <c r="F28" s="61" t="str">
        <f>VLOOKUP(A28,Main!A:AB,6,0)</f>
        <v>IIT Madras</v>
      </c>
      <c r="G28" s="61" t="str">
        <f>VLOOKUP(A28,Main!A:AB,7,0)</f>
        <v>12 Weeks</v>
      </c>
      <c r="H28" s="61" t="str">
        <f>VLOOKUP(A28,Main!A:AB,8,0)</f>
        <v>New</v>
      </c>
      <c r="I28" s="62">
        <f>VLOOKUP(A28,Main!A:AB,9,0)</f>
        <v>46223</v>
      </c>
      <c r="J28" s="62">
        <f>VLOOKUP(A28,Main!A:AB,10,0)</f>
        <v>46304</v>
      </c>
      <c r="K28" s="62">
        <f>VLOOKUP(A28,Main!A:AB,11,0)</f>
        <v>46318</v>
      </c>
      <c r="L28" s="62">
        <f>VLOOKUP(A28,Main!A:AB,12,0)</f>
        <v>46230</v>
      </c>
      <c r="M28" s="62">
        <f>VLOOKUP(A28,Main!A:AB,13,0)</f>
        <v>46248</v>
      </c>
      <c r="N28" s="61" t="str">
        <f>VLOOKUP(A28,Main!A:AB,14,0)</f>
        <v>UG/PG</v>
      </c>
      <c r="O28" s="61" t="str">
        <f>VLOOKUP(A28,Main!A:AB,15,0)</f>
        <v>Elective</v>
      </c>
      <c r="P28" s="61" t="str">
        <f>VLOOKUP(A28,Main!A:AB,16,0)</f>
        <v>Yes</v>
      </c>
      <c r="Q28" s="61" t="str">
        <f>VLOOKUP(A28,Main!A:AB,17,0)</f>
        <v>Energy Systems</v>
      </c>
      <c r="R28" s="63" t="str">
        <f>VLOOKUP(A28,Main!A:AB,18,0)</f>
        <v>https://onlinecourses.nptel.ac.in/e-learning/preview/noc26_ce82</v>
      </c>
      <c r="S28" s="63" t="str">
        <f>VLOOKUP(A28,Main!A:AB,19,0)</f>
        <v>https://onlinecourses.nptel.ac.in/e-learning/preview/noc26_ce82</v>
      </c>
      <c r="T28" s="61" t="str">
        <f>VLOOKUP(A28,Main!A:AB,20,0)</f>
        <v>noc26_ce82</v>
      </c>
      <c r="U28" s="61" t="str">
        <f>VLOOKUP(A28,Main!A:AB,21,0)</f>
        <v/>
      </c>
      <c r="V28" s="61" t="str">
        <f>VLOOKUP(A28,Main!A:AB,22,0)</f>
        <v/>
      </c>
      <c r="W28" s="61" t="str">
        <f>VLOOKUP(A28,Main!A:AB,23,0)</f>
        <v/>
      </c>
      <c r="X28" s="63" t="str">
        <f>VLOOKUP(A28,Main!A:AB,24,0)</f>
        <v>https://nptel.ac.in/courses/105106001</v>
      </c>
      <c r="Y28" s="63" t="str">
        <f>VLOOKUP(A28,Main!A:AB,25,0)</f>
        <v>https://nptel.ac.in/courses/105106001</v>
      </c>
      <c r="Z28" s="61">
        <f>VLOOKUP(A28,Main!A:AB,26,0)</f>
        <v>105106001</v>
      </c>
    </row>
    <row r="29">
      <c r="A29" s="47" t="s">
        <v>1302</v>
      </c>
      <c r="B29" s="61" t="str">
        <f>VLOOKUP(A29,Main!A:AB,2,0)</f>
        <v>Civil Engineering, Environment, Ecology, Data Science and Artificial Intelligence</v>
      </c>
      <c r="C29" s="61" t="str">
        <f>VLOOKUP(A29,Main!A:AB,3,0)</f>
        <v>Statistical and Machine Learning Methods: Basics and Applications</v>
      </c>
      <c r="D29" s="61" t="str">
        <f>VLOOKUP(A29,Main!A:AB,4,0)</f>
        <v>Prof. Rajib Maity</v>
      </c>
      <c r="E29" s="61" t="str">
        <f>VLOOKUP(A29,Main!A:AB,5,0)</f>
        <v>IIT Kharagpur</v>
      </c>
      <c r="F29" s="61" t="str">
        <f>VLOOKUP(A29,Main!A:AB,6,0)</f>
        <v>IIT Kharagpur</v>
      </c>
      <c r="G29" s="61" t="str">
        <f>VLOOKUP(A29,Main!A:AB,7,0)</f>
        <v>12 Weeks</v>
      </c>
      <c r="H29" s="61" t="str">
        <f>VLOOKUP(A29,Main!A:AB,8,0)</f>
        <v>New</v>
      </c>
      <c r="I29" s="62">
        <f>VLOOKUP(A29,Main!A:AB,9,0)</f>
        <v>46223</v>
      </c>
      <c r="J29" s="62">
        <f>VLOOKUP(A29,Main!A:AB,10,0)</f>
        <v>46304</v>
      </c>
      <c r="K29" s="62">
        <f>VLOOKUP(A29,Main!A:AB,11,0)</f>
        <v>46318</v>
      </c>
      <c r="L29" s="62">
        <f>VLOOKUP(A29,Main!A:AB,12,0)</f>
        <v>46230</v>
      </c>
      <c r="M29" s="62">
        <f>VLOOKUP(A29,Main!A:AB,13,0)</f>
        <v>46248</v>
      </c>
      <c r="N29" s="61" t="str">
        <f>VLOOKUP(A29,Main!A:AB,14,0)</f>
        <v>UG/PG</v>
      </c>
      <c r="O29" s="61" t="str">
        <f>VLOOKUP(A29,Main!A:AB,15,0)</f>
        <v>Elective</v>
      </c>
      <c r="P29" s="61" t="str">
        <f>VLOOKUP(A29,Main!A:AB,16,0)</f>
        <v>Yes</v>
      </c>
      <c r="Q29" s="61" t="str">
        <f>VLOOKUP(A29,Main!A:AB,17,0)</f>
        <v/>
      </c>
      <c r="R29" s="63" t="str">
        <f>VLOOKUP(A29,Main!A:AB,18,0)</f>
        <v>https://onlinecourses.nptel.ac.in/e-learning/preview/noc26_ce87</v>
      </c>
      <c r="S29" s="63" t="str">
        <f>VLOOKUP(A29,Main!A:AB,19,0)</f>
        <v>https://onlinecourses.nptel.ac.in/e-learning/preview/noc26_ce87</v>
      </c>
      <c r="T29" s="61" t="str">
        <f>VLOOKUP(A29,Main!A:AB,20,0)</f>
        <v>noc26_ce87</v>
      </c>
      <c r="U29" s="61" t="str">
        <f>VLOOKUP(A29,Main!A:AB,21,0)</f>
        <v/>
      </c>
      <c r="V29" s="61" t="str">
        <f>VLOOKUP(A29,Main!A:AB,22,0)</f>
        <v/>
      </c>
      <c r="W29" s="61" t="str">
        <f>VLOOKUP(A29,Main!A:AB,23,0)</f>
        <v/>
      </c>
      <c r="X29" s="63" t="str">
        <f>VLOOKUP(A29,Main!A:AB,24,0)</f>
        <v>https://nptel.ac.in/courses/105105001</v>
      </c>
      <c r="Y29" s="63" t="str">
        <f>VLOOKUP(A29,Main!A:AB,25,0)</f>
        <v>https://nptel.ac.in/courses/105105001</v>
      </c>
      <c r="Z29" s="61">
        <f>VLOOKUP(A29,Main!A:AB,26,0)</f>
        <v>105105001</v>
      </c>
    </row>
    <row r="30">
      <c r="A30" s="47" t="s">
        <v>1315</v>
      </c>
      <c r="B30" s="61" t="str">
        <f>VLOOKUP(A30,Main!A:AB,2,0)</f>
        <v>Applied Geophysics</v>
      </c>
      <c r="C30" s="61" t="str">
        <f>VLOOKUP(A30,Main!A:AB,3,0)</f>
        <v>Seismological Data Analysis</v>
      </c>
      <c r="D30" s="61" t="str">
        <f>VLOOKUP(A30,Main!A:AB,4,0)</f>
        <v>Prof. Mohit Agrawal</v>
      </c>
      <c r="E30" s="61" t="str">
        <f>VLOOKUP(A30,Main!A:AB,5,0)</f>
        <v>IIT-ISM Dhanbad</v>
      </c>
      <c r="F30" s="61" t="str">
        <f>VLOOKUP(A30,Main!A:AB,6,0)</f>
        <v>IIT Kharagpur</v>
      </c>
      <c r="G30" s="61" t="str">
        <f>VLOOKUP(A30,Main!A:AB,7,0)</f>
        <v>12 Weeks</v>
      </c>
      <c r="H30" s="61" t="str">
        <f>VLOOKUP(A30,Main!A:AB,8,0)</f>
        <v>New</v>
      </c>
      <c r="I30" s="62">
        <f>VLOOKUP(A30,Main!A:AB,9,0)</f>
        <v>46223</v>
      </c>
      <c r="J30" s="62">
        <f>VLOOKUP(A30,Main!A:AB,10,0)</f>
        <v>46304</v>
      </c>
      <c r="K30" s="62">
        <f>VLOOKUP(A30,Main!A:AB,11,0)</f>
        <v>46318</v>
      </c>
      <c r="L30" s="62">
        <f>VLOOKUP(A30,Main!A:AB,12,0)</f>
        <v>46230</v>
      </c>
      <c r="M30" s="62">
        <f>VLOOKUP(A30,Main!A:AB,13,0)</f>
        <v>46248</v>
      </c>
      <c r="N30" s="61" t="str">
        <f>VLOOKUP(A30,Main!A:AB,14,0)</f>
        <v>UG/PG</v>
      </c>
      <c r="O30" s="61" t="str">
        <f>VLOOKUP(A30,Main!A:AB,15,0)</f>
        <v>Elective</v>
      </c>
      <c r="P30" s="61" t="str">
        <f>VLOOKUP(A30,Main!A:AB,16,0)</f>
        <v>Yes</v>
      </c>
      <c r="Q30" s="61" t="str">
        <f>VLOOKUP(A30,Main!A:AB,17,0)</f>
        <v/>
      </c>
      <c r="R30" s="63" t="str">
        <f>VLOOKUP(A30,Main!A:AB,18,0)</f>
        <v>https://onlinecourses.nptel.ac.in/e-learning/preview/noc26_ce90</v>
      </c>
      <c r="S30" s="63" t="str">
        <f>VLOOKUP(A30,Main!A:AB,19,0)</f>
        <v>https://onlinecourses.nptel.ac.in/e-learning/preview/noc26_ce90</v>
      </c>
      <c r="T30" s="61" t="str">
        <f>VLOOKUP(A30,Main!A:AB,20,0)</f>
        <v>noc26_ce90</v>
      </c>
      <c r="U30" s="61" t="str">
        <f>VLOOKUP(A30,Main!A:AB,21,0)</f>
        <v/>
      </c>
      <c r="V30" s="61" t="str">
        <f>VLOOKUP(A30,Main!A:AB,22,0)</f>
        <v/>
      </c>
      <c r="W30" s="61" t="str">
        <f>VLOOKUP(A30,Main!A:AB,23,0)</f>
        <v/>
      </c>
      <c r="X30" s="63" t="str">
        <f>VLOOKUP(A30,Main!A:AB,24,0)</f>
        <v>https://nptel.ac.in/courses/105105004</v>
      </c>
      <c r="Y30" s="63" t="str">
        <f>VLOOKUP(A30,Main!A:AB,25,0)</f>
        <v>https://nptel.ac.in/courses/105105004</v>
      </c>
      <c r="Z30" s="61">
        <f>VLOOKUP(A30,Main!A:AB,26,0)</f>
        <v>105105004</v>
      </c>
    </row>
    <row r="31">
      <c r="A31" s="47" t="s">
        <v>1319</v>
      </c>
      <c r="B31" s="61" t="str">
        <f>VLOOKUP(A31,Main!A:AB,2,0)</f>
        <v>Earth Sciences and Civil Engineering</v>
      </c>
      <c r="C31" s="61" t="str">
        <f>VLOOKUP(A31,Main!A:AB,3,0)</f>
        <v>Rock Slope Engineering</v>
      </c>
      <c r="D31" s="61" t="str">
        <f>VLOOKUP(A31,Main!A:AB,4,0)</f>
        <v>Prof. R.K. Dubey</v>
      </c>
      <c r="E31" s="61" t="str">
        <f>VLOOKUP(A31,Main!A:AB,5,0)</f>
        <v>IIT-ISM Dhanbad</v>
      </c>
      <c r="F31" s="61" t="str">
        <f>VLOOKUP(A31,Main!A:AB,6,0)</f>
        <v>IIT Kharagpur</v>
      </c>
      <c r="G31" s="61" t="str">
        <f>VLOOKUP(A31,Main!A:AB,7,0)</f>
        <v>12 Weeks</v>
      </c>
      <c r="H31" s="61" t="str">
        <f>VLOOKUP(A31,Main!A:AB,8,0)</f>
        <v>New</v>
      </c>
      <c r="I31" s="62">
        <f>VLOOKUP(A31,Main!A:AB,9,0)</f>
        <v>46223</v>
      </c>
      <c r="J31" s="62">
        <f>VLOOKUP(A31,Main!A:AB,10,0)</f>
        <v>46304</v>
      </c>
      <c r="K31" s="62">
        <f>VLOOKUP(A31,Main!A:AB,11,0)</f>
        <v>46318</v>
      </c>
      <c r="L31" s="62">
        <f>VLOOKUP(A31,Main!A:AB,12,0)</f>
        <v>46230</v>
      </c>
      <c r="M31" s="62">
        <f>VLOOKUP(A31,Main!A:AB,13,0)</f>
        <v>46248</v>
      </c>
      <c r="N31" s="61" t="str">
        <f>VLOOKUP(A31,Main!A:AB,14,0)</f>
        <v>UG/PG</v>
      </c>
      <c r="O31" s="61" t="str">
        <f>VLOOKUP(A31,Main!A:AB,15,0)</f>
        <v>Core</v>
      </c>
      <c r="P31" s="61" t="str">
        <f>VLOOKUP(A31,Main!A:AB,16,0)</f>
        <v>Yes</v>
      </c>
      <c r="Q31" s="61" t="str">
        <f>VLOOKUP(A31,Main!A:AB,17,0)</f>
        <v/>
      </c>
      <c r="R31" s="63" t="str">
        <f>VLOOKUP(A31,Main!A:AB,18,0)</f>
        <v>https://onlinecourses.nptel.ac.in/e-learning/preview/noc26_ce91</v>
      </c>
      <c r="S31" s="63" t="str">
        <f>VLOOKUP(A31,Main!A:AB,19,0)</f>
        <v>https://onlinecourses.nptel.ac.in/e-learning/preview/noc26_ce91</v>
      </c>
      <c r="T31" s="61" t="str">
        <f>VLOOKUP(A31,Main!A:AB,20,0)</f>
        <v>noc26_ce91</v>
      </c>
      <c r="U31" s="61" t="str">
        <f>VLOOKUP(A31,Main!A:AB,21,0)</f>
        <v/>
      </c>
      <c r="V31" s="61" t="str">
        <f>VLOOKUP(A31,Main!A:AB,22,0)</f>
        <v/>
      </c>
      <c r="W31" s="61" t="str">
        <f>VLOOKUP(A31,Main!A:AB,23,0)</f>
        <v/>
      </c>
      <c r="X31" s="63" t="str">
        <f>VLOOKUP(A31,Main!A:AB,24,0)</f>
        <v>https://nptel.ac.in/courses/105105005</v>
      </c>
      <c r="Y31" s="63" t="str">
        <f>VLOOKUP(A31,Main!A:AB,25,0)</f>
        <v>https://nptel.ac.in/courses/105105005</v>
      </c>
      <c r="Z31" s="61">
        <f>VLOOKUP(A31,Main!A:AB,26,0)</f>
        <v>105105005</v>
      </c>
    </row>
    <row r="32">
      <c r="A32" s="47" t="s">
        <v>1369</v>
      </c>
      <c r="B32" s="61" t="str">
        <f>VLOOKUP(A32,Main!A:AB,2,0)</f>
        <v>Chemical Engineering</v>
      </c>
      <c r="C32" s="61" t="str">
        <f>VLOOKUP(A32,Main!A:AB,3,0)</f>
        <v>Mass Transfer Operations II</v>
      </c>
      <c r="D32" s="61" t="str">
        <f>VLOOKUP(A32,Main!A:AB,4,0)</f>
        <v>Prof. Chandan Das</v>
      </c>
      <c r="E32" s="61" t="str">
        <f>VLOOKUP(A32,Main!A:AB,5,0)</f>
        <v>IIT Guwahati</v>
      </c>
      <c r="F32" s="61" t="str">
        <f>VLOOKUP(A32,Main!A:AB,6,0)</f>
        <v>IIT Guwahati</v>
      </c>
      <c r="G32" s="61" t="str">
        <f>VLOOKUP(A32,Main!A:AB,7,0)</f>
        <v>12 Weeks</v>
      </c>
      <c r="H32" s="61" t="str">
        <f>VLOOKUP(A32,Main!A:AB,8,0)</f>
        <v>Rerun</v>
      </c>
      <c r="I32" s="62">
        <f>VLOOKUP(A32,Main!A:AB,9,0)</f>
        <v>46223</v>
      </c>
      <c r="J32" s="62">
        <f>VLOOKUP(A32,Main!A:AB,10,0)</f>
        <v>46304</v>
      </c>
      <c r="K32" s="62">
        <f>VLOOKUP(A32,Main!A:AB,11,0)</f>
        <v>46318</v>
      </c>
      <c r="L32" s="62">
        <f>VLOOKUP(A32,Main!A:AB,12,0)</f>
        <v>46230</v>
      </c>
      <c r="M32" s="62">
        <f>VLOOKUP(A32,Main!A:AB,13,0)</f>
        <v>46248</v>
      </c>
      <c r="N32" s="61" t="str">
        <f>VLOOKUP(A32,Main!A:AB,14,0)</f>
        <v>UG</v>
      </c>
      <c r="O32" s="61" t="str">
        <f>VLOOKUP(A32,Main!A:AB,15,0)</f>
        <v>Core</v>
      </c>
      <c r="P32" s="61" t="str">
        <f>VLOOKUP(A32,Main!A:AB,16,0)</f>
        <v>No</v>
      </c>
      <c r="Q32" s="61" t="str">
        <f>VLOOKUP(A32,Main!A:AB,17,0)</f>
        <v>Minor 1</v>
      </c>
      <c r="R32" s="63" t="str">
        <f>VLOOKUP(A32,Main!A:AB,18,0)</f>
        <v>https://onlinecourses.nptel.ac.in/e-learning/preview/noc26_ch100</v>
      </c>
      <c r="S32" s="63" t="str">
        <f>VLOOKUP(A32,Main!A:AB,19,0)</f>
        <v>https://onlinecourses.nptel.ac.in/e-learning/preview/noc26_ch100</v>
      </c>
      <c r="T32" s="61" t="str">
        <f>VLOOKUP(A32,Main!A:AB,20,0)</f>
        <v>noc26_ch100</v>
      </c>
      <c r="U32" s="63" t="str">
        <f>VLOOKUP(A32,Main!A:AB,21,0)</f>
        <v>https://onlinecourses.nptel.ac.in/noc25_ch68/preview</v>
      </c>
      <c r="V32" s="63" t="str">
        <f>VLOOKUP(A32,Main!A:AB,22,0)</f>
        <v>https://onlinecourses.nptel.ac.in/noc25_ch68/preview</v>
      </c>
      <c r="W32" s="61" t="str">
        <f>VLOOKUP(A32,Main!A:AB,23,0)</f>
        <v>noc25_ch68</v>
      </c>
      <c r="X32" s="63" t="str">
        <f>VLOOKUP(A32,Main!A:AB,24,0)</f>
        <v>https://nptel.ac.in/courses/103103154</v>
      </c>
      <c r="Y32" s="63" t="str">
        <f>VLOOKUP(A32,Main!A:AB,25,0)</f>
        <v>https://nptel.ac.in/courses/103103154</v>
      </c>
      <c r="Z32" s="61">
        <f>VLOOKUP(A32,Main!A:AB,26,0)</f>
        <v>103103154</v>
      </c>
    </row>
    <row r="33">
      <c r="A33" s="47" t="s">
        <v>1412</v>
      </c>
      <c r="B33" s="61" t="str">
        <f>VLOOKUP(A33,Main!A:AB,2,0)</f>
        <v>Chemical Engineering</v>
      </c>
      <c r="C33" s="61" t="str">
        <f>VLOOKUP(A33,Main!A:AB,3,0)</f>
        <v>Chemical Process Intensification</v>
      </c>
      <c r="D33" s="61" t="str">
        <f>VLOOKUP(A33,Main!A:AB,4,0)</f>
        <v>Prof. Subrata Kumar Majumder</v>
      </c>
      <c r="E33" s="61" t="str">
        <f>VLOOKUP(A33,Main!A:AB,5,0)</f>
        <v>IIT Guwahati</v>
      </c>
      <c r="F33" s="61" t="str">
        <f>VLOOKUP(A33,Main!A:AB,6,0)</f>
        <v>IIT Guwahati</v>
      </c>
      <c r="G33" s="61" t="str">
        <f>VLOOKUP(A33,Main!A:AB,7,0)</f>
        <v>12 Weeks</v>
      </c>
      <c r="H33" s="61" t="str">
        <f>VLOOKUP(A33,Main!A:AB,8,0)</f>
        <v>Rerun</v>
      </c>
      <c r="I33" s="62">
        <f>VLOOKUP(A33,Main!A:AB,9,0)</f>
        <v>46223</v>
      </c>
      <c r="J33" s="62">
        <f>VLOOKUP(A33,Main!A:AB,10,0)</f>
        <v>46304</v>
      </c>
      <c r="K33" s="62">
        <f>VLOOKUP(A33,Main!A:AB,11,0)</f>
        <v>46318</v>
      </c>
      <c r="L33" s="62">
        <f>VLOOKUP(A33,Main!A:AB,12,0)</f>
        <v>46230</v>
      </c>
      <c r="M33" s="62">
        <f>VLOOKUP(A33,Main!A:AB,13,0)</f>
        <v>46248</v>
      </c>
      <c r="N33" s="61" t="str">
        <f>VLOOKUP(A33,Main!A:AB,14,0)</f>
        <v>PG</v>
      </c>
      <c r="O33" s="61" t="str">
        <f>VLOOKUP(A33,Main!A:AB,15,0)</f>
        <v>Elective</v>
      </c>
      <c r="P33" s="61" t="str">
        <f>VLOOKUP(A33,Main!A:AB,16,0)</f>
        <v>Yes</v>
      </c>
      <c r="Q33" s="61" t="str">
        <f>VLOOKUP(A33,Main!A:AB,17,0)</f>
        <v/>
      </c>
      <c r="R33" s="63" t="str">
        <f>VLOOKUP(A33,Main!A:AB,18,0)</f>
        <v>https://onlinecourses.nptel.ac.in/e-learning/preview/noc26_ch106</v>
      </c>
      <c r="S33" s="63" t="str">
        <f>VLOOKUP(A33,Main!A:AB,19,0)</f>
        <v>https://onlinecourses.nptel.ac.in/e-learning/preview/noc26_ch106</v>
      </c>
      <c r="T33" s="61" t="str">
        <f>VLOOKUP(A33,Main!A:AB,20,0)</f>
        <v>noc26_ch106</v>
      </c>
      <c r="U33" s="63" t="str">
        <f>VLOOKUP(A33,Main!A:AB,21,0)</f>
        <v>https://onlinecourses.nptel.ac.in/noc25_ch74/preview</v>
      </c>
      <c r="V33" s="63" t="str">
        <f>VLOOKUP(A33,Main!A:AB,22,0)</f>
        <v>https://onlinecourses.nptel.ac.in/noc25_ch74/preview</v>
      </c>
      <c r="W33" s="61" t="str">
        <f>VLOOKUP(A33,Main!A:AB,23,0)</f>
        <v>noc25_ch74</v>
      </c>
      <c r="X33" s="63" t="str">
        <f>VLOOKUP(A33,Main!A:AB,24,0)</f>
        <v>https://nptel.ac.in/courses/103103152</v>
      </c>
      <c r="Y33" s="63" t="str">
        <f>VLOOKUP(A33,Main!A:AB,25,0)</f>
        <v>https://nptel.ac.in/courses/103103152</v>
      </c>
      <c r="Z33" s="61">
        <f>VLOOKUP(A33,Main!A:AB,26,0)</f>
        <v>103103152</v>
      </c>
    </row>
    <row r="34">
      <c r="A34" s="47" t="s">
        <v>1436</v>
      </c>
      <c r="B34" s="61" t="str">
        <f>VLOOKUP(A34,Main!A:AB,2,0)</f>
        <v>Chemical Engineering</v>
      </c>
      <c r="C34" s="61" t="str">
        <f>VLOOKUP(A34,Main!A:AB,3,0)</f>
        <v>Infrared Spectroscopy for Pollution Monitoring</v>
      </c>
      <c r="D34" s="61" t="str">
        <f>VLOOKUP(A34,Main!A:AB,4,0)</f>
        <v>Prof. J.R. Mudakavi</v>
      </c>
      <c r="E34" s="61" t="str">
        <f>VLOOKUP(A34,Main!A:AB,5,0)</f>
        <v>IISc Bangalore</v>
      </c>
      <c r="F34" s="61" t="str">
        <f>VLOOKUP(A34,Main!A:AB,6,0)</f>
        <v>IISc Bangalore</v>
      </c>
      <c r="G34" s="61" t="str">
        <f>VLOOKUP(A34,Main!A:AB,7,0)</f>
        <v>4 Weeks</v>
      </c>
      <c r="H34" s="61" t="str">
        <f>VLOOKUP(A34,Main!A:AB,8,0)</f>
        <v>Rerun</v>
      </c>
      <c r="I34" s="62">
        <f>VLOOKUP(A34,Main!A:AB,9,0)</f>
        <v>46251</v>
      </c>
      <c r="J34" s="62">
        <f>VLOOKUP(A34,Main!A:AB,10,0)</f>
        <v>46276</v>
      </c>
      <c r="K34" s="62">
        <f>VLOOKUP(A34,Main!A:AB,11,0)</f>
        <v>46318</v>
      </c>
      <c r="L34" s="62">
        <f>VLOOKUP(A34,Main!A:AB,12,0)</f>
        <v>46251</v>
      </c>
      <c r="M34" s="62">
        <f>VLOOKUP(A34,Main!A:AB,13,0)</f>
        <v>46262</v>
      </c>
      <c r="N34" s="61" t="str">
        <f>VLOOKUP(A34,Main!A:AB,14,0)</f>
        <v>PG</v>
      </c>
      <c r="O34" s="61" t="str">
        <f>VLOOKUP(A34,Main!A:AB,15,0)</f>
        <v>Elective</v>
      </c>
      <c r="P34" s="61" t="str">
        <f>VLOOKUP(A34,Main!A:AB,16,0)</f>
        <v>Yes</v>
      </c>
      <c r="Q34" s="61" t="str">
        <f>VLOOKUP(A34,Main!A:AB,17,0)</f>
        <v/>
      </c>
      <c r="R34" s="63" t="str">
        <f>VLOOKUP(A34,Main!A:AB,18,0)</f>
        <v>https://onlinecourses.nptel.ac.in/e-learning/preview/noc26_ch110</v>
      </c>
      <c r="S34" s="63" t="str">
        <f>VLOOKUP(A34,Main!A:AB,19,0)</f>
        <v>https://onlinecourses.nptel.ac.in/e-learning/preview/noc26_ch110</v>
      </c>
      <c r="T34" s="61" t="str">
        <f>VLOOKUP(A34,Main!A:AB,20,0)</f>
        <v>noc26_ch110</v>
      </c>
      <c r="U34" s="63" t="str">
        <f>VLOOKUP(A34,Main!A:AB,21,0)</f>
        <v>https://onlinecourses.nptel.ac.in/noc25_ch64/preview</v>
      </c>
      <c r="V34" s="63" t="str">
        <f>VLOOKUP(A34,Main!A:AB,22,0)</f>
        <v>https://onlinecourses.nptel.ac.in/noc25_ch64/preview</v>
      </c>
      <c r="W34" s="61" t="str">
        <f>VLOOKUP(A34,Main!A:AB,23,0)</f>
        <v>noc25_ch64</v>
      </c>
      <c r="X34" s="63" t="str">
        <f>VLOOKUP(A34,Main!A:AB,24,0)</f>
        <v>https://nptel.ac.in/courses/103108139</v>
      </c>
      <c r="Y34" s="63" t="str">
        <f>VLOOKUP(A34,Main!A:AB,25,0)</f>
        <v>https://nptel.ac.in/courses/103108139</v>
      </c>
      <c r="Z34" s="61">
        <f>VLOOKUP(A34,Main!A:AB,26,0)</f>
        <v>103108139</v>
      </c>
    </row>
    <row r="35">
      <c r="A35" s="47" t="s">
        <v>1566</v>
      </c>
      <c r="B35" s="61" t="str">
        <f>VLOOKUP(A35,Main!A:AB,2,0)</f>
        <v>Chemical Engineering</v>
      </c>
      <c r="C35" s="61" t="str">
        <f>VLOOKUP(A35,Main!A:AB,3,0)</f>
        <v>Advanced Thermodynamics</v>
      </c>
      <c r="D35" s="61" t="str">
        <f>VLOOKUP(A35,Main!A:AB,4,0)</f>
        <v>Prof. Nanda Kishore</v>
      </c>
      <c r="E35" s="61" t="str">
        <f>VLOOKUP(A35,Main!A:AB,5,0)</f>
        <v>IIT Guwahati</v>
      </c>
      <c r="F35" s="61" t="str">
        <f>VLOOKUP(A35,Main!A:AB,6,0)</f>
        <v>IIT Guwahati</v>
      </c>
      <c r="G35" s="61" t="str">
        <f>VLOOKUP(A35,Main!A:AB,7,0)</f>
        <v>12 Weeks</v>
      </c>
      <c r="H35" s="61" t="str">
        <f>VLOOKUP(A35,Main!A:AB,8,0)</f>
        <v>Rerun</v>
      </c>
      <c r="I35" s="62">
        <f>VLOOKUP(A35,Main!A:AB,9,0)</f>
        <v>46223</v>
      </c>
      <c r="J35" s="62">
        <f>VLOOKUP(A35,Main!A:AB,10,0)</f>
        <v>46304</v>
      </c>
      <c r="K35" s="62">
        <f>VLOOKUP(A35,Main!A:AB,11,0)</f>
        <v>46318</v>
      </c>
      <c r="L35" s="62">
        <f>VLOOKUP(A35,Main!A:AB,12,0)</f>
        <v>46230</v>
      </c>
      <c r="M35" s="62">
        <f>VLOOKUP(A35,Main!A:AB,13,0)</f>
        <v>46248</v>
      </c>
      <c r="N35" s="61" t="str">
        <f>VLOOKUP(A35,Main!A:AB,14,0)</f>
        <v>PG</v>
      </c>
      <c r="O35" s="61" t="str">
        <f>VLOOKUP(A35,Main!A:AB,15,0)</f>
        <v>Core</v>
      </c>
      <c r="P35" s="61" t="str">
        <f>VLOOKUP(A35,Main!A:AB,16,0)</f>
        <v>Yes</v>
      </c>
      <c r="Q35" s="61" t="str">
        <f>VLOOKUP(A35,Main!A:AB,17,0)</f>
        <v/>
      </c>
      <c r="R35" s="63" t="str">
        <f>VLOOKUP(A35,Main!A:AB,18,0)</f>
        <v>https://onlinecourses.nptel.ac.in/e-learning/preview/noc26_ch70</v>
      </c>
      <c r="S35" s="63" t="str">
        <f>VLOOKUP(A35,Main!A:AB,19,0)</f>
        <v>https://onlinecourses.nptel.ac.in/e-learning/preview/noc26_ch70</v>
      </c>
      <c r="T35" s="61" t="str">
        <f>VLOOKUP(A35,Main!A:AB,20,0)</f>
        <v>noc26_ch70</v>
      </c>
      <c r="U35" s="63" t="str">
        <f>VLOOKUP(A35,Main!A:AB,21,0)</f>
        <v>https://onlinecourses.nptel.ac.in/noc25_ch01/preview</v>
      </c>
      <c r="V35" s="63" t="str">
        <f>VLOOKUP(A35,Main!A:AB,22,0)</f>
        <v>https://onlinecourses.nptel.ac.in/noc25_ch01/preview</v>
      </c>
      <c r="W35" s="61" t="str">
        <f>VLOOKUP(A35,Main!A:AB,23,0)</f>
        <v>noc25_ch01</v>
      </c>
      <c r="X35" s="63" t="str">
        <f>VLOOKUP(A35,Main!A:AB,24,0)</f>
        <v>https://nptel.ac.in/courses/103103162</v>
      </c>
      <c r="Y35" s="63" t="str">
        <f>VLOOKUP(A35,Main!A:AB,25,0)</f>
        <v>https://nptel.ac.in/courses/103103162</v>
      </c>
      <c r="Z35" s="61">
        <f>VLOOKUP(A35,Main!A:AB,26,0)</f>
        <v>103103162</v>
      </c>
    </row>
    <row r="36">
      <c r="A36" s="47" t="s">
        <v>1607</v>
      </c>
      <c r="B36" s="61" t="str">
        <f>VLOOKUP(A36,Main!A:AB,2,0)</f>
        <v>Chemical Engineering,Energy Science and Engineering</v>
      </c>
      <c r="C36" s="61" t="str">
        <f>VLOOKUP(A36,Main!A:AB,3,0)</f>
        <v>Hydrogen Energy: Production, Storage, Transportation and Safety</v>
      </c>
      <c r="D36" s="61" t="str">
        <f>VLOOKUP(A36,Main!A:AB,4,0)</f>
        <v>Prof. Pratibha Sharma</v>
      </c>
      <c r="E36" s="61" t="str">
        <f>VLOOKUP(A36,Main!A:AB,5,0)</f>
        <v>IIT Bombay</v>
      </c>
      <c r="F36" s="61" t="str">
        <f>VLOOKUP(A36,Main!A:AB,6,0)</f>
        <v>IIT Bombay</v>
      </c>
      <c r="G36" s="61" t="str">
        <f>VLOOKUP(A36,Main!A:AB,7,0)</f>
        <v>12 Weeks</v>
      </c>
      <c r="H36" s="61" t="str">
        <f>VLOOKUP(A36,Main!A:AB,8,0)</f>
        <v>Rerun</v>
      </c>
      <c r="I36" s="62">
        <f>VLOOKUP(A36,Main!A:AB,9,0)</f>
        <v>46223</v>
      </c>
      <c r="J36" s="62">
        <f>VLOOKUP(A36,Main!A:AB,10,0)</f>
        <v>46304</v>
      </c>
      <c r="K36" s="62">
        <f>VLOOKUP(A36,Main!A:AB,11,0)</f>
        <v>46318</v>
      </c>
      <c r="L36" s="62">
        <f>VLOOKUP(A36,Main!A:AB,12,0)</f>
        <v>46230</v>
      </c>
      <c r="M36" s="62">
        <f>VLOOKUP(A36,Main!A:AB,13,0)</f>
        <v>46248</v>
      </c>
      <c r="N36" s="61" t="str">
        <f>VLOOKUP(A36,Main!A:AB,14,0)</f>
        <v>PG</v>
      </c>
      <c r="O36" s="61" t="str">
        <f>VLOOKUP(A36,Main!A:AB,15,0)</f>
        <v>Elective</v>
      </c>
      <c r="P36" s="61" t="str">
        <f>VLOOKUP(A36,Main!A:AB,16,0)</f>
        <v>Yes</v>
      </c>
      <c r="Q36" s="61" t="str">
        <f>VLOOKUP(A36,Main!A:AB,17,0)</f>
        <v>Energy and Environment</v>
      </c>
      <c r="R36" s="63" t="str">
        <f>VLOOKUP(A36,Main!A:AB,18,0)</f>
        <v>https://onlinecourses.nptel.ac.in/e-learning/preview/noc26_ch76</v>
      </c>
      <c r="S36" s="63" t="str">
        <f>VLOOKUP(A36,Main!A:AB,19,0)</f>
        <v>https://onlinecourses.nptel.ac.in/e-learning/preview/noc26_ch76</v>
      </c>
      <c r="T36" s="61" t="str">
        <f>VLOOKUP(A36,Main!A:AB,20,0)</f>
        <v>noc26_ch76</v>
      </c>
      <c r="U36" s="63" t="str">
        <f>VLOOKUP(A36,Main!A:AB,21,0)</f>
        <v>https://onlinecourses.nptel.ac.in/noc25_ch93/preview</v>
      </c>
      <c r="V36" s="63" t="str">
        <f>VLOOKUP(A36,Main!A:AB,22,0)</f>
        <v>https://onlinecourses.nptel.ac.in/noc25_ch93/preview</v>
      </c>
      <c r="W36" s="61" t="str">
        <f>VLOOKUP(A36,Main!A:AB,23,0)</f>
        <v>noc25_ch93</v>
      </c>
      <c r="X36" s="63" t="str">
        <f>VLOOKUP(A36,Main!A:AB,24,0)</f>
        <v>https://nptel.ac.in/courses/103101215</v>
      </c>
      <c r="Y36" s="63" t="str">
        <f>VLOOKUP(A36,Main!A:AB,25,0)</f>
        <v>https://nptel.ac.in/courses/103101215</v>
      </c>
      <c r="Z36" s="61">
        <f>VLOOKUP(A36,Main!A:AB,26,0)</f>
        <v>103101215</v>
      </c>
    </row>
    <row r="37">
      <c r="A37" s="47" t="s">
        <v>1615</v>
      </c>
      <c r="B37" s="61" t="str">
        <f>VLOOKUP(A37,Main!A:AB,2,0)</f>
        <v>Chemical Engineering</v>
      </c>
      <c r="C37" s="61" t="str">
        <f>VLOOKUP(A37,Main!A:AB,3,0)</f>
        <v>Polymers: Concepts, Properties, Uses and Sustainability</v>
      </c>
      <c r="D37" s="61" t="str">
        <f>VLOOKUP(A37,Main!A:AB,4,0)</f>
        <v>Prof. Abhijit P Deshpande</v>
      </c>
      <c r="E37" s="61" t="str">
        <f>VLOOKUP(A37,Main!A:AB,5,0)</f>
        <v>IIT Madras</v>
      </c>
      <c r="F37" s="61" t="str">
        <f>VLOOKUP(A37,Main!A:AB,6,0)</f>
        <v>IIT Madras</v>
      </c>
      <c r="G37" s="61" t="str">
        <f>VLOOKUP(A37,Main!A:AB,7,0)</f>
        <v>12 Weeks</v>
      </c>
      <c r="H37" s="61" t="str">
        <f>VLOOKUP(A37,Main!A:AB,8,0)</f>
        <v>Rerun</v>
      </c>
      <c r="I37" s="62">
        <f>VLOOKUP(A37,Main!A:AB,9,0)</f>
        <v>46223</v>
      </c>
      <c r="J37" s="62">
        <f>VLOOKUP(A37,Main!A:AB,10,0)</f>
        <v>46304</v>
      </c>
      <c r="K37" s="62">
        <f>VLOOKUP(A37,Main!A:AB,11,0)</f>
        <v>46318</v>
      </c>
      <c r="L37" s="62">
        <f>VLOOKUP(A37,Main!A:AB,12,0)</f>
        <v>46230</v>
      </c>
      <c r="M37" s="62">
        <f>VLOOKUP(A37,Main!A:AB,13,0)</f>
        <v>46248</v>
      </c>
      <c r="N37" s="61" t="str">
        <f>VLOOKUP(A37,Main!A:AB,14,0)</f>
        <v>UG</v>
      </c>
      <c r="O37" s="61" t="str">
        <f>VLOOKUP(A37,Main!A:AB,15,0)</f>
        <v>Elective</v>
      </c>
      <c r="P37" s="61" t="str">
        <f>VLOOKUP(A37,Main!A:AB,16,0)</f>
        <v>Yes</v>
      </c>
      <c r="Q37" s="61" t="str">
        <f>VLOOKUP(A37,Main!A:AB,17,0)</f>
        <v>Polymers and Colloidal Materials</v>
      </c>
      <c r="R37" s="63" t="str">
        <f>VLOOKUP(A37,Main!A:AB,18,0)</f>
        <v>https://onlinecourses.nptel.ac.in/e-learning/preview/noc26_ch77</v>
      </c>
      <c r="S37" s="63" t="str">
        <f>VLOOKUP(A37,Main!A:AB,19,0)</f>
        <v>https://onlinecourses.nptel.ac.in/e-learning/preview/noc26_ch77</v>
      </c>
      <c r="T37" s="61" t="str">
        <f>VLOOKUP(A37,Main!A:AB,20,0)</f>
        <v>noc26_ch77</v>
      </c>
      <c r="U37" s="63" t="str">
        <f>VLOOKUP(A37,Main!A:AB,21,0)</f>
        <v>https://onlinecourses.nptel.ac.in/noc25_ch51/preview</v>
      </c>
      <c r="V37" s="63" t="str">
        <f>VLOOKUP(A37,Main!A:AB,22,0)</f>
        <v>https://onlinecourses.nptel.ac.in/noc25_ch51/preview</v>
      </c>
      <c r="W37" s="61" t="str">
        <f>VLOOKUP(A37,Main!A:AB,23,0)</f>
        <v>noc25_ch51</v>
      </c>
      <c r="X37" s="63" t="str">
        <f>VLOOKUP(A37,Main!A:AB,24,0)</f>
        <v>https://nptel.ac.in/courses/105106205</v>
      </c>
      <c r="Y37" s="63" t="str">
        <f>VLOOKUP(A37,Main!A:AB,25,0)</f>
        <v>https://nptel.ac.in/courses/105106205</v>
      </c>
      <c r="Z37" s="61">
        <f>VLOOKUP(A37,Main!A:AB,26,0)</f>
        <v>105106205</v>
      </c>
    </row>
    <row r="38">
      <c r="A38" s="47" t="s">
        <v>1650</v>
      </c>
      <c r="B38" s="61" t="str">
        <f>VLOOKUP(A38,Main!A:AB,2,0)</f>
        <v>Chemical Engineering/Petroleum Engineering/Reservoir Engineering</v>
      </c>
      <c r="C38" s="61" t="str">
        <f>VLOOKUP(A38,Main!A:AB,3,0)</f>
        <v>Artificial Lift</v>
      </c>
      <c r="D38" s="61" t="str">
        <f>VLOOKUP(A38,Main!A:AB,4,0)</f>
        <v>Prof. Abdus Samad</v>
      </c>
      <c r="E38" s="61" t="str">
        <f>VLOOKUP(A38,Main!A:AB,5,0)</f>
        <v>IIT Madras</v>
      </c>
      <c r="F38" s="61" t="str">
        <f>VLOOKUP(A38,Main!A:AB,6,0)</f>
        <v>IIT Madras</v>
      </c>
      <c r="G38" s="61" t="str">
        <f>VLOOKUP(A38,Main!A:AB,7,0)</f>
        <v>12 Weeks</v>
      </c>
      <c r="H38" s="61" t="str">
        <f>VLOOKUP(A38,Main!A:AB,8,0)</f>
        <v>Rerun</v>
      </c>
      <c r="I38" s="62">
        <f>VLOOKUP(A38,Main!A:AB,9,0)</f>
        <v>46223</v>
      </c>
      <c r="J38" s="62">
        <f>VLOOKUP(A38,Main!A:AB,10,0)</f>
        <v>46304</v>
      </c>
      <c r="K38" s="62">
        <f>VLOOKUP(A38,Main!A:AB,11,0)</f>
        <v>46318</v>
      </c>
      <c r="L38" s="62">
        <f>VLOOKUP(A38,Main!A:AB,12,0)</f>
        <v>46230</v>
      </c>
      <c r="M38" s="62">
        <f>VLOOKUP(A38,Main!A:AB,13,0)</f>
        <v>46248</v>
      </c>
      <c r="N38" s="61" t="str">
        <f>VLOOKUP(A38,Main!A:AB,14,0)</f>
        <v>UG/PG</v>
      </c>
      <c r="O38" s="61" t="str">
        <f>VLOOKUP(A38,Main!A:AB,15,0)</f>
        <v>Elective</v>
      </c>
      <c r="P38" s="61" t="str">
        <f>VLOOKUP(A38,Main!A:AB,16,0)</f>
        <v>Yes</v>
      </c>
      <c r="Q38" s="61" t="str">
        <f>VLOOKUP(A38,Main!A:AB,17,0)</f>
        <v/>
      </c>
      <c r="R38" s="63" t="str">
        <f>VLOOKUP(A38,Main!A:AB,18,0)</f>
        <v>https://onlinecourses.nptel.ac.in/e-learning/preview/noc26_ch82</v>
      </c>
      <c r="S38" s="63" t="str">
        <f>VLOOKUP(A38,Main!A:AB,19,0)</f>
        <v>https://onlinecourses.nptel.ac.in/e-learning/preview/noc26_ch82</v>
      </c>
      <c r="T38" s="61" t="str">
        <f>VLOOKUP(A38,Main!A:AB,20,0)</f>
        <v>noc26_ch82</v>
      </c>
      <c r="U38" s="63" t="str">
        <f>VLOOKUP(A38,Main!A:AB,21,0)</f>
        <v>https://onlinecourses.nptel.ac.in/noc25_ch94/preview</v>
      </c>
      <c r="V38" s="63" t="str">
        <f>VLOOKUP(A38,Main!A:AB,22,0)</f>
        <v>https://onlinecourses.nptel.ac.in/noc25_ch94/preview</v>
      </c>
      <c r="W38" s="61" t="str">
        <f>VLOOKUP(A38,Main!A:AB,23,0)</f>
        <v>noc25_ch94</v>
      </c>
      <c r="X38" s="63" t="str">
        <f>VLOOKUP(A38,Main!A:AB,24,0)</f>
        <v>https://nptel.ac.in/courses/103106220</v>
      </c>
      <c r="Y38" s="63" t="str">
        <f>VLOOKUP(A38,Main!A:AB,25,0)</f>
        <v>https://nptel.ac.in/courses/103106220</v>
      </c>
      <c r="Z38" s="61">
        <f>VLOOKUP(A38,Main!A:AB,26,0)</f>
        <v>103106220</v>
      </c>
    </row>
    <row r="39">
      <c r="A39" s="47" t="s">
        <v>1658</v>
      </c>
      <c r="B39" s="61" t="str">
        <f>VLOOKUP(A39,Main!A:AB,2,0)</f>
        <v>Chemical Engineering</v>
      </c>
      <c r="C39" s="61" t="str">
        <f>VLOOKUP(A39,Main!A:AB,3,0)</f>
        <v>Advanced Reaction Engineering</v>
      </c>
      <c r="D39" s="61" t="str">
        <f>VLOOKUP(A39,Main!A:AB,4,0)</f>
        <v>Prof. Taraknath Das</v>
      </c>
      <c r="E39" s="61" t="str">
        <f>VLOOKUP(A39,Main!A:AB,5,0)</f>
        <v>IIT Roorkee</v>
      </c>
      <c r="F39" s="61" t="str">
        <f>VLOOKUP(A39,Main!A:AB,6,0)</f>
        <v>IIT Roorkee</v>
      </c>
      <c r="G39" s="61" t="str">
        <f>VLOOKUP(A39,Main!A:AB,7,0)</f>
        <v>12 Weeks</v>
      </c>
      <c r="H39" s="61" t="str">
        <f>VLOOKUP(A39,Main!A:AB,8,0)</f>
        <v>Rerun</v>
      </c>
      <c r="I39" s="62">
        <f>VLOOKUP(A39,Main!A:AB,9,0)</f>
        <v>46223</v>
      </c>
      <c r="J39" s="62">
        <f>VLOOKUP(A39,Main!A:AB,10,0)</f>
        <v>46304</v>
      </c>
      <c r="K39" s="62">
        <f>VLOOKUP(A39,Main!A:AB,11,0)</f>
        <v>46318</v>
      </c>
      <c r="L39" s="62">
        <f>VLOOKUP(A39,Main!A:AB,12,0)</f>
        <v>46230</v>
      </c>
      <c r="M39" s="62">
        <f>VLOOKUP(A39,Main!A:AB,13,0)</f>
        <v>46248</v>
      </c>
      <c r="N39" s="61" t="str">
        <f>VLOOKUP(A39,Main!A:AB,14,0)</f>
        <v>UG/PG</v>
      </c>
      <c r="O39" s="61" t="str">
        <f>VLOOKUP(A39,Main!A:AB,15,0)</f>
        <v>Core</v>
      </c>
      <c r="P39" s="61" t="str">
        <f>VLOOKUP(A39,Main!A:AB,16,0)</f>
        <v>Yes</v>
      </c>
      <c r="Q39" s="61" t="str">
        <f>VLOOKUP(A39,Main!A:AB,17,0)</f>
        <v>Minor 3</v>
      </c>
      <c r="R39" s="63" t="str">
        <f>VLOOKUP(A39,Main!A:AB,18,0)</f>
        <v>https://onlinecourses.nptel.ac.in/e-learning/preview/noc26_ch83</v>
      </c>
      <c r="S39" s="63" t="str">
        <f>VLOOKUP(A39,Main!A:AB,19,0)</f>
        <v>https://onlinecourses.nptel.ac.in/e-learning/preview/noc26_ch83</v>
      </c>
      <c r="T39" s="61" t="str">
        <f>VLOOKUP(A39,Main!A:AB,20,0)</f>
        <v>noc26_ch83</v>
      </c>
      <c r="U39" s="63" t="str">
        <f>VLOOKUP(A39,Main!A:AB,21,0)</f>
        <v>https://onlinecourses.nptel.ac.in/noc25_ch60/preview</v>
      </c>
      <c r="V39" s="63" t="str">
        <f>VLOOKUP(A39,Main!A:AB,22,0)</f>
        <v>https://onlinecourses.nptel.ac.in/noc25_ch60/preview</v>
      </c>
      <c r="W39" s="61" t="str">
        <f>VLOOKUP(A39,Main!A:AB,23,0)</f>
        <v>noc25_ch60</v>
      </c>
      <c r="X39" s="63" t="str">
        <f>VLOOKUP(A39,Main!A:AB,24,0)</f>
        <v>https://nptel.ac.in/courses/103107220</v>
      </c>
      <c r="Y39" s="63" t="str">
        <f>VLOOKUP(A39,Main!A:AB,25,0)</f>
        <v>https://nptel.ac.in/courses/103107220</v>
      </c>
      <c r="Z39" s="61">
        <f>VLOOKUP(A39,Main!A:AB,26,0)</f>
        <v>103107220</v>
      </c>
    </row>
    <row r="40">
      <c r="A40" s="47" t="s">
        <v>1694</v>
      </c>
      <c r="B40" s="61" t="str">
        <f>VLOOKUP(A40,Main!A:AB,2,0)</f>
        <v>Chemical Engineering, Mechanical Engineering, Energy Engineering, Civil Engineering</v>
      </c>
      <c r="C40" s="61" t="str">
        <f>VLOOKUP(A40,Main!A:AB,3,0)</f>
        <v>Engineering Aspects of Biofuels and Biomass Conversion Technologies</v>
      </c>
      <c r="D40" s="61" t="str">
        <f>VLOOKUP(A40,Main!A:AB,4,0)</f>
        <v>Prof. Ejaz Ahmad</v>
      </c>
      <c r="E40" s="61" t="str">
        <f>VLOOKUP(A40,Main!A:AB,5,0)</f>
        <v>IIT-ISM Dhanbad</v>
      </c>
      <c r="F40" s="61" t="str">
        <f>VLOOKUP(A40,Main!A:AB,6,0)</f>
        <v>IIT Kharagpur</v>
      </c>
      <c r="G40" s="61" t="str">
        <f>VLOOKUP(A40,Main!A:AB,7,0)</f>
        <v>12 Weeks</v>
      </c>
      <c r="H40" s="61" t="str">
        <f>VLOOKUP(A40,Main!A:AB,8,0)</f>
        <v>Rerun</v>
      </c>
      <c r="I40" s="62">
        <f>VLOOKUP(A40,Main!A:AB,9,0)</f>
        <v>46223</v>
      </c>
      <c r="J40" s="62">
        <f>VLOOKUP(A40,Main!A:AB,10,0)</f>
        <v>46304</v>
      </c>
      <c r="K40" s="62">
        <f>VLOOKUP(A40,Main!A:AB,11,0)</f>
        <v>46318</v>
      </c>
      <c r="L40" s="62">
        <f>VLOOKUP(A40,Main!A:AB,12,0)</f>
        <v>46230</v>
      </c>
      <c r="M40" s="62">
        <f>VLOOKUP(A40,Main!A:AB,13,0)</f>
        <v>46248</v>
      </c>
      <c r="N40" s="61" t="str">
        <f>VLOOKUP(A40,Main!A:AB,14,0)</f>
        <v>UG/PG</v>
      </c>
      <c r="O40" s="61" t="str">
        <f>VLOOKUP(A40,Main!A:AB,15,0)</f>
        <v>Elective</v>
      </c>
      <c r="P40" s="61" t="str">
        <f>VLOOKUP(A40,Main!A:AB,16,0)</f>
        <v>Yes</v>
      </c>
      <c r="Q40" s="61" t="str">
        <f>VLOOKUP(A40,Main!A:AB,17,0)</f>
        <v>Energy and Environment
Energy Systems</v>
      </c>
      <c r="R40" s="63" t="str">
        <f>VLOOKUP(A40,Main!A:AB,18,0)</f>
        <v>https://onlinecourses.nptel.ac.in/e-learning/preview/noc26_ch88</v>
      </c>
      <c r="S40" s="63" t="str">
        <f>VLOOKUP(A40,Main!A:AB,19,0)</f>
        <v>https://onlinecourses.nptel.ac.in/e-learning/preview/noc26_ch88</v>
      </c>
      <c r="T40" s="61" t="str">
        <f>VLOOKUP(A40,Main!A:AB,20,0)</f>
        <v>noc26_ch88</v>
      </c>
      <c r="U40" s="63" t="str">
        <f>VLOOKUP(A40,Main!A:AB,21,0)</f>
        <v>https://onlinecourses.nptel.ac.in/noc25_ch92/preview</v>
      </c>
      <c r="V40" s="63" t="str">
        <f>VLOOKUP(A40,Main!A:AB,22,0)</f>
        <v>https://onlinecourses.nptel.ac.in/noc25_ch92/preview</v>
      </c>
      <c r="W40" s="61" t="str">
        <f>VLOOKUP(A40,Main!A:AB,23,0)</f>
        <v>noc25_ch92</v>
      </c>
      <c r="X40" s="63" t="str">
        <f>VLOOKUP(A40,Main!A:AB,24,0)</f>
        <v>https://nptel.ac.in/courses/103105680</v>
      </c>
      <c r="Y40" s="63" t="str">
        <f>VLOOKUP(A40,Main!A:AB,25,0)</f>
        <v>https://nptel.ac.in/courses/103105680</v>
      </c>
      <c r="Z40" s="61">
        <f>VLOOKUP(A40,Main!A:AB,26,0)</f>
        <v>103105680</v>
      </c>
    </row>
    <row r="41">
      <c r="A41" s="47" t="s">
        <v>1738</v>
      </c>
      <c r="B41" s="61" t="str">
        <f>VLOOKUP(A41,Main!A:AB,2,0)</f>
        <v>Chemical Engineering</v>
      </c>
      <c r="C41" s="61" t="str">
        <f>VLOOKUP(A41,Main!A:AB,3,0)</f>
        <v>Heat Transfer - IITKGP</v>
      </c>
      <c r="D41" s="61" t="str">
        <f>VLOOKUP(A41,Main!A:AB,4,0)</f>
        <v>Prof. Sunando Dasgupta</v>
      </c>
      <c r="E41" s="61" t="str">
        <f>VLOOKUP(A41,Main!A:AB,5,0)</f>
        <v>IIT Kharagpur</v>
      </c>
      <c r="F41" s="61" t="str">
        <f>VLOOKUP(A41,Main!A:AB,6,0)</f>
        <v>IIT Kharagpur</v>
      </c>
      <c r="G41" s="61" t="str">
        <f>VLOOKUP(A41,Main!A:AB,7,0)</f>
        <v>12 Weeks</v>
      </c>
      <c r="H41" s="61" t="str">
        <f>VLOOKUP(A41,Main!A:AB,8,0)</f>
        <v>Rerun</v>
      </c>
      <c r="I41" s="62">
        <f>VLOOKUP(A41,Main!A:AB,9,0)</f>
        <v>46223</v>
      </c>
      <c r="J41" s="62">
        <f>VLOOKUP(A41,Main!A:AB,10,0)</f>
        <v>46304</v>
      </c>
      <c r="K41" s="62">
        <f>VLOOKUP(A41,Main!A:AB,11,0)</f>
        <v>46318</v>
      </c>
      <c r="L41" s="62">
        <f>VLOOKUP(A41,Main!A:AB,12,0)</f>
        <v>46230</v>
      </c>
      <c r="M41" s="62">
        <f>VLOOKUP(A41,Main!A:AB,13,0)</f>
        <v>46248</v>
      </c>
      <c r="N41" s="61" t="str">
        <f>VLOOKUP(A41,Main!A:AB,14,0)</f>
        <v>UG</v>
      </c>
      <c r="O41" s="61" t="str">
        <f>VLOOKUP(A41,Main!A:AB,15,0)</f>
        <v>Core</v>
      </c>
      <c r="P41" s="61" t="str">
        <f>VLOOKUP(A41,Main!A:AB,16,0)</f>
        <v>No</v>
      </c>
      <c r="Q41" s="61" t="str">
        <f>VLOOKUP(A41,Main!A:AB,17,0)</f>
        <v>Energy Systems
Minor 1</v>
      </c>
      <c r="R41" s="63" t="str">
        <f>VLOOKUP(A41,Main!A:AB,18,0)</f>
        <v>https://onlinecourses.nptel.ac.in/e-learning/preview/noc26_ch94</v>
      </c>
      <c r="S41" s="63" t="str">
        <f>VLOOKUP(A41,Main!A:AB,19,0)</f>
        <v>https://onlinecourses.nptel.ac.in/e-learning/preview/noc26_ch94</v>
      </c>
      <c r="T41" s="61" t="str">
        <f>VLOOKUP(A41,Main!A:AB,20,0)</f>
        <v>noc26_ch94</v>
      </c>
      <c r="U41" s="63" t="str">
        <f>VLOOKUP(A41,Main!A:AB,21,0)</f>
        <v>https://onlinecourses.nptel.ac.in/noc25_ch87/preview</v>
      </c>
      <c r="V41" s="63" t="str">
        <f>VLOOKUP(A41,Main!A:AB,22,0)</f>
        <v>https://onlinecourses.nptel.ac.in/noc25_ch87/preview</v>
      </c>
      <c r="W41" s="61" t="str">
        <f>VLOOKUP(A41,Main!A:AB,23,0)</f>
        <v>noc25_ch87</v>
      </c>
      <c r="X41" s="63" t="str">
        <f>VLOOKUP(A41,Main!A:AB,24,0)</f>
        <v>https://nptel.ac.in/courses/103105140</v>
      </c>
      <c r="Y41" s="63" t="str">
        <f>VLOOKUP(A41,Main!A:AB,25,0)</f>
        <v>https://nptel.ac.in/courses/103105140</v>
      </c>
      <c r="Z41" s="61">
        <f>VLOOKUP(A41,Main!A:AB,26,0)</f>
        <v>103105140</v>
      </c>
    </row>
    <row r="42">
      <c r="A42" s="47" t="s">
        <v>1752</v>
      </c>
      <c r="B42" s="61" t="str">
        <f>VLOOKUP(A42,Main!A:AB,2,0)</f>
        <v>Chemical Engineering</v>
      </c>
      <c r="C42" s="61" t="str">
        <f>VLOOKUP(A42,Main!A:AB,3,0)</f>
        <v>Principles and Practices of Process Equipment and Plant Design</v>
      </c>
      <c r="D42" s="61" t="str">
        <f>VLOOKUP(A42,Main!A:AB,4,0)</f>
        <v>Prof. Gargi Das,
Prof. S Ray</v>
      </c>
      <c r="E42" s="61" t="str">
        <f>VLOOKUP(A42,Main!A:AB,5,0)</f>
        <v>IIT Kharagpur</v>
      </c>
      <c r="F42" s="61" t="str">
        <f>VLOOKUP(A42,Main!A:AB,6,0)</f>
        <v>IIT Kharagpur</v>
      </c>
      <c r="G42" s="61" t="str">
        <f>VLOOKUP(A42,Main!A:AB,7,0)</f>
        <v>12 Weeks</v>
      </c>
      <c r="H42" s="61" t="str">
        <f>VLOOKUP(A42,Main!A:AB,8,0)</f>
        <v>Rerun</v>
      </c>
      <c r="I42" s="62">
        <f>VLOOKUP(A42,Main!A:AB,9,0)</f>
        <v>46223</v>
      </c>
      <c r="J42" s="62">
        <f>VLOOKUP(A42,Main!A:AB,10,0)</f>
        <v>46304</v>
      </c>
      <c r="K42" s="62">
        <f>VLOOKUP(A42,Main!A:AB,11,0)</f>
        <v>46318</v>
      </c>
      <c r="L42" s="62">
        <f>VLOOKUP(A42,Main!A:AB,12,0)</f>
        <v>46230</v>
      </c>
      <c r="M42" s="62">
        <f>VLOOKUP(A42,Main!A:AB,13,0)</f>
        <v>46248</v>
      </c>
      <c r="N42" s="61" t="str">
        <f>VLOOKUP(A42,Main!A:AB,14,0)</f>
        <v>UG</v>
      </c>
      <c r="O42" s="61" t="str">
        <f>VLOOKUP(A42,Main!A:AB,15,0)</f>
        <v>Core</v>
      </c>
      <c r="P42" s="61" t="str">
        <f>VLOOKUP(A42,Main!A:AB,16,0)</f>
        <v>No</v>
      </c>
      <c r="Q42" s="61" t="str">
        <f>VLOOKUP(A42,Main!A:AB,17,0)</f>
        <v>Minor 2</v>
      </c>
      <c r="R42" s="63" t="str">
        <f>VLOOKUP(A42,Main!A:AB,18,0)</f>
        <v>https://onlinecourses.nptel.ac.in/e-learning/preview/noc26_ch96</v>
      </c>
      <c r="S42" s="63" t="str">
        <f>VLOOKUP(A42,Main!A:AB,19,0)</f>
        <v>https://onlinecourses.nptel.ac.in/e-learning/preview/noc26_ch96</v>
      </c>
      <c r="T42" s="61" t="str">
        <f>VLOOKUP(A42,Main!A:AB,20,0)</f>
        <v>noc26_ch96</v>
      </c>
      <c r="U42" s="63" t="str">
        <f>VLOOKUP(A42,Main!A:AB,21,0)</f>
        <v>https://onlinecourses.nptel.ac.in/noc25_ch89/preview</v>
      </c>
      <c r="V42" s="63" t="str">
        <f>VLOOKUP(A42,Main!A:AB,22,0)</f>
        <v>https://onlinecourses.nptel.ac.in/noc25_ch89/preview</v>
      </c>
      <c r="W42" s="61" t="str">
        <f>VLOOKUP(A42,Main!A:AB,23,0)</f>
        <v>noc25_ch89</v>
      </c>
      <c r="X42" s="63" t="str">
        <f>VLOOKUP(A42,Main!A:AB,24,0)</f>
        <v>https://nptel.ac.in/courses/103105210</v>
      </c>
      <c r="Y42" s="63" t="str">
        <f>VLOOKUP(A42,Main!A:AB,25,0)</f>
        <v>https://nptel.ac.in/courses/103105210</v>
      </c>
      <c r="Z42" s="61">
        <f>VLOOKUP(A42,Main!A:AB,26,0)</f>
        <v>103105210</v>
      </c>
    </row>
    <row r="43">
      <c r="A43" s="47" t="s">
        <v>1792</v>
      </c>
      <c r="B43" s="61" t="str">
        <f>VLOOKUP(A43,Main!A:AB,2,0)</f>
        <v>Computer Science and Engineering</v>
      </c>
      <c r="C43" s="61" t="str">
        <f>VLOOKUP(A43,Main!A:AB,3,0)</f>
        <v>Foundations of Immersive Design for AR/VR</v>
      </c>
      <c r="D43" s="61" t="str">
        <f>VLOOKUP(A43,Main!A:AB,4,0)</f>
        <v>Prof. Amar Kumar Behera</v>
      </c>
      <c r="E43" s="61" t="str">
        <f>VLOOKUP(A43,Main!A:AB,5,0)</f>
        <v>IIT Kanpur</v>
      </c>
      <c r="F43" s="61" t="str">
        <f>VLOOKUP(A43,Main!A:AB,6,0)</f>
        <v>IIT Kanpur</v>
      </c>
      <c r="G43" s="61" t="str">
        <f>VLOOKUP(A43,Main!A:AB,7,0)</f>
        <v>12 Weeks</v>
      </c>
      <c r="H43" s="61" t="str">
        <f>VLOOKUP(A43,Main!A:AB,8,0)</f>
        <v>New</v>
      </c>
      <c r="I43" s="62">
        <f>VLOOKUP(A43,Main!A:AB,9,0)</f>
        <v>46223</v>
      </c>
      <c r="J43" s="62">
        <f>VLOOKUP(A43,Main!A:AB,10,0)</f>
        <v>46304</v>
      </c>
      <c r="K43" s="62">
        <f>VLOOKUP(A43,Main!A:AB,11,0)</f>
        <v>46318</v>
      </c>
      <c r="L43" s="62">
        <f>VLOOKUP(A43,Main!A:AB,12,0)</f>
        <v>46230</v>
      </c>
      <c r="M43" s="62">
        <f>VLOOKUP(A43,Main!A:AB,13,0)</f>
        <v>46248</v>
      </c>
      <c r="N43" s="61" t="str">
        <f>VLOOKUP(A43,Main!A:AB,14,0)</f>
        <v>UG/PG</v>
      </c>
      <c r="O43" s="61" t="str">
        <f>VLOOKUP(A43,Main!A:AB,15,0)</f>
        <v>Elective</v>
      </c>
      <c r="P43" s="61" t="str">
        <f>VLOOKUP(A43,Main!A:AB,16,0)</f>
        <v>Yes</v>
      </c>
      <c r="Q43" s="61" t="str">
        <f>VLOOKUP(A43,Main!A:AB,17,0)</f>
        <v/>
      </c>
      <c r="R43" s="63" t="str">
        <f>VLOOKUP(A43,Main!A:AB,18,0)</f>
        <v>https://onlinecourses.nptel.ac.in/e-learning/preview/noc26_cs103</v>
      </c>
      <c r="S43" s="63" t="str">
        <f>VLOOKUP(A43,Main!A:AB,19,0)</f>
        <v>https://onlinecourses.nptel.ac.in/e-learning/preview/noc26_cs103</v>
      </c>
      <c r="T43" s="61" t="str">
        <f>VLOOKUP(A43,Main!A:AB,20,0)</f>
        <v>noc26_cs103</v>
      </c>
      <c r="U43" s="61" t="str">
        <f>VLOOKUP(A43,Main!A:AB,21,0)</f>
        <v/>
      </c>
      <c r="V43" s="61" t="str">
        <f>VLOOKUP(A43,Main!A:AB,22,0)</f>
        <v/>
      </c>
      <c r="W43" s="61" t="str">
        <f>VLOOKUP(A43,Main!A:AB,23,0)</f>
        <v/>
      </c>
      <c r="X43" s="63" t="str">
        <f>VLOOKUP(A43,Main!A:AB,24,0)</f>
        <v>https://nptel.ac.in/courses/106104001</v>
      </c>
      <c r="Y43" s="63" t="str">
        <f>VLOOKUP(A43,Main!A:AB,25,0)</f>
        <v>https://nptel.ac.in/courses/106104001</v>
      </c>
      <c r="Z43" s="61">
        <f>VLOOKUP(A43,Main!A:AB,26,0)</f>
        <v>106104001</v>
      </c>
    </row>
    <row r="44">
      <c r="A44" s="47" t="s">
        <v>1976</v>
      </c>
      <c r="B44" s="61" t="str">
        <f>VLOOKUP(A44,Main!A:AB,2,0)</f>
        <v>Computer Science and Engineering</v>
      </c>
      <c r="C44" s="61" t="str">
        <f>VLOOKUP(A44,Main!A:AB,3,0)</f>
        <v>Mathematical Foundations for Machine Learning</v>
      </c>
      <c r="D44" s="61" t="str">
        <f>VLOOKUP(A44,Main!A:AB,4,0)</f>
        <v>Prof. Ashok Rao,
Prof. Arulalan Rajan</v>
      </c>
      <c r="E44" s="61" t="str">
        <f>VLOOKUP(A44,Main!A:AB,5,0)</f>
        <v>IISc Bangalore</v>
      </c>
      <c r="F44" s="61" t="str">
        <f>VLOOKUP(A44,Main!A:AB,6,0)</f>
        <v>IISc Bangalore</v>
      </c>
      <c r="G44" s="61" t="str">
        <f>VLOOKUP(A44,Main!A:AB,7,0)</f>
        <v>12 Weeks</v>
      </c>
      <c r="H44" s="61" t="str">
        <f>VLOOKUP(A44,Main!A:AB,8,0)</f>
        <v>Rerun</v>
      </c>
      <c r="I44" s="62">
        <f>VLOOKUP(A44,Main!A:AB,9,0)</f>
        <v>46223</v>
      </c>
      <c r="J44" s="62">
        <f>VLOOKUP(A44,Main!A:AB,10,0)</f>
        <v>46304</v>
      </c>
      <c r="K44" s="62">
        <f>VLOOKUP(A44,Main!A:AB,11,0)</f>
        <v>46318</v>
      </c>
      <c r="L44" s="62">
        <f>VLOOKUP(A44,Main!A:AB,12,0)</f>
        <v>46230</v>
      </c>
      <c r="M44" s="62">
        <f>VLOOKUP(A44,Main!A:AB,13,0)</f>
        <v>46248</v>
      </c>
      <c r="N44" s="61" t="str">
        <f>VLOOKUP(A44,Main!A:AB,14,0)</f>
        <v>UG/PG</v>
      </c>
      <c r="O44" s="61" t="str">
        <f>VLOOKUP(A44,Main!A:AB,15,0)</f>
        <v>Core</v>
      </c>
      <c r="P44" s="61" t="str">
        <f>VLOOKUP(A44,Main!A:AB,16,0)</f>
        <v>Yes</v>
      </c>
      <c r="Q44" s="61" t="str">
        <f>VLOOKUP(A44,Main!A:AB,17,0)</f>
        <v>Foundations of Computing</v>
      </c>
      <c r="R44" s="63" t="str">
        <f>VLOOKUP(A44,Main!A:AB,18,0)</f>
        <v>https://onlinecourses.nptel.ac.in/e-learning/preview/noc26_cs128</v>
      </c>
      <c r="S44" s="63" t="str">
        <f>VLOOKUP(A44,Main!A:AB,19,0)</f>
        <v>https://onlinecourses.nptel.ac.in/e-learning/preview/noc26_cs128</v>
      </c>
      <c r="T44" s="61" t="str">
        <f>VLOOKUP(A44,Main!A:AB,20,0)</f>
        <v>noc26_cs128</v>
      </c>
      <c r="U44" s="63" t="str">
        <f>VLOOKUP(A44,Main!A:AB,21,0)</f>
        <v>https://onlinecourses.nptel.ac.in/noc25_cs136/preview</v>
      </c>
      <c r="V44" s="63" t="str">
        <f>VLOOKUP(A44,Main!A:AB,22,0)</f>
        <v>https://onlinecourses.nptel.ac.in/noc25_cs136/preview</v>
      </c>
      <c r="W44" s="61" t="str">
        <f>VLOOKUP(A44,Main!A:AB,23,0)</f>
        <v>noc25_cs136</v>
      </c>
      <c r="X44" s="63" t="str">
        <f>VLOOKUP(A44,Main!A:AB,24,0)</f>
        <v>https://nptel.ac.in/courses/106108702</v>
      </c>
      <c r="Y44" s="63" t="str">
        <f>VLOOKUP(A44,Main!A:AB,25,0)</f>
        <v>https://nptel.ac.in/courses/106108702</v>
      </c>
      <c r="Z44" s="61">
        <f>VLOOKUP(A44,Main!A:AB,26,0)</f>
        <v>106108702</v>
      </c>
    </row>
    <row r="45">
      <c r="A45" s="47" t="s">
        <v>2021</v>
      </c>
      <c r="B45" s="61" t="str">
        <f>VLOOKUP(A45,Main!A:AB,2,0)</f>
        <v>Computer Science and Engineering</v>
      </c>
      <c r="C45" s="61" t="str">
        <f>VLOOKUP(A45,Main!A:AB,3,0)</f>
        <v>Reinforcement Learning</v>
      </c>
      <c r="D45" s="61" t="str">
        <f>VLOOKUP(A45,Main!A:AB,4,0)</f>
        <v>Prof. Balaraman Ravindran</v>
      </c>
      <c r="E45" s="61" t="str">
        <f>VLOOKUP(A45,Main!A:AB,5,0)</f>
        <v>IIT Madras</v>
      </c>
      <c r="F45" s="61" t="str">
        <f>VLOOKUP(A45,Main!A:AB,6,0)</f>
        <v>IIT Madras</v>
      </c>
      <c r="G45" s="61" t="str">
        <f>VLOOKUP(A45,Main!A:AB,7,0)</f>
        <v>12 Weeks</v>
      </c>
      <c r="H45" s="61" t="str">
        <f>VLOOKUP(A45,Main!A:AB,8,0)</f>
        <v>Rerun</v>
      </c>
      <c r="I45" s="62">
        <f>VLOOKUP(A45,Main!A:AB,9,0)</f>
        <v>46223</v>
      </c>
      <c r="J45" s="62">
        <f>VLOOKUP(A45,Main!A:AB,10,0)</f>
        <v>46304</v>
      </c>
      <c r="K45" s="62">
        <f>VLOOKUP(A45,Main!A:AB,11,0)</f>
        <v>46318</v>
      </c>
      <c r="L45" s="62">
        <f>VLOOKUP(A45,Main!A:AB,12,0)</f>
        <v>46230</v>
      </c>
      <c r="M45" s="62">
        <f>VLOOKUP(A45,Main!A:AB,13,0)</f>
        <v>46248</v>
      </c>
      <c r="N45" s="61" t="str">
        <f>VLOOKUP(A45,Main!A:AB,14,0)</f>
        <v>UG/PG</v>
      </c>
      <c r="O45" s="61" t="str">
        <f>VLOOKUP(A45,Main!A:AB,15,0)</f>
        <v>Elective</v>
      </c>
      <c r="P45" s="61" t="str">
        <f>VLOOKUP(A45,Main!A:AB,16,0)</f>
        <v>Yes</v>
      </c>
      <c r="Q45" s="61" t="str">
        <f>VLOOKUP(A45,Main!A:AB,17,0)</f>
        <v>Artificial Intelligence
Data Science
Robotics</v>
      </c>
      <c r="R45" s="63" t="str">
        <f>VLOOKUP(A45,Main!A:AB,18,0)</f>
        <v>https://onlinecourses.nptel.ac.in/e-learning/preview/noc26_cs134</v>
      </c>
      <c r="S45" s="63" t="str">
        <f>VLOOKUP(A45,Main!A:AB,19,0)</f>
        <v>https://onlinecourses.nptel.ac.in/e-learning/preview/noc26_cs134</v>
      </c>
      <c r="T45" s="61" t="str">
        <f>VLOOKUP(A45,Main!A:AB,20,0)</f>
        <v>noc26_cs134</v>
      </c>
      <c r="U45" s="63" t="str">
        <f>VLOOKUP(A45,Main!A:AB,21,0)</f>
        <v>https://onlinecourses.nptel.ac.in/noc26_cs81/preview</v>
      </c>
      <c r="V45" s="63" t="str">
        <f>VLOOKUP(A45,Main!A:AB,22,0)</f>
        <v>https://onlinecourses.nptel.ac.in/noc26_cs81/preview</v>
      </c>
      <c r="W45" s="61" t="str">
        <f>VLOOKUP(A45,Main!A:AB,23,0)</f>
        <v>noc26_cs81</v>
      </c>
      <c r="X45" s="63" t="str">
        <f>VLOOKUP(A45,Main!A:AB,24,0)</f>
        <v>https://nptel.ac.in/courses/106106143</v>
      </c>
      <c r="Y45" s="63" t="str">
        <f>VLOOKUP(A45,Main!A:AB,25,0)</f>
        <v>https://nptel.ac.in/courses/106106143</v>
      </c>
      <c r="Z45" s="61">
        <f>VLOOKUP(A45,Main!A:AB,26,0)</f>
        <v>106106143</v>
      </c>
    </row>
    <row r="46">
      <c r="A46" s="47" t="s">
        <v>2063</v>
      </c>
      <c r="B46" s="61" t="str">
        <f>VLOOKUP(A46,Main!A:AB,2,0)</f>
        <v>Computer Science and Electrical Engineering</v>
      </c>
      <c r="C46" s="61" t="str">
        <f>VLOOKUP(A46,Main!A:AB,3,0)</f>
        <v>Foundations of Virtual Reality</v>
      </c>
      <c r="D46" s="61" t="str">
        <f>VLOOKUP(A46,Main!A:AB,4,0)</f>
        <v>Prof. M.Manivannan,
Prof. Anna LaValle,
Prof. Steven LaValle</v>
      </c>
      <c r="E46" s="61" t="str">
        <f>VLOOKUP(A46,Main!A:AB,5,0)</f>
        <v>IIT Madras
University of Oulu</v>
      </c>
      <c r="F46" s="61" t="str">
        <f>VLOOKUP(A46,Main!A:AB,6,0)</f>
        <v>IIT Madras</v>
      </c>
      <c r="G46" s="61" t="str">
        <f>VLOOKUP(A46,Main!A:AB,7,0)</f>
        <v>12 Weeks</v>
      </c>
      <c r="H46" s="61" t="str">
        <f>VLOOKUP(A46,Main!A:AB,8,0)</f>
        <v>Rerun</v>
      </c>
      <c r="I46" s="62">
        <f>VLOOKUP(A46,Main!A:AB,9,0)</f>
        <v>46223</v>
      </c>
      <c r="J46" s="62">
        <f>VLOOKUP(A46,Main!A:AB,10,0)</f>
        <v>46304</v>
      </c>
      <c r="K46" s="62">
        <f>VLOOKUP(A46,Main!A:AB,11,0)</f>
        <v>46318</v>
      </c>
      <c r="L46" s="62">
        <f>VLOOKUP(A46,Main!A:AB,12,0)</f>
        <v>46230</v>
      </c>
      <c r="M46" s="62">
        <f>VLOOKUP(A46,Main!A:AB,13,0)</f>
        <v>46248</v>
      </c>
      <c r="N46" s="61" t="str">
        <f>VLOOKUP(A46,Main!A:AB,14,0)</f>
        <v>UG/PG</v>
      </c>
      <c r="O46" s="61" t="str">
        <f>VLOOKUP(A46,Main!A:AB,15,0)</f>
        <v>Elective</v>
      </c>
      <c r="P46" s="61" t="str">
        <f>VLOOKUP(A46,Main!A:AB,16,0)</f>
        <v>Yes</v>
      </c>
      <c r="Q46" s="61" t="str">
        <f>VLOOKUP(A46,Main!A:AB,17,0)</f>
        <v>Systems</v>
      </c>
      <c r="R46" s="63" t="str">
        <f>VLOOKUP(A46,Main!A:AB,18,0)</f>
        <v>https://onlinecourses.nptel.ac.in/e-learning/preview/noc26_cs140</v>
      </c>
      <c r="S46" s="63" t="str">
        <f>VLOOKUP(A46,Main!A:AB,19,0)</f>
        <v>https://onlinecourses.nptel.ac.in/e-learning/preview/noc26_cs140</v>
      </c>
      <c r="T46" s="61" t="str">
        <f>VLOOKUP(A46,Main!A:AB,20,0)</f>
        <v>noc26_cs140</v>
      </c>
      <c r="U46" s="63" t="str">
        <f>VLOOKUP(A46,Main!A:AB,21,0)</f>
        <v>https://onlinecourses.nptel.ac.in/noc25_cs87/preview</v>
      </c>
      <c r="V46" s="63" t="str">
        <f>VLOOKUP(A46,Main!A:AB,22,0)</f>
        <v>https://onlinecourses.nptel.ac.in/noc25_cs87/preview</v>
      </c>
      <c r="W46" s="61" t="str">
        <f>VLOOKUP(A46,Main!A:AB,23,0)</f>
        <v>noc25_cs87</v>
      </c>
      <c r="X46" s="63" t="str">
        <f>VLOOKUP(A46,Main!A:AB,24,0)</f>
        <v>https://nptel.ac.in/courses/106106699</v>
      </c>
      <c r="Y46" s="63" t="str">
        <f>VLOOKUP(A46,Main!A:AB,25,0)</f>
        <v>https://nptel.ac.in/courses/106106699</v>
      </c>
      <c r="Z46" s="61">
        <f>VLOOKUP(A46,Main!A:AB,26,0)</f>
        <v>106106699</v>
      </c>
    </row>
    <row r="47">
      <c r="A47" s="47" t="s">
        <v>2130</v>
      </c>
      <c r="B47" s="61" t="str">
        <f>VLOOKUP(A47,Main!A:AB,2,0)</f>
        <v>Computer Science and Engineering</v>
      </c>
      <c r="C47" s="61" t="str">
        <f>VLOOKUP(A47,Main!A:AB,3,0)</f>
        <v>Computational Number Theory and Algebra</v>
      </c>
      <c r="D47" s="61" t="str">
        <f>VLOOKUP(A47,Main!A:AB,4,0)</f>
        <v>Prof. Nitin Saxena</v>
      </c>
      <c r="E47" s="61" t="str">
        <f>VLOOKUP(A47,Main!A:AB,5,0)</f>
        <v>IIT Kanpur</v>
      </c>
      <c r="F47" s="61" t="str">
        <f>VLOOKUP(A47,Main!A:AB,6,0)</f>
        <v>IIT Kanpur</v>
      </c>
      <c r="G47" s="61" t="str">
        <f>VLOOKUP(A47,Main!A:AB,7,0)</f>
        <v>12 Weeks</v>
      </c>
      <c r="H47" s="61" t="str">
        <f>VLOOKUP(A47,Main!A:AB,8,0)</f>
        <v>Rerun</v>
      </c>
      <c r="I47" s="62">
        <f>VLOOKUP(A47,Main!A:AB,9,0)</f>
        <v>46223</v>
      </c>
      <c r="J47" s="62">
        <f>VLOOKUP(A47,Main!A:AB,10,0)</f>
        <v>46304</v>
      </c>
      <c r="K47" s="62">
        <f>VLOOKUP(A47,Main!A:AB,11,0)</f>
        <v>46318</v>
      </c>
      <c r="L47" s="62">
        <f>VLOOKUP(A47,Main!A:AB,12,0)</f>
        <v>46230</v>
      </c>
      <c r="M47" s="62">
        <f>VLOOKUP(A47,Main!A:AB,13,0)</f>
        <v>46248</v>
      </c>
      <c r="N47" s="61" t="str">
        <f>VLOOKUP(A47,Main!A:AB,14,0)</f>
        <v>UG/PG</v>
      </c>
      <c r="O47" s="61" t="str">
        <f>VLOOKUP(A47,Main!A:AB,15,0)</f>
        <v>Elective</v>
      </c>
      <c r="P47" s="61" t="str">
        <f>VLOOKUP(A47,Main!A:AB,16,0)</f>
        <v>Yes</v>
      </c>
      <c r="Q47" s="61" t="str">
        <f>VLOOKUP(A47,Main!A:AB,17,0)</f>
        <v/>
      </c>
      <c r="R47" s="63" t="str">
        <f>VLOOKUP(A47,Main!A:AB,18,0)</f>
        <v>https://onlinecourses.nptel.ac.in/e-learning/preview/noc26_cs149</v>
      </c>
      <c r="S47" s="63" t="str">
        <f>VLOOKUP(A47,Main!A:AB,19,0)</f>
        <v>https://onlinecourses.nptel.ac.in/e-learning/preview/noc26_cs149</v>
      </c>
      <c r="T47" s="61" t="str">
        <f>VLOOKUP(A47,Main!A:AB,20,0)</f>
        <v>noc26_cs149</v>
      </c>
      <c r="U47" s="63" t="str">
        <f>VLOOKUP(A47,Main!A:AB,21,0)</f>
        <v>https://onlinecourses.nptel.ac.in/noc25_cs14/preview</v>
      </c>
      <c r="V47" s="63" t="str">
        <f>VLOOKUP(A47,Main!A:AB,22,0)</f>
        <v>https://onlinecourses.nptel.ac.in/noc25_cs14/preview</v>
      </c>
      <c r="W47" s="61" t="str">
        <f>VLOOKUP(A47,Main!A:AB,23,0)</f>
        <v>noc25_cs14</v>
      </c>
      <c r="X47" s="63" t="str">
        <f>VLOOKUP(A47,Main!A:AB,24,0)</f>
        <v>https://nptel.ac.in/courses/111104138</v>
      </c>
      <c r="Y47" s="63" t="str">
        <f>VLOOKUP(A47,Main!A:AB,25,0)</f>
        <v>https://nptel.ac.in/courses/111104138</v>
      </c>
      <c r="Z47" s="61">
        <f>VLOOKUP(A47,Main!A:AB,26,0)</f>
        <v>111104138</v>
      </c>
    </row>
    <row r="48">
      <c r="A48" s="47" t="s">
        <v>2144</v>
      </c>
      <c r="B48" s="61" t="str">
        <f>VLOOKUP(A48,Main!A:AB,2,0)</f>
        <v>Computer Science and Engineering</v>
      </c>
      <c r="C48" s="61" t="str">
        <f>VLOOKUP(A48,Main!A:AB,3,0)</f>
        <v>Software Engineering</v>
      </c>
      <c r="D48" s="61" t="str">
        <f>VLOOKUP(A48,Main!A:AB,4,0)</f>
        <v>Prof. Rajib Mall</v>
      </c>
      <c r="E48" s="61" t="str">
        <f>VLOOKUP(A48,Main!A:AB,5,0)</f>
        <v>IIT Kharagpur</v>
      </c>
      <c r="F48" s="61" t="str">
        <f>VLOOKUP(A48,Main!A:AB,6,0)</f>
        <v>IIT Kharagpur</v>
      </c>
      <c r="G48" s="61" t="str">
        <f>VLOOKUP(A48,Main!A:AB,7,0)</f>
        <v>12 Weeks</v>
      </c>
      <c r="H48" s="61" t="str">
        <f>VLOOKUP(A48,Main!A:AB,8,0)</f>
        <v>Rerun</v>
      </c>
      <c r="I48" s="62">
        <f>VLOOKUP(A48,Main!A:AB,9,0)</f>
        <v>46223</v>
      </c>
      <c r="J48" s="62">
        <f>VLOOKUP(A48,Main!A:AB,10,0)</f>
        <v>46304</v>
      </c>
      <c r="K48" s="62">
        <f>VLOOKUP(A48,Main!A:AB,11,0)</f>
        <v>46318</v>
      </c>
      <c r="L48" s="62">
        <f>VLOOKUP(A48,Main!A:AB,12,0)</f>
        <v>46230</v>
      </c>
      <c r="M48" s="62">
        <f>VLOOKUP(A48,Main!A:AB,13,0)</f>
        <v>46248</v>
      </c>
      <c r="N48" s="61" t="str">
        <f>VLOOKUP(A48,Main!A:AB,14,0)</f>
        <v>PG</v>
      </c>
      <c r="O48" s="61" t="str">
        <f>VLOOKUP(A48,Main!A:AB,15,0)</f>
        <v>Elective</v>
      </c>
      <c r="P48" s="61" t="str">
        <f>VLOOKUP(A48,Main!A:AB,16,0)</f>
        <v>Yes</v>
      </c>
      <c r="Q48" s="61" t="str">
        <f>VLOOKUP(A48,Main!A:AB,17,0)</f>
        <v/>
      </c>
      <c r="R48" s="63" t="str">
        <f>VLOOKUP(A48,Main!A:AB,18,0)</f>
        <v>https://onlinecourses.nptel.ac.in/e-learning/preview/noc26_cs151</v>
      </c>
      <c r="S48" s="63" t="str">
        <f>VLOOKUP(A48,Main!A:AB,19,0)</f>
        <v>https://onlinecourses.nptel.ac.in/e-learning/preview/noc26_cs151</v>
      </c>
      <c r="T48" s="61" t="str">
        <f>VLOOKUP(A48,Main!A:AB,20,0)</f>
        <v>noc26_cs151</v>
      </c>
      <c r="U48" s="63" t="str">
        <f>VLOOKUP(A48,Main!A:AB,21,0)</f>
        <v>https://onlinecourses.nptel.ac.in/noc25_cs108/preview</v>
      </c>
      <c r="V48" s="63" t="str">
        <f>VLOOKUP(A48,Main!A:AB,22,0)</f>
        <v>https://onlinecourses.nptel.ac.in/noc25_cs108/preview</v>
      </c>
      <c r="W48" s="61" t="str">
        <f>VLOOKUP(A48,Main!A:AB,23,0)</f>
        <v>noc25_cs108</v>
      </c>
      <c r="X48" s="63" t="str">
        <f>VLOOKUP(A48,Main!A:AB,24,0)</f>
        <v>https://nptel.ac.in/courses/106105182</v>
      </c>
      <c r="Y48" s="63" t="str">
        <f>VLOOKUP(A48,Main!A:AB,25,0)</f>
        <v>https://nptel.ac.in/courses/106105182</v>
      </c>
      <c r="Z48" s="61">
        <f>VLOOKUP(A48,Main!A:AB,26,0)</f>
        <v>106105182</v>
      </c>
    </row>
    <row r="49">
      <c r="A49" s="47" t="s">
        <v>2185</v>
      </c>
      <c r="B49" s="61" t="str">
        <f>VLOOKUP(A49,Main!A:AB,2,0)</f>
        <v>Computer Science and Engineering</v>
      </c>
      <c r="C49" s="61" t="str">
        <f>VLOOKUP(A49,Main!A:AB,3,0)</f>
        <v>Ethical Hacking</v>
      </c>
      <c r="D49" s="61" t="str">
        <f>VLOOKUP(A49,Main!A:AB,4,0)</f>
        <v>Prof. Indranil Sengupta</v>
      </c>
      <c r="E49" s="61" t="str">
        <f>VLOOKUP(A49,Main!A:AB,5,0)</f>
        <v>IIT Kharagpur</v>
      </c>
      <c r="F49" s="61" t="str">
        <f>VLOOKUP(A49,Main!A:AB,6,0)</f>
        <v>IIT Kharagpur</v>
      </c>
      <c r="G49" s="61" t="str">
        <f>VLOOKUP(A49,Main!A:AB,7,0)</f>
        <v>12 Weeks</v>
      </c>
      <c r="H49" s="61" t="str">
        <f>VLOOKUP(A49,Main!A:AB,8,0)</f>
        <v>Rerun</v>
      </c>
      <c r="I49" s="62">
        <f>VLOOKUP(A49,Main!A:AB,9,0)</f>
        <v>46223</v>
      </c>
      <c r="J49" s="62">
        <f>VLOOKUP(A49,Main!A:AB,10,0)</f>
        <v>46304</v>
      </c>
      <c r="K49" s="62">
        <f>VLOOKUP(A49,Main!A:AB,11,0)</f>
        <v>46318</v>
      </c>
      <c r="L49" s="62">
        <f>VLOOKUP(A49,Main!A:AB,12,0)</f>
        <v>46230</v>
      </c>
      <c r="M49" s="62">
        <f>VLOOKUP(A49,Main!A:AB,13,0)</f>
        <v>46248</v>
      </c>
      <c r="N49" s="61" t="str">
        <f>VLOOKUP(A49,Main!A:AB,14,0)</f>
        <v>UG/PG</v>
      </c>
      <c r="O49" s="61" t="str">
        <f>VLOOKUP(A49,Main!A:AB,15,0)</f>
        <v>Elective</v>
      </c>
      <c r="P49" s="61" t="str">
        <f>VLOOKUP(A49,Main!A:AB,16,0)</f>
        <v>Yes</v>
      </c>
      <c r="Q49" s="61" t="str">
        <f>VLOOKUP(A49,Main!A:AB,17,0)</f>
        <v>Systems
Cyber Security</v>
      </c>
      <c r="R49" s="63" t="str">
        <f>VLOOKUP(A49,Main!A:AB,18,0)</f>
        <v>https://onlinecourses.nptel.ac.in/e-learning/preview/noc26_cs157</v>
      </c>
      <c r="S49" s="63" t="str">
        <f>VLOOKUP(A49,Main!A:AB,19,0)</f>
        <v>https://onlinecourses.nptel.ac.in/e-learning/preview/noc26_cs157</v>
      </c>
      <c r="T49" s="61" t="str">
        <f>VLOOKUP(A49,Main!A:AB,20,0)</f>
        <v>noc26_cs157</v>
      </c>
      <c r="U49" s="63" t="str">
        <f>VLOOKUP(A49,Main!A:AB,21,0)</f>
        <v>https://onlinecourses.nptel.ac.in/noc25_cs142/preview</v>
      </c>
      <c r="V49" s="63" t="str">
        <f>VLOOKUP(A49,Main!A:AB,22,0)</f>
        <v>https://onlinecourses.nptel.ac.in/noc25_cs142/preview</v>
      </c>
      <c r="W49" s="61" t="str">
        <f>VLOOKUP(A49,Main!A:AB,23,0)</f>
        <v>noc25_cs142</v>
      </c>
      <c r="X49" s="63" t="str">
        <f>VLOOKUP(A49,Main!A:AB,24,0)</f>
        <v>https://nptel.ac.in/courses/106105217</v>
      </c>
      <c r="Y49" s="63" t="str">
        <f>VLOOKUP(A49,Main!A:AB,25,0)</f>
        <v>https://nptel.ac.in/courses/106105217</v>
      </c>
      <c r="Z49" s="61">
        <f>VLOOKUP(A49,Main!A:AB,26,0)</f>
        <v>106105217</v>
      </c>
    </row>
    <row r="50">
      <c r="A50" s="47" t="s">
        <v>2218</v>
      </c>
      <c r="B50" s="61" t="str">
        <f>VLOOKUP(A50,Main!A:AB,2,0)</f>
        <v>Computer Science and Engineering</v>
      </c>
      <c r="C50" s="61" t="str">
        <f>VLOOKUP(A50,Main!A:AB,3,0)</f>
        <v>Data Structure and Algorithms using Java</v>
      </c>
      <c r="D50" s="61" t="str">
        <f>VLOOKUP(A50,Main!A:AB,4,0)</f>
        <v>Prof. Debasis Samanta</v>
      </c>
      <c r="E50" s="61" t="str">
        <f>VLOOKUP(A50,Main!A:AB,5,0)</f>
        <v>IIT Kharagpur</v>
      </c>
      <c r="F50" s="61" t="str">
        <f>VLOOKUP(A50,Main!A:AB,6,0)</f>
        <v>IIT Kharagpur</v>
      </c>
      <c r="G50" s="61" t="str">
        <f>VLOOKUP(A50,Main!A:AB,7,0)</f>
        <v>12 Weeks</v>
      </c>
      <c r="H50" s="61" t="str">
        <f>VLOOKUP(A50,Main!A:AB,8,0)</f>
        <v>Rerun</v>
      </c>
      <c r="I50" s="62">
        <f>VLOOKUP(A50,Main!A:AB,9,0)</f>
        <v>46223</v>
      </c>
      <c r="J50" s="62">
        <f>VLOOKUP(A50,Main!A:AB,10,0)</f>
        <v>46304</v>
      </c>
      <c r="K50" s="62">
        <f>VLOOKUP(A50,Main!A:AB,11,0)</f>
        <v>46318</v>
      </c>
      <c r="L50" s="62">
        <f>VLOOKUP(A50,Main!A:AB,12,0)</f>
        <v>46230</v>
      </c>
      <c r="M50" s="62">
        <f>VLOOKUP(A50,Main!A:AB,13,0)</f>
        <v>46248</v>
      </c>
      <c r="N50" s="61" t="str">
        <f>VLOOKUP(A50,Main!A:AB,14,0)</f>
        <v>UG</v>
      </c>
      <c r="O50" s="61" t="str">
        <f>VLOOKUP(A50,Main!A:AB,15,0)</f>
        <v>Elective</v>
      </c>
      <c r="P50" s="61" t="str">
        <f>VLOOKUP(A50,Main!A:AB,16,0)</f>
        <v>Yes</v>
      </c>
      <c r="Q50" s="61" t="str">
        <f>VLOOKUP(A50,Main!A:AB,17,0)</f>
        <v>Programming</v>
      </c>
      <c r="R50" s="63" t="str">
        <f>VLOOKUP(A50,Main!A:AB,18,0)</f>
        <v>https://onlinecourses.nptel.ac.in/e-learning/preview/noc26_cs162</v>
      </c>
      <c r="S50" s="63" t="str">
        <f>VLOOKUP(A50,Main!A:AB,19,0)</f>
        <v>https://onlinecourses.nptel.ac.in/e-learning/preview/noc26_cs162</v>
      </c>
      <c r="T50" s="61" t="str">
        <f>VLOOKUP(A50,Main!A:AB,20,0)</f>
        <v>noc26_cs162</v>
      </c>
      <c r="U50" s="63" t="str">
        <f>VLOOKUP(A50,Main!A:AB,21,0)</f>
        <v>https://onlinecourses.nptel.ac.in/noc25_cs148/preview</v>
      </c>
      <c r="V50" s="63" t="str">
        <f>VLOOKUP(A50,Main!A:AB,22,0)</f>
        <v>https://onlinecourses.nptel.ac.in/noc25_cs148/preview</v>
      </c>
      <c r="W50" s="61" t="str">
        <f>VLOOKUP(A50,Main!A:AB,23,0)</f>
        <v>noc25_cs148</v>
      </c>
      <c r="X50" s="63" t="str">
        <f>VLOOKUP(A50,Main!A:AB,24,0)</f>
        <v>https://nptel.ac.in/courses/106105225</v>
      </c>
      <c r="Y50" s="63" t="str">
        <f>VLOOKUP(A50,Main!A:AB,25,0)</f>
        <v>https://nptel.ac.in/courses/106105225</v>
      </c>
      <c r="Z50" s="61">
        <f>VLOOKUP(A50,Main!A:AB,26,0)</f>
        <v>106105225</v>
      </c>
    </row>
    <row r="51">
      <c r="A51" s="47" t="s">
        <v>2224</v>
      </c>
      <c r="B51" s="61" t="str">
        <f>VLOOKUP(A51,Main!A:AB,2,0)</f>
        <v>Computer Science and Engineering</v>
      </c>
      <c r="C51" s="61" t="str">
        <f>VLOOKUP(A51,Main!A:AB,3,0)</f>
        <v>Introduction to Algorithms and Analysis</v>
      </c>
      <c r="D51" s="61" t="str">
        <f>VLOOKUP(A51,Main!A:AB,4,0)</f>
        <v>Prof. Sourav Mukhopadhyay</v>
      </c>
      <c r="E51" s="61" t="str">
        <f>VLOOKUP(A51,Main!A:AB,5,0)</f>
        <v>IIT Kharagpur</v>
      </c>
      <c r="F51" s="61" t="str">
        <f>VLOOKUP(A51,Main!A:AB,6,0)</f>
        <v>IIT Kharagpur</v>
      </c>
      <c r="G51" s="61" t="str">
        <f>VLOOKUP(A51,Main!A:AB,7,0)</f>
        <v>12 Weeks</v>
      </c>
      <c r="H51" s="61" t="str">
        <f>VLOOKUP(A51,Main!A:AB,8,0)</f>
        <v>Rerun</v>
      </c>
      <c r="I51" s="62">
        <f>VLOOKUP(A51,Main!A:AB,9,0)</f>
        <v>46223</v>
      </c>
      <c r="J51" s="62">
        <f>VLOOKUP(A51,Main!A:AB,10,0)</f>
        <v>46304</v>
      </c>
      <c r="K51" s="62">
        <f>VLOOKUP(A51,Main!A:AB,11,0)</f>
        <v>46318</v>
      </c>
      <c r="L51" s="62">
        <f>VLOOKUP(A51,Main!A:AB,12,0)</f>
        <v>46230</v>
      </c>
      <c r="M51" s="62">
        <f>VLOOKUP(A51,Main!A:AB,13,0)</f>
        <v>46248</v>
      </c>
      <c r="N51" s="61" t="str">
        <f>VLOOKUP(A51,Main!A:AB,14,0)</f>
        <v>UG/PG</v>
      </c>
      <c r="O51" s="61" t="str">
        <f>VLOOKUP(A51,Main!A:AB,15,0)</f>
        <v>Elective</v>
      </c>
      <c r="P51" s="61" t="str">
        <f>VLOOKUP(A51,Main!A:AB,16,0)</f>
        <v>Yes</v>
      </c>
      <c r="Q51" s="61" t="str">
        <f>VLOOKUP(A51,Main!A:AB,17,0)</f>
        <v/>
      </c>
      <c r="R51" s="63" t="str">
        <f>VLOOKUP(A51,Main!A:AB,18,0)</f>
        <v>https://onlinecourses.nptel.ac.in/e-learning/preview/noc26_cs163</v>
      </c>
      <c r="S51" s="63" t="str">
        <f>VLOOKUP(A51,Main!A:AB,19,0)</f>
        <v>https://onlinecourses.nptel.ac.in/e-learning/preview/noc26_cs163</v>
      </c>
      <c r="T51" s="61" t="str">
        <f>VLOOKUP(A51,Main!A:AB,20,0)</f>
        <v>noc26_cs163</v>
      </c>
      <c r="U51" s="63" t="str">
        <f>VLOOKUP(A51,Main!A:AB,21,0)</f>
        <v>https://onlinecourses.nptel.ac.in/noc25_cs150/preview</v>
      </c>
      <c r="V51" s="63" t="str">
        <f>VLOOKUP(A51,Main!A:AB,22,0)</f>
        <v>https://onlinecourses.nptel.ac.in/noc25_cs150/preview</v>
      </c>
      <c r="W51" s="61" t="str">
        <f>VLOOKUP(A51,Main!A:AB,23,0)</f>
        <v>noc25_cs150</v>
      </c>
      <c r="X51" s="63" t="str">
        <f>VLOOKUP(A51,Main!A:AB,24,0)</f>
        <v>https://nptel.ac.in/courses/106105164</v>
      </c>
      <c r="Y51" s="63" t="str">
        <f>VLOOKUP(A51,Main!A:AB,25,0)</f>
        <v>https://nptel.ac.in/courses/106105164</v>
      </c>
      <c r="Z51" s="61">
        <f>VLOOKUP(A51,Main!A:AB,26,0)</f>
        <v>106105164</v>
      </c>
    </row>
    <row r="52">
      <c r="A52" s="47" t="s">
        <v>2262</v>
      </c>
      <c r="B52" s="61" t="str">
        <f>VLOOKUP(A52,Main!A:AB,2,0)</f>
        <v>Computer Science and Engineering</v>
      </c>
      <c r="C52" s="61" t="str">
        <f>VLOOKUP(A52,Main!A:AB,3,0)</f>
        <v>Advanced Distributed Systems</v>
      </c>
      <c r="D52" s="61" t="str">
        <f>VLOOKUP(A52,Main!A:AB,4,0)</f>
        <v>Prof. Smruti Ranjan Sarangi</v>
      </c>
      <c r="E52" s="61" t="str">
        <f>VLOOKUP(A52,Main!A:AB,5,0)</f>
        <v>IIT Delhi</v>
      </c>
      <c r="F52" s="61" t="str">
        <f>VLOOKUP(A52,Main!A:AB,6,0)</f>
        <v>IIT Delhi</v>
      </c>
      <c r="G52" s="61" t="str">
        <f>VLOOKUP(A52,Main!A:AB,7,0)</f>
        <v>12 Weeks</v>
      </c>
      <c r="H52" s="61" t="str">
        <f>VLOOKUP(A52,Main!A:AB,8,0)</f>
        <v>Rerun</v>
      </c>
      <c r="I52" s="62">
        <f>VLOOKUP(A52,Main!A:AB,9,0)</f>
        <v>46223</v>
      </c>
      <c r="J52" s="62">
        <f>VLOOKUP(A52,Main!A:AB,10,0)</f>
        <v>46304</v>
      </c>
      <c r="K52" s="62">
        <f>VLOOKUP(A52,Main!A:AB,11,0)</f>
        <v>46318</v>
      </c>
      <c r="L52" s="62">
        <f>VLOOKUP(A52,Main!A:AB,12,0)</f>
        <v>46230</v>
      </c>
      <c r="M52" s="62">
        <f>VLOOKUP(A52,Main!A:AB,13,0)</f>
        <v>46248</v>
      </c>
      <c r="N52" s="61" t="str">
        <f>VLOOKUP(A52,Main!A:AB,14,0)</f>
        <v>UG/PG</v>
      </c>
      <c r="O52" s="61" t="str">
        <f>VLOOKUP(A52,Main!A:AB,15,0)</f>
        <v>Elective</v>
      </c>
      <c r="P52" s="61" t="str">
        <f>VLOOKUP(A52,Main!A:AB,16,0)</f>
        <v>Yes</v>
      </c>
      <c r="Q52" s="61" t="str">
        <f>VLOOKUP(A52,Main!A:AB,17,0)</f>
        <v/>
      </c>
      <c r="R52" s="63" t="str">
        <f>VLOOKUP(A52,Main!A:AB,18,0)</f>
        <v>https://onlinecourses.nptel.ac.in/e-learning/preview/noc26_cs169</v>
      </c>
      <c r="S52" s="63" t="str">
        <f>VLOOKUP(A52,Main!A:AB,19,0)</f>
        <v>https://onlinecourses.nptel.ac.in/e-learning/preview/noc26_cs169</v>
      </c>
      <c r="T52" s="61" t="str">
        <f>VLOOKUP(A52,Main!A:AB,20,0)</f>
        <v>noc26_cs169</v>
      </c>
      <c r="U52" s="63" t="str">
        <f>VLOOKUP(A52,Main!A:AB,21,0)</f>
        <v>https://onlinecourses.nptel.ac.in/noc25_cs84/preview</v>
      </c>
      <c r="V52" s="63" t="str">
        <f>VLOOKUP(A52,Main!A:AB,22,0)</f>
        <v>https://onlinecourses.nptel.ac.in/noc25_cs84/preview</v>
      </c>
      <c r="W52" s="61" t="str">
        <f>VLOOKUP(A52,Main!A:AB,23,0)</f>
        <v>noc25_cs84</v>
      </c>
      <c r="X52" s="63" t="str">
        <f>VLOOKUP(A52,Main!A:AB,24,0)</f>
        <v>https://nptel.ac.in/courses/106102237</v>
      </c>
      <c r="Y52" s="63" t="str">
        <f>VLOOKUP(A52,Main!A:AB,25,0)</f>
        <v>https://nptel.ac.in/courses/106102237</v>
      </c>
      <c r="Z52" s="61">
        <f>VLOOKUP(A52,Main!A:AB,26,0)</f>
        <v>106102237</v>
      </c>
    </row>
    <row r="53">
      <c r="A53" s="47" t="s">
        <v>2275</v>
      </c>
      <c r="B53" s="61" t="str">
        <f>VLOOKUP(A53,Main!A:AB,2,0)</f>
        <v>Computer Science and Engineering</v>
      </c>
      <c r="C53" s="61" t="str">
        <f>VLOOKUP(A53,Main!A:AB,3,0)</f>
        <v>Introduction to Large Language Models (LLMs)</v>
      </c>
      <c r="D53" s="61" t="str">
        <f>VLOOKUP(A53,Main!A:AB,4,0)</f>
        <v>Prof. Tanmoy Chakraborty,
Prof. Soumen Chakraborti</v>
      </c>
      <c r="E53" s="61" t="str">
        <f>VLOOKUP(A53,Main!A:AB,5,0)</f>
        <v>IIT Delhi
IIT Bombay</v>
      </c>
      <c r="F53" s="61" t="str">
        <f>VLOOKUP(A53,Main!A:AB,6,0)</f>
        <v>IIT Delhi</v>
      </c>
      <c r="G53" s="61" t="str">
        <f>VLOOKUP(A53,Main!A:AB,7,0)</f>
        <v>12 Weeks</v>
      </c>
      <c r="H53" s="61" t="str">
        <f>VLOOKUP(A53,Main!A:AB,8,0)</f>
        <v>Rerun</v>
      </c>
      <c r="I53" s="62">
        <f>VLOOKUP(A53,Main!A:AB,9,0)</f>
        <v>46223</v>
      </c>
      <c r="J53" s="62">
        <f>VLOOKUP(A53,Main!A:AB,10,0)</f>
        <v>46304</v>
      </c>
      <c r="K53" s="62">
        <f>VLOOKUP(A53,Main!A:AB,11,0)</f>
        <v>46318</v>
      </c>
      <c r="L53" s="62">
        <f>VLOOKUP(A53,Main!A:AB,12,0)</f>
        <v>46230</v>
      </c>
      <c r="M53" s="62">
        <f>VLOOKUP(A53,Main!A:AB,13,0)</f>
        <v>46248</v>
      </c>
      <c r="N53" s="61" t="str">
        <f>VLOOKUP(A53,Main!A:AB,14,0)</f>
        <v>UG/PG</v>
      </c>
      <c r="O53" s="61" t="str">
        <f>VLOOKUP(A53,Main!A:AB,15,0)</f>
        <v>Elective</v>
      </c>
      <c r="P53" s="61" t="str">
        <f>VLOOKUP(A53,Main!A:AB,16,0)</f>
        <v>Yes</v>
      </c>
      <c r="Q53" s="61" t="str">
        <f>VLOOKUP(A53,Main!A:AB,17,0)</f>
        <v>Artificial Intelligence
Data Science
Communication and Signal Processing</v>
      </c>
      <c r="R53" s="63" t="str">
        <f>VLOOKUP(A53,Main!A:AB,18,0)</f>
        <v>https://onlinecourses.nptel.ac.in/e-learning/preview/noc26_cs171</v>
      </c>
      <c r="S53" s="63" t="str">
        <f>VLOOKUP(A53,Main!A:AB,19,0)</f>
        <v>https://onlinecourses.nptel.ac.in/e-learning/preview/noc26_cs171</v>
      </c>
      <c r="T53" s="61" t="str">
        <f>VLOOKUP(A53,Main!A:AB,20,0)</f>
        <v>noc26_cs171</v>
      </c>
      <c r="U53" s="63" t="str">
        <f>VLOOKUP(A53,Main!A:AB,21,0)</f>
        <v>https://onlinecourses.nptel.ac.in/noc26_cs88/preview</v>
      </c>
      <c r="V53" s="63" t="str">
        <f>VLOOKUP(A53,Main!A:AB,22,0)</f>
        <v>https://onlinecourses.nptel.ac.in/noc26_cs88/preview</v>
      </c>
      <c r="W53" s="61" t="str">
        <f>VLOOKUP(A53,Main!A:AB,23,0)</f>
        <v>noc26_cs88</v>
      </c>
      <c r="X53" s="63" t="str">
        <f>VLOOKUP(A53,Main!A:AB,24,0)</f>
        <v>https://nptel.ac.in/courses/106102576</v>
      </c>
      <c r="Y53" s="63" t="str">
        <f>VLOOKUP(A53,Main!A:AB,25,0)</f>
        <v>https://nptel.ac.in/courses/106102576</v>
      </c>
      <c r="Z53" s="61">
        <f>VLOOKUP(A53,Main!A:AB,26,0)</f>
        <v>106102576</v>
      </c>
    </row>
    <row r="54">
      <c r="A54" s="47" t="s">
        <v>2307</v>
      </c>
      <c r="B54" s="61" t="str">
        <f>VLOOKUP(A54,Main!A:AB,2,0)</f>
        <v>Computer Science and Engineering</v>
      </c>
      <c r="C54" s="61" t="str">
        <f>VLOOKUP(A54,Main!A:AB,3,0)</f>
        <v>C-Based VLSI Design</v>
      </c>
      <c r="D54" s="61" t="str">
        <f>VLOOKUP(A54,Main!A:AB,4,0)</f>
        <v>Prof. Chandan Karfa</v>
      </c>
      <c r="E54" s="61" t="str">
        <f>VLOOKUP(A54,Main!A:AB,5,0)</f>
        <v>IIT Guwahati</v>
      </c>
      <c r="F54" s="61" t="str">
        <f>VLOOKUP(A54,Main!A:AB,6,0)</f>
        <v>IIT Guwahati</v>
      </c>
      <c r="G54" s="61" t="str">
        <f>VLOOKUP(A54,Main!A:AB,7,0)</f>
        <v>12 Weeks</v>
      </c>
      <c r="H54" s="61" t="str">
        <f>VLOOKUP(A54,Main!A:AB,8,0)</f>
        <v>Rerun</v>
      </c>
      <c r="I54" s="62">
        <f>VLOOKUP(A54,Main!A:AB,9,0)</f>
        <v>46223</v>
      </c>
      <c r="J54" s="62">
        <f>VLOOKUP(A54,Main!A:AB,10,0)</f>
        <v>46304</v>
      </c>
      <c r="K54" s="62">
        <f>VLOOKUP(A54,Main!A:AB,11,0)</f>
        <v>46318</v>
      </c>
      <c r="L54" s="62">
        <f>VLOOKUP(A54,Main!A:AB,12,0)</f>
        <v>46230</v>
      </c>
      <c r="M54" s="62">
        <f>VLOOKUP(A54,Main!A:AB,13,0)</f>
        <v>46248</v>
      </c>
      <c r="N54" s="61" t="str">
        <f>VLOOKUP(A54,Main!A:AB,14,0)</f>
        <v>UG/PG</v>
      </c>
      <c r="O54" s="61" t="str">
        <f>VLOOKUP(A54,Main!A:AB,15,0)</f>
        <v>Elective</v>
      </c>
      <c r="P54" s="61" t="str">
        <f>VLOOKUP(A54,Main!A:AB,16,0)</f>
        <v>Yes</v>
      </c>
      <c r="Q54" s="61" t="str">
        <f>VLOOKUP(A54,Main!A:AB,17,0)</f>
        <v>Systems</v>
      </c>
      <c r="R54" s="63" t="str">
        <f>VLOOKUP(A54,Main!A:AB,18,0)</f>
        <v>https://onlinecourses.nptel.ac.in/e-learning/preview/noc26_cs175</v>
      </c>
      <c r="S54" s="63" t="str">
        <f>VLOOKUP(A54,Main!A:AB,19,0)</f>
        <v>https://onlinecourses.nptel.ac.in/e-learning/preview/noc26_cs175</v>
      </c>
      <c r="T54" s="61" t="str">
        <f>VLOOKUP(A54,Main!A:AB,20,0)</f>
        <v>noc26_cs175</v>
      </c>
      <c r="U54" s="63" t="str">
        <f>VLOOKUP(A54,Main!A:AB,21,0)</f>
        <v>https://onlinecourses.nptel.ac.in/noc25_cs132/preview</v>
      </c>
      <c r="V54" s="63" t="str">
        <f>VLOOKUP(A54,Main!A:AB,22,0)</f>
        <v>https://onlinecourses.nptel.ac.in/noc25_cs132/preview</v>
      </c>
      <c r="W54" s="61" t="str">
        <f>VLOOKUP(A54,Main!A:AB,23,0)</f>
        <v>noc25_cs132</v>
      </c>
      <c r="X54" s="63" t="str">
        <f>VLOOKUP(A54,Main!A:AB,24,0)</f>
        <v>https://nptel.ac.in/courses/106103229</v>
      </c>
      <c r="Y54" s="63" t="str">
        <f>VLOOKUP(A54,Main!A:AB,25,0)</f>
        <v>https://nptel.ac.in/courses/106103229</v>
      </c>
      <c r="Z54" s="61">
        <f>VLOOKUP(A54,Main!A:AB,26,0)</f>
        <v>106103229</v>
      </c>
    </row>
    <row r="55">
      <c r="A55" s="47" t="s">
        <v>2321</v>
      </c>
      <c r="B55" s="61" t="str">
        <f>VLOOKUP(A55,Main!A:AB,2,0)</f>
        <v>Computer Science and Engineering</v>
      </c>
      <c r="C55" s="61" t="str">
        <f>VLOOKUP(A55,Main!A:AB,3,0)</f>
        <v>Design &amp; Implementation Of Human-Computer Interfaces</v>
      </c>
      <c r="D55" s="61" t="str">
        <f>VLOOKUP(A55,Main!A:AB,4,0)</f>
        <v>Prof. Samit Bhattacharya</v>
      </c>
      <c r="E55" s="61" t="str">
        <f>VLOOKUP(A55,Main!A:AB,5,0)</f>
        <v>IIT Guwahati</v>
      </c>
      <c r="F55" s="61" t="str">
        <f>VLOOKUP(A55,Main!A:AB,6,0)</f>
        <v>IIT Guwahati</v>
      </c>
      <c r="G55" s="61" t="str">
        <f>VLOOKUP(A55,Main!A:AB,7,0)</f>
        <v>12 Weeks</v>
      </c>
      <c r="H55" s="61" t="str">
        <f>VLOOKUP(A55,Main!A:AB,8,0)</f>
        <v>Rerun</v>
      </c>
      <c r="I55" s="62">
        <f>VLOOKUP(A55,Main!A:AB,9,0)</f>
        <v>46223</v>
      </c>
      <c r="J55" s="62">
        <f>VLOOKUP(A55,Main!A:AB,10,0)</f>
        <v>46304</v>
      </c>
      <c r="K55" s="62">
        <f>VLOOKUP(A55,Main!A:AB,11,0)</f>
        <v>46318</v>
      </c>
      <c r="L55" s="62">
        <f>VLOOKUP(A55,Main!A:AB,12,0)</f>
        <v>46230</v>
      </c>
      <c r="M55" s="62">
        <f>VLOOKUP(A55,Main!A:AB,13,0)</f>
        <v>46248</v>
      </c>
      <c r="N55" s="61" t="str">
        <f>VLOOKUP(A55,Main!A:AB,14,0)</f>
        <v>UG/PG</v>
      </c>
      <c r="O55" s="61" t="str">
        <f>VLOOKUP(A55,Main!A:AB,15,0)</f>
        <v>Elective</v>
      </c>
      <c r="P55" s="61" t="str">
        <f>VLOOKUP(A55,Main!A:AB,16,0)</f>
        <v>Yes</v>
      </c>
      <c r="Q55" s="61" t="str">
        <f>VLOOKUP(A55,Main!A:AB,17,0)</f>
        <v/>
      </c>
      <c r="R55" s="63" t="str">
        <f>VLOOKUP(A55,Main!A:AB,18,0)</f>
        <v>https://onlinecourses.nptel.ac.in/e-learning/preview/noc26_cs177</v>
      </c>
      <c r="S55" s="63" t="str">
        <f>VLOOKUP(A55,Main!A:AB,19,0)</f>
        <v>https://onlinecourses.nptel.ac.in/e-learning/preview/noc26_cs177</v>
      </c>
      <c r="T55" s="61" t="str">
        <f>VLOOKUP(A55,Main!A:AB,20,0)</f>
        <v>noc26_cs177</v>
      </c>
      <c r="U55" s="63" t="str">
        <f>VLOOKUP(A55,Main!A:AB,21,0)</f>
        <v>https://onlinecourses.nptel.ac.in/noc25_cs135/preview</v>
      </c>
      <c r="V55" s="63" t="str">
        <f>VLOOKUP(A55,Main!A:AB,22,0)</f>
        <v>https://onlinecourses.nptel.ac.in/noc25_cs135/preview</v>
      </c>
      <c r="W55" s="61" t="str">
        <f>VLOOKUP(A55,Main!A:AB,23,0)</f>
        <v>noc25_cs135</v>
      </c>
      <c r="X55" s="63" t="str">
        <f>VLOOKUP(A55,Main!A:AB,24,0)</f>
        <v>https://nptel.ac.in/courses/106103237</v>
      </c>
      <c r="Y55" s="63" t="str">
        <f>VLOOKUP(A55,Main!A:AB,25,0)</f>
        <v>https://nptel.ac.in/courses/106103237</v>
      </c>
      <c r="Z55" s="61">
        <f>VLOOKUP(A55,Main!A:AB,26,0)</f>
        <v>106103237</v>
      </c>
    </row>
    <row r="56">
      <c r="A56" s="47" t="s">
        <v>2382</v>
      </c>
      <c r="B56" s="61" t="str">
        <f>VLOOKUP(A56,Main!A:AB,2,0)</f>
        <v>Computer Science and Engineering</v>
      </c>
      <c r="C56" s="61" t="str">
        <f>VLOOKUP(A56,Main!A:AB,3,0)</f>
        <v>Mobile Virtual Reality and Artificial Intelligence</v>
      </c>
      <c r="D56" s="61" t="str">
        <f>VLOOKUP(A56,Main!A:AB,4,0)</f>
        <v>Prof. Varun Dutt</v>
      </c>
      <c r="E56" s="61" t="str">
        <f>VLOOKUP(A56,Main!A:AB,5,0)</f>
        <v>IIT Mandi</v>
      </c>
      <c r="F56" s="61" t="str">
        <f>VLOOKUP(A56,Main!A:AB,6,0)</f>
        <v>IIT Madras</v>
      </c>
      <c r="G56" s="61" t="str">
        <f>VLOOKUP(A56,Main!A:AB,7,0)</f>
        <v>4 Weeks</v>
      </c>
      <c r="H56" s="61" t="str">
        <f>VLOOKUP(A56,Main!A:AB,8,0)</f>
        <v>Rerun</v>
      </c>
      <c r="I56" s="62">
        <f>VLOOKUP(A56,Main!A:AB,9,0)</f>
        <v>46251</v>
      </c>
      <c r="J56" s="62">
        <f>VLOOKUP(A56,Main!A:AB,10,0)</f>
        <v>46276</v>
      </c>
      <c r="K56" s="62">
        <f>VLOOKUP(A56,Main!A:AB,11,0)</f>
        <v>46318</v>
      </c>
      <c r="L56" s="62">
        <f>VLOOKUP(A56,Main!A:AB,12,0)</f>
        <v>46251</v>
      </c>
      <c r="M56" s="62">
        <f>VLOOKUP(A56,Main!A:AB,13,0)</f>
        <v>46262</v>
      </c>
      <c r="N56" s="61" t="str">
        <f>VLOOKUP(A56,Main!A:AB,14,0)</f>
        <v>UG/PG</v>
      </c>
      <c r="O56" s="61" t="str">
        <f>VLOOKUP(A56,Main!A:AB,15,0)</f>
        <v>Elective</v>
      </c>
      <c r="P56" s="61" t="str">
        <f>VLOOKUP(A56,Main!A:AB,16,0)</f>
        <v>Yes</v>
      </c>
      <c r="Q56" s="61" t="str">
        <f>VLOOKUP(A56,Main!A:AB,17,0)</f>
        <v/>
      </c>
      <c r="R56" s="63" t="str">
        <f>VLOOKUP(A56,Main!A:AB,18,0)</f>
        <v>https://onlinecourses.nptel.ac.in/e-learning/preview/noc26_cs186</v>
      </c>
      <c r="S56" s="63" t="str">
        <f>VLOOKUP(A56,Main!A:AB,19,0)</f>
        <v>https://onlinecourses.nptel.ac.in/e-learning/preview/noc26_cs186</v>
      </c>
      <c r="T56" s="61" t="str">
        <f>VLOOKUP(A56,Main!A:AB,20,0)</f>
        <v>noc26_cs186</v>
      </c>
      <c r="U56" s="63" t="str">
        <f>VLOOKUP(A56,Main!A:AB,21,0)</f>
        <v>https://onlinecourses.nptel.ac.in/noc25_cs80/preview</v>
      </c>
      <c r="V56" s="63" t="str">
        <f>VLOOKUP(A56,Main!A:AB,22,0)</f>
        <v>https://onlinecourses.nptel.ac.in/noc25_cs80/preview</v>
      </c>
      <c r="W56" s="61" t="str">
        <f>VLOOKUP(A56,Main!A:AB,23,0)</f>
        <v>noc25_cs80</v>
      </c>
      <c r="X56" s="63" t="str">
        <f>VLOOKUP(A56,Main!A:AB,24,0)</f>
        <v>https://nptel.ac.in/courses/106106696</v>
      </c>
      <c r="Y56" s="63" t="str">
        <f>VLOOKUP(A56,Main!A:AB,25,0)</f>
        <v>https://nptel.ac.in/courses/106106696</v>
      </c>
      <c r="Z56" s="61">
        <f>VLOOKUP(A56,Main!A:AB,26,0)</f>
        <v>106106696</v>
      </c>
    </row>
    <row r="57">
      <c r="A57" s="47" t="s">
        <v>2436</v>
      </c>
      <c r="B57" s="61" t="str">
        <f>VLOOKUP(A57,Main!A:AB,2,0)</f>
        <v>Computer Science and Engineering</v>
      </c>
      <c r="C57" s="61" t="str">
        <f>VLOOKUP(A57,Main!A:AB,3,0)</f>
        <v>Computer System Optimizations for ML</v>
      </c>
      <c r="D57" s="61" t="str">
        <f>VLOOKUP(A57,Main!A:AB,4,0)</f>
        <v>Prof. Sumit K. Mandal</v>
      </c>
      <c r="E57" s="61" t="str">
        <f>VLOOKUP(A57,Main!A:AB,5,0)</f>
        <v>IISc Bangalore</v>
      </c>
      <c r="F57" s="61" t="str">
        <f>VLOOKUP(A57,Main!A:AB,6,0)</f>
        <v>IISc Bangalore</v>
      </c>
      <c r="G57" s="61" t="str">
        <f>VLOOKUP(A57,Main!A:AB,7,0)</f>
        <v>12 Weeks</v>
      </c>
      <c r="H57" s="61" t="str">
        <f>VLOOKUP(A57,Main!A:AB,8,0)</f>
        <v>New</v>
      </c>
      <c r="I57" s="62">
        <f>VLOOKUP(A57,Main!A:AB,9,0)</f>
        <v>46223</v>
      </c>
      <c r="J57" s="62">
        <f>VLOOKUP(A57,Main!A:AB,10,0)</f>
        <v>46304</v>
      </c>
      <c r="K57" s="62">
        <f>VLOOKUP(A57,Main!A:AB,11,0)</f>
        <v>46318</v>
      </c>
      <c r="L57" s="62">
        <f>VLOOKUP(A57,Main!A:AB,12,0)</f>
        <v>46230</v>
      </c>
      <c r="M57" s="62">
        <f>VLOOKUP(A57,Main!A:AB,13,0)</f>
        <v>46248</v>
      </c>
      <c r="N57" s="61" t="str">
        <f>VLOOKUP(A57,Main!A:AB,14,0)</f>
        <v>UG/PG</v>
      </c>
      <c r="O57" s="61" t="str">
        <f>VLOOKUP(A57,Main!A:AB,15,0)</f>
        <v>Elective</v>
      </c>
      <c r="P57" s="61" t="str">
        <f>VLOOKUP(A57,Main!A:AB,16,0)</f>
        <v>Yes</v>
      </c>
      <c r="Q57" s="61" t="str">
        <f>VLOOKUP(A57,Main!A:AB,17,0)</f>
        <v>Artificial Intelligence
Data Science</v>
      </c>
      <c r="R57" s="63" t="str">
        <f>VLOOKUP(A57,Main!A:AB,18,0)</f>
        <v>https://onlinecourses.nptel.ac.in/e-learning/preview/noc26_cs96</v>
      </c>
      <c r="S57" s="63" t="str">
        <f>VLOOKUP(A57,Main!A:AB,19,0)</f>
        <v>https://onlinecourses.nptel.ac.in/e-learning/preview/noc26_cs96</v>
      </c>
      <c r="T57" s="61" t="str">
        <f>VLOOKUP(A57,Main!A:AB,20,0)</f>
        <v>noc26_cs96</v>
      </c>
      <c r="U57" s="61" t="str">
        <f>VLOOKUP(A57,Main!A:AB,21,0)</f>
        <v/>
      </c>
      <c r="V57" s="61" t="str">
        <f>VLOOKUP(A57,Main!A:AB,22,0)</f>
        <v/>
      </c>
      <c r="W57" s="61" t="str">
        <f>VLOOKUP(A57,Main!A:AB,23,0)</f>
        <v/>
      </c>
      <c r="X57" s="63" t="str">
        <f>VLOOKUP(A57,Main!A:AB,24,0)</f>
        <v>https://nptel.ac.in/courses/106108003</v>
      </c>
      <c r="Y57" s="63" t="str">
        <f>VLOOKUP(A57,Main!A:AB,25,0)</f>
        <v>https://nptel.ac.in/courses/106108003</v>
      </c>
      <c r="Z57" s="61">
        <f>VLOOKUP(A57,Main!A:AB,26,0)</f>
        <v>106108003</v>
      </c>
    </row>
    <row r="58">
      <c r="A58" s="47" t="s">
        <v>2533</v>
      </c>
      <c r="B58" s="61" t="str">
        <f>VLOOKUP(A58,Main!A:AB,2,0)</f>
        <v>Chemistry and Biochemistry</v>
      </c>
      <c r="C58" s="61" t="str">
        <f>VLOOKUP(A58,Main!A:AB,3,0)</f>
        <v>Advanced Transition Metal Chemistry</v>
      </c>
      <c r="D58" s="61" t="str">
        <f>VLOOKUP(A58,Main!A:AB,4,0)</f>
        <v>Prof. M S Balakrishna</v>
      </c>
      <c r="E58" s="61" t="str">
        <f>VLOOKUP(A58,Main!A:AB,5,0)</f>
        <v>IIT Bombay</v>
      </c>
      <c r="F58" s="61" t="str">
        <f>VLOOKUP(A58,Main!A:AB,6,0)</f>
        <v>IIT Bombay</v>
      </c>
      <c r="G58" s="61" t="str">
        <f>VLOOKUP(A58,Main!A:AB,7,0)</f>
        <v>12 Weeks</v>
      </c>
      <c r="H58" s="61" t="str">
        <f>VLOOKUP(A58,Main!A:AB,8,0)</f>
        <v>Rerun</v>
      </c>
      <c r="I58" s="62">
        <f>VLOOKUP(A58,Main!A:AB,9,0)</f>
        <v>46223</v>
      </c>
      <c r="J58" s="62">
        <f>VLOOKUP(A58,Main!A:AB,10,0)</f>
        <v>46304</v>
      </c>
      <c r="K58" s="62">
        <f>VLOOKUP(A58,Main!A:AB,11,0)</f>
        <v>46318</v>
      </c>
      <c r="L58" s="62">
        <f>VLOOKUP(A58,Main!A:AB,12,0)</f>
        <v>46230</v>
      </c>
      <c r="M58" s="62">
        <f>VLOOKUP(A58,Main!A:AB,13,0)</f>
        <v>46248</v>
      </c>
      <c r="N58" s="61" t="str">
        <f>VLOOKUP(A58,Main!A:AB,14,0)</f>
        <v>UG/PG</v>
      </c>
      <c r="O58" s="61" t="str">
        <f>VLOOKUP(A58,Main!A:AB,15,0)</f>
        <v>Core</v>
      </c>
      <c r="P58" s="61" t="str">
        <f>VLOOKUP(A58,Main!A:AB,16,0)</f>
        <v>Yes</v>
      </c>
      <c r="Q58" s="61" t="str">
        <f>VLOOKUP(A58,Main!A:AB,17,0)</f>
        <v/>
      </c>
      <c r="R58" s="63" t="str">
        <f>VLOOKUP(A58,Main!A:AB,18,0)</f>
        <v>https://onlinecourses.nptel.ac.in/e-learning/preview/noc26_cy52</v>
      </c>
      <c r="S58" s="63" t="str">
        <f>VLOOKUP(A58,Main!A:AB,19,0)</f>
        <v>https://onlinecourses.nptel.ac.in/e-learning/preview/noc26_cy52</v>
      </c>
      <c r="T58" s="61" t="str">
        <f>VLOOKUP(A58,Main!A:AB,20,0)</f>
        <v>noc26_cy52</v>
      </c>
      <c r="U58" s="63" t="str">
        <f>VLOOKUP(A58,Main!A:AB,21,0)</f>
        <v>https://onlinecourses.nptel.ac.in/noc25_cy63/preview</v>
      </c>
      <c r="V58" s="63" t="str">
        <f>VLOOKUP(A58,Main!A:AB,22,0)</f>
        <v>https://onlinecourses.nptel.ac.in/noc25_cy63/preview</v>
      </c>
      <c r="W58" s="61" t="str">
        <f>VLOOKUP(A58,Main!A:AB,23,0)</f>
        <v>noc25_cy63</v>
      </c>
      <c r="X58" s="63" t="str">
        <f>VLOOKUP(A58,Main!A:AB,24,0)</f>
        <v>https://nptel.ac.in/courses/104101136</v>
      </c>
      <c r="Y58" s="63" t="str">
        <f>VLOOKUP(A58,Main!A:AB,25,0)</f>
        <v>https://nptel.ac.in/courses/104101136</v>
      </c>
      <c r="Z58" s="61">
        <f>VLOOKUP(A58,Main!A:AB,26,0)</f>
        <v>104101136</v>
      </c>
    </row>
    <row r="59">
      <c r="A59" s="47" t="s">
        <v>2575</v>
      </c>
      <c r="B59" s="61" t="str">
        <f>VLOOKUP(A59,Main!A:AB,2,0)</f>
        <v>Chemistry</v>
      </c>
      <c r="C59" s="61" t="str">
        <f>VLOOKUP(A59,Main!A:AB,3,0)</f>
        <v>Basic Statistical Mechanics</v>
      </c>
      <c r="D59" s="61" t="str">
        <f>VLOOKUP(A59,Main!A:AB,4,0)</f>
        <v>Prof. Biman Bagchi</v>
      </c>
      <c r="E59" s="61" t="str">
        <f>VLOOKUP(A59,Main!A:AB,5,0)</f>
        <v>IIT Bombay</v>
      </c>
      <c r="F59" s="61" t="str">
        <f>VLOOKUP(A59,Main!A:AB,6,0)</f>
        <v>IIT Bombay</v>
      </c>
      <c r="G59" s="61" t="str">
        <f>VLOOKUP(A59,Main!A:AB,7,0)</f>
        <v>12 Weeks</v>
      </c>
      <c r="H59" s="61" t="str">
        <f>VLOOKUP(A59,Main!A:AB,8,0)</f>
        <v>Rerun</v>
      </c>
      <c r="I59" s="62">
        <f>VLOOKUP(A59,Main!A:AB,9,0)</f>
        <v>46223</v>
      </c>
      <c r="J59" s="62">
        <f>VLOOKUP(A59,Main!A:AB,10,0)</f>
        <v>46304</v>
      </c>
      <c r="K59" s="62">
        <f>VLOOKUP(A59,Main!A:AB,11,0)</f>
        <v>46318</v>
      </c>
      <c r="L59" s="62">
        <f>VLOOKUP(A59,Main!A:AB,12,0)</f>
        <v>46230</v>
      </c>
      <c r="M59" s="62">
        <f>VLOOKUP(A59,Main!A:AB,13,0)</f>
        <v>46248</v>
      </c>
      <c r="N59" s="61" t="str">
        <f>VLOOKUP(A59,Main!A:AB,14,0)</f>
        <v>UG/PG</v>
      </c>
      <c r="O59" s="61" t="str">
        <f>VLOOKUP(A59,Main!A:AB,15,0)</f>
        <v>Elective</v>
      </c>
      <c r="P59" s="61" t="str">
        <f>VLOOKUP(A59,Main!A:AB,16,0)</f>
        <v>Yes</v>
      </c>
      <c r="Q59" s="61" t="str">
        <f>VLOOKUP(A59,Main!A:AB,17,0)</f>
        <v/>
      </c>
      <c r="R59" s="63" t="str">
        <f>VLOOKUP(A59,Main!A:AB,18,0)</f>
        <v>https://onlinecourses.nptel.ac.in/e-learning/preview/noc26_cy58</v>
      </c>
      <c r="S59" s="63" t="str">
        <f>VLOOKUP(A59,Main!A:AB,19,0)</f>
        <v>https://onlinecourses.nptel.ac.in/e-learning/preview/noc26_cy58</v>
      </c>
      <c r="T59" s="61" t="str">
        <f>VLOOKUP(A59,Main!A:AB,20,0)</f>
        <v>noc26_cy58</v>
      </c>
      <c r="U59" s="63" t="str">
        <f>VLOOKUP(A59,Main!A:AB,21,0)</f>
        <v>https://onlinecourses.nptel.ac.in/noc25_cy52/preview</v>
      </c>
      <c r="V59" s="63" t="str">
        <f>VLOOKUP(A59,Main!A:AB,22,0)</f>
        <v>https://onlinecourses.nptel.ac.in/noc25_cy52/preview</v>
      </c>
      <c r="W59" s="61" t="str">
        <f>VLOOKUP(A59,Main!A:AB,23,0)</f>
        <v>noc25_cy52</v>
      </c>
      <c r="X59" s="63" t="str">
        <f>VLOOKUP(A59,Main!A:AB,24,0)</f>
        <v>https://nptel.ac.in/courses/104101125</v>
      </c>
      <c r="Y59" s="63" t="str">
        <f>VLOOKUP(A59,Main!A:AB,25,0)</f>
        <v>https://nptel.ac.in/courses/104101125</v>
      </c>
      <c r="Z59" s="61">
        <f>VLOOKUP(A59,Main!A:AB,26,0)</f>
        <v>104101125</v>
      </c>
    </row>
    <row r="60">
      <c r="A60" s="47" t="s">
        <v>2614</v>
      </c>
      <c r="B60" s="61" t="str">
        <f>VLOOKUP(A60,Main!A:AB,2,0)</f>
        <v>Chemistry</v>
      </c>
      <c r="C60" s="61" t="str">
        <f>VLOOKUP(A60,Main!A:AB,3,0)</f>
        <v>Spectroscopic Techniques for Pharmaceutical and Biopharmaceutical Industries</v>
      </c>
      <c r="D60" s="61" t="str">
        <f>VLOOKUP(A60,Main!A:AB,4,0)</f>
        <v>Prof. Shashank Deep</v>
      </c>
      <c r="E60" s="61" t="str">
        <f>VLOOKUP(A60,Main!A:AB,5,0)</f>
        <v>IIT Delhi</v>
      </c>
      <c r="F60" s="61" t="str">
        <f>VLOOKUP(A60,Main!A:AB,6,0)</f>
        <v>IIT Delhi</v>
      </c>
      <c r="G60" s="61" t="str">
        <f>VLOOKUP(A60,Main!A:AB,7,0)</f>
        <v>12 Weeks</v>
      </c>
      <c r="H60" s="61" t="str">
        <f>VLOOKUP(A60,Main!A:AB,8,0)</f>
        <v>Rerun</v>
      </c>
      <c r="I60" s="62">
        <f>VLOOKUP(A60,Main!A:AB,9,0)</f>
        <v>46223</v>
      </c>
      <c r="J60" s="62">
        <f>VLOOKUP(A60,Main!A:AB,10,0)</f>
        <v>46304</v>
      </c>
      <c r="K60" s="62">
        <f>VLOOKUP(A60,Main!A:AB,11,0)</f>
        <v>46318</v>
      </c>
      <c r="L60" s="62">
        <f>VLOOKUP(A60,Main!A:AB,12,0)</f>
        <v>46230</v>
      </c>
      <c r="M60" s="62">
        <f>VLOOKUP(A60,Main!A:AB,13,0)</f>
        <v>46248</v>
      </c>
      <c r="N60" s="61" t="str">
        <f>VLOOKUP(A60,Main!A:AB,14,0)</f>
        <v>UG</v>
      </c>
      <c r="O60" s="61" t="str">
        <f>VLOOKUP(A60,Main!A:AB,15,0)</f>
        <v>Elective</v>
      </c>
      <c r="P60" s="61" t="str">
        <f>VLOOKUP(A60,Main!A:AB,16,0)</f>
        <v>Yes</v>
      </c>
      <c r="Q60" s="61" t="str">
        <f>VLOOKUP(A60,Main!A:AB,17,0)</f>
        <v/>
      </c>
      <c r="R60" s="63" t="str">
        <f>VLOOKUP(A60,Main!A:AB,18,0)</f>
        <v>https://onlinecourses.nptel.ac.in/e-learning/preview/noc26_cy64</v>
      </c>
      <c r="S60" s="63" t="str">
        <f>VLOOKUP(A60,Main!A:AB,19,0)</f>
        <v>https://onlinecourses.nptel.ac.in/e-learning/preview/noc26_cy64</v>
      </c>
      <c r="T60" s="61" t="str">
        <f>VLOOKUP(A60,Main!A:AB,20,0)</f>
        <v>noc26_cy64</v>
      </c>
      <c r="U60" s="63" t="str">
        <f>VLOOKUP(A60,Main!A:AB,21,0)</f>
        <v>https://onlinecourses.nptel.ac.in/noc25_cy43/preview</v>
      </c>
      <c r="V60" s="63" t="str">
        <f>VLOOKUP(A60,Main!A:AB,22,0)</f>
        <v>https://onlinecourses.nptel.ac.in/noc25_cy43/preview</v>
      </c>
      <c r="W60" s="61" t="str">
        <f>VLOOKUP(A60,Main!A:AB,23,0)</f>
        <v>noc25_cy43</v>
      </c>
      <c r="X60" s="63" t="str">
        <f>VLOOKUP(A60,Main!A:AB,24,0)</f>
        <v>https://nptel.ac.in/courses/104102113</v>
      </c>
      <c r="Y60" s="63" t="str">
        <f>VLOOKUP(A60,Main!A:AB,25,0)</f>
        <v>https://nptel.ac.in/courses/104102113</v>
      </c>
      <c r="Z60" s="61">
        <f>VLOOKUP(A60,Main!A:AB,26,0)</f>
        <v>104102113</v>
      </c>
    </row>
    <row r="61">
      <c r="A61" s="47" t="s">
        <v>2656</v>
      </c>
      <c r="B61" s="61" t="str">
        <f>VLOOKUP(A61,Main!A:AB,2,0)</f>
        <v>Chemistry</v>
      </c>
      <c r="C61" s="61" t="str">
        <f>VLOOKUP(A61,Main!A:AB,3,0)</f>
        <v>Molecular Rearrangements and Reactive Intermediates in Organic Synthesis</v>
      </c>
      <c r="D61" s="61" t="str">
        <f>VLOOKUP(A61,Main!A:AB,4,0)</f>
        <v>Prof. Santanu Panda</v>
      </c>
      <c r="E61" s="61" t="str">
        <f>VLOOKUP(A61,Main!A:AB,5,0)</f>
        <v>IIT Kharagpur</v>
      </c>
      <c r="F61" s="61" t="str">
        <f>VLOOKUP(A61,Main!A:AB,6,0)</f>
        <v>IIT Kharagpur</v>
      </c>
      <c r="G61" s="61" t="str">
        <f>VLOOKUP(A61,Main!A:AB,7,0)</f>
        <v>12 Weeks</v>
      </c>
      <c r="H61" s="61" t="str">
        <f>VLOOKUP(A61,Main!A:AB,8,0)</f>
        <v>Rerun</v>
      </c>
      <c r="I61" s="62">
        <f>VLOOKUP(A61,Main!A:AB,9,0)</f>
        <v>46223</v>
      </c>
      <c r="J61" s="62">
        <f>VLOOKUP(A61,Main!A:AB,10,0)</f>
        <v>46304</v>
      </c>
      <c r="K61" s="62">
        <f>VLOOKUP(A61,Main!A:AB,11,0)</f>
        <v>46318</v>
      </c>
      <c r="L61" s="62">
        <f>VLOOKUP(A61,Main!A:AB,12,0)</f>
        <v>46230</v>
      </c>
      <c r="M61" s="62">
        <f>VLOOKUP(A61,Main!A:AB,13,0)</f>
        <v>46248</v>
      </c>
      <c r="N61" s="61" t="str">
        <f>VLOOKUP(A61,Main!A:AB,14,0)</f>
        <v>PG</v>
      </c>
      <c r="O61" s="61" t="str">
        <f>VLOOKUP(A61,Main!A:AB,15,0)</f>
        <v>Core</v>
      </c>
      <c r="P61" s="61" t="str">
        <f>VLOOKUP(A61,Main!A:AB,16,0)</f>
        <v>Yes</v>
      </c>
      <c r="Q61" s="61" t="str">
        <f>VLOOKUP(A61,Main!A:AB,17,0)</f>
        <v/>
      </c>
      <c r="R61" s="63" t="str">
        <f>VLOOKUP(A61,Main!A:AB,18,0)</f>
        <v>https://onlinecourses.nptel.ac.in/e-learning/preview/noc26_cy70</v>
      </c>
      <c r="S61" s="63" t="str">
        <f>VLOOKUP(A61,Main!A:AB,19,0)</f>
        <v>https://onlinecourses.nptel.ac.in/e-learning/preview/noc26_cy70</v>
      </c>
      <c r="T61" s="61" t="str">
        <f>VLOOKUP(A61,Main!A:AB,20,0)</f>
        <v>noc26_cy70</v>
      </c>
      <c r="U61" s="63" t="str">
        <f>VLOOKUP(A61,Main!A:AB,21,0)</f>
        <v>https://onlinecourses.nptel.ac.in/noc25_cy59/preview</v>
      </c>
      <c r="V61" s="63" t="str">
        <f>VLOOKUP(A61,Main!A:AB,22,0)</f>
        <v>https://onlinecourses.nptel.ac.in/noc25_cy59/preview</v>
      </c>
      <c r="W61" s="61" t="str">
        <f>VLOOKUP(A61,Main!A:AB,23,0)</f>
        <v>noc25_cy59</v>
      </c>
      <c r="X61" s="63" t="str">
        <f>VLOOKUP(A61,Main!A:AB,24,0)</f>
        <v>https://nptel.ac.in/courses/104105462</v>
      </c>
      <c r="Y61" s="63" t="str">
        <f>VLOOKUP(A61,Main!A:AB,25,0)</f>
        <v>https://nptel.ac.in/courses/104105462</v>
      </c>
      <c r="Z61" s="61">
        <f>VLOOKUP(A61,Main!A:AB,26,0)</f>
        <v>104105462</v>
      </c>
    </row>
    <row r="62">
      <c r="A62" s="47" t="s">
        <v>2756</v>
      </c>
      <c r="B62" s="61" t="str">
        <f>VLOOKUP(A62,Main!A:AB,2,0)</f>
        <v>Design Engineering</v>
      </c>
      <c r="C62" s="61" t="str">
        <f>VLOOKUP(A62,Main!A:AB,3,0)</f>
        <v>Control systems</v>
      </c>
      <c r="D62" s="61" t="str">
        <f>VLOOKUP(A62,Main!A:AB,4,0)</f>
        <v>Prof. C.S.Shankar Ram</v>
      </c>
      <c r="E62" s="61" t="str">
        <f>VLOOKUP(A62,Main!A:AB,5,0)</f>
        <v>IIT Madras</v>
      </c>
      <c r="F62" s="61" t="str">
        <f>VLOOKUP(A62,Main!A:AB,6,0)</f>
        <v>IIT Madras</v>
      </c>
      <c r="G62" s="61" t="str">
        <f>VLOOKUP(A62,Main!A:AB,7,0)</f>
        <v>12 Weeks</v>
      </c>
      <c r="H62" s="61" t="str">
        <f>VLOOKUP(A62,Main!A:AB,8,0)</f>
        <v>Rerun</v>
      </c>
      <c r="I62" s="62">
        <f>VLOOKUP(A62,Main!A:AB,9,0)</f>
        <v>46223</v>
      </c>
      <c r="J62" s="62">
        <f>VLOOKUP(A62,Main!A:AB,10,0)</f>
        <v>46304</v>
      </c>
      <c r="K62" s="62">
        <f>VLOOKUP(A62,Main!A:AB,11,0)</f>
        <v>46318</v>
      </c>
      <c r="L62" s="62">
        <f>VLOOKUP(A62,Main!A:AB,12,0)</f>
        <v>46230</v>
      </c>
      <c r="M62" s="62">
        <f>VLOOKUP(A62,Main!A:AB,13,0)</f>
        <v>46248</v>
      </c>
      <c r="N62" s="61" t="str">
        <f>VLOOKUP(A62,Main!A:AB,14,0)</f>
        <v>UG</v>
      </c>
      <c r="O62" s="61" t="str">
        <f>VLOOKUP(A62,Main!A:AB,15,0)</f>
        <v>Core</v>
      </c>
      <c r="P62" s="61" t="str">
        <f>VLOOKUP(A62,Main!A:AB,16,0)</f>
        <v>No</v>
      </c>
      <c r="Q62" s="61" t="str">
        <f>VLOOKUP(A62,Main!A:AB,17,0)</f>
        <v>Control and Instrumentation</v>
      </c>
      <c r="R62" s="63" t="str">
        <f>VLOOKUP(A62,Main!A:AB,18,0)</f>
        <v>https://onlinecourses.nptel.ac.in/e-learning/preview/noc26_de27</v>
      </c>
      <c r="S62" s="63" t="str">
        <f>VLOOKUP(A62,Main!A:AB,19,0)</f>
        <v>https://onlinecourses.nptel.ac.in/e-learning/preview/noc26_de27</v>
      </c>
      <c r="T62" s="61" t="str">
        <f>VLOOKUP(A62,Main!A:AB,20,0)</f>
        <v>noc26_de27</v>
      </c>
      <c r="U62" s="63" t="str">
        <f>VLOOKUP(A62,Main!A:AB,21,0)</f>
        <v>https://onlinecourses.nptel.ac.in/noc25_de14/preview</v>
      </c>
      <c r="V62" s="63" t="str">
        <f>VLOOKUP(A62,Main!A:AB,22,0)</f>
        <v>https://onlinecourses.nptel.ac.in/noc25_de14/preview</v>
      </c>
      <c r="W62" s="61" t="str">
        <f>VLOOKUP(A62,Main!A:AB,23,0)</f>
        <v>noc25_de14</v>
      </c>
      <c r="X62" s="63" t="str">
        <f>VLOOKUP(A62,Main!A:AB,24,0)</f>
        <v>https://nptel.ac.in/courses/107106081</v>
      </c>
      <c r="Y62" s="63" t="str">
        <f>VLOOKUP(A62,Main!A:AB,25,0)</f>
        <v>https://nptel.ac.in/courses/107106081</v>
      </c>
      <c r="Z62" s="61">
        <f>VLOOKUP(A62,Main!A:AB,26,0)</f>
        <v>107106081</v>
      </c>
    </row>
    <row r="63">
      <c r="A63" s="47" t="s">
        <v>2818</v>
      </c>
      <c r="B63" s="61" t="str">
        <f>VLOOKUP(A63,Main!A:AB,2,0)</f>
        <v>Economic Sciences</v>
      </c>
      <c r="C63" s="61" t="str">
        <f>VLOOKUP(A63,Main!A:AB,3,0)</f>
        <v>Spatial Statistics and Spatial Econometrics</v>
      </c>
      <c r="D63" s="61" t="str">
        <f>VLOOKUP(A63,Main!A:AB,4,0)</f>
        <v>Prof. Gaurav Arora</v>
      </c>
      <c r="E63" s="61" t="str">
        <f>VLOOKUP(A63,Main!A:AB,5,0)</f>
        <v>IIIT Delhi</v>
      </c>
      <c r="F63" s="61" t="str">
        <f>VLOOKUP(A63,Main!A:AB,6,0)</f>
        <v>IIT Madras</v>
      </c>
      <c r="G63" s="61" t="str">
        <f>VLOOKUP(A63,Main!A:AB,7,0)</f>
        <v>12 Weeks</v>
      </c>
      <c r="H63" s="61" t="str">
        <f>VLOOKUP(A63,Main!A:AB,8,0)</f>
        <v>Rerun</v>
      </c>
      <c r="I63" s="62">
        <f>VLOOKUP(A63,Main!A:AB,9,0)</f>
        <v>46223</v>
      </c>
      <c r="J63" s="62">
        <f>VLOOKUP(A63,Main!A:AB,10,0)</f>
        <v>46304</v>
      </c>
      <c r="K63" s="62">
        <f>VLOOKUP(A63,Main!A:AB,11,0)</f>
        <v>46318</v>
      </c>
      <c r="L63" s="62">
        <f>VLOOKUP(A63,Main!A:AB,12,0)</f>
        <v>46230</v>
      </c>
      <c r="M63" s="62">
        <f>VLOOKUP(A63,Main!A:AB,13,0)</f>
        <v>46248</v>
      </c>
      <c r="N63" s="61" t="str">
        <f>VLOOKUP(A63,Main!A:AB,14,0)</f>
        <v>UG/PG</v>
      </c>
      <c r="O63" s="61" t="str">
        <f>VLOOKUP(A63,Main!A:AB,15,0)</f>
        <v>Elective</v>
      </c>
      <c r="P63" s="61" t="str">
        <f>VLOOKUP(A63,Main!A:AB,16,0)</f>
        <v>Yes</v>
      </c>
      <c r="Q63" s="61" t="str">
        <f>VLOOKUP(A63,Main!A:AB,17,0)</f>
        <v/>
      </c>
      <c r="R63" s="63" t="str">
        <f>VLOOKUP(A63,Main!A:AB,18,0)</f>
        <v>https://onlinecourses.nptel.ac.in/e-learning/preview/noc26_ec15</v>
      </c>
      <c r="S63" s="63" t="str">
        <f>VLOOKUP(A63,Main!A:AB,19,0)</f>
        <v>https://onlinecourses.nptel.ac.in/e-learning/preview/noc26_ec15</v>
      </c>
      <c r="T63" s="61" t="str">
        <f>VLOOKUP(A63,Main!A:AB,20,0)</f>
        <v>noc26_ec15</v>
      </c>
      <c r="U63" s="63" t="str">
        <f>VLOOKUP(A63,Main!A:AB,21,0)</f>
        <v>https://onlinecourses.nptel.ac.in/noc25_ec09/preview</v>
      </c>
      <c r="V63" s="63" t="str">
        <f>VLOOKUP(A63,Main!A:AB,22,0)</f>
        <v>https://onlinecourses.nptel.ac.in/noc25_ec09/preview</v>
      </c>
      <c r="W63" s="61" t="str">
        <f>VLOOKUP(A63,Main!A:AB,23,0)</f>
        <v>noc25_ec09</v>
      </c>
      <c r="X63" s="63" t="str">
        <f>VLOOKUP(A63,Main!A:AB,24,0)</f>
        <v>https://nptel.ac.in/courses/130106115</v>
      </c>
      <c r="Y63" s="63" t="str">
        <f>VLOOKUP(A63,Main!A:AB,25,0)</f>
        <v>https://nptel.ac.in/courses/130106115</v>
      </c>
      <c r="Z63" s="61">
        <f>VLOOKUP(A63,Main!A:AB,26,0)</f>
        <v>130106115</v>
      </c>
    </row>
    <row r="64">
      <c r="A64" s="47" t="s">
        <v>2877</v>
      </c>
      <c r="B64" s="61" t="str">
        <f>VLOOKUP(A64,Main!A:AB,2,0)</f>
        <v>Electrical and Electronics Engineering</v>
      </c>
      <c r="C64" s="61" t="str">
        <f>VLOOKUP(A64,Main!A:AB,3,0)</f>
        <v>Optimal Control Systems</v>
      </c>
      <c r="D64" s="61" t="str">
        <f>VLOOKUP(A64,Main!A:AB,4,0)</f>
        <v>Prof. Dwaipayan Mukherjee</v>
      </c>
      <c r="E64" s="61" t="str">
        <f>VLOOKUP(A64,Main!A:AB,5,0)</f>
        <v>IIT Bombay</v>
      </c>
      <c r="F64" s="61" t="str">
        <f>VLOOKUP(A64,Main!A:AB,6,0)</f>
        <v>IIT Bombay</v>
      </c>
      <c r="G64" s="61" t="str">
        <f>VLOOKUP(A64,Main!A:AB,7,0)</f>
        <v>12 Weeks</v>
      </c>
      <c r="H64" s="61" t="str">
        <f>VLOOKUP(A64,Main!A:AB,8,0)</f>
        <v>New</v>
      </c>
      <c r="I64" s="62">
        <f>VLOOKUP(A64,Main!A:AB,9,0)</f>
        <v>46223</v>
      </c>
      <c r="J64" s="62">
        <f>VLOOKUP(A64,Main!A:AB,10,0)</f>
        <v>46304</v>
      </c>
      <c r="K64" s="62">
        <f>VLOOKUP(A64,Main!A:AB,11,0)</f>
        <v>46318</v>
      </c>
      <c r="L64" s="62">
        <f>VLOOKUP(A64,Main!A:AB,12,0)</f>
        <v>46230</v>
      </c>
      <c r="M64" s="62">
        <f>VLOOKUP(A64,Main!A:AB,13,0)</f>
        <v>46248</v>
      </c>
      <c r="N64" s="61" t="str">
        <f>VLOOKUP(A64,Main!A:AB,14,0)</f>
        <v>PG</v>
      </c>
      <c r="O64" s="61" t="str">
        <f>VLOOKUP(A64,Main!A:AB,15,0)</f>
        <v>Core</v>
      </c>
      <c r="P64" s="61" t="str">
        <f>VLOOKUP(A64,Main!A:AB,16,0)</f>
        <v>Yes</v>
      </c>
      <c r="Q64" s="61" t="str">
        <f>VLOOKUP(A64,Main!A:AB,17,0)</f>
        <v>Communication and Signal Processing
Control and Instrumentation</v>
      </c>
      <c r="R64" s="63" t="str">
        <f>VLOOKUP(A64,Main!A:AB,18,0)</f>
        <v>https://onlinecourses.nptel.ac.in/e-learning/preview/noc26_ee100</v>
      </c>
      <c r="S64" s="63" t="str">
        <f>VLOOKUP(A64,Main!A:AB,19,0)</f>
        <v>https://onlinecourses.nptel.ac.in/e-learning/preview/noc26_ee100</v>
      </c>
      <c r="T64" s="61" t="str">
        <f>VLOOKUP(A64,Main!A:AB,20,0)</f>
        <v>noc26_ee100</v>
      </c>
      <c r="U64" s="61" t="str">
        <f>VLOOKUP(A64,Main!A:AB,21,0)</f>
        <v/>
      </c>
      <c r="V64" s="61" t="str">
        <f>VLOOKUP(A64,Main!A:AB,22,0)</f>
        <v/>
      </c>
      <c r="W64" s="61" t="str">
        <f>VLOOKUP(A64,Main!A:AB,23,0)</f>
        <v/>
      </c>
      <c r="X64" s="63" t="str">
        <f>VLOOKUP(A64,Main!A:AB,24,0)</f>
        <v>https://nptel.ac.in/courses/108101006</v>
      </c>
      <c r="Y64" s="63" t="str">
        <f>VLOOKUP(A64,Main!A:AB,25,0)</f>
        <v>https://nptel.ac.in/courses/108101006</v>
      </c>
      <c r="Z64" s="61">
        <f>VLOOKUP(A64,Main!A:AB,26,0)</f>
        <v>108101006</v>
      </c>
    </row>
    <row r="65">
      <c r="A65" s="47" t="s">
        <v>3080</v>
      </c>
      <c r="B65" s="61" t="str">
        <f>VLOOKUP(A65,Main!A:AB,2,0)</f>
        <v>Electronics and Communication Engineering</v>
      </c>
      <c r="C65" s="61" t="str">
        <f>VLOOKUP(A65,Main!A:AB,3,0)</f>
        <v>Enclosure Design of Electronics Equipment</v>
      </c>
      <c r="D65" s="61" t="str">
        <f>VLOOKUP(A65,Main!A:AB,4,0)</f>
        <v>Prof. N. V Chalapathi Rao</v>
      </c>
      <c r="E65" s="61" t="str">
        <f>VLOOKUP(A65,Main!A:AB,5,0)</f>
        <v>IISc Bangalore</v>
      </c>
      <c r="F65" s="61" t="str">
        <f>VLOOKUP(A65,Main!A:AB,6,0)</f>
        <v>IISc Bangalore</v>
      </c>
      <c r="G65" s="61" t="str">
        <f>VLOOKUP(A65,Main!A:AB,7,0)</f>
        <v>12 Weeks</v>
      </c>
      <c r="H65" s="61" t="str">
        <f>VLOOKUP(A65,Main!A:AB,8,0)</f>
        <v>Rerun</v>
      </c>
      <c r="I65" s="62">
        <f>VLOOKUP(A65,Main!A:AB,9,0)</f>
        <v>46223</v>
      </c>
      <c r="J65" s="62">
        <f>VLOOKUP(A65,Main!A:AB,10,0)</f>
        <v>46304</v>
      </c>
      <c r="K65" s="62">
        <f>VLOOKUP(A65,Main!A:AB,11,0)</f>
        <v>46318</v>
      </c>
      <c r="L65" s="62">
        <f>VLOOKUP(A65,Main!A:AB,12,0)</f>
        <v>46230</v>
      </c>
      <c r="M65" s="62">
        <f>VLOOKUP(A65,Main!A:AB,13,0)</f>
        <v>46248</v>
      </c>
      <c r="N65" s="61" t="str">
        <f>VLOOKUP(A65,Main!A:AB,14,0)</f>
        <v>UG/PG</v>
      </c>
      <c r="O65" s="61" t="str">
        <f>VLOOKUP(A65,Main!A:AB,15,0)</f>
        <v>Elective</v>
      </c>
      <c r="P65" s="61" t="str">
        <f>VLOOKUP(A65,Main!A:AB,16,0)</f>
        <v>Yes</v>
      </c>
      <c r="Q65" s="61" t="str">
        <f>VLOOKUP(A65,Main!A:AB,17,0)</f>
        <v/>
      </c>
      <c r="R65" s="63" t="str">
        <f>VLOOKUP(A65,Main!A:AB,18,0)</f>
        <v>https://onlinecourses.nptel.ac.in/e-learning/preview/noc26_ee130</v>
      </c>
      <c r="S65" s="63" t="str">
        <f>VLOOKUP(A65,Main!A:AB,19,0)</f>
        <v>https://onlinecourses.nptel.ac.in/e-learning/preview/noc26_ee130</v>
      </c>
      <c r="T65" s="61" t="str">
        <f>VLOOKUP(A65,Main!A:AB,20,0)</f>
        <v>noc26_ee130</v>
      </c>
      <c r="U65" s="63" t="str">
        <f>VLOOKUP(A65,Main!A:AB,21,0)</f>
        <v>https://onlinecourses.nptel.ac.in/noc25_ee168/preview</v>
      </c>
      <c r="V65" s="63" t="str">
        <f>VLOOKUP(A65,Main!A:AB,22,0)</f>
        <v>https://onlinecourses.nptel.ac.in/noc25_ee168/preview</v>
      </c>
      <c r="W65" s="61" t="str">
        <f>VLOOKUP(A65,Main!A:AB,23,0)</f>
        <v>noc25_ee168</v>
      </c>
      <c r="X65" s="63" t="str">
        <f>VLOOKUP(A65,Main!A:AB,24,0)</f>
        <v>https://nptel.ac.in/courses/117108140</v>
      </c>
      <c r="Y65" s="63" t="str">
        <f>VLOOKUP(A65,Main!A:AB,25,0)</f>
        <v>https://nptel.ac.in/courses/117108140</v>
      </c>
      <c r="Z65" s="61">
        <f>VLOOKUP(A65,Main!A:AB,26,0)</f>
        <v>117108140</v>
      </c>
    </row>
    <row r="66">
      <c r="A66" s="47" t="s">
        <v>3108</v>
      </c>
      <c r="B66" s="61" t="str">
        <f>VLOOKUP(A66,Main!A:AB,2,0)</f>
        <v>Electrical and Electronics Engineering</v>
      </c>
      <c r="C66" s="61" t="str">
        <f>VLOOKUP(A66,Main!A:AB,3,0)</f>
        <v>Advance Power Electronics</v>
      </c>
      <c r="D66" s="61" t="str">
        <f>VLOOKUP(A66,Main!A:AB,4,0)</f>
        <v>Prof. Bhim Singh</v>
      </c>
      <c r="E66" s="61" t="str">
        <f>VLOOKUP(A66,Main!A:AB,5,0)</f>
        <v>IIT Delhi</v>
      </c>
      <c r="F66" s="61" t="str">
        <f>VLOOKUP(A66,Main!A:AB,6,0)</f>
        <v>IIT Delhi</v>
      </c>
      <c r="G66" s="61" t="str">
        <f>VLOOKUP(A66,Main!A:AB,7,0)</f>
        <v>12 Weeks</v>
      </c>
      <c r="H66" s="61" t="str">
        <f>VLOOKUP(A66,Main!A:AB,8,0)</f>
        <v>Rerun</v>
      </c>
      <c r="I66" s="62">
        <f>VLOOKUP(A66,Main!A:AB,9,0)</f>
        <v>46223</v>
      </c>
      <c r="J66" s="62">
        <f>VLOOKUP(A66,Main!A:AB,10,0)</f>
        <v>46304</v>
      </c>
      <c r="K66" s="62">
        <f>VLOOKUP(A66,Main!A:AB,11,0)</f>
        <v>46318</v>
      </c>
      <c r="L66" s="62">
        <f>VLOOKUP(A66,Main!A:AB,12,0)</f>
        <v>46230</v>
      </c>
      <c r="M66" s="62">
        <f>VLOOKUP(A66,Main!A:AB,13,0)</f>
        <v>46248</v>
      </c>
      <c r="N66" s="61" t="str">
        <f>VLOOKUP(A66,Main!A:AB,14,0)</f>
        <v>UG/PG</v>
      </c>
      <c r="O66" s="61" t="str">
        <f>VLOOKUP(A66,Main!A:AB,15,0)</f>
        <v>Elective</v>
      </c>
      <c r="P66" s="61" t="str">
        <f>VLOOKUP(A66,Main!A:AB,16,0)</f>
        <v>Yes</v>
      </c>
      <c r="Q66" s="61" t="str">
        <f>VLOOKUP(A66,Main!A:AB,17,0)</f>
        <v>Power Systems and Power Electronics</v>
      </c>
      <c r="R66" s="63" t="str">
        <f>VLOOKUP(A66,Main!A:AB,18,0)</f>
        <v>https://onlinecourses.nptel.ac.in/e-learning/preview/noc26_ee134</v>
      </c>
      <c r="S66" s="63" t="str">
        <f>VLOOKUP(A66,Main!A:AB,19,0)</f>
        <v>https://onlinecourses.nptel.ac.in/e-learning/preview/noc26_ee134</v>
      </c>
      <c r="T66" s="61" t="str">
        <f>VLOOKUP(A66,Main!A:AB,20,0)</f>
        <v>noc26_ee134</v>
      </c>
      <c r="U66" s="63" t="str">
        <f>VLOOKUP(A66,Main!A:AB,21,0)</f>
        <v>https://onlinecourses.nptel.ac.in/noc25_ee02/preview</v>
      </c>
      <c r="V66" s="63" t="str">
        <f>VLOOKUP(A66,Main!A:AB,22,0)</f>
        <v>https://onlinecourses.nptel.ac.in/noc25_ee02/preview</v>
      </c>
      <c r="W66" s="61" t="str">
        <f>VLOOKUP(A66,Main!A:AB,23,0)</f>
        <v>noc25_ee02</v>
      </c>
      <c r="X66" s="63" t="str">
        <f>VLOOKUP(A66,Main!A:AB,24,0)</f>
        <v>https://nptel.ac.in/courses/108102584</v>
      </c>
      <c r="Y66" s="63" t="str">
        <f>VLOOKUP(A66,Main!A:AB,25,0)</f>
        <v>https://nptel.ac.in/courses/108102584</v>
      </c>
      <c r="Z66" s="61">
        <f>VLOOKUP(A66,Main!A:AB,26,0)</f>
        <v>108102584</v>
      </c>
    </row>
    <row r="67">
      <c r="A67" s="47" t="s">
        <v>3157</v>
      </c>
      <c r="B67" s="61" t="str">
        <f>VLOOKUP(A67,Main!A:AB,2,0)</f>
        <v>Electrical and Electronics Engineering</v>
      </c>
      <c r="C67" s="61" t="str">
        <f>VLOOKUP(A67,Main!A:AB,3,0)</f>
        <v>Optical Engineering</v>
      </c>
      <c r="D67" s="61" t="str">
        <f>VLOOKUP(A67,Main!A:AB,4,0)</f>
        <v>Prof. Shanti Bhattacharya</v>
      </c>
      <c r="E67" s="61" t="str">
        <f>VLOOKUP(A67,Main!A:AB,5,0)</f>
        <v>IIT Madras</v>
      </c>
      <c r="F67" s="61" t="str">
        <f>VLOOKUP(A67,Main!A:AB,6,0)</f>
        <v>IIT Madras</v>
      </c>
      <c r="G67" s="61" t="str">
        <f>VLOOKUP(A67,Main!A:AB,7,0)</f>
        <v>12 Weeks</v>
      </c>
      <c r="H67" s="61" t="str">
        <f>VLOOKUP(A67,Main!A:AB,8,0)</f>
        <v>Rerun</v>
      </c>
      <c r="I67" s="62">
        <f>VLOOKUP(A67,Main!A:AB,9,0)</f>
        <v>46223</v>
      </c>
      <c r="J67" s="62">
        <f>VLOOKUP(A67,Main!A:AB,10,0)</f>
        <v>46304</v>
      </c>
      <c r="K67" s="62">
        <f>VLOOKUP(A67,Main!A:AB,11,0)</f>
        <v>46318</v>
      </c>
      <c r="L67" s="62">
        <f>VLOOKUP(A67,Main!A:AB,12,0)</f>
        <v>46230</v>
      </c>
      <c r="M67" s="62">
        <f>VLOOKUP(A67,Main!A:AB,13,0)</f>
        <v>46248</v>
      </c>
      <c r="N67" s="61" t="str">
        <f>VLOOKUP(A67,Main!A:AB,14,0)</f>
        <v>UG</v>
      </c>
      <c r="O67" s="61" t="str">
        <f>VLOOKUP(A67,Main!A:AB,15,0)</f>
        <v>Elective</v>
      </c>
      <c r="P67" s="61" t="str">
        <f>VLOOKUP(A67,Main!A:AB,16,0)</f>
        <v>Yes</v>
      </c>
      <c r="Q67" s="61" t="str">
        <f>VLOOKUP(A67,Main!A:AB,17,0)</f>
        <v>Photonics</v>
      </c>
      <c r="R67" s="63" t="str">
        <f>VLOOKUP(A67,Main!A:AB,18,0)</f>
        <v>https://onlinecourses.nptel.ac.in/e-learning/preview/noc26_ee142</v>
      </c>
      <c r="S67" s="63" t="str">
        <f>VLOOKUP(A67,Main!A:AB,19,0)</f>
        <v>https://onlinecourses.nptel.ac.in/e-learning/preview/noc26_ee142</v>
      </c>
      <c r="T67" s="61" t="str">
        <f>VLOOKUP(A67,Main!A:AB,20,0)</f>
        <v>noc26_ee142</v>
      </c>
      <c r="U67" s="63" t="str">
        <f>VLOOKUP(A67,Main!A:AB,21,0)</f>
        <v>https://onlinecourses.nptel.ac.in/noc25_ee97/preview</v>
      </c>
      <c r="V67" s="63" t="str">
        <f>VLOOKUP(A67,Main!A:AB,22,0)</f>
        <v>https://onlinecourses.nptel.ac.in/noc25_ee97/preview</v>
      </c>
      <c r="W67" s="61" t="str">
        <f>VLOOKUP(A67,Main!A:AB,23,0)</f>
        <v>noc25_ee97</v>
      </c>
      <c r="X67" s="63" t="str">
        <f>VLOOKUP(A67,Main!A:AB,24,0)</f>
        <v>https://nptel.ac.in/courses/108106161</v>
      </c>
      <c r="Y67" s="63" t="str">
        <f>VLOOKUP(A67,Main!A:AB,25,0)</f>
        <v>https://nptel.ac.in/courses/108106161</v>
      </c>
      <c r="Z67" s="61">
        <f>VLOOKUP(A67,Main!A:AB,26,0)</f>
        <v>108106161</v>
      </c>
    </row>
    <row r="68">
      <c r="A68" s="47" t="s">
        <v>3203</v>
      </c>
      <c r="B68" s="61" t="str">
        <f>VLOOKUP(A68,Main!A:AB,2,0)</f>
        <v>Electrical and Electronics Engineering</v>
      </c>
      <c r="C68" s="61" t="str">
        <f>VLOOKUP(A68,Main!A:AB,3,0)</f>
        <v>Optimization Theory and Algorithms</v>
      </c>
      <c r="D68" s="61" t="str">
        <f>VLOOKUP(A68,Main!A:AB,4,0)</f>
        <v>Prof. Uday K Khankhoje</v>
      </c>
      <c r="E68" s="61" t="str">
        <f>VLOOKUP(A68,Main!A:AB,5,0)</f>
        <v>IIT Madras</v>
      </c>
      <c r="F68" s="61" t="str">
        <f>VLOOKUP(A68,Main!A:AB,6,0)</f>
        <v>IIT Madras</v>
      </c>
      <c r="G68" s="61" t="str">
        <f>VLOOKUP(A68,Main!A:AB,7,0)</f>
        <v>12 Weeks</v>
      </c>
      <c r="H68" s="61" t="str">
        <f>VLOOKUP(A68,Main!A:AB,8,0)</f>
        <v>Rerun</v>
      </c>
      <c r="I68" s="62">
        <f>VLOOKUP(A68,Main!A:AB,9,0)</f>
        <v>46223</v>
      </c>
      <c r="J68" s="62">
        <f>VLOOKUP(A68,Main!A:AB,10,0)</f>
        <v>46304</v>
      </c>
      <c r="K68" s="62">
        <f>VLOOKUP(A68,Main!A:AB,11,0)</f>
        <v>46318</v>
      </c>
      <c r="L68" s="62">
        <f>VLOOKUP(A68,Main!A:AB,12,0)</f>
        <v>46230</v>
      </c>
      <c r="M68" s="62">
        <f>VLOOKUP(A68,Main!A:AB,13,0)</f>
        <v>46248</v>
      </c>
      <c r="N68" s="61" t="str">
        <f>VLOOKUP(A68,Main!A:AB,14,0)</f>
        <v>UG/PG</v>
      </c>
      <c r="O68" s="61" t="str">
        <f>VLOOKUP(A68,Main!A:AB,15,0)</f>
        <v>Elective</v>
      </c>
      <c r="P68" s="61" t="str">
        <f>VLOOKUP(A68,Main!A:AB,16,0)</f>
        <v>Yes</v>
      </c>
      <c r="Q68" s="61" t="str">
        <f>VLOOKUP(A68,Main!A:AB,17,0)</f>
        <v>Communication and Signal Processing
Control and Instrumentation</v>
      </c>
      <c r="R68" s="63" t="str">
        <f>VLOOKUP(A68,Main!A:AB,18,0)</f>
        <v>https://onlinecourses.nptel.ac.in/e-learning/preview/noc26_ee148</v>
      </c>
      <c r="S68" s="63" t="str">
        <f>VLOOKUP(A68,Main!A:AB,19,0)</f>
        <v>https://onlinecourses.nptel.ac.in/e-learning/preview/noc26_ee148</v>
      </c>
      <c r="T68" s="61" t="str">
        <f>VLOOKUP(A68,Main!A:AB,20,0)</f>
        <v>noc26_ee148</v>
      </c>
      <c r="U68" s="63" t="str">
        <f>VLOOKUP(A68,Main!A:AB,21,0)</f>
        <v>https://onlinecourses.nptel.ac.in/noc25_ee137/preview</v>
      </c>
      <c r="V68" s="63" t="str">
        <f>VLOOKUP(A68,Main!A:AB,22,0)</f>
        <v>https://onlinecourses.nptel.ac.in/noc25_ee137/preview</v>
      </c>
      <c r="W68" s="61" t="str">
        <f>VLOOKUP(A68,Main!A:AB,23,0)</f>
        <v>noc25_ee137</v>
      </c>
      <c r="X68" s="63" t="str">
        <f>VLOOKUP(A68,Main!A:AB,24,0)</f>
        <v>https://nptel.ac.in/courses/108106478</v>
      </c>
      <c r="Y68" s="63" t="str">
        <f>VLOOKUP(A68,Main!A:AB,25,0)</f>
        <v>https://nptel.ac.in/courses/108106478</v>
      </c>
      <c r="Z68" s="61">
        <f>VLOOKUP(A68,Main!A:AB,26,0)</f>
        <v>108106478</v>
      </c>
    </row>
    <row r="69">
      <c r="A69" s="47" t="s">
        <v>3245</v>
      </c>
      <c r="B69" s="61" t="str">
        <f>VLOOKUP(A69,Main!A:AB,2,0)</f>
        <v>Electrical and Electronics Engineering</v>
      </c>
      <c r="C69" s="61" t="str">
        <f>VLOOKUP(A69,Main!A:AB,3,0)</f>
        <v>Analog VLSI Design</v>
      </c>
      <c r="D69" s="61" t="str">
        <f>VLOOKUP(A69,Main!A:AB,4,0)</f>
        <v>Prof. Imon Mondal</v>
      </c>
      <c r="E69" s="61" t="str">
        <f>VLOOKUP(A69,Main!A:AB,5,0)</f>
        <v>IIT Kanpur</v>
      </c>
      <c r="F69" s="61" t="str">
        <f>VLOOKUP(A69,Main!A:AB,6,0)</f>
        <v>IIT Kanpur</v>
      </c>
      <c r="G69" s="61" t="str">
        <f>VLOOKUP(A69,Main!A:AB,7,0)</f>
        <v>12 Weeks</v>
      </c>
      <c r="H69" s="61" t="str">
        <f>VLOOKUP(A69,Main!A:AB,8,0)</f>
        <v>Rerun</v>
      </c>
      <c r="I69" s="62">
        <f>VLOOKUP(A69,Main!A:AB,9,0)</f>
        <v>46223</v>
      </c>
      <c r="J69" s="62">
        <f>VLOOKUP(A69,Main!A:AB,10,0)</f>
        <v>46304</v>
      </c>
      <c r="K69" s="62">
        <f>VLOOKUP(A69,Main!A:AB,11,0)</f>
        <v>46318</v>
      </c>
      <c r="L69" s="62">
        <f>VLOOKUP(A69,Main!A:AB,12,0)</f>
        <v>46230</v>
      </c>
      <c r="M69" s="62">
        <f>VLOOKUP(A69,Main!A:AB,13,0)</f>
        <v>46248</v>
      </c>
      <c r="N69" s="61" t="str">
        <f>VLOOKUP(A69,Main!A:AB,14,0)</f>
        <v>UG/PG</v>
      </c>
      <c r="O69" s="61" t="str">
        <f>VLOOKUP(A69,Main!A:AB,15,0)</f>
        <v>Elective</v>
      </c>
      <c r="P69" s="61" t="str">
        <f>VLOOKUP(A69,Main!A:AB,16,0)</f>
        <v>Yes</v>
      </c>
      <c r="Q69" s="61" t="str">
        <f>VLOOKUP(A69,Main!A:AB,17,0)</f>
        <v>VLSI design</v>
      </c>
      <c r="R69" s="63" t="str">
        <f>VLOOKUP(A69,Main!A:AB,18,0)</f>
        <v>https://onlinecourses.nptel.ac.in/e-learning/preview/noc26_ee154</v>
      </c>
      <c r="S69" s="63" t="str">
        <f>VLOOKUP(A69,Main!A:AB,19,0)</f>
        <v>https://onlinecourses.nptel.ac.in/e-learning/preview/noc26_ee154</v>
      </c>
      <c r="T69" s="61" t="str">
        <f>VLOOKUP(A69,Main!A:AB,20,0)</f>
        <v>noc26_ee154</v>
      </c>
      <c r="U69" s="63" t="str">
        <f>VLOOKUP(A69,Main!A:AB,21,0)</f>
        <v>https://onlinecourses.nptel.ac.in/noc25_ee111/preview</v>
      </c>
      <c r="V69" s="63" t="str">
        <f>VLOOKUP(A69,Main!A:AB,22,0)</f>
        <v>https://onlinecourses.nptel.ac.in/noc25_ee111/preview</v>
      </c>
      <c r="W69" s="61" t="str">
        <f>VLOOKUP(A69,Main!A:AB,23,0)</f>
        <v>noc25_ee111</v>
      </c>
      <c r="X69" s="63" t="str">
        <f>VLOOKUP(A69,Main!A:AB,24,0)</f>
        <v>https://nptel.ac.in/courses/108104193</v>
      </c>
      <c r="Y69" s="63" t="str">
        <f>VLOOKUP(A69,Main!A:AB,25,0)</f>
        <v>https://nptel.ac.in/courses/108104193</v>
      </c>
      <c r="Z69" s="61">
        <f>VLOOKUP(A69,Main!A:AB,26,0)</f>
        <v>108104193</v>
      </c>
    </row>
    <row r="70">
      <c r="A70" s="47" t="s">
        <v>3285</v>
      </c>
      <c r="B70" s="61" t="str">
        <f>VLOOKUP(A70,Main!A:AB,2,0)</f>
        <v>Electrical and Electronics Engineering</v>
      </c>
      <c r="C70" s="61" t="str">
        <f>VLOOKUP(A70,Main!A:AB,3,0)</f>
        <v>Power Network Analysis</v>
      </c>
      <c r="D70" s="61" t="str">
        <f>VLOOKUP(A70,Main!A:AB,4,0)</f>
        <v>Prof. Abheejeet Mohapatra</v>
      </c>
      <c r="E70" s="61" t="str">
        <f>VLOOKUP(A70,Main!A:AB,5,0)</f>
        <v>IIT Kanpur</v>
      </c>
      <c r="F70" s="61" t="str">
        <f>VLOOKUP(A70,Main!A:AB,6,0)</f>
        <v>IIT Kanpur</v>
      </c>
      <c r="G70" s="61" t="str">
        <f>VLOOKUP(A70,Main!A:AB,7,0)</f>
        <v>12 Weeks</v>
      </c>
      <c r="H70" s="61" t="str">
        <f>VLOOKUP(A70,Main!A:AB,8,0)</f>
        <v>Rerun</v>
      </c>
      <c r="I70" s="62">
        <f>VLOOKUP(A70,Main!A:AB,9,0)</f>
        <v>46223</v>
      </c>
      <c r="J70" s="62">
        <f>VLOOKUP(A70,Main!A:AB,10,0)</f>
        <v>46304</v>
      </c>
      <c r="K70" s="62">
        <f>VLOOKUP(A70,Main!A:AB,11,0)</f>
        <v>46318</v>
      </c>
      <c r="L70" s="62">
        <f>VLOOKUP(A70,Main!A:AB,12,0)</f>
        <v>46230</v>
      </c>
      <c r="M70" s="62">
        <f>VLOOKUP(A70,Main!A:AB,13,0)</f>
        <v>46248</v>
      </c>
      <c r="N70" s="61" t="str">
        <f>VLOOKUP(A70,Main!A:AB,14,0)</f>
        <v>UG</v>
      </c>
      <c r="O70" s="61" t="str">
        <f>VLOOKUP(A70,Main!A:AB,15,0)</f>
        <v>Core</v>
      </c>
      <c r="P70" s="61" t="str">
        <f>VLOOKUP(A70,Main!A:AB,16,0)</f>
        <v>No</v>
      </c>
      <c r="Q70" s="61" t="str">
        <f>VLOOKUP(A70,Main!A:AB,17,0)</f>
        <v>Power Systems and Power Electronics</v>
      </c>
      <c r="R70" s="63" t="str">
        <f>VLOOKUP(A70,Main!A:AB,18,0)</f>
        <v>https://onlinecourses.nptel.ac.in/e-learning/preview/noc26_ee160</v>
      </c>
      <c r="S70" s="63" t="str">
        <f>VLOOKUP(A70,Main!A:AB,19,0)</f>
        <v>https://onlinecourses.nptel.ac.in/e-learning/preview/noc26_ee160</v>
      </c>
      <c r="T70" s="61" t="str">
        <f>VLOOKUP(A70,Main!A:AB,20,0)</f>
        <v>noc26_ee160</v>
      </c>
      <c r="U70" s="63" t="str">
        <f>VLOOKUP(A70,Main!A:AB,21,0)</f>
        <v>https://onlinecourses.nptel.ac.in/noc25_ee159/preview</v>
      </c>
      <c r="V70" s="63" t="str">
        <f>VLOOKUP(A70,Main!A:AB,22,0)</f>
        <v>https://onlinecourses.nptel.ac.in/noc25_ee159/preview</v>
      </c>
      <c r="W70" s="61" t="str">
        <f>VLOOKUP(A70,Main!A:AB,23,0)</f>
        <v>noc25_ee159</v>
      </c>
      <c r="X70" s="63" t="str">
        <f>VLOOKUP(A70,Main!A:AB,24,0)</f>
        <v>https://nptel.ac.in/courses/108104720</v>
      </c>
      <c r="Y70" s="63" t="str">
        <f>VLOOKUP(A70,Main!A:AB,25,0)</f>
        <v>https://nptel.ac.in/courses/108104720</v>
      </c>
      <c r="Z70" s="61">
        <f>VLOOKUP(A70,Main!A:AB,26,0)</f>
        <v>108104720</v>
      </c>
    </row>
    <row r="71">
      <c r="A71" s="47" t="s">
        <v>3328</v>
      </c>
      <c r="B71" s="61" t="str">
        <f>VLOOKUP(A71,Main!A:AB,2,0)</f>
        <v>Electrical and Electronics Engineering</v>
      </c>
      <c r="C71" s="61" t="str">
        <f>VLOOKUP(A71,Main!A:AB,3,0)</f>
        <v>Real-Time Digital Signal Processing</v>
      </c>
      <c r="D71" s="61" t="str">
        <f>VLOOKUP(A71,Main!A:AB,4,0)</f>
        <v>Prof. Rathna G N</v>
      </c>
      <c r="E71" s="61" t="str">
        <f>VLOOKUP(A71,Main!A:AB,5,0)</f>
        <v>IISc Bangalore</v>
      </c>
      <c r="F71" s="61" t="str">
        <f>VLOOKUP(A71,Main!A:AB,6,0)</f>
        <v>IISc Bangalore</v>
      </c>
      <c r="G71" s="61" t="str">
        <f>VLOOKUP(A71,Main!A:AB,7,0)</f>
        <v>12 Weeks</v>
      </c>
      <c r="H71" s="61" t="str">
        <f>VLOOKUP(A71,Main!A:AB,8,0)</f>
        <v>Rerun</v>
      </c>
      <c r="I71" s="62">
        <f>VLOOKUP(A71,Main!A:AB,9,0)</f>
        <v>46223</v>
      </c>
      <c r="J71" s="62">
        <f>VLOOKUP(A71,Main!A:AB,10,0)</f>
        <v>46304</v>
      </c>
      <c r="K71" s="62">
        <f>VLOOKUP(A71,Main!A:AB,11,0)</f>
        <v>46318</v>
      </c>
      <c r="L71" s="62">
        <f>VLOOKUP(A71,Main!A:AB,12,0)</f>
        <v>46230</v>
      </c>
      <c r="M71" s="62">
        <f>VLOOKUP(A71,Main!A:AB,13,0)</f>
        <v>46248</v>
      </c>
      <c r="N71" s="61" t="str">
        <f>VLOOKUP(A71,Main!A:AB,14,0)</f>
        <v>UG/PG</v>
      </c>
      <c r="O71" s="61" t="str">
        <f>VLOOKUP(A71,Main!A:AB,15,0)</f>
        <v>Elective</v>
      </c>
      <c r="P71" s="61" t="str">
        <f>VLOOKUP(A71,Main!A:AB,16,0)</f>
        <v>Yes</v>
      </c>
      <c r="Q71" s="61" t="str">
        <f>VLOOKUP(A71,Main!A:AB,17,0)</f>
        <v>Communication and Signal Processing</v>
      </c>
      <c r="R71" s="63" t="str">
        <f>VLOOKUP(A71,Main!A:AB,18,0)</f>
        <v>https://onlinecourses.nptel.ac.in/e-learning/preview/noc26_ee166</v>
      </c>
      <c r="S71" s="63" t="str">
        <f>VLOOKUP(A71,Main!A:AB,19,0)</f>
        <v>https://onlinecourses.nptel.ac.in/e-learning/preview/noc26_ee166</v>
      </c>
      <c r="T71" s="61" t="str">
        <f>VLOOKUP(A71,Main!A:AB,20,0)</f>
        <v>noc26_ee166</v>
      </c>
      <c r="U71" s="63" t="str">
        <f>VLOOKUP(A71,Main!A:AB,21,0)</f>
        <v>https://onlinecourses.nptel.ac.in/noc25_ee118/preview</v>
      </c>
      <c r="V71" s="63" t="str">
        <f>VLOOKUP(A71,Main!A:AB,22,0)</f>
        <v>https://onlinecourses.nptel.ac.in/noc25_ee118/preview</v>
      </c>
      <c r="W71" s="61" t="str">
        <f>VLOOKUP(A71,Main!A:AB,23,0)</f>
        <v>noc25_ee118</v>
      </c>
      <c r="X71" s="63" t="str">
        <f>VLOOKUP(A71,Main!A:AB,24,0)</f>
        <v>https://nptel.ac.in/courses/108108185</v>
      </c>
      <c r="Y71" s="63" t="str">
        <f>VLOOKUP(A71,Main!A:AB,25,0)</f>
        <v>https://nptel.ac.in/courses/108108185</v>
      </c>
      <c r="Z71" s="61">
        <f>VLOOKUP(A71,Main!A:AB,26,0)</f>
        <v>108108185</v>
      </c>
    </row>
    <row r="72">
      <c r="A72" s="47" t="s">
        <v>3369</v>
      </c>
      <c r="B72" s="61" t="str">
        <f>VLOOKUP(A72,Main!A:AB,2,0)</f>
        <v>Electrical and Electronics Engineering</v>
      </c>
      <c r="C72" s="61" t="str">
        <f>VLOOKUP(A72,Main!A:AB,3,0)</f>
        <v>Pattern Recognition and Application</v>
      </c>
      <c r="D72" s="61" t="str">
        <f>VLOOKUP(A72,Main!A:AB,4,0)</f>
        <v>Prof. Prabir Kumar Biswas</v>
      </c>
      <c r="E72" s="61" t="str">
        <f>VLOOKUP(A72,Main!A:AB,5,0)</f>
        <v>IIT Kharagpur</v>
      </c>
      <c r="F72" s="61" t="str">
        <f>VLOOKUP(A72,Main!A:AB,6,0)</f>
        <v>IIT Kharagpur</v>
      </c>
      <c r="G72" s="61" t="str">
        <f>VLOOKUP(A72,Main!A:AB,7,0)</f>
        <v>12 Weeks</v>
      </c>
      <c r="H72" s="61" t="str">
        <f>VLOOKUP(A72,Main!A:AB,8,0)</f>
        <v>Rerun</v>
      </c>
      <c r="I72" s="62">
        <f>VLOOKUP(A72,Main!A:AB,9,0)</f>
        <v>46223</v>
      </c>
      <c r="J72" s="62">
        <f>VLOOKUP(A72,Main!A:AB,10,0)</f>
        <v>46304</v>
      </c>
      <c r="K72" s="62">
        <f>VLOOKUP(A72,Main!A:AB,11,0)</f>
        <v>46318</v>
      </c>
      <c r="L72" s="62">
        <f>VLOOKUP(A72,Main!A:AB,12,0)</f>
        <v>46230</v>
      </c>
      <c r="M72" s="62">
        <f>VLOOKUP(A72,Main!A:AB,13,0)</f>
        <v>46248</v>
      </c>
      <c r="N72" s="61" t="str">
        <f>VLOOKUP(A72,Main!A:AB,14,0)</f>
        <v>UG/PG</v>
      </c>
      <c r="O72" s="61" t="str">
        <f>VLOOKUP(A72,Main!A:AB,15,0)</f>
        <v>Elective</v>
      </c>
      <c r="P72" s="61" t="str">
        <f>VLOOKUP(A72,Main!A:AB,16,0)</f>
        <v>Yes</v>
      </c>
      <c r="Q72" s="61" t="str">
        <f>VLOOKUP(A72,Main!A:AB,17,0)</f>
        <v/>
      </c>
      <c r="R72" s="63" t="str">
        <f>VLOOKUP(A72,Main!A:AB,18,0)</f>
        <v>https://onlinecourses.nptel.ac.in/e-learning/preview/noc26_ee172</v>
      </c>
      <c r="S72" s="63" t="str">
        <f>VLOOKUP(A72,Main!A:AB,19,0)</f>
        <v>https://onlinecourses.nptel.ac.in/e-learning/preview/noc26_ee172</v>
      </c>
      <c r="T72" s="61" t="str">
        <f>VLOOKUP(A72,Main!A:AB,20,0)</f>
        <v>noc26_ee172</v>
      </c>
      <c r="U72" s="63" t="str">
        <f>VLOOKUP(A72,Main!A:AB,21,0)</f>
        <v>https://onlinecourses.nptel.ac.in/noc25_ee127/preview</v>
      </c>
      <c r="V72" s="63" t="str">
        <f>VLOOKUP(A72,Main!A:AB,22,0)</f>
        <v>https://onlinecourses.nptel.ac.in/noc25_ee127/preview</v>
      </c>
      <c r="W72" s="61" t="str">
        <f>VLOOKUP(A72,Main!A:AB,23,0)</f>
        <v>noc25_ee127</v>
      </c>
      <c r="X72" s="63" t="str">
        <f>VLOOKUP(A72,Main!A:AB,24,0)</f>
        <v>https://nptel.ac.in/courses/117105101</v>
      </c>
      <c r="Y72" s="63" t="str">
        <f>VLOOKUP(A72,Main!A:AB,25,0)</f>
        <v>https://nptel.ac.in/courses/117105101</v>
      </c>
      <c r="Z72" s="61">
        <f>VLOOKUP(A72,Main!A:AB,26,0)</f>
        <v>117105101</v>
      </c>
    </row>
    <row r="73">
      <c r="A73" s="47" t="s">
        <v>3409</v>
      </c>
      <c r="B73" s="61" t="str">
        <f>VLOOKUP(A73,Main!A:AB,2,0)</f>
        <v>Electrical and Electronics Engineering</v>
      </c>
      <c r="C73" s="61" t="str">
        <f>VLOOKUP(A73,Main!A:AB,3,0)</f>
        <v>Digital Image Processing</v>
      </c>
      <c r="D73" s="61" t="str">
        <f>VLOOKUP(A73,Main!A:AB,4,0)</f>
        <v>Prof. Prabir Kumar Biswas</v>
      </c>
      <c r="E73" s="61" t="str">
        <f>VLOOKUP(A73,Main!A:AB,5,0)</f>
        <v>IIT Kharagpur</v>
      </c>
      <c r="F73" s="61" t="str">
        <f>VLOOKUP(A73,Main!A:AB,6,0)</f>
        <v>IIT Kharagpur</v>
      </c>
      <c r="G73" s="61" t="str">
        <f>VLOOKUP(A73,Main!A:AB,7,0)</f>
        <v>12 Weeks</v>
      </c>
      <c r="H73" s="61" t="str">
        <f>VLOOKUP(A73,Main!A:AB,8,0)</f>
        <v>Rerun</v>
      </c>
      <c r="I73" s="62">
        <f>VLOOKUP(A73,Main!A:AB,9,0)</f>
        <v>46223</v>
      </c>
      <c r="J73" s="62">
        <f>VLOOKUP(A73,Main!A:AB,10,0)</f>
        <v>46304</v>
      </c>
      <c r="K73" s="62">
        <f>VLOOKUP(A73,Main!A:AB,11,0)</f>
        <v>46318</v>
      </c>
      <c r="L73" s="62">
        <f>VLOOKUP(A73,Main!A:AB,12,0)</f>
        <v>46230</v>
      </c>
      <c r="M73" s="62">
        <f>VLOOKUP(A73,Main!A:AB,13,0)</f>
        <v>46248</v>
      </c>
      <c r="N73" s="61" t="str">
        <f>VLOOKUP(A73,Main!A:AB,14,0)</f>
        <v>UG/PG</v>
      </c>
      <c r="O73" s="61" t="str">
        <f>VLOOKUP(A73,Main!A:AB,15,0)</f>
        <v>Elective</v>
      </c>
      <c r="P73" s="61" t="str">
        <f>VLOOKUP(A73,Main!A:AB,16,0)</f>
        <v>Yes</v>
      </c>
      <c r="Q73" s="61" t="str">
        <f>VLOOKUP(A73,Main!A:AB,17,0)</f>
        <v>Communication and Signal Processing
Robotics</v>
      </c>
      <c r="R73" s="63" t="str">
        <f>VLOOKUP(A73,Main!A:AB,18,0)</f>
        <v>https://onlinecourses.nptel.ac.in/e-learning/preview/noc26_ee178</v>
      </c>
      <c r="S73" s="63" t="str">
        <f>VLOOKUP(A73,Main!A:AB,19,0)</f>
        <v>https://onlinecourses.nptel.ac.in/e-learning/preview/noc26_ee178</v>
      </c>
      <c r="T73" s="61" t="str">
        <f>VLOOKUP(A73,Main!A:AB,20,0)</f>
        <v>noc26_ee178</v>
      </c>
      <c r="U73" s="63" t="str">
        <f>VLOOKUP(A73,Main!A:AB,21,0)</f>
        <v>https://onlinecourses.nptel.ac.in/noc25_ee126/preview</v>
      </c>
      <c r="V73" s="63" t="str">
        <f>VLOOKUP(A73,Main!A:AB,22,0)</f>
        <v>https://onlinecourses.nptel.ac.in/noc25_ee126/preview</v>
      </c>
      <c r="W73" s="61" t="str">
        <f>VLOOKUP(A73,Main!A:AB,23,0)</f>
        <v>noc25_ee126</v>
      </c>
      <c r="X73" s="63" t="str">
        <f>VLOOKUP(A73,Main!A:AB,24,0)</f>
        <v>https://nptel.ac.in/courses/117105135</v>
      </c>
      <c r="Y73" s="63" t="str">
        <f>VLOOKUP(A73,Main!A:AB,25,0)</f>
        <v>https://nptel.ac.in/courses/117105135</v>
      </c>
      <c r="Z73" s="61">
        <f>VLOOKUP(A73,Main!A:AB,26,0)</f>
        <v>117105135</v>
      </c>
    </row>
    <row r="74">
      <c r="A74" s="47" t="s">
        <v>3450</v>
      </c>
      <c r="B74" s="61" t="str">
        <f>VLOOKUP(A74,Main!A:AB,2,0)</f>
        <v>Electrical and Electronics Engineering</v>
      </c>
      <c r="C74" s="61" t="str">
        <f>VLOOKUP(A74,Main!A:AB,3,0)</f>
        <v>Signal Processing for mm Wave Communication for 5G and Beyond</v>
      </c>
      <c r="D74" s="61" t="str">
        <f>VLOOKUP(A74,Main!A:AB,4,0)</f>
        <v>Prof. Amit Kumar Dutta</v>
      </c>
      <c r="E74" s="61" t="str">
        <f>VLOOKUP(A74,Main!A:AB,5,0)</f>
        <v>IIT Kharagpur</v>
      </c>
      <c r="F74" s="61" t="str">
        <f>VLOOKUP(A74,Main!A:AB,6,0)</f>
        <v>IIT Kharagpur</v>
      </c>
      <c r="G74" s="61" t="str">
        <f>VLOOKUP(A74,Main!A:AB,7,0)</f>
        <v>12 Weeks</v>
      </c>
      <c r="H74" s="61" t="str">
        <f>VLOOKUP(A74,Main!A:AB,8,0)</f>
        <v>Rerun</v>
      </c>
      <c r="I74" s="62">
        <f>VLOOKUP(A74,Main!A:AB,9,0)</f>
        <v>46223</v>
      </c>
      <c r="J74" s="62">
        <f>VLOOKUP(A74,Main!A:AB,10,0)</f>
        <v>46304</v>
      </c>
      <c r="K74" s="62">
        <f>VLOOKUP(A74,Main!A:AB,11,0)</f>
        <v>46318</v>
      </c>
      <c r="L74" s="62">
        <f>VLOOKUP(A74,Main!A:AB,12,0)</f>
        <v>46230</v>
      </c>
      <c r="M74" s="62">
        <f>VLOOKUP(A74,Main!A:AB,13,0)</f>
        <v>46248</v>
      </c>
      <c r="N74" s="61" t="str">
        <f>VLOOKUP(A74,Main!A:AB,14,0)</f>
        <v>PG</v>
      </c>
      <c r="O74" s="61" t="str">
        <f>VLOOKUP(A74,Main!A:AB,15,0)</f>
        <v>Core</v>
      </c>
      <c r="P74" s="61" t="str">
        <f>VLOOKUP(A74,Main!A:AB,16,0)</f>
        <v>Yes</v>
      </c>
      <c r="Q74" s="61" t="str">
        <f>VLOOKUP(A74,Main!A:AB,17,0)</f>
        <v>Communication and Signal Processing</v>
      </c>
      <c r="R74" s="63" t="str">
        <f>VLOOKUP(A74,Main!A:AB,18,0)</f>
        <v>https://onlinecourses.nptel.ac.in/e-learning/preview/noc26_ee184</v>
      </c>
      <c r="S74" s="63" t="str">
        <f>VLOOKUP(A74,Main!A:AB,19,0)</f>
        <v>https://onlinecourses.nptel.ac.in/e-learning/preview/noc26_ee184</v>
      </c>
      <c r="T74" s="61" t="str">
        <f>VLOOKUP(A74,Main!A:AB,20,0)</f>
        <v>noc26_ee184</v>
      </c>
      <c r="U74" s="63" t="str">
        <f>VLOOKUP(A74,Main!A:AB,21,0)</f>
        <v>https://onlinecourses.nptel.ac.in/noc25_ee161/preview</v>
      </c>
      <c r="V74" s="63" t="str">
        <f>VLOOKUP(A74,Main!A:AB,22,0)</f>
        <v>https://onlinecourses.nptel.ac.in/noc25_ee161/preview</v>
      </c>
      <c r="W74" s="61" t="str">
        <f>VLOOKUP(A74,Main!A:AB,23,0)</f>
        <v>noc25_ee161</v>
      </c>
      <c r="X74" s="63" t="str">
        <f>VLOOKUP(A74,Main!A:AB,24,0)</f>
        <v>https://nptel.ac.in/courses/108105179</v>
      </c>
      <c r="Y74" s="63" t="str">
        <f>VLOOKUP(A74,Main!A:AB,25,0)</f>
        <v>https://nptel.ac.in/courses/108105179</v>
      </c>
      <c r="Z74" s="61">
        <f>VLOOKUP(A74,Main!A:AB,26,0)</f>
        <v>108105179</v>
      </c>
    </row>
    <row r="75">
      <c r="A75" s="47" t="s">
        <v>3493</v>
      </c>
      <c r="B75" s="61" t="str">
        <f>VLOOKUP(A75,Main!A:AB,2,0)</f>
        <v>Electrical and Electronics Engineering</v>
      </c>
      <c r="C75" s="61" t="str">
        <f>VLOOKUP(A75,Main!A:AB,3,0)</f>
        <v>Microwave Engineering</v>
      </c>
      <c r="D75" s="61" t="str">
        <f>VLOOKUP(A75,Main!A:AB,4,0)</f>
        <v>Prof. Ratnajit Bhattacharjee</v>
      </c>
      <c r="E75" s="61" t="str">
        <f>VLOOKUP(A75,Main!A:AB,5,0)</f>
        <v>IIT Guwahati</v>
      </c>
      <c r="F75" s="61" t="str">
        <f>VLOOKUP(A75,Main!A:AB,6,0)</f>
        <v>IIT Guwahati</v>
      </c>
      <c r="G75" s="61" t="str">
        <f>VLOOKUP(A75,Main!A:AB,7,0)</f>
        <v>12 Weeks</v>
      </c>
      <c r="H75" s="61" t="str">
        <f>VLOOKUP(A75,Main!A:AB,8,0)</f>
        <v>Rerun</v>
      </c>
      <c r="I75" s="62">
        <f>VLOOKUP(A75,Main!A:AB,9,0)</f>
        <v>46223</v>
      </c>
      <c r="J75" s="62">
        <f>VLOOKUP(A75,Main!A:AB,10,0)</f>
        <v>46304</v>
      </c>
      <c r="K75" s="62">
        <f>VLOOKUP(A75,Main!A:AB,11,0)</f>
        <v>46318</v>
      </c>
      <c r="L75" s="62">
        <f>VLOOKUP(A75,Main!A:AB,12,0)</f>
        <v>46230</v>
      </c>
      <c r="M75" s="62">
        <f>VLOOKUP(A75,Main!A:AB,13,0)</f>
        <v>46248</v>
      </c>
      <c r="N75" s="61" t="str">
        <f>VLOOKUP(A75,Main!A:AB,14,0)</f>
        <v>UG</v>
      </c>
      <c r="O75" s="61" t="str">
        <f>VLOOKUP(A75,Main!A:AB,15,0)</f>
        <v>Core</v>
      </c>
      <c r="P75" s="61" t="str">
        <f>VLOOKUP(A75,Main!A:AB,16,0)</f>
        <v>No</v>
      </c>
      <c r="Q75" s="61" t="str">
        <f>VLOOKUP(A75,Main!A:AB,17,0)</f>
        <v>Photonics</v>
      </c>
      <c r="R75" s="63" t="str">
        <f>VLOOKUP(A75,Main!A:AB,18,0)</f>
        <v>https://onlinecourses.nptel.ac.in/e-learning/preview/noc26_ee190</v>
      </c>
      <c r="S75" s="63" t="str">
        <f>VLOOKUP(A75,Main!A:AB,19,0)</f>
        <v>https://onlinecourses.nptel.ac.in/e-learning/preview/noc26_ee190</v>
      </c>
      <c r="T75" s="61" t="str">
        <f>VLOOKUP(A75,Main!A:AB,20,0)</f>
        <v>noc26_ee190</v>
      </c>
      <c r="U75" s="63" t="str">
        <f>VLOOKUP(A75,Main!A:AB,21,0)</f>
        <v>https://onlinecourses.nptel.ac.in/noc25_ee178/preview</v>
      </c>
      <c r="V75" s="63" t="str">
        <f>VLOOKUP(A75,Main!A:AB,22,0)</f>
        <v>https://onlinecourses.nptel.ac.in/noc25_ee178/preview</v>
      </c>
      <c r="W75" s="61" t="str">
        <f>VLOOKUP(A75,Main!A:AB,23,0)</f>
        <v>noc25_ee178</v>
      </c>
      <c r="X75" s="63" t="str">
        <f>VLOOKUP(A75,Main!A:AB,24,0)</f>
        <v>https://nptel.ac.in/courses/108103141</v>
      </c>
      <c r="Y75" s="63" t="str">
        <f>VLOOKUP(A75,Main!A:AB,25,0)</f>
        <v>https://nptel.ac.in/courses/108103141</v>
      </c>
      <c r="Z75" s="61">
        <f>VLOOKUP(A75,Main!A:AB,26,0)</f>
        <v>108103141</v>
      </c>
    </row>
    <row r="76">
      <c r="A76" s="47" t="s">
        <v>3535</v>
      </c>
      <c r="B76" s="61" t="str">
        <f>VLOOKUP(A76,Main!A:AB,2,0)</f>
        <v>Electronics and Communication Engineering, Electrical Engineering, Computer Science and Engineering, Multidisciplinary</v>
      </c>
      <c r="C76" s="61" t="str">
        <f>VLOOKUP(A76,Main!A:AB,3,0)</f>
        <v>Software-Defined Radio (SDR) Hands-on for Communication Systems Design</v>
      </c>
      <c r="D76" s="61" t="str">
        <f>VLOOKUP(A76,Main!A:AB,4,0)</f>
        <v>Prof. Suraj Srivastava</v>
      </c>
      <c r="E76" s="61" t="str">
        <f>VLOOKUP(A76,Main!A:AB,5,0)</f>
        <v>IIT Jodhpur</v>
      </c>
      <c r="F76" s="61" t="str">
        <f>VLOOKUP(A76,Main!A:AB,6,0)</f>
        <v>IIT Kanpur</v>
      </c>
      <c r="G76" s="61" t="str">
        <f>VLOOKUP(A76,Main!A:AB,7,0)</f>
        <v>8 Weeks</v>
      </c>
      <c r="H76" s="61" t="str">
        <f>VLOOKUP(A76,Main!A:AB,8,0)</f>
        <v>New</v>
      </c>
      <c r="I76" s="62">
        <f>VLOOKUP(A76,Main!A:AB,9,0)</f>
        <v>46251</v>
      </c>
      <c r="J76" s="62">
        <f>VLOOKUP(A76,Main!A:AB,10,0)</f>
        <v>46304</v>
      </c>
      <c r="K76" s="62">
        <f>VLOOKUP(A76,Main!A:AB,11,0)</f>
        <v>46318</v>
      </c>
      <c r="L76" s="62">
        <f>VLOOKUP(A76,Main!A:AB,12,0)</f>
        <v>46251</v>
      </c>
      <c r="M76" s="62">
        <f>VLOOKUP(A76,Main!A:AB,13,0)</f>
        <v>46262</v>
      </c>
      <c r="N76" s="61" t="str">
        <f>VLOOKUP(A76,Main!A:AB,14,0)</f>
        <v>UG/PG</v>
      </c>
      <c r="O76" s="61" t="str">
        <f>VLOOKUP(A76,Main!A:AB,15,0)</f>
        <v>Core</v>
      </c>
      <c r="P76" s="61" t="str">
        <f>VLOOKUP(A76,Main!A:AB,16,0)</f>
        <v>Yes</v>
      </c>
      <c r="Q76" s="61" t="str">
        <f>VLOOKUP(A76,Main!A:AB,17,0)</f>
        <v>Communication and Signal Processing</v>
      </c>
      <c r="R76" s="63" t="str">
        <f>VLOOKUP(A76,Main!A:AB,18,0)</f>
        <v>https://onlinecourses.nptel.ac.in/e-learning/preview/noc26_ee197</v>
      </c>
      <c r="S76" s="63" t="str">
        <f>VLOOKUP(A76,Main!A:AB,19,0)</f>
        <v>https://onlinecourses.nptel.ac.in/e-learning/preview/noc26_ee197</v>
      </c>
      <c r="T76" s="61" t="str">
        <f>VLOOKUP(A76,Main!A:AB,20,0)</f>
        <v>noc26_ee197</v>
      </c>
      <c r="U76" s="61" t="str">
        <f>VLOOKUP(A76,Main!A:AB,21,0)</f>
        <v/>
      </c>
      <c r="V76" s="61" t="str">
        <f>VLOOKUP(A76,Main!A:AB,22,0)</f>
        <v/>
      </c>
      <c r="W76" s="61" t="str">
        <f>VLOOKUP(A76,Main!A:AB,23,0)</f>
        <v/>
      </c>
      <c r="X76" s="63" t="str">
        <f>VLOOKUP(A76,Main!A:AB,24,0)</f>
        <v>https://nptel.ac.in/courses/108104002</v>
      </c>
      <c r="Y76" s="63" t="str">
        <f>VLOOKUP(A76,Main!A:AB,25,0)</f>
        <v>https://nptel.ac.in/courses/108104002</v>
      </c>
      <c r="Z76" s="61">
        <f>VLOOKUP(A76,Main!A:AB,26,0)</f>
        <v>108104002</v>
      </c>
    </row>
    <row r="77">
      <c r="A77" s="47" t="s">
        <v>3576</v>
      </c>
      <c r="B77" s="61" t="str">
        <f>VLOOKUP(A77,Main!A:AB,2,0)</f>
        <v>Electronics and Communication Engineering</v>
      </c>
      <c r="C77" s="61" t="str">
        <f>VLOOKUP(A77,Main!A:AB,3,0)</f>
        <v>Analog and Digital communications II (Hinglish)</v>
      </c>
      <c r="D77" s="61" t="str">
        <f>VLOOKUP(A77,Main!A:AB,4,0)</f>
        <v>Prof. Ribhu</v>
      </c>
      <c r="E77" s="61" t="str">
        <f>VLOOKUP(A77,Main!A:AB,5,0)</f>
        <v>IIT Guwahati</v>
      </c>
      <c r="F77" s="61" t="str">
        <f>VLOOKUP(A77,Main!A:AB,6,0)</f>
        <v>IIT Guwahati</v>
      </c>
      <c r="G77" s="61" t="str">
        <f>VLOOKUP(A77,Main!A:AB,7,0)</f>
        <v>12 Weeks</v>
      </c>
      <c r="H77" s="61" t="str">
        <f>VLOOKUP(A77,Main!A:AB,8,0)</f>
        <v>New</v>
      </c>
      <c r="I77" s="62">
        <f>VLOOKUP(A77,Main!A:AB,9,0)</f>
        <v>46223</v>
      </c>
      <c r="J77" s="62">
        <f>VLOOKUP(A77,Main!A:AB,10,0)</f>
        <v>46304</v>
      </c>
      <c r="K77" s="62">
        <f>VLOOKUP(A77,Main!A:AB,11,0)</f>
        <v>46318</v>
      </c>
      <c r="L77" s="62">
        <f>VLOOKUP(A77,Main!A:AB,12,0)</f>
        <v>46230</v>
      </c>
      <c r="M77" s="62">
        <f>VLOOKUP(A77,Main!A:AB,13,0)</f>
        <v>46248</v>
      </c>
      <c r="N77" s="61" t="str">
        <f>VLOOKUP(A77,Main!A:AB,14,0)</f>
        <v>UG</v>
      </c>
      <c r="O77" s="61" t="str">
        <f>VLOOKUP(A77,Main!A:AB,15,0)</f>
        <v>Core</v>
      </c>
      <c r="P77" s="61" t="str">
        <f>VLOOKUP(A77,Main!A:AB,16,0)</f>
        <v>No</v>
      </c>
      <c r="Q77" s="61" t="str">
        <f>VLOOKUP(A77,Main!A:AB,17,0)</f>
        <v>VLSI Design
Communication and Signal Processing
Control and Instrumentation
Photonics</v>
      </c>
      <c r="R77" s="63" t="str">
        <f>VLOOKUP(A77,Main!A:AB,18,0)</f>
        <v>https://onlinecourses.nptel.ac.in/e-learning/preview/noc26_ee94</v>
      </c>
      <c r="S77" s="63" t="str">
        <f>VLOOKUP(A77,Main!A:AB,19,0)</f>
        <v>https://onlinecourses.nptel.ac.in/e-learning/preview/noc26_ee94</v>
      </c>
      <c r="T77" s="61" t="str">
        <f>VLOOKUP(A77,Main!A:AB,20,0)</f>
        <v>noc26_ee94</v>
      </c>
      <c r="U77" s="61" t="str">
        <f>VLOOKUP(A77,Main!A:AB,21,0)</f>
        <v/>
      </c>
      <c r="V77" s="61" t="str">
        <f>VLOOKUP(A77,Main!A:AB,22,0)</f>
        <v/>
      </c>
      <c r="W77" s="61" t="str">
        <f>VLOOKUP(A77,Main!A:AB,23,0)</f>
        <v/>
      </c>
      <c r="X77" s="63" t="str">
        <f>VLOOKUP(A77,Main!A:AB,24,0)</f>
        <v>https://nptel.ac.in/courses/108103001</v>
      </c>
      <c r="Y77" s="63" t="str">
        <f>VLOOKUP(A77,Main!A:AB,25,0)</f>
        <v>https://nptel.ac.in/courses/108103001</v>
      </c>
      <c r="Z77" s="61">
        <f>VLOOKUP(A77,Main!A:AB,26,0)</f>
        <v>108103001</v>
      </c>
    </row>
    <row r="78">
      <c r="A78" s="47" t="s">
        <v>3645</v>
      </c>
      <c r="B78" s="61" t="str">
        <f>VLOOKUP(A78,Main!A:AB,2,0)</f>
        <v>Any Engineering, Science and Management Disciplines</v>
      </c>
      <c r="C78" s="61" t="str">
        <f>VLOOKUP(A78,Main!A:AB,3,0)</f>
        <v>Artificial Intelligence in Industrial and Management Engineering</v>
      </c>
      <c r="D78" s="61" t="str">
        <f>VLOOKUP(A78,Main!A:AB,4,0)</f>
        <v>Prof. Deepu Philip,
Prof. Prabal Pratap Singh</v>
      </c>
      <c r="E78" s="61" t="str">
        <f>VLOOKUP(A78,Main!A:AB,5,0)</f>
        <v>IIT Kanpur</v>
      </c>
      <c r="F78" s="61" t="str">
        <f>VLOOKUP(A78,Main!A:AB,6,0)</f>
        <v>IIT Kanpur</v>
      </c>
      <c r="G78" s="61" t="str">
        <f>VLOOKUP(A78,Main!A:AB,7,0)</f>
        <v>8 Weeks</v>
      </c>
      <c r="H78" s="61" t="str">
        <f>VLOOKUP(A78,Main!A:AB,8,0)</f>
        <v>Rerun</v>
      </c>
      <c r="I78" s="62">
        <f>VLOOKUP(A78,Main!A:AB,9,0)</f>
        <v>46251</v>
      </c>
      <c r="J78" s="62">
        <f>VLOOKUP(A78,Main!A:AB,10,0)</f>
        <v>46304</v>
      </c>
      <c r="K78" s="62">
        <f>VLOOKUP(A78,Main!A:AB,11,0)</f>
        <v>46318</v>
      </c>
      <c r="L78" s="62">
        <f>VLOOKUP(A78,Main!A:AB,12,0)</f>
        <v>46251</v>
      </c>
      <c r="M78" s="62">
        <f>VLOOKUP(A78,Main!A:AB,13,0)</f>
        <v>46262</v>
      </c>
      <c r="N78" s="61" t="str">
        <f>VLOOKUP(A78,Main!A:AB,14,0)</f>
        <v>UG/PG</v>
      </c>
      <c r="O78" s="61" t="str">
        <f>VLOOKUP(A78,Main!A:AB,15,0)</f>
        <v>Elective</v>
      </c>
      <c r="P78" s="61" t="str">
        <f>VLOOKUP(A78,Main!A:AB,16,0)</f>
        <v>Yes</v>
      </c>
      <c r="Q78" s="61" t="str">
        <f>VLOOKUP(A78,Main!A:AB,17,0)</f>
        <v>Operations
Minor</v>
      </c>
      <c r="R78" s="63" t="str">
        <f>VLOOKUP(A78,Main!A:AB,18,0)</f>
        <v>https://onlinecourses.nptel.ac.in/e-learning/preview/noc26_ge105</v>
      </c>
      <c r="S78" s="63" t="str">
        <f>VLOOKUP(A78,Main!A:AB,19,0)</f>
        <v>https://onlinecourses.nptel.ac.in/e-learning/preview/noc26_ge105</v>
      </c>
      <c r="T78" s="61" t="str">
        <f>VLOOKUP(A78,Main!A:AB,20,0)</f>
        <v>noc26_ge105</v>
      </c>
      <c r="U78" s="63" t="str">
        <f>VLOOKUP(A78,Main!A:AB,21,0)</f>
        <v>https://onlinecourses.nptel.ac.in/noc25_ge44/preview</v>
      </c>
      <c r="V78" s="63" t="str">
        <f>VLOOKUP(A78,Main!A:AB,22,0)</f>
        <v>https://onlinecourses.nptel.ac.in/noc25_ge44/preview</v>
      </c>
      <c r="W78" s="61" t="str">
        <f>VLOOKUP(A78,Main!A:AB,23,0)</f>
        <v>noc25_ge44</v>
      </c>
      <c r="X78" s="63" t="str">
        <f>VLOOKUP(A78,Main!A:AB,24,0)</f>
        <v>https://nptel.ac.in/courses/127104664</v>
      </c>
      <c r="Y78" s="63" t="str">
        <f>VLOOKUP(A78,Main!A:AB,25,0)</f>
        <v>https://nptel.ac.in/courses/127104664</v>
      </c>
      <c r="Z78" s="61">
        <f>VLOOKUP(A78,Main!A:AB,26,0)</f>
        <v>127104664</v>
      </c>
    </row>
    <row r="79">
      <c r="A79" s="47" t="s">
        <v>3787</v>
      </c>
      <c r="B79" s="61" t="str">
        <f>VLOOKUP(A79,Main!A:AB,2,0)</f>
        <v>Multidisciplinary</v>
      </c>
      <c r="C79" s="61" t="str">
        <f>VLOOKUP(A79,Main!A:AB,3,0)</f>
        <v>Instruction for Good Learning</v>
      </c>
      <c r="D79" s="61" t="str">
        <f>VLOOKUP(A79,Main!A:AB,4,0)</f>
        <v>Prof. N. J. Rao ,
Prof. K. Rajanikanth,
Prof. R. Chandrashekar </v>
      </c>
      <c r="E79" s="61" t="str">
        <f>VLOOKUP(A79,Main!A:AB,5,0)</f>
        <v>IIIT Bangalore
MSRIT
IISc Bangalore</v>
      </c>
      <c r="F79" s="61" t="str">
        <f>VLOOKUP(A79,Main!A:AB,6,0)</f>
        <v>IISc Bangalore</v>
      </c>
      <c r="G79" s="61" t="str">
        <f>VLOOKUP(A79,Main!A:AB,7,0)</f>
        <v>12 Weeks</v>
      </c>
      <c r="H79" s="61" t="str">
        <f>VLOOKUP(A79,Main!A:AB,8,0)</f>
        <v>Rerun</v>
      </c>
      <c r="I79" s="62">
        <f>VLOOKUP(A79,Main!A:AB,9,0)</f>
        <v>46223</v>
      </c>
      <c r="J79" s="62">
        <f>VLOOKUP(A79,Main!A:AB,10,0)</f>
        <v>46304</v>
      </c>
      <c r="K79" s="62">
        <f>VLOOKUP(A79,Main!A:AB,11,0)</f>
        <v>46318</v>
      </c>
      <c r="L79" s="62">
        <f>VLOOKUP(A79,Main!A:AB,12,0)</f>
        <v>46230</v>
      </c>
      <c r="M79" s="62">
        <f>VLOOKUP(A79,Main!A:AB,13,0)</f>
        <v>46248</v>
      </c>
      <c r="N79" s="61" t="str">
        <f>VLOOKUP(A79,Main!A:AB,14,0)</f>
        <v>PG</v>
      </c>
      <c r="O79" s="61" t="str">
        <f>VLOOKUP(A79,Main!A:AB,15,0)</f>
        <v>Elective</v>
      </c>
      <c r="P79" s="61" t="str">
        <f>VLOOKUP(A79,Main!A:AB,16,0)</f>
        <v>Yes</v>
      </c>
      <c r="Q79" s="61" t="str">
        <f>VLOOKUP(A79,Main!A:AB,17,0)</f>
        <v>Faculty Domain - Fundamental</v>
      </c>
      <c r="R79" s="63" t="str">
        <f>VLOOKUP(A79,Main!A:AB,18,0)</f>
        <v>https://onlinecourses.nptel.ac.in/e-learning/preview/noc26_ge70</v>
      </c>
      <c r="S79" s="63" t="str">
        <f>VLOOKUP(A79,Main!A:AB,19,0)</f>
        <v>https://onlinecourses.nptel.ac.in/e-learning/preview/noc26_ge70</v>
      </c>
      <c r="T79" s="61" t="str">
        <f>VLOOKUP(A79,Main!A:AB,20,0)</f>
        <v>noc26_ge70</v>
      </c>
      <c r="U79" s="63" t="str">
        <f>VLOOKUP(A79,Main!A:AB,21,0)</f>
        <v>https://onlinecourses.nptel.ac.in/noc25_ge80/preview</v>
      </c>
      <c r="V79" s="63" t="str">
        <f>VLOOKUP(A79,Main!A:AB,22,0)</f>
        <v>https://onlinecourses.nptel.ac.in/noc25_ge80/preview</v>
      </c>
      <c r="W79" s="61" t="str">
        <f>VLOOKUP(A79,Main!A:AB,23,0)</f>
        <v>noc25_ge80</v>
      </c>
      <c r="X79" s="63" t="str">
        <f>VLOOKUP(A79,Main!A:AB,24,0)</f>
        <v>https://nptel.ac.in/courses/127108781</v>
      </c>
      <c r="Y79" s="63" t="str">
        <f>VLOOKUP(A79,Main!A:AB,25,0)</f>
        <v>https://nptel.ac.in/courses/127108781</v>
      </c>
      <c r="Z79" s="61">
        <f>VLOOKUP(A79,Main!A:AB,26,0)</f>
        <v>127108781</v>
      </c>
    </row>
    <row r="80">
      <c r="A80" s="47" t="s">
        <v>3808</v>
      </c>
      <c r="B80" s="61" t="str">
        <f>VLOOKUP(A80,Main!A:AB,2,0)</f>
        <v>Engineering Sciences (Interdisciplinary)</v>
      </c>
      <c r="C80" s="61" t="str">
        <f>VLOOKUP(A80,Main!A:AB,3,0)</f>
        <v>Risk-based Engineering</v>
      </c>
      <c r="D80" s="61" t="str">
        <f>VLOOKUP(A80,Main!A:AB,4,0)</f>
        <v>Prof. Prabhakar V Varde</v>
      </c>
      <c r="E80" s="61" t="str">
        <f>VLOOKUP(A80,Main!A:AB,5,0)</f>
        <v>Homi Bhabha National Institute (HBNI)</v>
      </c>
      <c r="F80" s="61" t="str">
        <f>VLOOKUP(A80,Main!A:AB,6,0)</f>
        <v>IIT Bombay</v>
      </c>
      <c r="G80" s="61" t="str">
        <f>VLOOKUP(A80,Main!A:AB,7,0)</f>
        <v>12 Weeks</v>
      </c>
      <c r="H80" s="61" t="str">
        <f>VLOOKUP(A80,Main!A:AB,8,0)</f>
        <v>Rerun</v>
      </c>
      <c r="I80" s="62">
        <f>VLOOKUP(A80,Main!A:AB,9,0)</f>
        <v>46223</v>
      </c>
      <c r="J80" s="62">
        <f>VLOOKUP(A80,Main!A:AB,10,0)</f>
        <v>46304</v>
      </c>
      <c r="K80" s="62">
        <f>VLOOKUP(A80,Main!A:AB,11,0)</f>
        <v>46318</v>
      </c>
      <c r="L80" s="62">
        <f>VLOOKUP(A80,Main!A:AB,12,0)</f>
        <v>46230</v>
      </c>
      <c r="M80" s="62">
        <f>VLOOKUP(A80,Main!A:AB,13,0)</f>
        <v>46248</v>
      </c>
      <c r="N80" s="61" t="str">
        <f>VLOOKUP(A80,Main!A:AB,14,0)</f>
        <v>PG</v>
      </c>
      <c r="O80" s="61" t="str">
        <f>VLOOKUP(A80,Main!A:AB,15,0)</f>
        <v>Elective</v>
      </c>
      <c r="P80" s="61" t="str">
        <f>VLOOKUP(A80,Main!A:AB,16,0)</f>
        <v>Yes</v>
      </c>
      <c r="Q80" s="61" t="str">
        <f>VLOOKUP(A80,Main!A:AB,17,0)</f>
        <v/>
      </c>
      <c r="R80" s="63" t="str">
        <f>VLOOKUP(A80,Main!A:AB,18,0)</f>
        <v>https://onlinecourses.nptel.ac.in/e-learning/preview/noc26_ge73</v>
      </c>
      <c r="S80" s="63" t="str">
        <f>VLOOKUP(A80,Main!A:AB,19,0)</f>
        <v>https://onlinecourses.nptel.ac.in/e-learning/preview/noc26_ge73</v>
      </c>
      <c r="T80" s="61" t="str">
        <f>VLOOKUP(A80,Main!A:AB,20,0)</f>
        <v>noc26_ge73</v>
      </c>
      <c r="U80" s="63" t="str">
        <f>VLOOKUP(A80,Main!A:AB,21,0)</f>
        <v>https://onlinecourses.nptel.ac.in/noc25_ge47/preview</v>
      </c>
      <c r="V80" s="63" t="str">
        <f>VLOOKUP(A80,Main!A:AB,22,0)</f>
        <v>https://onlinecourses.nptel.ac.in/noc25_ge47/preview</v>
      </c>
      <c r="W80" s="61" t="str">
        <f>VLOOKUP(A80,Main!A:AB,23,0)</f>
        <v>noc25_ge47</v>
      </c>
      <c r="X80" s="63" t="str">
        <f>VLOOKUP(A80,Main!A:AB,24,0)</f>
        <v>https://nptel.ac.in/courses/121101490</v>
      </c>
      <c r="Y80" s="63" t="str">
        <f>VLOOKUP(A80,Main!A:AB,25,0)</f>
        <v>https://nptel.ac.in/courses/121101490</v>
      </c>
      <c r="Z80" s="61">
        <f>VLOOKUP(A80,Main!A:AB,26,0)</f>
        <v>121101490</v>
      </c>
    </row>
    <row r="81">
      <c r="A81" s="47" t="s">
        <v>3822</v>
      </c>
      <c r="B81" s="61" t="str">
        <f>VLOOKUP(A81,Main!A:AB,2,0)</f>
        <v>Multidisciplinary</v>
      </c>
      <c r="C81" s="61" t="str">
        <f>VLOOKUP(A81,Main!A:AB,3,0)</f>
        <v>Rural Water Resources Management</v>
      </c>
      <c r="D81" s="61" t="str">
        <f>VLOOKUP(A81,Main!A:AB,4,0)</f>
        <v>Prof. Pennan Chinnasamy</v>
      </c>
      <c r="E81" s="61" t="str">
        <f>VLOOKUP(A81,Main!A:AB,5,0)</f>
        <v>IIT Bombay</v>
      </c>
      <c r="F81" s="61" t="str">
        <f>VLOOKUP(A81,Main!A:AB,6,0)</f>
        <v>IIT Bombay</v>
      </c>
      <c r="G81" s="61" t="str">
        <f>VLOOKUP(A81,Main!A:AB,7,0)</f>
        <v>12 Weeks</v>
      </c>
      <c r="H81" s="61" t="str">
        <f>VLOOKUP(A81,Main!A:AB,8,0)</f>
        <v>Rerun</v>
      </c>
      <c r="I81" s="62">
        <f>VLOOKUP(A81,Main!A:AB,9,0)</f>
        <v>46223</v>
      </c>
      <c r="J81" s="62">
        <f>VLOOKUP(A81,Main!A:AB,10,0)</f>
        <v>46304</v>
      </c>
      <c r="K81" s="62">
        <f>VLOOKUP(A81,Main!A:AB,11,0)</f>
        <v>46318</v>
      </c>
      <c r="L81" s="62">
        <f>VLOOKUP(A81,Main!A:AB,12,0)</f>
        <v>46230</v>
      </c>
      <c r="M81" s="62">
        <f>VLOOKUP(A81,Main!A:AB,13,0)</f>
        <v>46248</v>
      </c>
      <c r="N81" s="61" t="str">
        <f>VLOOKUP(A81,Main!A:AB,14,0)</f>
        <v>UG</v>
      </c>
      <c r="O81" s="61" t="str">
        <f>VLOOKUP(A81,Main!A:AB,15,0)</f>
        <v>Elective</v>
      </c>
      <c r="P81" s="61" t="str">
        <f>VLOOKUP(A81,Main!A:AB,16,0)</f>
        <v>Yes</v>
      </c>
      <c r="Q81" s="61" t="str">
        <f>VLOOKUP(A81,Main!A:AB,17,0)</f>
        <v>Environment</v>
      </c>
      <c r="R81" s="63" t="str">
        <f>VLOOKUP(A81,Main!A:AB,18,0)</f>
        <v>https://onlinecourses.nptel.ac.in/e-learning/preview/noc26_ge75</v>
      </c>
      <c r="S81" s="63" t="str">
        <f>VLOOKUP(A81,Main!A:AB,19,0)</f>
        <v>https://onlinecourses.nptel.ac.in/e-learning/preview/noc26_ge75</v>
      </c>
      <c r="T81" s="61" t="str">
        <f>VLOOKUP(A81,Main!A:AB,20,0)</f>
        <v>noc26_ge75</v>
      </c>
      <c r="U81" s="63" t="str">
        <f>VLOOKUP(A81,Main!A:AB,21,0)</f>
        <v>https://onlinecourses.nptel.ac.in/noc25_ge31/preview</v>
      </c>
      <c r="V81" s="63" t="str">
        <f>VLOOKUP(A81,Main!A:AB,22,0)</f>
        <v>https://onlinecourses.nptel.ac.in/noc25_ge31/preview</v>
      </c>
      <c r="W81" s="61" t="str">
        <f>VLOOKUP(A81,Main!A:AB,23,0)</f>
        <v>noc25_ge31</v>
      </c>
      <c r="X81" s="63" t="str">
        <f>VLOOKUP(A81,Main!A:AB,24,0)</f>
        <v>https://nptel.ac.in/courses/105101215</v>
      </c>
      <c r="Y81" s="63" t="str">
        <f>VLOOKUP(A81,Main!A:AB,25,0)</f>
        <v>https://nptel.ac.in/courses/105101215</v>
      </c>
      <c r="Z81" s="61">
        <f>VLOOKUP(A81,Main!A:AB,26,0)</f>
        <v>105101215</v>
      </c>
    </row>
    <row r="82">
      <c r="A82" s="47" t="s">
        <v>3867</v>
      </c>
      <c r="B82" s="61" t="str">
        <f>VLOOKUP(A82,Main!A:AB,2,0)</f>
        <v>Any Engineering, Science and Management Disciplines</v>
      </c>
      <c r="C82" s="61" t="str">
        <f>VLOOKUP(A82,Main!A:AB,3,0)</f>
        <v>Carbon Accounting and Sustainable Designs in Product Lifecycle Management</v>
      </c>
      <c r="D82" s="61" t="str">
        <f>VLOOKUP(A82,Main!A:AB,4,0)</f>
        <v>Prof. Deepu Philip,
Prof. Amandeep Singh Oberoi,
Prof. Prabal Pratap Singh</v>
      </c>
      <c r="E82" s="61" t="str">
        <f>VLOOKUP(A82,Main!A:AB,5,0)</f>
        <v>IIT Kanpur</v>
      </c>
      <c r="F82" s="61" t="str">
        <f>VLOOKUP(A82,Main!A:AB,6,0)</f>
        <v>IIT Kanpur</v>
      </c>
      <c r="G82" s="61" t="str">
        <f>VLOOKUP(A82,Main!A:AB,7,0)</f>
        <v>12 Weeks</v>
      </c>
      <c r="H82" s="61" t="str">
        <f>VLOOKUP(A82,Main!A:AB,8,0)</f>
        <v>Rerun</v>
      </c>
      <c r="I82" s="62">
        <f>VLOOKUP(A82,Main!A:AB,9,0)</f>
        <v>46223</v>
      </c>
      <c r="J82" s="62">
        <f>VLOOKUP(A82,Main!A:AB,10,0)</f>
        <v>46304</v>
      </c>
      <c r="K82" s="62">
        <f>VLOOKUP(A82,Main!A:AB,11,0)</f>
        <v>46318</v>
      </c>
      <c r="L82" s="62">
        <f>VLOOKUP(A82,Main!A:AB,12,0)</f>
        <v>46230</v>
      </c>
      <c r="M82" s="62">
        <f>VLOOKUP(A82,Main!A:AB,13,0)</f>
        <v>46248</v>
      </c>
      <c r="N82" s="61" t="str">
        <f>VLOOKUP(A82,Main!A:AB,14,0)</f>
        <v>UG/PG</v>
      </c>
      <c r="O82" s="61" t="str">
        <f>VLOOKUP(A82,Main!A:AB,15,0)</f>
        <v>Elective</v>
      </c>
      <c r="P82" s="61" t="str">
        <f>VLOOKUP(A82,Main!A:AB,16,0)</f>
        <v>Yes</v>
      </c>
      <c r="Q82" s="61" t="str">
        <f>VLOOKUP(A82,Main!A:AB,17,0)</f>
        <v/>
      </c>
      <c r="R82" s="63" t="str">
        <f>VLOOKUP(A82,Main!A:AB,18,0)</f>
        <v>https://onlinecourses.nptel.ac.in/e-learning/preview/noc26_ge81</v>
      </c>
      <c r="S82" s="63" t="str">
        <f>VLOOKUP(A82,Main!A:AB,19,0)</f>
        <v>https://onlinecourses.nptel.ac.in/e-learning/preview/noc26_ge81</v>
      </c>
      <c r="T82" s="61" t="str">
        <f>VLOOKUP(A82,Main!A:AB,20,0)</f>
        <v>noc26_ge81</v>
      </c>
      <c r="U82" s="63" t="str">
        <f>VLOOKUP(A82,Main!A:AB,21,0)</f>
        <v>https://onlinecourses.nptel.ac.in/noc25_ge43/preview</v>
      </c>
      <c r="V82" s="63" t="str">
        <f>VLOOKUP(A82,Main!A:AB,22,0)</f>
        <v>https://onlinecourses.nptel.ac.in/noc25_ge43/preview</v>
      </c>
      <c r="W82" s="61" t="str">
        <f>VLOOKUP(A82,Main!A:AB,23,0)</f>
        <v>noc25_ge43</v>
      </c>
      <c r="X82" s="63" t="str">
        <f>VLOOKUP(A82,Main!A:AB,24,0)</f>
        <v>https://nptel.ac.in/courses/121104452</v>
      </c>
      <c r="Y82" s="63" t="str">
        <f>VLOOKUP(A82,Main!A:AB,25,0)</f>
        <v>https://nptel.ac.in/courses/121104452</v>
      </c>
      <c r="Z82" s="61">
        <f>VLOOKUP(A82,Main!A:AB,26,0)</f>
        <v>121104452</v>
      </c>
    </row>
    <row r="83">
      <c r="A83" s="47" t="s">
        <v>3909</v>
      </c>
      <c r="B83" s="61" t="str">
        <f>VLOOKUP(A83,Main!A:AB,2,0)</f>
        <v>Health Sciences</v>
      </c>
      <c r="C83" s="61" t="str">
        <f>VLOOKUP(A83,Main!A:AB,3,0)</f>
        <v>Research Methods in Health Promotion</v>
      </c>
      <c r="D83" s="61" t="str">
        <f>VLOOKUP(A83,Main!A:AB,4,0)</f>
        <v>Prof. Arista Lahiri,
Prof. Sweety Suman Jha,
Prof. Madhumita Dobe</v>
      </c>
      <c r="E83" s="61" t="str">
        <f>VLOOKUP(A83,Main!A:AB,5,0)</f>
        <v>IIT Kharagpur</v>
      </c>
      <c r="F83" s="61" t="str">
        <f>VLOOKUP(A83,Main!A:AB,6,0)</f>
        <v>IIT Kharagpur</v>
      </c>
      <c r="G83" s="61" t="str">
        <f>VLOOKUP(A83,Main!A:AB,7,0)</f>
        <v>12 Weeks</v>
      </c>
      <c r="H83" s="61" t="str">
        <f>VLOOKUP(A83,Main!A:AB,8,0)</f>
        <v>Rerun</v>
      </c>
      <c r="I83" s="62">
        <f>VLOOKUP(A83,Main!A:AB,9,0)</f>
        <v>46223</v>
      </c>
      <c r="J83" s="62">
        <f>VLOOKUP(A83,Main!A:AB,10,0)</f>
        <v>46304</v>
      </c>
      <c r="K83" s="62">
        <f>VLOOKUP(A83,Main!A:AB,11,0)</f>
        <v>46318</v>
      </c>
      <c r="L83" s="62">
        <f>VLOOKUP(A83,Main!A:AB,12,0)</f>
        <v>46230</v>
      </c>
      <c r="M83" s="62">
        <f>VLOOKUP(A83,Main!A:AB,13,0)</f>
        <v>46248</v>
      </c>
      <c r="N83" s="61" t="str">
        <f>VLOOKUP(A83,Main!A:AB,14,0)</f>
        <v>PG</v>
      </c>
      <c r="O83" s="61" t="str">
        <f>VLOOKUP(A83,Main!A:AB,15,0)</f>
        <v>Core</v>
      </c>
      <c r="P83" s="61" t="str">
        <f>VLOOKUP(A83,Main!A:AB,16,0)</f>
        <v>Yes</v>
      </c>
      <c r="Q83" s="61" t="str">
        <f>VLOOKUP(A83,Main!A:AB,17,0)</f>
        <v/>
      </c>
      <c r="R83" s="63" t="str">
        <f>VLOOKUP(A83,Main!A:AB,18,0)</f>
        <v>https://onlinecourses.nptel.ac.in/e-learning/preview/noc26_ge87</v>
      </c>
      <c r="S83" s="63" t="str">
        <f>VLOOKUP(A83,Main!A:AB,19,0)</f>
        <v>https://onlinecourses.nptel.ac.in/e-learning/preview/noc26_ge87</v>
      </c>
      <c r="T83" s="61" t="str">
        <f>VLOOKUP(A83,Main!A:AB,20,0)</f>
        <v>noc26_ge87</v>
      </c>
      <c r="U83" s="63" t="str">
        <f>VLOOKUP(A83,Main!A:AB,21,0)</f>
        <v>https://onlinecourses.nptel.ac.in/noc25_ge49/preview</v>
      </c>
      <c r="V83" s="63" t="str">
        <f>VLOOKUP(A83,Main!A:AB,22,0)</f>
        <v>https://onlinecourses.nptel.ac.in/noc25_ge49/preview</v>
      </c>
      <c r="W83" s="61" t="str">
        <f>VLOOKUP(A83,Main!A:AB,23,0)</f>
        <v>noc25_ge49</v>
      </c>
      <c r="X83" s="63" t="str">
        <f>VLOOKUP(A83,Main!A:AB,24,0)</f>
        <v>https://nptel.ac.in/courses/127105237</v>
      </c>
      <c r="Y83" s="63" t="str">
        <f>VLOOKUP(A83,Main!A:AB,25,0)</f>
        <v>https://nptel.ac.in/courses/127105237</v>
      </c>
      <c r="Z83" s="61">
        <f>VLOOKUP(A83,Main!A:AB,26,0)</f>
        <v>127105237</v>
      </c>
    </row>
    <row r="84">
      <c r="A84" s="47" t="s">
        <v>3955</v>
      </c>
      <c r="B84" s="61" t="str">
        <f>VLOOKUP(A84,Main!A:AB,2,0)</f>
        <v>Multidisciplinary</v>
      </c>
      <c r="C84" s="61" t="str">
        <f>VLOOKUP(A84,Main!A:AB,3,0)</f>
        <v>Fundamentals of Artificial Intelligence</v>
      </c>
      <c r="D84" s="61" t="str">
        <f>VLOOKUP(A84,Main!A:AB,4,0)</f>
        <v>Prof. Shyamanta M. Hazarika</v>
      </c>
      <c r="E84" s="61" t="str">
        <f>VLOOKUP(A84,Main!A:AB,5,0)</f>
        <v>IIT Guwahati</v>
      </c>
      <c r="F84" s="61" t="str">
        <f>VLOOKUP(A84,Main!A:AB,6,0)</f>
        <v>IIT Guwahati</v>
      </c>
      <c r="G84" s="61" t="str">
        <f>VLOOKUP(A84,Main!A:AB,7,0)</f>
        <v>12 Weeks</v>
      </c>
      <c r="H84" s="61" t="str">
        <f>VLOOKUP(A84,Main!A:AB,8,0)</f>
        <v>Rerun</v>
      </c>
      <c r="I84" s="62">
        <f>VLOOKUP(A84,Main!A:AB,9,0)</f>
        <v>46223</v>
      </c>
      <c r="J84" s="62">
        <f>VLOOKUP(A84,Main!A:AB,10,0)</f>
        <v>46304</v>
      </c>
      <c r="K84" s="62">
        <f>VLOOKUP(A84,Main!A:AB,11,0)</f>
        <v>46318</v>
      </c>
      <c r="L84" s="62">
        <f>VLOOKUP(A84,Main!A:AB,12,0)</f>
        <v>46230</v>
      </c>
      <c r="M84" s="62">
        <f>VLOOKUP(A84,Main!A:AB,13,0)</f>
        <v>46248</v>
      </c>
      <c r="N84" s="61" t="str">
        <f>VLOOKUP(A84,Main!A:AB,14,0)</f>
        <v>PG</v>
      </c>
      <c r="O84" s="61" t="str">
        <f>VLOOKUP(A84,Main!A:AB,15,0)</f>
        <v>Elective</v>
      </c>
      <c r="P84" s="61" t="str">
        <f>VLOOKUP(A84,Main!A:AB,16,0)</f>
        <v>Yes</v>
      </c>
      <c r="Q84" s="61" t="str">
        <f>VLOOKUP(A84,Main!A:AB,17,0)</f>
        <v>Robotics</v>
      </c>
      <c r="R84" s="63" t="str">
        <f>VLOOKUP(A84,Main!A:AB,18,0)</f>
        <v>https://onlinecourses.nptel.ac.in/e-learning/preview/noc26_ge93</v>
      </c>
      <c r="S84" s="63" t="str">
        <f>VLOOKUP(A84,Main!A:AB,19,0)</f>
        <v>https://onlinecourses.nptel.ac.in/e-learning/preview/noc26_ge93</v>
      </c>
      <c r="T84" s="61" t="str">
        <f>VLOOKUP(A84,Main!A:AB,20,0)</f>
        <v>noc26_ge93</v>
      </c>
      <c r="U84" s="63" t="str">
        <f>VLOOKUP(A84,Main!A:AB,21,0)</f>
        <v>https://onlinecourses.nptel.ac.in/noc25_ge55/preview</v>
      </c>
      <c r="V84" s="63" t="str">
        <f>VLOOKUP(A84,Main!A:AB,22,0)</f>
        <v>https://onlinecourses.nptel.ac.in/noc25_ge55/preview</v>
      </c>
      <c r="W84" s="61" t="str">
        <f>VLOOKUP(A84,Main!A:AB,23,0)</f>
        <v>noc25_ge55</v>
      </c>
      <c r="X84" s="63" t="str">
        <f>VLOOKUP(A84,Main!A:AB,24,0)</f>
        <v>https://nptel.ac.in/courses/112103280</v>
      </c>
      <c r="Y84" s="63" t="str">
        <f>VLOOKUP(A84,Main!A:AB,25,0)</f>
        <v>https://nptel.ac.in/courses/112103280</v>
      </c>
      <c r="Z84" s="61">
        <f>VLOOKUP(A84,Main!A:AB,26,0)</f>
        <v>112103280</v>
      </c>
    </row>
    <row r="85">
      <c r="A85" s="47" t="s">
        <v>3992</v>
      </c>
      <c r="B85" s="61" t="str">
        <f>VLOOKUP(A85,Main!A:AB,2,0)</f>
        <v>Humanities and Social Sciences</v>
      </c>
      <c r="C85" s="61" t="str">
        <f>VLOOKUP(A85,Main!A:AB,3,0)</f>
        <v>Visual Cultures: Art History and Visual Communication</v>
      </c>
      <c r="D85" s="61" t="str">
        <f>VLOOKUP(A85,Main!A:AB,4,0)</f>
        <v>Prof. Babitha Justin</v>
      </c>
      <c r="E85" s="61" t="str">
        <f>VLOOKUP(A85,Main!A:AB,5,0)</f>
        <v>Indian Institute of Space Science and Technology</v>
      </c>
      <c r="F85" s="61" t="str">
        <f>VLOOKUP(A85,Main!A:AB,6,0)</f>
        <v>IIT Madras</v>
      </c>
      <c r="G85" s="61" t="str">
        <f>VLOOKUP(A85,Main!A:AB,7,0)</f>
        <v>12 Weeks</v>
      </c>
      <c r="H85" s="61" t="str">
        <f>VLOOKUP(A85,Main!A:AB,8,0)</f>
        <v>New</v>
      </c>
      <c r="I85" s="62">
        <f>VLOOKUP(A85,Main!A:AB,9,0)</f>
        <v>46223</v>
      </c>
      <c r="J85" s="62">
        <f>VLOOKUP(A85,Main!A:AB,10,0)</f>
        <v>46304</v>
      </c>
      <c r="K85" s="62">
        <f>VLOOKUP(A85,Main!A:AB,11,0)</f>
        <v>46318</v>
      </c>
      <c r="L85" s="62">
        <f>VLOOKUP(A85,Main!A:AB,12,0)</f>
        <v>46230</v>
      </c>
      <c r="M85" s="62">
        <f>VLOOKUP(A85,Main!A:AB,13,0)</f>
        <v>46248</v>
      </c>
      <c r="N85" s="61" t="str">
        <f>VLOOKUP(A85,Main!A:AB,14,0)</f>
        <v>PG</v>
      </c>
      <c r="O85" s="61" t="str">
        <f>VLOOKUP(A85,Main!A:AB,15,0)</f>
        <v>Elective</v>
      </c>
      <c r="P85" s="61" t="str">
        <f>VLOOKUP(A85,Main!A:AB,16,0)</f>
        <v>Yes</v>
      </c>
      <c r="Q85" s="61" t="str">
        <f>VLOOKUP(A85,Main!A:AB,17,0)</f>
        <v/>
      </c>
      <c r="R85" s="63" t="str">
        <f>VLOOKUP(A85,Main!A:AB,18,0)</f>
        <v>https://onlinecourses.nptel.ac.in/e-learning/preview/noc26_hs121</v>
      </c>
      <c r="S85" s="63" t="str">
        <f>VLOOKUP(A85,Main!A:AB,19,0)</f>
        <v>https://onlinecourses.nptel.ac.in/e-learning/preview/noc26_hs121</v>
      </c>
      <c r="T85" s="61" t="str">
        <f>VLOOKUP(A85,Main!A:AB,20,0)</f>
        <v>noc26_hs121</v>
      </c>
      <c r="U85" s="61" t="str">
        <f>VLOOKUP(A85,Main!A:AB,21,0)</f>
        <v/>
      </c>
      <c r="V85" s="61" t="str">
        <f>VLOOKUP(A85,Main!A:AB,22,0)</f>
        <v/>
      </c>
      <c r="W85" s="61" t="str">
        <f>VLOOKUP(A85,Main!A:AB,23,0)</f>
        <v/>
      </c>
      <c r="X85" s="63" t="str">
        <f>VLOOKUP(A85,Main!A:AB,24,0)</f>
        <v>https://nptel.ac.in/courses/109106001</v>
      </c>
      <c r="Y85" s="63" t="str">
        <f>VLOOKUP(A85,Main!A:AB,25,0)</f>
        <v>https://nptel.ac.in/courses/109106001</v>
      </c>
      <c r="Z85" s="61">
        <f>VLOOKUP(A85,Main!A:AB,26,0)</f>
        <v>109106001</v>
      </c>
    </row>
    <row r="86">
      <c r="A86" s="47" t="s">
        <v>4012</v>
      </c>
      <c r="B86" s="61" t="str">
        <f>VLOOKUP(A86,Main!A:AB,2,0)</f>
        <v>Humanities and Social Sciences</v>
      </c>
      <c r="C86" s="61" t="str">
        <f>VLOOKUP(A86,Main!A:AB,3,0)</f>
        <v>Foundations of Psychology: Concepts and Applications</v>
      </c>
      <c r="D86" s="61" t="str">
        <f>VLOOKUP(A86,Main!A:AB,4,0)</f>
        <v>Prof. Dilwar Hussain</v>
      </c>
      <c r="E86" s="61" t="str">
        <f>VLOOKUP(A86,Main!A:AB,5,0)</f>
        <v>IIT Guwahati</v>
      </c>
      <c r="F86" s="61" t="str">
        <f>VLOOKUP(A86,Main!A:AB,6,0)</f>
        <v>IIT Guwahati</v>
      </c>
      <c r="G86" s="61" t="str">
        <f>VLOOKUP(A86,Main!A:AB,7,0)</f>
        <v>12 Weeks</v>
      </c>
      <c r="H86" s="61" t="str">
        <f>VLOOKUP(A86,Main!A:AB,8,0)</f>
        <v>New</v>
      </c>
      <c r="I86" s="62">
        <f>VLOOKUP(A86,Main!A:AB,9,0)</f>
        <v>46223</v>
      </c>
      <c r="J86" s="62">
        <f>VLOOKUP(A86,Main!A:AB,10,0)</f>
        <v>46304</v>
      </c>
      <c r="K86" s="62">
        <f>VLOOKUP(A86,Main!A:AB,11,0)</f>
        <v>46318</v>
      </c>
      <c r="L86" s="62">
        <f>VLOOKUP(A86,Main!A:AB,12,0)</f>
        <v>46230</v>
      </c>
      <c r="M86" s="62">
        <f>VLOOKUP(A86,Main!A:AB,13,0)</f>
        <v>46248</v>
      </c>
      <c r="N86" s="61" t="str">
        <f>VLOOKUP(A86,Main!A:AB,14,0)</f>
        <v>UG/PG</v>
      </c>
      <c r="O86" s="61" t="str">
        <f>VLOOKUP(A86,Main!A:AB,15,0)</f>
        <v>Elective</v>
      </c>
      <c r="P86" s="61" t="str">
        <f>VLOOKUP(A86,Main!A:AB,16,0)</f>
        <v>Yes</v>
      </c>
      <c r="Q86" s="61" t="str">
        <f>VLOOKUP(A86,Main!A:AB,17,0)</f>
        <v/>
      </c>
      <c r="R86" s="63" t="str">
        <f>VLOOKUP(A86,Main!A:AB,18,0)</f>
        <v>https://onlinecourses.nptel.ac.in/e-learning/preview/noc26_hs127</v>
      </c>
      <c r="S86" s="63" t="str">
        <f>VLOOKUP(A86,Main!A:AB,19,0)</f>
        <v>https://onlinecourses.nptel.ac.in/e-learning/preview/noc26_hs127</v>
      </c>
      <c r="T86" s="61" t="str">
        <f>VLOOKUP(A86,Main!A:AB,20,0)</f>
        <v>noc26_hs127</v>
      </c>
      <c r="U86" s="61" t="str">
        <f>VLOOKUP(A86,Main!A:AB,21,0)</f>
        <v/>
      </c>
      <c r="V86" s="61" t="str">
        <f>VLOOKUP(A86,Main!A:AB,22,0)</f>
        <v/>
      </c>
      <c r="W86" s="61" t="str">
        <f>VLOOKUP(A86,Main!A:AB,23,0)</f>
        <v/>
      </c>
      <c r="X86" s="63" t="str">
        <f>VLOOKUP(A86,Main!A:AB,24,0)</f>
        <v>https://nptel.ac.in/courses/109103001</v>
      </c>
      <c r="Y86" s="63" t="str">
        <f>VLOOKUP(A86,Main!A:AB,25,0)</f>
        <v>https://nptel.ac.in/courses/109103001</v>
      </c>
      <c r="Z86" s="61">
        <f>VLOOKUP(A86,Main!A:AB,26,0)</f>
        <v>109103001</v>
      </c>
    </row>
    <row r="87">
      <c r="A87" s="47" t="s">
        <v>4020</v>
      </c>
      <c r="B87" s="61" t="str">
        <f>VLOOKUP(A87,Main!A:AB,2,0)</f>
        <v>Humanities and Social Sciences</v>
      </c>
      <c r="C87" s="61" t="str">
        <f>VLOOKUP(A87,Main!A:AB,3,0)</f>
        <v>Developing Soft Skills and Leadership through Indian Knowledge System</v>
      </c>
      <c r="D87" s="61" t="str">
        <f>VLOOKUP(A87,Main!A:AB,4,0)</f>
        <v>Prof. Nagendra Kumar
Prof. Anurag Kumar</v>
      </c>
      <c r="E87" s="61" t="str">
        <f>VLOOKUP(A87,Main!A:AB,5,0)</f>
        <v>IIT Roorkee
SMVD University, Katra, Jammu</v>
      </c>
      <c r="F87" s="61" t="str">
        <f>VLOOKUP(A87,Main!A:AB,6,0)</f>
        <v>IIT Roorkee</v>
      </c>
      <c r="G87" s="61" t="str">
        <f>VLOOKUP(A87,Main!A:AB,7,0)</f>
        <v>12 Weeks</v>
      </c>
      <c r="H87" s="61" t="str">
        <f>VLOOKUP(A87,Main!A:AB,8,0)</f>
        <v>New</v>
      </c>
      <c r="I87" s="62">
        <f>VLOOKUP(A87,Main!A:AB,9,0)</f>
        <v>46223</v>
      </c>
      <c r="J87" s="62">
        <f>VLOOKUP(A87,Main!A:AB,10,0)</f>
        <v>46304</v>
      </c>
      <c r="K87" s="62">
        <f>VLOOKUP(A87,Main!A:AB,11,0)</f>
        <v>46318</v>
      </c>
      <c r="L87" s="62">
        <f>VLOOKUP(A87,Main!A:AB,12,0)</f>
        <v>46230</v>
      </c>
      <c r="M87" s="62">
        <f>VLOOKUP(A87,Main!A:AB,13,0)</f>
        <v>46248</v>
      </c>
      <c r="N87" s="61" t="str">
        <f>VLOOKUP(A87,Main!A:AB,14,0)</f>
        <v>UG</v>
      </c>
      <c r="O87" s="61" t="str">
        <f>VLOOKUP(A87,Main!A:AB,15,0)</f>
        <v>Core</v>
      </c>
      <c r="P87" s="61" t="str">
        <f>VLOOKUP(A87,Main!A:AB,16,0)</f>
        <v>No</v>
      </c>
      <c r="Q87" s="61" t="str">
        <f>VLOOKUP(A87,Main!A:AB,17,0)</f>
        <v/>
      </c>
      <c r="R87" s="63" t="str">
        <f>VLOOKUP(A87,Main!A:AB,18,0)</f>
        <v>https://onlinecourses.nptel.ac.in/e-learning/preview/noc26_hs133</v>
      </c>
      <c r="S87" s="63" t="str">
        <f>VLOOKUP(A87,Main!A:AB,19,0)</f>
        <v>https://onlinecourses.nptel.ac.in/e-learning/preview/noc26_hs133</v>
      </c>
      <c r="T87" s="61" t="str">
        <f>VLOOKUP(A87,Main!A:AB,20,0)</f>
        <v>noc26_hs133</v>
      </c>
      <c r="U87" s="61" t="str">
        <f>VLOOKUP(A87,Main!A:AB,21,0)</f>
        <v/>
      </c>
      <c r="V87" s="61" t="str">
        <f>VLOOKUP(A87,Main!A:AB,22,0)</f>
        <v/>
      </c>
      <c r="W87" s="61" t="str">
        <f>VLOOKUP(A87,Main!A:AB,23,0)</f>
        <v/>
      </c>
      <c r="X87" s="63" t="str">
        <f>VLOOKUP(A87,Main!A:AB,24,0)</f>
        <v>https://nptel.ac.in/courses/109107003</v>
      </c>
      <c r="Y87" s="63" t="str">
        <f>VLOOKUP(A87,Main!A:AB,25,0)</f>
        <v>https://nptel.ac.in/courses/109107003</v>
      </c>
      <c r="Z87" s="61">
        <f>VLOOKUP(A87,Main!A:AB,26,0)</f>
        <v>109107003</v>
      </c>
    </row>
    <row r="88">
      <c r="A88" s="47" t="s">
        <v>4284</v>
      </c>
      <c r="B88" s="61" t="str">
        <f>VLOOKUP(A88,Main!A:AB,2,0)</f>
        <v>Humanities and Social Sciences</v>
      </c>
      <c r="C88" s="61" t="str">
        <f>VLOOKUP(A88,Main!A:AB,3,0)</f>
        <v>Text, Textuality and Digital Media</v>
      </c>
      <c r="D88" s="61" t="str">
        <f>VLOOKUP(A88,Main!A:AB,4,0)</f>
        <v>Prof. Arjun Ghosh</v>
      </c>
      <c r="E88" s="61" t="str">
        <f>VLOOKUP(A88,Main!A:AB,5,0)</f>
        <v>IIT Delhi</v>
      </c>
      <c r="F88" s="61" t="str">
        <f>VLOOKUP(A88,Main!A:AB,6,0)</f>
        <v>IIT Delhi</v>
      </c>
      <c r="G88" s="61" t="str">
        <f>VLOOKUP(A88,Main!A:AB,7,0)</f>
        <v>12 Weeks</v>
      </c>
      <c r="H88" s="61" t="str">
        <f>VLOOKUP(A88,Main!A:AB,8,0)</f>
        <v>Rerun</v>
      </c>
      <c r="I88" s="62">
        <f>VLOOKUP(A88,Main!A:AB,9,0)</f>
        <v>46223</v>
      </c>
      <c r="J88" s="62">
        <f>VLOOKUP(A88,Main!A:AB,10,0)</f>
        <v>46304</v>
      </c>
      <c r="K88" s="62">
        <f>VLOOKUP(A88,Main!A:AB,11,0)</f>
        <v>46318</v>
      </c>
      <c r="L88" s="62">
        <f>VLOOKUP(A88,Main!A:AB,12,0)</f>
        <v>46230</v>
      </c>
      <c r="M88" s="62">
        <f>VLOOKUP(A88,Main!A:AB,13,0)</f>
        <v>46248</v>
      </c>
      <c r="N88" s="61" t="str">
        <f>VLOOKUP(A88,Main!A:AB,14,0)</f>
        <v>UG</v>
      </c>
      <c r="O88" s="61" t="str">
        <f>VLOOKUP(A88,Main!A:AB,15,0)</f>
        <v>Elective</v>
      </c>
      <c r="P88" s="61" t="str">
        <f>VLOOKUP(A88,Main!A:AB,16,0)</f>
        <v>Yes</v>
      </c>
      <c r="Q88" s="61" t="str">
        <f>VLOOKUP(A88,Main!A:AB,17,0)</f>
        <v/>
      </c>
      <c r="R88" s="63" t="str">
        <f>VLOOKUP(A88,Main!A:AB,18,0)</f>
        <v>https://onlinecourses.nptel.ac.in/e-learning/preview/noc26_hs172</v>
      </c>
      <c r="S88" s="63" t="str">
        <f>VLOOKUP(A88,Main!A:AB,19,0)</f>
        <v>https://onlinecourses.nptel.ac.in/e-learning/preview/noc26_hs172</v>
      </c>
      <c r="T88" s="61" t="str">
        <f>VLOOKUP(A88,Main!A:AB,20,0)</f>
        <v>noc26_hs172</v>
      </c>
      <c r="U88" s="63" t="str">
        <f>VLOOKUP(A88,Main!A:AB,21,0)</f>
        <v>https://onlinecourses.nptel.ac.in/noc25_hs146/preview</v>
      </c>
      <c r="V88" s="63" t="str">
        <f>VLOOKUP(A88,Main!A:AB,22,0)</f>
        <v>https://onlinecourses.nptel.ac.in/noc25_hs146/preview</v>
      </c>
      <c r="W88" s="61" t="str">
        <f>VLOOKUP(A88,Main!A:AB,23,0)</f>
        <v>noc25_hs146</v>
      </c>
      <c r="X88" s="63" t="str">
        <f>VLOOKUP(A88,Main!A:AB,24,0)</f>
        <v>https://nptel.ac.in/courses/109102156</v>
      </c>
      <c r="Y88" s="63" t="str">
        <f>VLOOKUP(A88,Main!A:AB,25,0)</f>
        <v>https://nptel.ac.in/courses/109102156</v>
      </c>
      <c r="Z88" s="61">
        <f>VLOOKUP(A88,Main!A:AB,26,0)</f>
        <v>109102156</v>
      </c>
    </row>
    <row r="89">
      <c r="A89" s="47" t="s">
        <v>4325</v>
      </c>
      <c r="B89" s="61" t="str">
        <f>VLOOKUP(A89,Main!A:AB,2,0)</f>
        <v>Humanities and Social Sciences</v>
      </c>
      <c r="C89" s="61" t="str">
        <f>VLOOKUP(A89,Main!A:AB,3,0)</f>
        <v>Poetry</v>
      </c>
      <c r="D89" s="61" t="str">
        <f>VLOOKUP(A89,Main!A:AB,4,0)</f>
        <v>Prof. S P Dhanavel</v>
      </c>
      <c r="E89" s="61" t="str">
        <f>VLOOKUP(A89,Main!A:AB,5,0)</f>
        <v>IIT Madras</v>
      </c>
      <c r="F89" s="61" t="str">
        <f>VLOOKUP(A89,Main!A:AB,6,0)</f>
        <v>IIT Madras</v>
      </c>
      <c r="G89" s="61" t="str">
        <f>VLOOKUP(A89,Main!A:AB,7,0)</f>
        <v>12 Weeks</v>
      </c>
      <c r="H89" s="61" t="str">
        <f>VLOOKUP(A89,Main!A:AB,8,0)</f>
        <v>Rerun</v>
      </c>
      <c r="I89" s="62">
        <f>VLOOKUP(A89,Main!A:AB,9,0)</f>
        <v>46223</v>
      </c>
      <c r="J89" s="62">
        <f>VLOOKUP(A89,Main!A:AB,10,0)</f>
        <v>46304</v>
      </c>
      <c r="K89" s="62">
        <f>VLOOKUP(A89,Main!A:AB,11,0)</f>
        <v>46318</v>
      </c>
      <c r="L89" s="62">
        <f>VLOOKUP(A89,Main!A:AB,12,0)</f>
        <v>46230</v>
      </c>
      <c r="M89" s="62">
        <f>VLOOKUP(A89,Main!A:AB,13,0)</f>
        <v>46248</v>
      </c>
      <c r="N89" s="61" t="str">
        <f>VLOOKUP(A89,Main!A:AB,14,0)</f>
        <v>UG/PG</v>
      </c>
      <c r="O89" s="61" t="str">
        <f>VLOOKUP(A89,Main!A:AB,15,0)</f>
        <v>Core</v>
      </c>
      <c r="P89" s="61" t="str">
        <f>VLOOKUP(A89,Main!A:AB,16,0)</f>
        <v>Yes</v>
      </c>
      <c r="Q89" s="61" t="str">
        <f>VLOOKUP(A89,Main!A:AB,17,0)</f>
        <v/>
      </c>
      <c r="R89" s="63" t="str">
        <f>VLOOKUP(A89,Main!A:AB,18,0)</f>
        <v>https://onlinecourses.nptel.ac.in/e-learning/preview/noc26_hs178</v>
      </c>
      <c r="S89" s="63" t="str">
        <f>VLOOKUP(A89,Main!A:AB,19,0)</f>
        <v>https://onlinecourses.nptel.ac.in/e-learning/preview/noc26_hs178</v>
      </c>
      <c r="T89" s="61" t="str">
        <f>VLOOKUP(A89,Main!A:AB,20,0)</f>
        <v>noc26_hs178</v>
      </c>
      <c r="U89" s="63" t="str">
        <f>VLOOKUP(A89,Main!A:AB,21,0)</f>
        <v>https://onlinecourses.nptel.ac.in/noc25_hs125/preview</v>
      </c>
      <c r="V89" s="63" t="str">
        <f>VLOOKUP(A89,Main!A:AB,22,0)</f>
        <v>https://onlinecourses.nptel.ac.in/noc25_hs125/preview</v>
      </c>
      <c r="W89" s="61" t="str">
        <f>VLOOKUP(A89,Main!A:AB,23,0)</f>
        <v>noc25_hs125</v>
      </c>
      <c r="X89" s="63" t="str">
        <f>VLOOKUP(A89,Main!A:AB,24,0)</f>
        <v>https://nptel.ac.in/courses/109106176</v>
      </c>
      <c r="Y89" s="63" t="str">
        <f>VLOOKUP(A89,Main!A:AB,25,0)</f>
        <v>https://nptel.ac.in/courses/109106176</v>
      </c>
      <c r="Z89" s="61">
        <f>VLOOKUP(A89,Main!A:AB,26,0)</f>
        <v>109106176</v>
      </c>
    </row>
    <row r="90">
      <c r="A90" s="47" t="s">
        <v>4365</v>
      </c>
      <c r="B90" s="61" t="str">
        <f>VLOOKUP(A90,Main!A:AB,2,0)</f>
        <v>Humanities and Social Sciences</v>
      </c>
      <c r="C90" s="61" t="str">
        <f>VLOOKUP(A90,Main!A:AB,3,0)</f>
        <v>Business English Communication</v>
      </c>
      <c r="D90" s="61" t="str">
        <f>VLOOKUP(A90,Main!A:AB,4,0)</f>
        <v>Prof. Aysha Viswamohan</v>
      </c>
      <c r="E90" s="61" t="str">
        <f>VLOOKUP(A90,Main!A:AB,5,0)</f>
        <v>IIT Madras</v>
      </c>
      <c r="F90" s="61" t="str">
        <f>VLOOKUP(A90,Main!A:AB,6,0)</f>
        <v>IIT Madras</v>
      </c>
      <c r="G90" s="61" t="str">
        <f>VLOOKUP(A90,Main!A:AB,7,0)</f>
        <v>4 Weeks (Rerun) + 8 Weeks (New)</v>
      </c>
      <c r="H90" s="61" t="str">
        <f>VLOOKUP(A90,Main!A:AB,8,0)</f>
        <v>Rerun (Upgraded)</v>
      </c>
      <c r="I90" s="62">
        <f>VLOOKUP(A90,Main!A:AB,9,0)</f>
        <v>46223</v>
      </c>
      <c r="J90" s="62">
        <f>VLOOKUP(A90,Main!A:AB,10,0)</f>
        <v>46304</v>
      </c>
      <c r="K90" s="62">
        <f>VLOOKUP(A90,Main!A:AB,11,0)</f>
        <v>46318</v>
      </c>
      <c r="L90" s="62">
        <f>VLOOKUP(A90,Main!A:AB,12,0)</f>
        <v>46230</v>
      </c>
      <c r="M90" s="62">
        <f>VLOOKUP(A90,Main!A:AB,13,0)</f>
        <v>46248</v>
      </c>
      <c r="N90" s="61" t="str">
        <f>VLOOKUP(A90,Main!A:AB,14,0)</f>
        <v>UG/PG</v>
      </c>
      <c r="O90" s="61" t="str">
        <f>VLOOKUP(A90,Main!A:AB,15,0)</f>
        <v>Elective</v>
      </c>
      <c r="P90" s="61" t="str">
        <f>VLOOKUP(A90,Main!A:AB,16,0)</f>
        <v>Yes</v>
      </c>
      <c r="Q90" s="61" t="str">
        <f>VLOOKUP(A90,Main!A:AB,17,0)</f>
        <v/>
      </c>
      <c r="R90" s="63" t="str">
        <f>VLOOKUP(A90,Main!A:AB,18,0)</f>
        <v>https://onlinecourses.nptel.ac.in/e-learning/preview/noc26_hs184</v>
      </c>
      <c r="S90" s="63" t="str">
        <f>VLOOKUP(A90,Main!A:AB,19,0)</f>
        <v>https://onlinecourses.nptel.ac.in/e-learning/preview/noc26_hs184</v>
      </c>
      <c r="T90" s="61" t="str">
        <f>VLOOKUP(A90,Main!A:AB,20,0)</f>
        <v>noc26_hs184</v>
      </c>
      <c r="U90" s="63" t="str">
        <f>VLOOKUP(A90,Main!A:AB,21,0)</f>
        <v>https://onlinecourses.nptel.ac.in/noc18_hs18/preview</v>
      </c>
      <c r="V90" s="63" t="str">
        <f>VLOOKUP(A90,Main!A:AB,22,0)</f>
        <v>https://onlinecourses.nptel.ac.in/noc18_hs18/preview</v>
      </c>
      <c r="W90" s="61" t="str">
        <f>VLOOKUP(A90,Main!A:AB,23,0)</f>
        <v>noc18_hs18</v>
      </c>
      <c r="X90" s="63" t="str">
        <f>VLOOKUP(A90,Main!A:AB,24,0)</f>
        <v>https://nptel.ac.in/courses/109106129</v>
      </c>
      <c r="Y90" s="63" t="str">
        <f>VLOOKUP(A90,Main!A:AB,25,0)</f>
        <v>https://nptel.ac.in/courses/109106129</v>
      </c>
      <c r="Z90" s="61">
        <f>VLOOKUP(A90,Main!A:AB,26,0)</f>
        <v>109106129</v>
      </c>
    </row>
    <row r="91">
      <c r="A91" s="47" t="s">
        <v>4408</v>
      </c>
      <c r="B91" s="61" t="str">
        <f>VLOOKUP(A91,Main!A:AB,2,0)</f>
        <v>Humanities and Social Sciences</v>
      </c>
      <c r="C91" s="61" t="str">
        <f>VLOOKUP(A91,Main!A:AB,3,0)</f>
        <v>Twentieth-Century English Poetry: Between Lyric and Epic</v>
      </c>
      <c r="D91" s="61" t="str">
        <f>VLOOKUP(A91,Main!A:AB,4,0)</f>
        <v>Prof. Aruni Mahapatra</v>
      </c>
      <c r="E91" s="61" t="str">
        <f>VLOOKUP(A91,Main!A:AB,5,0)</f>
        <v>IIT Roorkee</v>
      </c>
      <c r="F91" s="61" t="str">
        <f>VLOOKUP(A91,Main!A:AB,6,0)</f>
        <v>IIT Roorkee</v>
      </c>
      <c r="G91" s="61" t="str">
        <f>VLOOKUP(A91,Main!A:AB,7,0)</f>
        <v>12 Weeks</v>
      </c>
      <c r="H91" s="61" t="str">
        <f>VLOOKUP(A91,Main!A:AB,8,0)</f>
        <v>Rerun</v>
      </c>
      <c r="I91" s="62">
        <f>VLOOKUP(A91,Main!A:AB,9,0)</f>
        <v>46223</v>
      </c>
      <c r="J91" s="62">
        <f>VLOOKUP(A91,Main!A:AB,10,0)</f>
        <v>46304</v>
      </c>
      <c r="K91" s="62">
        <f>VLOOKUP(A91,Main!A:AB,11,0)</f>
        <v>46318</v>
      </c>
      <c r="L91" s="62">
        <f>VLOOKUP(A91,Main!A:AB,12,0)</f>
        <v>46230</v>
      </c>
      <c r="M91" s="62">
        <f>VLOOKUP(A91,Main!A:AB,13,0)</f>
        <v>46248</v>
      </c>
      <c r="N91" s="61" t="str">
        <f>VLOOKUP(A91,Main!A:AB,14,0)</f>
        <v>UG/PG</v>
      </c>
      <c r="O91" s="61" t="str">
        <f>VLOOKUP(A91,Main!A:AB,15,0)</f>
        <v>Elective</v>
      </c>
      <c r="P91" s="61" t="str">
        <f>VLOOKUP(A91,Main!A:AB,16,0)</f>
        <v>Yes</v>
      </c>
      <c r="Q91" s="61" t="str">
        <f>VLOOKUP(A91,Main!A:AB,17,0)</f>
        <v>English Studies</v>
      </c>
      <c r="R91" s="63" t="str">
        <f>VLOOKUP(A91,Main!A:AB,18,0)</f>
        <v>https://onlinecourses.nptel.ac.in/e-learning/preview/noc26_hs190</v>
      </c>
      <c r="S91" s="63" t="str">
        <f>VLOOKUP(A91,Main!A:AB,19,0)</f>
        <v>https://onlinecourses.nptel.ac.in/e-learning/preview/noc26_hs190</v>
      </c>
      <c r="T91" s="61" t="str">
        <f>VLOOKUP(A91,Main!A:AB,20,0)</f>
        <v>noc26_hs190</v>
      </c>
      <c r="U91" s="63" t="str">
        <f>VLOOKUP(A91,Main!A:AB,21,0)</f>
        <v>https://onlinecourses.nptel.ac.in/noc25_hs149/preview</v>
      </c>
      <c r="V91" s="63" t="str">
        <f>VLOOKUP(A91,Main!A:AB,22,0)</f>
        <v>https://onlinecourses.nptel.ac.in/noc25_hs149/preview</v>
      </c>
      <c r="W91" s="61" t="str">
        <f>VLOOKUP(A91,Main!A:AB,23,0)</f>
        <v>noc25_hs149</v>
      </c>
      <c r="X91" s="63" t="str">
        <f>VLOOKUP(A91,Main!A:AB,24,0)</f>
        <v>https://nptel.ac.in/courses/109107739</v>
      </c>
      <c r="Y91" s="63" t="str">
        <f>VLOOKUP(A91,Main!A:AB,25,0)</f>
        <v>https://nptel.ac.in/courses/109107739</v>
      </c>
      <c r="Z91" s="61">
        <f>VLOOKUP(A91,Main!A:AB,26,0)</f>
        <v>109107739</v>
      </c>
    </row>
    <row r="92">
      <c r="A92" s="47" t="s">
        <v>4415</v>
      </c>
      <c r="B92" s="61" t="str">
        <f>VLOOKUP(A92,Main!A:AB,2,0)</f>
        <v>Humanities and Social Sciences</v>
      </c>
      <c r="C92" s="61" t="str">
        <f>VLOOKUP(A92,Main!A:AB,3,0)</f>
        <v>The Fiction of Indian Diaspora</v>
      </c>
      <c r="D92" s="61" t="str">
        <f>VLOOKUP(A92,Main!A:AB,4,0)</f>
        <v>Prof. Nagendra Kumar</v>
      </c>
      <c r="E92" s="61" t="str">
        <f>VLOOKUP(A92,Main!A:AB,5,0)</f>
        <v>IIT Roorkee</v>
      </c>
      <c r="F92" s="61" t="str">
        <f>VLOOKUP(A92,Main!A:AB,6,0)</f>
        <v>IIT Roorkee</v>
      </c>
      <c r="G92" s="61" t="str">
        <f>VLOOKUP(A92,Main!A:AB,7,0)</f>
        <v>12 Weeks</v>
      </c>
      <c r="H92" s="61" t="str">
        <f>VLOOKUP(A92,Main!A:AB,8,0)</f>
        <v>Rerun</v>
      </c>
      <c r="I92" s="62">
        <f>VLOOKUP(A92,Main!A:AB,9,0)</f>
        <v>46223</v>
      </c>
      <c r="J92" s="62">
        <f>VLOOKUP(A92,Main!A:AB,10,0)</f>
        <v>46304</v>
      </c>
      <c r="K92" s="62">
        <f>VLOOKUP(A92,Main!A:AB,11,0)</f>
        <v>46318</v>
      </c>
      <c r="L92" s="62">
        <f>VLOOKUP(A92,Main!A:AB,12,0)</f>
        <v>46230</v>
      </c>
      <c r="M92" s="62">
        <f>VLOOKUP(A92,Main!A:AB,13,0)</f>
        <v>46248</v>
      </c>
      <c r="N92" s="61" t="str">
        <f>VLOOKUP(A92,Main!A:AB,14,0)</f>
        <v>UG/PG</v>
      </c>
      <c r="O92" s="61" t="str">
        <f>VLOOKUP(A92,Main!A:AB,15,0)</f>
        <v>Elective</v>
      </c>
      <c r="P92" s="61" t="str">
        <f>VLOOKUP(A92,Main!A:AB,16,0)</f>
        <v>Yes</v>
      </c>
      <c r="Q92" s="61" t="str">
        <f>VLOOKUP(A92,Main!A:AB,17,0)</f>
        <v>English Studies</v>
      </c>
      <c r="R92" s="63" t="str">
        <f>VLOOKUP(A92,Main!A:AB,18,0)</f>
        <v>https://onlinecourses.nptel.ac.in/e-learning/preview/noc26_hs191</v>
      </c>
      <c r="S92" s="63" t="str">
        <f>VLOOKUP(A92,Main!A:AB,19,0)</f>
        <v>https://onlinecourses.nptel.ac.in/e-learning/preview/noc26_hs191</v>
      </c>
      <c r="T92" s="61" t="str">
        <f>VLOOKUP(A92,Main!A:AB,20,0)</f>
        <v>noc26_hs191</v>
      </c>
      <c r="U92" s="63" t="str">
        <f>VLOOKUP(A92,Main!A:AB,21,0)</f>
        <v>https://onlinecourses.nptel.ac.in/noc25_hs111/preview</v>
      </c>
      <c r="V92" s="63" t="str">
        <f>VLOOKUP(A92,Main!A:AB,22,0)</f>
        <v>https://onlinecourses.nptel.ac.in/noc25_hs111/preview</v>
      </c>
      <c r="W92" s="61" t="str">
        <f>VLOOKUP(A92,Main!A:AB,23,0)</f>
        <v>noc25_hs111</v>
      </c>
      <c r="X92" s="63" t="str">
        <f>VLOOKUP(A92,Main!A:AB,24,0)</f>
        <v>https://nptel.ac.in/courses/109107730</v>
      </c>
      <c r="Y92" s="63" t="str">
        <f>VLOOKUP(A92,Main!A:AB,25,0)</f>
        <v>https://nptel.ac.in/courses/109107730</v>
      </c>
      <c r="Z92" s="61">
        <f>VLOOKUP(A92,Main!A:AB,26,0)</f>
        <v>109107730</v>
      </c>
    </row>
    <row r="93">
      <c r="A93" s="47" t="s">
        <v>4448</v>
      </c>
      <c r="B93" s="61" t="str">
        <f>VLOOKUP(A93,Main!A:AB,2,0)</f>
        <v>Humanities and Social Sciences</v>
      </c>
      <c r="C93" s="61" t="str">
        <f>VLOOKUP(A93,Main!A:AB,3,0)</f>
        <v>Performative Gender and Religions in South Asia</v>
      </c>
      <c r="D93" s="61" t="str">
        <f>VLOOKUP(A93,Main!A:AB,4,0)</f>
        <v>Prof. Sarbani Banerjee</v>
      </c>
      <c r="E93" s="61" t="str">
        <f>VLOOKUP(A93,Main!A:AB,5,0)</f>
        <v>IIT Roorkee</v>
      </c>
      <c r="F93" s="61" t="str">
        <f>VLOOKUP(A93,Main!A:AB,6,0)</f>
        <v>IIT Roorkee</v>
      </c>
      <c r="G93" s="61" t="str">
        <f>VLOOKUP(A93,Main!A:AB,7,0)</f>
        <v>12 Weeks</v>
      </c>
      <c r="H93" s="61" t="str">
        <f>VLOOKUP(A93,Main!A:AB,8,0)</f>
        <v>Rerun</v>
      </c>
      <c r="I93" s="62">
        <f>VLOOKUP(A93,Main!A:AB,9,0)</f>
        <v>46223</v>
      </c>
      <c r="J93" s="62">
        <f>VLOOKUP(A93,Main!A:AB,10,0)</f>
        <v>46304</v>
      </c>
      <c r="K93" s="62">
        <f>VLOOKUP(A93,Main!A:AB,11,0)</f>
        <v>46318</v>
      </c>
      <c r="L93" s="62">
        <f>VLOOKUP(A93,Main!A:AB,12,0)</f>
        <v>46230</v>
      </c>
      <c r="M93" s="62">
        <f>VLOOKUP(A93,Main!A:AB,13,0)</f>
        <v>46248</v>
      </c>
      <c r="N93" s="61" t="str">
        <f>VLOOKUP(A93,Main!A:AB,14,0)</f>
        <v>UG/PG</v>
      </c>
      <c r="O93" s="61" t="str">
        <f>VLOOKUP(A93,Main!A:AB,15,0)</f>
        <v>Elective</v>
      </c>
      <c r="P93" s="61" t="str">
        <f>VLOOKUP(A93,Main!A:AB,16,0)</f>
        <v>Yes</v>
      </c>
      <c r="Q93" s="61" t="str">
        <f>VLOOKUP(A93,Main!A:AB,17,0)</f>
        <v/>
      </c>
      <c r="R93" s="63" t="str">
        <f>VLOOKUP(A93,Main!A:AB,18,0)</f>
        <v>https://onlinecourses.nptel.ac.in/e-learning/preview/noc26_hs196</v>
      </c>
      <c r="S93" s="63" t="str">
        <f>VLOOKUP(A93,Main!A:AB,19,0)</f>
        <v>https://onlinecourses.nptel.ac.in/e-learning/preview/noc26_hs196</v>
      </c>
      <c r="T93" s="61" t="str">
        <f>VLOOKUP(A93,Main!A:AB,20,0)</f>
        <v>noc26_hs196</v>
      </c>
      <c r="U93" s="63" t="str">
        <f>VLOOKUP(A93,Main!A:AB,21,0)</f>
        <v>https://onlinecourses.nptel.ac.in/noc25_hs166/preview</v>
      </c>
      <c r="V93" s="63" t="str">
        <f>VLOOKUP(A93,Main!A:AB,22,0)</f>
        <v>https://onlinecourses.nptel.ac.in/noc25_hs166/preview</v>
      </c>
      <c r="W93" s="61" t="str">
        <f>VLOOKUP(A93,Main!A:AB,23,0)</f>
        <v>noc25_hs166</v>
      </c>
      <c r="X93" s="63" t="str">
        <f>VLOOKUP(A93,Main!A:AB,24,0)</f>
        <v>https://nptel.ac.in/courses/109107205</v>
      </c>
      <c r="Y93" s="63" t="str">
        <f>VLOOKUP(A93,Main!A:AB,25,0)</f>
        <v>https://nptel.ac.in/courses/109107205</v>
      </c>
      <c r="Z93" s="61">
        <f>VLOOKUP(A93,Main!A:AB,26,0)</f>
        <v>109107205</v>
      </c>
    </row>
    <row r="94">
      <c r="A94" s="47" t="s">
        <v>4488</v>
      </c>
      <c r="B94" s="61" t="str">
        <f>VLOOKUP(A94,Main!A:AB,2,0)</f>
        <v>Humanities and Social Sciences</v>
      </c>
      <c r="C94" s="61" t="str">
        <f>VLOOKUP(A94,Main!A:AB,3,0)</f>
        <v>Threads of Visual Exploration: Textiles and Allied Practices - Part I &amp; II</v>
      </c>
      <c r="D94" s="61" t="str">
        <f>VLOOKUP(A94,Main!A:AB,4,0)</f>
        <v>Prof. Rajarshi Sengupta</v>
      </c>
      <c r="E94" s="61" t="str">
        <f>VLOOKUP(A94,Main!A:AB,5,0)</f>
        <v>IIT Kanpur</v>
      </c>
      <c r="F94" s="61" t="str">
        <f>VLOOKUP(A94,Main!A:AB,6,0)</f>
        <v>IIT Kanpur</v>
      </c>
      <c r="G94" s="61" t="str">
        <f>VLOOKUP(A94,Main!A:AB,7,0)</f>
        <v>12 Weeks</v>
      </c>
      <c r="H94" s="61" t="str">
        <f>VLOOKUP(A94,Main!A:AB,8,0)</f>
        <v>Rerun</v>
      </c>
      <c r="I94" s="62">
        <f>VLOOKUP(A94,Main!A:AB,9,0)</f>
        <v>46223</v>
      </c>
      <c r="J94" s="62">
        <f>VLOOKUP(A94,Main!A:AB,10,0)</f>
        <v>46304</v>
      </c>
      <c r="K94" s="62">
        <f>VLOOKUP(A94,Main!A:AB,11,0)</f>
        <v>46318</v>
      </c>
      <c r="L94" s="62">
        <f>VLOOKUP(A94,Main!A:AB,12,0)</f>
        <v>46230</v>
      </c>
      <c r="M94" s="62">
        <f>VLOOKUP(A94,Main!A:AB,13,0)</f>
        <v>46248</v>
      </c>
      <c r="N94" s="61" t="str">
        <f>VLOOKUP(A94,Main!A:AB,14,0)</f>
        <v>UG</v>
      </c>
      <c r="O94" s="61" t="str">
        <f>VLOOKUP(A94,Main!A:AB,15,0)</f>
        <v>Core</v>
      </c>
      <c r="P94" s="61" t="str">
        <f>VLOOKUP(A94,Main!A:AB,16,0)</f>
        <v>No</v>
      </c>
      <c r="Q94" s="61" t="str">
        <f>VLOOKUP(A94,Main!A:AB,17,0)</f>
        <v/>
      </c>
      <c r="R94" s="63" t="str">
        <f>VLOOKUP(A94,Main!A:AB,18,0)</f>
        <v>https://onlinecourses.nptel.ac.in/e-learning/preview/noc26_hs202</v>
      </c>
      <c r="S94" s="63" t="str">
        <f>VLOOKUP(A94,Main!A:AB,19,0)</f>
        <v>https://onlinecourses.nptel.ac.in/e-learning/preview/noc26_hs202</v>
      </c>
      <c r="T94" s="61" t="str">
        <f>VLOOKUP(A94,Main!A:AB,20,0)</f>
        <v>noc26_hs202</v>
      </c>
      <c r="U94" s="63" t="str">
        <f>VLOOKUP(A94,Main!A:AB,21,0)</f>
        <v>https://onlinecourses.nptel.ac.in/noc25_hs181/preview</v>
      </c>
      <c r="V94" s="63" t="str">
        <f>VLOOKUP(A94,Main!A:AB,22,0)</f>
        <v>https://onlinecourses.nptel.ac.in/noc25_hs181/preview</v>
      </c>
      <c r="W94" s="61" t="str">
        <f>VLOOKUP(A94,Main!A:AB,23,0)</f>
        <v>noc25_hs181</v>
      </c>
      <c r="X94" s="61" t="str">
        <f>VLOOKUP(A94,Main!A:AB,24,0)</f>
        <v>https://nptel.ac.in/courses/109104204
https://nptel.ac.in/courses/109104497</v>
      </c>
      <c r="Y94" s="61" t="str">
        <f>VLOOKUP(A94,Main!A:AB,25,0)</f>
        <v>https://nptel.ac.in/courses/109104204
https://nptel.ac.in/courses/109104497</v>
      </c>
      <c r="Z94" s="61" t="str">
        <f>VLOOKUP(A94,Main!A:AB,26,0)</f>
        <v>109104204
109104497</v>
      </c>
    </row>
    <row r="95">
      <c r="A95" s="47" t="s">
        <v>4526</v>
      </c>
      <c r="B95" s="61" t="str">
        <f>VLOOKUP(A95,Main!A:AB,2,0)</f>
        <v>Humanities and Social Sciences</v>
      </c>
      <c r="C95" s="61" t="str">
        <f>VLOOKUP(A95,Main!A:AB,3,0)</f>
        <v>Logistics &amp; Supply Chain Management</v>
      </c>
      <c r="D95" s="61" t="str">
        <f>VLOOKUP(A95,Main!A:AB,4,0)</f>
        <v>Prof. Vikas Thakur</v>
      </c>
      <c r="E95" s="61" t="str">
        <f>VLOOKUP(A95,Main!A:AB,5,0)</f>
        <v>IIT Kharagpur</v>
      </c>
      <c r="F95" s="61" t="str">
        <f>VLOOKUP(A95,Main!A:AB,6,0)</f>
        <v>IIT Kharagpur</v>
      </c>
      <c r="G95" s="61" t="str">
        <f>VLOOKUP(A95,Main!A:AB,7,0)</f>
        <v>12 Weeks</v>
      </c>
      <c r="H95" s="61" t="str">
        <f>VLOOKUP(A95,Main!A:AB,8,0)</f>
        <v>Rerun</v>
      </c>
      <c r="I95" s="62">
        <f>VLOOKUP(A95,Main!A:AB,9,0)</f>
        <v>46223</v>
      </c>
      <c r="J95" s="62">
        <f>VLOOKUP(A95,Main!A:AB,10,0)</f>
        <v>46304</v>
      </c>
      <c r="K95" s="62">
        <f>VLOOKUP(A95,Main!A:AB,11,0)</f>
        <v>46318</v>
      </c>
      <c r="L95" s="62">
        <f>VLOOKUP(A95,Main!A:AB,12,0)</f>
        <v>46230</v>
      </c>
      <c r="M95" s="62">
        <f>VLOOKUP(A95,Main!A:AB,13,0)</f>
        <v>46248</v>
      </c>
      <c r="N95" s="61" t="str">
        <f>VLOOKUP(A95,Main!A:AB,14,0)</f>
        <v>UG/PG</v>
      </c>
      <c r="O95" s="61" t="str">
        <f>VLOOKUP(A95,Main!A:AB,15,0)</f>
        <v>Elective</v>
      </c>
      <c r="P95" s="61" t="str">
        <f>VLOOKUP(A95,Main!A:AB,16,0)</f>
        <v>Yes</v>
      </c>
      <c r="Q95" s="61" t="str">
        <f>VLOOKUP(A95,Main!A:AB,17,0)</f>
        <v/>
      </c>
      <c r="R95" s="63" t="str">
        <f>VLOOKUP(A95,Main!A:AB,18,0)</f>
        <v>https://onlinecourses.nptel.ac.in/e-learning/preview/noc26_hs208</v>
      </c>
      <c r="S95" s="63" t="str">
        <f>VLOOKUP(A95,Main!A:AB,19,0)</f>
        <v>https://onlinecourses.nptel.ac.in/e-learning/preview/noc26_hs208</v>
      </c>
      <c r="T95" s="61" t="str">
        <f>VLOOKUP(A95,Main!A:AB,20,0)</f>
        <v>noc26_hs208</v>
      </c>
      <c r="U95" s="63" t="str">
        <f>VLOOKUP(A95,Main!A:AB,21,0)</f>
        <v>https://onlinecourses.nptel.ac.in/noc25_hs205/preview</v>
      </c>
      <c r="V95" s="63" t="str">
        <f>VLOOKUP(A95,Main!A:AB,22,0)</f>
        <v>https://onlinecourses.nptel.ac.in/noc25_hs205/preview</v>
      </c>
      <c r="W95" s="61" t="str">
        <f>VLOOKUP(A95,Main!A:AB,23,0)</f>
        <v>noc25_hs205</v>
      </c>
      <c r="X95" s="63" t="str">
        <f>VLOOKUP(A95,Main!A:AB,24,0)</f>
        <v>https://nptel.ac.in/courses/109105494</v>
      </c>
      <c r="Y95" s="63" t="str">
        <f>VLOOKUP(A95,Main!A:AB,25,0)</f>
        <v>https://nptel.ac.in/courses/109105494</v>
      </c>
      <c r="Z95" s="61">
        <f>VLOOKUP(A95,Main!A:AB,26,0)</f>
        <v>109105494</v>
      </c>
    </row>
    <row r="96">
      <c r="A96" s="47" t="s">
        <v>4542</v>
      </c>
      <c r="B96" s="61" t="str">
        <f>VLOOKUP(A96,Main!A:AB,2,0)</f>
        <v>Multidisciplinary</v>
      </c>
      <c r="C96" s="61" t="str">
        <f>VLOOKUP(A96,Main!A:AB,3,0)</f>
        <v>Environmental Science</v>
      </c>
      <c r="D96" s="61" t="str">
        <f>VLOOKUP(A96,Main!A:AB,4,0)</f>
        <v>Prof. Shamik Chowdhury,
Prof. Sudha Goel</v>
      </c>
      <c r="E96" s="61" t="str">
        <f>VLOOKUP(A96,Main!A:AB,5,0)</f>
        <v>IIT Kharagpur</v>
      </c>
      <c r="F96" s="61" t="str">
        <f>VLOOKUP(A96,Main!A:AB,6,0)</f>
        <v>IIT Kharagpur</v>
      </c>
      <c r="G96" s="61" t="str">
        <f>VLOOKUP(A96,Main!A:AB,7,0)</f>
        <v>12 Weeks</v>
      </c>
      <c r="H96" s="61" t="str">
        <f>VLOOKUP(A96,Main!A:AB,8,0)</f>
        <v>Rerun</v>
      </c>
      <c r="I96" s="62">
        <f>VLOOKUP(A96,Main!A:AB,9,0)</f>
        <v>46223</v>
      </c>
      <c r="J96" s="62">
        <f>VLOOKUP(A96,Main!A:AB,10,0)</f>
        <v>46304</v>
      </c>
      <c r="K96" s="62">
        <f>VLOOKUP(A96,Main!A:AB,11,0)</f>
        <v>46318</v>
      </c>
      <c r="L96" s="62">
        <f>VLOOKUP(A96,Main!A:AB,12,0)</f>
        <v>46230</v>
      </c>
      <c r="M96" s="62">
        <f>VLOOKUP(A96,Main!A:AB,13,0)</f>
        <v>46248</v>
      </c>
      <c r="N96" s="61" t="str">
        <f>VLOOKUP(A96,Main!A:AB,14,0)</f>
        <v>UG</v>
      </c>
      <c r="O96" s="61" t="str">
        <f>VLOOKUP(A96,Main!A:AB,15,0)</f>
        <v>Core</v>
      </c>
      <c r="P96" s="61" t="str">
        <f>VLOOKUP(A96,Main!A:AB,16,0)</f>
        <v>No</v>
      </c>
      <c r="Q96" s="61" t="str">
        <f>VLOOKUP(A96,Main!A:AB,17,0)</f>
        <v>Environment</v>
      </c>
      <c r="R96" s="63" t="str">
        <f>VLOOKUP(A96,Main!A:AB,18,0)</f>
        <v>https://onlinecourses.nptel.ac.in/e-learning/preview/noc26_hs210</v>
      </c>
      <c r="S96" s="63" t="str">
        <f>VLOOKUP(A96,Main!A:AB,19,0)</f>
        <v>https://onlinecourses.nptel.ac.in/e-learning/preview/noc26_hs210</v>
      </c>
      <c r="T96" s="61" t="str">
        <f>VLOOKUP(A96,Main!A:AB,20,0)</f>
        <v>noc26_hs210</v>
      </c>
      <c r="U96" s="63" t="str">
        <f>VLOOKUP(A96,Main!A:AB,21,0)</f>
        <v>https://onlinecourses.nptel.ac.in/noc26_hs120/preview</v>
      </c>
      <c r="V96" s="63" t="str">
        <f>VLOOKUP(A96,Main!A:AB,22,0)</f>
        <v>https://onlinecourses.nptel.ac.in/noc26_hs120/preview</v>
      </c>
      <c r="W96" s="61" t="str">
        <f>VLOOKUP(A96,Main!A:AB,23,0)</f>
        <v>noc26_hs120</v>
      </c>
      <c r="X96" s="63" t="str">
        <f>VLOOKUP(A96,Main!A:AB,24,0)</f>
        <v>https://nptel.ac.in/courses/109105203</v>
      </c>
      <c r="Y96" s="63" t="str">
        <f>VLOOKUP(A96,Main!A:AB,25,0)</f>
        <v>https://nptel.ac.in/courses/109105203</v>
      </c>
      <c r="Z96" s="61">
        <f>VLOOKUP(A96,Main!A:AB,26,0)</f>
        <v>109105203</v>
      </c>
    </row>
    <row r="97">
      <c r="A97" s="47" t="s">
        <v>4563</v>
      </c>
      <c r="B97" s="61" t="str">
        <f>VLOOKUP(A97,Main!A:AB,2,0)</f>
        <v>Humanities and Social Sciences</v>
      </c>
      <c r="C97" s="61" t="str">
        <f>VLOOKUP(A97,Main!A:AB,3,0)</f>
        <v>Mathematics for Economics - I</v>
      </c>
      <c r="D97" s="61" t="str">
        <f>VLOOKUP(A97,Main!A:AB,4,0)</f>
        <v>Prof. Debarshi Das</v>
      </c>
      <c r="E97" s="61" t="str">
        <f>VLOOKUP(A97,Main!A:AB,5,0)</f>
        <v>IIT Guwahati</v>
      </c>
      <c r="F97" s="61" t="str">
        <f>VLOOKUP(A97,Main!A:AB,6,0)</f>
        <v>IIT Guwahati</v>
      </c>
      <c r="G97" s="61" t="str">
        <f>VLOOKUP(A97,Main!A:AB,7,0)</f>
        <v>12 Weeks</v>
      </c>
      <c r="H97" s="61" t="str">
        <f>VLOOKUP(A97,Main!A:AB,8,0)</f>
        <v>Rerun</v>
      </c>
      <c r="I97" s="62">
        <f>VLOOKUP(A97,Main!A:AB,9,0)</f>
        <v>46223</v>
      </c>
      <c r="J97" s="62">
        <f>VLOOKUP(A97,Main!A:AB,10,0)</f>
        <v>46304</v>
      </c>
      <c r="K97" s="62">
        <f>VLOOKUP(A97,Main!A:AB,11,0)</f>
        <v>46318</v>
      </c>
      <c r="L97" s="62">
        <f>VLOOKUP(A97,Main!A:AB,12,0)</f>
        <v>46230</v>
      </c>
      <c r="M97" s="62">
        <f>VLOOKUP(A97,Main!A:AB,13,0)</f>
        <v>46248</v>
      </c>
      <c r="N97" s="61" t="str">
        <f>VLOOKUP(A97,Main!A:AB,14,0)</f>
        <v>UG</v>
      </c>
      <c r="O97" s="61" t="str">
        <f>VLOOKUP(A97,Main!A:AB,15,0)</f>
        <v>Elective</v>
      </c>
      <c r="P97" s="61" t="str">
        <f>VLOOKUP(A97,Main!A:AB,16,0)</f>
        <v>Yes</v>
      </c>
      <c r="Q97" s="61" t="str">
        <f>VLOOKUP(A97,Main!A:AB,17,0)</f>
        <v>Economics</v>
      </c>
      <c r="R97" s="63" t="str">
        <f>VLOOKUP(A97,Main!A:AB,18,0)</f>
        <v>https://onlinecourses.nptel.ac.in/e-learning/preview/noc26_hs213</v>
      </c>
      <c r="S97" s="63" t="str">
        <f>VLOOKUP(A97,Main!A:AB,19,0)</f>
        <v>https://onlinecourses.nptel.ac.in/e-learning/preview/noc26_hs213</v>
      </c>
      <c r="T97" s="61" t="str">
        <f>VLOOKUP(A97,Main!A:AB,20,0)</f>
        <v>noc26_hs213</v>
      </c>
      <c r="U97" s="63" t="str">
        <f>VLOOKUP(A97,Main!A:AB,21,0)</f>
        <v>https://onlinecourses.nptel.ac.in/noc25_hs187/preview</v>
      </c>
      <c r="V97" s="63" t="str">
        <f>VLOOKUP(A97,Main!A:AB,22,0)</f>
        <v>https://onlinecourses.nptel.ac.in/noc25_hs187/preview</v>
      </c>
      <c r="W97" s="61" t="str">
        <f>VLOOKUP(A97,Main!A:AB,23,0)</f>
        <v>noc25_hs187</v>
      </c>
      <c r="X97" s="63" t="str">
        <f>VLOOKUP(A97,Main!A:AB,24,0)</f>
        <v>https://nptel.ac.in/courses/109103188</v>
      </c>
      <c r="Y97" s="63" t="str">
        <f>VLOOKUP(A97,Main!A:AB,25,0)</f>
        <v>https://nptel.ac.in/courses/109103188</v>
      </c>
      <c r="Z97" s="61">
        <f>VLOOKUP(A97,Main!A:AB,26,0)</f>
        <v>109103188</v>
      </c>
    </row>
    <row r="98">
      <c r="A98" s="47" t="s">
        <v>4603</v>
      </c>
      <c r="B98" s="61" t="str">
        <f>VLOOKUP(A98,Main!A:AB,2,0)</f>
        <v>Humanities and Social Sciences(Economics, Development Studies)</v>
      </c>
      <c r="C98" s="61" t="str">
        <f>VLOOKUP(A98,Main!A:AB,3,0)</f>
        <v>Economics of Health and Education</v>
      </c>
      <c r="D98" s="61" t="str">
        <f>VLOOKUP(A98,Main!A:AB,4,0)</f>
        <v>Prof. Rajshree Bedamatta</v>
      </c>
      <c r="E98" s="61" t="str">
        <f>VLOOKUP(A98,Main!A:AB,5,0)</f>
        <v>IIT Guwahati</v>
      </c>
      <c r="F98" s="61" t="str">
        <f>VLOOKUP(A98,Main!A:AB,6,0)</f>
        <v>IIT Guwahati</v>
      </c>
      <c r="G98" s="61" t="str">
        <f>VLOOKUP(A98,Main!A:AB,7,0)</f>
        <v>12 Weeks</v>
      </c>
      <c r="H98" s="61" t="str">
        <f>VLOOKUP(A98,Main!A:AB,8,0)</f>
        <v>Rerun</v>
      </c>
      <c r="I98" s="62">
        <f>VLOOKUP(A98,Main!A:AB,9,0)</f>
        <v>46223</v>
      </c>
      <c r="J98" s="62">
        <f>VLOOKUP(A98,Main!A:AB,10,0)</f>
        <v>46304</v>
      </c>
      <c r="K98" s="62">
        <f>VLOOKUP(A98,Main!A:AB,11,0)</f>
        <v>46318</v>
      </c>
      <c r="L98" s="62">
        <f>VLOOKUP(A98,Main!A:AB,12,0)</f>
        <v>46230</v>
      </c>
      <c r="M98" s="62">
        <f>VLOOKUP(A98,Main!A:AB,13,0)</f>
        <v>46248</v>
      </c>
      <c r="N98" s="61" t="str">
        <f>VLOOKUP(A98,Main!A:AB,14,0)</f>
        <v>UG/PG</v>
      </c>
      <c r="O98" s="61" t="str">
        <f>VLOOKUP(A98,Main!A:AB,15,0)</f>
        <v>Elective</v>
      </c>
      <c r="P98" s="61" t="str">
        <f>VLOOKUP(A98,Main!A:AB,16,0)</f>
        <v>Yes</v>
      </c>
      <c r="Q98" s="61" t="str">
        <f>VLOOKUP(A98,Main!A:AB,17,0)</f>
        <v>Faculty Domain - Advanced
Economics</v>
      </c>
      <c r="R98" s="63" t="str">
        <f>VLOOKUP(A98,Main!A:AB,18,0)</f>
        <v>https://onlinecourses.nptel.ac.in/e-learning/preview/noc26_hs219</v>
      </c>
      <c r="S98" s="63" t="str">
        <f>VLOOKUP(A98,Main!A:AB,19,0)</f>
        <v>https://onlinecourses.nptel.ac.in/e-learning/preview/noc26_hs219</v>
      </c>
      <c r="T98" s="61" t="str">
        <f>VLOOKUP(A98,Main!A:AB,20,0)</f>
        <v>noc26_hs219</v>
      </c>
      <c r="U98" s="63" t="str">
        <f>VLOOKUP(A98,Main!A:AB,21,0)</f>
        <v>https://onlinecourses.nptel.ac.in/noc25_hs197/preview</v>
      </c>
      <c r="V98" s="63" t="str">
        <f>VLOOKUP(A98,Main!A:AB,22,0)</f>
        <v>https://onlinecourses.nptel.ac.in/noc25_hs197/preview</v>
      </c>
      <c r="W98" s="61" t="str">
        <f>VLOOKUP(A98,Main!A:AB,23,0)</f>
        <v>noc25_hs197</v>
      </c>
      <c r="X98" s="63" t="str">
        <f>VLOOKUP(A98,Main!A:AB,24,0)</f>
        <v>https://nptel.ac.in/courses/109103501</v>
      </c>
      <c r="Y98" s="63" t="str">
        <f>VLOOKUP(A98,Main!A:AB,25,0)</f>
        <v>https://nptel.ac.in/courses/109103501</v>
      </c>
      <c r="Z98" s="61">
        <f>VLOOKUP(A98,Main!A:AB,26,0)</f>
        <v>109103501</v>
      </c>
    </row>
    <row r="99">
      <c r="A99" s="47" t="s">
        <v>4672</v>
      </c>
      <c r="B99" s="61" t="str">
        <f>VLOOKUP(A99,Main!A:AB,2,0)</f>
        <v>Philosophy</v>
      </c>
      <c r="C99" s="61" t="str">
        <f>VLOOKUP(A99,Main!A:AB,3,0)</f>
        <v>Moral Thinking: An Introduction to Values and Ethics</v>
      </c>
      <c r="D99" s="61" t="str">
        <f>VLOOKUP(A99,Main!A:AB,4,0)</f>
        <v>Prof. Vineet Sahu</v>
      </c>
      <c r="E99" s="61" t="str">
        <f>VLOOKUP(A99,Main!A:AB,5,0)</f>
        <v>IIT Kanpur</v>
      </c>
      <c r="F99" s="61" t="str">
        <f>VLOOKUP(A99,Main!A:AB,6,0)</f>
        <v>IIT Kanpur</v>
      </c>
      <c r="G99" s="61" t="str">
        <f>VLOOKUP(A99,Main!A:AB,7,0)</f>
        <v>4 Weeks</v>
      </c>
      <c r="H99" s="61" t="str">
        <f>VLOOKUP(A99,Main!A:AB,8,0)</f>
        <v>Rerun</v>
      </c>
      <c r="I99" s="62">
        <f>VLOOKUP(A99,Main!A:AB,9,0)</f>
        <v>46251</v>
      </c>
      <c r="J99" s="62">
        <f>VLOOKUP(A99,Main!A:AB,10,0)</f>
        <v>46276</v>
      </c>
      <c r="K99" s="62">
        <f>VLOOKUP(A99,Main!A:AB,11,0)</f>
        <v>46318</v>
      </c>
      <c r="L99" s="62">
        <f>VLOOKUP(A99,Main!A:AB,12,0)</f>
        <v>46251</v>
      </c>
      <c r="M99" s="62">
        <f>VLOOKUP(A99,Main!A:AB,13,0)</f>
        <v>46262</v>
      </c>
      <c r="N99" s="61" t="str">
        <f>VLOOKUP(A99,Main!A:AB,14,0)</f>
        <v>UG</v>
      </c>
      <c r="O99" s="61" t="str">
        <f>VLOOKUP(A99,Main!A:AB,15,0)</f>
        <v>Core</v>
      </c>
      <c r="P99" s="61" t="str">
        <f>VLOOKUP(A99,Main!A:AB,16,0)</f>
        <v>No</v>
      </c>
      <c r="Q99" s="61" t="str">
        <f>VLOOKUP(A99,Main!A:AB,17,0)</f>
        <v/>
      </c>
      <c r="R99" s="63" t="str">
        <f>VLOOKUP(A99,Main!A:AB,18,0)</f>
        <v>https://onlinecourses.nptel.ac.in/e-learning/preview/noc26_hs232</v>
      </c>
      <c r="S99" s="63" t="str">
        <f>VLOOKUP(A99,Main!A:AB,19,0)</f>
        <v>https://onlinecourses.nptel.ac.in/e-learning/preview/noc26_hs232</v>
      </c>
      <c r="T99" s="61" t="str">
        <f>VLOOKUP(A99,Main!A:AB,20,0)</f>
        <v>noc26_hs232</v>
      </c>
      <c r="U99" s="63" t="str">
        <f>VLOOKUP(A99,Main!A:AB,21,0)</f>
        <v>https://onlinecourses.nptel.ac.in/noc25_hs219/preview</v>
      </c>
      <c r="V99" s="63" t="str">
        <f>VLOOKUP(A99,Main!A:AB,22,0)</f>
        <v>https://onlinecourses.nptel.ac.in/noc25_hs219/preview</v>
      </c>
      <c r="W99" s="61" t="str">
        <f>VLOOKUP(A99,Main!A:AB,23,0)</f>
        <v>noc25_hs219</v>
      </c>
      <c r="X99" s="63" t="str">
        <f>VLOOKUP(A99,Main!A:AB,24,0)</f>
        <v>https://nptel.ac.in/courses/109104206</v>
      </c>
      <c r="Y99" s="63" t="str">
        <f>VLOOKUP(A99,Main!A:AB,25,0)</f>
        <v>https://nptel.ac.in/courses/109104206</v>
      </c>
      <c r="Z99" s="61">
        <f>VLOOKUP(A99,Main!A:AB,26,0)</f>
        <v>109104206</v>
      </c>
    </row>
    <row r="100">
      <c r="A100" s="47" t="s">
        <v>4694</v>
      </c>
      <c r="B100" s="61" t="str">
        <f>VLOOKUP(A100,Main!A:AB,2,0)</f>
        <v>Humanities and Social Sciences</v>
      </c>
      <c r="C100" s="61" t="str">
        <f>VLOOKUP(A100,Main!A:AB,3,0)</f>
        <v>Mastering Speaking and Presentations: A case Based Approach</v>
      </c>
      <c r="D100" s="61" t="str">
        <f>VLOOKUP(A100,Main!A:AB,4,0)</f>
        <v>Prof. Seema Singh</v>
      </c>
      <c r="E100" s="61" t="str">
        <f>VLOOKUP(A100,Main!A:AB,5,0)</f>
        <v>IIT Kharagpur</v>
      </c>
      <c r="F100" s="61" t="str">
        <f>VLOOKUP(A100,Main!A:AB,6,0)</f>
        <v>IIT Kharagpur</v>
      </c>
      <c r="G100" s="61" t="str">
        <f>VLOOKUP(A100,Main!A:AB,7,0)</f>
        <v>8 Weeks</v>
      </c>
      <c r="H100" s="61" t="str">
        <f>VLOOKUP(A100,Main!A:AB,8,0)</f>
        <v>Rerun</v>
      </c>
      <c r="I100" s="62">
        <f>VLOOKUP(A100,Main!A:AB,9,0)</f>
        <v>46251</v>
      </c>
      <c r="J100" s="62">
        <f>VLOOKUP(A100,Main!A:AB,10,0)</f>
        <v>46304</v>
      </c>
      <c r="K100" s="62">
        <f>VLOOKUP(A100,Main!A:AB,11,0)</f>
        <v>46318</v>
      </c>
      <c r="L100" s="62">
        <f>VLOOKUP(A100,Main!A:AB,12,0)</f>
        <v>46251</v>
      </c>
      <c r="M100" s="62">
        <f>VLOOKUP(A100,Main!A:AB,13,0)</f>
        <v>46262</v>
      </c>
      <c r="N100" s="61" t="str">
        <f>VLOOKUP(A100,Main!A:AB,14,0)</f>
        <v>UG/PG</v>
      </c>
      <c r="O100" s="61" t="str">
        <f>VLOOKUP(A100,Main!A:AB,15,0)</f>
        <v>Elective</v>
      </c>
      <c r="P100" s="61" t="str">
        <f>VLOOKUP(A100,Main!A:AB,16,0)</f>
        <v>Yes</v>
      </c>
      <c r="Q100" s="61" t="str">
        <f>VLOOKUP(A100,Main!A:AB,17,0)</f>
        <v/>
      </c>
      <c r="R100" s="63" t="str">
        <f>VLOOKUP(A100,Main!A:AB,18,0)</f>
        <v>https://onlinecourses.nptel.ac.in/e-learning/preview/noc26_hs235</v>
      </c>
      <c r="S100" s="63" t="str">
        <f>VLOOKUP(A100,Main!A:AB,19,0)</f>
        <v>https://onlinecourses.nptel.ac.in/e-learning/preview/noc26_hs235</v>
      </c>
      <c r="T100" s="61" t="str">
        <f>VLOOKUP(A100,Main!A:AB,20,0)</f>
        <v>noc26_hs235</v>
      </c>
      <c r="U100" s="63" t="str">
        <f>VLOOKUP(A100,Main!A:AB,21,0)</f>
        <v>https://onlinecourses.nptel.ac.in/noc25_hs96/preview</v>
      </c>
      <c r="V100" s="63" t="str">
        <f>VLOOKUP(A100,Main!A:AB,22,0)</f>
        <v>https://onlinecourses.nptel.ac.in/noc25_hs96/preview</v>
      </c>
      <c r="W100" s="61" t="str">
        <f>VLOOKUP(A100,Main!A:AB,23,0)</f>
        <v>noc25_hs96</v>
      </c>
      <c r="X100" s="63" t="str">
        <f>VLOOKUP(A100,Main!A:AB,24,0)</f>
        <v>https://nptel.ac.in/courses/109105605</v>
      </c>
      <c r="Y100" s="63" t="str">
        <f>VLOOKUP(A100,Main!A:AB,25,0)</f>
        <v>https://nptel.ac.in/courses/109105605</v>
      </c>
      <c r="Z100" s="61">
        <f>VLOOKUP(A100,Main!A:AB,26,0)</f>
        <v>109105605</v>
      </c>
    </row>
    <row r="101">
      <c r="A101" s="47" t="s">
        <v>4707</v>
      </c>
      <c r="B101" s="61" t="str">
        <f>VLOOKUP(A101,Main!A:AB,2,0)</f>
        <v>Humanities and Social Sciences</v>
      </c>
      <c r="C101" s="64" t="str">
        <f>VLOOKUP(A101,Main!A:AB,3,0)</f>
        <v>Energy Economics And Policy</v>
      </c>
      <c r="D101" s="64" t="str">
        <f>VLOOKUP(A101,Main!A:AB,4,0)</f>
        <v>Prof. Shyamasree Dasgupta</v>
      </c>
      <c r="E101" s="64" t="str">
        <f>VLOOKUP(A101,Main!A:AB,5,0)</f>
        <v>IIT Mandi</v>
      </c>
      <c r="F101" s="61" t="str">
        <f>VLOOKUP(A101,Main!A:AB,6,0)</f>
        <v>IIT Madras</v>
      </c>
      <c r="G101" s="61" t="str">
        <f>VLOOKUP(A101,Main!A:AB,7,0)</f>
        <v>8 Weeks</v>
      </c>
      <c r="H101" s="61" t="str">
        <f>VLOOKUP(A101,Main!A:AB,8,0)</f>
        <v>Rerun</v>
      </c>
      <c r="I101" s="62">
        <f>VLOOKUP(A101,Main!A:AB,9,0)</f>
        <v>46251</v>
      </c>
      <c r="J101" s="62">
        <f>VLOOKUP(A101,Main!A:AB,10,0)</f>
        <v>46304</v>
      </c>
      <c r="K101" s="62">
        <f>VLOOKUP(A101,Main!A:AB,11,0)</f>
        <v>46318</v>
      </c>
      <c r="L101" s="62">
        <f>VLOOKUP(A101,Main!A:AB,12,0)</f>
        <v>46251</v>
      </c>
      <c r="M101" s="62">
        <f>VLOOKUP(A101,Main!A:AB,13,0)</f>
        <v>46262</v>
      </c>
      <c r="N101" s="61" t="str">
        <f>VLOOKUP(A101,Main!A:AB,14,0)</f>
        <v>UG/PG</v>
      </c>
      <c r="O101" s="61" t="str">
        <f>VLOOKUP(A101,Main!A:AB,15,0)</f>
        <v>Elective</v>
      </c>
      <c r="P101" s="61" t="str">
        <f>VLOOKUP(A101,Main!A:AB,16,0)</f>
        <v>Yes</v>
      </c>
      <c r="Q101" s="61" t="str">
        <f>VLOOKUP(A101,Main!A:AB,17,0)</f>
        <v>Sustainable Architecture
Energy and Environment
Economics
Energy Systems</v>
      </c>
      <c r="R101" s="63" t="str">
        <f>VLOOKUP(A101,Main!A:AB,18,0)</f>
        <v>https://onlinecourses.nptel.ac.in/e-learning/preview/noc26_hs237</v>
      </c>
      <c r="S101" s="63" t="str">
        <f>VLOOKUP(A101,Main!A:AB,19,0)</f>
        <v>https://onlinecourses.nptel.ac.in/e-learning/preview/noc26_hs237</v>
      </c>
      <c r="T101" s="61" t="str">
        <f>VLOOKUP(A101,Main!A:AB,20,0)</f>
        <v>noc26_hs237</v>
      </c>
      <c r="U101" s="63" t="str">
        <f>VLOOKUP(A101,Main!A:AB,21,0)</f>
        <v>https://onlinecourses.nptel.ac.in/noc25_hs136/preview</v>
      </c>
      <c r="V101" s="63" t="str">
        <f>VLOOKUP(A101,Main!A:AB,22,0)</f>
        <v>https://onlinecourses.nptel.ac.in/noc25_hs136/preview</v>
      </c>
      <c r="W101" s="61" t="str">
        <f>VLOOKUP(A101,Main!A:AB,23,0)</f>
        <v>noc25_hs136</v>
      </c>
      <c r="X101" s="63" t="str">
        <f>VLOOKUP(A101,Main!A:AB,24,0)</f>
        <v>https://nptel.ac.in/courses/109106161</v>
      </c>
      <c r="Y101" s="63" t="str">
        <f>VLOOKUP(A101,Main!A:AB,25,0)</f>
        <v>https://nptel.ac.in/courses/109106161</v>
      </c>
      <c r="Z101" s="61">
        <f>VLOOKUP(A101,Main!A:AB,26,0)</f>
        <v>109106161</v>
      </c>
    </row>
    <row r="102">
      <c r="A102" s="47" t="s">
        <v>4752</v>
      </c>
      <c r="B102" s="61" t="str">
        <f>VLOOKUP(A102,Main!A:AB,2,0)</f>
        <v>Humanities and Social Sciences</v>
      </c>
      <c r="C102" s="61" t="str">
        <f>VLOOKUP(A102,Main!A:AB,3,0)</f>
        <v>Sports Psychology</v>
      </c>
      <c r="D102" s="61" t="str">
        <f>VLOOKUP(A102,Main!A:AB,4,0)</f>
        <v>Prof. Chaitanya Sridhar,
Prof. Nivedita Rajan,
Prof. Priyanka Prabhakar</v>
      </c>
      <c r="E102" s="61" t="str">
        <f>VLOOKUP(A102,Main!A:AB,5,0)</f>
        <v>IIT Madras</v>
      </c>
      <c r="F102" s="61" t="str">
        <f>VLOOKUP(A102,Main!A:AB,6,0)</f>
        <v>IIT Madras</v>
      </c>
      <c r="G102" s="61" t="str">
        <f>VLOOKUP(A102,Main!A:AB,7,0)</f>
        <v>8 Weeks</v>
      </c>
      <c r="H102" s="61" t="str">
        <f>VLOOKUP(A102,Main!A:AB,8,0)</f>
        <v>Rerun</v>
      </c>
      <c r="I102" s="62">
        <f>VLOOKUP(A102,Main!A:AB,9,0)</f>
        <v>46251</v>
      </c>
      <c r="J102" s="62">
        <f>VLOOKUP(A102,Main!A:AB,10,0)</f>
        <v>46304</v>
      </c>
      <c r="K102" s="62">
        <f>VLOOKUP(A102,Main!A:AB,11,0)</f>
        <v>46318</v>
      </c>
      <c r="L102" s="62">
        <f>VLOOKUP(A102,Main!A:AB,12,0)</f>
        <v>46251</v>
      </c>
      <c r="M102" s="62">
        <f>VLOOKUP(A102,Main!A:AB,13,0)</f>
        <v>46262</v>
      </c>
      <c r="N102" s="61" t="str">
        <f>VLOOKUP(A102,Main!A:AB,14,0)</f>
        <v>UG</v>
      </c>
      <c r="O102" s="61" t="str">
        <f>VLOOKUP(A102,Main!A:AB,15,0)</f>
        <v>Elective</v>
      </c>
      <c r="P102" s="61" t="str">
        <f>VLOOKUP(A102,Main!A:AB,16,0)</f>
        <v>Yes</v>
      </c>
      <c r="Q102" s="61" t="str">
        <f>VLOOKUP(A102,Main!A:AB,17,0)</f>
        <v>Sports Science</v>
      </c>
      <c r="R102" s="63" t="str">
        <f>VLOOKUP(A102,Main!A:AB,18,0)</f>
        <v>https://onlinecourses.nptel.ac.in/e-learning/preview/noc26_hs243</v>
      </c>
      <c r="S102" s="63" t="str">
        <f>VLOOKUP(A102,Main!A:AB,19,0)</f>
        <v>https://onlinecourses.nptel.ac.in/e-learning/preview/noc26_hs243</v>
      </c>
      <c r="T102" s="61" t="str">
        <f>VLOOKUP(A102,Main!A:AB,20,0)</f>
        <v>noc26_hs243</v>
      </c>
      <c r="U102" s="63" t="str">
        <f>VLOOKUP(A102,Main!A:AB,21,0)</f>
        <v>https://onlinecourses.nptel.ac.in/noc25_hs155/preview</v>
      </c>
      <c r="V102" s="63" t="str">
        <f>VLOOKUP(A102,Main!A:AB,22,0)</f>
        <v>https://onlinecourses.nptel.ac.in/noc25_hs155/preview</v>
      </c>
      <c r="W102" s="61" t="str">
        <f>VLOOKUP(A102,Main!A:AB,23,0)</f>
        <v>noc25_hs155</v>
      </c>
      <c r="X102" s="63" t="str">
        <f>VLOOKUP(A102,Main!A:AB,24,0)</f>
        <v>https://nptel.ac.in/courses/109106403</v>
      </c>
      <c r="Y102" s="63" t="str">
        <f>VLOOKUP(A102,Main!A:AB,25,0)</f>
        <v>https://nptel.ac.in/courses/109106403</v>
      </c>
      <c r="Z102" s="61">
        <f>VLOOKUP(A102,Main!A:AB,26,0)</f>
        <v>109106403</v>
      </c>
    </row>
    <row r="103">
      <c r="A103" s="47" t="s">
        <v>4793</v>
      </c>
      <c r="B103" s="61" t="str">
        <f>VLOOKUP(A103,Main!A:AB,2,0)</f>
        <v>Humanities and Social Sciences</v>
      </c>
      <c r="C103" s="61" t="str">
        <f>VLOOKUP(A103,Main!A:AB,3,0)</f>
        <v>Developing Soft Skills and Personality</v>
      </c>
      <c r="D103" s="61" t="str">
        <f>VLOOKUP(A103,Main!A:AB,4,0)</f>
        <v>Prof. T Ravichandran</v>
      </c>
      <c r="E103" s="61" t="str">
        <f>VLOOKUP(A103,Main!A:AB,5,0)</f>
        <v>IIT Kanpur</v>
      </c>
      <c r="F103" s="61" t="str">
        <f>VLOOKUP(A103,Main!A:AB,6,0)</f>
        <v>IIT Kanpur</v>
      </c>
      <c r="G103" s="61" t="str">
        <f>VLOOKUP(A103,Main!A:AB,7,0)</f>
        <v>8 Weeks</v>
      </c>
      <c r="H103" s="61" t="str">
        <f>VLOOKUP(A103,Main!A:AB,8,0)</f>
        <v>Rerun</v>
      </c>
      <c r="I103" s="62">
        <f>VLOOKUP(A103,Main!A:AB,9,0)</f>
        <v>46251</v>
      </c>
      <c r="J103" s="62">
        <f>VLOOKUP(A103,Main!A:AB,10,0)</f>
        <v>46304</v>
      </c>
      <c r="K103" s="62">
        <f>VLOOKUP(A103,Main!A:AB,11,0)</f>
        <v>46318</v>
      </c>
      <c r="L103" s="62">
        <f>VLOOKUP(A103,Main!A:AB,12,0)</f>
        <v>46251</v>
      </c>
      <c r="M103" s="62">
        <f>VLOOKUP(A103,Main!A:AB,13,0)</f>
        <v>46262</v>
      </c>
      <c r="N103" s="61" t="str">
        <f>VLOOKUP(A103,Main!A:AB,14,0)</f>
        <v>UG</v>
      </c>
      <c r="O103" s="61" t="str">
        <f>VLOOKUP(A103,Main!A:AB,15,0)</f>
        <v>Elective</v>
      </c>
      <c r="P103" s="61" t="str">
        <f>VLOOKUP(A103,Main!A:AB,16,0)</f>
        <v>Yes</v>
      </c>
      <c r="Q103" s="61" t="str">
        <f>VLOOKUP(A103,Main!A:AB,17,0)</f>
        <v/>
      </c>
      <c r="R103" s="63" t="str">
        <f>VLOOKUP(A103,Main!A:AB,18,0)</f>
        <v>https://onlinecourses.nptel.ac.in/e-learning/preview/noc26_hs249</v>
      </c>
      <c r="S103" s="63" t="str">
        <f>VLOOKUP(A103,Main!A:AB,19,0)</f>
        <v>https://onlinecourses.nptel.ac.in/e-learning/preview/noc26_hs249</v>
      </c>
      <c r="T103" s="61" t="str">
        <f>VLOOKUP(A103,Main!A:AB,20,0)</f>
        <v>noc26_hs249</v>
      </c>
      <c r="U103" s="63" t="str">
        <f>VLOOKUP(A103,Main!A:AB,21,0)</f>
        <v>https://onlinecourses.nptel.ac.in/noc25_hs174/preview</v>
      </c>
      <c r="V103" s="63" t="str">
        <f>VLOOKUP(A103,Main!A:AB,22,0)</f>
        <v>https://onlinecourses.nptel.ac.in/noc25_hs174/preview</v>
      </c>
      <c r="W103" s="61" t="str">
        <f>VLOOKUP(A103,Main!A:AB,23,0)</f>
        <v>noc25_hs174</v>
      </c>
      <c r="X103" s="63" t="str">
        <f>VLOOKUP(A103,Main!A:AB,24,0)</f>
        <v>https://nptel.ac.in/courses/109104107</v>
      </c>
      <c r="Y103" s="63" t="str">
        <f>VLOOKUP(A103,Main!A:AB,25,0)</f>
        <v>https://nptel.ac.in/courses/109104107</v>
      </c>
      <c r="Z103" s="61">
        <f>VLOOKUP(A103,Main!A:AB,26,0)</f>
        <v>109104107</v>
      </c>
    </row>
    <row r="104">
      <c r="A104" s="47" t="s">
        <v>4821</v>
      </c>
      <c r="B104" s="61" t="str">
        <f>VLOOKUP(A104,Main!A:AB,2,0)</f>
        <v>Humanities and Social Sciences</v>
      </c>
      <c r="C104" s="61" t="str">
        <f>VLOOKUP(A104,Main!A:AB,3,0)</f>
        <v>Development Research Methods</v>
      </c>
      <c r="D104" s="61" t="str">
        <f>VLOOKUP(A104,Main!A:AB,4,0)</f>
        <v>Prof. Rajshree Bedamatta</v>
      </c>
      <c r="E104" s="61" t="str">
        <f>VLOOKUP(A104,Main!A:AB,5,0)</f>
        <v>IIT Guwahati</v>
      </c>
      <c r="F104" s="61" t="str">
        <f>VLOOKUP(A104,Main!A:AB,6,0)</f>
        <v>IIT Guwahati</v>
      </c>
      <c r="G104" s="61" t="str">
        <f>VLOOKUP(A104,Main!A:AB,7,0)</f>
        <v>8 Weeks</v>
      </c>
      <c r="H104" s="61" t="str">
        <f>VLOOKUP(A104,Main!A:AB,8,0)</f>
        <v>Rerun</v>
      </c>
      <c r="I104" s="62">
        <f>VLOOKUP(A104,Main!A:AB,9,0)</f>
        <v>46251</v>
      </c>
      <c r="J104" s="62">
        <f>VLOOKUP(A104,Main!A:AB,10,0)</f>
        <v>46304</v>
      </c>
      <c r="K104" s="62">
        <f>VLOOKUP(A104,Main!A:AB,11,0)</f>
        <v>46318</v>
      </c>
      <c r="L104" s="62">
        <f>VLOOKUP(A104,Main!A:AB,12,0)</f>
        <v>46251</v>
      </c>
      <c r="M104" s="62">
        <f>VLOOKUP(A104,Main!A:AB,13,0)</f>
        <v>46262</v>
      </c>
      <c r="N104" s="61" t="str">
        <f>VLOOKUP(A104,Main!A:AB,14,0)</f>
        <v>PG</v>
      </c>
      <c r="O104" s="61" t="str">
        <f>VLOOKUP(A104,Main!A:AB,15,0)</f>
        <v>Elective</v>
      </c>
      <c r="P104" s="61" t="str">
        <f>VLOOKUP(A104,Main!A:AB,16,0)</f>
        <v>Yes</v>
      </c>
      <c r="Q104" s="61" t="str">
        <f>VLOOKUP(A104,Main!A:AB,17,0)</f>
        <v>Faculty Domain - Advanced</v>
      </c>
      <c r="R104" s="63" t="str">
        <f>VLOOKUP(A104,Main!A:AB,18,0)</f>
        <v>https://onlinecourses.nptel.ac.in/e-learning/preview/noc26_hs253</v>
      </c>
      <c r="S104" s="63" t="str">
        <f>VLOOKUP(A104,Main!A:AB,19,0)</f>
        <v>https://onlinecourses.nptel.ac.in/e-learning/preview/noc26_hs253</v>
      </c>
      <c r="T104" s="61" t="str">
        <f>VLOOKUP(A104,Main!A:AB,20,0)</f>
        <v>noc26_hs253</v>
      </c>
      <c r="U104" s="63" t="str">
        <f>VLOOKUP(A104,Main!A:AB,21,0)</f>
        <v>https://onlinecourses.nptel.ac.in/noc25_hs190/preview</v>
      </c>
      <c r="V104" s="63" t="str">
        <f>VLOOKUP(A104,Main!A:AB,22,0)</f>
        <v>https://onlinecourses.nptel.ac.in/noc25_hs190/preview</v>
      </c>
      <c r="W104" s="61" t="str">
        <f>VLOOKUP(A104,Main!A:AB,23,0)</f>
        <v>noc25_hs190</v>
      </c>
      <c r="X104" s="63" t="str">
        <f>VLOOKUP(A104,Main!A:AB,24,0)</f>
        <v>https://nptel.ac.in/courses/109103153</v>
      </c>
      <c r="Y104" s="63" t="str">
        <f>VLOOKUP(A104,Main!A:AB,25,0)</f>
        <v>https://nptel.ac.in/courses/109103153</v>
      </c>
      <c r="Z104" s="61">
        <f>VLOOKUP(A104,Main!A:AB,26,0)</f>
        <v>109103153</v>
      </c>
    </row>
    <row r="105">
      <c r="A105" s="47" t="s">
        <v>4827</v>
      </c>
      <c r="B105" s="61" t="str">
        <f>VLOOKUP(A105,Main!A:AB,2,0)</f>
        <v>Psychology</v>
      </c>
      <c r="C105" s="61" t="str">
        <f>VLOOKUP(A105,Main!A:AB,3,0)</f>
        <v>Engineering Psychology</v>
      </c>
      <c r="D105" s="61" t="str">
        <f>VLOOKUP(A105,Main!A:AB,4,0)</f>
        <v>Prof. Naveen Kashyap</v>
      </c>
      <c r="E105" s="61" t="str">
        <f>VLOOKUP(A105,Main!A:AB,5,0)</f>
        <v>IIT Guwahati</v>
      </c>
      <c r="F105" s="61" t="str">
        <f>VLOOKUP(A105,Main!A:AB,6,0)</f>
        <v>IIT Guwahati</v>
      </c>
      <c r="G105" s="61" t="str">
        <f>VLOOKUP(A105,Main!A:AB,7,0)</f>
        <v>8 Weeks</v>
      </c>
      <c r="H105" s="61" t="str">
        <f>VLOOKUP(A105,Main!A:AB,8,0)</f>
        <v>Rerun</v>
      </c>
      <c r="I105" s="62">
        <f>VLOOKUP(A105,Main!A:AB,9,0)</f>
        <v>46251</v>
      </c>
      <c r="J105" s="62">
        <f>VLOOKUP(A105,Main!A:AB,10,0)</f>
        <v>46304</v>
      </c>
      <c r="K105" s="62">
        <f>VLOOKUP(A105,Main!A:AB,11,0)</f>
        <v>46318</v>
      </c>
      <c r="L105" s="62">
        <f>VLOOKUP(A105,Main!A:AB,12,0)</f>
        <v>46251</v>
      </c>
      <c r="M105" s="62">
        <f>VLOOKUP(A105,Main!A:AB,13,0)</f>
        <v>46262</v>
      </c>
      <c r="N105" s="61" t="str">
        <f>VLOOKUP(A105,Main!A:AB,14,0)</f>
        <v>UG/PG</v>
      </c>
      <c r="O105" s="61" t="str">
        <f>VLOOKUP(A105,Main!A:AB,15,0)</f>
        <v>Elective</v>
      </c>
      <c r="P105" s="61" t="str">
        <f>VLOOKUP(A105,Main!A:AB,16,0)</f>
        <v>Yes</v>
      </c>
      <c r="Q105" s="61" t="str">
        <f>VLOOKUP(A105,Main!A:AB,17,0)</f>
        <v>Psychology</v>
      </c>
      <c r="R105" s="63" t="str">
        <f>VLOOKUP(A105,Main!A:AB,18,0)</f>
        <v>https://onlinecourses.nptel.ac.in/e-learning/preview/noc26_hs254</v>
      </c>
      <c r="S105" s="63" t="str">
        <f>VLOOKUP(A105,Main!A:AB,19,0)</f>
        <v>https://onlinecourses.nptel.ac.in/e-learning/preview/noc26_hs254</v>
      </c>
      <c r="T105" s="61" t="str">
        <f>VLOOKUP(A105,Main!A:AB,20,0)</f>
        <v>noc26_hs254</v>
      </c>
      <c r="U105" s="63" t="str">
        <f>VLOOKUP(A105,Main!A:AB,21,0)</f>
        <v>https://onlinecourses.nptel.ac.in/noc25_hs196/preview</v>
      </c>
      <c r="V105" s="63" t="str">
        <f>VLOOKUP(A105,Main!A:AB,22,0)</f>
        <v>https://onlinecourses.nptel.ac.in/noc25_hs196/preview</v>
      </c>
      <c r="W105" s="61" t="str">
        <f>VLOOKUP(A105,Main!A:AB,23,0)</f>
        <v>noc25_hs196</v>
      </c>
      <c r="X105" s="63" t="str">
        <f>VLOOKUP(A105,Main!A:AB,24,0)</f>
        <v>https://nptel.ac.in/courses/109103540</v>
      </c>
      <c r="Y105" s="63" t="str">
        <f>VLOOKUP(A105,Main!A:AB,25,0)</f>
        <v>https://nptel.ac.in/courses/109103540</v>
      </c>
      <c r="Z105" s="61">
        <f>VLOOKUP(A105,Main!A:AB,26,0)</f>
        <v>109103540</v>
      </c>
    </row>
    <row r="106">
      <c r="A106" s="47" t="s">
        <v>4892</v>
      </c>
      <c r="B106" s="61" t="str">
        <f>VLOOKUP(A106,Main!A:AB,2,0)</f>
        <v>Law</v>
      </c>
      <c r="C106" s="61" t="str">
        <f>VLOOKUP(A106,Main!A:AB,3,0)</f>
        <v>New Labour Codes of India</v>
      </c>
      <c r="D106" s="61" t="str">
        <f>VLOOKUP(A106,Main!A:AB,4,0)</f>
        <v>Prof. Raju KD</v>
      </c>
      <c r="E106" s="61" t="str">
        <f>VLOOKUP(A106,Main!A:AB,5,0)</f>
        <v>IIT Kharagpur</v>
      </c>
      <c r="F106" s="61" t="str">
        <f>VLOOKUP(A106,Main!A:AB,6,0)</f>
        <v>IIT Kharagpur</v>
      </c>
      <c r="G106" s="61" t="str">
        <f>VLOOKUP(A106,Main!A:AB,7,0)</f>
        <v>12 Weeks</v>
      </c>
      <c r="H106" s="61" t="str">
        <f>VLOOKUP(A106,Main!A:AB,8,0)</f>
        <v>Rerun</v>
      </c>
      <c r="I106" s="62">
        <f>VLOOKUP(A106,Main!A:AB,9,0)</f>
        <v>46223</v>
      </c>
      <c r="J106" s="62">
        <f>VLOOKUP(A106,Main!A:AB,10,0)</f>
        <v>46304</v>
      </c>
      <c r="K106" s="62">
        <f>VLOOKUP(A106,Main!A:AB,11,0)</f>
        <v>46318</v>
      </c>
      <c r="L106" s="62">
        <f>VLOOKUP(A106,Main!A:AB,12,0)</f>
        <v>46230</v>
      </c>
      <c r="M106" s="62">
        <f>VLOOKUP(A106,Main!A:AB,13,0)</f>
        <v>46248</v>
      </c>
      <c r="N106" s="61" t="str">
        <f>VLOOKUP(A106,Main!A:AB,14,0)</f>
        <v>PG</v>
      </c>
      <c r="O106" s="61" t="str">
        <f>VLOOKUP(A106,Main!A:AB,15,0)</f>
        <v>Core</v>
      </c>
      <c r="P106" s="61" t="str">
        <f>VLOOKUP(A106,Main!A:AB,16,0)</f>
        <v>Yes</v>
      </c>
      <c r="Q106" s="61" t="str">
        <f>VLOOKUP(A106,Main!A:AB,17,0)</f>
        <v/>
      </c>
      <c r="R106" s="63" t="str">
        <f>VLOOKUP(A106,Main!A:AB,18,0)</f>
        <v>https://onlinecourses.nptel.ac.in/e-learning/preview/noc26_lw20</v>
      </c>
      <c r="S106" s="63" t="str">
        <f>VLOOKUP(A106,Main!A:AB,19,0)</f>
        <v>https://onlinecourses.nptel.ac.in/e-learning/preview/noc26_lw20</v>
      </c>
      <c r="T106" s="61" t="str">
        <f>VLOOKUP(A106,Main!A:AB,20,0)</f>
        <v>noc26_lw20</v>
      </c>
      <c r="U106" s="63" t="str">
        <f>VLOOKUP(A106,Main!A:AB,21,0)</f>
        <v>https://onlinecourses.nptel.ac.in/noc25_lw17/preview</v>
      </c>
      <c r="V106" s="63" t="str">
        <f>VLOOKUP(A106,Main!A:AB,22,0)</f>
        <v>https://onlinecourses.nptel.ac.in/noc25_lw17/preview</v>
      </c>
      <c r="W106" s="61" t="str">
        <f>VLOOKUP(A106,Main!A:AB,23,0)</f>
        <v>noc25_lw17</v>
      </c>
      <c r="X106" s="63" t="str">
        <f>VLOOKUP(A106,Main!A:AB,24,0)</f>
        <v>https://nptel.ac.in/courses/129105006</v>
      </c>
      <c r="Y106" s="63" t="str">
        <f>VLOOKUP(A106,Main!A:AB,25,0)</f>
        <v>https://nptel.ac.in/courses/129105006</v>
      </c>
      <c r="Z106" s="61">
        <f>VLOOKUP(A106,Main!A:AB,26,0)</f>
        <v>129105006</v>
      </c>
    </row>
    <row r="107">
      <c r="A107" s="47" t="s">
        <v>4970</v>
      </c>
      <c r="B107" s="61" t="str">
        <f>VLOOKUP(A107,Main!A:AB,2,0)</f>
        <v>Mathematics</v>
      </c>
      <c r="C107" s="61" t="str">
        <f>VLOOKUP(A107,Main!A:AB,3,0)</f>
        <v>Measure Theory</v>
      </c>
      <c r="D107" s="61" t="str">
        <f>VLOOKUP(A107,Main!A:AB,4,0)</f>
        <v>Prof. Inder Kumar Rana</v>
      </c>
      <c r="E107" s="61" t="str">
        <f>VLOOKUP(A107,Main!A:AB,5,0)</f>
        <v>IIT Bombay</v>
      </c>
      <c r="F107" s="61" t="str">
        <f>VLOOKUP(A107,Main!A:AB,6,0)</f>
        <v>IIT Bombay</v>
      </c>
      <c r="G107" s="61" t="str">
        <f>VLOOKUP(A107,Main!A:AB,7,0)</f>
        <v>12 Weeks</v>
      </c>
      <c r="H107" s="61" t="str">
        <f>VLOOKUP(A107,Main!A:AB,8,0)</f>
        <v>Rerun</v>
      </c>
      <c r="I107" s="62">
        <f>VLOOKUP(A107,Main!A:AB,9,0)</f>
        <v>46223</v>
      </c>
      <c r="J107" s="62">
        <f>VLOOKUP(A107,Main!A:AB,10,0)</f>
        <v>46304</v>
      </c>
      <c r="K107" s="62">
        <f>VLOOKUP(A107,Main!A:AB,11,0)</f>
        <v>46318</v>
      </c>
      <c r="L107" s="62">
        <f>VLOOKUP(A107,Main!A:AB,12,0)</f>
        <v>46230</v>
      </c>
      <c r="M107" s="62">
        <f>VLOOKUP(A107,Main!A:AB,13,0)</f>
        <v>46248</v>
      </c>
      <c r="N107" s="61" t="str">
        <f>VLOOKUP(A107,Main!A:AB,14,0)</f>
        <v>PG</v>
      </c>
      <c r="O107" s="61" t="str">
        <f>VLOOKUP(A107,Main!A:AB,15,0)</f>
        <v>Core</v>
      </c>
      <c r="P107" s="61" t="str">
        <f>VLOOKUP(A107,Main!A:AB,16,0)</f>
        <v>Yes</v>
      </c>
      <c r="Q107" s="61" t="str">
        <f>VLOOKUP(A107,Main!A:AB,17,0)</f>
        <v/>
      </c>
      <c r="R107" s="63" t="str">
        <f>VLOOKUP(A107,Main!A:AB,18,0)</f>
        <v>https://onlinecourses.nptel.ac.in/e-learning/preview/noc26_ma103</v>
      </c>
      <c r="S107" s="63" t="str">
        <f>VLOOKUP(A107,Main!A:AB,19,0)</f>
        <v>https://onlinecourses.nptel.ac.in/e-learning/preview/noc26_ma103</v>
      </c>
      <c r="T107" s="61" t="str">
        <f>VLOOKUP(A107,Main!A:AB,20,0)</f>
        <v>noc26_ma103</v>
      </c>
      <c r="U107" s="63" t="str">
        <f>VLOOKUP(A107,Main!A:AB,21,0)</f>
        <v>https://onlinecourses.nptel.ac.in/noc25_ma86/preview</v>
      </c>
      <c r="V107" s="63" t="str">
        <f>VLOOKUP(A107,Main!A:AB,22,0)</f>
        <v>https://onlinecourses.nptel.ac.in/noc25_ma86/preview</v>
      </c>
      <c r="W107" s="61" t="str">
        <f>VLOOKUP(A107,Main!A:AB,23,0)</f>
        <v>noc25_ma86</v>
      </c>
      <c r="X107" s="63" t="str">
        <f>VLOOKUP(A107,Main!A:AB,24,0)</f>
        <v>https://nptel.ac.in/courses/111101100</v>
      </c>
      <c r="Y107" s="63" t="str">
        <f>VLOOKUP(A107,Main!A:AB,25,0)</f>
        <v>https://nptel.ac.in/courses/111101100</v>
      </c>
      <c r="Z107" s="61">
        <f>VLOOKUP(A107,Main!A:AB,26,0)</f>
        <v>111101100</v>
      </c>
    </row>
    <row r="108">
      <c r="A108" s="47" t="s">
        <v>5005</v>
      </c>
      <c r="B108" s="61" t="str">
        <f>VLOOKUP(A108,Main!A:AB,2,0)</f>
        <v>Mathematics</v>
      </c>
      <c r="C108" s="61" t="str">
        <f>VLOOKUP(A108,Main!A:AB,3,0)</f>
        <v>Introduction to Methods of Applied Mathematics</v>
      </c>
      <c r="D108" s="61" t="str">
        <f>VLOOKUP(A108,Main!A:AB,4,0)</f>
        <v>Prof. Mani Mehra,
Prof. Vivek Kumar Aggarwal</v>
      </c>
      <c r="E108" s="61" t="str">
        <f>VLOOKUP(A108,Main!A:AB,5,0)</f>
        <v>IIT Delhi</v>
      </c>
      <c r="F108" s="61" t="str">
        <f>VLOOKUP(A108,Main!A:AB,6,0)</f>
        <v>IIT Delhi</v>
      </c>
      <c r="G108" s="61" t="str">
        <f>VLOOKUP(A108,Main!A:AB,7,0)</f>
        <v>12 Weeks</v>
      </c>
      <c r="H108" s="61" t="str">
        <f>VLOOKUP(A108,Main!A:AB,8,0)</f>
        <v>Rerun</v>
      </c>
      <c r="I108" s="62">
        <f>VLOOKUP(A108,Main!A:AB,9,0)</f>
        <v>46223</v>
      </c>
      <c r="J108" s="62">
        <f>VLOOKUP(A108,Main!A:AB,10,0)</f>
        <v>46304</v>
      </c>
      <c r="K108" s="62">
        <f>VLOOKUP(A108,Main!A:AB,11,0)</f>
        <v>46318</v>
      </c>
      <c r="L108" s="62">
        <f>VLOOKUP(A108,Main!A:AB,12,0)</f>
        <v>46230</v>
      </c>
      <c r="M108" s="62">
        <f>VLOOKUP(A108,Main!A:AB,13,0)</f>
        <v>46248</v>
      </c>
      <c r="N108" s="61" t="str">
        <f>VLOOKUP(A108,Main!A:AB,14,0)</f>
        <v>UG/PG</v>
      </c>
      <c r="O108" s="61" t="str">
        <f>VLOOKUP(A108,Main!A:AB,15,0)</f>
        <v>Elective</v>
      </c>
      <c r="P108" s="61" t="str">
        <f>VLOOKUP(A108,Main!A:AB,16,0)</f>
        <v>Yes</v>
      </c>
      <c r="Q108" s="61" t="str">
        <f>VLOOKUP(A108,Main!A:AB,17,0)</f>
        <v/>
      </c>
      <c r="R108" s="63" t="str">
        <f>VLOOKUP(A108,Main!A:AB,18,0)</f>
        <v>https://onlinecourses.nptel.ac.in/e-learning/preview/noc26_ma108</v>
      </c>
      <c r="S108" s="63" t="str">
        <f>VLOOKUP(A108,Main!A:AB,19,0)</f>
        <v>https://onlinecourses.nptel.ac.in/e-learning/preview/noc26_ma108</v>
      </c>
      <c r="T108" s="61" t="str">
        <f>VLOOKUP(A108,Main!A:AB,20,0)</f>
        <v>noc26_ma108</v>
      </c>
      <c r="U108" s="63" t="str">
        <f>VLOOKUP(A108,Main!A:AB,21,0)</f>
        <v>https://onlinecourses.nptel.ac.in/noc25_ma91/preview</v>
      </c>
      <c r="V108" s="63" t="str">
        <f>VLOOKUP(A108,Main!A:AB,22,0)</f>
        <v>https://onlinecourses.nptel.ac.in/noc25_ma91/preview</v>
      </c>
      <c r="W108" s="61" t="str">
        <f>VLOOKUP(A108,Main!A:AB,23,0)</f>
        <v>noc25_ma91</v>
      </c>
      <c r="X108" s="63" t="str">
        <f>VLOOKUP(A108,Main!A:AB,24,0)</f>
        <v>https://nptel.ac.in/courses/111102133</v>
      </c>
      <c r="Y108" s="63" t="str">
        <f>VLOOKUP(A108,Main!A:AB,25,0)</f>
        <v>https://nptel.ac.in/courses/111102133</v>
      </c>
      <c r="Z108" s="61">
        <f>VLOOKUP(A108,Main!A:AB,26,0)</f>
        <v>111102133</v>
      </c>
    </row>
    <row r="109">
      <c r="A109" s="47" t="s">
        <v>5046</v>
      </c>
      <c r="B109" s="61" t="str">
        <f>VLOOKUP(A109,Main!A:AB,2,0)</f>
        <v>Mathematics</v>
      </c>
      <c r="C109" s="61" t="str">
        <f>VLOOKUP(A109,Main!A:AB,3,0)</f>
        <v>Approximate Reasoning using Fuzzy Set Theory</v>
      </c>
      <c r="D109" s="61" t="str">
        <f>VLOOKUP(A109,Main!A:AB,4,0)</f>
        <v>Prof. Balasubramaniam Jayaram</v>
      </c>
      <c r="E109" s="61" t="str">
        <f>VLOOKUP(A109,Main!A:AB,5,0)</f>
        <v>IIT Hyderabad</v>
      </c>
      <c r="F109" s="61" t="str">
        <f>VLOOKUP(A109,Main!A:AB,6,0)</f>
        <v>IIT Madras</v>
      </c>
      <c r="G109" s="61" t="str">
        <f>VLOOKUP(A109,Main!A:AB,7,0)</f>
        <v>12 Weeks</v>
      </c>
      <c r="H109" s="61" t="str">
        <f>VLOOKUP(A109,Main!A:AB,8,0)</f>
        <v>Rerun</v>
      </c>
      <c r="I109" s="62">
        <f>VLOOKUP(A109,Main!A:AB,9,0)</f>
        <v>46223</v>
      </c>
      <c r="J109" s="62">
        <f>VLOOKUP(A109,Main!A:AB,10,0)</f>
        <v>46304</v>
      </c>
      <c r="K109" s="62">
        <f>VLOOKUP(A109,Main!A:AB,11,0)</f>
        <v>46318</v>
      </c>
      <c r="L109" s="62">
        <f>VLOOKUP(A109,Main!A:AB,12,0)</f>
        <v>46230</v>
      </c>
      <c r="M109" s="62">
        <f>VLOOKUP(A109,Main!A:AB,13,0)</f>
        <v>46248</v>
      </c>
      <c r="N109" s="61" t="str">
        <f>VLOOKUP(A109,Main!A:AB,14,0)</f>
        <v>PG</v>
      </c>
      <c r="O109" s="61" t="str">
        <f>VLOOKUP(A109,Main!A:AB,15,0)</f>
        <v>Elective</v>
      </c>
      <c r="P109" s="61" t="str">
        <f>VLOOKUP(A109,Main!A:AB,16,0)</f>
        <v>Yes</v>
      </c>
      <c r="Q109" s="61" t="str">
        <f>VLOOKUP(A109,Main!A:AB,17,0)</f>
        <v/>
      </c>
      <c r="R109" s="63" t="str">
        <f>VLOOKUP(A109,Main!A:AB,18,0)</f>
        <v>https://onlinecourses.nptel.ac.in/e-learning/preview/noc26_ma114</v>
      </c>
      <c r="S109" s="63" t="str">
        <f>VLOOKUP(A109,Main!A:AB,19,0)</f>
        <v>https://onlinecourses.nptel.ac.in/e-learning/preview/noc26_ma114</v>
      </c>
      <c r="T109" s="61" t="str">
        <f>VLOOKUP(A109,Main!A:AB,20,0)</f>
        <v>noc26_ma114</v>
      </c>
      <c r="U109" s="63" t="str">
        <f>VLOOKUP(A109,Main!A:AB,21,0)</f>
        <v>https://onlinecourses.nptel.ac.in/noc25_ma73/preview</v>
      </c>
      <c r="V109" s="63" t="str">
        <f>VLOOKUP(A109,Main!A:AB,22,0)</f>
        <v>https://onlinecourses.nptel.ac.in/noc25_ma73/preview</v>
      </c>
      <c r="W109" s="61" t="str">
        <f>VLOOKUP(A109,Main!A:AB,23,0)</f>
        <v>noc25_ma73</v>
      </c>
      <c r="X109" s="63" t="str">
        <f>VLOOKUP(A109,Main!A:AB,24,0)</f>
        <v>https://nptel.ac.in/courses/111106162</v>
      </c>
      <c r="Y109" s="63" t="str">
        <f>VLOOKUP(A109,Main!A:AB,25,0)</f>
        <v>https://nptel.ac.in/courses/111106162</v>
      </c>
      <c r="Z109" s="61">
        <f>VLOOKUP(A109,Main!A:AB,26,0)</f>
        <v>111106162</v>
      </c>
    </row>
    <row r="110">
      <c r="A110" s="47" t="s">
        <v>5089</v>
      </c>
      <c r="B110" s="61" t="str">
        <f>VLOOKUP(A110,Main!A:AB,2,0)</f>
        <v>Mathematics</v>
      </c>
      <c r="C110" s="61" t="str">
        <f>VLOOKUP(A110,Main!A:AB,3,0)</f>
        <v>Introduction to Fourier Analysis</v>
      </c>
      <c r="D110" s="61" t="str">
        <f>VLOOKUP(A110,Main!A:AB,4,0)</f>
        <v>Prof. Parasar Mohanty</v>
      </c>
      <c r="E110" s="61" t="str">
        <f>VLOOKUP(A110,Main!A:AB,5,0)</f>
        <v>IIT Kanpur</v>
      </c>
      <c r="F110" s="61" t="str">
        <f>VLOOKUP(A110,Main!A:AB,6,0)</f>
        <v>IIT Kanpur</v>
      </c>
      <c r="G110" s="61" t="str">
        <f>VLOOKUP(A110,Main!A:AB,7,0)</f>
        <v>12 Weeks</v>
      </c>
      <c r="H110" s="61" t="str">
        <f>VLOOKUP(A110,Main!A:AB,8,0)</f>
        <v>Rerun</v>
      </c>
      <c r="I110" s="62">
        <f>VLOOKUP(A110,Main!A:AB,9,0)</f>
        <v>46223</v>
      </c>
      <c r="J110" s="62">
        <f>VLOOKUP(A110,Main!A:AB,10,0)</f>
        <v>46304</v>
      </c>
      <c r="K110" s="62">
        <f>VLOOKUP(A110,Main!A:AB,11,0)</f>
        <v>46318</v>
      </c>
      <c r="L110" s="62">
        <f>VLOOKUP(A110,Main!A:AB,12,0)</f>
        <v>46230</v>
      </c>
      <c r="M110" s="62">
        <f>VLOOKUP(A110,Main!A:AB,13,0)</f>
        <v>46248</v>
      </c>
      <c r="N110" s="61" t="str">
        <f>VLOOKUP(A110,Main!A:AB,14,0)</f>
        <v>UG</v>
      </c>
      <c r="O110" s="61" t="str">
        <f>VLOOKUP(A110,Main!A:AB,15,0)</f>
        <v>Elective</v>
      </c>
      <c r="P110" s="61" t="str">
        <f>VLOOKUP(A110,Main!A:AB,16,0)</f>
        <v>Yes</v>
      </c>
      <c r="Q110" s="61" t="str">
        <f>VLOOKUP(A110,Main!A:AB,17,0)</f>
        <v/>
      </c>
      <c r="R110" s="63" t="str">
        <f>VLOOKUP(A110,Main!A:AB,18,0)</f>
        <v>https://onlinecourses.nptel.ac.in/e-learning/preview/noc26_ma120</v>
      </c>
      <c r="S110" s="63" t="str">
        <f>VLOOKUP(A110,Main!A:AB,19,0)</f>
        <v>https://onlinecourses.nptel.ac.in/e-learning/preview/noc26_ma120</v>
      </c>
      <c r="T110" s="61" t="str">
        <f>VLOOKUP(A110,Main!A:AB,20,0)</f>
        <v>noc26_ma120</v>
      </c>
      <c r="U110" s="63" t="str">
        <f>VLOOKUP(A110,Main!A:AB,21,0)</f>
        <v>https://onlinecourses.nptel.ac.in/noc25_ma117/preview</v>
      </c>
      <c r="V110" s="63" t="str">
        <f>VLOOKUP(A110,Main!A:AB,22,0)</f>
        <v>https://onlinecourses.nptel.ac.in/noc25_ma117/preview</v>
      </c>
      <c r="W110" s="61" t="str">
        <f>VLOOKUP(A110,Main!A:AB,23,0)</f>
        <v>noc25_ma117</v>
      </c>
      <c r="X110" s="63" t="str">
        <f>VLOOKUP(A110,Main!A:AB,24,0)</f>
        <v>https://nptel.ac.in/courses/111104519</v>
      </c>
      <c r="Y110" s="63" t="str">
        <f>VLOOKUP(A110,Main!A:AB,25,0)</f>
        <v>https://nptel.ac.in/courses/111104519</v>
      </c>
      <c r="Z110" s="61">
        <f>VLOOKUP(A110,Main!A:AB,26,0)</f>
        <v>111104519</v>
      </c>
    </row>
    <row r="111">
      <c r="A111" s="47" t="s">
        <v>5117</v>
      </c>
      <c r="B111" s="61" t="str">
        <f>VLOOKUP(A111,Main!A:AB,2,0)</f>
        <v>Mathematics</v>
      </c>
      <c r="C111" s="61" t="str">
        <f>VLOOKUP(A111,Main!A:AB,3,0)</f>
        <v>Category Theory</v>
      </c>
      <c r="D111" s="61" t="str">
        <f>VLOOKUP(A111,Main!A:AB,4,0)</f>
        <v>Prof. Amit Kuber</v>
      </c>
      <c r="E111" s="61" t="str">
        <f>VLOOKUP(A111,Main!A:AB,5,0)</f>
        <v>IIT Kanpur</v>
      </c>
      <c r="F111" s="61" t="str">
        <f>VLOOKUP(A111,Main!A:AB,6,0)</f>
        <v>IIT Kanpur</v>
      </c>
      <c r="G111" s="61" t="str">
        <f>VLOOKUP(A111,Main!A:AB,7,0)</f>
        <v>12 Weeks</v>
      </c>
      <c r="H111" s="61" t="str">
        <f>VLOOKUP(A111,Main!A:AB,8,0)</f>
        <v>Rerun</v>
      </c>
      <c r="I111" s="62">
        <f>VLOOKUP(A111,Main!A:AB,9,0)</f>
        <v>46223</v>
      </c>
      <c r="J111" s="62">
        <f>VLOOKUP(A111,Main!A:AB,10,0)</f>
        <v>46304</v>
      </c>
      <c r="K111" s="62">
        <f>VLOOKUP(A111,Main!A:AB,11,0)</f>
        <v>46318</v>
      </c>
      <c r="L111" s="62">
        <f>VLOOKUP(A111,Main!A:AB,12,0)</f>
        <v>46230</v>
      </c>
      <c r="M111" s="62">
        <f>VLOOKUP(A111,Main!A:AB,13,0)</f>
        <v>46248</v>
      </c>
      <c r="N111" s="61" t="str">
        <f>VLOOKUP(A111,Main!A:AB,14,0)</f>
        <v>UG/PG</v>
      </c>
      <c r="O111" s="61" t="str">
        <f>VLOOKUP(A111,Main!A:AB,15,0)</f>
        <v>Elective</v>
      </c>
      <c r="P111" s="61" t="str">
        <f>VLOOKUP(A111,Main!A:AB,16,0)</f>
        <v>Yes</v>
      </c>
      <c r="Q111" s="61" t="str">
        <f>VLOOKUP(A111,Main!A:AB,17,0)</f>
        <v>Algebra</v>
      </c>
      <c r="R111" s="63" t="str">
        <f>VLOOKUP(A111,Main!A:AB,18,0)</f>
        <v>https://onlinecourses.nptel.ac.in/e-learning/preview/noc26_ma124</v>
      </c>
      <c r="S111" s="63" t="str">
        <f>VLOOKUP(A111,Main!A:AB,19,0)</f>
        <v>https://onlinecourses.nptel.ac.in/e-learning/preview/noc26_ma124</v>
      </c>
      <c r="T111" s="61" t="str">
        <f>VLOOKUP(A111,Main!A:AB,20,0)</f>
        <v>noc26_ma124</v>
      </c>
      <c r="U111" s="63" t="str">
        <f>VLOOKUP(A111,Main!A:AB,21,0)</f>
        <v>https://onlinecourses.nptel.ac.in/noc25_ma106/preview</v>
      </c>
      <c r="V111" s="63" t="str">
        <f>VLOOKUP(A111,Main!A:AB,22,0)</f>
        <v>https://onlinecourses.nptel.ac.in/noc25_ma106/preview</v>
      </c>
      <c r="W111" s="61" t="str">
        <f>VLOOKUP(A111,Main!A:AB,23,0)</f>
        <v>noc25_ma106</v>
      </c>
      <c r="X111" s="63" t="str">
        <f>VLOOKUP(A111,Main!A:AB,24,0)</f>
        <v>https://nptel.ac.in/courses/111104524</v>
      </c>
      <c r="Y111" s="63" t="str">
        <f>VLOOKUP(A111,Main!A:AB,25,0)</f>
        <v>https://nptel.ac.in/courses/111104524</v>
      </c>
      <c r="Z111" s="61">
        <f>VLOOKUP(A111,Main!A:AB,26,0)</f>
        <v>111104524</v>
      </c>
    </row>
    <row r="112">
      <c r="A112" s="47" t="s">
        <v>5124</v>
      </c>
      <c r="B112" s="61" t="str">
        <f>VLOOKUP(A112,Main!A:AB,2,0)</f>
        <v>Mathematics</v>
      </c>
      <c r="C112" s="61" t="str">
        <f>VLOOKUP(A112,Main!A:AB,3,0)</f>
        <v>Geometry of Curves and Surfaces</v>
      </c>
      <c r="D112" s="61" t="str">
        <f>VLOOKUP(A112,Main!A:AB,4,0)</f>
        <v>Prof. Abhijit Pal</v>
      </c>
      <c r="E112" s="61" t="str">
        <f>VLOOKUP(A112,Main!A:AB,5,0)</f>
        <v>IIT Kanpur</v>
      </c>
      <c r="F112" s="61" t="str">
        <f>VLOOKUP(A112,Main!A:AB,6,0)</f>
        <v>IIT Kanpur</v>
      </c>
      <c r="G112" s="61" t="str">
        <f>VLOOKUP(A112,Main!A:AB,7,0)</f>
        <v>12 Weeks</v>
      </c>
      <c r="H112" s="61" t="str">
        <f>VLOOKUP(A112,Main!A:AB,8,0)</f>
        <v>Rerun</v>
      </c>
      <c r="I112" s="62">
        <f>VLOOKUP(A112,Main!A:AB,9,0)</f>
        <v>46223</v>
      </c>
      <c r="J112" s="62">
        <f>VLOOKUP(A112,Main!A:AB,10,0)</f>
        <v>46304</v>
      </c>
      <c r="K112" s="62">
        <f>VLOOKUP(A112,Main!A:AB,11,0)</f>
        <v>46318</v>
      </c>
      <c r="L112" s="62">
        <f>VLOOKUP(A112,Main!A:AB,12,0)</f>
        <v>46230</v>
      </c>
      <c r="M112" s="62">
        <f>VLOOKUP(A112,Main!A:AB,13,0)</f>
        <v>46248</v>
      </c>
      <c r="N112" s="61" t="str">
        <f>VLOOKUP(A112,Main!A:AB,14,0)</f>
        <v>UG/PG</v>
      </c>
      <c r="O112" s="61" t="str">
        <f>VLOOKUP(A112,Main!A:AB,15,0)</f>
        <v>Elective</v>
      </c>
      <c r="P112" s="61" t="str">
        <f>VLOOKUP(A112,Main!A:AB,16,0)</f>
        <v>Yes</v>
      </c>
      <c r="Q112" s="61" t="str">
        <f>VLOOKUP(A112,Main!A:AB,17,0)</f>
        <v/>
      </c>
      <c r="R112" s="63" t="str">
        <f>VLOOKUP(A112,Main!A:AB,18,0)</f>
        <v>https://onlinecourses.nptel.ac.in/e-learning/preview/noc26_ma125</v>
      </c>
      <c r="S112" s="63" t="str">
        <f>VLOOKUP(A112,Main!A:AB,19,0)</f>
        <v>https://onlinecourses.nptel.ac.in/e-learning/preview/noc26_ma125</v>
      </c>
      <c r="T112" s="61" t="str">
        <f>VLOOKUP(A112,Main!A:AB,20,0)</f>
        <v>noc26_ma125</v>
      </c>
      <c r="U112" s="63" t="str">
        <f>VLOOKUP(A112,Main!A:AB,21,0)</f>
        <v>https://onlinecourses.nptel.ac.in/noc25_ma101/preview</v>
      </c>
      <c r="V112" s="63" t="str">
        <f>VLOOKUP(A112,Main!A:AB,22,0)</f>
        <v>https://onlinecourses.nptel.ac.in/noc25_ma101/preview</v>
      </c>
      <c r="W112" s="61" t="str">
        <f>VLOOKUP(A112,Main!A:AB,23,0)</f>
        <v>noc25_ma101</v>
      </c>
      <c r="X112" s="63" t="str">
        <f>VLOOKUP(A112,Main!A:AB,24,0)</f>
        <v>https://nptel.ac.in/courses/111104765</v>
      </c>
      <c r="Y112" s="63" t="str">
        <f>VLOOKUP(A112,Main!A:AB,25,0)</f>
        <v>https://nptel.ac.in/courses/111104765</v>
      </c>
      <c r="Z112" s="61">
        <f>VLOOKUP(A112,Main!A:AB,26,0)</f>
        <v>111104765</v>
      </c>
    </row>
    <row r="113">
      <c r="A113" s="47" t="s">
        <v>5173</v>
      </c>
      <c r="B113" s="61" t="str">
        <f>VLOOKUP(A113,Main!A:AB,2,0)</f>
        <v>Mathematics</v>
      </c>
      <c r="C113" s="61" t="str">
        <f>VLOOKUP(A113,Main!A:AB,3,0)</f>
        <v>Advanced Theory of Ordinary Differential Equations</v>
      </c>
      <c r="D113" s="61" t="str">
        <f>VLOOKUP(A113,Main!A:AB,4,0)</f>
        <v>Prof. Hari Shankar Mahato</v>
      </c>
      <c r="E113" s="61" t="str">
        <f>VLOOKUP(A113,Main!A:AB,5,0)</f>
        <v>IIT Kharagpur</v>
      </c>
      <c r="F113" s="61" t="str">
        <f>VLOOKUP(A113,Main!A:AB,6,0)</f>
        <v>IIT Kharagpur</v>
      </c>
      <c r="G113" s="61" t="str">
        <f>VLOOKUP(A113,Main!A:AB,7,0)</f>
        <v>12 Weeks</v>
      </c>
      <c r="H113" s="61" t="str">
        <f>VLOOKUP(A113,Main!A:AB,8,0)</f>
        <v>Rerun</v>
      </c>
      <c r="I113" s="62">
        <f>VLOOKUP(A113,Main!A:AB,9,0)</f>
        <v>46223</v>
      </c>
      <c r="J113" s="62">
        <f>VLOOKUP(A113,Main!A:AB,10,0)</f>
        <v>46304</v>
      </c>
      <c r="K113" s="62">
        <f>VLOOKUP(A113,Main!A:AB,11,0)</f>
        <v>46318</v>
      </c>
      <c r="L113" s="62">
        <f>VLOOKUP(A113,Main!A:AB,12,0)</f>
        <v>46230</v>
      </c>
      <c r="M113" s="62">
        <f>VLOOKUP(A113,Main!A:AB,13,0)</f>
        <v>46248</v>
      </c>
      <c r="N113" s="61" t="str">
        <f>VLOOKUP(A113,Main!A:AB,14,0)</f>
        <v>UG</v>
      </c>
      <c r="O113" s="61" t="str">
        <f>VLOOKUP(A113,Main!A:AB,15,0)</f>
        <v>Core</v>
      </c>
      <c r="P113" s="61" t="str">
        <f>VLOOKUP(A113,Main!A:AB,16,0)</f>
        <v>No</v>
      </c>
      <c r="Q113" s="61" t="str">
        <f>VLOOKUP(A113,Main!A:AB,17,0)</f>
        <v/>
      </c>
      <c r="R113" s="63" t="str">
        <f>VLOOKUP(A113,Main!A:AB,18,0)</f>
        <v>https://onlinecourses.nptel.ac.in/e-learning/preview/noc26_ma132</v>
      </c>
      <c r="S113" s="63" t="str">
        <f>VLOOKUP(A113,Main!A:AB,19,0)</f>
        <v>https://onlinecourses.nptel.ac.in/e-learning/preview/noc26_ma132</v>
      </c>
      <c r="T113" s="61" t="str">
        <f>VLOOKUP(A113,Main!A:AB,20,0)</f>
        <v>noc26_ma132</v>
      </c>
      <c r="U113" s="63" t="str">
        <f>VLOOKUP(A113,Main!A:AB,21,0)</f>
        <v>https://onlinecourses.nptel.ac.in/noc25_ma119/preview</v>
      </c>
      <c r="V113" s="63" t="str">
        <f>VLOOKUP(A113,Main!A:AB,22,0)</f>
        <v>https://onlinecourses.nptel.ac.in/noc25_ma119/preview</v>
      </c>
      <c r="W113" s="61" t="str">
        <f>VLOOKUP(A113,Main!A:AB,23,0)</f>
        <v>noc25_ma119</v>
      </c>
      <c r="X113" s="63" t="str">
        <f>VLOOKUP(A113,Main!A:AB,24,0)</f>
        <v>https://nptel.ac.in/courses/111105522</v>
      </c>
      <c r="Y113" s="63" t="str">
        <f>VLOOKUP(A113,Main!A:AB,25,0)</f>
        <v>https://nptel.ac.in/courses/111105522</v>
      </c>
      <c r="Z113" s="61">
        <f>VLOOKUP(A113,Main!A:AB,26,0)</f>
        <v>111105522</v>
      </c>
    </row>
    <row r="114">
      <c r="A114" s="47" t="s">
        <v>5218</v>
      </c>
      <c r="B114" s="61" t="str">
        <f>VLOOKUP(A114,Main!A:AB,2,0)</f>
        <v>Mathematics</v>
      </c>
      <c r="C114" s="61" t="str">
        <f>VLOOKUP(A114,Main!A:AB,3,0)</f>
        <v>Introduction to Probability Theory and Stochastic Processes (Tamil)</v>
      </c>
      <c r="D114" s="61" t="str">
        <f>VLOOKUP(A114,Main!A:AB,4,0)</f>
        <v>Prof. S Dharmaraja</v>
      </c>
      <c r="E114" s="61" t="str">
        <f>VLOOKUP(A114,Main!A:AB,5,0)</f>
        <v>IIT Delhi</v>
      </c>
      <c r="F114" s="61" t="str">
        <f>VLOOKUP(A114,Main!A:AB,6,0)</f>
        <v>IIT Delhi</v>
      </c>
      <c r="G114" s="61" t="str">
        <f>VLOOKUP(A114,Main!A:AB,7,0)</f>
        <v>12 Weeks</v>
      </c>
      <c r="H114" s="61" t="str">
        <f>VLOOKUP(A114,Main!A:AB,8,0)</f>
        <v>Rerun</v>
      </c>
      <c r="I114" s="62">
        <f>VLOOKUP(A114,Main!A:AB,9,0)</f>
        <v>46223</v>
      </c>
      <c r="J114" s="62">
        <f>VLOOKUP(A114,Main!A:AB,10,0)</f>
        <v>46304</v>
      </c>
      <c r="K114" s="62">
        <f>VLOOKUP(A114,Main!A:AB,11,0)</f>
        <v>46318</v>
      </c>
      <c r="L114" s="62">
        <f>VLOOKUP(A114,Main!A:AB,12,0)</f>
        <v>46230</v>
      </c>
      <c r="M114" s="62">
        <f>VLOOKUP(A114,Main!A:AB,13,0)</f>
        <v>46248</v>
      </c>
      <c r="N114" s="61" t="str">
        <f>VLOOKUP(A114,Main!A:AB,14,0)</f>
        <v>UG</v>
      </c>
      <c r="O114" s="61" t="str">
        <f>VLOOKUP(A114,Main!A:AB,15,0)</f>
        <v>Core</v>
      </c>
      <c r="P114" s="61" t="str">
        <f>VLOOKUP(A114,Main!A:AB,16,0)</f>
        <v>No</v>
      </c>
      <c r="Q114" s="61" t="str">
        <f>VLOOKUP(A114,Main!A:AB,17,0)</f>
        <v/>
      </c>
      <c r="R114" s="63" t="str">
        <f>VLOOKUP(A114,Main!A:AB,18,0)</f>
        <v>https://onlinecourses.nptel.ac.in/e-learning/preview/noc26_ma138</v>
      </c>
      <c r="S114" s="63" t="str">
        <f>VLOOKUP(A114,Main!A:AB,19,0)</f>
        <v>https://onlinecourses.nptel.ac.in/e-learning/preview/noc26_ma138</v>
      </c>
      <c r="T114" s="61" t="str">
        <f>VLOOKUP(A114,Main!A:AB,20,0)</f>
        <v>noc26_ma138</v>
      </c>
      <c r="U114" s="63" t="str">
        <f>VLOOKUP(A114,Main!A:AB,21,0)</f>
        <v>https://onlinecourses.nptel.ac.in/noc25_ma121/preview</v>
      </c>
      <c r="V114" s="63" t="str">
        <f>VLOOKUP(A114,Main!A:AB,22,0)</f>
        <v>https://onlinecourses.nptel.ac.in/noc25_ma121/preview</v>
      </c>
      <c r="W114" s="61" t="str">
        <f>VLOOKUP(A114,Main!A:AB,23,0)</f>
        <v>noc25_ma121</v>
      </c>
      <c r="X114" s="63" t="str">
        <f>VLOOKUP(A114,Main!A:AB,24,0)</f>
        <v>https://nptel.ac.in/courses/111102518</v>
      </c>
      <c r="Y114" s="63" t="str">
        <f>VLOOKUP(A114,Main!A:AB,25,0)</f>
        <v>https://nptel.ac.in/courses/111102518</v>
      </c>
      <c r="Z114" s="61">
        <f>VLOOKUP(A114,Main!A:AB,26,0)</f>
        <v>111102518</v>
      </c>
    </row>
    <row r="115">
      <c r="A115" s="47" t="s">
        <v>5254</v>
      </c>
      <c r="B115" s="61" t="str">
        <f>VLOOKUP(A115,Main!A:AB,2,0)</f>
        <v>Mathematics</v>
      </c>
      <c r="C115" s="61" t="str">
        <f>VLOOKUP(A115,Main!A:AB,3,0)</f>
        <v>C* Algebras and Spectral Theorem</v>
      </c>
      <c r="D115" s="61" t="str">
        <f>VLOOKUP(A115,Main!A:AB,4,0)</f>
        <v>Prof. E K Narayanan</v>
      </c>
      <c r="E115" s="61" t="str">
        <f>VLOOKUP(A115,Main!A:AB,5,0)</f>
        <v>IISc Bangalore</v>
      </c>
      <c r="F115" s="61" t="str">
        <f>VLOOKUP(A115,Main!A:AB,6,0)</f>
        <v>IISc Bangalore</v>
      </c>
      <c r="G115" s="61" t="str">
        <f>VLOOKUP(A115,Main!A:AB,7,0)</f>
        <v>8 Weeks</v>
      </c>
      <c r="H115" s="61" t="str">
        <f>VLOOKUP(A115,Main!A:AB,8,0)</f>
        <v>Rerun</v>
      </c>
      <c r="I115" s="62">
        <f>VLOOKUP(A115,Main!A:AB,9,0)</f>
        <v>46251</v>
      </c>
      <c r="J115" s="62">
        <f>VLOOKUP(A115,Main!A:AB,10,0)</f>
        <v>46304</v>
      </c>
      <c r="K115" s="62">
        <f>VLOOKUP(A115,Main!A:AB,11,0)</f>
        <v>46318</v>
      </c>
      <c r="L115" s="62">
        <f>VLOOKUP(A115,Main!A:AB,12,0)</f>
        <v>46251</v>
      </c>
      <c r="M115" s="62">
        <f>VLOOKUP(A115,Main!A:AB,13,0)</f>
        <v>46262</v>
      </c>
      <c r="N115" s="61" t="str">
        <f>VLOOKUP(A115,Main!A:AB,14,0)</f>
        <v>PG</v>
      </c>
      <c r="O115" s="61" t="str">
        <f>VLOOKUP(A115,Main!A:AB,15,0)</f>
        <v>Elective</v>
      </c>
      <c r="P115" s="61" t="str">
        <f>VLOOKUP(A115,Main!A:AB,16,0)</f>
        <v>Yes</v>
      </c>
      <c r="Q115" s="61" t="str">
        <f>VLOOKUP(A115,Main!A:AB,17,0)</f>
        <v/>
      </c>
      <c r="R115" s="63" t="str">
        <f>VLOOKUP(A115,Main!A:AB,18,0)</f>
        <v>https://onlinecourses.nptel.ac.in/e-learning/preview/noc26_ma144</v>
      </c>
      <c r="S115" s="63" t="str">
        <f>VLOOKUP(A115,Main!A:AB,19,0)</f>
        <v>https://onlinecourses.nptel.ac.in/e-learning/preview/noc26_ma144</v>
      </c>
      <c r="T115" s="61" t="str">
        <f>VLOOKUP(A115,Main!A:AB,20,0)</f>
        <v>noc26_ma144</v>
      </c>
      <c r="U115" s="63" t="str">
        <f>VLOOKUP(A115,Main!A:AB,21,0)</f>
        <v>https://onlinecourses.nptel.ac.in/noc25_ma115/preview</v>
      </c>
      <c r="V115" s="63" t="str">
        <f>VLOOKUP(A115,Main!A:AB,22,0)</f>
        <v>https://onlinecourses.nptel.ac.in/noc25_ma115/preview</v>
      </c>
      <c r="W115" s="61" t="str">
        <f>VLOOKUP(A115,Main!A:AB,23,0)</f>
        <v>noc25_ma115</v>
      </c>
      <c r="X115" s="63" t="str">
        <f>VLOOKUP(A115,Main!A:AB,24,0)</f>
        <v>https://nptel.ac.in/courses/111108164</v>
      </c>
      <c r="Y115" s="63" t="str">
        <f>VLOOKUP(A115,Main!A:AB,25,0)</f>
        <v>https://nptel.ac.in/courses/111108164</v>
      </c>
      <c r="Z115" s="61">
        <f>VLOOKUP(A115,Main!A:AB,26,0)</f>
        <v>111108164</v>
      </c>
    </row>
    <row r="116">
      <c r="A116" s="47" t="s">
        <v>5405</v>
      </c>
      <c r="B116" s="61" t="str">
        <f>VLOOKUP(A116,Main!A:AB,2,0)</f>
        <v>Mathematics</v>
      </c>
      <c r="C116" s="61" t="str">
        <f>VLOOKUP(A116,Main!A:AB,3,0)</f>
        <v>Essential Mathematics for Machine Learning</v>
      </c>
      <c r="D116" s="61" t="str">
        <f>VLOOKUP(A116,Main!A:AB,4,0)</f>
        <v>Prof. S. K. Gupta,
Prof. Sanjeev Kumar</v>
      </c>
      <c r="E116" s="61" t="str">
        <f>VLOOKUP(A116,Main!A:AB,5,0)</f>
        <v>IIT Roorkee</v>
      </c>
      <c r="F116" s="61" t="str">
        <f>VLOOKUP(A116,Main!A:AB,6,0)</f>
        <v>IIT Roorkee</v>
      </c>
      <c r="G116" s="61" t="str">
        <f>VLOOKUP(A116,Main!A:AB,7,0)</f>
        <v>12 Weeks</v>
      </c>
      <c r="H116" s="61" t="str">
        <f>VLOOKUP(A116,Main!A:AB,8,0)</f>
        <v>Rerun</v>
      </c>
      <c r="I116" s="62">
        <f>VLOOKUP(A116,Main!A:AB,9,0)</f>
        <v>46223</v>
      </c>
      <c r="J116" s="62">
        <f>VLOOKUP(A116,Main!A:AB,10,0)</f>
        <v>46304</v>
      </c>
      <c r="K116" s="62">
        <f>VLOOKUP(A116,Main!A:AB,11,0)</f>
        <v>46318</v>
      </c>
      <c r="L116" s="62">
        <f>VLOOKUP(A116,Main!A:AB,12,0)</f>
        <v>46230</v>
      </c>
      <c r="M116" s="62">
        <f>VLOOKUP(A116,Main!A:AB,13,0)</f>
        <v>46248</v>
      </c>
      <c r="N116" s="61" t="str">
        <f>VLOOKUP(A116,Main!A:AB,14,0)</f>
        <v>UG/PG</v>
      </c>
      <c r="O116" s="61" t="str">
        <f>VLOOKUP(A116,Main!A:AB,15,0)</f>
        <v>Elective</v>
      </c>
      <c r="P116" s="61" t="str">
        <f>VLOOKUP(A116,Main!A:AB,16,0)</f>
        <v>Yes</v>
      </c>
      <c r="Q116" s="61" t="str">
        <f>VLOOKUP(A116,Main!A:AB,17,0)</f>
        <v/>
      </c>
      <c r="R116" s="63" t="str">
        <f>VLOOKUP(A116,Main!A:AB,18,0)</f>
        <v>https://onlinecourses.nptel.ac.in/e-learning/preview/noc26_ma97</v>
      </c>
      <c r="S116" s="63" t="str">
        <f>VLOOKUP(A116,Main!A:AB,19,0)</f>
        <v>https://onlinecourses.nptel.ac.in/e-learning/preview/noc26_ma97</v>
      </c>
      <c r="T116" s="61" t="str">
        <f>VLOOKUP(A116,Main!A:AB,20,0)</f>
        <v>noc26_ma97</v>
      </c>
      <c r="U116" s="63" t="str">
        <f>VLOOKUP(A116,Main!A:AB,21,0)</f>
        <v>https://onlinecourses.nptel.ac.in/noc25_ma82/preview</v>
      </c>
      <c r="V116" s="63" t="str">
        <f>VLOOKUP(A116,Main!A:AB,22,0)</f>
        <v>https://onlinecourses.nptel.ac.in/noc25_ma82/preview</v>
      </c>
      <c r="W116" s="61" t="str">
        <f>VLOOKUP(A116,Main!A:AB,23,0)</f>
        <v>noc25_ma82</v>
      </c>
      <c r="X116" s="63" t="str">
        <f>VLOOKUP(A116,Main!A:AB,24,0)</f>
        <v>https://nptel.ac.in/courses/111107137</v>
      </c>
      <c r="Y116" s="63" t="str">
        <f>VLOOKUP(A116,Main!A:AB,25,0)</f>
        <v>https://nptel.ac.in/courses/111107137</v>
      </c>
      <c r="Z116" s="61">
        <f>VLOOKUP(A116,Main!A:AB,26,0)</f>
        <v>111107137</v>
      </c>
    </row>
    <row r="117">
      <c r="A117" s="47" t="s">
        <v>5591</v>
      </c>
      <c r="B117" s="61" t="str">
        <f>VLOOKUP(A117,Main!A:AB,2,0)</f>
        <v>Mechanical Engineering</v>
      </c>
      <c r="C117" s="61" t="str">
        <f>VLOOKUP(A117,Main!A:AB,3,0)</f>
        <v>Convective Heat Transfer</v>
      </c>
      <c r="D117" s="61" t="str">
        <f>VLOOKUP(A117,Main!A:AB,4,0)</f>
        <v>Prof. Saptarshi Basu</v>
      </c>
      <c r="E117" s="61" t="str">
        <f>VLOOKUP(A117,Main!A:AB,5,0)</f>
        <v>IISc Bangalore</v>
      </c>
      <c r="F117" s="61" t="str">
        <f>VLOOKUP(A117,Main!A:AB,6,0)</f>
        <v>IISc Bangalore</v>
      </c>
      <c r="G117" s="61" t="str">
        <f>VLOOKUP(A117,Main!A:AB,7,0)</f>
        <v>12 Weeks</v>
      </c>
      <c r="H117" s="61" t="str">
        <f>VLOOKUP(A117,Main!A:AB,8,0)</f>
        <v>Rerun</v>
      </c>
      <c r="I117" s="62">
        <f>VLOOKUP(A117,Main!A:AB,9,0)</f>
        <v>46223</v>
      </c>
      <c r="J117" s="62">
        <f>VLOOKUP(A117,Main!A:AB,10,0)</f>
        <v>46304</v>
      </c>
      <c r="K117" s="62">
        <f>VLOOKUP(A117,Main!A:AB,11,0)</f>
        <v>46318</v>
      </c>
      <c r="L117" s="62">
        <f>VLOOKUP(A117,Main!A:AB,12,0)</f>
        <v>46230</v>
      </c>
      <c r="M117" s="62">
        <f>VLOOKUP(A117,Main!A:AB,13,0)</f>
        <v>46248</v>
      </c>
      <c r="N117" s="61" t="str">
        <f>VLOOKUP(A117,Main!A:AB,14,0)</f>
        <v>UG</v>
      </c>
      <c r="O117" s="61" t="str">
        <f>VLOOKUP(A117,Main!A:AB,15,0)</f>
        <v>Core</v>
      </c>
      <c r="P117" s="61" t="str">
        <f>VLOOKUP(A117,Main!A:AB,16,0)</f>
        <v>No</v>
      </c>
      <c r="Q117" s="61" t="str">
        <f>VLOOKUP(A117,Main!A:AB,17,0)</f>
        <v/>
      </c>
      <c r="R117" s="63" t="str">
        <f>VLOOKUP(A117,Main!A:AB,18,0)</f>
        <v>https://onlinecourses.nptel.ac.in/e-learning/preview/noc26_me131</v>
      </c>
      <c r="S117" s="63" t="str">
        <f>VLOOKUP(A117,Main!A:AB,19,0)</f>
        <v>https://onlinecourses.nptel.ac.in/e-learning/preview/noc26_me131</v>
      </c>
      <c r="T117" s="61" t="str">
        <f>VLOOKUP(A117,Main!A:AB,20,0)</f>
        <v>noc26_me131</v>
      </c>
      <c r="U117" s="63" t="str">
        <f>VLOOKUP(A117,Main!A:AB,21,0)</f>
        <v>https://onlinecourses.nptel.ac.in/noc25_me134/preview</v>
      </c>
      <c r="V117" s="63" t="str">
        <f>VLOOKUP(A117,Main!A:AB,22,0)</f>
        <v>https://onlinecourses.nptel.ac.in/noc25_me134/preview</v>
      </c>
      <c r="W117" s="61" t="str">
        <f>VLOOKUP(A117,Main!A:AB,23,0)</f>
        <v>noc25_me134</v>
      </c>
      <c r="X117" s="63" t="str">
        <f>VLOOKUP(A117,Main!A:AB,24,0)</f>
        <v>https://nptel.ac.in/courses/112108246</v>
      </c>
      <c r="Y117" s="63" t="str">
        <f>VLOOKUP(A117,Main!A:AB,25,0)</f>
        <v>https://nptel.ac.in/courses/112108246</v>
      </c>
      <c r="Z117" s="61">
        <f>VLOOKUP(A117,Main!A:AB,26,0)</f>
        <v>112108246</v>
      </c>
    </row>
    <row r="118">
      <c r="A118" s="47" t="s">
        <v>5638</v>
      </c>
      <c r="B118" s="61" t="str">
        <f>VLOOKUP(A118,Main!A:AB,2,0)</f>
        <v>Mechanical Engineering</v>
      </c>
      <c r="C118" s="61" t="str">
        <f>VLOOKUP(A118,Main!A:AB,3,0)</f>
        <v>Strength of Materials</v>
      </c>
      <c r="D118" s="61" t="str">
        <f>VLOOKUP(A118,Main!A:AB,4,0)</f>
        <v>Prof. K. Ramesh,
Prof. Tarkes Dora Pallicity</v>
      </c>
      <c r="E118" s="61" t="str">
        <f>VLOOKUP(A118,Main!A:AB,5,0)</f>
        <v>IIT Madras
IIT Guwahati</v>
      </c>
      <c r="F118" s="61" t="str">
        <f>VLOOKUP(A118,Main!A:AB,6,0)</f>
        <v>IIT Guwahati</v>
      </c>
      <c r="G118" s="61" t="str">
        <f>VLOOKUP(A118,Main!A:AB,7,0)</f>
        <v>12 Weeks</v>
      </c>
      <c r="H118" s="61" t="str">
        <f>VLOOKUP(A118,Main!A:AB,8,0)</f>
        <v>Rerun</v>
      </c>
      <c r="I118" s="62">
        <f>VLOOKUP(A118,Main!A:AB,9,0)</f>
        <v>46223</v>
      </c>
      <c r="J118" s="62">
        <f>VLOOKUP(A118,Main!A:AB,10,0)</f>
        <v>46304</v>
      </c>
      <c r="K118" s="62">
        <f>VLOOKUP(A118,Main!A:AB,11,0)</f>
        <v>46318</v>
      </c>
      <c r="L118" s="62">
        <f>VLOOKUP(A118,Main!A:AB,12,0)</f>
        <v>46230</v>
      </c>
      <c r="M118" s="62">
        <f>VLOOKUP(A118,Main!A:AB,13,0)</f>
        <v>46248</v>
      </c>
      <c r="N118" s="61" t="str">
        <f>VLOOKUP(A118,Main!A:AB,14,0)</f>
        <v>UG</v>
      </c>
      <c r="O118" s="61" t="str">
        <f>VLOOKUP(A118,Main!A:AB,15,0)</f>
        <v>Core</v>
      </c>
      <c r="P118" s="61" t="str">
        <f>VLOOKUP(A118,Main!A:AB,16,0)</f>
        <v>No</v>
      </c>
      <c r="Q118" s="61" t="str">
        <f>VLOOKUP(A118,Main!A:AB,17,0)</f>
        <v>Structural Analysis</v>
      </c>
      <c r="R118" s="63" t="str">
        <f>VLOOKUP(A118,Main!A:AB,18,0)</f>
        <v>https://onlinecourses.nptel.ac.in/e-learning/preview/noc26_me137</v>
      </c>
      <c r="S118" s="63" t="str">
        <f>VLOOKUP(A118,Main!A:AB,19,0)</f>
        <v>https://onlinecourses.nptel.ac.in/e-learning/preview/noc26_me137</v>
      </c>
      <c r="T118" s="61" t="str">
        <f>VLOOKUP(A118,Main!A:AB,20,0)</f>
        <v>noc26_me137</v>
      </c>
      <c r="U118" s="63" t="str">
        <f>VLOOKUP(A118,Main!A:AB,21,0)</f>
        <v>https://onlinecourses.nptel.ac.in/noc26_me70/preview</v>
      </c>
      <c r="V118" s="63" t="str">
        <f>VLOOKUP(A118,Main!A:AB,22,0)</f>
        <v>https://onlinecourses.nptel.ac.in/noc26_me70/preview</v>
      </c>
      <c r="W118" s="61" t="str">
        <f>VLOOKUP(A118,Main!A:AB,23,0)</f>
        <v>noc26_me70</v>
      </c>
      <c r="X118" s="63" t="str">
        <f>VLOOKUP(A118,Main!A:AB,24,0)</f>
        <v>https://nptel.ac.in/courses/112106319</v>
      </c>
      <c r="Y118" s="63" t="str">
        <f>VLOOKUP(A118,Main!A:AB,25,0)</f>
        <v>https://nptel.ac.in/courses/112106319</v>
      </c>
      <c r="Z118" s="61">
        <f>VLOOKUP(A118,Main!A:AB,26,0)</f>
        <v>112106319</v>
      </c>
    </row>
    <row r="119">
      <c r="A119" s="47" t="s">
        <v>5680</v>
      </c>
      <c r="B119" s="61" t="str">
        <f>VLOOKUP(A119,Main!A:AB,2,0)</f>
        <v>Mechanical/Chemical/Aerospace</v>
      </c>
      <c r="C119" s="61" t="str">
        <f>VLOOKUP(A119,Main!A:AB,3,0)</f>
        <v>Theory of Fire Propagation (Fire Dynamics)</v>
      </c>
      <c r="D119" s="61" t="str">
        <f>VLOOKUP(A119,Main!A:AB,4,0)</f>
        <v>Prof. V. Raghavan</v>
      </c>
      <c r="E119" s="61" t="str">
        <f>VLOOKUP(A119,Main!A:AB,5,0)</f>
        <v>IIT Madras</v>
      </c>
      <c r="F119" s="61" t="str">
        <f>VLOOKUP(A119,Main!A:AB,6,0)</f>
        <v>IIT Madras</v>
      </c>
      <c r="G119" s="61" t="str">
        <f>VLOOKUP(A119,Main!A:AB,7,0)</f>
        <v>12 Weeks</v>
      </c>
      <c r="H119" s="61" t="str">
        <f>VLOOKUP(A119,Main!A:AB,8,0)</f>
        <v>Rerun</v>
      </c>
      <c r="I119" s="62">
        <f>VLOOKUP(A119,Main!A:AB,9,0)</f>
        <v>46223</v>
      </c>
      <c r="J119" s="62">
        <f>VLOOKUP(A119,Main!A:AB,10,0)</f>
        <v>46304</v>
      </c>
      <c r="K119" s="62">
        <f>VLOOKUP(A119,Main!A:AB,11,0)</f>
        <v>46318</v>
      </c>
      <c r="L119" s="62">
        <f>VLOOKUP(A119,Main!A:AB,12,0)</f>
        <v>46230</v>
      </c>
      <c r="M119" s="62">
        <f>VLOOKUP(A119,Main!A:AB,13,0)</f>
        <v>46248</v>
      </c>
      <c r="N119" s="61" t="str">
        <f>VLOOKUP(A119,Main!A:AB,14,0)</f>
        <v>PG</v>
      </c>
      <c r="O119" s="61" t="str">
        <f>VLOOKUP(A119,Main!A:AB,15,0)</f>
        <v>Elective</v>
      </c>
      <c r="P119" s="61" t="str">
        <f>VLOOKUP(A119,Main!A:AB,16,0)</f>
        <v>Yes</v>
      </c>
      <c r="Q119" s="61" t="str">
        <f>VLOOKUP(A119,Main!A:AB,17,0)</f>
        <v/>
      </c>
      <c r="R119" s="63" t="str">
        <f>VLOOKUP(A119,Main!A:AB,18,0)</f>
        <v>https://onlinecourses.nptel.ac.in/e-learning/preview/noc26_me143</v>
      </c>
      <c r="S119" s="63" t="str">
        <f>VLOOKUP(A119,Main!A:AB,19,0)</f>
        <v>https://onlinecourses.nptel.ac.in/e-learning/preview/noc26_me143</v>
      </c>
      <c r="T119" s="61" t="str">
        <f>VLOOKUP(A119,Main!A:AB,20,0)</f>
        <v>noc26_me143</v>
      </c>
      <c r="U119" s="63" t="str">
        <f>VLOOKUP(A119,Main!A:AB,21,0)</f>
        <v>https://onlinecourses.nptel.ac.in/noc25_me183/preview</v>
      </c>
      <c r="V119" s="63" t="str">
        <f>VLOOKUP(A119,Main!A:AB,22,0)</f>
        <v>https://onlinecourses.nptel.ac.in/noc25_me183/preview</v>
      </c>
      <c r="W119" s="61" t="str">
        <f>VLOOKUP(A119,Main!A:AB,23,0)</f>
        <v>noc25_me183</v>
      </c>
      <c r="X119" s="63" t="str">
        <f>VLOOKUP(A119,Main!A:AB,24,0)</f>
        <v>https://nptel.ac.in/courses/112106321</v>
      </c>
      <c r="Y119" s="63" t="str">
        <f>VLOOKUP(A119,Main!A:AB,25,0)</f>
        <v>https://nptel.ac.in/courses/112106321</v>
      </c>
      <c r="Z119" s="61">
        <f>VLOOKUP(A119,Main!A:AB,26,0)</f>
        <v>112106321</v>
      </c>
    </row>
    <row r="120">
      <c r="A120" s="47" t="s">
        <v>5695</v>
      </c>
      <c r="B120" s="61" t="str">
        <f>VLOOKUP(A120,Main!A:AB,2,0)</f>
        <v>Mechanical Engineering</v>
      </c>
      <c r="C120" s="61" t="str">
        <f>VLOOKUP(A120,Main!A:AB,3,0)</f>
        <v>Explosions and Safety</v>
      </c>
      <c r="D120" s="61" t="str">
        <f>VLOOKUP(A120,Main!A:AB,4,0)</f>
        <v>Prof. K. Ramamurthi,
Prof. Prasad Patnaik BSV</v>
      </c>
      <c r="E120" s="61" t="str">
        <f>VLOOKUP(A120,Main!A:AB,5,0)</f>
        <v>IIT Madras</v>
      </c>
      <c r="F120" s="61" t="str">
        <f>VLOOKUP(A120,Main!A:AB,6,0)</f>
        <v>IIT Madras</v>
      </c>
      <c r="G120" s="61" t="str">
        <f>VLOOKUP(A120,Main!A:AB,7,0)</f>
        <v>12 Weeks</v>
      </c>
      <c r="H120" s="61" t="str">
        <f>VLOOKUP(A120,Main!A:AB,8,0)</f>
        <v>Rerun</v>
      </c>
      <c r="I120" s="62">
        <f>VLOOKUP(A120,Main!A:AB,9,0)</f>
        <v>46223</v>
      </c>
      <c r="J120" s="62">
        <f>VLOOKUP(A120,Main!A:AB,10,0)</f>
        <v>46304</v>
      </c>
      <c r="K120" s="62">
        <f>VLOOKUP(A120,Main!A:AB,11,0)</f>
        <v>46318</v>
      </c>
      <c r="L120" s="62">
        <f>VLOOKUP(A120,Main!A:AB,12,0)</f>
        <v>46230</v>
      </c>
      <c r="M120" s="62">
        <f>VLOOKUP(A120,Main!A:AB,13,0)</f>
        <v>46248</v>
      </c>
      <c r="N120" s="61" t="str">
        <f>VLOOKUP(A120,Main!A:AB,14,0)</f>
        <v>UG/PG</v>
      </c>
      <c r="O120" s="61" t="str">
        <f>VLOOKUP(A120,Main!A:AB,15,0)</f>
        <v>Elective</v>
      </c>
      <c r="P120" s="61" t="str">
        <f>VLOOKUP(A120,Main!A:AB,16,0)</f>
        <v>Yes</v>
      </c>
      <c r="Q120" s="61" t="str">
        <f>VLOOKUP(A120,Main!A:AB,17,0)</f>
        <v/>
      </c>
      <c r="R120" s="63" t="str">
        <f>VLOOKUP(A120,Main!A:AB,18,0)</f>
        <v>https://onlinecourses.nptel.ac.in/e-learning/preview/noc26_me145</v>
      </c>
      <c r="S120" s="63" t="str">
        <f>VLOOKUP(A120,Main!A:AB,19,0)</f>
        <v>https://onlinecourses.nptel.ac.in/e-learning/preview/noc26_me145</v>
      </c>
      <c r="T120" s="61" t="str">
        <f>VLOOKUP(A120,Main!A:AB,20,0)</f>
        <v>noc26_me145</v>
      </c>
      <c r="U120" s="63" t="str">
        <f>VLOOKUP(A120,Main!A:AB,21,0)</f>
        <v>https://onlinecourses.nptel.ac.in/noc25_me110/preview</v>
      </c>
      <c r="V120" s="63" t="str">
        <f>VLOOKUP(A120,Main!A:AB,22,0)</f>
        <v>https://onlinecourses.nptel.ac.in/noc25_me110/preview</v>
      </c>
      <c r="W120" s="61" t="str">
        <f>VLOOKUP(A120,Main!A:AB,23,0)</f>
        <v>noc25_me110</v>
      </c>
      <c r="X120" s="63" t="str">
        <f>VLOOKUP(A120,Main!A:AB,24,0)</f>
        <v>https://nptel.ac.in/courses/112106177</v>
      </c>
      <c r="Y120" s="63" t="str">
        <f>VLOOKUP(A120,Main!A:AB,25,0)</f>
        <v>https://nptel.ac.in/courses/112106177</v>
      </c>
      <c r="Z120" s="61">
        <f>VLOOKUP(A120,Main!A:AB,26,0)</f>
        <v>112106177</v>
      </c>
    </row>
    <row r="121">
      <c r="A121" s="47" t="s">
        <v>5730</v>
      </c>
      <c r="B121" s="61" t="str">
        <f>VLOOKUP(A121,Main!A:AB,2,0)</f>
        <v>Mechanical Engineering</v>
      </c>
      <c r="C121" s="61" t="str">
        <f>VLOOKUP(A121,Main!A:AB,3,0)</f>
        <v>Material Processing (Metallurgical Aspects): Fundamental, and Practical</v>
      </c>
      <c r="D121" s="61" t="str">
        <f>VLOOKUP(A121,Main!A:AB,4,0)</f>
        <v>Prof. Dheerendra Kumar Dwivedi</v>
      </c>
      <c r="E121" s="61" t="str">
        <f>VLOOKUP(A121,Main!A:AB,5,0)</f>
        <v>IIT Roorkee</v>
      </c>
      <c r="F121" s="61" t="str">
        <f>VLOOKUP(A121,Main!A:AB,6,0)</f>
        <v>IIT Roorkee</v>
      </c>
      <c r="G121" s="61" t="str">
        <f>VLOOKUP(A121,Main!A:AB,7,0)</f>
        <v>12 Weeks</v>
      </c>
      <c r="H121" s="61" t="str">
        <f>VLOOKUP(A121,Main!A:AB,8,0)</f>
        <v>Rerun</v>
      </c>
      <c r="I121" s="62">
        <f>VLOOKUP(A121,Main!A:AB,9,0)</f>
        <v>46223</v>
      </c>
      <c r="J121" s="62">
        <f>VLOOKUP(A121,Main!A:AB,10,0)</f>
        <v>46304</v>
      </c>
      <c r="K121" s="62">
        <f>VLOOKUP(A121,Main!A:AB,11,0)</f>
        <v>46318</v>
      </c>
      <c r="L121" s="62">
        <f>VLOOKUP(A121,Main!A:AB,12,0)</f>
        <v>46230</v>
      </c>
      <c r="M121" s="62">
        <f>VLOOKUP(A121,Main!A:AB,13,0)</f>
        <v>46248</v>
      </c>
      <c r="N121" s="61" t="str">
        <f>VLOOKUP(A121,Main!A:AB,14,0)</f>
        <v>UG</v>
      </c>
      <c r="O121" s="61" t="str">
        <f>VLOOKUP(A121,Main!A:AB,15,0)</f>
        <v>Core</v>
      </c>
      <c r="P121" s="61" t="str">
        <f>VLOOKUP(A121,Main!A:AB,16,0)</f>
        <v>No</v>
      </c>
      <c r="Q121" s="61" t="str">
        <f>VLOOKUP(A121,Main!A:AB,17,0)</f>
        <v>Minor in Metallurgy</v>
      </c>
      <c r="R121" s="63" t="str">
        <f>VLOOKUP(A121,Main!A:AB,18,0)</f>
        <v>https://onlinecourses.nptel.ac.in/e-learning/preview/noc26_me150</v>
      </c>
      <c r="S121" s="63" t="str">
        <f>VLOOKUP(A121,Main!A:AB,19,0)</f>
        <v>https://onlinecourses.nptel.ac.in/e-learning/preview/noc26_me150</v>
      </c>
      <c r="T121" s="61" t="str">
        <f>VLOOKUP(A121,Main!A:AB,20,0)</f>
        <v>noc26_me150</v>
      </c>
      <c r="U121" s="63" t="str">
        <f>VLOOKUP(A121,Main!A:AB,21,0)</f>
        <v>https://onlinecourses.nptel.ac.in/noc25_me101/preview</v>
      </c>
      <c r="V121" s="63" t="str">
        <f>VLOOKUP(A121,Main!A:AB,22,0)</f>
        <v>https://onlinecourses.nptel.ac.in/noc25_me101/preview</v>
      </c>
      <c r="W121" s="61" t="str">
        <f>VLOOKUP(A121,Main!A:AB,23,0)</f>
        <v>noc25_me101</v>
      </c>
      <c r="X121" s="63" t="str">
        <f>VLOOKUP(A121,Main!A:AB,24,0)</f>
        <v>https://nptel.ac.in/courses/112107767</v>
      </c>
      <c r="Y121" s="63" t="str">
        <f>VLOOKUP(A121,Main!A:AB,25,0)</f>
        <v>https://nptel.ac.in/courses/112107767</v>
      </c>
      <c r="Z121" s="61">
        <f>VLOOKUP(A121,Main!A:AB,26,0)</f>
        <v>112107767</v>
      </c>
    </row>
    <row r="122">
      <c r="A122" s="47" t="s">
        <v>5774</v>
      </c>
      <c r="B122" s="61" t="str">
        <f>VLOOKUP(A122,Main!A:AB,2,0)</f>
        <v>Mechanical Engineering</v>
      </c>
      <c r="C122" s="61" t="str">
        <f>VLOOKUP(A122,Main!A:AB,3,0)</f>
        <v>Introduction to Composites</v>
      </c>
      <c r="D122" s="61" t="str">
        <f>VLOOKUP(A122,Main!A:AB,4,0)</f>
        <v>Prof. Nachiketa Tiwari</v>
      </c>
      <c r="E122" s="61" t="str">
        <f>VLOOKUP(A122,Main!A:AB,5,0)</f>
        <v>IIT Kanpur</v>
      </c>
      <c r="F122" s="61" t="str">
        <f>VLOOKUP(A122,Main!A:AB,6,0)</f>
        <v>IIT Kanpur</v>
      </c>
      <c r="G122" s="61" t="str">
        <f>VLOOKUP(A122,Main!A:AB,7,0)</f>
        <v>12 Weeks</v>
      </c>
      <c r="H122" s="61" t="str">
        <f>VLOOKUP(A122,Main!A:AB,8,0)</f>
        <v>Rerun</v>
      </c>
      <c r="I122" s="62">
        <f>VLOOKUP(A122,Main!A:AB,9,0)</f>
        <v>46223</v>
      </c>
      <c r="J122" s="62">
        <f>VLOOKUP(A122,Main!A:AB,10,0)</f>
        <v>46304</v>
      </c>
      <c r="K122" s="62">
        <f>VLOOKUP(A122,Main!A:AB,11,0)</f>
        <v>46318</v>
      </c>
      <c r="L122" s="62">
        <f>VLOOKUP(A122,Main!A:AB,12,0)</f>
        <v>46230</v>
      </c>
      <c r="M122" s="62">
        <f>VLOOKUP(A122,Main!A:AB,13,0)</f>
        <v>46248</v>
      </c>
      <c r="N122" s="61" t="str">
        <f>VLOOKUP(A122,Main!A:AB,14,0)</f>
        <v>UG/PG</v>
      </c>
      <c r="O122" s="61" t="str">
        <f>VLOOKUP(A122,Main!A:AB,15,0)</f>
        <v>Elective</v>
      </c>
      <c r="P122" s="61" t="str">
        <f>VLOOKUP(A122,Main!A:AB,16,0)</f>
        <v>Yes</v>
      </c>
      <c r="Q122" s="61" t="str">
        <f>VLOOKUP(A122,Main!A:AB,17,0)</f>
        <v/>
      </c>
      <c r="R122" s="63" t="str">
        <f>VLOOKUP(A122,Main!A:AB,18,0)</f>
        <v>https://onlinecourses.nptel.ac.in/e-learning/preview/noc26_me156</v>
      </c>
      <c r="S122" s="63" t="str">
        <f>VLOOKUP(A122,Main!A:AB,19,0)</f>
        <v>https://onlinecourses.nptel.ac.in/e-learning/preview/noc26_me156</v>
      </c>
      <c r="T122" s="61" t="str">
        <f>VLOOKUP(A122,Main!A:AB,20,0)</f>
        <v>noc26_me156</v>
      </c>
      <c r="U122" s="63" t="str">
        <f>VLOOKUP(A122,Main!A:AB,21,0)</f>
        <v>https://onlinecourses.nptel.ac.in/noc25_me136/preview</v>
      </c>
      <c r="V122" s="63" t="str">
        <f>VLOOKUP(A122,Main!A:AB,22,0)</f>
        <v>https://onlinecourses.nptel.ac.in/noc25_me136/preview</v>
      </c>
      <c r="W122" s="61" t="str">
        <f>VLOOKUP(A122,Main!A:AB,23,0)</f>
        <v>noc25_me136</v>
      </c>
      <c r="X122" s="63" t="str">
        <f>VLOOKUP(A122,Main!A:AB,24,0)</f>
        <v>https://nptel.ac.in/courses/112104229</v>
      </c>
      <c r="Y122" s="63" t="str">
        <f>VLOOKUP(A122,Main!A:AB,25,0)</f>
        <v>https://nptel.ac.in/courses/112104229</v>
      </c>
      <c r="Z122" s="61">
        <f>VLOOKUP(A122,Main!A:AB,26,0)</f>
        <v>112104229</v>
      </c>
    </row>
    <row r="123">
      <c r="A123" s="47" t="s">
        <v>5813</v>
      </c>
      <c r="B123" s="61" t="str">
        <f>VLOOKUP(A123,Main!A:AB,2,0)</f>
        <v>Mechanical Engineering</v>
      </c>
      <c r="C123" s="61" t="str">
        <f>VLOOKUP(A123,Main!A:AB,3,0)</f>
        <v>Fundamentals of Heat Transfer</v>
      </c>
      <c r="D123" s="61" t="str">
        <f>VLOOKUP(A123,Main!A:AB,4,0)</f>
        <v>Prof. Somnath Roy</v>
      </c>
      <c r="E123" s="61" t="str">
        <f>VLOOKUP(A123,Main!A:AB,5,0)</f>
        <v>IIT Kharagpur</v>
      </c>
      <c r="F123" s="61" t="str">
        <f>VLOOKUP(A123,Main!A:AB,6,0)</f>
        <v>IIT Kharagpur</v>
      </c>
      <c r="G123" s="61" t="str">
        <f>VLOOKUP(A123,Main!A:AB,7,0)</f>
        <v>12 Weeks</v>
      </c>
      <c r="H123" s="61" t="str">
        <f>VLOOKUP(A123,Main!A:AB,8,0)</f>
        <v>Rerun</v>
      </c>
      <c r="I123" s="62">
        <f>VLOOKUP(A123,Main!A:AB,9,0)</f>
        <v>46223</v>
      </c>
      <c r="J123" s="62">
        <f>VLOOKUP(A123,Main!A:AB,10,0)</f>
        <v>46304</v>
      </c>
      <c r="K123" s="62">
        <f>VLOOKUP(A123,Main!A:AB,11,0)</f>
        <v>46318</v>
      </c>
      <c r="L123" s="62">
        <f>VLOOKUP(A123,Main!A:AB,12,0)</f>
        <v>46230</v>
      </c>
      <c r="M123" s="62">
        <f>VLOOKUP(A123,Main!A:AB,13,0)</f>
        <v>46248</v>
      </c>
      <c r="N123" s="61" t="str">
        <f>VLOOKUP(A123,Main!A:AB,14,0)</f>
        <v>UG</v>
      </c>
      <c r="O123" s="61" t="str">
        <f>VLOOKUP(A123,Main!A:AB,15,0)</f>
        <v>Core</v>
      </c>
      <c r="P123" s="61" t="str">
        <f>VLOOKUP(A123,Main!A:AB,16,0)</f>
        <v>No</v>
      </c>
      <c r="Q123" s="61" t="str">
        <f>VLOOKUP(A123,Main!A:AB,17,0)</f>
        <v>Computational Thermo Fluids
Energy Systems</v>
      </c>
      <c r="R123" s="63" t="str">
        <f>VLOOKUP(A123,Main!A:AB,18,0)</f>
        <v>https://onlinecourses.nptel.ac.in/e-learning/preview/noc26_me162</v>
      </c>
      <c r="S123" s="63" t="str">
        <f>VLOOKUP(A123,Main!A:AB,19,0)</f>
        <v>https://onlinecourses.nptel.ac.in/e-learning/preview/noc26_me162</v>
      </c>
      <c r="T123" s="61" t="str">
        <f>VLOOKUP(A123,Main!A:AB,20,0)</f>
        <v>noc26_me162</v>
      </c>
      <c r="U123" s="63" t="str">
        <f>VLOOKUP(A123,Main!A:AB,21,0)</f>
        <v>https://onlinecourses.nptel.ac.in/noc25_me171/preview</v>
      </c>
      <c r="V123" s="63" t="str">
        <f>VLOOKUP(A123,Main!A:AB,22,0)</f>
        <v>https://onlinecourses.nptel.ac.in/noc25_me171/preview</v>
      </c>
      <c r="W123" s="61" t="str">
        <f>VLOOKUP(A123,Main!A:AB,23,0)</f>
        <v>noc25_me171</v>
      </c>
      <c r="X123" s="63" t="str">
        <f>VLOOKUP(A123,Main!A:AB,24,0)</f>
        <v>https://nptel.ac.in/courses/112105771</v>
      </c>
      <c r="Y123" s="63" t="str">
        <f>VLOOKUP(A123,Main!A:AB,25,0)</f>
        <v>https://nptel.ac.in/courses/112105771</v>
      </c>
      <c r="Z123" s="61">
        <f>VLOOKUP(A123,Main!A:AB,26,0)</f>
        <v>112105771</v>
      </c>
    </row>
    <row r="124">
      <c r="A124" s="47" t="s">
        <v>5856</v>
      </c>
      <c r="B124" s="61" t="str">
        <f>VLOOKUP(A124,Main!A:AB,2,0)</f>
        <v>Mechanical Engineering</v>
      </c>
      <c r="C124" s="61" t="str">
        <f>VLOOKUP(A124,Main!A:AB,3,0)</f>
        <v>Microfluidics and Nanofluidics</v>
      </c>
      <c r="D124" s="61" t="str">
        <f>VLOOKUP(A124,Main!A:AB,4,0)</f>
        <v>Prof. Suman Chakraborty</v>
      </c>
      <c r="E124" s="61" t="str">
        <f>VLOOKUP(A124,Main!A:AB,5,0)</f>
        <v>IIT Kharagpur</v>
      </c>
      <c r="F124" s="61" t="str">
        <f>VLOOKUP(A124,Main!A:AB,6,0)</f>
        <v>IIT Kharagpur</v>
      </c>
      <c r="G124" s="61" t="str">
        <f>VLOOKUP(A124,Main!A:AB,7,0)</f>
        <v>12 Weeks</v>
      </c>
      <c r="H124" s="61" t="str">
        <f>VLOOKUP(A124,Main!A:AB,8,0)</f>
        <v>Rerun</v>
      </c>
      <c r="I124" s="62">
        <f>VLOOKUP(A124,Main!A:AB,9,0)</f>
        <v>46223</v>
      </c>
      <c r="J124" s="62">
        <f>VLOOKUP(A124,Main!A:AB,10,0)</f>
        <v>46304</v>
      </c>
      <c r="K124" s="62">
        <f>VLOOKUP(A124,Main!A:AB,11,0)</f>
        <v>46318</v>
      </c>
      <c r="L124" s="62">
        <f>VLOOKUP(A124,Main!A:AB,12,0)</f>
        <v>46230</v>
      </c>
      <c r="M124" s="62">
        <f>VLOOKUP(A124,Main!A:AB,13,0)</f>
        <v>46248</v>
      </c>
      <c r="N124" s="61" t="str">
        <f>VLOOKUP(A124,Main!A:AB,14,0)</f>
        <v>UG/PG</v>
      </c>
      <c r="O124" s="61" t="str">
        <f>VLOOKUP(A124,Main!A:AB,15,0)</f>
        <v>Elective</v>
      </c>
      <c r="P124" s="61" t="str">
        <f>VLOOKUP(A124,Main!A:AB,16,0)</f>
        <v>Yes</v>
      </c>
      <c r="Q124" s="61" t="str">
        <f>VLOOKUP(A124,Main!A:AB,17,0)</f>
        <v/>
      </c>
      <c r="R124" s="63" t="str">
        <f>VLOOKUP(A124,Main!A:AB,18,0)</f>
        <v>https://onlinecourses.nptel.ac.in/e-learning/preview/noc26_me168</v>
      </c>
      <c r="S124" s="63" t="str">
        <f>VLOOKUP(A124,Main!A:AB,19,0)</f>
        <v>https://onlinecourses.nptel.ac.in/e-learning/preview/noc26_me168</v>
      </c>
      <c r="T124" s="61" t="str">
        <f>VLOOKUP(A124,Main!A:AB,20,0)</f>
        <v>noc26_me168</v>
      </c>
      <c r="U124" s="63" t="str">
        <f>VLOOKUP(A124,Main!A:AB,21,0)</f>
        <v>https://onlinecourses.nptel.ac.in/noc25_me162/preview</v>
      </c>
      <c r="V124" s="63" t="str">
        <f>VLOOKUP(A124,Main!A:AB,22,0)</f>
        <v>https://onlinecourses.nptel.ac.in/noc25_me162/preview</v>
      </c>
      <c r="W124" s="61" t="str">
        <f>VLOOKUP(A124,Main!A:AB,23,0)</f>
        <v>noc25_me162</v>
      </c>
      <c r="X124" s="63" t="str">
        <f>VLOOKUP(A124,Main!A:AB,24,0)</f>
        <v>https://nptel.ac.in/courses/112105318</v>
      </c>
      <c r="Y124" s="63" t="str">
        <f>VLOOKUP(A124,Main!A:AB,25,0)</f>
        <v>https://nptel.ac.in/courses/112105318</v>
      </c>
      <c r="Z124" s="61">
        <f>VLOOKUP(A124,Main!A:AB,26,0)</f>
        <v>112105318</v>
      </c>
    </row>
    <row r="125">
      <c r="A125" s="47" t="s">
        <v>5936</v>
      </c>
      <c r="B125" s="61" t="str">
        <f>VLOOKUP(A125,Main!A:AB,2,0)</f>
        <v>Mechanical Engineering</v>
      </c>
      <c r="C125" s="61" t="str">
        <f>VLOOKUP(A125,Main!A:AB,3,0)</f>
        <v>Fundamentals of Conduction And Radiation</v>
      </c>
      <c r="D125" s="61" t="str">
        <f>VLOOKUP(A125,Main!A:AB,4,0)</f>
        <v>Prof. Amaresh Dalal,
Prof. Dipankar N Basu</v>
      </c>
      <c r="E125" s="61" t="str">
        <f>VLOOKUP(A125,Main!A:AB,5,0)</f>
        <v>IIT Guwahati</v>
      </c>
      <c r="F125" s="61" t="str">
        <f>VLOOKUP(A125,Main!A:AB,6,0)</f>
        <v>IIT Guwahati</v>
      </c>
      <c r="G125" s="61" t="str">
        <f>VLOOKUP(A125,Main!A:AB,7,0)</f>
        <v>12 Weeks</v>
      </c>
      <c r="H125" s="61" t="str">
        <f>VLOOKUP(A125,Main!A:AB,8,0)</f>
        <v>Rerun</v>
      </c>
      <c r="I125" s="62">
        <f>VLOOKUP(A125,Main!A:AB,9,0)</f>
        <v>46223</v>
      </c>
      <c r="J125" s="62">
        <f>VLOOKUP(A125,Main!A:AB,10,0)</f>
        <v>46304</v>
      </c>
      <c r="K125" s="62">
        <f>VLOOKUP(A125,Main!A:AB,11,0)</f>
        <v>46318</v>
      </c>
      <c r="L125" s="62">
        <f>VLOOKUP(A125,Main!A:AB,12,0)</f>
        <v>46230</v>
      </c>
      <c r="M125" s="62">
        <f>VLOOKUP(A125,Main!A:AB,13,0)</f>
        <v>46248</v>
      </c>
      <c r="N125" s="61" t="str">
        <f>VLOOKUP(A125,Main!A:AB,14,0)</f>
        <v>UG</v>
      </c>
      <c r="O125" s="61" t="str">
        <f>VLOOKUP(A125,Main!A:AB,15,0)</f>
        <v>Core</v>
      </c>
      <c r="P125" s="61" t="str">
        <f>VLOOKUP(A125,Main!A:AB,16,0)</f>
        <v>No</v>
      </c>
      <c r="Q125" s="61" t="str">
        <f>VLOOKUP(A125,Main!A:AB,17,0)</f>
        <v>Energy Systems</v>
      </c>
      <c r="R125" s="63" t="str">
        <f>VLOOKUP(A125,Main!A:AB,18,0)</f>
        <v>https://onlinecourses.nptel.ac.in/e-learning/preview/noc26_me179</v>
      </c>
      <c r="S125" s="63" t="str">
        <f>VLOOKUP(A125,Main!A:AB,19,0)</f>
        <v>https://onlinecourses.nptel.ac.in/e-learning/preview/noc26_me179</v>
      </c>
      <c r="T125" s="61" t="str">
        <f>VLOOKUP(A125,Main!A:AB,20,0)</f>
        <v>noc26_me179</v>
      </c>
      <c r="U125" s="63" t="str">
        <f>VLOOKUP(A125,Main!A:AB,21,0)</f>
        <v>https://onlinecourses.nptel.ac.in/noc25_me143/preview</v>
      </c>
      <c r="V125" s="63" t="str">
        <f>VLOOKUP(A125,Main!A:AB,22,0)</f>
        <v>https://onlinecourses.nptel.ac.in/noc25_me143/preview</v>
      </c>
      <c r="W125" s="61" t="str">
        <f>VLOOKUP(A125,Main!A:AB,23,0)</f>
        <v>noc25_me143</v>
      </c>
      <c r="X125" s="63" t="str">
        <f>VLOOKUP(A125,Main!A:AB,24,0)</f>
        <v>https://nptel.ac.in/courses/112103276</v>
      </c>
      <c r="Y125" s="63" t="str">
        <f>VLOOKUP(A125,Main!A:AB,25,0)</f>
        <v>https://nptel.ac.in/courses/112103276</v>
      </c>
      <c r="Z125" s="61">
        <f>VLOOKUP(A125,Main!A:AB,26,0)</f>
        <v>112103276</v>
      </c>
    </row>
    <row r="126">
      <c r="A126" s="47" t="s">
        <v>5978</v>
      </c>
      <c r="B126" s="61" t="str">
        <f>VLOOKUP(A126,Main!A:AB,2,0)</f>
        <v>Mechanical Engineering</v>
      </c>
      <c r="C126" s="61" t="str">
        <f>VLOOKUP(A126,Main!A:AB,3,0)</f>
        <v>Principle of Hydraulic Machines And System Design</v>
      </c>
      <c r="D126" s="61" t="str">
        <f>VLOOKUP(A126,Main!A:AB,4,0)</f>
        <v>Prof. Pranab K. Mondal</v>
      </c>
      <c r="E126" s="61" t="str">
        <f>VLOOKUP(A126,Main!A:AB,5,0)</f>
        <v>IIT Guwahati</v>
      </c>
      <c r="F126" s="61" t="str">
        <f>VLOOKUP(A126,Main!A:AB,6,0)</f>
        <v>IIT Guwahati</v>
      </c>
      <c r="G126" s="61" t="str">
        <f>VLOOKUP(A126,Main!A:AB,7,0)</f>
        <v>12 Weeks</v>
      </c>
      <c r="H126" s="61" t="str">
        <f>VLOOKUP(A126,Main!A:AB,8,0)</f>
        <v>Rerun</v>
      </c>
      <c r="I126" s="62">
        <f>VLOOKUP(A126,Main!A:AB,9,0)</f>
        <v>46223</v>
      </c>
      <c r="J126" s="62">
        <f>VLOOKUP(A126,Main!A:AB,10,0)</f>
        <v>46304</v>
      </c>
      <c r="K126" s="62">
        <f>VLOOKUP(A126,Main!A:AB,11,0)</f>
        <v>46318</v>
      </c>
      <c r="L126" s="62">
        <f>VLOOKUP(A126,Main!A:AB,12,0)</f>
        <v>46230</v>
      </c>
      <c r="M126" s="62">
        <f>VLOOKUP(A126,Main!A:AB,13,0)</f>
        <v>46248</v>
      </c>
      <c r="N126" s="61" t="str">
        <f>VLOOKUP(A126,Main!A:AB,14,0)</f>
        <v>UG/PG</v>
      </c>
      <c r="O126" s="61" t="str">
        <f>VLOOKUP(A126,Main!A:AB,15,0)</f>
        <v>Core</v>
      </c>
      <c r="P126" s="61" t="str">
        <f>VLOOKUP(A126,Main!A:AB,16,0)</f>
        <v>Yes</v>
      </c>
      <c r="Q126" s="61" t="str">
        <f>VLOOKUP(A126,Main!A:AB,17,0)</f>
        <v/>
      </c>
      <c r="R126" s="63" t="str">
        <f>VLOOKUP(A126,Main!A:AB,18,0)</f>
        <v>https://onlinecourses.nptel.ac.in/e-learning/preview/noc26_me185</v>
      </c>
      <c r="S126" s="63" t="str">
        <f>VLOOKUP(A126,Main!A:AB,19,0)</f>
        <v>https://onlinecourses.nptel.ac.in/e-learning/preview/noc26_me185</v>
      </c>
      <c r="T126" s="61" t="str">
        <f>VLOOKUP(A126,Main!A:AB,20,0)</f>
        <v>noc26_me185</v>
      </c>
      <c r="U126" s="63" t="str">
        <f>VLOOKUP(A126,Main!A:AB,21,0)</f>
        <v>https://onlinecourses.nptel.ac.in/noc25_me144/preview</v>
      </c>
      <c r="V126" s="63" t="str">
        <f>VLOOKUP(A126,Main!A:AB,22,0)</f>
        <v>https://onlinecourses.nptel.ac.in/noc25_me144/preview</v>
      </c>
      <c r="W126" s="61" t="str">
        <f>VLOOKUP(A126,Main!A:AB,23,0)</f>
        <v>noc25_me144</v>
      </c>
      <c r="X126" s="63" t="str">
        <f>VLOOKUP(A126,Main!A:AB,24,0)</f>
        <v>https://nptel.ac.in/courses/112103249</v>
      </c>
      <c r="Y126" s="63" t="str">
        <f>VLOOKUP(A126,Main!A:AB,25,0)</f>
        <v>https://nptel.ac.in/courses/112103249</v>
      </c>
      <c r="Z126" s="61">
        <f>VLOOKUP(A126,Main!A:AB,26,0)</f>
        <v>112103249</v>
      </c>
    </row>
    <row r="127">
      <c r="A127" s="47" t="s">
        <v>6013</v>
      </c>
      <c r="B127" s="61" t="str">
        <f>VLOOKUP(A127,Main!A:AB,2,0)</f>
        <v>Mechanical Engineering</v>
      </c>
      <c r="C127" s="61" t="str">
        <f>VLOOKUP(A127,Main!A:AB,3,0)</f>
        <v>Mathematical Modeling of Manufacturing Processes</v>
      </c>
      <c r="D127" s="61" t="str">
        <f>VLOOKUP(A127,Main!A:AB,4,0)</f>
        <v>Prof. Swarup Bag</v>
      </c>
      <c r="E127" s="61" t="str">
        <f>VLOOKUP(A127,Main!A:AB,5,0)</f>
        <v>IIT Guwahati</v>
      </c>
      <c r="F127" s="61" t="str">
        <f>VLOOKUP(A127,Main!A:AB,6,0)</f>
        <v>IIT Guwahati</v>
      </c>
      <c r="G127" s="61" t="str">
        <f>VLOOKUP(A127,Main!A:AB,7,0)</f>
        <v>12 Weeks</v>
      </c>
      <c r="H127" s="61" t="str">
        <f>VLOOKUP(A127,Main!A:AB,8,0)</f>
        <v>Rerun</v>
      </c>
      <c r="I127" s="62">
        <f>VLOOKUP(A127,Main!A:AB,9,0)</f>
        <v>46223</v>
      </c>
      <c r="J127" s="62">
        <f>VLOOKUP(A127,Main!A:AB,10,0)</f>
        <v>46304</v>
      </c>
      <c r="K127" s="62">
        <f>VLOOKUP(A127,Main!A:AB,11,0)</f>
        <v>46318</v>
      </c>
      <c r="L127" s="62">
        <f>VLOOKUP(A127,Main!A:AB,12,0)</f>
        <v>46230</v>
      </c>
      <c r="M127" s="62">
        <f>VLOOKUP(A127,Main!A:AB,13,0)</f>
        <v>46248</v>
      </c>
      <c r="N127" s="61" t="str">
        <f>VLOOKUP(A127,Main!A:AB,14,0)</f>
        <v>UG/PG</v>
      </c>
      <c r="O127" s="61" t="str">
        <f>VLOOKUP(A127,Main!A:AB,15,0)</f>
        <v>Elective</v>
      </c>
      <c r="P127" s="61" t="str">
        <f>VLOOKUP(A127,Main!A:AB,16,0)</f>
        <v>Yes</v>
      </c>
      <c r="Q127" s="61" t="str">
        <f>VLOOKUP(A127,Main!A:AB,17,0)</f>
        <v>Manufacturing Processes and Technology</v>
      </c>
      <c r="R127" s="63" t="str">
        <f>VLOOKUP(A127,Main!A:AB,18,0)</f>
        <v>https://onlinecourses.nptel.ac.in/e-learning/preview/noc26_me190</v>
      </c>
      <c r="S127" s="63" t="str">
        <f>VLOOKUP(A127,Main!A:AB,19,0)</f>
        <v>https://onlinecourses.nptel.ac.in/e-learning/preview/noc26_me190</v>
      </c>
      <c r="T127" s="61" t="str">
        <f>VLOOKUP(A127,Main!A:AB,20,0)</f>
        <v>noc26_me190</v>
      </c>
      <c r="U127" s="63" t="str">
        <f>VLOOKUP(A127,Main!A:AB,21,0)</f>
        <v>https://onlinecourses.nptel.ac.in/noc25_me142/preview</v>
      </c>
      <c r="V127" s="63" t="str">
        <f>VLOOKUP(A127,Main!A:AB,22,0)</f>
        <v>https://onlinecourses.nptel.ac.in/noc25_me142/preview</v>
      </c>
      <c r="W127" s="61" t="str">
        <f>VLOOKUP(A127,Main!A:AB,23,0)</f>
        <v>noc25_me142</v>
      </c>
      <c r="X127" s="63" t="str">
        <f>VLOOKUP(A127,Main!A:AB,24,0)</f>
        <v>https://nptel.ac.in/courses/112103273</v>
      </c>
      <c r="Y127" s="63" t="str">
        <f>VLOOKUP(A127,Main!A:AB,25,0)</f>
        <v>https://nptel.ac.in/courses/112103273</v>
      </c>
      <c r="Z127" s="61">
        <f>VLOOKUP(A127,Main!A:AB,26,0)</f>
        <v>112103273</v>
      </c>
    </row>
    <row r="128">
      <c r="A128" s="47" t="s">
        <v>6020</v>
      </c>
      <c r="B128" s="61" t="str">
        <f>VLOOKUP(A128,Main!A:AB,2,0)</f>
        <v>Mechanical Engineering</v>
      </c>
      <c r="C128" s="61" t="str">
        <f>VLOOKUP(A128,Main!A:AB,3,0)</f>
        <v>Materials Processing (Casting, Forming and Welding)</v>
      </c>
      <c r="D128" s="61" t="str">
        <f>VLOOKUP(A128,Main!A:AB,4,0)</f>
        <v>Prof. Swarup Bag</v>
      </c>
      <c r="E128" s="61" t="str">
        <f>VLOOKUP(A128,Main!A:AB,5,0)</f>
        <v>IIT Guwahati</v>
      </c>
      <c r="F128" s="61" t="str">
        <f>VLOOKUP(A128,Main!A:AB,6,0)</f>
        <v>IIT Guwahati</v>
      </c>
      <c r="G128" s="61" t="str">
        <f>VLOOKUP(A128,Main!A:AB,7,0)</f>
        <v>12 Weeks</v>
      </c>
      <c r="H128" s="61" t="str">
        <f>VLOOKUP(A128,Main!A:AB,8,0)</f>
        <v>Rerun</v>
      </c>
      <c r="I128" s="62">
        <f>VLOOKUP(A128,Main!A:AB,9,0)</f>
        <v>46223</v>
      </c>
      <c r="J128" s="62">
        <f>VLOOKUP(A128,Main!A:AB,10,0)</f>
        <v>46304</v>
      </c>
      <c r="K128" s="62">
        <f>VLOOKUP(A128,Main!A:AB,11,0)</f>
        <v>46318</v>
      </c>
      <c r="L128" s="62">
        <f>VLOOKUP(A128,Main!A:AB,12,0)</f>
        <v>46230</v>
      </c>
      <c r="M128" s="62">
        <f>VLOOKUP(A128,Main!A:AB,13,0)</f>
        <v>46248</v>
      </c>
      <c r="N128" s="61" t="str">
        <f>VLOOKUP(A128,Main!A:AB,14,0)</f>
        <v>UG</v>
      </c>
      <c r="O128" s="61" t="str">
        <f>VLOOKUP(A128,Main!A:AB,15,0)</f>
        <v>Core</v>
      </c>
      <c r="P128" s="61" t="str">
        <f>VLOOKUP(A128,Main!A:AB,16,0)</f>
        <v>No</v>
      </c>
      <c r="Q128" s="61" t="str">
        <f>VLOOKUP(A128,Main!A:AB,17,0)</f>
        <v>Minor in Metallurgy</v>
      </c>
      <c r="R128" s="63" t="str">
        <f>VLOOKUP(A128,Main!A:AB,18,0)</f>
        <v>https://onlinecourses.nptel.ac.in/e-learning/preview/noc26_me191</v>
      </c>
      <c r="S128" s="63" t="str">
        <f>VLOOKUP(A128,Main!A:AB,19,0)</f>
        <v>https://onlinecourses.nptel.ac.in/e-learning/preview/noc26_me191</v>
      </c>
      <c r="T128" s="61" t="str">
        <f>VLOOKUP(A128,Main!A:AB,20,0)</f>
        <v>noc26_me191</v>
      </c>
      <c r="U128" s="63" t="str">
        <f>VLOOKUP(A128,Main!A:AB,21,0)</f>
        <v>https://onlinecourses.nptel.ac.in/noc25_me155/preview</v>
      </c>
      <c r="V128" s="63" t="str">
        <f>VLOOKUP(A128,Main!A:AB,22,0)</f>
        <v>https://onlinecourses.nptel.ac.in/noc25_me155/preview</v>
      </c>
      <c r="W128" s="61" t="str">
        <f>VLOOKUP(A128,Main!A:AB,23,0)</f>
        <v>noc25_me155</v>
      </c>
      <c r="X128" s="63" t="str">
        <f>VLOOKUP(A128,Main!A:AB,24,0)</f>
        <v>https://nptel.ac.in/courses/112103528</v>
      </c>
      <c r="Y128" s="63" t="str">
        <f>VLOOKUP(A128,Main!A:AB,25,0)</f>
        <v>https://nptel.ac.in/courses/112103528</v>
      </c>
      <c r="Z128" s="61">
        <f>VLOOKUP(A128,Main!A:AB,26,0)</f>
        <v>112103528</v>
      </c>
    </row>
    <row r="129">
      <c r="A129" s="47" t="s">
        <v>6065</v>
      </c>
      <c r="B129" s="61" t="str">
        <f>VLOOKUP(A129,Main!A:AB,2,0)</f>
        <v>Mechanical Engineering</v>
      </c>
      <c r="C129" s="61" t="str">
        <f>VLOOKUP(A129,Main!A:AB,3,0)</f>
        <v>Design Practice - II</v>
      </c>
      <c r="D129" s="61" t="str">
        <f>VLOOKUP(A129,Main!A:AB,4,0)</f>
        <v>Prof. Shantanu Bhattacharya</v>
      </c>
      <c r="E129" s="61" t="str">
        <f>VLOOKUP(A129,Main!A:AB,5,0)</f>
        <v>IIT Kanpur</v>
      </c>
      <c r="F129" s="61" t="str">
        <f>VLOOKUP(A129,Main!A:AB,6,0)</f>
        <v>IIT Kanpur</v>
      </c>
      <c r="G129" s="61" t="str">
        <f>VLOOKUP(A129,Main!A:AB,7,0)</f>
        <v>8 Weeks</v>
      </c>
      <c r="H129" s="61" t="str">
        <f>VLOOKUP(A129,Main!A:AB,8,0)</f>
        <v>Rerun</v>
      </c>
      <c r="I129" s="62">
        <f>VLOOKUP(A129,Main!A:AB,9,0)</f>
        <v>46251</v>
      </c>
      <c r="J129" s="62">
        <f>VLOOKUP(A129,Main!A:AB,10,0)</f>
        <v>46304</v>
      </c>
      <c r="K129" s="62">
        <f>VLOOKUP(A129,Main!A:AB,11,0)</f>
        <v>46318</v>
      </c>
      <c r="L129" s="62">
        <f>VLOOKUP(A129,Main!A:AB,12,0)</f>
        <v>46251</v>
      </c>
      <c r="M129" s="62">
        <f>VLOOKUP(A129,Main!A:AB,13,0)</f>
        <v>46262</v>
      </c>
      <c r="N129" s="61" t="str">
        <f>VLOOKUP(A129,Main!A:AB,14,0)</f>
        <v>UG/PG</v>
      </c>
      <c r="O129" s="61" t="str">
        <f>VLOOKUP(A129,Main!A:AB,15,0)</f>
        <v>Elective</v>
      </c>
      <c r="P129" s="61" t="str">
        <f>VLOOKUP(A129,Main!A:AB,16,0)</f>
        <v>Yes</v>
      </c>
      <c r="Q129" s="61" t="str">
        <f>VLOOKUP(A129,Main!A:AB,17,0)</f>
        <v>Product Design</v>
      </c>
      <c r="R129" s="63" t="str">
        <f>VLOOKUP(A129,Main!A:AB,18,0)</f>
        <v>https://onlinecourses.nptel.ac.in/e-learning/preview/noc26_me198</v>
      </c>
      <c r="S129" s="63" t="str">
        <f>VLOOKUP(A129,Main!A:AB,19,0)</f>
        <v>https://onlinecourses.nptel.ac.in/e-learning/preview/noc26_me198</v>
      </c>
      <c r="T129" s="61" t="str">
        <f>VLOOKUP(A129,Main!A:AB,20,0)</f>
        <v>noc26_me198</v>
      </c>
      <c r="U129" s="63" t="str">
        <f>VLOOKUP(A129,Main!A:AB,21,0)</f>
        <v>https://onlinecourses.nptel.ac.in/noc25_me157/preview</v>
      </c>
      <c r="V129" s="63" t="str">
        <f>VLOOKUP(A129,Main!A:AB,22,0)</f>
        <v>https://onlinecourses.nptel.ac.in/noc25_me157/preview</v>
      </c>
      <c r="W129" s="61" t="str">
        <f>VLOOKUP(A129,Main!A:AB,23,0)</f>
        <v>noc25_me157</v>
      </c>
      <c r="X129" s="63" t="str">
        <f>VLOOKUP(A129,Main!A:AB,24,0)</f>
        <v>https://nptel.ac.in/courses/112104252</v>
      </c>
      <c r="Y129" s="63" t="str">
        <f>VLOOKUP(A129,Main!A:AB,25,0)</f>
        <v>https://nptel.ac.in/courses/112104252</v>
      </c>
      <c r="Z129" s="61">
        <f>VLOOKUP(A129,Main!A:AB,26,0)</f>
        <v>112104252</v>
      </c>
    </row>
    <row r="130">
      <c r="A130" s="47" t="s">
        <v>6105</v>
      </c>
      <c r="B130" s="61" t="str">
        <f>VLOOKUP(A130,Main!A:AB,2,0)</f>
        <v>Mechanical Engineering</v>
      </c>
      <c r="C130" s="61" t="str">
        <f>VLOOKUP(A130,Main!A:AB,3,0)</f>
        <v>Advances in Welding and Joining Technologies</v>
      </c>
      <c r="D130" s="61" t="str">
        <f>VLOOKUP(A130,Main!A:AB,4,0)</f>
        <v>Prof. Swarup Bag</v>
      </c>
      <c r="E130" s="61" t="str">
        <f>VLOOKUP(A130,Main!A:AB,5,0)</f>
        <v>IIT Guwahati</v>
      </c>
      <c r="F130" s="61" t="str">
        <f>VLOOKUP(A130,Main!A:AB,6,0)</f>
        <v>IIT Guwahati</v>
      </c>
      <c r="G130" s="61" t="str">
        <f>VLOOKUP(A130,Main!A:AB,7,0)</f>
        <v>8 Weeks</v>
      </c>
      <c r="H130" s="61" t="str">
        <f>VLOOKUP(A130,Main!A:AB,8,0)</f>
        <v>Rerun</v>
      </c>
      <c r="I130" s="62">
        <f>VLOOKUP(A130,Main!A:AB,9,0)</f>
        <v>46251</v>
      </c>
      <c r="J130" s="62">
        <f>VLOOKUP(A130,Main!A:AB,10,0)</f>
        <v>46304</v>
      </c>
      <c r="K130" s="62">
        <f>VLOOKUP(A130,Main!A:AB,11,0)</f>
        <v>46318</v>
      </c>
      <c r="L130" s="62">
        <f>VLOOKUP(A130,Main!A:AB,12,0)</f>
        <v>46251</v>
      </c>
      <c r="M130" s="62">
        <f>VLOOKUP(A130,Main!A:AB,13,0)</f>
        <v>46262</v>
      </c>
      <c r="N130" s="61" t="str">
        <f>VLOOKUP(A130,Main!A:AB,14,0)</f>
        <v>UG/PG</v>
      </c>
      <c r="O130" s="61" t="str">
        <f>VLOOKUP(A130,Main!A:AB,15,0)</f>
        <v>Elective</v>
      </c>
      <c r="P130" s="61" t="str">
        <f>VLOOKUP(A130,Main!A:AB,16,0)</f>
        <v>Yes</v>
      </c>
      <c r="Q130" s="61" t="str">
        <f>VLOOKUP(A130,Main!A:AB,17,0)</f>
        <v>Materials Joining</v>
      </c>
      <c r="R130" s="63" t="str">
        <f>VLOOKUP(A130,Main!A:AB,18,0)</f>
        <v>https://onlinecourses.nptel.ac.in/e-learning/preview/noc26_me204</v>
      </c>
      <c r="S130" s="63" t="str">
        <f>VLOOKUP(A130,Main!A:AB,19,0)</f>
        <v>https://onlinecourses.nptel.ac.in/e-learning/preview/noc26_me204</v>
      </c>
      <c r="T130" s="61" t="str">
        <f>VLOOKUP(A130,Main!A:AB,20,0)</f>
        <v>noc26_me204</v>
      </c>
      <c r="U130" s="63" t="str">
        <f>VLOOKUP(A130,Main!A:AB,21,0)</f>
        <v>https://onlinecourses.nptel.ac.in/noc25_me149/preview</v>
      </c>
      <c r="V130" s="63" t="str">
        <f>VLOOKUP(A130,Main!A:AB,22,0)</f>
        <v>https://onlinecourses.nptel.ac.in/noc25_me149/preview</v>
      </c>
      <c r="W130" s="61" t="str">
        <f>VLOOKUP(A130,Main!A:AB,23,0)</f>
        <v>noc25_me149</v>
      </c>
      <c r="X130" s="63" t="str">
        <f>VLOOKUP(A130,Main!A:AB,24,0)</f>
        <v>https://nptel.ac.in/courses/112103244</v>
      </c>
      <c r="Y130" s="63" t="str">
        <f>VLOOKUP(A130,Main!A:AB,25,0)</f>
        <v>https://nptel.ac.in/courses/112103244</v>
      </c>
      <c r="Z130" s="61">
        <f>VLOOKUP(A130,Main!A:AB,26,0)</f>
        <v>112103244</v>
      </c>
    </row>
    <row r="131">
      <c r="A131" s="47" t="s">
        <v>6140</v>
      </c>
      <c r="B131" s="61" t="str">
        <f>VLOOKUP(A131,Main!A:AB,2,0)</f>
        <v>Management</v>
      </c>
      <c r="C131" s="61" t="str">
        <f>VLOOKUP(A131,Main!A:AB,3,0)</f>
        <v>Working Capital Management</v>
      </c>
      <c r="D131" s="61" t="str">
        <f>VLOOKUP(A131,Main!A:AB,4,0)</f>
        <v>Prof. Anil K. Sharma</v>
      </c>
      <c r="E131" s="61" t="str">
        <f>VLOOKUP(A131,Main!A:AB,5,0)</f>
        <v>IIT Roorkee</v>
      </c>
      <c r="F131" s="61" t="str">
        <f>VLOOKUP(A131,Main!A:AB,6,0)</f>
        <v>IIT Roorkee</v>
      </c>
      <c r="G131" s="61" t="str">
        <f>VLOOKUP(A131,Main!A:AB,7,0)</f>
        <v>12 Weeks</v>
      </c>
      <c r="H131" s="61" t="str">
        <f>VLOOKUP(A131,Main!A:AB,8,0)</f>
        <v>Rerun</v>
      </c>
      <c r="I131" s="62">
        <f>VLOOKUP(A131,Main!A:AB,9,0)</f>
        <v>46223</v>
      </c>
      <c r="J131" s="62">
        <f>VLOOKUP(A131,Main!A:AB,10,0)</f>
        <v>46304</v>
      </c>
      <c r="K131" s="62">
        <f>VLOOKUP(A131,Main!A:AB,11,0)</f>
        <v>46318</v>
      </c>
      <c r="L131" s="62">
        <f>VLOOKUP(A131,Main!A:AB,12,0)</f>
        <v>46230</v>
      </c>
      <c r="M131" s="62">
        <f>VLOOKUP(A131,Main!A:AB,13,0)</f>
        <v>46248</v>
      </c>
      <c r="N131" s="61" t="str">
        <f>VLOOKUP(A131,Main!A:AB,14,0)</f>
        <v>UG/PG</v>
      </c>
      <c r="O131" s="61" t="str">
        <f>VLOOKUP(A131,Main!A:AB,15,0)</f>
        <v>Elective</v>
      </c>
      <c r="P131" s="61" t="str">
        <f>VLOOKUP(A131,Main!A:AB,16,0)</f>
        <v>Yes</v>
      </c>
      <c r="Q131" s="61" t="str">
        <f>VLOOKUP(A131,Main!A:AB,17,0)</f>
        <v/>
      </c>
      <c r="R131" s="63" t="str">
        <f>VLOOKUP(A131,Main!A:AB,18,0)</f>
        <v>https://onlinecourses.nptel.ac.in/e-learning/preview/noc26_mg104</v>
      </c>
      <c r="S131" s="63" t="str">
        <f>VLOOKUP(A131,Main!A:AB,19,0)</f>
        <v>https://onlinecourses.nptel.ac.in/e-learning/preview/noc26_mg104</v>
      </c>
      <c r="T131" s="61" t="str">
        <f>VLOOKUP(A131,Main!A:AB,20,0)</f>
        <v>noc26_mg104</v>
      </c>
      <c r="U131" s="63" t="str">
        <f>VLOOKUP(A131,Main!A:AB,21,0)</f>
        <v>https://onlinecourses.nptel.ac.in/noc25_mg86/preview</v>
      </c>
      <c r="V131" s="63" t="str">
        <f>VLOOKUP(A131,Main!A:AB,22,0)</f>
        <v>https://onlinecourses.nptel.ac.in/noc25_mg86/preview</v>
      </c>
      <c r="W131" s="61" t="str">
        <f>VLOOKUP(A131,Main!A:AB,23,0)</f>
        <v>noc25_mg86</v>
      </c>
      <c r="X131" s="63" t="str">
        <f>VLOOKUP(A131,Main!A:AB,24,0)</f>
        <v>https://nptel.ac.in/courses/110107093</v>
      </c>
      <c r="Y131" s="63" t="str">
        <f>VLOOKUP(A131,Main!A:AB,25,0)</f>
        <v>https://nptel.ac.in/courses/110107093</v>
      </c>
      <c r="Z131" s="61">
        <f>VLOOKUP(A131,Main!A:AB,26,0)</f>
        <v>110107093</v>
      </c>
    </row>
    <row r="132">
      <c r="A132" s="47" t="s">
        <v>6146</v>
      </c>
      <c r="B132" s="61" t="str">
        <f>VLOOKUP(A132,Main!A:AB,2,0)</f>
        <v>Management</v>
      </c>
      <c r="C132" s="61" t="str">
        <f>VLOOKUP(A132,Main!A:AB,3,0)</f>
        <v>Marketing Research and Analysis</v>
      </c>
      <c r="D132" s="61" t="str">
        <f>VLOOKUP(A132,Main!A:AB,4,0)</f>
        <v>Prof. J.K.Nayak</v>
      </c>
      <c r="E132" s="61" t="str">
        <f>VLOOKUP(A132,Main!A:AB,5,0)</f>
        <v>IIT Roorkee</v>
      </c>
      <c r="F132" s="61" t="str">
        <f>VLOOKUP(A132,Main!A:AB,6,0)</f>
        <v>IIT Roorkee</v>
      </c>
      <c r="G132" s="61" t="str">
        <f>VLOOKUP(A132,Main!A:AB,7,0)</f>
        <v>12 Weeks</v>
      </c>
      <c r="H132" s="61" t="str">
        <f>VLOOKUP(A132,Main!A:AB,8,0)</f>
        <v>Rerun</v>
      </c>
      <c r="I132" s="62">
        <f>VLOOKUP(A132,Main!A:AB,9,0)</f>
        <v>46223</v>
      </c>
      <c r="J132" s="62">
        <f>VLOOKUP(A132,Main!A:AB,10,0)</f>
        <v>46304</v>
      </c>
      <c r="K132" s="62">
        <f>VLOOKUP(A132,Main!A:AB,11,0)</f>
        <v>46318</v>
      </c>
      <c r="L132" s="62">
        <f>VLOOKUP(A132,Main!A:AB,12,0)</f>
        <v>46230</v>
      </c>
      <c r="M132" s="62">
        <f>VLOOKUP(A132,Main!A:AB,13,0)</f>
        <v>46248</v>
      </c>
      <c r="N132" s="61" t="str">
        <f>VLOOKUP(A132,Main!A:AB,14,0)</f>
        <v>UG/PG</v>
      </c>
      <c r="O132" s="61" t="str">
        <f>VLOOKUP(A132,Main!A:AB,15,0)</f>
        <v>Elective</v>
      </c>
      <c r="P132" s="61" t="str">
        <f>VLOOKUP(A132,Main!A:AB,16,0)</f>
        <v>Yes</v>
      </c>
      <c r="Q132" s="61" t="str">
        <f>VLOOKUP(A132,Main!A:AB,17,0)</f>
        <v>Marketing</v>
      </c>
      <c r="R132" s="63" t="str">
        <f>VLOOKUP(A132,Main!A:AB,18,0)</f>
        <v>https://onlinecourses.nptel.ac.in/e-learning/preview/noc26_mg105</v>
      </c>
      <c r="S132" s="63" t="str">
        <f>VLOOKUP(A132,Main!A:AB,19,0)</f>
        <v>https://onlinecourses.nptel.ac.in/e-learning/preview/noc26_mg105</v>
      </c>
      <c r="T132" s="61" t="str">
        <f>VLOOKUP(A132,Main!A:AB,20,0)</f>
        <v>noc26_mg105</v>
      </c>
      <c r="U132" s="63" t="str">
        <f>VLOOKUP(A132,Main!A:AB,21,0)</f>
        <v>https://onlinecourses.nptel.ac.in/noc25_mg89/preview</v>
      </c>
      <c r="V132" s="63" t="str">
        <f>VLOOKUP(A132,Main!A:AB,22,0)</f>
        <v>https://onlinecourses.nptel.ac.in/noc25_mg89/preview</v>
      </c>
      <c r="W132" s="61" t="str">
        <f>VLOOKUP(A132,Main!A:AB,23,0)</f>
        <v>noc25_mg89</v>
      </c>
      <c r="X132" s="63" t="str">
        <f>VLOOKUP(A132,Main!A:AB,24,0)</f>
        <v>https://nptel.ac.in/courses/110107080</v>
      </c>
      <c r="Y132" s="63" t="str">
        <f>VLOOKUP(A132,Main!A:AB,25,0)</f>
        <v>https://nptel.ac.in/courses/110107080</v>
      </c>
      <c r="Z132" s="61">
        <f>VLOOKUP(A132,Main!A:AB,26,0)</f>
        <v>110107080</v>
      </c>
    </row>
    <row r="133">
      <c r="A133" s="47" t="s">
        <v>6189</v>
      </c>
      <c r="B133" s="61" t="str">
        <f>VLOOKUP(A133,Main!A:AB,2,0)</f>
        <v>Management</v>
      </c>
      <c r="C133" s="61" t="str">
        <f>VLOOKUP(A133,Main!A:AB,3,0)</f>
        <v>Security Analysis &amp; Portfolio Management</v>
      </c>
      <c r="D133" s="61" t="str">
        <f>VLOOKUP(A133,Main!A:AB,4,0)</f>
        <v>Prof. J. P Singh</v>
      </c>
      <c r="E133" s="61" t="str">
        <f>VLOOKUP(A133,Main!A:AB,5,0)</f>
        <v>IIT Roorkee</v>
      </c>
      <c r="F133" s="61" t="str">
        <f>VLOOKUP(A133,Main!A:AB,6,0)</f>
        <v>IIT Roorkee</v>
      </c>
      <c r="G133" s="61" t="str">
        <f>VLOOKUP(A133,Main!A:AB,7,0)</f>
        <v>12 Weeks</v>
      </c>
      <c r="H133" s="61" t="str">
        <f>VLOOKUP(A133,Main!A:AB,8,0)</f>
        <v>Rerun</v>
      </c>
      <c r="I133" s="62">
        <f>VLOOKUP(A133,Main!A:AB,9,0)</f>
        <v>46223</v>
      </c>
      <c r="J133" s="62">
        <f>VLOOKUP(A133,Main!A:AB,10,0)</f>
        <v>46304</v>
      </c>
      <c r="K133" s="62">
        <f>VLOOKUP(A133,Main!A:AB,11,0)</f>
        <v>46318</v>
      </c>
      <c r="L133" s="62">
        <f>VLOOKUP(A133,Main!A:AB,12,0)</f>
        <v>46230</v>
      </c>
      <c r="M133" s="62">
        <f>VLOOKUP(A133,Main!A:AB,13,0)</f>
        <v>46248</v>
      </c>
      <c r="N133" s="61" t="str">
        <f>VLOOKUP(A133,Main!A:AB,14,0)</f>
        <v>UG/PG</v>
      </c>
      <c r="O133" s="61" t="str">
        <f>VLOOKUP(A133,Main!A:AB,15,0)</f>
        <v>Elective</v>
      </c>
      <c r="P133" s="61" t="str">
        <f>VLOOKUP(A133,Main!A:AB,16,0)</f>
        <v>Yes</v>
      </c>
      <c r="Q133" s="61" t="str">
        <f>VLOOKUP(A133,Main!A:AB,17,0)</f>
        <v>Economics &amp; Finance</v>
      </c>
      <c r="R133" s="63" t="str">
        <f>VLOOKUP(A133,Main!A:AB,18,0)</f>
        <v>https://onlinecourses.nptel.ac.in/e-learning/preview/noc26_mg111</v>
      </c>
      <c r="S133" s="63" t="str">
        <f>VLOOKUP(A133,Main!A:AB,19,0)</f>
        <v>https://onlinecourses.nptel.ac.in/e-learning/preview/noc26_mg111</v>
      </c>
      <c r="T133" s="61" t="str">
        <f>VLOOKUP(A133,Main!A:AB,20,0)</f>
        <v>noc26_mg111</v>
      </c>
      <c r="U133" s="63" t="str">
        <f>VLOOKUP(A133,Main!A:AB,21,0)</f>
        <v>https://onlinecourses.nptel.ac.in/noc25_mg98/preview</v>
      </c>
      <c r="V133" s="63" t="str">
        <f>VLOOKUP(A133,Main!A:AB,22,0)</f>
        <v>https://onlinecourses.nptel.ac.in/noc25_mg98/preview</v>
      </c>
      <c r="W133" s="61" t="str">
        <f>VLOOKUP(A133,Main!A:AB,23,0)</f>
        <v>noc25_mg98</v>
      </c>
      <c r="X133" s="63" t="str">
        <f>VLOOKUP(A133,Main!A:AB,24,0)</f>
        <v>https://nptel.ac.in/courses/110107154</v>
      </c>
      <c r="Y133" s="63" t="str">
        <f>VLOOKUP(A133,Main!A:AB,25,0)</f>
        <v>https://nptel.ac.in/courses/110107154</v>
      </c>
      <c r="Z133" s="61">
        <f>VLOOKUP(A133,Main!A:AB,26,0)</f>
        <v>110107154</v>
      </c>
    </row>
    <row r="134">
      <c r="A134" s="47" t="s">
        <v>6202</v>
      </c>
      <c r="B134" s="61" t="str">
        <f>VLOOKUP(A134,Main!A:AB,2,0)</f>
        <v>Management</v>
      </c>
      <c r="C134" s="61" t="str">
        <f>VLOOKUP(A134,Main!A:AB,3,0)</f>
        <v>Organizational Behaviour</v>
      </c>
      <c r="D134" s="61" t="str">
        <f>VLOOKUP(A134,Main!A:AB,4,0)</f>
        <v>Prof. M. P. Ganesh</v>
      </c>
      <c r="E134" s="61" t="str">
        <f>VLOOKUP(A134,Main!A:AB,5,0)</f>
        <v>IIT Hyderabad</v>
      </c>
      <c r="F134" s="61" t="str">
        <f>VLOOKUP(A134,Main!A:AB,6,0)</f>
        <v>IIT Madras</v>
      </c>
      <c r="G134" s="61" t="str">
        <f>VLOOKUP(A134,Main!A:AB,7,0)</f>
        <v>12 Weeks</v>
      </c>
      <c r="H134" s="61" t="str">
        <f>VLOOKUP(A134,Main!A:AB,8,0)</f>
        <v>Rerun</v>
      </c>
      <c r="I134" s="62">
        <f>VLOOKUP(A134,Main!A:AB,9,0)</f>
        <v>46223</v>
      </c>
      <c r="J134" s="62">
        <f>VLOOKUP(A134,Main!A:AB,10,0)</f>
        <v>46304</v>
      </c>
      <c r="K134" s="62">
        <f>VLOOKUP(A134,Main!A:AB,11,0)</f>
        <v>46318</v>
      </c>
      <c r="L134" s="62">
        <f>VLOOKUP(A134,Main!A:AB,12,0)</f>
        <v>46230</v>
      </c>
      <c r="M134" s="62">
        <f>VLOOKUP(A134,Main!A:AB,13,0)</f>
        <v>46248</v>
      </c>
      <c r="N134" s="61" t="str">
        <f>VLOOKUP(A134,Main!A:AB,14,0)</f>
        <v>PG</v>
      </c>
      <c r="O134" s="61" t="str">
        <f>VLOOKUP(A134,Main!A:AB,15,0)</f>
        <v>Elective</v>
      </c>
      <c r="P134" s="61" t="str">
        <f>VLOOKUP(A134,Main!A:AB,16,0)</f>
        <v>Yes</v>
      </c>
      <c r="Q134" s="61" t="str">
        <f>VLOOKUP(A134,Main!A:AB,17,0)</f>
        <v>Human Resource Management</v>
      </c>
      <c r="R134" s="63" t="str">
        <f>VLOOKUP(A134,Main!A:AB,18,0)</f>
        <v>https://onlinecourses.nptel.ac.in/e-learning/preview/noc26_mg113</v>
      </c>
      <c r="S134" s="63" t="str">
        <f>VLOOKUP(A134,Main!A:AB,19,0)</f>
        <v>https://onlinecourses.nptel.ac.in/e-learning/preview/noc26_mg113</v>
      </c>
      <c r="T134" s="61" t="str">
        <f>VLOOKUP(A134,Main!A:AB,20,0)</f>
        <v>noc26_mg113</v>
      </c>
      <c r="U134" s="63" t="str">
        <f>VLOOKUP(A134,Main!A:AB,21,0)</f>
        <v>https://onlinecourses.nptel.ac.in/noc25_mg80/preview</v>
      </c>
      <c r="V134" s="63" t="str">
        <f>VLOOKUP(A134,Main!A:AB,22,0)</f>
        <v>https://onlinecourses.nptel.ac.in/noc25_mg80/preview</v>
      </c>
      <c r="W134" s="61" t="str">
        <f>VLOOKUP(A134,Main!A:AB,23,0)</f>
        <v>noc25_mg80</v>
      </c>
      <c r="X134" s="63" t="str">
        <f>VLOOKUP(A134,Main!A:AB,24,0)</f>
        <v>https://nptel.ac.in/courses/110106145</v>
      </c>
      <c r="Y134" s="63" t="str">
        <f>VLOOKUP(A134,Main!A:AB,25,0)</f>
        <v>https://nptel.ac.in/courses/110106145</v>
      </c>
      <c r="Z134" s="61">
        <f>VLOOKUP(A134,Main!A:AB,26,0)</f>
        <v>110106145</v>
      </c>
    </row>
    <row r="135">
      <c r="A135" s="47" t="s">
        <v>6230</v>
      </c>
      <c r="B135" s="61" t="str">
        <f>VLOOKUP(A135,Main!A:AB,2,0)</f>
        <v>Management</v>
      </c>
      <c r="C135" s="61" t="str">
        <f>VLOOKUP(A135,Main!A:AB,3,0)</f>
        <v>Strategic Management</v>
      </c>
      <c r="D135" s="61" t="str">
        <f>VLOOKUP(A135,Main!A:AB,4,0)</f>
        <v>Prof. Vinay Sharma</v>
      </c>
      <c r="E135" s="61" t="str">
        <f>VLOOKUP(A135,Main!A:AB,5,0)</f>
        <v>IIT Roorkee</v>
      </c>
      <c r="F135" s="61" t="str">
        <f>VLOOKUP(A135,Main!A:AB,6,0)</f>
        <v>IIT Roorkee</v>
      </c>
      <c r="G135" s="61" t="str">
        <f>VLOOKUP(A135,Main!A:AB,7,0)</f>
        <v>12 Weeks</v>
      </c>
      <c r="H135" s="61" t="str">
        <f>VLOOKUP(A135,Main!A:AB,8,0)</f>
        <v>Rerun</v>
      </c>
      <c r="I135" s="62">
        <f>VLOOKUP(A135,Main!A:AB,9,0)</f>
        <v>46223</v>
      </c>
      <c r="J135" s="62">
        <f>VLOOKUP(A135,Main!A:AB,10,0)</f>
        <v>46304</v>
      </c>
      <c r="K135" s="62">
        <f>VLOOKUP(A135,Main!A:AB,11,0)</f>
        <v>46318</v>
      </c>
      <c r="L135" s="62">
        <f>VLOOKUP(A135,Main!A:AB,12,0)</f>
        <v>46230</v>
      </c>
      <c r="M135" s="62">
        <f>VLOOKUP(A135,Main!A:AB,13,0)</f>
        <v>46248</v>
      </c>
      <c r="N135" s="61" t="str">
        <f>VLOOKUP(A135,Main!A:AB,14,0)</f>
        <v>UG/PG</v>
      </c>
      <c r="O135" s="61" t="str">
        <f>VLOOKUP(A135,Main!A:AB,15,0)</f>
        <v>Core</v>
      </c>
      <c r="P135" s="61" t="str">
        <f>VLOOKUP(A135,Main!A:AB,16,0)</f>
        <v>Yes</v>
      </c>
      <c r="Q135" s="61" t="str">
        <f>VLOOKUP(A135,Main!A:AB,17,0)</f>
        <v>Managerial Economics</v>
      </c>
      <c r="R135" s="63" t="str">
        <f>VLOOKUP(A135,Main!A:AB,18,0)</f>
        <v>https://onlinecourses.nptel.ac.in/e-learning/preview/noc26_mg117</v>
      </c>
      <c r="S135" s="63" t="str">
        <f>VLOOKUP(A135,Main!A:AB,19,0)</f>
        <v>https://onlinecourses.nptel.ac.in/e-learning/preview/noc26_mg117</v>
      </c>
      <c r="T135" s="61" t="str">
        <f>VLOOKUP(A135,Main!A:AB,20,0)</f>
        <v>noc26_mg117</v>
      </c>
      <c r="U135" s="63" t="str">
        <f>VLOOKUP(A135,Main!A:AB,21,0)</f>
        <v>https://onlinecourses.nptel.ac.in/noc25_mg111/preview</v>
      </c>
      <c r="V135" s="63" t="str">
        <f>VLOOKUP(A135,Main!A:AB,22,0)</f>
        <v>https://onlinecourses.nptel.ac.in/noc25_mg111/preview</v>
      </c>
      <c r="W135" s="61" t="str">
        <f>VLOOKUP(A135,Main!A:AB,23,0)</f>
        <v>noc25_mg111</v>
      </c>
      <c r="X135" s="63" t="str">
        <f>VLOOKUP(A135,Main!A:AB,24,0)</f>
        <v>https://nptel.ac.in/courses/110107509</v>
      </c>
      <c r="Y135" s="63" t="str">
        <f>VLOOKUP(A135,Main!A:AB,25,0)</f>
        <v>https://nptel.ac.in/courses/110107509</v>
      </c>
      <c r="Z135" s="61">
        <f>VLOOKUP(A135,Main!A:AB,26,0)</f>
        <v>110107509</v>
      </c>
    </row>
    <row r="136">
      <c r="A136" s="47" t="s">
        <v>6274</v>
      </c>
      <c r="B136" s="61" t="str">
        <f>VLOOKUP(A136,Main!A:AB,2,0)</f>
        <v>Industrial Engineering, Management Sciences, Operations Research/Optimization, All fields of engineering, Economics, Mathematics/Statistics</v>
      </c>
      <c r="C136" s="61" t="str">
        <f>VLOOKUP(A136,Main!A:AB,3,0)</f>
        <v>Application of Forecasting, Regression and Time Series Models</v>
      </c>
      <c r="D136" s="61" t="str">
        <f>VLOOKUP(A136,Main!A:AB,4,0)</f>
        <v>Prof. Raghu Nandan Sengupta</v>
      </c>
      <c r="E136" s="61" t="str">
        <f>VLOOKUP(A136,Main!A:AB,5,0)</f>
        <v>IIT Kanpur</v>
      </c>
      <c r="F136" s="61" t="str">
        <f>VLOOKUP(A136,Main!A:AB,6,0)</f>
        <v>IIT Kanpur</v>
      </c>
      <c r="G136" s="61" t="str">
        <f>VLOOKUP(A136,Main!A:AB,7,0)</f>
        <v>12 Weeks</v>
      </c>
      <c r="H136" s="61" t="str">
        <f>VLOOKUP(A136,Main!A:AB,8,0)</f>
        <v>Rerun</v>
      </c>
      <c r="I136" s="62">
        <f>VLOOKUP(A136,Main!A:AB,9,0)</f>
        <v>46223</v>
      </c>
      <c r="J136" s="62">
        <f>VLOOKUP(A136,Main!A:AB,10,0)</f>
        <v>46304</v>
      </c>
      <c r="K136" s="62">
        <f>VLOOKUP(A136,Main!A:AB,11,0)</f>
        <v>46318</v>
      </c>
      <c r="L136" s="62">
        <f>VLOOKUP(A136,Main!A:AB,12,0)</f>
        <v>46230</v>
      </c>
      <c r="M136" s="62">
        <f>VLOOKUP(A136,Main!A:AB,13,0)</f>
        <v>46248</v>
      </c>
      <c r="N136" s="61" t="str">
        <f>VLOOKUP(A136,Main!A:AB,14,0)</f>
        <v>UG/PG</v>
      </c>
      <c r="O136" s="61" t="str">
        <f>VLOOKUP(A136,Main!A:AB,15,0)</f>
        <v>Elective</v>
      </c>
      <c r="P136" s="61" t="str">
        <f>VLOOKUP(A136,Main!A:AB,16,0)</f>
        <v>Yes</v>
      </c>
      <c r="Q136" s="61" t="str">
        <f>VLOOKUP(A136,Main!A:AB,17,0)</f>
        <v>Economics
Operations
Economics &amp; Finance</v>
      </c>
      <c r="R136" s="63" t="str">
        <f>VLOOKUP(A136,Main!A:AB,18,0)</f>
        <v>https://onlinecourses.nptel.ac.in/e-learning/preview/noc26_mg123</v>
      </c>
      <c r="S136" s="63" t="str">
        <f>VLOOKUP(A136,Main!A:AB,19,0)</f>
        <v>https://onlinecourses.nptel.ac.in/e-learning/preview/noc26_mg123</v>
      </c>
      <c r="T136" s="61" t="str">
        <f>VLOOKUP(A136,Main!A:AB,20,0)</f>
        <v>noc26_mg123</v>
      </c>
      <c r="U136" s="63" t="str">
        <f>VLOOKUP(A136,Main!A:AB,21,0)</f>
        <v>https://onlinecourses.nptel.ac.in/noc25_mg77/preview</v>
      </c>
      <c r="V136" s="63" t="str">
        <f>VLOOKUP(A136,Main!A:AB,22,0)</f>
        <v>https://onlinecourses.nptel.ac.in/noc25_mg77/preview</v>
      </c>
      <c r="W136" s="61" t="str">
        <f>VLOOKUP(A136,Main!A:AB,23,0)</f>
        <v>noc25_mg77</v>
      </c>
      <c r="X136" s="63" t="str">
        <f>VLOOKUP(A136,Main!A:AB,24,0)</f>
        <v>https://nptel.ac.in/courses/110104743</v>
      </c>
      <c r="Y136" s="63" t="str">
        <f>VLOOKUP(A136,Main!A:AB,25,0)</f>
        <v>https://nptel.ac.in/courses/110104743</v>
      </c>
      <c r="Z136" s="61">
        <f>VLOOKUP(A136,Main!A:AB,26,0)</f>
        <v>110104743</v>
      </c>
    </row>
    <row r="137">
      <c r="A137" s="47" t="s">
        <v>6289</v>
      </c>
      <c r="B137" s="61" t="str">
        <f>VLOOKUP(A137,Main!A:AB,2,0)</f>
        <v>Management</v>
      </c>
      <c r="C137" s="61" t="str">
        <f>VLOOKUP(A137,Main!A:AB,3,0)</f>
        <v>Production and Operations Management: Theory and Application</v>
      </c>
      <c r="D137" s="61" t="str">
        <f>VLOOKUP(A137,Main!A:AB,4,0)</f>
        <v>Prof. Sanjib Chowdhury</v>
      </c>
      <c r="E137" s="61" t="str">
        <f>VLOOKUP(A137,Main!A:AB,5,0)</f>
        <v>IIT Kharagpur</v>
      </c>
      <c r="F137" s="61" t="str">
        <f>VLOOKUP(A137,Main!A:AB,6,0)</f>
        <v>IIT Kharagpur</v>
      </c>
      <c r="G137" s="61" t="str">
        <f>VLOOKUP(A137,Main!A:AB,7,0)</f>
        <v>12 Weeks</v>
      </c>
      <c r="H137" s="61" t="str">
        <f>VLOOKUP(A137,Main!A:AB,8,0)</f>
        <v>Rerun</v>
      </c>
      <c r="I137" s="62">
        <f>VLOOKUP(A137,Main!A:AB,9,0)</f>
        <v>46223</v>
      </c>
      <c r="J137" s="62">
        <f>VLOOKUP(A137,Main!A:AB,10,0)</f>
        <v>46304</v>
      </c>
      <c r="K137" s="62">
        <f>VLOOKUP(A137,Main!A:AB,11,0)</f>
        <v>46318</v>
      </c>
      <c r="L137" s="62">
        <f>VLOOKUP(A137,Main!A:AB,12,0)</f>
        <v>46230</v>
      </c>
      <c r="M137" s="62">
        <f>VLOOKUP(A137,Main!A:AB,13,0)</f>
        <v>46248</v>
      </c>
      <c r="N137" s="61" t="str">
        <f>VLOOKUP(A137,Main!A:AB,14,0)</f>
        <v>UG/PG</v>
      </c>
      <c r="O137" s="61" t="str">
        <f>VLOOKUP(A137,Main!A:AB,15,0)</f>
        <v>Core</v>
      </c>
      <c r="P137" s="61" t="str">
        <f>VLOOKUP(A137,Main!A:AB,16,0)</f>
        <v>Yes</v>
      </c>
      <c r="Q137" s="61" t="str">
        <f>VLOOKUP(A137,Main!A:AB,17,0)</f>
        <v>Operations</v>
      </c>
      <c r="R137" s="63" t="str">
        <f>VLOOKUP(A137,Main!A:AB,18,0)</f>
        <v>https://onlinecourses.nptel.ac.in/e-learning/preview/noc26_mg125</v>
      </c>
      <c r="S137" s="63" t="str">
        <f>VLOOKUP(A137,Main!A:AB,19,0)</f>
        <v>https://onlinecourses.nptel.ac.in/e-learning/preview/noc26_mg125</v>
      </c>
      <c r="T137" s="61" t="str">
        <f>VLOOKUP(A137,Main!A:AB,20,0)</f>
        <v>noc26_mg125</v>
      </c>
      <c r="U137" s="63" t="str">
        <f>VLOOKUP(A137,Main!A:AB,21,0)</f>
        <v>https://onlinecourses.nptel.ac.in/noc25_mg126/preview</v>
      </c>
      <c r="V137" s="63" t="str">
        <f>VLOOKUP(A137,Main!A:AB,22,0)</f>
        <v>https://onlinecourses.nptel.ac.in/noc25_mg126/preview</v>
      </c>
      <c r="W137" s="61" t="str">
        <f>VLOOKUP(A137,Main!A:AB,23,0)</f>
        <v>noc25_mg126</v>
      </c>
      <c r="X137" s="63" t="str">
        <f>VLOOKUP(A137,Main!A:AB,24,0)</f>
        <v>https://nptel.ac.in/courses/110105755</v>
      </c>
      <c r="Y137" s="63" t="str">
        <f>VLOOKUP(A137,Main!A:AB,25,0)</f>
        <v>https://nptel.ac.in/courses/110105755</v>
      </c>
      <c r="Z137" s="61">
        <f>VLOOKUP(A137,Main!A:AB,26,0)</f>
        <v>110105755</v>
      </c>
    </row>
    <row r="138">
      <c r="A138" s="47" t="s">
        <v>6310</v>
      </c>
      <c r="B138" s="61" t="str">
        <f>VLOOKUP(A138,Main!A:AB,2,0)</f>
        <v>Management</v>
      </c>
      <c r="C138" s="61" t="str">
        <f>VLOOKUP(A138,Main!A:AB,3,0)</f>
        <v>Human Factors Engineering</v>
      </c>
      <c r="D138" s="61" t="str">
        <f>VLOOKUP(A138,Main!A:AB,4,0)</f>
        <v>Prof. Pradip Kumar Ray,
Prof. Virendra Kumar Tewari</v>
      </c>
      <c r="E138" s="61" t="str">
        <f>VLOOKUP(A138,Main!A:AB,5,0)</f>
        <v>IIT Kharagpur</v>
      </c>
      <c r="F138" s="61" t="str">
        <f>VLOOKUP(A138,Main!A:AB,6,0)</f>
        <v>IIT Kharagpur</v>
      </c>
      <c r="G138" s="61" t="str">
        <f>VLOOKUP(A138,Main!A:AB,7,0)</f>
        <v>12 Weeks</v>
      </c>
      <c r="H138" s="61" t="str">
        <f>VLOOKUP(A138,Main!A:AB,8,0)</f>
        <v>Rerun</v>
      </c>
      <c r="I138" s="62">
        <f>VLOOKUP(A138,Main!A:AB,9,0)</f>
        <v>46223</v>
      </c>
      <c r="J138" s="62">
        <f>VLOOKUP(A138,Main!A:AB,10,0)</f>
        <v>46304</v>
      </c>
      <c r="K138" s="62">
        <f>VLOOKUP(A138,Main!A:AB,11,0)</f>
        <v>46318</v>
      </c>
      <c r="L138" s="62">
        <f>VLOOKUP(A138,Main!A:AB,12,0)</f>
        <v>46230</v>
      </c>
      <c r="M138" s="62">
        <f>VLOOKUP(A138,Main!A:AB,13,0)</f>
        <v>46248</v>
      </c>
      <c r="N138" s="61" t="str">
        <f>VLOOKUP(A138,Main!A:AB,14,0)</f>
        <v>UG/PG</v>
      </c>
      <c r="O138" s="61" t="str">
        <f>VLOOKUP(A138,Main!A:AB,15,0)</f>
        <v>Elective</v>
      </c>
      <c r="P138" s="61" t="str">
        <f>VLOOKUP(A138,Main!A:AB,16,0)</f>
        <v>Yes</v>
      </c>
      <c r="Q138" s="61" t="str">
        <f>VLOOKUP(A138,Main!A:AB,17,0)</f>
        <v/>
      </c>
      <c r="R138" s="63" t="str">
        <f>VLOOKUP(A138,Main!A:AB,18,0)</f>
        <v>https://onlinecourses.nptel.ac.in/e-learning/preview/noc26_mg128</v>
      </c>
      <c r="S138" s="63" t="str">
        <f>VLOOKUP(A138,Main!A:AB,19,0)</f>
        <v>https://onlinecourses.nptel.ac.in/e-learning/preview/noc26_mg128</v>
      </c>
      <c r="T138" s="61" t="str">
        <f>VLOOKUP(A138,Main!A:AB,20,0)</f>
        <v>noc26_mg128</v>
      </c>
      <c r="U138" s="63" t="str">
        <f>VLOOKUP(A138,Main!A:AB,21,0)</f>
        <v>https://onlinecourses.nptel.ac.in/noc25_mg130/preview</v>
      </c>
      <c r="V138" s="63" t="str">
        <f>VLOOKUP(A138,Main!A:AB,22,0)</f>
        <v>https://onlinecourses.nptel.ac.in/noc25_mg130/preview</v>
      </c>
      <c r="W138" s="61" t="str">
        <f>VLOOKUP(A138,Main!A:AB,23,0)</f>
        <v>noc25_mg130</v>
      </c>
      <c r="X138" s="63" t="str">
        <f>VLOOKUP(A138,Main!A:AB,24,0)</f>
        <v>https://nptel.ac.in/courses/110105162</v>
      </c>
      <c r="Y138" s="63" t="str">
        <f>VLOOKUP(A138,Main!A:AB,25,0)</f>
        <v>https://nptel.ac.in/courses/110105162</v>
      </c>
      <c r="Z138" s="61">
        <f>VLOOKUP(A138,Main!A:AB,26,0)</f>
        <v>110105162</v>
      </c>
    </row>
    <row r="139">
      <c r="A139" s="47" t="s">
        <v>6346</v>
      </c>
      <c r="B139" s="61" t="str">
        <f>VLOOKUP(A139,Main!A:AB,2,0)</f>
        <v>Management</v>
      </c>
      <c r="C139" s="61" t="str">
        <f>VLOOKUP(A139,Main!A:AB,3,0)</f>
        <v>Decision Support System for Managers</v>
      </c>
      <c r="D139" s="61" t="str">
        <f>VLOOKUP(A139,Main!A:AB,4,0)</f>
        <v>Prof. Kunal Kanti Ghosh,
Prof. Anupam Ghosh,
Prof. Sujoy Bhattacharya</v>
      </c>
      <c r="E139" s="61" t="str">
        <f>VLOOKUP(A139,Main!A:AB,5,0)</f>
        <v>IIT Kharagpur</v>
      </c>
      <c r="F139" s="61" t="str">
        <f>VLOOKUP(A139,Main!A:AB,6,0)</f>
        <v>IIT Kharagpur</v>
      </c>
      <c r="G139" s="61" t="str">
        <f>VLOOKUP(A139,Main!A:AB,7,0)</f>
        <v>12 Weeks</v>
      </c>
      <c r="H139" s="61" t="str">
        <f>VLOOKUP(A139,Main!A:AB,8,0)</f>
        <v>Rerun</v>
      </c>
      <c r="I139" s="62">
        <f>VLOOKUP(A139,Main!A:AB,9,0)</f>
        <v>46223</v>
      </c>
      <c r="J139" s="62">
        <f>VLOOKUP(A139,Main!A:AB,10,0)</f>
        <v>46304</v>
      </c>
      <c r="K139" s="62">
        <f>VLOOKUP(A139,Main!A:AB,11,0)</f>
        <v>46318</v>
      </c>
      <c r="L139" s="62">
        <f>VLOOKUP(A139,Main!A:AB,12,0)</f>
        <v>46230</v>
      </c>
      <c r="M139" s="62">
        <f>VLOOKUP(A139,Main!A:AB,13,0)</f>
        <v>46248</v>
      </c>
      <c r="N139" s="61" t="str">
        <f>VLOOKUP(A139,Main!A:AB,14,0)</f>
        <v>PG</v>
      </c>
      <c r="O139" s="61" t="str">
        <f>VLOOKUP(A139,Main!A:AB,15,0)</f>
        <v>Elective</v>
      </c>
      <c r="P139" s="61" t="str">
        <f>VLOOKUP(A139,Main!A:AB,16,0)</f>
        <v>Yes</v>
      </c>
      <c r="Q139" s="61" t="str">
        <f>VLOOKUP(A139,Main!A:AB,17,0)</f>
        <v/>
      </c>
      <c r="R139" s="63" t="str">
        <f>VLOOKUP(A139,Main!A:AB,18,0)</f>
        <v>https://onlinecourses.nptel.ac.in/e-learning/preview/noc26_mg133</v>
      </c>
      <c r="S139" s="63" t="str">
        <f>VLOOKUP(A139,Main!A:AB,19,0)</f>
        <v>https://onlinecourses.nptel.ac.in/e-learning/preview/noc26_mg133</v>
      </c>
      <c r="T139" s="61" t="str">
        <f>VLOOKUP(A139,Main!A:AB,20,0)</f>
        <v>noc26_mg133</v>
      </c>
      <c r="U139" s="63" t="str">
        <f>VLOOKUP(A139,Main!A:AB,21,0)</f>
        <v>https://onlinecourses.nptel.ac.in/noc25_mg151/preview</v>
      </c>
      <c r="V139" s="63" t="str">
        <f>VLOOKUP(A139,Main!A:AB,22,0)</f>
        <v>https://onlinecourses.nptel.ac.in/noc25_mg151/preview</v>
      </c>
      <c r="W139" s="61" t="str">
        <f>VLOOKUP(A139,Main!A:AB,23,0)</f>
        <v>noc25_mg151</v>
      </c>
      <c r="X139" s="63" t="str">
        <f>VLOOKUP(A139,Main!A:AB,24,0)</f>
        <v>https://nptel.ac.in/courses/110105147</v>
      </c>
      <c r="Y139" s="63" t="str">
        <f>VLOOKUP(A139,Main!A:AB,25,0)</f>
        <v>https://nptel.ac.in/courses/110105147</v>
      </c>
      <c r="Z139" s="61">
        <f>VLOOKUP(A139,Main!A:AB,26,0)</f>
        <v>110105147</v>
      </c>
    </row>
    <row r="140">
      <c r="A140" s="47" t="s">
        <v>6441</v>
      </c>
      <c r="B140" s="61" t="str">
        <f>VLOOKUP(A140,Main!A:AB,2,0)</f>
        <v>Marketing</v>
      </c>
      <c r="C140" s="61" t="str">
        <f>VLOOKUP(A140,Main!A:AB,3,0)</f>
        <v>Research for Marketing Decisions</v>
      </c>
      <c r="D140" s="61" t="str">
        <f>VLOOKUP(A140,Main!A:AB,4,0)</f>
        <v>Prof. Vaibhav Chawla</v>
      </c>
      <c r="E140" s="61" t="str">
        <f>VLOOKUP(A140,Main!A:AB,5,0)</f>
        <v>IIT Madras</v>
      </c>
      <c r="F140" s="61" t="str">
        <f>VLOOKUP(A140,Main!A:AB,6,0)</f>
        <v>IIT Madras</v>
      </c>
      <c r="G140" s="61" t="str">
        <f>VLOOKUP(A140,Main!A:AB,7,0)</f>
        <v>8 Weeks</v>
      </c>
      <c r="H140" s="61" t="str">
        <f>VLOOKUP(A140,Main!A:AB,8,0)</f>
        <v>Rerun</v>
      </c>
      <c r="I140" s="62">
        <f>VLOOKUP(A140,Main!A:AB,9,0)</f>
        <v>46251</v>
      </c>
      <c r="J140" s="62">
        <f>VLOOKUP(A140,Main!A:AB,10,0)</f>
        <v>46304</v>
      </c>
      <c r="K140" s="62">
        <f>VLOOKUP(A140,Main!A:AB,11,0)</f>
        <v>46318</v>
      </c>
      <c r="L140" s="62">
        <f>VLOOKUP(A140,Main!A:AB,12,0)</f>
        <v>46251</v>
      </c>
      <c r="M140" s="62">
        <f>VLOOKUP(A140,Main!A:AB,13,0)</f>
        <v>46262</v>
      </c>
      <c r="N140" s="61" t="str">
        <f>VLOOKUP(A140,Main!A:AB,14,0)</f>
        <v>PG</v>
      </c>
      <c r="O140" s="61" t="str">
        <f>VLOOKUP(A140,Main!A:AB,15,0)</f>
        <v>Core</v>
      </c>
      <c r="P140" s="61" t="str">
        <f>VLOOKUP(A140,Main!A:AB,16,0)</f>
        <v>Yes</v>
      </c>
      <c r="Q140" s="61" t="str">
        <f>VLOOKUP(A140,Main!A:AB,17,0)</f>
        <v>Marketing</v>
      </c>
      <c r="R140" s="63" t="str">
        <f>VLOOKUP(A140,Main!A:AB,18,0)</f>
        <v>https://onlinecourses.nptel.ac.in/e-learning/preview/noc26_mg149</v>
      </c>
      <c r="S140" s="63" t="str">
        <f>VLOOKUP(A140,Main!A:AB,19,0)</f>
        <v>https://onlinecourses.nptel.ac.in/e-learning/preview/noc26_mg149</v>
      </c>
      <c r="T140" s="61" t="str">
        <f>VLOOKUP(A140,Main!A:AB,20,0)</f>
        <v>noc26_mg149</v>
      </c>
      <c r="U140" s="63" t="str">
        <f>VLOOKUP(A140,Main!A:AB,21,0)</f>
        <v>https://onlinecourses.nptel.ac.in/noc25_mg157/preview</v>
      </c>
      <c r="V140" s="63" t="str">
        <f>VLOOKUP(A140,Main!A:AB,22,0)</f>
        <v>https://onlinecourses.nptel.ac.in/noc25_mg157/preview</v>
      </c>
      <c r="W140" s="61" t="str">
        <f>VLOOKUP(A140,Main!A:AB,23,0)</f>
        <v>noc25_mg157</v>
      </c>
      <c r="X140" s="63" t="str">
        <f>VLOOKUP(A140,Main!A:AB,24,0)</f>
        <v>https://nptel.ac.in/courses/110106514</v>
      </c>
      <c r="Y140" s="63" t="str">
        <f>VLOOKUP(A140,Main!A:AB,25,0)</f>
        <v>https://nptel.ac.in/courses/110106514</v>
      </c>
      <c r="Z140" s="61">
        <f>VLOOKUP(A140,Main!A:AB,26,0)</f>
        <v>110106514</v>
      </c>
    </row>
    <row r="141">
      <c r="A141" s="47" t="s">
        <v>6478</v>
      </c>
      <c r="B141" s="61" t="str">
        <f>VLOOKUP(A141,Main!A:AB,2,0)</f>
        <v>Management</v>
      </c>
      <c r="C141" s="61" t="str">
        <f>VLOOKUP(A141,Main!A:AB,3,0)</f>
        <v>Principles of Human Resource Management</v>
      </c>
      <c r="D141" s="61" t="str">
        <f>VLOOKUP(A141,Main!A:AB,4,0)</f>
        <v>Prof. Aradhna Malik</v>
      </c>
      <c r="E141" s="61" t="str">
        <f>VLOOKUP(A141,Main!A:AB,5,0)</f>
        <v>IIT Kharagpur</v>
      </c>
      <c r="F141" s="61" t="str">
        <f>VLOOKUP(A141,Main!A:AB,6,0)</f>
        <v>IIT Kharagpur</v>
      </c>
      <c r="G141" s="61" t="str">
        <f>VLOOKUP(A141,Main!A:AB,7,0)</f>
        <v>8 Weeks</v>
      </c>
      <c r="H141" s="61" t="str">
        <f>VLOOKUP(A141,Main!A:AB,8,0)</f>
        <v>Rerun</v>
      </c>
      <c r="I141" s="62">
        <f>VLOOKUP(A141,Main!A:AB,9,0)</f>
        <v>46251</v>
      </c>
      <c r="J141" s="62">
        <f>VLOOKUP(A141,Main!A:AB,10,0)</f>
        <v>46304</v>
      </c>
      <c r="K141" s="62">
        <f>VLOOKUP(A141,Main!A:AB,11,0)</f>
        <v>46318</v>
      </c>
      <c r="L141" s="62">
        <f>VLOOKUP(A141,Main!A:AB,12,0)</f>
        <v>46251</v>
      </c>
      <c r="M141" s="62">
        <f>VLOOKUP(A141,Main!A:AB,13,0)</f>
        <v>46262</v>
      </c>
      <c r="N141" s="61" t="str">
        <f>VLOOKUP(A141,Main!A:AB,14,0)</f>
        <v>UG/PG</v>
      </c>
      <c r="O141" s="61" t="str">
        <f>VLOOKUP(A141,Main!A:AB,15,0)</f>
        <v>Elective</v>
      </c>
      <c r="P141" s="61" t="str">
        <f>VLOOKUP(A141,Main!A:AB,16,0)</f>
        <v>Yes</v>
      </c>
      <c r="Q141" s="61" t="str">
        <f>VLOOKUP(A141,Main!A:AB,17,0)</f>
        <v>Human Resource Management</v>
      </c>
      <c r="R141" s="63" t="str">
        <f>VLOOKUP(A141,Main!A:AB,18,0)</f>
        <v>https://onlinecourses.nptel.ac.in/e-learning/preview/noc26_mg154</v>
      </c>
      <c r="S141" s="63" t="str">
        <f>VLOOKUP(A141,Main!A:AB,19,0)</f>
        <v>https://onlinecourses.nptel.ac.in/e-learning/preview/noc26_mg154</v>
      </c>
      <c r="T141" s="61" t="str">
        <f>VLOOKUP(A141,Main!A:AB,20,0)</f>
        <v>noc26_mg154</v>
      </c>
      <c r="U141" s="63" t="str">
        <f>VLOOKUP(A141,Main!A:AB,21,0)</f>
        <v>https://onlinecourses.nptel.ac.in/noc22_mg103/preview</v>
      </c>
      <c r="V141" s="63" t="str">
        <f>VLOOKUP(A141,Main!A:AB,22,0)</f>
        <v>https://onlinecourses.nptel.ac.in/noc22_mg103/preview</v>
      </c>
      <c r="W141" s="61" t="str">
        <f>VLOOKUP(A141,Main!A:AB,23,0)</f>
        <v>noc22_mg103</v>
      </c>
      <c r="X141" s="63" t="str">
        <f>VLOOKUP(A141,Main!A:AB,24,0)</f>
        <v>https://nptel.ac.in/courses/110105069</v>
      </c>
      <c r="Y141" s="63" t="str">
        <f>VLOOKUP(A141,Main!A:AB,25,0)</f>
        <v>https://nptel.ac.in/courses/110105069</v>
      </c>
      <c r="Z141" s="61">
        <f>VLOOKUP(A141,Main!A:AB,26,0)</f>
        <v>110105069</v>
      </c>
    </row>
    <row r="142">
      <c r="A142" s="47" t="s">
        <v>6761</v>
      </c>
      <c r="B142" s="61" t="str">
        <f>VLOOKUP(A142,Main!A:AB,2,0)</f>
        <v>Metallurgical Engineering and Materials Sciences</v>
      </c>
      <c r="C142" s="61" t="str">
        <f>VLOOKUP(A142,Main!A:AB,3,0)</f>
        <v>Materials Design for Electronic, Electromechanical and Optical Functions</v>
      </c>
      <c r="D142" s="61" t="str">
        <f>VLOOKUP(A142,Main!A:AB,4,0)</f>
        <v>Prof. Pavan Nukala</v>
      </c>
      <c r="E142" s="61" t="str">
        <f>VLOOKUP(A142,Main!A:AB,5,0)</f>
        <v>IISc Bangalore</v>
      </c>
      <c r="F142" s="61" t="str">
        <f>VLOOKUP(A142,Main!A:AB,6,0)</f>
        <v>IISc Bangalore</v>
      </c>
      <c r="G142" s="61" t="str">
        <f>VLOOKUP(A142,Main!A:AB,7,0)</f>
        <v>12 Weeks</v>
      </c>
      <c r="H142" s="61" t="str">
        <f>VLOOKUP(A142,Main!A:AB,8,0)</f>
        <v>Rerun</v>
      </c>
      <c r="I142" s="62">
        <f>VLOOKUP(A142,Main!A:AB,9,0)</f>
        <v>46223</v>
      </c>
      <c r="J142" s="62">
        <f>VLOOKUP(A142,Main!A:AB,10,0)</f>
        <v>46304</v>
      </c>
      <c r="K142" s="62">
        <f>VLOOKUP(A142,Main!A:AB,11,0)</f>
        <v>46318</v>
      </c>
      <c r="L142" s="62">
        <f>VLOOKUP(A142,Main!A:AB,12,0)</f>
        <v>46230</v>
      </c>
      <c r="M142" s="62">
        <f>VLOOKUP(A142,Main!A:AB,13,0)</f>
        <v>46248</v>
      </c>
      <c r="N142" s="61" t="str">
        <f>VLOOKUP(A142,Main!A:AB,14,0)</f>
        <v>UG/PG</v>
      </c>
      <c r="O142" s="61" t="str">
        <f>VLOOKUP(A142,Main!A:AB,15,0)</f>
        <v>Elective</v>
      </c>
      <c r="P142" s="61" t="str">
        <f>VLOOKUP(A142,Main!A:AB,16,0)</f>
        <v>Yes</v>
      </c>
      <c r="Q142" s="61" t="str">
        <f>VLOOKUP(A142,Main!A:AB,17,0)</f>
        <v>Electronic Materials</v>
      </c>
      <c r="R142" s="63" t="str">
        <f>VLOOKUP(A142,Main!A:AB,18,0)</f>
        <v>https://onlinecourses.nptel.ac.in/e-learning/preview/noc26_mm67</v>
      </c>
      <c r="S142" s="63" t="str">
        <f>VLOOKUP(A142,Main!A:AB,19,0)</f>
        <v>https://onlinecourses.nptel.ac.in/e-learning/preview/noc26_mm67</v>
      </c>
      <c r="T142" s="61" t="str">
        <f>VLOOKUP(A142,Main!A:AB,20,0)</f>
        <v>noc26_mm67</v>
      </c>
      <c r="U142" s="63" t="str">
        <f>VLOOKUP(A142,Main!A:AB,21,0)</f>
        <v>https://onlinecourses.nptel.ac.in/noc25_mm63/preview</v>
      </c>
      <c r="V142" s="63" t="str">
        <f>VLOOKUP(A142,Main!A:AB,22,0)</f>
        <v>https://onlinecourses.nptel.ac.in/noc25_mm63/preview</v>
      </c>
      <c r="W142" s="61" t="str">
        <f>VLOOKUP(A142,Main!A:AB,23,0)</f>
        <v>noc25_mm63</v>
      </c>
      <c r="X142" s="63" t="str">
        <f>VLOOKUP(A142,Main!A:AB,24,0)</f>
        <v>https://nptel.ac.in/courses/113108515</v>
      </c>
      <c r="Y142" s="63" t="str">
        <f>VLOOKUP(A142,Main!A:AB,25,0)</f>
        <v>https://nptel.ac.in/courses/113108515</v>
      </c>
      <c r="Z142" s="61">
        <f>VLOOKUP(A142,Main!A:AB,26,0)</f>
        <v>113108515</v>
      </c>
    </row>
    <row r="143">
      <c r="A143" s="47" t="s">
        <v>6802</v>
      </c>
      <c r="B143" s="61" t="str">
        <f>VLOOKUP(A143,Main!A:AB,2,0)</f>
        <v>Metallurgical and Materials Engineering</v>
      </c>
      <c r="C143" s="61" t="str">
        <f>VLOOKUP(A143,Main!A:AB,3,0)</f>
        <v>X-ray Crystallography &amp; Diffraction</v>
      </c>
      <c r="D143" s="61" t="str">
        <f>VLOOKUP(A143,Main!A:AB,4,0)</f>
        <v>Prof. Ranjit Kumar Ray,
Prof. Sankaran. S</v>
      </c>
      <c r="E143" s="61" t="str">
        <f>VLOOKUP(A143,Main!A:AB,5,0)</f>
        <v>IIEST Shibpur</v>
      </c>
      <c r="F143" s="61" t="str">
        <f>VLOOKUP(A143,Main!A:AB,6,0)</f>
        <v>IIT Madras</v>
      </c>
      <c r="G143" s="61" t="str">
        <f>VLOOKUP(A143,Main!A:AB,7,0)</f>
        <v>12 Weeks</v>
      </c>
      <c r="H143" s="61" t="str">
        <f>VLOOKUP(A143,Main!A:AB,8,0)</f>
        <v>Rerun</v>
      </c>
      <c r="I143" s="62">
        <f>VLOOKUP(A143,Main!A:AB,9,0)</f>
        <v>46223</v>
      </c>
      <c r="J143" s="62">
        <f>VLOOKUP(A143,Main!A:AB,10,0)</f>
        <v>46304</v>
      </c>
      <c r="K143" s="62">
        <f>VLOOKUP(A143,Main!A:AB,11,0)</f>
        <v>46318</v>
      </c>
      <c r="L143" s="62">
        <f>VLOOKUP(A143,Main!A:AB,12,0)</f>
        <v>46230</v>
      </c>
      <c r="M143" s="62">
        <f>VLOOKUP(A143,Main!A:AB,13,0)</f>
        <v>46248</v>
      </c>
      <c r="N143" s="61" t="str">
        <f>VLOOKUP(A143,Main!A:AB,14,0)</f>
        <v>UG</v>
      </c>
      <c r="O143" s="61" t="str">
        <f>VLOOKUP(A143,Main!A:AB,15,0)</f>
        <v>Core</v>
      </c>
      <c r="P143" s="61" t="str">
        <f>VLOOKUP(A143,Main!A:AB,16,0)</f>
        <v>No</v>
      </c>
      <c r="Q143" s="61" t="str">
        <f>VLOOKUP(A143,Main!A:AB,17,0)</f>
        <v>Materials Characterization
Minor in Materials Science</v>
      </c>
      <c r="R143" s="63" t="str">
        <f>VLOOKUP(A143,Main!A:AB,18,0)</f>
        <v>https://onlinecourses.nptel.ac.in/e-learning/preview/noc26_mm73</v>
      </c>
      <c r="S143" s="63" t="str">
        <f>VLOOKUP(A143,Main!A:AB,19,0)</f>
        <v>https://onlinecourses.nptel.ac.in/e-learning/preview/noc26_mm73</v>
      </c>
      <c r="T143" s="61" t="str">
        <f>VLOOKUP(A143,Main!A:AB,20,0)</f>
        <v>noc26_mm73</v>
      </c>
      <c r="U143" s="63" t="str">
        <f>VLOOKUP(A143,Main!A:AB,21,0)</f>
        <v>https://onlinecourses.nptel.ac.in/noc25_mm50/preview</v>
      </c>
      <c r="V143" s="63" t="str">
        <f>VLOOKUP(A143,Main!A:AB,22,0)</f>
        <v>https://onlinecourses.nptel.ac.in/noc25_mm50/preview</v>
      </c>
      <c r="W143" s="61" t="str">
        <f>VLOOKUP(A143,Main!A:AB,23,0)</f>
        <v>noc25_mm50</v>
      </c>
      <c r="X143" s="63" t="str">
        <f>VLOOKUP(A143,Main!A:AB,24,0)</f>
        <v>https://nptel.ac.in/courses/112106227</v>
      </c>
      <c r="Y143" s="63" t="str">
        <f>VLOOKUP(A143,Main!A:AB,25,0)</f>
        <v>https://nptel.ac.in/courses/112106227</v>
      </c>
      <c r="Z143" s="61">
        <f>VLOOKUP(A143,Main!A:AB,26,0)</f>
        <v>112106227</v>
      </c>
    </row>
    <row r="144">
      <c r="A144" s="47" t="s">
        <v>6879</v>
      </c>
      <c r="B144" s="61" t="str">
        <f>VLOOKUP(A144,Main!A:AB,2,0)</f>
        <v>Metallurgical Engineering and Materials Sciences</v>
      </c>
      <c r="C144" s="61" t="str">
        <f>VLOOKUP(A144,Main!A:AB,3,0)</f>
        <v>Fracture, Fatigue and Failure Of Materials</v>
      </c>
      <c r="D144" s="61" t="str">
        <f>VLOOKUP(A144,Main!A:AB,4,0)</f>
        <v>Prof. Indrani Sen</v>
      </c>
      <c r="E144" s="61" t="str">
        <f>VLOOKUP(A144,Main!A:AB,5,0)</f>
        <v>IIT Kharagpur</v>
      </c>
      <c r="F144" s="61" t="str">
        <f>VLOOKUP(A144,Main!A:AB,6,0)</f>
        <v>IIT Kharagpur</v>
      </c>
      <c r="G144" s="61" t="str">
        <f>VLOOKUP(A144,Main!A:AB,7,0)</f>
        <v>12 Weeks</v>
      </c>
      <c r="H144" s="61" t="str">
        <f>VLOOKUP(A144,Main!A:AB,8,0)</f>
        <v>Rerun</v>
      </c>
      <c r="I144" s="62">
        <f>VLOOKUP(A144,Main!A:AB,9,0)</f>
        <v>46223</v>
      </c>
      <c r="J144" s="62">
        <f>VLOOKUP(A144,Main!A:AB,10,0)</f>
        <v>46304</v>
      </c>
      <c r="K144" s="62">
        <f>VLOOKUP(A144,Main!A:AB,11,0)</f>
        <v>46318</v>
      </c>
      <c r="L144" s="62">
        <f>VLOOKUP(A144,Main!A:AB,12,0)</f>
        <v>46230</v>
      </c>
      <c r="M144" s="62">
        <f>VLOOKUP(A144,Main!A:AB,13,0)</f>
        <v>46248</v>
      </c>
      <c r="N144" s="61" t="str">
        <f>VLOOKUP(A144,Main!A:AB,14,0)</f>
        <v>UG/PG</v>
      </c>
      <c r="O144" s="61" t="str">
        <f>VLOOKUP(A144,Main!A:AB,15,0)</f>
        <v>Elective</v>
      </c>
      <c r="P144" s="61" t="str">
        <f>VLOOKUP(A144,Main!A:AB,16,0)</f>
        <v>Yes</v>
      </c>
      <c r="Q144" s="61" t="str">
        <f>VLOOKUP(A144,Main!A:AB,17,0)</f>
        <v/>
      </c>
      <c r="R144" s="63" t="str">
        <f>VLOOKUP(A144,Main!A:AB,18,0)</f>
        <v>https://onlinecourses.nptel.ac.in/e-learning/preview/noc26_mm84</v>
      </c>
      <c r="S144" s="63" t="str">
        <f>VLOOKUP(A144,Main!A:AB,19,0)</f>
        <v>https://onlinecourses.nptel.ac.in/e-learning/preview/noc26_mm84</v>
      </c>
      <c r="T144" s="61" t="str">
        <f>VLOOKUP(A144,Main!A:AB,20,0)</f>
        <v>noc26_mm84</v>
      </c>
      <c r="U144" s="63" t="str">
        <f>VLOOKUP(A144,Main!A:AB,21,0)</f>
        <v>https://onlinecourses.nptel.ac.in/noc25_mm66/preview</v>
      </c>
      <c r="V144" s="63" t="str">
        <f>VLOOKUP(A144,Main!A:AB,22,0)</f>
        <v>https://onlinecourses.nptel.ac.in/noc25_mm66/preview</v>
      </c>
      <c r="W144" s="61" t="str">
        <f>VLOOKUP(A144,Main!A:AB,23,0)</f>
        <v>noc25_mm66</v>
      </c>
      <c r="X144" s="63" t="str">
        <f>VLOOKUP(A144,Main!A:AB,24,0)</f>
        <v>https://nptel.ac.in/courses/113105106</v>
      </c>
      <c r="Y144" s="63" t="str">
        <f>VLOOKUP(A144,Main!A:AB,25,0)</f>
        <v>https://nptel.ac.in/courses/113105106</v>
      </c>
      <c r="Z144" s="61">
        <f>VLOOKUP(A144,Main!A:AB,26,0)</f>
        <v>113105106</v>
      </c>
    </row>
    <row r="145">
      <c r="A145" s="47" t="s">
        <v>6949</v>
      </c>
      <c r="B145" s="61" t="str">
        <f>VLOOKUP(A145,Main!A:AB,2,0)</f>
        <v>Ocean Engineering</v>
      </c>
      <c r="C145" s="61" t="str">
        <f>VLOOKUP(A145,Main!A:AB,3,0)</f>
        <v>Dynamics of Ocean Structures</v>
      </c>
      <c r="D145" s="61" t="str">
        <f>VLOOKUP(A145,Main!A:AB,4,0)</f>
        <v>Prof. Srinivasan Chandrasekaran</v>
      </c>
      <c r="E145" s="61" t="str">
        <f>VLOOKUP(A145,Main!A:AB,5,0)</f>
        <v>IIT Madras</v>
      </c>
      <c r="F145" s="61" t="str">
        <f>VLOOKUP(A145,Main!A:AB,6,0)</f>
        <v>IIT Madras</v>
      </c>
      <c r="G145" s="61" t="str">
        <f>VLOOKUP(A145,Main!A:AB,7,0)</f>
        <v>12 Weeks</v>
      </c>
      <c r="H145" s="61" t="str">
        <f>VLOOKUP(A145,Main!A:AB,8,0)</f>
        <v>Rerun</v>
      </c>
      <c r="I145" s="62">
        <f>VLOOKUP(A145,Main!A:AB,9,0)</f>
        <v>46223</v>
      </c>
      <c r="J145" s="62">
        <f>VLOOKUP(A145,Main!A:AB,10,0)</f>
        <v>46304</v>
      </c>
      <c r="K145" s="62">
        <f>VLOOKUP(A145,Main!A:AB,11,0)</f>
        <v>46318</v>
      </c>
      <c r="L145" s="62">
        <f>VLOOKUP(A145,Main!A:AB,12,0)</f>
        <v>46230</v>
      </c>
      <c r="M145" s="62">
        <f>VLOOKUP(A145,Main!A:AB,13,0)</f>
        <v>46248</v>
      </c>
      <c r="N145" s="61" t="str">
        <f>VLOOKUP(A145,Main!A:AB,14,0)</f>
        <v>PG</v>
      </c>
      <c r="O145" s="61" t="str">
        <f>VLOOKUP(A145,Main!A:AB,15,0)</f>
        <v>Elective</v>
      </c>
      <c r="P145" s="61" t="str">
        <f>VLOOKUP(A145,Main!A:AB,16,0)</f>
        <v>Yes</v>
      </c>
      <c r="Q145" s="61" t="str">
        <f>VLOOKUP(A145,Main!A:AB,17,0)</f>
        <v/>
      </c>
      <c r="R145" s="63" t="str">
        <f>VLOOKUP(A145,Main!A:AB,18,0)</f>
        <v>https://onlinecourses.nptel.ac.in/e-learning/preview/noc26_oe07</v>
      </c>
      <c r="S145" s="63" t="str">
        <f>VLOOKUP(A145,Main!A:AB,19,0)</f>
        <v>https://onlinecourses.nptel.ac.in/e-learning/preview/noc26_oe07</v>
      </c>
      <c r="T145" s="61" t="str">
        <f>VLOOKUP(A145,Main!A:AB,20,0)</f>
        <v>noc26_oe07</v>
      </c>
      <c r="U145" s="63" t="str">
        <f>VLOOKUP(A145,Main!A:AB,21,0)</f>
        <v>https://onlinecourses.nptel.ac.in/noc25_oe05/preview</v>
      </c>
      <c r="V145" s="63" t="str">
        <f>VLOOKUP(A145,Main!A:AB,22,0)</f>
        <v>https://onlinecourses.nptel.ac.in/noc25_oe05/preview</v>
      </c>
      <c r="W145" s="61" t="str">
        <f>VLOOKUP(A145,Main!A:AB,23,0)</f>
        <v>noc25_oe05</v>
      </c>
      <c r="X145" s="63" t="str">
        <f>VLOOKUP(A145,Main!A:AB,24,0)</f>
        <v>https://nptel.ac.in/courses/114106038</v>
      </c>
      <c r="Y145" s="63" t="str">
        <f>VLOOKUP(A145,Main!A:AB,25,0)</f>
        <v>https://nptel.ac.in/courses/114106038</v>
      </c>
      <c r="Z145" s="61">
        <f>VLOOKUP(A145,Main!A:AB,26,0)</f>
        <v>114106038</v>
      </c>
    </row>
    <row r="146">
      <c r="A146" s="47" t="s">
        <v>7041</v>
      </c>
      <c r="B146" s="61" t="str">
        <f>VLOOKUP(A146,Main!A:AB,2,0)</f>
        <v>Physics</v>
      </c>
      <c r="C146" s="61" t="str">
        <f>VLOOKUP(A146,Main!A:AB,3,0)</f>
        <v>Neutron Scattering for Condensed Matter Studies</v>
      </c>
      <c r="D146" s="61" t="str">
        <f>VLOOKUP(A146,Main!A:AB,4,0)</f>
        <v>Prof. Saibal Basu</v>
      </c>
      <c r="E146" s="61" t="str">
        <f>VLOOKUP(A146,Main!A:AB,5,0)</f>
        <v>IIT Bombay</v>
      </c>
      <c r="F146" s="61" t="str">
        <f>VLOOKUP(A146,Main!A:AB,6,0)</f>
        <v>IIT Bombay</v>
      </c>
      <c r="G146" s="61" t="str">
        <f>VLOOKUP(A146,Main!A:AB,7,0)</f>
        <v>12 Weeks</v>
      </c>
      <c r="H146" s="61" t="str">
        <f>VLOOKUP(A146,Main!A:AB,8,0)</f>
        <v>Rerun</v>
      </c>
      <c r="I146" s="62">
        <f>VLOOKUP(A146,Main!A:AB,9,0)</f>
        <v>46223</v>
      </c>
      <c r="J146" s="62">
        <f>VLOOKUP(A146,Main!A:AB,10,0)</f>
        <v>46304</v>
      </c>
      <c r="K146" s="62">
        <f>VLOOKUP(A146,Main!A:AB,11,0)</f>
        <v>46318</v>
      </c>
      <c r="L146" s="62">
        <f>VLOOKUP(A146,Main!A:AB,12,0)</f>
        <v>46230</v>
      </c>
      <c r="M146" s="62">
        <f>VLOOKUP(A146,Main!A:AB,13,0)</f>
        <v>46248</v>
      </c>
      <c r="N146" s="61" t="str">
        <f>VLOOKUP(A146,Main!A:AB,14,0)</f>
        <v>PG</v>
      </c>
      <c r="O146" s="61" t="str">
        <f>VLOOKUP(A146,Main!A:AB,15,0)</f>
        <v>Elective</v>
      </c>
      <c r="P146" s="61" t="str">
        <f>VLOOKUP(A146,Main!A:AB,16,0)</f>
        <v>Yes</v>
      </c>
      <c r="Q146" s="61" t="str">
        <f>VLOOKUP(A146,Main!A:AB,17,0)</f>
        <v/>
      </c>
      <c r="R146" s="63" t="str">
        <f>VLOOKUP(A146,Main!A:AB,18,0)</f>
        <v>https://onlinecourses.nptel.ac.in/e-learning/preview/noc26_ph47</v>
      </c>
      <c r="S146" s="63" t="str">
        <f>VLOOKUP(A146,Main!A:AB,19,0)</f>
        <v>https://onlinecourses.nptel.ac.in/e-learning/preview/noc26_ph47</v>
      </c>
      <c r="T146" s="61" t="str">
        <f>VLOOKUP(A146,Main!A:AB,20,0)</f>
        <v>noc26_ph47</v>
      </c>
      <c r="U146" s="63" t="str">
        <f>VLOOKUP(A146,Main!A:AB,21,0)</f>
        <v>https://onlinecourses.nptel.ac.in/noc25_ph40/preview</v>
      </c>
      <c r="V146" s="63" t="str">
        <f>VLOOKUP(A146,Main!A:AB,22,0)</f>
        <v>https://onlinecourses.nptel.ac.in/noc25_ph40/preview</v>
      </c>
      <c r="W146" s="61" t="str">
        <f>VLOOKUP(A146,Main!A:AB,23,0)</f>
        <v>noc25_ph40</v>
      </c>
      <c r="X146" s="63" t="str">
        <f>VLOOKUP(A146,Main!A:AB,24,0)</f>
        <v>https://nptel.ac.in/courses/115101131</v>
      </c>
      <c r="Y146" s="63" t="str">
        <f>VLOOKUP(A146,Main!A:AB,25,0)</f>
        <v>https://nptel.ac.in/courses/115101131</v>
      </c>
      <c r="Z146" s="61">
        <f>VLOOKUP(A146,Main!A:AB,26,0)</f>
        <v>115101131</v>
      </c>
    </row>
    <row r="147">
      <c r="A147" s="47" t="s">
        <v>7084</v>
      </c>
      <c r="B147" s="61" t="str">
        <f>VLOOKUP(A147,Main!A:AB,2,0)</f>
        <v>Physics</v>
      </c>
      <c r="C147" s="61" t="str">
        <f>VLOOKUP(A147,Main!A:AB,3,0)</f>
        <v>Introduction to Astrophysical Fluids</v>
      </c>
      <c r="D147" s="61" t="str">
        <f>VLOOKUP(A147,Main!A:AB,4,0)</f>
        <v>Prof. Supratik Banerjee</v>
      </c>
      <c r="E147" s="61" t="str">
        <f>VLOOKUP(A147,Main!A:AB,5,0)</f>
        <v>IIT Kanpur</v>
      </c>
      <c r="F147" s="61" t="str">
        <f>VLOOKUP(A147,Main!A:AB,6,0)</f>
        <v>IIT Kanpur</v>
      </c>
      <c r="G147" s="61" t="str">
        <f>VLOOKUP(A147,Main!A:AB,7,0)</f>
        <v>12 Weeks</v>
      </c>
      <c r="H147" s="61" t="str">
        <f>VLOOKUP(A147,Main!A:AB,8,0)</f>
        <v>Rerun</v>
      </c>
      <c r="I147" s="62">
        <f>VLOOKUP(A147,Main!A:AB,9,0)</f>
        <v>46223</v>
      </c>
      <c r="J147" s="62">
        <f>VLOOKUP(A147,Main!A:AB,10,0)</f>
        <v>46304</v>
      </c>
      <c r="K147" s="62">
        <f>VLOOKUP(A147,Main!A:AB,11,0)</f>
        <v>46318</v>
      </c>
      <c r="L147" s="62">
        <f>VLOOKUP(A147,Main!A:AB,12,0)</f>
        <v>46230</v>
      </c>
      <c r="M147" s="62">
        <f>VLOOKUP(A147,Main!A:AB,13,0)</f>
        <v>46248</v>
      </c>
      <c r="N147" s="61" t="str">
        <f>VLOOKUP(A147,Main!A:AB,14,0)</f>
        <v>PG</v>
      </c>
      <c r="O147" s="61" t="str">
        <f>VLOOKUP(A147,Main!A:AB,15,0)</f>
        <v>Elective</v>
      </c>
      <c r="P147" s="61" t="str">
        <f>VLOOKUP(A147,Main!A:AB,16,0)</f>
        <v>Yes</v>
      </c>
      <c r="Q147" s="61" t="str">
        <f>VLOOKUP(A147,Main!A:AB,17,0)</f>
        <v/>
      </c>
      <c r="R147" s="63" t="str">
        <f>VLOOKUP(A147,Main!A:AB,18,0)</f>
        <v>https://onlinecourses.nptel.ac.in/e-learning/preview/noc26_ph53</v>
      </c>
      <c r="S147" s="63" t="str">
        <f>VLOOKUP(A147,Main!A:AB,19,0)</f>
        <v>https://onlinecourses.nptel.ac.in/e-learning/preview/noc26_ph53</v>
      </c>
      <c r="T147" s="61" t="str">
        <f>VLOOKUP(A147,Main!A:AB,20,0)</f>
        <v>noc26_ph53</v>
      </c>
      <c r="U147" s="63" t="str">
        <f>VLOOKUP(A147,Main!A:AB,21,0)</f>
        <v>https://onlinecourses.nptel.ac.in/noc25_ph38/preview</v>
      </c>
      <c r="V147" s="63" t="str">
        <f>VLOOKUP(A147,Main!A:AB,22,0)</f>
        <v>https://onlinecourses.nptel.ac.in/noc25_ph38/preview</v>
      </c>
      <c r="W147" s="61" t="str">
        <f>VLOOKUP(A147,Main!A:AB,23,0)</f>
        <v>noc25_ph38</v>
      </c>
      <c r="X147" s="63" t="str">
        <f>VLOOKUP(A147,Main!A:AB,24,0)</f>
        <v>https://nptel.ac.in/courses/115104124</v>
      </c>
      <c r="Y147" s="63" t="str">
        <f>VLOOKUP(A147,Main!A:AB,25,0)</f>
        <v>https://nptel.ac.in/courses/115104124</v>
      </c>
      <c r="Z147" s="61">
        <f>VLOOKUP(A147,Main!A:AB,26,0)</f>
        <v>115104124</v>
      </c>
    </row>
    <row r="148">
      <c r="A148" s="47" t="s">
        <v>7118</v>
      </c>
      <c r="B148" s="61" t="str">
        <f>VLOOKUP(A148,Main!A:AB,2,0)</f>
        <v>Physics</v>
      </c>
      <c r="C148" s="61" t="str">
        <f>VLOOKUP(A148,Main!A:AB,3,0)</f>
        <v>Wave Optics</v>
      </c>
      <c r="D148" s="61" t="str">
        <f>VLOOKUP(A148,Main!A:AB,4,0)</f>
        <v>Prof. Samudra Roy</v>
      </c>
      <c r="E148" s="61" t="str">
        <f>VLOOKUP(A148,Main!A:AB,5,0)</f>
        <v>IIT Kharagpur</v>
      </c>
      <c r="F148" s="61" t="str">
        <f>VLOOKUP(A148,Main!A:AB,6,0)</f>
        <v>IIT Kharagpur</v>
      </c>
      <c r="G148" s="61" t="str">
        <f>VLOOKUP(A148,Main!A:AB,7,0)</f>
        <v>12 Weeks</v>
      </c>
      <c r="H148" s="61" t="str">
        <f>VLOOKUP(A148,Main!A:AB,8,0)</f>
        <v>Rerun</v>
      </c>
      <c r="I148" s="62">
        <f>VLOOKUP(A148,Main!A:AB,9,0)</f>
        <v>46223</v>
      </c>
      <c r="J148" s="62">
        <f>VLOOKUP(A148,Main!A:AB,10,0)</f>
        <v>46304</v>
      </c>
      <c r="K148" s="62">
        <f>VLOOKUP(A148,Main!A:AB,11,0)</f>
        <v>46318</v>
      </c>
      <c r="L148" s="62">
        <f>VLOOKUP(A148,Main!A:AB,12,0)</f>
        <v>46230</v>
      </c>
      <c r="M148" s="62">
        <f>VLOOKUP(A148,Main!A:AB,13,0)</f>
        <v>46248</v>
      </c>
      <c r="N148" s="61" t="str">
        <f>VLOOKUP(A148,Main!A:AB,14,0)</f>
        <v>UG</v>
      </c>
      <c r="O148" s="61" t="str">
        <f>VLOOKUP(A148,Main!A:AB,15,0)</f>
        <v>Core</v>
      </c>
      <c r="P148" s="61" t="str">
        <f>VLOOKUP(A148,Main!A:AB,16,0)</f>
        <v>No</v>
      </c>
      <c r="Q148" s="61" t="str">
        <f>VLOOKUP(A148,Main!A:AB,17,0)</f>
        <v/>
      </c>
      <c r="R148" s="63" t="str">
        <f>VLOOKUP(A148,Main!A:AB,18,0)</f>
        <v>https://onlinecourses.nptel.ac.in/e-learning/preview/noc26_ph58</v>
      </c>
      <c r="S148" s="63" t="str">
        <f>VLOOKUP(A148,Main!A:AB,19,0)</f>
        <v>https://onlinecourses.nptel.ac.in/e-learning/preview/noc26_ph58</v>
      </c>
      <c r="T148" s="61" t="str">
        <f>VLOOKUP(A148,Main!A:AB,20,0)</f>
        <v>noc26_ph58</v>
      </c>
      <c r="U148" s="63" t="str">
        <f>VLOOKUP(A148,Main!A:AB,21,0)</f>
        <v>https://onlinecourses.nptel.ac.in/noc25_ph53/preview</v>
      </c>
      <c r="V148" s="63" t="str">
        <f>VLOOKUP(A148,Main!A:AB,22,0)</f>
        <v>https://onlinecourses.nptel.ac.in/noc25_ph53/preview</v>
      </c>
      <c r="W148" s="61" t="str">
        <f>VLOOKUP(A148,Main!A:AB,23,0)</f>
        <v>noc25_ph53</v>
      </c>
      <c r="X148" s="63" t="str">
        <f>VLOOKUP(A148,Main!A:AB,24,0)</f>
        <v>https://nptel.ac.in/courses/115105537</v>
      </c>
      <c r="Y148" s="63" t="str">
        <f>VLOOKUP(A148,Main!A:AB,25,0)</f>
        <v>https://nptel.ac.in/courses/115105537</v>
      </c>
      <c r="Z148" s="61">
        <f>VLOOKUP(A148,Main!A:AB,26,0)</f>
        <v>115105537</v>
      </c>
    </row>
    <row r="149">
      <c r="A149" s="47" t="s">
        <v>7159</v>
      </c>
      <c r="B149" s="61" t="str">
        <f>VLOOKUP(A149,Main!A:AB,2,0)</f>
        <v>Physics</v>
      </c>
      <c r="C149" s="61" t="str">
        <f>VLOOKUP(A149,Main!A:AB,3,0)</f>
        <v>Statistical Physics of Non-Interacting and Interacting Systems</v>
      </c>
      <c r="D149" s="61" t="str">
        <f>VLOOKUP(A149,Main!A:AB,4,0)</f>
        <v>Prof. Saurabh Basu</v>
      </c>
      <c r="E149" s="61" t="str">
        <f>VLOOKUP(A149,Main!A:AB,5,0)</f>
        <v>IIT Guwahati</v>
      </c>
      <c r="F149" s="61" t="str">
        <f>VLOOKUP(A149,Main!A:AB,6,0)</f>
        <v>IIT Guwahati</v>
      </c>
      <c r="G149" s="61" t="str">
        <f>VLOOKUP(A149,Main!A:AB,7,0)</f>
        <v>12 Weeks</v>
      </c>
      <c r="H149" s="61" t="str">
        <f>VLOOKUP(A149,Main!A:AB,8,0)</f>
        <v>Rerun</v>
      </c>
      <c r="I149" s="62">
        <f>VLOOKUP(A149,Main!A:AB,9,0)</f>
        <v>46223</v>
      </c>
      <c r="J149" s="62">
        <f>VLOOKUP(A149,Main!A:AB,10,0)</f>
        <v>46304</v>
      </c>
      <c r="K149" s="62">
        <f>VLOOKUP(A149,Main!A:AB,11,0)</f>
        <v>46318</v>
      </c>
      <c r="L149" s="62">
        <f>VLOOKUP(A149,Main!A:AB,12,0)</f>
        <v>46230</v>
      </c>
      <c r="M149" s="62">
        <f>VLOOKUP(A149,Main!A:AB,13,0)</f>
        <v>46248</v>
      </c>
      <c r="N149" s="61" t="str">
        <f>VLOOKUP(A149,Main!A:AB,14,0)</f>
        <v>UG/PG</v>
      </c>
      <c r="O149" s="61" t="str">
        <f>VLOOKUP(A149,Main!A:AB,15,0)</f>
        <v>Elective</v>
      </c>
      <c r="P149" s="61" t="str">
        <f>VLOOKUP(A149,Main!A:AB,16,0)</f>
        <v>Yes</v>
      </c>
      <c r="Q149" s="61" t="str">
        <f>VLOOKUP(A149,Main!A:AB,17,0)</f>
        <v/>
      </c>
      <c r="R149" s="63" t="str">
        <f>VLOOKUP(A149,Main!A:AB,18,0)</f>
        <v>https://onlinecourses.nptel.ac.in/e-learning/preview/noc26_ph64</v>
      </c>
      <c r="S149" s="63" t="str">
        <f>VLOOKUP(A149,Main!A:AB,19,0)</f>
        <v>https://onlinecourses.nptel.ac.in/e-learning/preview/noc26_ph64</v>
      </c>
      <c r="T149" s="61" t="str">
        <f>VLOOKUP(A149,Main!A:AB,20,0)</f>
        <v>noc26_ph64</v>
      </c>
      <c r="U149" s="63" t="str">
        <f>VLOOKUP(A149,Main!A:AB,21,0)</f>
        <v>https://onlinecourses.nptel.ac.in/noc25_ph45/preview</v>
      </c>
      <c r="V149" s="63" t="str">
        <f>VLOOKUP(A149,Main!A:AB,22,0)</f>
        <v>https://onlinecourses.nptel.ac.in/noc25_ph45/preview</v>
      </c>
      <c r="W149" s="61" t="str">
        <f>VLOOKUP(A149,Main!A:AB,23,0)</f>
        <v>noc25_ph45</v>
      </c>
      <c r="X149" s="63" t="str">
        <f>VLOOKUP(A149,Main!A:AB,24,0)</f>
        <v>https://nptel.ac.in/courses/115103538</v>
      </c>
      <c r="Y149" s="63" t="str">
        <f>VLOOKUP(A149,Main!A:AB,25,0)</f>
        <v>https://nptel.ac.in/courses/115103538</v>
      </c>
      <c r="Z149" s="61">
        <f>VLOOKUP(A149,Main!A:AB,26,0)</f>
        <v>115103538</v>
      </c>
    </row>
    <row r="150">
      <c r="A150" s="47" t="s">
        <v>7206</v>
      </c>
      <c r="B150" s="61" t="str">
        <f>VLOOKUP(A150,Main!A:AB,2,0)</f>
        <v>Textile Engineering</v>
      </c>
      <c r="C150" s="61" t="str">
        <f>VLOOKUP(A150,Main!A:AB,3,0)</f>
        <v>Technical Textiles</v>
      </c>
      <c r="D150" s="61" t="str">
        <f>VLOOKUP(A150,Main!A:AB,4,0)</f>
        <v>Prof. Apurba Das</v>
      </c>
      <c r="E150" s="61" t="str">
        <f>VLOOKUP(A150,Main!A:AB,5,0)</f>
        <v>IIT Delhi</v>
      </c>
      <c r="F150" s="61" t="str">
        <f>VLOOKUP(A150,Main!A:AB,6,0)</f>
        <v>IIT Delhi</v>
      </c>
      <c r="G150" s="61" t="str">
        <f>VLOOKUP(A150,Main!A:AB,7,0)</f>
        <v>12 Weeks</v>
      </c>
      <c r="H150" s="61" t="str">
        <f>VLOOKUP(A150,Main!A:AB,8,0)</f>
        <v>Rerun</v>
      </c>
      <c r="I150" s="62">
        <f>VLOOKUP(A150,Main!A:AB,9,0)</f>
        <v>46223</v>
      </c>
      <c r="J150" s="62">
        <f>VLOOKUP(A150,Main!A:AB,10,0)</f>
        <v>46304</v>
      </c>
      <c r="K150" s="62">
        <f>VLOOKUP(A150,Main!A:AB,11,0)</f>
        <v>46318</v>
      </c>
      <c r="L150" s="62">
        <f>VLOOKUP(A150,Main!A:AB,12,0)</f>
        <v>46230</v>
      </c>
      <c r="M150" s="62">
        <f>VLOOKUP(A150,Main!A:AB,13,0)</f>
        <v>46248</v>
      </c>
      <c r="N150" s="61" t="str">
        <f>VLOOKUP(A150,Main!A:AB,14,0)</f>
        <v>UG/PG</v>
      </c>
      <c r="O150" s="61" t="str">
        <f>VLOOKUP(A150,Main!A:AB,15,0)</f>
        <v>Core</v>
      </c>
      <c r="P150" s="61" t="str">
        <f>VLOOKUP(A150,Main!A:AB,16,0)</f>
        <v>Yes</v>
      </c>
      <c r="Q150" s="61" t="str">
        <f>VLOOKUP(A150,Main!A:AB,17,0)</f>
        <v/>
      </c>
      <c r="R150" s="63" t="str">
        <f>VLOOKUP(A150,Main!A:AB,18,0)</f>
        <v>https://onlinecourses.nptel.ac.in/e-learning/preview/noc26_te13</v>
      </c>
      <c r="S150" s="63" t="str">
        <f>VLOOKUP(A150,Main!A:AB,19,0)</f>
        <v>https://onlinecourses.nptel.ac.in/e-learning/preview/noc26_te13</v>
      </c>
      <c r="T150" s="61" t="str">
        <f>VLOOKUP(A150,Main!A:AB,20,0)</f>
        <v>noc26_te13</v>
      </c>
      <c r="U150" s="63" t="str">
        <f>VLOOKUP(A150,Main!A:AB,21,0)</f>
        <v>https://onlinecourses.nptel.ac.in/noc25_te11/preview</v>
      </c>
      <c r="V150" s="63" t="str">
        <f>VLOOKUP(A150,Main!A:AB,22,0)</f>
        <v>https://onlinecourses.nptel.ac.in/noc25_te11/preview</v>
      </c>
      <c r="W150" s="61" t="str">
        <f>VLOOKUP(A150,Main!A:AB,23,0)</f>
        <v>noc25_te11</v>
      </c>
      <c r="X150" s="63" t="str">
        <f>VLOOKUP(A150,Main!A:AB,24,0)</f>
        <v>https://nptel.ac.in/courses/116102057</v>
      </c>
      <c r="Y150" s="63" t="str">
        <f>VLOOKUP(A150,Main!A:AB,25,0)</f>
        <v>https://nptel.ac.in/courses/116102057</v>
      </c>
      <c r="Z150" s="61">
        <f>VLOOKUP(A150,Main!A:AB,26,0)</f>
        <v>116102057</v>
      </c>
    </row>
  </sheetData>
  <drawing r:id="rId1"/>
</worksheet>
</file>